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rin\Desktop\"/>
    </mc:Choice>
  </mc:AlternateContent>
  <workbookProtection workbookPassword="F047" lockStructure="1"/>
  <bookViews>
    <workbookView xWindow="0" yWindow="0" windowWidth="16665" windowHeight="10575" firstSheet="2" activeTab="2"/>
  </bookViews>
  <sheets>
    <sheet name="Sheet0" sheetId="1" state="hidden" r:id="rId1"/>
    <sheet name="Sheet0 (2)" sheetId="2" state="hidden" r:id="rId2"/>
    <sheet name="Utility Rate Survey 2020" sheetId="3" r:id="rId3"/>
    <sheet name="No City-Run Utilities" sheetId="4" r:id="rId4"/>
    <sheet name="Population" sheetId="5" state="hidden" r:id="rId5"/>
    <sheet name="Backup Yes" sheetId="6" state="hidden" r:id="rId6"/>
    <sheet name="2018 Yes Tab" sheetId="7" state="hidden" r:id="rId7"/>
    <sheet name="Comparison 2018 2020 Tab" sheetId="8" state="hidden" r:id="rId8"/>
    <sheet name="Comparison 2018 2020 Res Water" sheetId="9" state="hidden" r:id="rId9"/>
  </sheets>
  <externalReferences>
    <externalReference r:id="rId10"/>
  </externalReferences>
  <definedNames>
    <definedName name="_xlnm._FilterDatabase" localSheetId="5" hidden="1">'Backup Yes'!$A$1:$BY$316</definedName>
    <definedName name="_xlnm._FilterDatabase" localSheetId="8" hidden="1">'Comparison 2018 2020 Res Water'!$A$1:$CZ$158</definedName>
    <definedName name="_xlnm._FilterDatabase" localSheetId="7" hidden="1">'Comparison 2018 2020 Tab'!$A$1:$CA$316</definedName>
    <definedName name="_xlnm._FilterDatabase" localSheetId="0" hidden="1">Sheet0!$A$2:$CJ$371</definedName>
    <definedName name="_xlnm._FilterDatabase" localSheetId="1" hidden="1">'Sheet0 (2)'!$A$1:$BY$366</definedName>
    <definedName name="_xlnm._FilterDatabase" localSheetId="2" hidden="1">'Utility Rate Survey 2020'!$A$1:$BY$316</definedName>
  </definedNames>
  <calcPr calcId="162913"/>
</workbook>
</file>

<file path=xl/calcChain.xml><?xml version="1.0" encoding="utf-8"?>
<calcChain xmlns="http://schemas.openxmlformats.org/spreadsheetml/2006/main">
  <c r="CV6" i="9" l="1"/>
  <c r="CW6" i="9" s="1"/>
  <c r="CV45" i="9"/>
  <c r="CW45" i="9" s="1"/>
  <c r="CV104" i="9"/>
  <c r="CW104" i="9" s="1"/>
  <c r="CQ41" i="9"/>
  <c r="CR41" i="9" s="1"/>
  <c r="CP6" i="9"/>
  <c r="CU8" i="9"/>
  <c r="CV8" i="9" s="1"/>
  <c r="CW8" i="9" s="1"/>
  <c r="CU9" i="9"/>
  <c r="CV9" i="9" s="1"/>
  <c r="CW9" i="9" s="1"/>
  <c r="CU14" i="9"/>
  <c r="CV14" i="9" s="1"/>
  <c r="CW14" i="9" s="1"/>
  <c r="CU16" i="9"/>
  <c r="CV16" i="9" s="1"/>
  <c r="CW16" i="9" s="1"/>
  <c r="CU17" i="9"/>
  <c r="CV17" i="9" s="1"/>
  <c r="CW17" i="9" s="1"/>
  <c r="CU21" i="9"/>
  <c r="CV21" i="9" s="1"/>
  <c r="CW21" i="9" s="1"/>
  <c r="CU24" i="9"/>
  <c r="CU25" i="9"/>
  <c r="CU26" i="9"/>
  <c r="CU28" i="9"/>
  <c r="CV28" i="9" s="1"/>
  <c r="CW28" i="9" s="1"/>
  <c r="CU30" i="9"/>
  <c r="CU31" i="9"/>
  <c r="CU32" i="9"/>
  <c r="CU33" i="9"/>
  <c r="CU34" i="9"/>
  <c r="CU37" i="9"/>
  <c r="CU39" i="9"/>
  <c r="CV39" i="9" s="1"/>
  <c r="CW39" i="9" s="1"/>
  <c r="CU41" i="9"/>
  <c r="CV41" i="9" s="1"/>
  <c r="CW41" i="9" s="1"/>
  <c r="CU42" i="9"/>
  <c r="CU47" i="9"/>
  <c r="CV47" i="9" s="1"/>
  <c r="CW47" i="9" s="1"/>
  <c r="CU48" i="9"/>
  <c r="CV48" i="9" s="1"/>
  <c r="CW48" i="9" s="1"/>
  <c r="CU49" i="9"/>
  <c r="CV49" i="9" s="1"/>
  <c r="CW49" i="9" s="1"/>
  <c r="CU56" i="9"/>
  <c r="CU59" i="9"/>
  <c r="CV59" i="9" s="1"/>
  <c r="CW59" i="9" s="1"/>
  <c r="CU60" i="9"/>
  <c r="CU61" i="9"/>
  <c r="CV61" i="9" s="1"/>
  <c r="CW61" i="9" s="1"/>
  <c r="CU62" i="9"/>
  <c r="CV62" i="9" s="1"/>
  <c r="CW62" i="9" s="1"/>
  <c r="CU64" i="9"/>
  <c r="CU65" i="9"/>
  <c r="CV65" i="9" s="1"/>
  <c r="CW65" i="9" s="1"/>
  <c r="CU66" i="9"/>
  <c r="CU67" i="9"/>
  <c r="CV67" i="9" s="1"/>
  <c r="CW67" i="9" s="1"/>
  <c r="CU68" i="9"/>
  <c r="CU69" i="9"/>
  <c r="CU70" i="9"/>
  <c r="CU71" i="9"/>
  <c r="CU72" i="9"/>
  <c r="CU73" i="9"/>
  <c r="CV73" i="9" s="1"/>
  <c r="CW73" i="9" s="1"/>
  <c r="CU74" i="9"/>
  <c r="CU75" i="9"/>
  <c r="CU76" i="9"/>
  <c r="CU77" i="9"/>
  <c r="CU78" i="9"/>
  <c r="CU79" i="9"/>
  <c r="CV79" i="9" s="1"/>
  <c r="CW79" i="9" s="1"/>
  <c r="CU80" i="9"/>
  <c r="CV80" i="9" s="1"/>
  <c r="CW80" i="9" s="1"/>
  <c r="CU83" i="9"/>
  <c r="CU84" i="9"/>
  <c r="CU86" i="9"/>
  <c r="CV86" i="9" s="1"/>
  <c r="CW86" i="9" s="1"/>
  <c r="CU87" i="9"/>
  <c r="CV87" i="9" s="1"/>
  <c r="CW87" i="9" s="1"/>
  <c r="CU88" i="9"/>
  <c r="CU89" i="9"/>
  <c r="CU90" i="9"/>
  <c r="CU91" i="9"/>
  <c r="CU93" i="9"/>
  <c r="CU94" i="9"/>
  <c r="CU95" i="9"/>
  <c r="CV95" i="9" s="1"/>
  <c r="CW95" i="9" s="1"/>
  <c r="CU97" i="9"/>
  <c r="CU98" i="9"/>
  <c r="CU99" i="9"/>
  <c r="CU100" i="9"/>
  <c r="CU101" i="9"/>
  <c r="CU102" i="9"/>
  <c r="CU103" i="9"/>
  <c r="CV103" i="9" s="1"/>
  <c r="CW103" i="9" s="1"/>
  <c r="CU105" i="9"/>
  <c r="CU106" i="9"/>
  <c r="CU108" i="9"/>
  <c r="CU109" i="9"/>
  <c r="CU110" i="9"/>
  <c r="CU111" i="9"/>
  <c r="CU112" i="9"/>
  <c r="CV112" i="9" s="1"/>
  <c r="CW112" i="9" s="1"/>
  <c r="CU113" i="9"/>
  <c r="CU114" i="9"/>
  <c r="CU115" i="9"/>
  <c r="CU117" i="9"/>
  <c r="CV117" i="9" s="1"/>
  <c r="CW117" i="9" s="1"/>
  <c r="CU118" i="9"/>
  <c r="CU120" i="9"/>
  <c r="CU121" i="9"/>
  <c r="CU122" i="9"/>
  <c r="CV122" i="9" s="1"/>
  <c r="CW122" i="9" s="1"/>
  <c r="CU124" i="9"/>
  <c r="CU125" i="9"/>
  <c r="CV125" i="9" s="1"/>
  <c r="CW125" i="9" s="1"/>
  <c r="CU126" i="9"/>
  <c r="CU127" i="9"/>
  <c r="CU128" i="9"/>
  <c r="CU129" i="9"/>
  <c r="CU130" i="9"/>
  <c r="CU131" i="9"/>
  <c r="CU132" i="9"/>
  <c r="CU133" i="9"/>
  <c r="CU134" i="9"/>
  <c r="CU135" i="9"/>
  <c r="CV135" i="9" s="1"/>
  <c r="CW135" i="9" s="1"/>
  <c r="CU136" i="9"/>
  <c r="CU138" i="9"/>
  <c r="CU139" i="9"/>
  <c r="CU141" i="9"/>
  <c r="CV141" i="9" s="1"/>
  <c r="CW141" i="9" s="1"/>
  <c r="CU142" i="9"/>
  <c r="CU143" i="9"/>
  <c r="CU144" i="9"/>
  <c r="CU145" i="9"/>
  <c r="CU146" i="9"/>
  <c r="CV146" i="9" s="1"/>
  <c r="CW146" i="9" s="1"/>
  <c r="CU149" i="9"/>
  <c r="CU150" i="9"/>
  <c r="CV150" i="9" s="1"/>
  <c r="CW150" i="9" s="1"/>
  <c r="CU151" i="9"/>
  <c r="CU152" i="9"/>
  <c r="CU153" i="9"/>
  <c r="CV153" i="9" s="1"/>
  <c r="CW153" i="9" s="1"/>
  <c r="CU155" i="9"/>
  <c r="CU157" i="9"/>
  <c r="CU158" i="9"/>
  <c r="CU3" i="9"/>
  <c r="CV3" i="9" s="1"/>
  <c r="CP4" i="9"/>
  <c r="CP5" i="9"/>
  <c r="CP7" i="9"/>
  <c r="CP8" i="9"/>
  <c r="CP9" i="9"/>
  <c r="CP10" i="9"/>
  <c r="CP11" i="9"/>
  <c r="CP12" i="9"/>
  <c r="CP13" i="9"/>
  <c r="CP14" i="9"/>
  <c r="CP15" i="9"/>
  <c r="CP16" i="9"/>
  <c r="CQ16" i="9" s="1"/>
  <c r="CP17" i="9"/>
  <c r="CP18" i="9"/>
  <c r="CP19" i="9"/>
  <c r="CP20" i="9"/>
  <c r="CP21" i="9"/>
  <c r="CQ21" i="9" s="1"/>
  <c r="CR21" i="9" s="1"/>
  <c r="CP22" i="9"/>
  <c r="CP23" i="9"/>
  <c r="CP25" i="9"/>
  <c r="CP26" i="9"/>
  <c r="CP27" i="9"/>
  <c r="CP28" i="9"/>
  <c r="CP29" i="9"/>
  <c r="CP30" i="9"/>
  <c r="CP31" i="9"/>
  <c r="CQ31" i="9" s="1"/>
  <c r="CR31" i="9" s="1"/>
  <c r="CP32" i="9"/>
  <c r="CP33" i="9"/>
  <c r="CP34" i="9"/>
  <c r="CP35" i="9"/>
  <c r="CP36" i="9"/>
  <c r="CP37" i="9"/>
  <c r="CP38" i="9"/>
  <c r="CP39" i="9"/>
  <c r="CP40" i="9"/>
  <c r="CP42" i="9"/>
  <c r="CP43" i="9"/>
  <c r="CQ43" i="9" s="1"/>
  <c r="CR43" i="9" s="1"/>
  <c r="CP44" i="9"/>
  <c r="CP45" i="9"/>
  <c r="CP46" i="9"/>
  <c r="CQ46" i="9" s="1"/>
  <c r="CR46" i="9" s="1"/>
  <c r="CP48" i="9"/>
  <c r="CP49" i="9"/>
  <c r="CP50" i="9"/>
  <c r="CP51" i="9"/>
  <c r="CP52" i="9"/>
  <c r="CP53" i="9"/>
  <c r="CQ53" i="9" s="1"/>
  <c r="CR53" i="9" s="1"/>
  <c r="CP55" i="9"/>
  <c r="CP56" i="9"/>
  <c r="CP57" i="9"/>
  <c r="CP58" i="9"/>
  <c r="CP59" i="9"/>
  <c r="CP60" i="9"/>
  <c r="CP61" i="9"/>
  <c r="CP62" i="9"/>
  <c r="CP63" i="9"/>
  <c r="CP64" i="9"/>
  <c r="CP66" i="9"/>
  <c r="CP67" i="9"/>
  <c r="CP68" i="9"/>
  <c r="CP69" i="9"/>
  <c r="CP70" i="9"/>
  <c r="CQ70" i="9" s="1"/>
  <c r="CR70" i="9" s="1"/>
  <c r="CP71" i="9"/>
  <c r="CP73" i="9"/>
  <c r="CP74" i="9"/>
  <c r="CQ74" i="9" s="1"/>
  <c r="CR74" i="9" s="1"/>
  <c r="CP75" i="9"/>
  <c r="CP76" i="9"/>
  <c r="CP77" i="9"/>
  <c r="CP78" i="9"/>
  <c r="CP79" i="9"/>
  <c r="CP80" i="9"/>
  <c r="CP81" i="9"/>
  <c r="CP82" i="9"/>
  <c r="CP83" i="9"/>
  <c r="CP84" i="9"/>
  <c r="CQ84" i="9" s="1"/>
  <c r="CR84" i="9" s="1"/>
  <c r="CP85" i="9"/>
  <c r="CP86" i="9"/>
  <c r="CP87" i="9"/>
  <c r="CP88" i="9"/>
  <c r="CP89" i="9"/>
  <c r="CP90" i="9"/>
  <c r="CP91" i="9"/>
  <c r="CQ91" i="9" s="1"/>
  <c r="CR91" i="9" s="1"/>
  <c r="CP92" i="9"/>
  <c r="CP93" i="9"/>
  <c r="CP94" i="9"/>
  <c r="CP95" i="9"/>
  <c r="CP96" i="9"/>
  <c r="CP97" i="9"/>
  <c r="CP98" i="9"/>
  <c r="CP100" i="9"/>
  <c r="CP101" i="9"/>
  <c r="CP102" i="9"/>
  <c r="CP104" i="9"/>
  <c r="CP105" i="9"/>
  <c r="CP106" i="9"/>
  <c r="CP107" i="9"/>
  <c r="CP108" i="9"/>
  <c r="CP109" i="9"/>
  <c r="CP110" i="9"/>
  <c r="CP111" i="9"/>
  <c r="CP112" i="9"/>
  <c r="CP113" i="9"/>
  <c r="CP114" i="9"/>
  <c r="CP115" i="9"/>
  <c r="CP116" i="9"/>
  <c r="CP117" i="9"/>
  <c r="CP118" i="9"/>
  <c r="CP120" i="9"/>
  <c r="CP121" i="9"/>
  <c r="CP122" i="9"/>
  <c r="CP123" i="9"/>
  <c r="CQ123" i="9" s="1"/>
  <c r="CR123" i="9" s="1"/>
  <c r="CP126" i="9"/>
  <c r="CQ126" i="9" s="1"/>
  <c r="CR126" i="9" s="1"/>
  <c r="CP127" i="9"/>
  <c r="CP128" i="9"/>
  <c r="CP129" i="9"/>
  <c r="CP130" i="9"/>
  <c r="CP131" i="9"/>
  <c r="CP132" i="9"/>
  <c r="CP133" i="9"/>
  <c r="CP134" i="9"/>
  <c r="CQ134" i="9" s="1"/>
  <c r="CR134" i="9" s="1"/>
  <c r="CP135" i="9"/>
  <c r="CP136" i="9"/>
  <c r="CQ136" i="9" s="1"/>
  <c r="CR136" i="9" s="1"/>
  <c r="CP137" i="9"/>
  <c r="CP138" i="9"/>
  <c r="CP139" i="9"/>
  <c r="CP140" i="9"/>
  <c r="CP141" i="9"/>
  <c r="CP143" i="9"/>
  <c r="CP145" i="9"/>
  <c r="CP146" i="9"/>
  <c r="CQ146" i="9" s="1"/>
  <c r="CR146" i="9" s="1"/>
  <c r="CP147" i="9"/>
  <c r="CP149" i="9"/>
  <c r="CQ149" i="9" s="1"/>
  <c r="CR149" i="9" s="1"/>
  <c r="CP150" i="9"/>
  <c r="CP151" i="9"/>
  <c r="CP152" i="9"/>
  <c r="CP153" i="9"/>
  <c r="CP154" i="9"/>
  <c r="CP155" i="9"/>
  <c r="CP156" i="9"/>
  <c r="CP157" i="9"/>
  <c r="CP158" i="9"/>
  <c r="CG4" i="9"/>
  <c r="CG5" i="9"/>
  <c r="CG6" i="9"/>
  <c r="CG7" i="9"/>
  <c r="CG8" i="9"/>
  <c r="CH8" i="9" s="1"/>
  <c r="CI8" i="9" s="1"/>
  <c r="CG9" i="9"/>
  <c r="CG10" i="9"/>
  <c r="CG11" i="9"/>
  <c r="CG12" i="9"/>
  <c r="CG13" i="9"/>
  <c r="CG14" i="9"/>
  <c r="CG15" i="9"/>
  <c r="CG16" i="9"/>
  <c r="CH16" i="9" s="1"/>
  <c r="CI16" i="9" s="1"/>
  <c r="CG17" i="9"/>
  <c r="CG18" i="9"/>
  <c r="CG19" i="9"/>
  <c r="CH19" i="9" s="1"/>
  <c r="CI19" i="9" s="1"/>
  <c r="CG20" i="9"/>
  <c r="CG21" i="9"/>
  <c r="CG23" i="9"/>
  <c r="CH23" i="9" s="1"/>
  <c r="CI23" i="9" s="1"/>
  <c r="CG24" i="9"/>
  <c r="CG25" i="9"/>
  <c r="CG26" i="9"/>
  <c r="CG27" i="9"/>
  <c r="CG28" i="9"/>
  <c r="CG29" i="9"/>
  <c r="CG31" i="9"/>
  <c r="CG32" i="9"/>
  <c r="CG33" i="9"/>
  <c r="CG34" i="9"/>
  <c r="CG35" i="9"/>
  <c r="CH35" i="9" s="1"/>
  <c r="CI35" i="9" s="1"/>
  <c r="CG36" i="9"/>
  <c r="CG37" i="9"/>
  <c r="CG38" i="9"/>
  <c r="CG39" i="9"/>
  <c r="CH39" i="9" s="1"/>
  <c r="CI39" i="9" s="1"/>
  <c r="CG41" i="9"/>
  <c r="CG42" i="9"/>
  <c r="CG43" i="9"/>
  <c r="CG44" i="9"/>
  <c r="CG45" i="9"/>
  <c r="CG46" i="9"/>
  <c r="CG48" i="9"/>
  <c r="CG50" i="9"/>
  <c r="CH50" i="9" s="1"/>
  <c r="CI50" i="9" s="1"/>
  <c r="CG51" i="9"/>
  <c r="CG52" i="9"/>
  <c r="CG53" i="9"/>
  <c r="CH53" i="9" s="1"/>
  <c r="CI53" i="9" s="1"/>
  <c r="CG55" i="9"/>
  <c r="CG56" i="9"/>
  <c r="CG57" i="9"/>
  <c r="CG58" i="9"/>
  <c r="CG59" i="9"/>
  <c r="CG60" i="9"/>
  <c r="CG63" i="9"/>
  <c r="CG64" i="9"/>
  <c r="CG65" i="9"/>
  <c r="CH65" i="9" s="1"/>
  <c r="CI65" i="9" s="1"/>
  <c r="CG66" i="9"/>
  <c r="CG67" i="9"/>
  <c r="CG68" i="9"/>
  <c r="CG70" i="9"/>
  <c r="CG71" i="9"/>
  <c r="CG72" i="9"/>
  <c r="CH72" i="9" s="1"/>
  <c r="CI72" i="9" s="1"/>
  <c r="CG73" i="9"/>
  <c r="CG74" i="9"/>
  <c r="CG75" i="9"/>
  <c r="CG76" i="9"/>
  <c r="CH76" i="9" s="1"/>
  <c r="CI76" i="9" s="1"/>
  <c r="CG77" i="9"/>
  <c r="CG78" i="9"/>
  <c r="CG79" i="9"/>
  <c r="CG80" i="9"/>
  <c r="CG81" i="9"/>
  <c r="CG82" i="9"/>
  <c r="CG83" i="9"/>
  <c r="CH83" i="9" s="1"/>
  <c r="CI83" i="9" s="1"/>
  <c r="CG84" i="9"/>
  <c r="CG85" i="9"/>
  <c r="CG86" i="9"/>
  <c r="CG87" i="9"/>
  <c r="CG88" i="9"/>
  <c r="CG89" i="9"/>
  <c r="CG90" i="9"/>
  <c r="CH90" i="9" s="1"/>
  <c r="CI90" i="9" s="1"/>
  <c r="CG91" i="9"/>
  <c r="CH91" i="9" s="1"/>
  <c r="CI91" i="9" s="1"/>
  <c r="CG92" i="9"/>
  <c r="CG93" i="9"/>
  <c r="CG94" i="9"/>
  <c r="CG95" i="9"/>
  <c r="CG96" i="9"/>
  <c r="CG97" i="9"/>
  <c r="CG98" i="9"/>
  <c r="CG99" i="9"/>
  <c r="CG100" i="9"/>
  <c r="CG101" i="9"/>
  <c r="CG102" i="9"/>
  <c r="CG103" i="9"/>
  <c r="CG104" i="9"/>
  <c r="CG105" i="9"/>
  <c r="CG106" i="9"/>
  <c r="CH106" i="9" s="1"/>
  <c r="CI106" i="9" s="1"/>
  <c r="CG107" i="9"/>
  <c r="CH107" i="9" s="1"/>
  <c r="CI107" i="9" s="1"/>
  <c r="CG109" i="9"/>
  <c r="CG111" i="9"/>
  <c r="CG112" i="9"/>
  <c r="CG113" i="9"/>
  <c r="CG114" i="9"/>
  <c r="CG115" i="9"/>
  <c r="CG116" i="9"/>
  <c r="CG117" i="9"/>
  <c r="CG118" i="9"/>
  <c r="CG121" i="9"/>
  <c r="CG122" i="9"/>
  <c r="CG123" i="9"/>
  <c r="CG124" i="9"/>
  <c r="CG125" i="9"/>
  <c r="CG127" i="9"/>
  <c r="CG129" i="9"/>
  <c r="CG130" i="9"/>
  <c r="CH130" i="9" s="1"/>
  <c r="CI130" i="9" s="1"/>
  <c r="CG131" i="9"/>
  <c r="CG132" i="9"/>
  <c r="CG133" i="9"/>
  <c r="CG134" i="9"/>
  <c r="CG135" i="9"/>
  <c r="CG136" i="9"/>
  <c r="CG137" i="9"/>
  <c r="CG138" i="9"/>
  <c r="CH138" i="9" s="1"/>
  <c r="CI138" i="9" s="1"/>
  <c r="CG139" i="9"/>
  <c r="CG140" i="9"/>
  <c r="CG142" i="9"/>
  <c r="CG143" i="9"/>
  <c r="CG144" i="9"/>
  <c r="CG145" i="9"/>
  <c r="CG146" i="9"/>
  <c r="CG147" i="9"/>
  <c r="CG148" i="9"/>
  <c r="CG149" i="9"/>
  <c r="CG150" i="9"/>
  <c r="CG151" i="9"/>
  <c r="CG152" i="9"/>
  <c r="CG153" i="9"/>
  <c r="CG154" i="9"/>
  <c r="CG155" i="9"/>
  <c r="CG156" i="9"/>
  <c r="CG157" i="9"/>
  <c r="CH157" i="9" s="1"/>
  <c r="CI157" i="9" s="1"/>
  <c r="CG158" i="9"/>
  <c r="CH158" i="9" s="1"/>
  <c r="CI158" i="9" s="1"/>
  <c r="CG3" i="9"/>
  <c r="CH3" i="9" s="1"/>
  <c r="CC4" i="9"/>
  <c r="CC5" i="9"/>
  <c r="CC6" i="9"/>
  <c r="CC7" i="9"/>
  <c r="CC8" i="9"/>
  <c r="CD8" i="9" s="1"/>
  <c r="CC9" i="9"/>
  <c r="CD9" i="9" s="1"/>
  <c r="CE9" i="9" s="1"/>
  <c r="CC10" i="9"/>
  <c r="CC11" i="9"/>
  <c r="CC12" i="9"/>
  <c r="CC14" i="9"/>
  <c r="CC15" i="9"/>
  <c r="CC16" i="9"/>
  <c r="CD16" i="9" s="1"/>
  <c r="CE16" i="9" s="1"/>
  <c r="CC17" i="9"/>
  <c r="CC18" i="9"/>
  <c r="CC19" i="9"/>
  <c r="CD19" i="9" s="1"/>
  <c r="CE19" i="9" s="1"/>
  <c r="CC20" i="9"/>
  <c r="CC22" i="9"/>
  <c r="CD22" i="9" s="1"/>
  <c r="CE22" i="9" s="1"/>
  <c r="CC23" i="9"/>
  <c r="CD23" i="9" s="1"/>
  <c r="CE23" i="9" s="1"/>
  <c r="CC25" i="9"/>
  <c r="CC26" i="9"/>
  <c r="CC27" i="9"/>
  <c r="CC28" i="9"/>
  <c r="CC30" i="9"/>
  <c r="CC31" i="9"/>
  <c r="CC32" i="9"/>
  <c r="CC33" i="9"/>
  <c r="CC34" i="9"/>
  <c r="CC35" i="9"/>
  <c r="CD35" i="9" s="1"/>
  <c r="CE35" i="9" s="1"/>
  <c r="CC36" i="9"/>
  <c r="CC37" i="9"/>
  <c r="CC38" i="9"/>
  <c r="CC39" i="9"/>
  <c r="CD39" i="9" s="1"/>
  <c r="CE39" i="9" s="1"/>
  <c r="CC41" i="9"/>
  <c r="CC42" i="9"/>
  <c r="CC43" i="9"/>
  <c r="CC44" i="9"/>
  <c r="CC45" i="9"/>
  <c r="CC46" i="9"/>
  <c r="CC48" i="9"/>
  <c r="CC50" i="9"/>
  <c r="CD50" i="9" s="1"/>
  <c r="CE50" i="9" s="1"/>
  <c r="CC51" i="9"/>
  <c r="CC52" i="9"/>
  <c r="CC53" i="9"/>
  <c r="CD53" i="9" s="1"/>
  <c r="CE53" i="9" s="1"/>
  <c r="CC55" i="9"/>
  <c r="CD55" i="9" s="1"/>
  <c r="CE55" i="9" s="1"/>
  <c r="CC56" i="9"/>
  <c r="CC57" i="9"/>
  <c r="CC58" i="9"/>
  <c r="CC59" i="9"/>
  <c r="CD59" i="9" s="1"/>
  <c r="CE59" i="9" s="1"/>
  <c r="CC60" i="9"/>
  <c r="CC62" i="9"/>
  <c r="CD62" i="9" s="1"/>
  <c r="CE62" i="9" s="1"/>
  <c r="CC63" i="9"/>
  <c r="CC64" i="9"/>
  <c r="CC65" i="9"/>
  <c r="CD65" i="9" s="1"/>
  <c r="CE65" i="9" s="1"/>
  <c r="CC66" i="9"/>
  <c r="CC67" i="9"/>
  <c r="CC68" i="9"/>
  <c r="CC69" i="9"/>
  <c r="CC70" i="9"/>
  <c r="CC71" i="9"/>
  <c r="CD71" i="9" s="1"/>
  <c r="CE71" i="9" s="1"/>
  <c r="CC72" i="9"/>
  <c r="CD72" i="9" s="1"/>
  <c r="CE72" i="9" s="1"/>
  <c r="CC73" i="9"/>
  <c r="CC75" i="9"/>
  <c r="CC76" i="9"/>
  <c r="CD76" i="9" s="1"/>
  <c r="CE76" i="9" s="1"/>
  <c r="CC77" i="9"/>
  <c r="CC78" i="9"/>
  <c r="CC79" i="9"/>
  <c r="CC80" i="9"/>
  <c r="CC81" i="9"/>
  <c r="CC82" i="9"/>
  <c r="CC83" i="9"/>
  <c r="CD83" i="9" s="1"/>
  <c r="CE83" i="9" s="1"/>
  <c r="CC84" i="9"/>
  <c r="CC85" i="9"/>
  <c r="CC86" i="9"/>
  <c r="CC87" i="9"/>
  <c r="CC88" i="9"/>
  <c r="CC89" i="9"/>
  <c r="CC90" i="9"/>
  <c r="CD90" i="9" s="1"/>
  <c r="CE90" i="9" s="1"/>
  <c r="CC91" i="9"/>
  <c r="CD91" i="9" s="1"/>
  <c r="CE91" i="9" s="1"/>
  <c r="CC92" i="9"/>
  <c r="CC93" i="9"/>
  <c r="CC94" i="9"/>
  <c r="CC95" i="9"/>
  <c r="CC96" i="9"/>
  <c r="CC97" i="9"/>
  <c r="CC98" i="9"/>
  <c r="CC99" i="9"/>
  <c r="CC100" i="9"/>
  <c r="CC101" i="9"/>
  <c r="CC103" i="9"/>
  <c r="CC104" i="9"/>
  <c r="CC105" i="9"/>
  <c r="CC106" i="9"/>
  <c r="CD106" i="9" s="1"/>
  <c r="CE106" i="9" s="1"/>
  <c r="CC107" i="9"/>
  <c r="CD107" i="9" s="1"/>
  <c r="CE107" i="9" s="1"/>
  <c r="CC108" i="9"/>
  <c r="CC109" i="9"/>
  <c r="CC110" i="9"/>
  <c r="CD110" i="9" s="1"/>
  <c r="CE110" i="9" s="1"/>
  <c r="CC111" i="9"/>
  <c r="CC112" i="9"/>
  <c r="CC113" i="9"/>
  <c r="CC114" i="9"/>
  <c r="CC115" i="9"/>
  <c r="CC116" i="9"/>
  <c r="CC117" i="9"/>
  <c r="CC118" i="9"/>
  <c r="CC120" i="9"/>
  <c r="CD120" i="9" s="1"/>
  <c r="CE120" i="9" s="1"/>
  <c r="CC121" i="9"/>
  <c r="CC122" i="9"/>
  <c r="CC123" i="9"/>
  <c r="CC124" i="9"/>
  <c r="CC125" i="9"/>
  <c r="CC127" i="9"/>
  <c r="CC129" i="9"/>
  <c r="CC130" i="9"/>
  <c r="CD130" i="9" s="1"/>
  <c r="CE130" i="9" s="1"/>
  <c r="CC131" i="9"/>
  <c r="CC132" i="9"/>
  <c r="CC133" i="9"/>
  <c r="CC134" i="9"/>
  <c r="CC135" i="9"/>
  <c r="CC136" i="9"/>
  <c r="CC137" i="9"/>
  <c r="CD137" i="9" s="1"/>
  <c r="CE137" i="9" s="1"/>
  <c r="CC138" i="9"/>
  <c r="CD138" i="9" s="1"/>
  <c r="CE138" i="9" s="1"/>
  <c r="CC139" i="9"/>
  <c r="CC140" i="9"/>
  <c r="CC142" i="9"/>
  <c r="CC143" i="9"/>
  <c r="CC144" i="9"/>
  <c r="CC145" i="9"/>
  <c r="CC146" i="9"/>
  <c r="CC147" i="9"/>
  <c r="CD147" i="9" s="1"/>
  <c r="CE147" i="9" s="1"/>
  <c r="CC148" i="9"/>
  <c r="CC149" i="9"/>
  <c r="CC150" i="9"/>
  <c r="CC151" i="9"/>
  <c r="CC152" i="9"/>
  <c r="CC153" i="9"/>
  <c r="CC154" i="9"/>
  <c r="CC155" i="9"/>
  <c r="CC156" i="9"/>
  <c r="CC157" i="9"/>
  <c r="CC158" i="9"/>
  <c r="CD158" i="9" s="1"/>
  <c r="CE158" i="9" s="1"/>
  <c r="BN30" i="9"/>
  <c r="BN147" i="9"/>
  <c r="BM4" i="9"/>
  <c r="BM5" i="9"/>
  <c r="BM10" i="9"/>
  <c r="BM12" i="9"/>
  <c r="BM14" i="9"/>
  <c r="BM18" i="9"/>
  <c r="BM22" i="9"/>
  <c r="BM24" i="9"/>
  <c r="BM26" i="9"/>
  <c r="BM30" i="9"/>
  <c r="BM32" i="9"/>
  <c r="BM33" i="9"/>
  <c r="BM34" i="9"/>
  <c r="BM36" i="9"/>
  <c r="BM37" i="9"/>
  <c r="BM38" i="9"/>
  <c r="BM39" i="9"/>
  <c r="BN39" i="9" s="1"/>
  <c r="BM40" i="9"/>
  <c r="BM41" i="9"/>
  <c r="BM42" i="9"/>
  <c r="BM45" i="9"/>
  <c r="BM47" i="9"/>
  <c r="BM54" i="9"/>
  <c r="BM59" i="9"/>
  <c r="BM64" i="9"/>
  <c r="BM68" i="9"/>
  <c r="BM69" i="9"/>
  <c r="BM70" i="9"/>
  <c r="BM74" i="9"/>
  <c r="BM77" i="9"/>
  <c r="BM88" i="9"/>
  <c r="BM89" i="9"/>
  <c r="BM90" i="9"/>
  <c r="BM92" i="9"/>
  <c r="BM94" i="9"/>
  <c r="BM95" i="9"/>
  <c r="BM100" i="9"/>
  <c r="BM107" i="9"/>
  <c r="BM114" i="9"/>
  <c r="BM117" i="9"/>
  <c r="BM118" i="9"/>
  <c r="BM127" i="9"/>
  <c r="BM129" i="9"/>
  <c r="BM131" i="9"/>
  <c r="BM132" i="9"/>
  <c r="BM135" i="9"/>
  <c r="BM144" i="9"/>
  <c r="BM147" i="9"/>
  <c r="BM153" i="9"/>
  <c r="BM155" i="9"/>
  <c r="BM156" i="9"/>
  <c r="BM158" i="9"/>
  <c r="BL6" i="9"/>
  <c r="BM6" i="9" s="1"/>
  <c r="BN6" i="9" s="1"/>
  <c r="BL7" i="9"/>
  <c r="BM7" i="9" s="1"/>
  <c r="BN7" i="9" s="1"/>
  <c r="BL8" i="9"/>
  <c r="BM8" i="9" s="1"/>
  <c r="BN8" i="9" s="1"/>
  <c r="BL9" i="9"/>
  <c r="BM9" i="9" s="1"/>
  <c r="BN9" i="9" s="1"/>
  <c r="BL11" i="9"/>
  <c r="BL13" i="9"/>
  <c r="BM13" i="9" s="1"/>
  <c r="BN13" i="9" s="1"/>
  <c r="BL15" i="9"/>
  <c r="BM15" i="9" s="1"/>
  <c r="BN15" i="9" s="1"/>
  <c r="BL16" i="9"/>
  <c r="BM16" i="9" s="1"/>
  <c r="BN16" i="9" s="1"/>
  <c r="BL17" i="9"/>
  <c r="BM17" i="9" s="1"/>
  <c r="BN17" i="9" s="1"/>
  <c r="BL19" i="9"/>
  <c r="BM19" i="9" s="1"/>
  <c r="BN19" i="9" s="1"/>
  <c r="BL20" i="9"/>
  <c r="BM20" i="9" s="1"/>
  <c r="BN20" i="9" s="1"/>
  <c r="BL21" i="9"/>
  <c r="BM21" i="9" s="1"/>
  <c r="BN21" i="9" s="1"/>
  <c r="BL23" i="9"/>
  <c r="BM23" i="9" s="1"/>
  <c r="BN23" i="9" s="1"/>
  <c r="BL25" i="9"/>
  <c r="BM25" i="9" s="1"/>
  <c r="BN25" i="9" s="1"/>
  <c r="BL27" i="9"/>
  <c r="BM27" i="9" s="1"/>
  <c r="BN27" i="9" s="1"/>
  <c r="BL28" i="9"/>
  <c r="BM28" i="9" s="1"/>
  <c r="BN28" i="9" s="1"/>
  <c r="BL29" i="9"/>
  <c r="BM29" i="9" s="1"/>
  <c r="BN29" i="9" s="1"/>
  <c r="BL31" i="9"/>
  <c r="BM31" i="9" s="1"/>
  <c r="BN31" i="9" s="1"/>
  <c r="BL35" i="9"/>
  <c r="BM35" i="9" s="1"/>
  <c r="BN35" i="9" s="1"/>
  <c r="BL43" i="9"/>
  <c r="BM43" i="9" s="1"/>
  <c r="BN43" i="9" s="1"/>
  <c r="BL44" i="9"/>
  <c r="BM44" i="9" s="1"/>
  <c r="BN44" i="9" s="1"/>
  <c r="BL46" i="9"/>
  <c r="BM46" i="9" s="1"/>
  <c r="BN46" i="9" s="1"/>
  <c r="BL48" i="9"/>
  <c r="BM48" i="9" s="1"/>
  <c r="BN48" i="9" s="1"/>
  <c r="BL49" i="9"/>
  <c r="BM49" i="9" s="1"/>
  <c r="BN49" i="9" s="1"/>
  <c r="BL51" i="9"/>
  <c r="BM51" i="9" s="1"/>
  <c r="BN51" i="9" s="1"/>
  <c r="BL53" i="9"/>
  <c r="BM53" i="9" s="1"/>
  <c r="BN53" i="9" s="1"/>
  <c r="BL55" i="9"/>
  <c r="BM55" i="9" s="1"/>
  <c r="BN55" i="9" s="1"/>
  <c r="BL56" i="9"/>
  <c r="BM56" i="9" s="1"/>
  <c r="BN56" i="9" s="1"/>
  <c r="BL57" i="9"/>
  <c r="BM57" i="9" s="1"/>
  <c r="BN57" i="9" s="1"/>
  <c r="BL58" i="9"/>
  <c r="BM58" i="9" s="1"/>
  <c r="BN58" i="9" s="1"/>
  <c r="BL60" i="9"/>
  <c r="BM60" i="9" s="1"/>
  <c r="BN60" i="9" s="1"/>
  <c r="BL61" i="9"/>
  <c r="BM61" i="9" s="1"/>
  <c r="BN61" i="9" s="1"/>
  <c r="BL62" i="9"/>
  <c r="BM62" i="9" s="1"/>
  <c r="BN62" i="9" s="1"/>
  <c r="BL63" i="9"/>
  <c r="BM63" i="9" s="1"/>
  <c r="BN63" i="9" s="1"/>
  <c r="BL65" i="9"/>
  <c r="BM65" i="9" s="1"/>
  <c r="BN65" i="9" s="1"/>
  <c r="BL66" i="9"/>
  <c r="BM66" i="9" s="1"/>
  <c r="BN66" i="9" s="1"/>
  <c r="BL67" i="9"/>
  <c r="BM67" i="9" s="1"/>
  <c r="BN67" i="9" s="1"/>
  <c r="BL71" i="9"/>
  <c r="BM71" i="9" s="1"/>
  <c r="BN71" i="9" s="1"/>
  <c r="BL72" i="9"/>
  <c r="BM72" i="9" s="1"/>
  <c r="BN72" i="9" s="1"/>
  <c r="BL73" i="9"/>
  <c r="BM73" i="9" s="1"/>
  <c r="BN73" i="9" s="1"/>
  <c r="BL75" i="9"/>
  <c r="BM75" i="9" s="1"/>
  <c r="BN75" i="9" s="1"/>
  <c r="BL76" i="9"/>
  <c r="BM76" i="9" s="1"/>
  <c r="BN76" i="9" s="1"/>
  <c r="BL78" i="9"/>
  <c r="BM78" i="9" s="1"/>
  <c r="BN78" i="9" s="1"/>
  <c r="BL79" i="9"/>
  <c r="BM79" i="9" s="1"/>
  <c r="BN79" i="9" s="1"/>
  <c r="BL80" i="9"/>
  <c r="BM80" i="9" s="1"/>
  <c r="BN80" i="9" s="1"/>
  <c r="BL81" i="9"/>
  <c r="BM81" i="9" s="1"/>
  <c r="BN81" i="9" s="1"/>
  <c r="BL82" i="9"/>
  <c r="BM82" i="9" s="1"/>
  <c r="BN82" i="9" s="1"/>
  <c r="BL83" i="9"/>
  <c r="BM83" i="9" s="1"/>
  <c r="BN83" i="9" s="1"/>
  <c r="BL84" i="9"/>
  <c r="BM84" i="9" s="1"/>
  <c r="BN84" i="9" s="1"/>
  <c r="BL85" i="9"/>
  <c r="BM85" i="9" s="1"/>
  <c r="BN85" i="9" s="1"/>
  <c r="BL86" i="9"/>
  <c r="BM86" i="9" s="1"/>
  <c r="BN86" i="9" s="1"/>
  <c r="BL87" i="9"/>
  <c r="BM87" i="9" s="1"/>
  <c r="BN87" i="9" s="1"/>
  <c r="BL91" i="9"/>
  <c r="BL93" i="9"/>
  <c r="BM93" i="9" s="1"/>
  <c r="BN93" i="9" s="1"/>
  <c r="BL96" i="9"/>
  <c r="BM96" i="9" s="1"/>
  <c r="BN96" i="9" s="1"/>
  <c r="BL97" i="9"/>
  <c r="BM97" i="9" s="1"/>
  <c r="BN97" i="9" s="1"/>
  <c r="BL98" i="9"/>
  <c r="BM98" i="9" s="1"/>
  <c r="BN98" i="9" s="1"/>
  <c r="BL99" i="9"/>
  <c r="BM99" i="9" s="1"/>
  <c r="BN99" i="9" s="1"/>
  <c r="BL101" i="9"/>
  <c r="BM101" i="9" s="1"/>
  <c r="BN101" i="9" s="1"/>
  <c r="BL102" i="9"/>
  <c r="BM102" i="9" s="1"/>
  <c r="BN102" i="9" s="1"/>
  <c r="BL103" i="9"/>
  <c r="BM103" i="9" s="1"/>
  <c r="BN103" i="9" s="1"/>
  <c r="BL104" i="9"/>
  <c r="BM104" i="9" s="1"/>
  <c r="BN104" i="9" s="1"/>
  <c r="BL105" i="9"/>
  <c r="BM105" i="9" s="1"/>
  <c r="BN105" i="9" s="1"/>
  <c r="BL106" i="9"/>
  <c r="BM106" i="9" s="1"/>
  <c r="BN106" i="9" s="1"/>
  <c r="BL108" i="9"/>
  <c r="BM108" i="9" s="1"/>
  <c r="BN108" i="9" s="1"/>
  <c r="BL109" i="9"/>
  <c r="BM109" i="9" s="1"/>
  <c r="BN109" i="9" s="1"/>
  <c r="BL110" i="9"/>
  <c r="BM110" i="9" s="1"/>
  <c r="BN110" i="9" s="1"/>
  <c r="BL111" i="9"/>
  <c r="BM111" i="9" s="1"/>
  <c r="BN111" i="9" s="1"/>
  <c r="BL112" i="9"/>
  <c r="BM112" i="9" s="1"/>
  <c r="BN112" i="9" s="1"/>
  <c r="BL113" i="9"/>
  <c r="BM113" i="9" s="1"/>
  <c r="BN113" i="9" s="1"/>
  <c r="BL115" i="9"/>
  <c r="BM115" i="9" s="1"/>
  <c r="BN115" i="9" s="1"/>
  <c r="BL116" i="9"/>
  <c r="BM116" i="9" s="1"/>
  <c r="BN116" i="9" s="1"/>
  <c r="BL121" i="9"/>
  <c r="BM121" i="9" s="1"/>
  <c r="BN121" i="9" s="1"/>
  <c r="BL122" i="9"/>
  <c r="BM122" i="9" s="1"/>
  <c r="BN122" i="9" s="1"/>
  <c r="BL123" i="9"/>
  <c r="BM123" i="9" s="1"/>
  <c r="BN123" i="9" s="1"/>
  <c r="BL124" i="9"/>
  <c r="BM124" i="9" s="1"/>
  <c r="BN124" i="9" s="1"/>
  <c r="BL125" i="9"/>
  <c r="BM125" i="9" s="1"/>
  <c r="BN125" i="9" s="1"/>
  <c r="BL126" i="9"/>
  <c r="BM126" i="9" s="1"/>
  <c r="BN126" i="9" s="1"/>
  <c r="BL128" i="9"/>
  <c r="BM128" i="9" s="1"/>
  <c r="BN128" i="9" s="1"/>
  <c r="BL130" i="9"/>
  <c r="BM130" i="9" s="1"/>
  <c r="BN130" i="9" s="1"/>
  <c r="BL133" i="9"/>
  <c r="BM133" i="9" s="1"/>
  <c r="BN133" i="9" s="1"/>
  <c r="BL134" i="9"/>
  <c r="BM134" i="9" s="1"/>
  <c r="BN134" i="9" s="1"/>
  <c r="BL136" i="9"/>
  <c r="BM136" i="9" s="1"/>
  <c r="BN136" i="9" s="1"/>
  <c r="BL137" i="9"/>
  <c r="BM137" i="9" s="1"/>
  <c r="BN137" i="9" s="1"/>
  <c r="BL138" i="9"/>
  <c r="BM138" i="9" s="1"/>
  <c r="BN138" i="9" s="1"/>
  <c r="BL139" i="9"/>
  <c r="BM139" i="9" s="1"/>
  <c r="BN139" i="9" s="1"/>
  <c r="BL140" i="9"/>
  <c r="BM140" i="9" s="1"/>
  <c r="BN140" i="9" s="1"/>
  <c r="BL141" i="9"/>
  <c r="BM141" i="9" s="1"/>
  <c r="BN141" i="9" s="1"/>
  <c r="BL142" i="9"/>
  <c r="BM142" i="9" s="1"/>
  <c r="BN142" i="9" s="1"/>
  <c r="BL143" i="9"/>
  <c r="BM143" i="9" s="1"/>
  <c r="BN143" i="9" s="1"/>
  <c r="BL145" i="9"/>
  <c r="BM145" i="9" s="1"/>
  <c r="BN145" i="9" s="1"/>
  <c r="BL146" i="9"/>
  <c r="BM146" i="9" s="1"/>
  <c r="BN146" i="9" s="1"/>
  <c r="BL148" i="9"/>
  <c r="BM148" i="9" s="1"/>
  <c r="BN148" i="9" s="1"/>
  <c r="BL149" i="9"/>
  <c r="BM149" i="9" s="1"/>
  <c r="BN149" i="9" s="1"/>
  <c r="BL150" i="9"/>
  <c r="BM150" i="9" s="1"/>
  <c r="BN150" i="9" s="1"/>
  <c r="BL151" i="9"/>
  <c r="BM151" i="9" s="1"/>
  <c r="BN151" i="9" s="1"/>
  <c r="BL152" i="9"/>
  <c r="BM152" i="9" s="1"/>
  <c r="BN152" i="9" s="1"/>
  <c r="BL154" i="9"/>
  <c r="BM154" i="9" s="1"/>
  <c r="BN154" i="9" s="1"/>
  <c r="BL157" i="9"/>
  <c r="BM157" i="9" s="1"/>
  <c r="BN157" i="9" s="1"/>
  <c r="BL3" i="9"/>
  <c r="BM3" i="9" s="1"/>
  <c r="AV147" i="9"/>
  <c r="AU4" i="9"/>
  <c r="AU5" i="9"/>
  <c r="AU14" i="9"/>
  <c r="AU18" i="9"/>
  <c r="AU22" i="9"/>
  <c r="AU26" i="9"/>
  <c r="AU30" i="9"/>
  <c r="AV30" i="9" s="1"/>
  <c r="AU39" i="9"/>
  <c r="AV39" i="9" s="1"/>
  <c r="AU45" i="9"/>
  <c r="AU47" i="9"/>
  <c r="AU52" i="9"/>
  <c r="AU59" i="9"/>
  <c r="AU64" i="9"/>
  <c r="AU70" i="9"/>
  <c r="AU74" i="9"/>
  <c r="AU77" i="9"/>
  <c r="AU89" i="9"/>
  <c r="AU90" i="9"/>
  <c r="AU92" i="9"/>
  <c r="AU105" i="9"/>
  <c r="AU107" i="9"/>
  <c r="AU124" i="9"/>
  <c r="AU127" i="9"/>
  <c r="AU131" i="9"/>
  <c r="AU132" i="9"/>
  <c r="AU135" i="9"/>
  <c r="AU145" i="9"/>
  <c r="AU147" i="9"/>
  <c r="AU153" i="9"/>
  <c r="AU155" i="9"/>
  <c r="AU156" i="9"/>
  <c r="AU158" i="9"/>
  <c r="AT6" i="9"/>
  <c r="AU6" i="9" s="1"/>
  <c r="AV6" i="9" s="1"/>
  <c r="AT7" i="9"/>
  <c r="AU7" i="9" s="1"/>
  <c r="AV7" i="9" s="1"/>
  <c r="AT8" i="9"/>
  <c r="AU8" i="9" s="1"/>
  <c r="AV8" i="9" s="1"/>
  <c r="AT9" i="9"/>
  <c r="AU9" i="9" s="1"/>
  <c r="AV9" i="9" s="1"/>
  <c r="AT11" i="9"/>
  <c r="AU11" i="9" s="1"/>
  <c r="AV11" i="9" s="1"/>
  <c r="AT13" i="9"/>
  <c r="AU13" i="9" s="1"/>
  <c r="AV13" i="9" s="1"/>
  <c r="AT15" i="9"/>
  <c r="AU15" i="9" s="1"/>
  <c r="AV15" i="9" s="1"/>
  <c r="AT16" i="9"/>
  <c r="AU16" i="9" s="1"/>
  <c r="AV16" i="9" s="1"/>
  <c r="AT17" i="9"/>
  <c r="AU17" i="9" s="1"/>
  <c r="AV17" i="9" s="1"/>
  <c r="AT19" i="9"/>
  <c r="AU19" i="9" s="1"/>
  <c r="AV19" i="9" s="1"/>
  <c r="AT20" i="9"/>
  <c r="AU20" i="9" s="1"/>
  <c r="AV20" i="9" s="1"/>
  <c r="AT21" i="9"/>
  <c r="AU21" i="9" s="1"/>
  <c r="AV21" i="9" s="1"/>
  <c r="AT23" i="9"/>
  <c r="AU23" i="9" s="1"/>
  <c r="AV23" i="9" s="1"/>
  <c r="AT24" i="9"/>
  <c r="AU24" i="9" s="1"/>
  <c r="AV24" i="9" s="1"/>
  <c r="AT25" i="9"/>
  <c r="AU25" i="9" s="1"/>
  <c r="AV25" i="9" s="1"/>
  <c r="AT27" i="9"/>
  <c r="AU27" i="9" s="1"/>
  <c r="AV27" i="9" s="1"/>
  <c r="AT28" i="9"/>
  <c r="AU28" i="9" s="1"/>
  <c r="AV28" i="9" s="1"/>
  <c r="AT29" i="9"/>
  <c r="AU29" i="9" s="1"/>
  <c r="AV29" i="9" s="1"/>
  <c r="AT31" i="9"/>
  <c r="AU31" i="9" s="1"/>
  <c r="AV31" i="9" s="1"/>
  <c r="AT32" i="9"/>
  <c r="AU32" i="9" s="1"/>
  <c r="AV32" i="9" s="1"/>
  <c r="AT33" i="9"/>
  <c r="AT34" i="9"/>
  <c r="AU34" i="9" s="1"/>
  <c r="AV34" i="9" s="1"/>
  <c r="AT35" i="9"/>
  <c r="AU35" i="9" s="1"/>
  <c r="AV35" i="9" s="1"/>
  <c r="AT36" i="9"/>
  <c r="AT37" i="9"/>
  <c r="AU37" i="9" s="1"/>
  <c r="AV37" i="9" s="1"/>
  <c r="AT40" i="9"/>
  <c r="AU40" i="9" s="1"/>
  <c r="AV40" i="9" s="1"/>
  <c r="AT41" i="9"/>
  <c r="AU41" i="9" s="1"/>
  <c r="AV41" i="9" s="1"/>
  <c r="AT43" i="9"/>
  <c r="AU43" i="9" s="1"/>
  <c r="AV43" i="9" s="1"/>
  <c r="AT44" i="9"/>
  <c r="AU44" i="9" s="1"/>
  <c r="AV44" i="9" s="1"/>
  <c r="AT46" i="9"/>
  <c r="AU46" i="9" s="1"/>
  <c r="AV46" i="9" s="1"/>
  <c r="AT48" i="9"/>
  <c r="AU48" i="9" s="1"/>
  <c r="AV48" i="9" s="1"/>
  <c r="AT49" i="9"/>
  <c r="AU49" i="9" s="1"/>
  <c r="AV49" i="9" s="1"/>
  <c r="AT50" i="9"/>
  <c r="AU50" i="9" s="1"/>
  <c r="AV50" i="9" s="1"/>
  <c r="AT51" i="9"/>
  <c r="AU51" i="9" s="1"/>
  <c r="AV51" i="9" s="1"/>
  <c r="AT53" i="9"/>
  <c r="AU53" i="9" s="1"/>
  <c r="AV53" i="9" s="1"/>
  <c r="AT54" i="9"/>
  <c r="AU54" i="9" s="1"/>
  <c r="AV54" i="9" s="1"/>
  <c r="AT55" i="9"/>
  <c r="AU55" i="9" s="1"/>
  <c r="AV55" i="9" s="1"/>
  <c r="AT56" i="9"/>
  <c r="AU56" i="9" s="1"/>
  <c r="AV56" i="9" s="1"/>
  <c r="AT57" i="9"/>
  <c r="AU57" i="9" s="1"/>
  <c r="AV57" i="9" s="1"/>
  <c r="AT58" i="9"/>
  <c r="AU58" i="9" s="1"/>
  <c r="AV58" i="9" s="1"/>
  <c r="AT60" i="9"/>
  <c r="AU60" i="9" s="1"/>
  <c r="AV60" i="9" s="1"/>
  <c r="AT61" i="9"/>
  <c r="AU61" i="9" s="1"/>
  <c r="AV61" i="9" s="1"/>
  <c r="AT62" i="9"/>
  <c r="AU62" i="9" s="1"/>
  <c r="AV62" i="9" s="1"/>
  <c r="AT63" i="9"/>
  <c r="AU63" i="9" s="1"/>
  <c r="AV63" i="9" s="1"/>
  <c r="AT65" i="9"/>
  <c r="AU65" i="9" s="1"/>
  <c r="AV65" i="9" s="1"/>
  <c r="AT66" i="9"/>
  <c r="AU66" i="9" s="1"/>
  <c r="AV66" i="9" s="1"/>
  <c r="AT67" i="9"/>
  <c r="AU67" i="9" s="1"/>
  <c r="AV67" i="9" s="1"/>
  <c r="AT68" i="9"/>
  <c r="AU68" i="9" s="1"/>
  <c r="AV68" i="9" s="1"/>
  <c r="AT69" i="9"/>
  <c r="AU69" i="9" s="1"/>
  <c r="AV69" i="9" s="1"/>
  <c r="AT71" i="9"/>
  <c r="AU71" i="9" s="1"/>
  <c r="AV71" i="9" s="1"/>
  <c r="AT72" i="9"/>
  <c r="AU72" i="9" s="1"/>
  <c r="AV72" i="9" s="1"/>
  <c r="AT73" i="9"/>
  <c r="AU73" i="9" s="1"/>
  <c r="AV73" i="9" s="1"/>
  <c r="AT75" i="9"/>
  <c r="AU75" i="9" s="1"/>
  <c r="AV75" i="9" s="1"/>
  <c r="AT76" i="9"/>
  <c r="AU76" i="9" s="1"/>
  <c r="AV76" i="9" s="1"/>
  <c r="AT78" i="9"/>
  <c r="AU78" i="9" s="1"/>
  <c r="AV78" i="9" s="1"/>
  <c r="AT79" i="9"/>
  <c r="AU79" i="9" s="1"/>
  <c r="AV79" i="9" s="1"/>
  <c r="AT80" i="9"/>
  <c r="AU80" i="9" s="1"/>
  <c r="AV80" i="9" s="1"/>
  <c r="AT81" i="9"/>
  <c r="AU81" i="9" s="1"/>
  <c r="AV81" i="9" s="1"/>
  <c r="AT82" i="9"/>
  <c r="AU82" i="9" s="1"/>
  <c r="AV82" i="9" s="1"/>
  <c r="AT83" i="9"/>
  <c r="AU83" i="9" s="1"/>
  <c r="AV83" i="9" s="1"/>
  <c r="AT84" i="9"/>
  <c r="AU84" i="9" s="1"/>
  <c r="AV84" i="9" s="1"/>
  <c r="AT85" i="9"/>
  <c r="AU85" i="9" s="1"/>
  <c r="AV85" i="9" s="1"/>
  <c r="AT86" i="9"/>
  <c r="AU86" i="9" s="1"/>
  <c r="AV86" i="9" s="1"/>
  <c r="AT87" i="9"/>
  <c r="AU87" i="9" s="1"/>
  <c r="AV87" i="9" s="1"/>
  <c r="AT88" i="9"/>
  <c r="AU88" i="9" s="1"/>
  <c r="AV88" i="9" s="1"/>
  <c r="AT91" i="9"/>
  <c r="AU91" i="9" s="1"/>
  <c r="AV91" i="9" s="1"/>
  <c r="AT93" i="9"/>
  <c r="AU93" i="9" s="1"/>
  <c r="AV93" i="9" s="1"/>
  <c r="AT94" i="9"/>
  <c r="AU94" i="9" s="1"/>
  <c r="AV94" i="9" s="1"/>
  <c r="AT95" i="9"/>
  <c r="AU95" i="9" s="1"/>
  <c r="AV95" i="9" s="1"/>
  <c r="AT96" i="9"/>
  <c r="AU96" i="9" s="1"/>
  <c r="AV96" i="9" s="1"/>
  <c r="AT97" i="9"/>
  <c r="AU97" i="9" s="1"/>
  <c r="AV97" i="9" s="1"/>
  <c r="AT98" i="9"/>
  <c r="AU98" i="9" s="1"/>
  <c r="AV98" i="9" s="1"/>
  <c r="AT99" i="9"/>
  <c r="AU99" i="9" s="1"/>
  <c r="AV99" i="9" s="1"/>
  <c r="AT100" i="9"/>
  <c r="AU100" i="9" s="1"/>
  <c r="AV100" i="9" s="1"/>
  <c r="AT101" i="9"/>
  <c r="AU101" i="9" s="1"/>
  <c r="AV101" i="9" s="1"/>
  <c r="AT102" i="9"/>
  <c r="AU102" i="9" s="1"/>
  <c r="AV102" i="9" s="1"/>
  <c r="AT103" i="9"/>
  <c r="AU103" i="9" s="1"/>
  <c r="AV103" i="9" s="1"/>
  <c r="AT104" i="9"/>
  <c r="AU104" i="9" s="1"/>
  <c r="AV104" i="9" s="1"/>
  <c r="AT106" i="9"/>
  <c r="AU106" i="9" s="1"/>
  <c r="AV106" i="9" s="1"/>
  <c r="AT108" i="9"/>
  <c r="AU108" i="9" s="1"/>
  <c r="AV108" i="9" s="1"/>
  <c r="AT109" i="9"/>
  <c r="AU109" i="9" s="1"/>
  <c r="AV109" i="9" s="1"/>
  <c r="AT110" i="9"/>
  <c r="AU110" i="9" s="1"/>
  <c r="AV110" i="9" s="1"/>
  <c r="AT111" i="9"/>
  <c r="AU111" i="9" s="1"/>
  <c r="AV111" i="9" s="1"/>
  <c r="AT112" i="9"/>
  <c r="AU112" i="9" s="1"/>
  <c r="AV112" i="9" s="1"/>
  <c r="AT113" i="9"/>
  <c r="AU113" i="9" s="1"/>
  <c r="AV113" i="9" s="1"/>
  <c r="AT114" i="9"/>
  <c r="AU114" i="9" s="1"/>
  <c r="AV114" i="9" s="1"/>
  <c r="AT115" i="9"/>
  <c r="AU115" i="9" s="1"/>
  <c r="AV115" i="9" s="1"/>
  <c r="AT116" i="9"/>
  <c r="AU116" i="9" s="1"/>
  <c r="AV116" i="9" s="1"/>
  <c r="AT117" i="9"/>
  <c r="AU117" i="9" s="1"/>
  <c r="AV117" i="9" s="1"/>
  <c r="AT118" i="9"/>
  <c r="AU118" i="9" s="1"/>
  <c r="AV118" i="9" s="1"/>
  <c r="AT119" i="9"/>
  <c r="AU119" i="9" s="1"/>
  <c r="AV119" i="9" s="1"/>
  <c r="AT120" i="9"/>
  <c r="AU120" i="9" s="1"/>
  <c r="AV120" i="9" s="1"/>
  <c r="AT121" i="9"/>
  <c r="AU121" i="9" s="1"/>
  <c r="AV121" i="9" s="1"/>
  <c r="AT122" i="9"/>
  <c r="AU122" i="9" s="1"/>
  <c r="AV122" i="9" s="1"/>
  <c r="AT123" i="9"/>
  <c r="AU123" i="9" s="1"/>
  <c r="AV123" i="9" s="1"/>
  <c r="AT125" i="9"/>
  <c r="AU125" i="9" s="1"/>
  <c r="AV125" i="9" s="1"/>
  <c r="AT126" i="9"/>
  <c r="AT128" i="9"/>
  <c r="AU128" i="9" s="1"/>
  <c r="AV128" i="9" s="1"/>
  <c r="AT129" i="9"/>
  <c r="AU129" i="9" s="1"/>
  <c r="AV129" i="9" s="1"/>
  <c r="AT130" i="9"/>
  <c r="AU130" i="9" s="1"/>
  <c r="AV130" i="9" s="1"/>
  <c r="AT133" i="9"/>
  <c r="AU133" i="9" s="1"/>
  <c r="AV133" i="9" s="1"/>
  <c r="AT134" i="9"/>
  <c r="AU134" i="9" s="1"/>
  <c r="AV134" i="9" s="1"/>
  <c r="AT136" i="9"/>
  <c r="AU136" i="9" s="1"/>
  <c r="AV136" i="9" s="1"/>
  <c r="AT137" i="9"/>
  <c r="AU137" i="9" s="1"/>
  <c r="AV137" i="9" s="1"/>
  <c r="AT138" i="9"/>
  <c r="AU138" i="9" s="1"/>
  <c r="AV138" i="9" s="1"/>
  <c r="AT139" i="9"/>
  <c r="AU139" i="9" s="1"/>
  <c r="AV139" i="9" s="1"/>
  <c r="AT140" i="9"/>
  <c r="AU140" i="9" s="1"/>
  <c r="AV140" i="9" s="1"/>
  <c r="AT141" i="9"/>
  <c r="AU141" i="9" s="1"/>
  <c r="AV141" i="9" s="1"/>
  <c r="AT142" i="9"/>
  <c r="AU142" i="9" s="1"/>
  <c r="AV142" i="9" s="1"/>
  <c r="AT143" i="9"/>
  <c r="AU143" i="9" s="1"/>
  <c r="AV143" i="9" s="1"/>
  <c r="AT144" i="9"/>
  <c r="AU144" i="9" s="1"/>
  <c r="AV144" i="9" s="1"/>
  <c r="AT146" i="9"/>
  <c r="AU146" i="9" s="1"/>
  <c r="AV146" i="9" s="1"/>
  <c r="AT148" i="9"/>
  <c r="AU148" i="9" s="1"/>
  <c r="AV148" i="9" s="1"/>
  <c r="AT149" i="9"/>
  <c r="AU149" i="9" s="1"/>
  <c r="AV149" i="9" s="1"/>
  <c r="AT150" i="9"/>
  <c r="AU150" i="9" s="1"/>
  <c r="AV150" i="9" s="1"/>
  <c r="AT151" i="9"/>
  <c r="AU151" i="9" s="1"/>
  <c r="AV151" i="9" s="1"/>
  <c r="AT152" i="9"/>
  <c r="AU152" i="9" s="1"/>
  <c r="AV152" i="9" s="1"/>
  <c r="AT154" i="9"/>
  <c r="AU154" i="9" s="1"/>
  <c r="AV154" i="9" s="1"/>
  <c r="AT157" i="9"/>
  <c r="AU157" i="9" s="1"/>
  <c r="AV157" i="9" s="1"/>
  <c r="AT3" i="9"/>
  <c r="AU3" i="9" s="1"/>
  <c r="CR16" i="9" l="1"/>
  <c r="CR2" i="9" s="1"/>
  <c r="CQ2" i="9"/>
  <c r="AV3" i="9"/>
  <c r="AV2" i="9" s="1"/>
  <c r="AU2" i="9"/>
  <c r="BN3" i="9"/>
  <c r="BN2" i="9" s="1"/>
  <c r="BM2" i="9"/>
  <c r="CI3" i="9"/>
  <c r="CI2" i="9" s="1"/>
  <c r="CH2" i="9"/>
  <c r="CW3" i="9"/>
  <c r="CW2" i="9" s="1"/>
  <c r="CV2" i="9"/>
  <c r="CE8" i="9"/>
  <c r="CE2" i="9" s="1"/>
  <c r="CD2" i="9"/>
  <c r="Y129" i="9"/>
  <c r="Z11" i="9"/>
  <c r="Z12" i="9"/>
  <c r="Z18" i="9"/>
  <c r="Z20" i="9"/>
  <c r="Z21" i="9"/>
  <c r="Z30" i="9"/>
  <c r="AA30" i="9" s="1"/>
  <c r="Z37" i="9"/>
  <c r="Z39" i="9"/>
  <c r="Z40" i="9"/>
  <c r="Z41" i="9"/>
  <c r="Z45" i="9"/>
  <c r="Z48" i="9"/>
  <c r="Z52" i="9"/>
  <c r="Z54" i="9"/>
  <c r="Z59" i="9"/>
  <c r="Z63" i="9"/>
  <c r="Z82" i="9"/>
  <c r="Z85" i="9"/>
  <c r="Z88" i="9"/>
  <c r="Z89" i="9"/>
  <c r="Z91" i="9"/>
  <c r="Z100" i="9"/>
  <c r="Z124" i="9"/>
  <c r="Z132" i="9"/>
  <c r="Z137" i="9"/>
  <c r="Z141" i="9"/>
  <c r="Z147" i="9"/>
  <c r="Z148" i="9"/>
  <c r="Y5" i="9"/>
  <c r="Z5" i="9" s="1"/>
  <c r="AA5" i="9" s="1"/>
  <c r="Y6" i="9"/>
  <c r="Z6" i="9" s="1"/>
  <c r="AA6" i="9" s="1"/>
  <c r="Y7" i="9"/>
  <c r="Z7" i="9" s="1"/>
  <c r="AA7" i="9" s="1"/>
  <c r="Y8" i="9"/>
  <c r="Z8" i="9" s="1"/>
  <c r="AA8" i="9" s="1"/>
  <c r="Y9" i="9"/>
  <c r="Z9" i="9" s="1"/>
  <c r="AA9" i="9" s="1"/>
  <c r="Y10" i="9"/>
  <c r="Z10" i="9" s="1"/>
  <c r="AA10" i="9" s="1"/>
  <c r="Y13" i="9"/>
  <c r="Z13" i="9" s="1"/>
  <c r="AA13" i="9" s="1"/>
  <c r="Y14" i="9"/>
  <c r="Y15" i="9"/>
  <c r="Z15" i="9" s="1"/>
  <c r="AA15" i="9" s="1"/>
  <c r="Y16" i="9"/>
  <c r="Z16" i="9" s="1"/>
  <c r="AA16" i="9" s="1"/>
  <c r="Y17" i="9"/>
  <c r="Z17" i="9" s="1"/>
  <c r="AA17" i="9" s="1"/>
  <c r="Y19" i="9"/>
  <c r="Z19" i="9" s="1"/>
  <c r="AA19" i="9" s="1"/>
  <c r="Y22" i="9"/>
  <c r="Y23" i="9"/>
  <c r="Z23" i="9" s="1"/>
  <c r="AA23" i="9" s="1"/>
  <c r="Y25" i="9"/>
  <c r="Z25" i="9" s="1"/>
  <c r="AA25" i="9" s="1"/>
  <c r="Y28" i="9"/>
  <c r="Z28" i="9" s="1"/>
  <c r="AA28" i="9" s="1"/>
  <c r="Y29" i="9"/>
  <c r="Z29" i="9" s="1"/>
  <c r="AA29" i="9" s="1"/>
  <c r="Y32" i="9"/>
  <c r="Y33" i="9"/>
  <c r="Z33" i="9" s="1"/>
  <c r="AA33" i="9" s="1"/>
  <c r="Y34" i="9"/>
  <c r="Y35" i="9"/>
  <c r="Z35" i="9" s="1"/>
  <c r="AA35" i="9" s="1"/>
  <c r="Y36" i="9"/>
  <c r="Y38" i="9"/>
  <c r="Z38" i="9" s="1"/>
  <c r="AA38" i="9" s="1"/>
  <c r="Y43" i="9"/>
  <c r="Z43" i="9" s="1"/>
  <c r="AA43" i="9" s="1"/>
  <c r="Y44" i="9"/>
  <c r="Z44" i="9" s="1"/>
  <c r="AA44" i="9" s="1"/>
  <c r="Y46" i="9"/>
  <c r="Z46" i="9" s="1"/>
  <c r="AA46" i="9" s="1"/>
  <c r="Y47" i="9"/>
  <c r="Z47" i="9" s="1"/>
  <c r="AA47" i="9" s="1"/>
  <c r="Y49" i="9"/>
  <c r="Z49" i="9" s="1"/>
  <c r="AA49" i="9" s="1"/>
  <c r="Y50" i="9"/>
  <c r="Z50" i="9" s="1"/>
  <c r="AA50" i="9" s="1"/>
  <c r="Y51" i="9"/>
  <c r="Z51" i="9" s="1"/>
  <c r="AA51" i="9" s="1"/>
  <c r="Y53" i="9"/>
  <c r="Z53" i="9" s="1"/>
  <c r="AA53" i="9" s="1"/>
  <c r="Y55" i="9"/>
  <c r="Z55" i="9" s="1"/>
  <c r="AA55" i="9" s="1"/>
  <c r="Y56" i="9"/>
  <c r="Z56" i="9" s="1"/>
  <c r="AA56" i="9" s="1"/>
  <c r="Y57" i="9"/>
  <c r="Z57" i="9" s="1"/>
  <c r="AA57" i="9" s="1"/>
  <c r="Y58" i="9"/>
  <c r="Z58" i="9" s="1"/>
  <c r="AA58" i="9" s="1"/>
  <c r="Y60" i="9"/>
  <c r="Z60" i="9" s="1"/>
  <c r="AA60" i="9" s="1"/>
  <c r="Y61" i="9"/>
  <c r="Z61" i="9" s="1"/>
  <c r="AA61" i="9" s="1"/>
  <c r="Y62" i="9"/>
  <c r="Z62" i="9" s="1"/>
  <c r="AA62" i="9" s="1"/>
  <c r="Y64" i="9"/>
  <c r="Y65" i="9"/>
  <c r="Z65" i="9" s="1"/>
  <c r="AA65" i="9" s="1"/>
  <c r="Y66" i="9"/>
  <c r="Z66" i="9" s="1"/>
  <c r="AA66" i="9" s="1"/>
  <c r="Y67" i="9"/>
  <c r="Z67" i="9" s="1"/>
  <c r="AA67" i="9" s="1"/>
  <c r="Y68" i="9"/>
  <c r="Z68" i="9" s="1"/>
  <c r="AA68" i="9" s="1"/>
  <c r="Y69" i="9"/>
  <c r="Y70" i="9"/>
  <c r="Y71" i="9"/>
  <c r="Z71" i="9" s="1"/>
  <c r="AA71" i="9" s="1"/>
  <c r="Y72" i="9"/>
  <c r="Z72" i="9" s="1"/>
  <c r="AA72" i="9" s="1"/>
  <c r="Y73" i="9"/>
  <c r="Z73" i="9" s="1"/>
  <c r="AA73" i="9" s="1"/>
  <c r="Y74" i="9"/>
  <c r="Z74" i="9" s="1"/>
  <c r="AA74" i="9" s="1"/>
  <c r="Y75" i="9"/>
  <c r="Z75" i="9" s="1"/>
  <c r="AA75" i="9" s="1"/>
  <c r="Y76" i="9"/>
  <c r="Z76" i="9" s="1"/>
  <c r="AA76" i="9" s="1"/>
  <c r="Y77" i="9"/>
  <c r="Y78" i="9"/>
  <c r="Z78" i="9" s="1"/>
  <c r="AA78" i="9" s="1"/>
  <c r="Y79" i="9"/>
  <c r="Z79" i="9" s="1"/>
  <c r="AA79" i="9" s="1"/>
  <c r="Y80" i="9"/>
  <c r="Z80" i="9" s="1"/>
  <c r="AA80" i="9" s="1"/>
  <c r="Y81" i="9"/>
  <c r="Z81" i="9" s="1"/>
  <c r="AA81" i="9" s="1"/>
  <c r="Y83" i="9"/>
  <c r="Z83" i="9" s="1"/>
  <c r="AA83" i="9" s="1"/>
  <c r="Y84" i="9"/>
  <c r="Z84" i="9" s="1"/>
  <c r="AA84" i="9" s="1"/>
  <c r="Y86" i="9"/>
  <c r="Y87" i="9"/>
  <c r="Z87" i="9" s="1"/>
  <c r="AA87" i="9" s="1"/>
  <c r="Y90" i="9"/>
  <c r="Z90" i="9" s="1"/>
  <c r="AA90" i="9" s="1"/>
  <c r="Y92" i="9"/>
  <c r="Z92" i="9" s="1"/>
  <c r="AA92" i="9" s="1"/>
  <c r="Y93" i="9"/>
  <c r="Z93" i="9" s="1"/>
  <c r="AA93" i="9" s="1"/>
  <c r="Y94" i="9"/>
  <c r="Z94" i="9" s="1"/>
  <c r="AA94" i="9" s="1"/>
  <c r="Y95" i="9"/>
  <c r="Z95" i="9" s="1"/>
  <c r="AA95" i="9" s="1"/>
  <c r="Y96" i="9"/>
  <c r="Z96" i="9" s="1"/>
  <c r="AA96" i="9" s="1"/>
  <c r="Y97" i="9"/>
  <c r="Z97" i="9" s="1"/>
  <c r="AA97" i="9" s="1"/>
  <c r="Y98" i="9"/>
  <c r="Z98" i="9" s="1"/>
  <c r="AA98" i="9" s="1"/>
  <c r="Y99" i="9"/>
  <c r="Z99" i="9" s="1"/>
  <c r="AA99" i="9" s="1"/>
  <c r="Y101" i="9"/>
  <c r="Z101" i="9" s="1"/>
  <c r="AA101" i="9" s="1"/>
  <c r="Y102" i="9"/>
  <c r="Z102" i="9" s="1"/>
  <c r="AA102" i="9" s="1"/>
  <c r="Y103" i="9"/>
  <c r="Z103" i="9" s="1"/>
  <c r="AA103" i="9" s="1"/>
  <c r="Y104" i="9"/>
  <c r="Z104" i="9" s="1"/>
  <c r="AA104" i="9" s="1"/>
  <c r="Y105" i="9"/>
  <c r="Z105" i="9" s="1"/>
  <c r="AA105" i="9" s="1"/>
  <c r="Y106" i="9"/>
  <c r="Z106" i="9" s="1"/>
  <c r="AA106" i="9" s="1"/>
  <c r="Y107" i="9"/>
  <c r="Z107" i="9" s="1"/>
  <c r="AA107" i="9" s="1"/>
  <c r="Y108" i="9"/>
  <c r="Z108" i="9" s="1"/>
  <c r="AA108" i="9" s="1"/>
  <c r="Y109" i="9"/>
  <c r="Z109" i="9" s="1"/>
  <c r="AA109" i="9" s="1"/>
  <c r="Y110" i="9"/>
  <c r="Z110" i="9" s="1"/>
  <c r="AA110" i="9" s="1"/>
  <c r="Y111" i="9"/>
  <c r="Z111" i="9" s="1"/>
  <c r="AA111" i="9" s="1"/>
  <c r="Y112" i="9"/>
  <c r="Y113" i="9"/>
  <c r="Z113" i="9" s="1"/>
  <c r="AA113" i="9" s="1"/>
  <c r="Y114" i="9"/>
  <c r="Y115" i="9"/>
  <c r="Y116" i="9"/>
  <c r="Z116" i="9" s="1"/>
  <c r="AA116" i="9" s="1"/>
  <c r="Y117" i="9"/>
  <c r="Y118" i="9"/>
  <c r="Y119" i="9"/>
  <c r="Z119" i="9" s="1"/>
  <c r="AA119" i="9" s="1"/>
  <c r="Y120" i="9"/>
  <c r="Z120" i="9" s="1"/>
  <c r="AA120" i="9" s="1"/>
  <c r="Y121" i="9"/>
  <c r="Y122" i="9"/>
  <c r="Z122" i="9" s="1"/>
  <c r="AA122" i="9" s="1"/>
  <c r="Y123" i="9"/>
  <c r="Z123" i="9" s="1"/>
  <c r="AA123" i="9" s="1"/>
  <c r="Y125" i="9"/>
  <c r="Z125" i="9" s="1"/>
  <c r="AA125" i="9" s="1"/>
  <c r="Y126" i="9"/>
  <c r="Z126" i="9" s="1"/>
  <c r="AA126" i="9" s="1"/>
  <c r="Y127" i="9"/>
  <c r="Y128" i="9"/>
  <c r="Z128" i="9" s="1"/>
  <c r="AA128" i="9" s="1"/>
  <c r="Y130" i="9"/>
  <c r="Z130" i="9" s="1"/>
  <c r="AA130" i="9" s="1"/>
  <c r="Y131" i="9"/>
  <c r="Z131" i="9" s="1"/>
  <c r="AA131" i="9" s="1"/>
  <c r="Y133" i="9"/>
  <c r="Z133" i="9" s="1"/>
  <c r="AA133" i="9" s="1"/>
  <c r="Y134" i="9"/>
  <c r="Z134" i="9" s="1"/>
  <c r="AA134" i="9" s="1"/>
  <c r="Y135" i="9"/>
  <c r="Z135" i="9" s="1"/>
  <c r="AA135" i="9" s="1"/>
  <c r="Y136" i="9"/>
  <c r="Z136" i="9" s="1"/>
  <c r="AA136" i="9" s="1"/>
  <c r="Y138" i="9"/>
  <c r="Z138" i="9" s="1"/>
  <c r="AA138" i="9" s="1"/>
  <c r="Y139" i="9"/>
  <c r="Z139" i="9" s="1"/>
  <c r="AA139" i="9" s="1"/>
  <c r="Y140" i="9"/>
  <c r="Z140" i="9" s="1"/>
  <c r="AA140" i="9" s="1"/>
  <c r="Y142" i="9"/>
  <c r="Z142" i="9" s="1"/>
  <c r="AA142" i="9" s="1"/>
  <c r="Y143" i="9"/>
  <c r="Z143" i="9" s="1"/>
  <c r="AA143" i="9" s="1"/>
  <c r="Y144" i="9"/>
  <c r="Z144" i="9" s="1"/>
  <c r="AA144" i="9" s="1"/>
  <c r="Y145" i="9"/>
  <c r="Z145" i="9" s="1"/>
  <c r="AA145" i="9" s="1"/>
  <c r="Y146" i="9"/>
  <c r="Z146" i="9" s="1"/>
  <c r="AA146" i="9" s="1"/>
  <c r="Y149" i="9"/>
  <c r="Z149" i="9" s="1"/>
  <c r="AA149" i="9" s="1"/>
  <c r="Y150" i="9"/>
  <c r="Z150" i="9" s="1"/>
  <c r="AA150" i="9" s="1"/>
  <c r="Y151" i="9"/>
  <c r="Z151" i="9" s="1"/>
  <c r="AA151" i="9" s="1"/>
  <c r="Y152" i="9"/>
  <c r="Z152" i="9" s="1"/>
  <c r="AA152" i="9" s="1"/>
  <c r="Y153" i="9"/>
  <c r="Z153" i="9" s="1"/>
  <c r="AA153" i="9" s="1"/>
  <c r="Y154" i="9"/>
  <c r="Z154" i="9" s="1"/>
  <c r="AA154" i="9" s="1"/>
  <c r="Y156" i="9"/>
  <c r="Z156" i="9" s="1"/>
  <c r="AA156" i="9" s="1"/>
  <c r="Y157" i="9"/>
  <c r="Z157" i="9" s="1"/>
  <c r="AA157" i="9" s="1"/>
  <c r="Y158" i="9"/>
  <c r="Z158" i="9" s="1"/>
  <c r="AA158" i="9" s="1"/>
  <c r="Y3" i="9"/>
  <c r="Z3" i="9" s="1"/>
  <c r="L30" i="9"/>
  <c r="M30" i="9" s="1"/>
  <c r="L31" i="9"/>
  <c r="M31" i="9" s="1"/>
  <c r="L48" i="9"/>
  <c r="L63" i="9"/>
  <c r="M63" i="9" s="1"/>
  <c r="L64" i="9"/>
  <c r="L70" i="9"/>
  <c r="L77" i="9"/>
  <c r="L88" i="9"/>
  <c r="L89" i="9"/>
  <c r="L97" i="9"/>
  <c r="L100" i="9"/>
  <c r="M100" i="9" s="1"/>
  <c r="L132" i="9"/>
  <c r="M132" i="9" s="1"/>
  <c r="L147" i="9"/>
  <c r="M147" i="9" s="1"/>
  <c r="N158" i="9"/>
  <c r="N157" i="9"/>
  <c r="N156" i="9"/>
  <c r="N155" i="9"/>
  <c r="N154" i="9"/>
  <c r="N153" i="9"/>
  <c r="N152" i="9"/>
  <c r="N151" i="9"/>
  <c r="N150" i="9"/>
  <c r="N149" i="9"/>
  <c r="N148" i="9"/>
  <c r="N147" i="9"/>
  <c r="N146" i="9"/>
  <c r="N145" i="9"/>
  <c r="N144" i="9"/>
  <c r="N143" i="9"/>
  <c r="N142" i="9"/>
  <c r="N141" i="9"/>
  <c r="N140" i="9"/>
  <c r="N139" i="9"/>
  <c r="N138" i="9"/>
  <c r="N137" i="9"/>
  <c r="N136" i="9"/>
  <c r="N135" i="9"/>
  <c r="N134" i="9"/>
  <c r="N133" i="9"/>
  <c r="N132" i="9"/>
  <c r="N131" i="9"/>
  <c r="N130" i="9"/>
  <c r="N129" i="9"/>
  <c r="N128" i="9"/>
  <c r="N127" i="9"/>
  <c r="N126" i="9"/>
  <c r="N125" i="9"/>
  <c r="N124" i="9"/>
  <c r="N123" i="9"/>
  <c r="N122" i="9"/>
  <c r="N121" i="9"/>
  <c r="N120" i="9"/>
  <c r="N119" i="9"/>
  <c r="N118" i="9"/>
  <c r="N117" i="9"/>
  <c r="N116" i="9"/>
  <c r="N115" i="9"/>
  <c r="N114" i="9"/>
  <c r="N113" i="9"/>
  <c r="N112" i="9"/>
  <c r="N111" i="9"/>
  <c r="N110" i="9"/>
  <c r="N109" i="9"/>
  <c r="N108" i="9"/>
  <c r="N107" i="9"/>
  <c r="N106" i="9"/>
  <c r="N105" i="9"/>
  <c r="N104" i="9"/>
  <c r="N103" i="9"/>
  <c r="N102" i="9"/>
  <c r="N101" i="9"/>
  <c r="N100" i="9"/>
  <c r="N99" i="9"/>
  <c r="N98" i="9"/>
  <c r="N97" i="9"/>
  <c r="N96" i="9"/>
  <c r="N95" i="9"/>
  <c r="N94" i="9"/>
  <c r="N93" i="9"/>
  <c r="N92" i="9"/>
  <c r="N91" i="9"/>
  <c r="N90" i="9"/>
  <c r="N89" i="9"/>
  <c r="N88" i="9"/>
  <c r="N87" i="9"/>
  <c r="N86" i="9"/>
  <c r="N85" i="9"/>
  <c r="N84" i="9"/>
  <c r="N83" i="9"/>
  <c r="N82" i="9"/>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K4" i="9"/>
  <c r="K5" i="9"/>
  <c r="L5" i="9" s="1"/>
  <c r="M5" i="9" s="1"/>
  <c r="K6" i="9"/>
  <c r="L6" i="9" s="1"/>
  <c r="M6" i="9" s="1"/>
  <c r="K7" i="9"/>
  <c r="L7" i="9" s="1"/>
  <c r="M7" i="9" s="1"/>
  <c r="K8" i="9"/>
  <c r="L8" i="9" s="1"/>
  <c r="M8" i="9" s="1"/>
  <c r="K9" i="9"/>
  <c r="L9" i="9" s="1"/>
  <c r="M9" i="9" s="1"/>
  <c r="K10" i="9"/>
  <c r="L10" i="9" s="1"/>
  <c r="M10" i="9" s="1"/>
  <c r="K11" i="9"/>
  <c r="K12" i="9"/>
  <c r="K13" i="9"/>
  <c r="L13" i="9" s="1"/>
  <c r="M13" i="9" s="1"/>
  <c r="K14" i="9"/>
  <c r="L14" i="9" s="1"/>
  <c r="M14" i="9" s="1"/>
  <c r="K15" i="9"/>
  <c r="L15" i="9" s="1"/>
  <c r="M15" i="9" s="1"/>
  <c r="K16" i="9"/>
  <c r="L16" i="9" s="1"/>
  <c r="M16" i="9" s="1"/>
  <c r="K17" i="9"/>
  <c r="L17" i="9" s="1"/>
  <c r="M17" i="9" s="1"/>
  <c r="K18" i="9"/>
  <c r="K19" i="9"/>
  <c r="L19" i="9" s="1"/>
  <c r="M19" i="9" s="1"/>
  <c r="K20" i="9"/>
  <c r="L20" i="9" s="1"/>
  <c r="M20" i="9" s="1"/>
  <c r="K21" i="9"/>
  <c r="K22" i="9"/>
  <c r="K23" i="9"/>
  <c r="L23" i="9" s="1"/>
  <c r="M23" i="9" s="1"/>
  <c r="K25" i="9"/>
  <c r="L25" i="9" s="1"/>
  <c r="M25" i="9" s="1"/>
  <c r="K26" i="9"/>
  <c r="L26" i="9" s="1"/>
  <c r="M26" i="9" s="1"/>
  <c r="K27" i="9"/>
  <c r="K28" i="9"/>
  <c r="L28" i="9" s="1"/>
  <c r="M28" i="9" s="1"/>
  <c r="K29" i="9"/>
  <c r="L29" i="9" s="1"/>
  <c r="M29" i="9" s="1"/>
  <c r="K32" i="9"/>
  <c r="L32" i="9" s="1"/>
  <c r="M32" i="9" s="1"/>
  <c r="K33" i="9"/>
  <c r="L33" i="9" s="1"/>
  <c r="M33" i="9" s="1"/>
  <c r="K34" i="9"/>
  <c r="L34" i="9" s="1"/>
  <c r="M34" i="9" s="1"/>
  <c r="K35" i="9"/>
  <c r="L35" i="9" s="1"/>
  <c r="M35" i="9" s="1"/>
  <c r="K36" i="9"/>
  <c r="L36" i="9" s="1"/>
  <c r="M36" i="9" s="1"/>
  <c r="K38" i="9"/>
  <c r="L38" i="9" s="1"/>
  <c r="M38" i="9" s="1"/>
  <c r="K39" i="9"/>
  <c r="L39" i="9" s="1"/>
  <c r="M39" i="9" s="1"/>
  <c r="K40" i="9"/>
  <c r="L40" i="9" s="1"/>
  <c r="M40" i="9" s="1"/>
  <c r="K41" i="9"/>
  <c r="L41" i="9" s="1"/>
  <c r="M41" i="9" s="1"/>
  <c r="K43" i="9"/>
  <c r="L43" i="9" s="1"/>
  <c r="M43" i="9" s="1"/>
  <c r="K44" i="9"/>
  <c r="L44" i="9" s="1"/>
  <c r="M44" i="9" s="1"/>
  <c r="K47" i="9"/>
  <c r="L47" i="9" s="1"/>
  <c r="M47" i="9" s="1"/>
  <c r="K49" i="9"/>
  <c r="L49" i="9" s="1"/>
  <c r="M49" i="9" s="1"/>
  <c r="K50" i="9"/>
  <c r="L50" i="9" s="1"/>
  <c r="M50" i="9" s="1"/>
  <c r="K51" i="9"/>
  <c r="L51" i="9" s="1"/>
  <c r="M51" i="9" s="1"/>
  <c r="K53" i="9"/>
  <c r="L53" i="9" s="1"/>
  <c r="M53" i="9" s="1"/>
  <c r="K54" i="9"/>
  <c r="L54" i="9" s="1"/>
  <c r="M54" i="9" s="1"/>
  <c r="K55" i="9"/>
  <c r="L55" i="9" s="1"/>
  <c r="M55" i="9" s="1"/>
  <c r="K56" i="9"/>
  <c r="L56" i="9" s="1"/>
  <c r="M56" i="9" s="1"/>
  <c r="K57" i="9"/>
  <c r="L57" i="9" s="1"/>
  <c r="M57" i="9" s="1"/>
  <c r="K58" i="9"/>
  <c r="L58" i="9" s="1"/>
  <c r="M58" i="9" s="1"/>
  <c r="K59" i="9"/>
  <c r="L59" i="9" s="1"/>
  <c r="M59" i="9" s="1"/>
  <c r="K61" i="9"/>
  <c r="L61" i="9" s="1"/>
  <c r="M61" i="9" s="1"/>
  <c r="K62" i="9"/>
  <c r="L62" i="9" s="1"/>
  <c r="M62" i="9" s="1"/>
  <c r="K65" i="9"/>
  <c r="L65" i="9" s="1"/>
  <c r="M65" i="9" s="1"/>
  <c r="K66" i="9"/>
  <c r="L66" i="9" s="1"/>
  <c r="M66" i="9" s="1"/>
  <c r="K67" i="9"/>
  <c r="L67" i="9" s="1"/>
  <c r="M67" i="9" s="1"/>
  <c r="K68" i="9"/>
  <c r="L68" i="9" s="1"/>
  <c r="M68" i="9" s="1"/>
  <c r="K69" i="9"/>
  <c r="L69" i="9" s="1"/>
  <c r="M69" i="9" s="1"/>
  <c r="K71" i="9"/>
  <c r="L71" i="9" s="1"/>
  <c r="M71" i="9" s="1"/>
  <c r="K72" i="9"/>
  <c r="L72" i="9" s="1"/>
  <c r="M72" i="9" s="1"/>
  <c r="K73" i="9"/>
  <c r="L73" i="9" s="1"/>
  <c r="M73" i="9" s="1"/>
  <c r="K74" i="9"/>
  <c r="L74" i="9" s="1"/>
  <c r="M74" i="9" s="1"/>
  <c r="K75" i="9"/>
  <c r="L75" i="9" s="1"/>
  <c r="M75" i="9" s="1"/>
  <c r="K76" i="9"/>
  <c r="L76" i="9" s="1"/>
  <c r="M76" i="9" s="1"/>
  <c r="K78" i="9"/>
  <c r="L78" i="9" s="1"/>
  <c r="M78" i="9" s="1"/>
  <c r="K79" i="9"/>
  <c r="L79" i="9" s="1"/>
  <c r="M79" i="9" s="1"/>
  <c r="K80" i="9"/>
  <c r="L80" i="9" s="1"/>
  <c r="M80" i="9" s="1"/>
  <c r="K81" i="9"/>
  <c r="L81" i="9" s="1"/>
  <c r="M81" i="9" s="1"/>
  <c r="K82" i="9"/>
  <c r="L82" i="9" s="1"/>
  <c r="M82" i="9" s="1"/>
  <c r="K83" i="9"/>
  <c r="L83" i="9" s="1"/>
  <c r="M83" i="9" s="1"/>
  <c r="K84" i="9"/>
  <c r="L84" i="9" s="1"/>
  <c r="M84" i="9" s="1"/>
  <c r="K85" i="9"/>
  <c r="L85" i="9" s="1"/>
  <c r="M85" i="9" s="1"/>
  <c r="K87" i="9"/>
  <c r="L87" i="9" s="1"/>
  <c r="M87" i="9" s="1"/>
  <c r="K90" i="9"/>
  <c r="L90" i="9" s="1"/>
  <c r="M90" i="9" s="1"/>
  <c r="K91" i="9"/>
  <c r="L91" i="9" s="1"/>
  <c r="M91" i="9" s="1"/>
  <c r="K92" i="9"/>
  <c r="L92" i="9" s="1"/>
  <c r="M92" i="9" s="1"/>
  <c r="K93" i="9"/>
  <c r="L93" i="9" s="1"/>
  <c r="M93" i="9" s="1"/>
  <c r="K94" i="9"/>
  <c r="L94" i="9" s="1"/>
  <c r="M94" i="9" s="1"/>
  <c r="K95" i="9"/>
  <c r="L95" i="9" s="1"/>
  <c r="M95" i="9" s="1"/>
  <c r="K96" i="9"/>
  <c r="L96" i="9" s="1"/>
  <c r="M96" i="9" s="1"/>
  <c r="K98" i="9"/>
  <c r="L98" i="9" s="1"/>
  <c r="M98" i="9" s="1"/>
  <c r="K99" i="9"/>
  <c r="L99" i="9" s="1"/>
  <c r="M99" i="9" s="1"/>
  <c r="K101" i="9"/>
  <c r="L101" i="9" s="1"/>
  <c r="M101" i="9" s="1"/>
  <c r="K102" i="9"/>
  <c r="L102" i="9" s="1"/>
  <c r="M102" i="9" s="1"/>
  <c r="K103" i="9"/>
  <c r="L103" i="9" s="1"/>
  <c r="M103" i="9" s="1"/>
  <c r="K104" i="9"/>
  <c r="L104" i="9" s="1"/>
  <c r="M104" i="9" s="1"/>
  <c r="K105" i="9"/>
  <c r="L105" i="9" s="1"/>
  <c r="M105" i="9" s="1"/>
  <c r="K106" i="9"/>
  <c r="L106" i="9" s="1"/>
  <c r="M106" i="9" s="1"/>
  <c r="K107" i="9"/>
  <c r="L107" i="9" s="1"/>
  <c r="M107" i="9" s="1"/>
  <c r="K108" i="9"/>
  <c r="L108" i="9" s="1"/>
  <c r="M108" i="9" s="1"/>
  <c r="K109" i="9"/>
  <c r="L109" i="9" s="1"/>
  <c r="M109" i="9" s="1"/>
  <c r="K110" i="9"/>
  <c r="L110" i="9" s="1"/>
  <c r="M110" i="9" s="1"/>
  <c r="K111" i="9"/>
  <c r="L111" i="9" s="1"/>
  <c r="M111" i="9" s="1"/>
  <c r="K113" i="9"/>
  <c r="L113" i="9" s="1"/>
  <c r="M113" i="9" s="1"/>
  <c r="K114" i="9"/>
  <c r="L114" i="9" s="1"/>
  <c r="M114" i="9" s="1"/>
  <c r="K116" i="9"/>
  <c r="L116" i="9" s="1"/>
  <c r="M116" i="9" s="1"/>
  <c r="K117" i="9"/>
  <c r="L117" i="9" s="1"/>
  <c r="M117" i="9" s="1"/>
  <c r="K118" i="9"/>
  <c r="L118" i="9" s="1"/>
  <c r="M118" i="9" s="1"/>
  <c r="K119" i="9"/>
  <c r="L119" i="9" s="1"/>
  <c r="M119" i="9" s="1"/>
  <c r="K120" i="9"/>
  <c r="L120" i="9" s="1"/>
  <c r="M120" i="9" s="1"/>
  <c r="K121" i="9"/>
  <c r="L121" i="9" s="1"/>
  <c r="M121" i="9" s="1"/>
  <c r="K122" i="9"/>
  <c r="L122" i="9" s="1"/>
  <c r="M122" i="9" s="1"/>
  <c r="K123" i="9"/>
  <c r="L123" i="9" s="1"/>
  <c r="M123" i="9" s="1"/>
  <c r="K124" i="9"/>
  <c r="L124" i="9" s="1"/>
  <c r="M124" i="9" s="1"/>
  <c r="K125" i="9"/>
  <c r="L125" i="9" s="1"/>
  <c r="M125" i="9" s="1"/>
  <c r="K126" i="9"/>
  <c r="L126" i="9" s="1"/>
  <c r="M126" i="9" s="1"/>
  <c r="K127" i="9"/>
  <c r="K128" i="9"/>
  <c r="L128" i="9" s="1"/>
  <c r="M128" i="9" s="1"/>
  <c r="K130" i="9"/>
  <c r="L130" i="9" s="1"/>
  <c r="M130" i="9" s="1"/>
  <c r="K131" i="9"/>
  <c r="L131" i="9" s="1"/>
  <c r="M131" i="9" s="1"/>
  <c r="K133" i="9"/>
  <c r="L133" i="9" s="1"/>
  <c r="M133" i="9" s="1"/>
  <c r="K134" i="9"/>
  <c r="L134" i="9" s="1"/>
  <c r="M134" i="9" s="1"/>
  <c r="K135" i="9"/>
  <c r="L135" i="9" s="1"/>
  <c r="M135" i="9" s="1"/>
  <c r="K136" i="9"/>
  <c r="L136" i="9" s="1"/>
  <c r="M136" i="9" s="1"/>
  <c r="K137" i="9"/>
  <c r="L137" i="9" s="1"/>
  <c r="M137" i="9" s="1"/>
  <c r="K138" i="9"/>
  <c r="L138" i="9" s="1"/>
  <c r="M138" i="9" s="1"/>
  <c r="K139" i="9"/>
  <c r="L139" i="9" s="1"/>
  <c r="M139" i="9" s="1"/>
  <c r="K140" i="9"/>
  <c r="L140" i="9" s="1"/>
  <c r="M140" i="9" s="1"/>
  <c r="K141" i="9"/>
  <c r="K142" i="9"/>
  <c r="L142" i="9" s="1"/>
  <c r="M142" i="9" s="1"/>
  <c r="K143" i="9"/>
  <c r="L143" i="9" s="1"/>
  <c r="M143" i="9" s="1"/>
  <c r="K144" i="9"/>
  <c r="L144" i="9" s="1"/>
  <c r="M144" i="9" s="1"/>
  <c r="K145" i="9"/>
  <c r="L145" i="9" s="1"/>
  <c r="M145" i="9" s="1"/>
  <c r="K146" i="9"/>
  <c r="L146" i="9" s="1"/>
  <c r="M146" i="9" s="1"/>
  <c r="K148" i="9"/>
  <c r="L148" i="9" s="1"/>
  <c r="M148" i="9" s="1"/>
  <c r="K149" i="9"/>
  <c r="L149" i="9" s="1"/>
  <c r="M149" i="9" s="1"/>
  <c r="K150" i="9"/>
  <c r="L150" i="9" s="1"/>
  <c r="M150" i="9" s="1"/>
  <c r="K151" i="9"/>
  <c r="L151" i="9" s="1"/>
  <c r="M151" i="9" s="1"/>
  <c r="K152" i="9"/>
  <c r="L152" i="9" s="1"/>
  <c r="M152" i="9" s="1"/>
  <c r="K153" i="9"/>
  <c r="L153" i="9" s="1"/>
  <c r="M153" i="9" s="1"/>
  <c r="K154" i="9"/>
  <c r="L154" i="9" s="1"/>
  <c r="M154" i="9" s="1"/>
  <c r="K156" i="9"/>
  <c r="L156" i="9" s="1"/>
  <c r="M156" i="9" s="1"/>
  <c r="K157" i="9"/>
  <c r="L157" i="9" s="1"/>
  <c r="M157" i="9" s="1"/>
  <c r="K158" i="9"/>
  <c r="L158" i="9" s="1"/>
  <c r="M158" i="9" s="1"/>
  <c r="K3" i="9"/>
  <c r="F21" i="9"/>
  <c r="F62" i="9"/>
  <c r="F91" i="9"/>
  <c r="B90" i="9"/>
  <c r="F65" i="9"/>
  <c r="F9" i="9"/>
  <c r="F107" i="9"/>
  <c r="F110" i="9"/>
  <c r="F148" i="9"/>
  <c r="F76" i="9"/>
  <c r="F53" i="9"/>
  <c r="F30" i="9"/>
  <c r="F22" i="9"/>
  <c r="F102" i="9"/>
  <c r="F23" i="9"/>
  <c r="F85" i="9"/>
  <c r="F128" i="9"/>
  <c r="F47" i="9"/>
  <c r="B41" i="9"/>
  <c r="F147" i="9"/>
  <c r="F16" i="9"/>
  <c r="F103" i="9"/>
  <c r="F138" i="9"/>
  <c r="F119" i="9"/>
  <c r="F126" i="9"/>
  <c r="F49" i="9"/>
  <c r="F153" i="9"/>
  <c r="F109" i="9"/>
  <c r="F151" i="9"/>
  <c r="F94" i="9"/>
  <c r="F54" i="9"/>
  <c r="B125" i="9"/>
  <c r="F58" i="9"/>
  <c r="F83" i="9"/>
  <c r="F88" i="9"/>
  <c r="F64" i="9"/>
  <c r="F70" i="9"/>
  <c r="F61" i="9"/>
  <c r="F95" i="9"/>
  <c r="F120" i="9"/>
  <c r="F43" i="9"/>
  <c r="F146" i="9"/>
  <c r="F55" i="9"/>
  <c r="F34" i="9"/>
  <c r="F96" i="9"/>
  <c r="F40" i="9"/>
  <c r="F69" i="9"/>
  <c r="F142" i="9"/>
  <c r="F99" i="9"/>
  <c r="F3" i="9"/>
  <c r="F13" i="9"/>
  <c r="F7" i="9"/>
  <c r="F137" i="9"/>
  <c r="F35" i="9"/>
  <c r="F15" i="9"/>
  <c r="F106" i="9"/>
  <c r="F68" i="9"/>
  <c r="F130" i="9"/>
  <c r="F114" i="9"/>
  <c r="F87" i="9"/>
  <c r="F50" i="9"/>
  <c r="F116" i="9"/>
  <c r="F8" i="9"/>
  <c r="F67" i="9"/>
  <c r="F131" i="9"/>
  <c r="F20" i="9"/>
  <c r="F132" i="9"/>
  <c r="F152" i="9"/>
  <c r="F141" i="9"/>
  <c r="F105" i="9"/>
  <c r="F73" i="9"/>
  <c r="F154" i="9"/>
  <c r="F4" i="9"/>
  <c r="F101" i="9"/>
  <c r="F42" i="9"/>
  <c r="F122" i="9"/>
  <c r="F139" i="9"/>
  <c r="F28" i="9"/>
  <c r="F144" i="9"/>
  <c r="F81" i="9"/>
  <c r="F143" i="9"/>
  <c r="F150" i="9"/>
  <c r="F145" i="9"/>
  <c r="F123" i="9"/>
  <c r="F108" i="9"/>
  <c r="F39" i="9"/>
  <c r="F98" i="9"/>
  <c r="F44" i="9"/>
  <c r="F38" i="9"/>
  <c r="F25" i="9"/>
  <c r="F5" i="9"/>
  <c r="F63" i="9"/>
  <c r="F33" i="9"/>
  <c r="F6" i="9"/>
  <c r="F10" i="9"/>
  <c r="F36" i="9"/>
  <c r="F52" i="9"/>
  <c r="F158" i="9"/>
  <c r="F157" i="9"/>
  <c r="F74" i="9"/>
  <c r="F79" i="9"/>
  <c r="F14" i="9"/>
  <c r="F17" i="9"/>
  <c r="F72" i="9"/>
  <c r="F71" i="9"/>
  <c r="F59" i="9"/>
  <c r="F93" i="9"/>
  <c r="F48" i="9"/>
  <c r="F78" i="9"/>
  <c r="F27" i="9"/>
  <c r="F100" i="9"/>
  <c r="F136" i="9"/>
  <c r="F18" i="9"/>
  <c r="F156" i="9"/>
  <c r="F149" i="9"/>
  <c r="F24" i="9"/>
  <c r="F77" i="9"/>
  <c r="F19" i="9"/>
  <c r="F89" i="9"/>
  <c r="F45" i="9"/>
  <c r="F80" i="9"/>
  <c r="F133" i="9"/>
  <c r="F117" i="9"/>
  <c r="F127" i="9"/>
  <c r="F32" i="9"/>
  <c r="F124" i="9"/>
  <c r="F11" i="9"/>
  <c r="F86" i="9"/>
  <c r="F84" i="9"/>
  <c r="F29" i="9"/>
  <c r="F46" i="9"/>
  <c r="F31" i="9"/>
  <c r="F82" i="9"/>
  <c r="F51" i="9"/>
  <c r="F75" i="9"/>
  <c r="F104" i="9"/>
  <c r="F97" i="9"/>
  <c r="F60" i="9"/>
  <c r="F66" i="9"/>
  <c r="F113" i="9"/>
  <c r="F112" i="9"/>
  <c r="F26" i="9"/>
  <c r="F56" i="9"/>
  <c r="F37" i="9"/>
  <c r="F115" i="9"/>
  <c r="F129" i="9"/>
  <c r="F12" i="9"/>
  <c r="F92" i="9"/>
  <c r="F118" i="9"/>
  <c r="F121" i="9"/>
  <c r="F140" i="9"/>
  <c r="F134" i="9"/>
  <c r="F155" i="9"/>
  <c r="F57" i="9"/>
  <c r="F111" i="9"/>
  <c r="L3" i="9" l="1"/>
  <c r="K2" i="9"/>
  <c r="AA3" i="9"/>
  <c r="AA2" i="9" s="1"/>
  <c r="Z2" i="9"/>
  <c r="B316" i="8"/>
  <c r="F315" i="8"/>
  <c r="B315" i="8"/>
  <c r="F314" i="8"/>
  <c r="B314" i="8"/>
  <c r="F313" i="8"/>
  <c r="B313" i="8"/>
  <c r="F312" i="8"/>
  <c r="B312" i="8"/>
  <c r="F311" i="8"/>
  <c r="B311" i="8"/>
  <c r="F310" i="8"/>
  <c r="B310" i="8"/>
  <c r="F309" i="8"/>
  <c r="B309" i="8"/>
  <c r="F308" i="8"/>
  <c r="B308" i="8"/>
  <c r="F307" i="8"/>
  <c r="B307" i="8"/>
  <c r="F306" i="8"/>
  <c r="B306" i="8"/>
  <c r="F305" i="8"/>
  <c r="B305" i="8"/>
  <c r="F304" i="8"/>
  <c r="B304" i="8"/>
  <c r="F303" i="8"/>
  <c r="B303" i="8"/>
  <c r="F302" i="8"/>
  <c r="B302" i="8"/>
  <c r="F301" i="8"/>
  <c r="B301" i="8"/>
  <c r="B300" i="8"/>
  <c r="F299" i="8"/>
  <c r="B299" i="8"/>
  <c r="F298" i="8"/>
  <c r="B298" i="8"/>
  <c r="F297" i="8"/>
  <c r="B297" i="8"/>
  <c r="F296" i="8"/>
  <c r="B296" i="8"/>
  <c r="F295" i="8"/>
  <c r="B295" i="8"/>
  <c r="B294" i="8"/>
  <c r="F293" i="8"/>
  <c r="B293" i="8"/>
  <c r="F292" i="8"/>
  <c r="B292" i="8"/>
  <c r="F291" i="8"/>
  <c r="B291" i="8"/>
  <c r="F290" i="8"/>
  <c r="B290" i="8"/>
  <c r="F289" i="8"/>
  <c r="B289" i="8"/>
  <c r="F288" i="8"/>
  <c r="B288" i="8"/>
  <c r="F287" i="8"/>
  <c r="B287" i="8"/>
  <c r="F286" i="8"/>
  <c r="B286" i="8"/>
  <c r="F285" i="8"/>
  <c r="B285" i="8"/>
  <c r="F284" i="8"/>
  <c r="B284" i="8"/>
  <c r="F283" i="8"/>
  <c r="B283" i="8"/>
  <c r="F282" i="8"/>
  <c r="B282" i="8"/>
  <c r="B281" i="8"/>
  <c r="F280" i="8"/>
  <c r="B280" i="8"/>
  <c r="F279" i="8"/>
  <c r="B279" i="8"/>
  <c r="F278" i="8"/>
  <c r="B278" i="8"/>
  <c r="F277" i="8"/>
  <c r="B277" i="8"/>
  <c r="F276" i="8"/>
  <c r="B276" i="8"/>
  <c r="F275" i="8"/>
  <c r="B275" i="8"/>
  <c r="F274" i="8"/>
  <c r="B274" i="8"/>
  <c r="F273" i="8"/>
  <c r="B273" i="8"/>
  <c r="F272" i="8"/>
  <c r="B272" i="8"/>
  <c r="F271" i="8"/>
  <c r="B271" i="8"/>
  <c r="F270" i="8"/>
  <c r="B270" i="8"/>
  <c r="F269" i="8"/>
  <c r="B269" i="8"/>
  <c r="F268" i="8"/>
  <c r="B268" i="8"/>
  <c r="F267" i="8"/>
  <c r="B267" i="8"/>
  <c r="F266" i="8"/>
  <c r="B266" i="8"/>
  <c r="F265" i="8"/>
  <c r="B265" i="8"/>
  <c r="F264" i="8"/>
  <c r="B264" i="8"/>
  <c r="F263" i="8"/>
  <c r="B263" i="8"/>
  <c r="F262" i="8"/>
  <c r="B262" i="8"/>
  <c r="F261" i="8"/>
  <c r="B261" i="8"/>
  <c r="F260" i="8"/>
  <c r="B260" i="8"/>
  <c r="F259" i="8"/>
  <c r="B259" i="8"/>
  <c r="B258" i="8"/>
  <c r="B257" i="8"/>
  <c r="F256" i="8"/>
  <c r="B256" i="8"/>
  <c r="F255" i="8"/>
  <c r="B255" i="8"/>
  <c r="F254" i="8"/>
  <c r="B254" i="8"/>
  <c r="F253" i="8"/>
  <c r="B253" i="8"/>
  <c r="F252" i="8"/>
  <c r="B252" i="8"/>
  <c r="F251" i="8"/>
  <c r="B251" i="8"/>
  <c r="F250" i="8"/>
  <c r="B250" i="8"/>
  <c r="F249" i="8"/>
  <c r="B249" i="8"/>
  <c r="F248" i="8"/>
  <c r="B248" i="8"/>
  <c r="F247" i="8"/>
  <c r="B247" i="8"/>
  <c r="F246" i="8"/>
  <c r="B246" i="8"/>
  <c r="F245" i="8"/>
  <c r="B245" i="8"/>
  <c r="F244" i="8"/>
  <c r="B244" i="8"/>
  <c r="F243" i="8"/>
  <c r="B243" i="8"/>
  <c r="F242" i="8"/>
  <c r="B242" i="8"/>
  <c r="F241" i="8"/>
  <c r="B241" i="8"/>
  <c r="F240" i="8"/>
  <c r="B240" i="8"/>
  <c r="F239" i="8"/>
  <c r="B239" i="8"/>
  <c r="F238" i="8"/>
  <c r="B238" i="8"/>
  <c r="F237" i="8"/>
  <c r="B237" i="8"/>
  <c r="F236" i="8"/>
  <c r="B236" i="8"/>
  <c r="F235" i="8"/>
  <c r="B235" i="8"/>
  <c r="F234" i="8"/>
  <c r="B234" i="8"/>
  <c r="F233" i="8"/>
  <c r="B233" i="8"/>
  <c r="F232" i="8"/>
  <c r="B232" i="8"/>
  <c r="B231" i="8"/>
  <c r="B230" i="8"/>
  <c r="F229" i="8"/>
  <c r="B229" i="8"/>
  <c r="F228" i="8"/>
  <c r="B228" i="8"/>
  <c r="F227" i="8"/>
  <c r="B227" i="8"/>
  <c r="B226" i="8"/>
  <c r="F225" i="8"/>
  <c r="B225" i="8"/>
  <c r="F224" i="8"/>
  <c r="B224" i="8"/>
  <c r="F223" i="8"/>
  <c r="B223" i="8"/>
  <c r="F222" i="8"/>
  <c r="B222" i="8"/>
  <c r="B221" i="8"/>
  <c r="F220" i="8"/>
  <c r="B220" i="8"/>
  <c r="F219" i="8"/>
  <c r="B219" i="8"/>
  <c r="F218" i="8"/>
  <c r="B218" i="8"/>
  <c r="B217" i="8"/>
  <c r="F216" i="8"/>
  <c r="B216" i="8"/>
  <c r="F215" i="8"/>
  <c r="B215" i="8"/>
  <c r="F214" i="8"/>
  <c r="B214" i="8"/>
  <c r="F213" i="8"/>
  <c r="B213" i="8"/>
  <c r="F212" i="8"/>
  <c r="B212" i="8"/>
  <c r="F211" i="8"/>
  <c r="B211" i="8"/>
  <c r="B210" i="8"/>
  <c r="F209" i="8"/>
  <c r="B209" i="8"/>
  <c r="F208" i="8"/>
  <c r="B208" i="8"/>
  <c r="F207" i="8"/>
  <c r="B207" i="8"/>
  <c r="F206" i="8"/>
  <c r="B206" i="8"/>
  <c r="F205" i="8"/>
  <c r="B205" i="8"/>
  <c r="F204" i="8"/>
  <c r="B204" i="8"/>
  <c r="F203" i="8"/>
  <c r="B203" i="8"/>
  <c r="F202" i="8"/>
  <c r="B202" i="8"/>
  <c r="B201" i="8"/>
  <c r="F200" i="8"/>
  <c r="B200" i="8"/>
  <c r="F199" i="8"/>
  <c r="B199" i="8"/>
  <c r="F198" i="8"/>
  <c r="B198" i="8"/>
  <c r="F197" i="8"/>
  <c r="B197" i="8"/>
  <c r="F196" i="8"/>
  <c r="B196" i="8"/>
  <c r="F195" i="8"/>
  <c r="B195" i="8"/>
  <c r="F194" i="8"/>
  <c r="B194" i="8"/>
  <c r="B193" i="8"/>
  <c r="F192" i="8"/>
  <c r="B192" i="8"/>
  <c r="F191" i="8"/>
  <c r="B191" i="8"/>
  <c r="F190" i="8"/>
  <c r="B190" i="8"/>
  <c r="F189" i="8"/>
  <c r="B189" i="8"/>
  <c r="F188" i="8"/>
  <c r="B188" i="8"/>
  <c r="F187" i="8"/>
  <c r="B187" i="8"/>
  <c r="F186" i="8"/>
  <c r="B186" i="8"/>
  <c r="F185" i="8"/>
  <c r="B185" i="8"/>
  <c r="F184" i="8"/>
  <c r="B184" i="8"/>
  <c r="F183" i="8"/>
  <c r="B183" i="8"/>
  <c r="F182" i="8"/>
  <c r="B182" i="8"/>
  <c r="F181" i="8"/>
  <c r="B181" i="8"/>
  <c r="F180" i="8"/>
  <c r="B180" i="8"/>
  <c r="F179" i="8"/>
  <c r="B179" i="8"/>
  <c r="F178" i="8"/>
  <c r="B178" i="8"/>
  <c r="F177" i="8"/>
  <c r="B177" i="8"/>
  <c r="F176" i="8"/>
  <c r="B176" i="8"/>
  <c r="F175" i="8"/>
  <c r="B175" i="8"/>
  <c r="F174" i="8"/>
  <c r="B174" i="8"/>
  <c r="F173" i="8"/>
  <c r="B173" i="8"/>
  <c r="F172" i="8"/>
  <c r="B172" i="8"/>
  <c r="F171" i="8"/>
  <c r="B171" i="8"/>
  <c r="F170" i="8"/>
  <c r="B170" i="8"/>
  <c r="F169" i="8"/>
  <c r="B169" i="8"/>
  <c r="F168" i="8"/>
  <c r="B168" i="8"/>
  <c r="F167" i="8"/>
  <c r="B167" i="8"/>
  <c r="F166" i="8"/>
  <c r="B166" i="8"/>
  <c r="F165" i="8"/>
  <c r="B165" i="8"/>
  <c r="F164" i="8"/>
  <c r="B164" i="8"/>
  <c r="F163" i="8"/>
  <c r="B163" i="8"/>
  <c r="F162" i="8"/>
  <c r="B162" i="8"/>
  <c r="F161" i="8"/>
  <c r="B161" i="8"/>
  <c r="F160" i="8"/>
  <c r="B160" i="8"/>
  <c r="F159" i="8"/>
  <c r="B159" i="8"/>
  <c r="F158" i="8"/>
  <c r="B158" i="8"/>
  <c r="F157" i="8"/>
  <c r="F156" i="8"/>
  <c r="F155" i="8"/>
  <c r="B154" i="8"/>
  <c r="F153" i="8"/>
  <c r="F152" i="8"/>
  <c r="F151" i="8"/>
  <c r="F150" i="8"/>
  <c r="F149" i="8"/>
  <c r="F148" i="8"/>
  <c r="F147" i="8"/>
  <c r="F146" i="8"/>
  <c r="F145" i="8"/>
  <c r="F144" i="8"/>
  <c r="F143" i="8"/>
  <c r="F142" i="8"/>
  <c r="F141" i="8"/>
  <c r="F140" i="8"/>
  <c r="B139" i="8"/>
  <c r="F138" i="8"/>
  <c r="F137" i="8"/>
  <c r="F136" i="8"/>
  <c r="F135" i="8"/>
  <c r="F134" i="8"/>
  <c r="F133" i="8"/>
  <c r="F132" i="8"/>
  <c r="F131" i="8"/>
  <c r="F130" i="8"/>
  <c r="F129" i="8"/>
  <c r="F128" i="8"/>
  <c r="F127" i="8"/>
  <c r="B126" i="8"/>
  <c r="F125" i="8"/>
  <c r="F124" i="8"/>
  <c r="F123" i="8"/>
  <c r="F122" i="8"/>
  <c r="F121" i="8"/>
  <c r="F120" i="8"/>
  <c r="F119" i="8"/>
  <c r="F118" i="8"/>
  <c r="F117" i="8"/>
  <c r="F116" i="8"/>
  <c r="F115" i="8"/>
  <c r="F114" i="8"/>
  <c r="F113" i="8"/>
  <c r="F112" i="8"/>
  <c r="F111" i="8"/>
  <c r="F110" i="8"/>
  <c r="F109" i="8"/>
  <c r="F108"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7" i="8"/>
  <c r="F76" i="8"/>
  <c r="F75" i="8"/>
  <c r="F74" i="8"/>
  <c r="F73" i="8"/>
  <c r="F72" i="8"/>
  <c r="F71" i="8"/>
  <c r="F70" i="8"/>
  <c r="F69" i="8"/>
  <c r="F68" i="8"/>
  <c r="F67" i="8"/>
  <c r="F66" i="8"/>
  <c r="F65" i="8"/>
  <c r="F64" i="8"/>
  <c r="F63" i="8"/>
  <c r="F62" i="8"/>
  <c r="F61" i="8"/>
  <c r="F60" i="8"/>
  <c r="F59" i="8"/>
  <c r="F58" i="8"/>
  <c r="F57" i="8"/>
  <c r="F56" i="8"/>
  <c r="F55" i="8"/>
  <c r="F54" i="8"/>
  <c r="F53" i="8"/>
  <c r="F52" i="8"/>
  <c r="F51" i="8"/>
  <c r="F50" i="8"/>
  <c r="F49" i="8"/>
  <c r="F48" i="8"/>
  <c r="F47" i="8"/>
  <c r="F46" i="8"/>
  <c r="F45" i="8"/>
  <c r="F44" i="8"/>
  <c r="F43" i="8"/>
  <c r="F42" i="8"/>
  <c r="F41" i="8"/>
  <c r="F40" i="8"/>
  <c r="F39" i="8"/>
  <c r="F38" i="8"/>
  <c r="F37" i="8"/>
  <c r="F36" i="8"/>
  <c r="F35" i="8"/>
  <c r="F34" i="8"/>
  <c r="F33" i="8"/>
  <c r="F32" i="8"/>
  <c r="F31" i="8"/>
  <c r="F30" i="8"/>
  <c r="F29" i="8"/>
  <c r="F28" i="8"/>
  <c r="F27" i="8"/>
  <c r="F26" i="8"/>
  <c r="F25" i="8"/>
  <c r="F24" i="8"/>
  <c r="F23" i="8"/>
  <c r="F22" i="8"/>
  <c r="F21" i="8"/>
  <c r="F20" i="8"/>
  <c r="F19" i="8"/>
  <c r="F18" i="8"/>
  <c r="F17" i="8"/>
  <c r="F16" i="8"/>
  <c r="F15" i="8"/>
  <c r="F14" i="8"/>
  <c r="F13" i="8"/>
  <c r="F12" i="8"/>
  <c r="F11" i="8"/>
  <c r="F10" i="8"/>
  <c r="F9" i="8"/>
  <c r="F8" i="8"/>
  <c r="F7" i="8"/>
  <c r="F6" i="8"/>
  <c r="F5" i="8"/>
  <c r="F4" i="8"/>
  <c r="F2" i="8"/>
  <c r="B37" i="7"/>
  <c r="B252" i="7"/>
  <c r="B121" i="7"/>
  <c r="B64" i="7"/>
  <c r="B174" i="7"/>
  <c r="B90" i="7"/>
  <c r="B125" i="7"/>
  <c r="B44" i="7"/>
  <c r="B11" i="7"/>
  <c r="B206" i="7"/>
  <c r="B212" i="7"/>
  <c r="B35" i="7"/>
  <c r="B285" i="7"/>
  <c r="B145" i="7"/>
  <c r="B102" i="7"/>
  <c r="B101" i="7"/>
  <c r="B57" i="7"/>
  <c r="B288" i="7"/>
  <c r="B39" i="7"/>
  <c r="B196" i="7"/>
  <c r="B78" i="7"/>
  <c r="B167" i="7"/>
  <c r="B38" i="7"/>
  <c r="B61" i="7"/>
  <c r="B40" i="7"/>
  <c r="B300" i="7"/>
  <c r="B164" i="7"/>
  <c r="B107" i="7"/>
  <c r="B117" i="7"/>
  <c r="B191" i="7"/>
  <c r="B247" i="7"/>
  <c r="B87" i="7"/>
  <c r="B284" i="7"/>
  <c r="B26" i="7"/>
  <c r="B146" i="7"/>
  <c r="B198" i="7"/>
  <c r="B264" i="7"/>
  <c r="B225" i="7"/>
  <c r="B240" i="7"/>
  <c r="B119" i="7"/>
  <c r="B274" i="7"/>
  <c r="B93" i="7"/>
  <c r="B297" i="7"/>
  <c r="B210" i="7"/>
  <c r="B292" i="7"/>
  <c r="B184" i="7"/>
  <c r="B298" i="7"/>
  <c r="B103" i="7"/>
  <c r="B109" i="7"/>
  <c r="B161" i="7"/>
  <c r="B170" i="7"/>
  <c r="B124" i="7"/>
  <c r="B127" i="7"/>
  <c r="B137" i="7"/>
  <c r="B116" i="7"/>
  <c r="B185" i="7"/>
  <c r="B226" i="7"/>
  <c r="B36" i="7"/>
  <c r="B81" i="7"/>
  <c r="B133" i="7"/>
  <c r="B29" i="7"/>
  <c r="B283" i="7"/>
  <c r="B267" i="7"/>
  <c r="B104" i="7"/>
  <c r="B200" i="7"/>
  <c r="B66" i="7"/>
  <c r="B186" i="7"/>
  <c r="B74" i="7"/>
  <c r="B132" i="7"/>
  <c r="B241" i="7"/>
  <c r="B223" i="7"/>
  <c r="B15" i="7"/>
  <c r="B194" i="7"/>
  <c r="B265" i="7"/>
  <c r="B279" i="7"/>
  <c r="B192" i="7"/>
  <c r="B2" i="7"/>
  <c r="B52" i="7"/>
  <c r="B17" i="7"/>
  <c r="B6" i="7"/>
  <c r="B262" i="7"/>
  <c r="B276" i="7"/>
  <c r="B23" i="7"/>
  <c r="B67" i="7"/>
  <c r="B20" i="7"/>
  <c r="B205" i="7"/>
  <c r="B130" i="7"/>
  <c r="B289" i="7"/>
  <c r="B166" i="7"/>
  <c r="B250" i="7"/>
  <c r="B30" i="7"/>
  <c r="B10" i="7"/>
  <c r="B249" i="7"/>
  <c r="B163" i="7"/>
  <c r="B134" i="7"/>
  <c r="B299" i="7"/>
  <c r="B13" i="7"/>
  <c r="B218" i="7"/>
  <c r="B169" i="7"/>
  <c r="B95" i="7"/>
  <c r="B94" i="7"/>
  <c r="B257" i="7"/>
  <c r="B220" i="7"/>
  <c r="B65" i="7"/>
  <c r="B9" i="7"/>
  <c r="B207" i="7"/>
  <c r="B227" i="7"/>
  <c r="B128" i="7"/>
  <c r="B139" i="7"/>
  <c r="B237" i="7"/>
  <c r="B251" i="7"/>
  <c r="B33" i="7"/>
  <c r="B42" i="7"/>
  <c r="B253" i="7"/>
  <c r="B294" i="7"/>
  <c r="B286" i="7"/>
  <c r="B123" i="7"/>
  <c r="B112" i="7"/>
  <c r="B176" i="7"/>
  <c r="B275" i="7"/>
  <c r="B144" i="7"/>
  <c r="B271" i="7"/>
  <c r="B203" i="7"/>
  <c r="B49" i="7"/>
  <c r="B204" i="7"/>
  <c r="B178" i="7"/>
  <c r="B140" i="7"/>
  <c r="B70" i="7"/>
  <c r="B301" i="7"/>
  <c r="B115" i="7"/>
  <c r="B3" i="7"/>
  <c r="B98" i="7"/>
  <c r="B195" i="7"/>
  <c r="B79" i="7"/>
  <c r="B233" i="7"/>
  <c r="B179" i="7"/>
  <c r="B99" i="7"/>
  <c r="B266" i="7"/>
  <c r="B51" i="7"/>
  <c r="B281" i="7"/>
  <c r="B154" i="7"/>
  <c r="B215" i="7"/>
  <c r="B77" i="7"/>
  <c r="B280" i="7"/>
  <c r="B156" i="7"/>
  <c r="B291" i="7"/>
  <c r="B282" i="7"/>
  <c r="B234" i="7"/>
  <c r="B92" i="7"/>
  <c r="B244" i="7"/>
  <c r="B209" i="7"/>
  <c r="B261" i="7"/>
  <c r="B73" i="7"/>
  <c r="B86" i="7"/>
  <c r="B188" i="7"/>
  <c r="B82" i="7"/>
  <c r="B72" i="7"/>
  <c r="B45" i="7"/>
  <c r="B268" i="7"/>
  <c r="B296" i="7"/>
  <c r="B4" i="7"/>
  <c r="B129" i="7"/>
  <c r="B122" i="7"/>
  <c r="B135" i="7"/>
  <c r="B63" i="7"/>
  <c r="B5" i="7"/>
  <c r="B12" i="7"/>
  <c r="B69" i="7"/>
  <c r="B100" i="7"/>
  <c r="B307" i="7"/>
  <c r="B213" i="7"/>
  <c r="B155" i="7"/>
  <c r="B270" i="7"/>
  <c r="B197" i="7"/>
  <c r="B199" i="7"/>
  <c r="B305" i="7"/>
  <c r="B96" i="7"/>
  <c r="B142" i="7"/>
  <c r="B150" i="7"/>
  <c r="B7" i="7"/>
  <c r="B19" i="7"/>
  <c r="B48" i="7"/>
  <c r="B259" i="7"/>
  <c r="B118" i="7"/>
  <c r="B84" i="7"/>
  <c r="B27" i="7"/>
  <c r="B138" i="7"/>
  <c r="B110" i="7"/>
  <c r="B182" i="7"/>
  <c r="B75" i="7"/>
  <c r="B68" i="7"/>
  <c r="B91" i="7"/>
  <c r="B149" i="7"/>
  <c r="B25" i="7"/>
  <c r="B50" i="7"/>
  <c r="B193" i="7"/>
  <c r="B273" i="7"/>
  <c r="B260" i="7"/>
  <c r="B236" i="7"/>
  <c r="B31" i="7"/>
  <c r="B201" i="7"/>
  <c r="B304" i="7"/>
  <c r="B290" i="7"/>
  <c r="B41" i="7"/>
  <c r="B148" i="7"/>
  <c r="B32" i="7"/>
  <c r="B171" i="7"/>
  <c r="B113" i="7"/>
  <c r="B83" i="7"/>
  <c r="B152" i="7"/>
  <c r="B255" i="7"/>
  <c r="B221" i="7"/>
  <c r="B183" i="7"/>
  <c r="B246" i="7"/>
  <c r="B272" i="7"/>
  <c r="B245" i="7"/>
  <c r="B89" i="7"/>
  <c r="B88" i="7"/>
  <c r="B278" i="7"/>
  <c r="B62" i="7"/>
  <c r="B180" i="7"/>
  <c r="B235" i="7"/>
  <c r="B14" i="7"/>
  <c r="B168" i="7"/>
  <c r="B238" i="7"/>
  <c r="B24" i="7"/>
  <c r="B263" i="7"/>
  <c r="B22" i="7"/>
  <c r="B147" i="7"/>
  <c r="B120" i="7"/>
  <c r="B293" i="7"/>
  <c r="B162" i="7"/>
  <c r="B58" i="7"/>
  <c r="B131" i="7"/>
  <c r="B53" i="7"/>
  <c r="B85" i="7"/>
  <c r="B175" i="7"/>
  <c r="B158" i="7"/>
  <c r="B243" i="7"/>
  <c r="B59" i="7"/>
  <c r="B54" i="7"/>
  <c r="B157" i="7"/>
  <c r="B173" i="7"/>
  <c r="B136" i="7"/>
  <c r="B160" i="7"/>
  <c r="B159" i="7"/>
  <c r="B97" i="7"/>
  <c r="B143" i="7"/>
  <c r="B303" i="7"/>
  <c r="B202" i="7"/>
  <c r="B187" i="7"/>
  <c r="B229" i="7"/>
  <c r="B114" i="7"/>
  <c r="B126" i="7"/>
  <c r="B217" i="7"/>
  <c r="B216" i="7"/>
  <c r="B47" i="7"/>
  <c r="B55" i="7"/>
  <c r="B211" i="7"/>
  <c r="B105" i="7"/>
  <c r="B71" i="7"/>
  <c r="B219" i="7"/>
  <c r="B46" i="7"/>
  <c r="B248" i="7"/>
  <c r="B111" i="7"/>
  <c r="B16" i="7"/>
  <c r="B28" i="7"/>
  <c r="B177" i="7"/>
  <c r="B8" i="7"/>
  <c r="B230" i="7"/>
  <c r="B222" i="7"/>
  <c r="B151" i="7"/>
  <c r="B34" i="7"/>
  <c r="B231" i="7"/>
  <c r="B269" i="7"/>
  <c r="B181" i="7"/>
  <c r="B242" i="7"/>
  <c r="B232" i="7"/>
  <c r="B190" i="7"/>
  <c r="B153" i="7"/>
  <c r="B256" i="7"/>
  <c r="B295" i="7"/>
  <c r="B141" i="7"/>
  <c r="B56" i="7"/>
  <c r="B302" i="7"/>
  <c r="B189" i="7"/>
  <c r="B60" i="7"/>
  <c r="B108" i="7"/>
  <c r="B254" i="7"/>
  <c r="B18" i="7"/>
  <c r="B258" i="7"/>
  <c r="B214" i="7"/>
  <c r="B224" i="7"/>
  <c r="B287" i="7"/>
  <c r="B106" i="7"/>
  <c r="B43" i="7"/>
  <c r="B306" i="7"/>
  <c r="D316" i="6"/>
  <c r="D315" i="6"/>
  <c r="D314" i="6"/>
  <c r="D312" i="6"/>
  <c r="D311" i="6"/>
  <c r="D310" i="6"/>
  <c r="D309" i="6"/>
  <c r="D308" i="6"/>
  <c r="D307" i="6"/>
  <c r="D306" i="6"/>
  <c r="D305" i="6"/>
  <c r="D304" i="6"/>
  <c r="D303" i="6"/>
  <c r="D302" i="6"/>
  <c r="D301" i="6"/>
  <c r="D300" i="6"/>
  <c r="D299" i="6"/>
  <c r="D298" i="6"/>
  <c r="D297" i="6"/>
  <c r="D296" i="6"/>
  <c r="D295" i="6"/>
  <c r="D294" i="6"/>
  <c r="D293" i="6"/>
  <c r="D292" i="6"/>
  <c r="D291" i="6"/>
  <c r="D290" i="6"/>
  <c r="D289" i="6"/>
  <c r="D288" i="6"/>
  <c r="D287" i="6"/>
  <c r="D286" i="6"/>
  <c r="D285" i="6"/>
  <c r="D284" i="6"/>
  <c r="D283" i="6"/>
  <c r="D282" i="6"/>
  <c r="D281" i="6"/>
  <c r="D279" i="6"/>
  <c r="D278" i="6"/>
  <c r="D277" i="6"/>
  <c r="D276" i="6"/>
  <c r="D275" i="6"/>
  <c r="D274" i="6"/>
  <c r="D273" i="6"/>
  <c r="D272" i="6"/>
  <c r="D270" i="6"/>
  <c r="D269" i="6"/>
  <c r="D267" i="6"/>
  <c r="D266" i="6"/>
  <c r="D265" i="6"/>
  <c r="D264" i="6"/>
  <c r="D263" i="6"/>
  <c r="D262" i="6"/>
  <c r="D261" i="6"/>
  <c r="D260" i="6"/>
  <c r="D259" i="6"/>
  <c r="D258" i="6"/>
  <c r="D257" i="6"/>
  <c r="D256" i="6"/>
  <c r="D255" i="6"/>
  <c r="D254" i="6"/>
  <c r="D253" i="6"/>
  <c r="D252" i="6"/>
  <c r="D251" i="6"/>
  <c r="D250" i="6"/>
  <c r="D249" i="6"/>
  <c r="D246" i="6"/>
  <c r="D245" i="6"/>
  <c r="D244" i="6"/>
  <c r="D243" i="6"/>
  <c r="D242" i="6"/>
  <c r="D241" i="6"/>
  <c r="D240" i="6"/>
  <c r="D239" i="6"/>
  <c r="D238" i="6"/>
  <c r="D237" i="6"/>
  <c r="D236" i="6"/>
  <c r="D235" i="6"/>
  <c r="D234" i="6"/>
  <c r="D233" i="6"/>
  <c r="D232" i="6"/>
  <c r="D231" i="6"/>
  <c r="D230" i="6"/>
  <c r="D229" i="6"/>
  <c r="D228" i="6"/>
  <c r="D227" i="6"/>
  <c r="D226" i="6"/>
  <c r="D225" i="6"/>
  <c r="D224" i="6"/>
  <c r="D223" i="6"/>
  <c r="D222" i="6"/>
  <c r="D221" i="6"/>
  <c r="D220" i="6"/>
  <c r="D219" i="6"/>
  <c r="D218" i="6"/>
  <c r="D217" i="6"/>
  <c r="D216" i="6"/>
  <c r="D215" i="6"/>
  <c r="D214" i="6"/>
  <c r="D213" i="6"/>
  <c r="D212" i="6"/>
  <c r="D211" i="6"/>
  <c r="D210" i="6"/>
  <c r="D209" i="6"/>
  <c r="D208" i="6"/>
  <c r="D207" i="6"/>
  <c r="D206" i="6"/>
  <c r="D205" i="6"/>
  <c r="D204" i="6"/>
  <c r="D203" i="6"/>
  <c r="D202" i="6"/>
  <c r="D201" i="6"/>
  <c r="D200" i="6"/>
  <c r="D197" i="6"/>
  <c r="D196" i="6"/>
  <c r="D195" i="6"/>
  <c r="D194" i="6"/>
  <c r="D193" i="6"/>
  <c r="D192" i="6"/>
  <c r="D191" i="6"/>
  <c r="D190" i="6"/>
  <c r="D189" i="6"/>
  <c r="D188" i="6"/>
  <c r="D187" i="6"/>
  <c r="D186" i="6"/>
  <c r="D185" i="6"/>
  <c r="D184" i="6"/>
  <c r="D183" i="6"/>
  <c r="D182"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8" i="6"/>
  <c r="D137" i="6"/>
  <c r="D135" i="6"/>
  <c r="D134" i="6"/>
  <c r="D133" i="6"/>
  <c r="D132" i="6"/>
  <c r="D131" i="6"/>
  <c r="D130" i="6"/>
  <c r="D129" i="6"/>
  <c r="D128" i="6"/>
  <c r="D126" i="6"/>
  <c r="D125" i="6"/>
  <c r="D124" i="6"/>
  <c r="D123" i="6"/>
  <c r="D122" i="6"/>
  <c r="D121" i="6"/>
  <c r="D120" i="6"/>
  <c r="D118" i="6"/>
  <c r="D117" i="6"/>
  <c r="D116" i="6"/>
  <c r="D115" i="6"/>
  <c r="D114" i="6"/>
  <c r="D113" i="6"/>
  <c r="D112" i="6"/>
  <c r="D111" i="6"/>
  <c r="D109" i="6"/>
  <c r="D108" i="6"/>
  <c r="D107" i="6"/>
  <c r="D106" i="6"/>
  <c r="D105" i="6"/>
  <c r="D104" i="6"/>
  <c r="D103" i="6"/>
  <c r="D102" i="6"/>
  <c r="D101" i="6"/>
  <c r="D100" i="6"/>
  <c r="D98" i="6"/>
  <c r="D97" i="6"/>
  <c r="D96" i="6"/>
  <c r="D95" i="6"/>
  <c r="D94" i="6"/>
  <c r="D93" i="6"/>
  <c r="D92" i="6"/>
  <c r="D91" i="6"/>
  <c r="D90" i="6"/>
  <c r="D89" i="6"/>
  <c r="D88" i="6"/>
  <c r="D86" i="6"/>
  <c r="D85" i="6"/>
  <c r="D84" i="6"/>
  <c r="D83" i="6"/>
  <c r="D82" i="6"/>
  <c r="D81" i="6"/>
  <c r="D79" i="6"/>
  <c r="D78" i="6"/>
  <c r="D77" i="6"/>
  <c r="D76" i="6"/>
  <c r="D75" i="6"/>
  <c r="D74" i="6"/>
  <c r="D73" i="6"/>
  <c r="D72" i="6"/>
  <c r="D71" i="6"/>
  <c r="D70" i="6"/>
  <c r="D69" i="6"/>
  <c r="D68" i="6"/>
  <c r="D67"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D2" i="3"/>
  <c r="D3" i="3"/>
  <c r="D4" i="3"/>
  <c r="D5" i="3"/>
  <c r="D6" i="3"/>
  <c r="D7" i="3"/>
  <c r="D8" i="3"/>
  <c r="D9" i="3"/>
  <c r="D11" i="3"/>
  <c r="D12" i="3"/>
  <c r="D13" i="3"/>
  <c r="D14" i="3"/>
  <c r="D15" i="3"/>
  <c r="D16" i="3"/>
  <c r="D17" i="3"/>
  <c r="D18" i="3"/>
  <c r="D19" i="3"/>
  <c r="D20" i="3"/>
  <c r="D21" i="3"/>
  <c r="D22" i="3"/>
  <c r="D23" i="3"/>
  <c r="D24" i="3"/>
  <c r="D25" i="3"/>
  <c r="D26" i="3"/>
  <c r="D27"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8" i="3"/>
  <c r="D69" i="3"/>
  <c r="D70" i="3"/>
  <c r="D71" i="3"/>
  <c r="D72" i="3"/>
  <c r="D73" i="3"/>
  <c r="D74" i="3"/>
  <c r="D75" i="3"/>
  <c r="D76" i="3"/>
  <c r="D77" i="3"/>
  <c r="D78" i="3"/>
  <c r="D79" i="3"/>
  <c r="D80" i="3"/>
  <c r="D82" i="3"/>
  <c r="D83" i="3"/>
  <c r="D84" i="3"/>
  <c r="D85" i="3"/>
  <c r="D86" i="3"/>
  <c r="D87" i="3"/>
  <c r="D89" i="3"/>
  <c r="D90" i="3"/>
  <c r="D91" i="3"/>
  <c r="D92" i="3"/>
  <c r="D93" i="3"/>
  <c r="D94" i="3"/>
  <c r="D95" i="3"/>
  <c r="D96" i="3"/>
  <c r="D97" i="3"/>
  <c r="D98" i="3"/>
  <c r="D99" i="3"/>
  <c r="D101" i="3"/>
  <c r="D102" i="3"/>
  <c r="D103" i="3"/>
  <c r="D104" i="3"/>
  <c r="D105" i="3"/>
  <c r="D106" i="3"/>
  <c r="D107" i="3"/>
  <c r="D108" i="3"/>
  <c r="D109" i="3"/>
  <c r="D110" i="3"/>
  <c r="D112" i="3"/>
  <c r="D113" i="3"/>
  <c r="D114" i="3"/>
  <c r="D115" i="3"/>
  <c r="D116" i="3"/>
  <c r="D117" i="3"/>
  <c r="D118" i="3"/>
  <c r="D119" i="3"/>
  <c r="D121" i="3"/>
  <c r="D122" i="3"/>
  <c r="D123" i="3"/>
  <c r="D124" i="3"/>
  <c r="D125" i="3"/>
  <c r="D126" i="3"/>
  <c r="D127" i="3"/>
  <c r="D129" i="3"/>
  <c r="D130" i="3"/>
  <c r="D131" i="3"/>
  <c r="D132" i="3"/>
  <c r="D133" i="3"/>
  <c r="D134" i="3"/>
  <c r="D135" i="3"/>
  <c r="D136" i="3"/>
  <c r="D138" i="3"/>
  <c r="D139"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2" i="3"/>
  <c r="D183" i="3"/>
  <c r="D184" i="3"/>
  <c r="D185" i="3"/>
  <c r="D186" i="3"/>
  <c r="D187" i="3"/>
  <c r="D188" i="3"/>
  <c r="D189" i="3"/>
  <c r="D190" i="3"/>
  <c r="D191" i="3"/>
  <c r="D192" i="3"/>
  <c r="D193" i="3"/>
  <c r="D194" i="3"/>
  <c r="D195" i="3"/>
  <c r="D196" i="3"/>
  <c r="D197"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9" i="3"/>
  <c r="D250" i="3"/>
  <c r="D251" i="3"/>
  <c r="D252" i="3"/>
  <c r="D253" i="3"/>
  <c r="D254" i="3"/>
  <c r="D255" i="3"/>
  <c r="D256" i="3"/>
  <c r="D257" i="3"/>
  <c r="D258" i="3"/>
  <c r="D259" i="3"/>
  <c r="D260" i="3"/>
  <c r="D261" i="3"/>
  <c r="D262" i="3"/>
  <c r="D263" i="3"/>
  <c r="D264" i="3"/>
  <c r="D265" i="3"/>
  <c r="D266" i="3"/>
  <c r="D267" i="3"/>
  <c r="D269" i="3"/>
  <c r="D270" i="3"/>
  <c r="D272" i="3"/>
  <c r="D273" i="3"/>
  <c r="D274" i="3"/>
  <c r="D275" i="3"/>
  <c r="D276" i="3"/>
  <c r="D277" i="3"/>
  <c r="D278" i="3"/>
  <c r="D279"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4" i="3"/>
  <c r="D315" i="3"/>
  <c r="D316" i="3"/>
  <c r="D10" i="3"/>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B115" i="9" l="1"/>
  <c r="B13" i="8"/>
  <c r="B124" i="9"/>
  <c r="B32" i="8"/>
  <c r="B156" i="9"/>
  <c r="B44" i="8"/>
  <c r="B150" i="9"/>
  <c r="B76" i="8"/>
  <c r="B42" i="9"/>
  <c r="B83" i="8"/>
  <c r="B141" i="9"/>
  <c r="B89" i="8"/>
  <c r="B114" i="9"/>
  <c r="B99" i="8"/>
  <c r="B146" i="9"/>
  <c r="B116" i="8"/>
  <c r="B83" i="9"/>
  <c r="B124" i="8"/>
  <c r="B119" i="9"/>
  <c r="B134" i="8"/>
  <c r="B16" i="9"/>
  <c r="B137" i="8"/>
  <c r="B76" i="9"/>
  <c r="B148" i="8"/>
  <c r="B107" i="9"/>
  <c r="B151" i="8"/>
  <c r="B12" i="9"/>
  <c r="B11" i="8"/>
  <c r="B82" i="9"/>
  <c r="B25" i="8"/>
  <c r="B136" i="9"/>
  <c r="B46" i="8"/>
  <c r="B17" i="9"/>
  <c r="B55" i="8"/>
  <c r="B25" i="9"/>
  <c r="B68" i="8"/>
  <c r="B132" i="9"/>
  <c r="B91" i="8"/>
  <c r="B34" i="9"/>
  <c r="B114" i="8"/>
  <c r="B70" i="9"/>
  <c r="B121" i="8"/>
  <c r="B49" i="9"/>
  <c r="B132" i="8"/>
  <c r="B134" i="9"/>
  <c r="B6" i="8"/>
  <c r="B26" i="9"/>
  <c r="B16" i="8"/>
  <c r="B45" i="9"/>
  <c r="B38" i="8"/>
  <c r="B77" i="9"/>
  <c r="B41" i="8"/>
  <c r="B78" i="9"/>
  <c r="B49" i="8"/>
  <c r="B93" i="9"/>
  <c r="B51" i="8"/>
  <c r="B14" i="9"/>
  <c r="B56" i="8"/>
  <c r="B52" i="9"/>
  <c r="B61" i="8"/>
  <c r="B33" i="9"/>
  <c r="B65" i="8"/>
  <c r="B5" i="9"/>
  <c r="B67" i="8"/>
  <c r="B38" i="9"/>
  <c r="B69" i="8"/>
  <c r="B39" i="9"/>
  <c r="B72" i="8"/>
  <c r="B81" i="9"/>
  <c r="B78" i="8"/>
  <c r="B101" i="9"/>
  <c r="B84" i="8"/>
  <c r="B154" i="9"/>
  <c r="B86" i="8"/>
  <c r="B8" i="9"/>
  <c r="B95" i="8"/>
  <c r="B130" i="9"/>
  <c r="B100" i="8"/>
  <c r="B15" i="9"/>
  <c r="B103" i="8"/>
  <c r="B137" i="9"/>
  <c r="B105" i="8"/>
  <c r="B3" i="9"/>
  <c r="B108" i="8"/>
  <c r="B69" i="9"/>
  <c r="B111" i="8"/>
  <c r="B120" i="9"/>
  <c r="B118" i="8"/>
  <c r="B58" i="9"/>
  <c r="B125" i="8"/>
  <c r="B151" i="9"/>
  <c r="B129" i="8"/>
  <c r="B138" i="9"/>
  <c r="B135" i="8"/>
  <c r="B147" i="9"/>
  <c r="B138" i="8"/>
  <c r="B23" i="9"/>
  <c r="B143" i="8"/>
  <c r="B30" i="9"/>
  <c r="B146" i="8"/>
  <c r="B148" i="9"/>
  <c r="B149" i="8"/>
  <c r="B9" i="9"/>
  <c r="B152" i="8"/>
  <c r="B91" i="9"/>
  <c r="B155" i="8"/>
  <c r="B21" i="9"/>
  <c r="B157" i="8"/>
  <c r="B121" i="9"/>
  <c r="B8" i="8"/>
  <c r="B66" i="9"/>
  <c r="B19" i="8"/>
  <c r="B127" i="9"/>
  <c r="B34" i="8"/>
  <c r="B80" i="9"/>
  <c r="B37" i="8"/>
  <c r="B19" i="9"/>
  <c r="B40" i="8"/>
  <c r="B74" i="9"/>
  <c r="B58" i="8"/>
  <c r="B158" i="9"/>
  <c r="B60" i="8"/>
  <c r="B6" i="9"/>
  <c r="B64" i="8"/>
  <c r="B139" i="9"/>
  <c r="B81" i="8"/>
  <c r="B106" i="9"/>
  <c r="B102" i="8"/>
  <c r="B94" i="9"/>
  <c r="B128" i="8"/>
  <c r="B155" i="9"/>
  <c r="B5" i="8"/>
  <c r="B37" i="9"/>
  <c r="B14" i="8"/>
  <c r="B60" i="9"/>
  <c r="B20" i="8"/>
  <c r="B111" i="9"/>
  <c r="B2" i="8"/>
  <c r="B57" i="9"/>
  <c r="B4" i="8"/>
  <c r="B92" i="9"/>
  <c r="B10" i="8"/>
  <c r="B129" i="9"/>
  <c r="B12" i="8"/>
  <c r="B56" i="9"/>
  <c r="B15" i="8"/>
  <c r="B112" i="9"/>
  <c r="B17" i="8"/>
  <c r="B75" i="9"/>
  <c r="B23" i="8"/>
  <c r="B31" i="9"/>
  <c r="B26" i="8"/>
  <c r="B46" i="9"/>
  <c r="B27" i="8"/>
  <c r="B84" i="9"/>
  <c r="B29" i="8"/>
  <c r="B86" i="9"/>
  <c r="B30" i="8"/>
  <c r="B32" i="9"/>
  <c r="B33" i="8"/>
  <c r="B117" i="9"/>
  <c r="B35" i="8"/>
  <c r="B24" i="9"/>
  <c r="B42" i="8"/>
  <c r="B18" i="9"/>
  <c r="B45" i="8"/>
  <c r="B100" i="9"/>
  <c r="B47" i="8"/>
  <c r="B48" i="9"/>
  <c r="B50" i="8"/>
  <c r="B59" i="9"/>
  <c r="B52" i="8"/>
  <c r="B157" i="9"/>
  <c r="B59" i="8"/>
  <c r="B36" i="9"/>
  <c r="B62" i="8"/>
  <c r="B44" i="9"/>
  <c r="B70" i="8"/>
  <c r="B123" i="9"/>
  <c r="B74" i="8"/>
  <c r="B143" i="9"/>
  <c r="B77" i="8"/>
  <c r="B144" i="9"/>
  <c r="B79" i="8"/>
  <c r="B20" i="9"/>
  <c r="B92" i="8"/>
  <c r="B67" i="9"/>
  <c r="B94" i="8"/>
  <c r="B50" i="9"/>
  <c r="B97" i="8"/>
  <c r="B35" i="9"/>
  <c r="B104" i="8"/>
  <c r="B7" i="9"/>
  <c r="B106" i="8"/>
  <c r="B99" i="9"/>
  <c r="B109" i="8"/>
  <c r="B40" i="9"/>
  <c r="B112" i="8"/>
  <c r="B55" i="9"/>
  <c r="B115" i="8"/>
  <c r="B95" i="9"/>
  <c r="B119" i="8"/>
  <c r="B64" i="9"/>
  <c r="B122" i="8"/>
  <c r="B54" i="9"/>
  <c r="B127" i="8"/>
  <c r="B109" i="9"/>
  <c r="B130" i="8"/>
  <c r="B103" i="9"/>
  <c r="B136" i="8"/>
  <c r="B47" i="9"/>
  <c r="B140" i="8"/>
  <c r="B102" i="9"/>
  <c r="B144" i="8"/>
  <c r="B104" i="9"/>
  <c r="B22" i="8"/>
  <c r="B135" i="9"/>
  <c r="B3" i="8"/>
  <c r="B140" i="9"/>
  <c r="B7" i="8"/>
  <c r="B118" i="9"/>
  <c r="B9" i="8"/>
  <c r="B113" i="9"/>
  <c r="B18" i="8"/>
  <c r="B97" i="9"/>
  <c r="B21" i="8"/>
  <c r="B51" i="9"/>
  <c r="B24" i="8"/>
  <c r="B29" i="9"/>
  <c r="B28" i="8"/>
  <c r="B11" i="9"/>
  <c r="B31" i="8"/>
  <c r="B133" i="9"/>
  <c r="B36" i="8"/>
  <c r="B89" i="9"/>
  <c r="B39" i="8"/>
  <c r="B149" i="9"/>
  <c r="B43" i="8"/>
  <c r="B27" i="9"/>
  <c r="B48" i="8"/>
  <c r="B72" i="9"/>
  <c r="B71" i="9"/>
  <c r="B54" i="8"/>
  <c r="B53" i="8"/>
  <c r="B79" i="9"/>
  <c r="B57" i="8"/>
  <c r="B10" i="9"/>
  <c r="B63" i="8"/>
  <c r="B63" i="9"/>
  <c r="B66" i="8"/>
  <c r="B98" i="9"/>
  <c r="B71" i="8"/>
  <c r="B108" i="9"/>
  <c r="B73" i="8"/>
  <c r="B145" i="9"/>
  <c r="B75" i="8"/>
  <c r="B28" i="9"/>
  <c r="B80" i="8"/>
  <c r="B122" i="9"/>
  <c r="B82" i="8"/>
  <c r="B4" i="9"/>
  <c r="B85" i="8"/>
  <c r="B73" i="9"/>
  <c r="B87" i="8"/>
  <c r="B105" i="9"/>
  <c r="B88" i="8"/>
  <c r="B152" i="9"/>
  <c r="B90" i="8"/>
  <c r="B131" i="9"/>
  <c r="B93" i="8"/>
  <c r="B116" i="9"/>
  <c r="B96" i="8"/>
  <c r="B87" i="9"/>
  <c r="B98" i="8"/>
  <c r="B68" i="9"/>
  <c r="B101" i="8"/>
  <c r="B13" i="9"/>
  <c r="B107" i="8"/>
  <c r="B142" i="9"/>
  <c r="B110" i="8"/>
  <c r="B96" i="9"/>
  <c r="B113" i="8"/>
  <c r="B43" i="9"/>
  <c r="B117" i="8"/>
  <c r="B61" i="9"/>
  <c r="B120" i="8"/>
  <c r="B88" i="9"/>
  <c r="B123" i="8"/>
  <c r="B153" i="9"/>
  <c r="B131" i="8"/>
  <c r="B126" i="9"/>
  <c r="B133" i="8"/>
  <c r="B128" i="9"/>
  <c r="B141" i="8"/>
  <c r="B85" i="9"/>
  <c r="B142" i="8"/>
  <c r="B22" i="9"/>
  <c r="B145" i="8"/>
  <c r="B53" i="9"/>
  <c r="B147" i="8"/>
  <c r="B110" i="9"/>
  <c r="B150" i="8"/>
  <c r="B65" i="9"/>
  <c r="B153" i="8"/>
  <c r="B62" i="9"/>
  <c r="B156" i="8"/>
  <c r="M3" i="9"/>
  <c r="M2" i="9" s="1"/>
  <c r="L2" i="9"/>
</calcChain>
</file>

<file path=xl/sharedStrings.xml><?xml version="1.0" encoding="utf-8"?>
<sst xmlns="http://schemas.openxmlformats.org/spreadsheetml/2006/main" count="152365" uniqueCount="7790">
  <si>
    <t>StartDate</t>
  </si>
  <si>
    <t>EndDate</t>
  </si>
  <si>
    <t>Status</t>
  </si>
  <si>
    <t>IPAddress</t>
  </si>
  <si>
    <t>Progress</t>
  </si>
  <si>
    <t>Duration (in seconds)</t>
  </si>
  <si>
    <t>Finished</t>
  </si>
  <si>
    <t>RecordedDate</t>
  </si>
  <si>
    <t>ResponseId</t>
  </si>
  <si>
    <t>LocationLatitude</t>
  </si>
  <si>
    <t>LocationLongitude</t>
  </si>
  <si>
    <t>UserLanguage</t>
  </si>
  <si>
    <t>Q2_1</t>
  </si>
  <si>
    <t>Q2_2</t>
  </si>
  <si>
    <t>Q2_3</t>
  </si>
  <si>
    <t>Q35</t>
  </si>
  <si>
    <t>Q37</t>
  </si>
  <si>
    <t>Q7</t>
  </si>
  <si>
    <t>Q9</t>
  </si>
  <si>
    <t>Q42</t>
  </si>
  <si>
    <t>Q42_3_TEXT</t>
  </si>
  <si>
    <t>Q11</t>
  </si>
  <si>
    <t>Q12</t>
  </si>
  <si>
    <t>Q6_1</t>
  </si>
  <si>
    <t>Q6_2</t>
  </si>
  <si>
    <t>Q6_3</t>
  </si>
  <si>
    <t>Q38</t>
  </si>
  <si>
    <t>Q49</t>
  </si>
  <si>
    <t>Q50</t>
  </si>
  <si>
    <t>Q51</t>
  </si>
  <si>
    <t>Q51_3_TEXT</t>
  </si>
  <si>
    <t>Q52</t>
  </si>
  <si>
    <t>Q53</t>
  </si>
  <si>
    <t>Q13_1</t>
  </si>
  <si>
    <t>Q13_2</t>
  </si>
  <si>
    <t>Q13_3</t>
  </si>
  <si>
    <t>Q14</t>
  </si>
  <si>
    <t>Q14_1_TEXT</t>
  </si>
  <si>
    <t>Q14_2_TEXT</t>
  </si>
  <si>
    <t>Q14_3_TEXT</t>
  </si>
  <si>
    <t>Q14_4_TEXT</t>
  </si>
  <si>
    <t>Q15</t>
  </si>
  <si>
    <t>Q39_1</t>
  </si>
  <si>
    <t>Q39_2</t>
  </si>
  <si>
    <t>Q21</t>
  </si>
  <si>
    <t>Q16</t>
  </si>
  <si>
    <t>Q56</t>
  </si>
  <si>
    <t>Q17</t>
  </si>
  <si>
    <t>Q43</t>
  </si>
  <si>
    <t>Q43_3_TEXT</t>
  </si>
  <si>
    <t>Q54</t>
  </si>
  <si>
    <t>Q22_1</t>
  </si>
  <si>
    <t>Q22_2</t>
  </si>
  <si>
    <t>Q22_3</t>
  </si>
  <si>
    <t>Q24</t>
  </si>
  <si>
    <t>Q24_1_TEXT</t>
  </si>
  <si>
    <t>Q24_2_TEXT</t>
  </si>
  <si>
    <t>Q24_3_TEXT</t>
  </si>
  <si>
    <t>Q24_4_TEXT</t>
  </si>
  <si>
    <t>Q48</t>
  </si>
  <si>
    <t>Q45</t>
  </si>
  <si>
    <t>Q57</t>
  </si>
  <si>
    <t>Q46</t>
  </si>
  <si>
    <t>Q47</t>
  </si>
  <si>
    <t>Q47_3_TEXT</t>
  </si>
  <si>
    <t>Q55</t>
  </si>
  <si>
    <t>Q18_1</t>
  </si>
  <si>
    <t>Q18_2</t>
  </si>
  <si>
    <t>Q18_3</t>
  </si>
  <si>
    <t>Q25</t>
  </si>
  <si>
    <t>Q25_1_TEXT</t>
  </si>
  <si>
    <t>Q25_2_TEXT</t>
  </si>
  <si>
    <t>Q25_3_TEXT</t>
  </si>
  <si>
    <t>Q25_4_TEXT</t>
  </si>
  <si>
    <t>Q26</t>
  </si>
  <si>
    <t>Q40_1</t>
  </si>
  <si>
    <t>Q40_2</t>
  </si>
  <si>
    <t>Q44</t>
  </si>
  <si>
    <t>Q44_3_TEXT</t>
  </si>
  <si>
    <t>Q44_4_TEXT</t>
  </si>
  <si>
    <t>Q28</t>
  </si>
  <si>
    <t>Q29</t>
  </si>
  <si>
    <t>Q30</t>
  </si>
  <si>
    <t>Q31</t>
  </si>
  <si>
    <t>Q33</t>
  </si>
  <si>
    <t>Q59</t>
  </si>
  <si>
    <t>Q58</t>
  </si>
  <si>
    <t>Q36</t>
  </si>
  <si>
    <t>Start Date</t>
  </si>
  <si>
    <t>End Date</t>
  </si>
  <si>
    <t>Response Type</t>
  </si>
  <si>
    <t>IP Address</t>
  </si>
  <si>
    <t>Recorded Date</t>
  </si>
  <si>
    <t>Response ID</t>
  </si>
  <si>
    <t>Location Latitude</t>
  </si>
  <si>
    <t>Location Longitude</t>
  </si>
  <si>
    <t>User Language</t>
  </si>
  <si>
    <t>By including your contact information below, you allow the League to contactyou to clarify understanding of survey responses, if necessary.  Additionally, those participants that provide an email will receive a copy of the survey results after they have been compiled (approx January). - Which city, county, or local organization do you represent? (Please type only the city/organization name and do NOT precede with "City of" etc.)</t>
  </si>
  <si>
    <t>By including your contact information below, you allow the League to contactyou to clarify understanding of survey responses, if necessary.  Additionally, those participants that provide an email will receive a copy of the survey results after they have been compiled (approx January). - Your Name</t>
  </si>
  <si>
    <t>By including your contact information below, you allow the League to contactyou to clarify understanding of survey responses, if necessary.  Additionally, those participants that provide an email will receive a copy of the survey results after they have been compiled (approx January). - Your Email</t>
  </si>
  <si>
    <t>Does your city have a municipal water/wastewater utility?</t>
  </si>
  <si>
    <t>How many residential users do you provide water service to?</t>
  </si>
  <si>
    <t>Do you have a minimum charge for residential water consumption?</t>
  </si>
  <si>
    <t>About the minimum rate...
What is the cost of the minimum charge for residential water consumption (monthly rate in dollars)?</t>
  </si>
  <si>
    <t>Which unit of measurement do you use? - Selected Choice</t>
  </si>
  <si>
    <t>Which unit of measurement do you use? - Other (please describe): - Text</t>
  </si>
  <si>
    <t>How many units of water can a resident use to still only be charged this minimum amount? (Enter number only)</t>
  </si>
  <si>
    <t>What is the actual rate per unit charged after the minimum is met?</t>
  </si>
  <si>
    <t>Residential Water Consumption Example for Comparison Across Communities...
Note: Please answer the following with the amount that you would charge if a resident in
your community had the following amount of water consumption in one month.
Cost to customer (monthly rate in dollars). Enter numbers only, without the
dollar sign or other characters.  
If the 5,000 gallons and 10,000 gallons structure do not apply (for example, if you use cubic feet, etc.) leave those lines blank and describe or note under "other structure." - 5,000 Gallons of Water</t>
  </si>
  <si>
    <t>Residential Water Consumption Example for Comparison Across Communities...
Note: Please answer the following with the amount that you would charge if a resident in
your community had the following amount of water consumption in one month.
Cost to customer (monthly rate in dollars). Enter numbers only, without the
dollar sign or other characters.  
If the 5,000 gallons and 10,000 gallons structure do not apply (for example, if you use cubic feet, etc.) leave those lines blank and describe or note under "other structure." - 10,000 Gallons of Water</t>
  </si>
  <si>
    <t>Residential Water Consumption Example for Comparison Across Communities...
Note: Please answer the following with the amount that you would charge if a resident in
your community had the following amount of water consumption in one month.
Cost to customer (monthly rate in dollars). Enter numbers only, without the
dollar sign or other characters.  
If the 5,000 gallons and 10,000 gallons structure do not apply (for example, if you use cubic feet, etc.) leave those lines blank and describe or note under "other structure." - Other Structure (please describe with cost)</t>
  </si>
  <si>
    <t>Commercial Water Consumption Information
How many commercial users do you provide water service to?</t>
  </si>
  <si>
    <t>Do you have a minimum charge for commercial water consumption?</t>
  </si>
  <si>
    <t>About the minimum rate...
What is the cost of the minimum charge for commercial water consumption (monthly rate in dollars)?</t>
  </si>
  <si>
    <t>How many units of water can a commercial user use to still only be charged this minimum amount? (Enter number only)</t>
  </si>
  <si>
    <t>Commercial Water Consumption Example for Comparison Across Communities...
Please answer the following with the amount that you would charge if a commercial customer (monthly rate in dollars) in your community had the following amount of water consumption in one month. 
If the 25,000 gallons and 200,000 gallons structure do not apply (for example, if you use cubic feet, or do not have customers at those thresholds) leave those lines blank and describe or note under "other structure." - 25,000 Gallons of Water</t>
  </si>
  <si>
    <t>Commercial Water Consumption Example for Comparison Across Communities...
Please answer the following with the amount that you would charge if a commercial customer (monthly rate in dollars) in your community had the following amount of water consumption in one month. 
If the 25,000 gallons and 200,000 gallons structure do not apply (for example, if you use cubic feet, or do not have customers at those thresholds) leave those lines blank and describe or note under "other structure." - 200,000 Gallons of Water (or mark N/A)</t>
  </si>
  <si>
    <t>Commercial Water Consumption Example for Comparison Across Communities...
Please answer the following with the amount that you would charge if a commercial customer (monthly rate in dollars) in your community had the following amount of water consumption in one month. 
If the 25,000 gallons and 200,000 gallons structure do not apply (for example, if you use cubic feet, or do not have customers at those thresholds) leave those lines blank and describe or note under "other structure." - Other Structure (please describe with cost)</t>
  </si>
  <si>
    <t>What are these rates based on?  (select any that apply, and enter description/text if applicable) - Selected Choice</t>
  </si>
  <si>
    <t>What are these rates based on?  (select any that apply, and enter description/text if applicable) - Basic cost of service - Text</t>
  </si>
  <si>
    <t>What are these rates based on?  (select any that apply, and enter description/text if applicable) - Rate is higher because the city is paying off water utility debt. How much debt? - Text</t>
  </si>
  <si>
    <t>What are these rates based on?  (select any that apply, and enter description/text if applicable) - Rate is higher because the city is saving towards an upcoming water utility debt. How much debt? - Text</t>
  </si>
  <si>
    <t>What are these rates based on?  (select any that apply, and enter description/text if applicable) - Other - Text</t>
  </si>
  <si>
    <t>If you sell water to another utility, system, home owners association, etc., please describe to whom and your rate structure:</t>
  </si>
  <si>
    <t>Wastewater Rate Information
How many users do you provide wastewater service to? - Residential Users</t>
  </si>
  <si>
    <t>Wastewater Rate Information
How many users do you provide wastewater service to? - Commercial Users</t>
  </si>
  <si>
    <t>Residential Wastewater Information
What is the average wastewater bill for your residential customers (representing 1 month use)?</t>
  </si>
  <si>
    <t>For residential wastewater consumption, do you have a minimum/flat rate?</t>
  </si>
  <si>
    <t>About the minimum/flat rate...
What is the cost of the minimum charge for residential wastewater consumption (monthly rate in dollars)?</t>
  </si>
  <si>
    <t>About the minimum/flat rate...
How many units can a resident dispose of to still only be charged the minimum, flat rate amount?</t>
  </si>
  <si>
    <t>Residential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Percentage of Water Usage (monthly rate in dollars)</t>
  </si>
  <si>
    <t>Residential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Per 1,000 Gallons of Water (monthly rate in dollars)</t>
  </si>
  <si>
    <t>Residential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Other Structure (please describe with cost):</t>
  </si>
  <si>
    <t>What are these rates based on?  (select any that apply, and enter description/text if applicable) - Rate is higher because the city is paying off wastewater utility debt. How much debt? - Text</t>
  </si>
  <si>
    <t>What are these rates based on?  (select any that apply, and enter description/text if applicable) - Rate is higher because the city is saving towards an upcoming wastewater utility debt. How much debt? - Text</t>
  </si>
  <si>
    <t>Commercial Wastewater Information
What is the average wastewater bill for your commercial customers (representing 1 month use)?</t>
  </si>
  <si>
    <t>For commercial wastewater consumption, do you have a minimum/flat rate?</t>
  </si>
  <si>
    <t>About the minimum/flat rate...
What is the cost of the minimum charge for commercial wastewater consumption (monthly rate in dollars)?</t>
  </si>
  <si>
    <t>About the minimum/flat rate...
How many units can a commercial user dispose of to still only be charged the minimum, flat rate amount?</t>
  </si>
  <si>
    <t>Commercial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Percentage of Water Usage (monthly rate in dollars)</t>
  </si>
  <si>
    <t>Commercial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Per 1,000 Gallons of Water (monthly rate in dollars)</t>
  </si>
  <si>
    <t>Commercial Wastewater Consumption Example for Comparison Across Communities...
Only fill in the line(s) that correspond to your community's rate structure (percentage of water usage, or per 1,000 gallons).  Leave any lines blank that correspond to methods listed that do not apply.
If by percentage of water usage, please type/describe the structure - cost and for what percentage use.  If you have a rate structure other than either percentage of water usage or by gallons of water, please describe it in the "other structure" field. - Other Structure (please describe with cost):</t>
  </si>
  <si>
    <t>Stormwater Rate Information
Does your city have a stormwater utility or charge a separate fee for collecting stormwater?</t>
  </si>
  <si>
    <t>What is the basic charge for stormwater (monthly rate per unit)? - Residential users</t>
  </si>
  <si>
    <t>What is the basic charge for stormwater (monthly rate per unit)? - Commercial users</t>
  </si>
  <si>
    <t>Which unit of measurement do you use? - Square footage of property (please describe): - Text</t>
  </si>
  <si>
    <t>What are these rates based on?</t>
  </si>
  <si>
    <t>Solid Waste/Recycling Utility Information
Does your city provide city-owned garbage?</t>
  </si>
  <si>
    <t>What is the basic cost to the consumer for garbage (monthly rate in dollars)?</t>
  </si>
  <si>
    <t>Do your residents pay for recycling?</t>
  </si>
  <si>
    <t>What is the basic cost to the consumer for recycling (monthly rate in dollars)?</t>
  </si>
  <si>
    <t>Has your city had to upgrade, replace or build new infrastructure over the last 5 years? Please note specifically what type of utility, what type of infrastructure (new plant, treatment technologies/methods, or other facilities or infrastructure), and what prompted this need (compliance, testing, etc.).</t>
  </si>
  <si>
    <t>How has the COVID-19 pandemic impacted your utility rates? Or, at the current time, do you anticipate impacts to your utility rates or infrastructure due to COVID-19? Please be specific.</t>
  </si>
  <si>
    <t>Do you have any other comments related to this survey?</t>
  </si>
  <si>
    <t>173.24.141.130</t>
  </si>
  <si>
    <t>True</t>
  </si>
  <si>
    <t>R_2U9OmZDmEkGb8s3</t>
  </si>
  <si>
    <t/>
  </si>
  <si>
    <t>EN</t>
  </si>
  <si>
    <t>Iowa League of Cities</t>
  </si>
  <si>
    <t>Robert Palmer</t>
  </si>
  <si>
    <t>robertpalmer@iowaleague.org</t>
  </si>
  <si>
    <t>No</t>
  </si>
  <si>
    <t>R_3JpUdc76mdus4MH</t>
  </si>
  <si>
    <t>Yes</t>
  </si>
  <si>
    <t>7000</t>
  </si>
  <si>
    <t>$1 Million Dollars!</t>
  </si>
  <si>
    <t>Other (please describe):</t>
  </si>
  <si>
    <t xml:space="preserve">Can Robert carry that much water in buckets or not? </t>
  </si>
  <si>
    <t>10</t>
  </si>
  <si>
    <t>.50 cents</t>
  </si>
  <si>
    <t>$5 Trillion Dollars</t>
  </si>
  <si>
    <t>$10 Trillion Dollars</t>
  </si>
  <si>
    <t>5</t>
  </si>
  <si>
    <t>$10 Million Dollars</t>
  </si>
  <si>
    <t xml:space="preserve">Can Robert carry this much water? </t>
  </si>
  <si>
    <t>1</t>
  </si>
  <si>
    <t>1.00</t>
  </si>
  <si>
    <t xml:space="preserve">The math on this has turned out to be more extensive than I had anticipated. </t>
  </si>
  <si>
    <t xml:space="preserve">Therefore, I'm not going to do the math. It's not needed to test the survey. </t>
  </si>
  <si>
    <t>Basic cost of service,Rate is higher because the city is paying off water utility debt. How much debt?,Rate is higher because the city is saving towards an upcoming water utility debt. How much debt?,Other</t>
  </si>
  <si>
    <t xml:space="preserve">If I have to provide it, we're going to make some money off of this. </t>
  </si>
  <si>
    <t xml:space="preserve">Robert says he loaned us some money, we're not sure how much, but he comes to collect each week. </t>
  </si>
  <si>
    <t xml:space="preserve">Again, we can't get a clear answer but we continue to pay because that's how things are done around here. </t>
  </si>
  <si>
    <t xml:space="preserve">We should not have hired the first person who offered to provide us water. We should have done our Due Diligence on this one. </t>
  </si>
  <si>
    <t xml:space="preserve">We sell the water to ourselves, and then back to ourselves, before ultimately selling the water to ourselves. </t>
  </si>
  <si>
    <t>100</t>
  </si>
  <si>
    <t xml:space="preserve">Our printer does not print more than 7 digits, so we're really not sure. </t>
  </si>
  <si>
    <t>5.00</t>
  </si>
  <si>
    <t>7</t>
  </si>
  <si>
    <t>2.00</t>
  </si>
  <si>
    <t xml:space="preserve">Am I giving consistent answers here? </t>
  </si>
  <si>
    <t xml:space="preserve">$500? </t>
  </si>
  <si>
    <t xml:space="preserve">Are my answers consistent? I've already forgotten my own imaginary rate structure. </t>
  </si>
  <si>
    <t>Basic cost of service,Rate is higher because the city is paying off wastewater utility debt. How much debt?,Rate is higher because the city is saving towards an upcoming wastewater utility debt. How much debt?,Other</t>
  </si>
  <si>
    <t xml:space="preserve">We've just started garnishing 100% of our citizens paychecks because nobody could afford to pay their bill. </t>
  </si>
  <si>
    <t xml:space="preserve">This is America: if you can't afford it, work harder. </t>
  </si>
  <si>
    <t xml:space="preserve">Because our citizens had 100% of their checks garnished, they were unable to pay their mortgages. </t>
  </si>
  <si>
    <t xml:space="preserve">We've seized the homes to make up for the water utility debt, and now we're renting their homes back to them. The numbers on this make sense (for us). </t>
  </si>
  <si>
    <t xml:space="preserve">In the time it has taken me to fill out this survey, our 5 commercial customers have left. The city. </t>
  </si>
  <si>
    <t xml:space="preserve">$20? </t>
  </si>
  <si>
    <t xml:space="preserve">Does this fit in Robert's car? </t>
  </si>
  <si>
    <t xml:space="preserve">5.00 </t>
  </si>
  <si>
    <t xml:space="preserve">You can imagine that when I started writing this much, </t>
  </si>
  <si>
    <t xml:space="preserve">I never anticipated that there would be so many questions. </t>
  </si>
  <si>
    <t xml:space="preserve">For this reason, and because my family thinks I have perished in the wilderness of survey fun, I will finish this up. </t>
  </si>
  <si>
    <t>Gotta pay to play.</t>
  </si>
  <si>
    <t>Gotta spend money to make money</t>
  </si>
  <si>
    <t xml:space="preserve">If you build it, they will come. </t>
  </si>
  <si>
    <t xml:space="preserve">Unfortunately for us, it is also important to make rates affordable. </t>
  </si>
  <si>
    <t>No, but we would like to start one</t>
  </si>
  <si>
    <t>18</t>
  </si>
  <si>
    <t xml:space="preserve">People are working from home so they now have no place to escape to when the city debt collector arrives. </t>
  </si>
  <si>
    <t xml:space="preserve">This was great, thanks for the opportunity. We'd like more information on how to start charging for storm water management and any other grifts you may be aware of. </t>
  </si>
  <si>
    <t>172.58.139.253</t>
  </si>
  <si>
    <t>R_1NqAIJTLKdSENDm</t>
  </si>
  <si>
    <t>Test</t>
  </si>
  <si>
    <t>2</t>
  </si>
  <si>
    <t>e</t>
  </si>
  <si>
    <t>4</t>
  </si>
  <si>
    <t>R_3HF7V7rQjqk9Qwm</t>
  </si>
  <si>
    <t>172.86.34.101</t>
  </si>
  <si>
    <t>R_1JJz8sIvDJSwUR5</t>
  </si>
  <si>
    <t>Quasqueton</t>
  </si>
  <si>
    <t>Anita Arnold</t>
  </si>
  <si>
    <t>city2@netins.net</t>
  </si>
  <si>
    <t>216.96.115.60</t>
  </si>
  <si>
    <t>R_2f1ax3NXt0xnCUg</t>
  </si>
  <si>
    <t>City of Lone Tree</t>
  </si>
  <si>
    <t>Stephanie Dautremont</t>
  </si>
  <si>
    <t>lonetreecity@windstream.net</t>
  </si>
  <si>
    <t>607</t>
  </si>
  <si>
    <t>8.58</t>
  </si>
  <si>
    <t>Gallons</t>
  </si>
  <si>
    <t>3500</t>
  </si>
  <si>
    <t>5.47</t>
  </si>
  <si>
    <t>16.78</t>
  </si>
  <si>
    <t>44.13</t>
  </si>
  <si>
    <t>2.27</t>
  </si>
  <si>
    <t>57.38</t>
  </si>
  <si>
    <t>539.13</t>
  </si>
  <si>
    <t>Rate is higher because the city is paying off water utility debt. How much debt?</t>
  </si>
  <si>
    <t>project in process, projected cost $6 million</t>
  </si>
  <si>
    <t>15.00</t>
  </si>
  <si>
    <t>4000</t>
  </si>
  <si>
    <t>4.00</t>
  </si>
  <si>
    <t>30.00 mini up to 4000 gallons, 4.00/1000 after</t>
  </si>
  <si>
    <t>Rate is higher because the city is paying off wastewater utility debt. How much debt?</t>
  </si>
  <si>
    <t>18.50</t>
  </si>
  <si>
    <t xml:space="preserve">new wastewater plant currently being built.  IDNR compliance forcing lagoon to be changed over to mechanical plant. </t>
  </si>
  <si>
    <t>none</t>
  </si>
  <si>
    <t>104.219.151.32</t>
  </si>
  <si>
    <t>R_3M38qq4O5ciWNKm</t>
  </si>
  <si>
    <t>City of Lost Nation</t>
  </si>
  <si>
    <t>Janet Burke</t>
  </si>
  <si>
    <t>jsb0557@hotmail.com</t>
  </si>
  <si>
    <t>220</t>
  </si>
  <si>
    <t>$7/1000 gal</t>
  </si>
  <si>
    <t>$7/1000</t>
  </si>
  <si>
    <t>Basic cost of service</t>
  </si>
  <si>
    <t>187</t>
  </si>
  <si>
    <t>15</t>
  </si>
  <si>
    <t>$14</t>
  </si>
  <si>
    <t>14</t>
  </si>
  <si>
    <t>n/a</t>
  </si>
  <si>
    <t>17.27</t>
  </si>
  <si>
    <t>97.64.218.10</t>
  </si>
  <si>
    <t>R_2QKH4JJYNaHHWlQ</t>
  </si>
  <si>
    <t>Lisbon</t>
  </si>
  <si>
    <t>Christina Eicher</t>
  </si>
  <si>
    <t>lisboncityclerk@cityoflisbon-ia.gov</t>
  </si>
  <si>
    <t>806</t>
  </si>
  <si>
    <t>12.90</t>
  </si>
  <si>
    <t>1000</t>
  </si>
  <si>
    <t>6.65</t>
  </si>
  <si>
    <t>95.00</t>
  </si>
  <si>
    <t>167.60</t>
  </si>
  <si>
    <t>These costs include sewer and sewer debt fees and exclude garbage.</t>
  </si>
  <si>
    <t>104</t>
  </si>
  <si>
    <t>399.56</t>
  </si>
  <si>
    <t>3031.89</t>
  </si>
  <si>
    <t>fee includes sewer and sewer debt fees</t>
  </si>
  <si>
    <t>695</t>
  </si>
  <si>
    <t>108</t>
  </si>
  <si>
    <t>65.96</t>
  </si>
  <si>
    <t>13.61</t>
  </si>
  <si>
    <t>5.72</t>
  </si>
  <si>
    <t>173.93</t>
  </si>
  <si>
    <t>None.</t>
  </si>
  <si>
    <t>No impact.</t>
  </si>
  <si>
    <t>173.24.110.40</t>
  </si>
  <si>
    <t>R_27HhsypBqrtyabK</t>
  </si>
  <si>
    <t>Durant</t>
  </si>
  <si>
    <t>Deana Cavin</t>
  </si>
  <si>
    <t>dcavin@cityofdurantiowa.com</t>
  </si>
  <si>
    <t>900</t>
  </si>
  <si>
    <t>18.91</t>
  </si>
  <si>
    <t>1,000</t>
  </si>
  <si>
    <t>.00324 per gal</t>
  </si>
  <si>
    <t>31.87</t>
  </si>
  <si>
    <t>63.74</t>
  </si>
  <si>
    <t>49</t>
  </si>
  <si>
    <t>96.67</t>
  </si>
  <si>
    <t>663.67</t>
  </si>
  <si>
    <t>75.00</t>
  </si>
  <si>
    <t>46.00</t>
  </si>
  <si>
    <t>.00845</t>
  </si>
  <si>
    <t>New Waste Water Plant 2017</t>
  </si>
  <si>
    <t xml:space="preserve">We are looking at at an annual increase of 2% to cover expenses but not due to Covid. Covid has not really had an impact on water and sewer. </t>
  </si>
  <si>
    <t>100.42.89.46</t>
  </si>
  <si>
    <t>R_3dEofywNbVLrTiG</t>
  </si>
  <si>
    <t xml:space="preserve">City of Paullina </t>
  </si>
  <si>
    <t xml:space="preserve">Sandy Fritz </t>
  </si>
  <si>
    <t>sfcity@tcaexpress.net</t>
  </si>
  <si>
    <t>518</t>
  </si>
  <si>
    <t>20.16</t>
  </si>
  <si>
    <t xml:space="preserve">1,000 gallons </t>
  </si>
  <si>
    <t>$4.32 / 1000</t>
  </si>
  <si>
    <t>41.76</t>
  </si>
  <si>
    <t>63.36</t>
  </si>
  <si>
    <t>88</t>
  </si>
  <si>
    <t>$4.32/ 1000</t>
  </si>
  <si>
    <t>115.86</t>
  </si>
  <si>
    <t>Other</t>
  </si>
  <si>
    <t>Upcoming water project - $200,000</t>
  </si>
  <si>
    <t>N/a</t>
  </si>
  <si>
    <t>489</t>
  </si>
  <si>
    <t>72</t>
  </si>
  <si>
    <t>36</t>
  </si>
  <si>
    <t>12.00</t>
  </si>
  <si>
    <t>$6/ 1000</t>
  </si>
  <si>
    <t>36.0</t>
  </si>
  <si>
    <t>12</t>
  </si>
  <si>
    <t>$6/1000</t>
  </si>
  <si>
    <t xml:space="preserve">$2.00 per month </t>
  </si>
  <si>
    <t>172.86.33.108</t>
  </si>
  <si>
    <t>R_86u0UnZxOWKdZOF</t>
  </si>
  <si>
    <t>Aurora</t>
  </si>
  <si>
    <t>Diana Gates</t>
  </si>
  <si>
    <t>knappser@netins.net</t>
  </si>
  <si>
    <t>0</t>
  </si>
  <si>
    <t>N/A</t>
  </si>
  <si>
    <t xml:space="preserve">City does not provide water </t>
  </si>
  <si>
    <t>74</t>
  </si>
  <si>
    <t>19</t>
  </si>
  <si>
    <t>30.62</t>
  </si>
  <si>
    <t>216.170.4.226</t>
  </si>
  <si>
    <t>R_RwwSn0yqWVxL7GN</t>
  </si>
  <si>
    <t>Lytton</t>
  </si>
  <si>
    <t>Julie Haberstroh</t>
  </si>
  <si>
    <t>cityoflytton@iowatelecom.net</t>
  </si>
  <si>
    <t>125</t>
  </si>
  <si>
    <t>37.02</t>
  </si>
  <si>
    <t>110.75</t>
  </si>
  <si>
    <t>886.00</t>
  </si>
  <si>
    <t>Rate is higher because the city is saving towards an upcoming water utility debt. How much debt?</t>
  </si>
  <si>
    <t>700,000</t>
  </si>
  <si>
    <t>23.42</t>
  </si>
  <si>
    <t>based on 8000 gallons of water use- we do not read meters except for 2 commercial businesses</t>
  </si>
  <si>
    <t>Rate is higher because the city is saving towards an upcoming wastewater utility debt. How much debt?</t>
  </si>
  <si>
    <t>6782.74</t>
  </si>
  <si>
    <t>it's a set monthly rate</t>
  </si>
  <si>
    <t>new water plant 5 years ago, many upgrades to water plant since.   prompted by compliance changes.</t>
  </si>
  <si>
    <t>67.55.186.167</t>
  </si>
  <si>
    <t>R_2uyeCYvRKgekCYh</t>
  </si>
  <si>
    <t>SALIX</t>
  </si>
  <si>
    <t>Kathy</t>
  </si>
  <si>
    <t>Brouillette</t>
  </si>
  <si>
    <t>140</t>
  </si>
  <si>
    <t>54.00</t>
  </si>
  <si>
    <t>81.00</t>
  </si>
  <si>
    <t>112.50</t>
  </si>
  <si>
    <t>NA</t>
  </si>
  <si>
    <t>Basic cost of service,Rate is higher because the city is paying off water utility debt. How much debt?</t>
  </si>
  <si>
    <t>31.00 monthly fee</t>
  </si>
  <si>
    <t>5.00 per month debt relief fee for new water tower</t>
  </si>
  <si>
    <t>135</t>
  </si>
  <si>
    <t>8</t>
  </si>
  <si>
    <t>2.85</t>
  </si>
  <si>
    <t>7.00 monthly fee</t>
  </si>
  <si>
    <t>replaced outdated water tower and water mains within last 5 years</t>
  </si>
  <si>
    <t>NO</t>
  </si>
  <si>
    <t>108.161.53.118</t>
  </si>
  <si>
    <t>R_2Qm7OnnawIkNXwG</t>
  </si>
  <si>
    <t>Primghar</t>
  </si>
  <si>
    <t>Carol Chicoine</t>
  </si>
  <si>
    <t>Primghar City Administrator</t>
  </si>
  <si>
    <t>466</t>
  </si>
  <si>
    <t>11.75</t>
  </si>
  <si>
    <t>3.90</t>
  </si>
  <si>
    <t>27.35</t>
  </si>
  <si>
    <t>46.85</t>
  </si>
  <si>
    <t>70</t>
  </si>
  <si>
    <t>105.35</t>
  </si>
  <si>
    <t>982.85</t>
  </si>
  <si>
    <t>388</t>
  </si>
  <si>
    <t>59</t>
  </si>
  <si>
    <t>13.88</t>
  </si>
  <si>
    <t>slowly going to increase each year for sewer project</t>
  </si>
  <si>
    <t>charged the same as of water usage at 3.90</t>
  </si>
  <si>
    <t>rate will be gradually increased and new rate schedule to be determined</t>
  </si>
  <si>
    <t>1.43</t>
  </si>
  <si>
    <t>just a flat fee per customer</t>
  </si>
  <si>
    <t>no but in the processing stage of a new waste water upgrade</t>
  </si>
  <si>
    <t>not at this time</t>
  </si>
  <si>
    <t>64.237.30.14</t>
  </si>
  <si>
    <t>R_2TIgawMvtpoJ0cb</t>
  </si>
  <si>
    <t>Fairbank</t>
  </si>
  <si>
    <t>Brittany Fuller</t>
  </si>
  <si>
    <t>brittany@fairbank-ia.org</t>
  </si>
  <si>
    <t>450</t>
  </si>
  <si>
    <t>17.75</t>
  </si>
  <si>
    <t>999</t>
  </si>
  <si>
    <t>7.75 per 1,000</t>
  </si>
  <si>
    <t>48.75</t>
  </si>
  <si>
    <t>87.50</t>
  </si>
  <si>
    <t>203.75</t>
  </si>
  <si>
    <t>1,560.00</t>
  </si>
  <si>
    <t>Rural Water.</t>
  </si>
  <si>
    <t>452</t>
  </si>
  <si>
    <t>48</t>
  </si>
  <si>
    <t>65.00</t>
  </si>
  <si>
    <t>50.00</t>
  </si>
  <si>
    <t>3.10 per 1,000</t>
  </si>
  <si>
    <t>3,432,000</t>
  </si>
  <si>
    <t>3.10</t>
  </si>
  <si>
    <t>14.50</t>
  </si>
  <si>
    <t>50.82.135.35</t>
  </si>
  <si>
    <t>R_3HoaRGnzxQodcxJ</t>
  </si>
  <si>
    <t>Hazleton</t>
  </si>
  <si>
    <t>Lisa Baych</t>
  </si>
  <si>
    <t>hazcity@mchsi.com</t>
  </si>
  <si>
    <t>316</t>
  </si>
  <si>
    <t>$10.39</t>
  </si>
  <si>
    <t xml:space="preserve">1500 </t>
  </si>
  <si>
    <t>.00752585</t>
  </si>
  <si>
    <t>36.55</t>
  </si>
  <si>
    <t>74.36</t>
  </si>
  <si>
    <t>23</t>
  </si>
  <si>
    <t>10.39</t>
  </si>
  <si>
    <t>1500</t>
  </si>
  <si>
    <t>187.25</t>
  </si>
  <si>
    <t>1504.17</t>
  </si>
  <si>
    <t>286</t>
  </si>
  <si>
    <t>22</t>
  </si>
  <si>
    <t>21.44</t>
  </si>
  <si>
    <t>13.89</t>
  </si>
  <si>
    <t>.00599644</t>
  </si>
  <si>
    <t>gallons of water</t>
  </si>
  <si>
    <t>58.38</t>
  </si>
  <si>
    <t>167.142.141.10</t>
  </si>
  <si>
    <t>R_3MAm5bapLtw7HKo</t>
  </si>
  <si>
    <t>Laurel</t>
  </si>
  <si>
    <t>Lynne Gummert</t>
  </si>
  <si>
    <t>cityoflaurel@heartofiowa.net</t>
  </si>
  <si>
    <t>115</t>
  </si>
  <si>
    <t>19.50</t>
  </si>
  <si>
    <t>10.50/1000</t>
  </si>
  <si>
    <t>61.50</t>
  </si>
  <si>
    <t>114</t>
  </si>
  <si>
    <t>10.50</t>
  </si>
  <si>
    <t>271.50</t>
  </si>
  <si>
    <t>99</t>
  </si>
  <si>
    <t>44</t>
  </si>
  <si>
    <t>34.00</t>
  </si>
  <si>
    <t>10/1000</t>
  </si>
  <si>
    <t>34.00 minimum; 10.00/1000g additional</t>
  </si>
  <si>
    <t>1.8M</t>
  </si>
  <si>
    <t>34</t>
  </si>
  <si>
    <t>21.50</t>
  </si>
  <si>
    <t>10.00</t>
  </si>
  <si>
    <t>Upgrades to sanitary sewer to address I&amp;I, replacement of lift station electrical panels to meet DNR monitoring requirements.</t>
  </si>
  <si>
    <t xml:space="preserve">Less commercial revenue due school not being in session.  Slight increase in residential revenue due to more residents working/learning from home.
Anticipate a continued reduction in commercial revenue due to business/school shut downs. Residential consumption is anticipated to increase slightly but overall consumption for the city is expected to remain the same.  
</t>
  </si>
  <si>
    <t>167.142.28.183</t>
  </si>
  <si>
    <t>R_Df018BaZwu5wBQR</t>
  </si>
  <si>
    <t>NORA SPRINGS</t>
  </si>
  <si>
    <t>DEBORAH GAUL</t>
  </si>
  <si>
    <t>nscityhall@myomnitel.com</t>
  </si>
  <si>
    <t>565</t>
  </si>
  <si>
    <t>15.55</t>
  </si>
  <si>
    <t>$5.43/1,000 gallon</t>
  </si>
  <si>
    <t>42.70, this includes the 15.55 base fee</t>
  </si>
  <si>
    <t>69.85, this includes the 15.55 base fee</t>
  </si>
  <si>
    <t>5.43/1,000</t>
  </si>
  <si>
    <t>151.30, this includes the 15.55 base fee</t>
  </si>
  <si>
    <t>10875.55, this includes the 15.55 base fee</t>
  </si>
  <si>
    <t>538</t>
  </si>
  <si>
    <t>13</t>
  </si>
  <si>
    <t>18.69, 3,000 x 6.23</t>
  </si>
  <si>
    <t>27.00</t>
  </si>
  <si>
    <t>6.23/1000</t>
  </si>
  <si>
    <t>100% of water pumped</t>
  </si>
  <si>
    <t>18.69, base fee &amp; sewer debt fee not included</t>
  </si>
  <si>
    <t>Water gallons/1000</t>
  </si>
  <si>
    <t>Per property</t>
  </si>
  <si>
    <t>Near completion of new wastewater plant
Conducted a sewer relining project of the entire community 4 years ago</t>
  </si>
  <si>
    <t>170.178.237.153</t>
  </si>
  <si>
    <t>R_3oGzu2MtTXovGp8</t>
  </si>
  <si>
    <t>Long Grove</t>
  </si>
  <si>
    <t>Rosina Guyer</t>
  </si>
  <si>
    <t>clerk@longgroveia.org</t>
  </si>
  <si>
    <t>301</t>
  </si>
  <si>
    <t>20.75</t>
  </si>
  <si>
    <t>2000</t>
  </si>
  <si>
    <t>.00375</t>
  </si>
  <si>
    <t>32.00</t>
  </si>
  <si>
    <t>50.75</t>
  </si>
  <si>
    <t>86.25</t>
  </si>
  <si>
    <t>742.50</t>
  </si>
  <si>
    <t>294</t>
  </si>
  <si>
    <t>53.63</t>
  </si>
  <si>
    <t>44.00</t>
  </si>
  <si>
    <t>.00325</t>
  </si>
  <si>
    <t>3.25</t>
  </si>
  <si>
    <t xml:space="preserve">2.5 million </t>
  </si>
  <si>
    <t>44.60</t>
  </si>
  <si>
    <t>2.5 mil</t>
  </si>
  <si>
    <t>96.31.10.89</t>
  </si>
  <si>
    <t>R_AHSZwQgFNmSJSj7</t>
  </si>
  <si>
    <t>Doon</t>
  </si>
  <si>
    <t>Kristi Baker</t>
  </si>
  <si>
    <t>rragency@premieronline.net</t>
  </si>
  <si>
    <t>246</t>
  </si>
  <si>
    <t>$33.00</t>
  </si>
  <si>
    <t>3000</t>
  </si>
  <si>
    <t>$2.45/1,000 gallons</t>
  </si>
  <si>
    <t>$37.90</t>
  </si>
  <si>
    <t>$50.15</t>
  </si>
  <si>
    <t>3,000</t>
  </si>
  <si>
    <t>$86.90</t>
  </si>
  <si>
    <t>$515.65</t>
  </si>
  <si>
    <t>$33.00 up to 3,000 gallons plus $3.00/1,000 gallons for visiting companies that need bulk water for spraying or fixing roads</t>
  </si>
  <si>
    <t>$15</t>
  </si>
  <si>
    <t>$15.00</t>
  </si>
  <si>
    <t>No.</t>
  </si>
  <si>
    <t>None</t>
  </si>
  <si>
    <t>208.95.70.186</t>
  </si>
  <si>
    <t>R_2SGnly0jLnXn6vb</t>
  </si>
  <si>
    <t>KEOTA</t>
  </si>
  <si>
    <t>TOMISHA HAMMES</t>
  </si>
  <si>
    <t>keotacityhall@cloudburst9.net</t>
  </si>
  <si>
    <t>385</t>
  </si>
  <si>
    <t>36.61</t>
  </si>
  <si>
    <t>5.50</t>
  </si>
  <si>
    <t>53.11</t>
  </si>
  <si>
    <t>80.61</t>
  </si>
  <si>
    <t>37</t>
  </si>
  <si>
    <t>5.5</t>
  </si>
  <si>
    <t>163.11</t>
  </si>
  <si>
    <t>1125.61</t>
  </si>
  <si>
    <t>Commerical and Residential is the same</t>
  </si>
  <si>
    <t>47.00</t>
  </si>
  <si>
    <t>41.67</t>
  </si>
  <si>
    <t>$3,000,000 waste water treatment plant completed in 2019</t>
  </si>
  <si>
    <t>47</t>
  </si>
  <si>
    <t>$3,000,000 waste water treatment plant completed in 2019.</t>
  </si>
  <si>
    <t>8.00</t>
  </si>
  <si>
    <t>Waste Water Treatment Plant completed in 2019 - compliance with DNR</t>
  </si>
  <si>
    <t>98.16.49.62</t>
  </si>
  <si>
    <t>R_2tgJTQvR2zHEY5y</t>
  </si>
  <si>
    <t>SHAMBAUGH</t>
  </si>
  <si>
    <t>Sandra L Bilokonsky</t>
  </si>
  <si>
    <t>CCLERK@IOWATELECOM.NET</t>
  </si>
  <si>
    <t>80</t>
  </si>
  <si>
    <t>74.76</t>
  </si>
  <si>
    <t>$6 per 1000 gal</t>
  </si>
  <si>
    <t>$64 water $44 Sewer</t>
  </si>
  <si>
    <t>$94 water $74 Sewer</t>
  </si>
  <si>
    <t>flow rate $6 per 1000 gal not prorated</t>
  </si>
  <si>
    <t>$184 Water $164 Sewer</t>
  </si>
  <si>
    <t>$1234 Water $1214 Sewer</t>
  </si>
  <si>
    <t>flow rate $6 per 1000 gal non prorated</t>
  </si>
  <si>
    <t>$46 Water $26 Sewer</t>
  </si>
  <si>
    <t>$26</t>
  </si>
  <si>
    <t>26</t>
  </si>
  <si>
    <t>it is tied in with our water use</t>
  </si>
  <si>
    <t>$6</t>
  </si>
  <si>
    <t>our rates are tied in with our water rates which noted</t>
  </si>
  <si>
    <t>water rates</t>
  </si>
  <si>
    <t>with water rates</t>
  </si>
  <si>
    <t>no</t>
  </si>
  <si>
    <t xml:space="preserve">yes, we had a few of our community members impacted, therefore we did have non payments during the utility freeze. </t>
  </si>
  <si>
    <t>216.248.101.198</t>
  </si>
  <si>
    <t>R_3PGB3JR15QZCDBE</t>
  </si>
  <si>
    <t>City of Hancock</t>
  </si>
  <si>
    <t>Kimberly Gress</t>
  </si>
  <si>
    <t>mkgress@gmail.com</t>
  </si>
  <si>
    <t>37.00</t>
  </si>
  <si>
    <t>5.75 per 1,000 gal</t>
  </si>
  <si>
    <t>60.00</t>
  </si>
  <si>
    <t>88.75</t>
  </si>
  <si>
    <t>1,000 gallons</t>
  </si>
  <si>
    <t>5.75 per 1000 gal</t>
  </si>
  <si>
    <t>175.00</t>
  </si>
  <si>
    <t>103</t>
  </si>
  <si>
    <t>25.00</t>
  </si>
  <si>
    <t>3,000 gal</t>
  </si>
  <si>
    <t>1.25 per 1,000 gal</t>
  </si>
  <si>
    <t>1,25 per 1000 gallons over the first 3,000 gal</t>
  </si>
  <si>
    <t>1,25 per 1,000 gal. over first 3,000 gal.</t>
  </si>
  <si>
    <t>Sewer Lagoons  Needed to be done</t>
  </si>
  <si>
    <t>It has not impacted rates.</t>
  </si>
  <si>
    <t>208.38.230.76</t>
  </si>
  <si>
    <t>R_73dspsuARy2oZ4B</t>
  </si>
  <si>
    <t>City of Panorama Park</t>
  </si>
  <si>
    <t>Mayor Ronald D. Rice</t>
  </si>
  <si>
    <t>mayor@panoramaparkiowa.com</t>
  </si>
  <si>
    <t>66.172.232.84</t>
  </si>
  <si>
    <t>R_22RkchGoBLBBvCg</t>
  </si>
  <si>
    <t>Hawarden</t>
  </si>
  <si>
    <t>travis waterman</t>
  </si>
  <si>
    <t>travisw@cityofhawarden.com</t>
  </si>
  <si>
    <t>1022</t>
  </si>
  <si>
    <t>11.50</t>
  </si>
  <si>
    <t>Cubic Foot</t>
  </si>
  <si>
    <t>26.66</t>
  </si>
  <si>
    <t>41.85</t>
  </si>
  <si>
    <t>I adjusted to 100 CF that we bill</t>
  </si>
  <si>
    <t>86.41</t>
  </si>
  <si>
    <t>617.59</t>
  </si>
  <si>
    <t>988</t>
  </si>
  <si>
    <t>102</t>
  </si>
  <si>
    <t>47.20</t>
  </si>
  <si>
    <t>30.00</t>
  </si>
  <si>
    <t>2.25</t>
  </si>
  <si>
    <t>2.25 per 100CF of water use</t>
  </si>
  <si>
    <t>Basic cost of service,Rate is higher because the city is paying off wastewater utility debt. How much debt?</t>
  </si>
  <si>
    <t>51.59</t>
  </si>
  <si>
    <t>2.25 per 100CF of water usage</t>
  </si>
  <si>
    <t>added to monthly garbage rate</t>
  </si>
  <si>
    <t>upgrade at wastewater treatment plant. Age and added automation control</t>
  </si>
  <si>
    <t>173.30.35.215</t>
  </si>
  <si>
    <t>R_1PYiCdZmF7kLRkp</t>
  </si>
  <si>
    <t>Sheffield</t>
  </si>
  <si>
    <t>Katy Flint</t>
  </si>
  <si>
    <t>clerk@sheffieldiowa.com</t>
  </si>
  <si>
    <t>471</t>
  </si>
  <si>
    <t>2.30</t>
  </si>
  <si>
    <t>21.90</t>
  </si>
  <si>
    <t>33.40</t>
  </si>
  <si>
    <t>60</t>
  </si>
  <si>
    <t>67.90</t>
  </si>
  <si>
    <t>470.40</t>
  </si>
  <si>
    <t>472</t>
  </si>
  <si>
    <t>33.00?</t>
  </si>
  <si>
    <t>33.00</t>
  </si>
  <si>
    <t>3.75</t>
  </si>
  <si>
    <t>Flat Fee</t>
  </si>
  <si>
    <t>Yes, we upgraded several feet of Water Mains based on breaks</t>
  </si>
  <si>
    <t>199.247.68.40</t>
  </si>
  <si>
    <t>R_22mOqiQqwgZFkRC</t>
  </si>
  <si>
    <t>LAKESIDE</t>
  </si>
  <si>
    <t>PATTY HEUTON</t>
  </si>
  <si>
    <t>LAKESIDEIOWA@SIOUXLAND.COM</t>
  </si>
  <si>
    <t>66.172.240.157</t>
  </si>
  <si>
    <t>R_C1WPEmO9Lp9DAqt</t>
  </si>
  <si>
    <t>SLOAN</t>
  </si>
  <si>
    <t>DIXIE IVERSON</t>
  </si>
  <si>
    <t>slocity3348@longlines.com</t>
  </si>
  <si>
    <t>8.50</t>
  </si>
  <si>
    <t>16.50</t>
  </si>
  <si>
    <t>26.50</t>
  </si>
  <si>
    <t>20</t>
  </si>
  <si>
    <t>56.50</t>
  </si>
  <si>
    <t>406.50</t>
  </si>
  <si>
    <t>62.40</t>
  </si>
  <si>
    <t>1,550,000</t>
  </si>
  <si>
    <t>120.00</t>
  </si>
  <si>
    <t xml:space="preserve">Replace a block &amp; half of sewer line this year. </t>
  </si>
  <si>
    <t>172.243.68.175</t>
  </si>
  <si>
    <t>R_2dAceUdoRJzlWp8</t>
  </si>
  <si>
    <t>Luzerne</t>
  </si>
  <si>
    <t>Janice Kendall</t>
  </si>
  <si>
    <t>jkendall@netins.net</t>
  </si>
  <si>
    <t>173.215.50.191</t>
  </si>
  <si>
    <t>R_1latizRBJ56MoIT</t>
  </si>
  <si>
    <t>Breda</t>
  </si>
  <si>
    <t>Nancy Janssen</t>
  </si>
  <si>
    <t>cityclerk@citybreda.com</t>
  </si>
  <si>
    <t>224</t>
  </si>
  <si>
    <t>30</t>
  </si>
  <si>
    <t>7.40</t>
  </si>
  <si>
    <t>67</t>
  </si>
  <si>
    <t>43</t>
  </si>
  <si>
    <t>7.4 per 1000</t>
  </si>
  <si>
    <t>215</t>
  </si>
  <si>
    <t>1510.0</t>
  </si>
  <si>
    <t>Basic cost of service,Other</t>
  </si>
  <si>
    <t>Paying off Water Debt</t>
  </si>
  <si>
    <t>43.70</t>
  </si>
  <si>
    <t>27.50</t>
  </si>
  <si>
    <t>5.40</t>
  </si>
  <si>
    <t>50.0</t>
  </si>
  <si>
    <t>5.40 per 1000</t>
  </si>
  <si>
    <t>15.73</t>
  </si>
  <si>
    <t>new water tower in 2015- previous one was too old to repair</t>
  </si>
  <si>
    <t>Not at all</t>
  </si>
  <si>
    <t>The water rates should not include paying for sewer debt as your question suggested.</t>
  </si>
  <si>
    <t>96.31.27.32</t>
  </si>
  <si>
    <t>R_2e4nGHeTpBTtmqJ</t>
  </si>
  <si>
    <t>Boyden</t>
  </si>
  <si>
    <t>Tami Kamies</t>
  </si>
  <si>
    <t>boyden@premieronline.net</t>
  </si>
  <si>
    <t>325</t>
  </si>
  <si>
    <t>23.00</t>
  </si>
  <si>
    <t>6.35</t>
  </si>
  <si>
    <t>42.00</t>
  </si>
  <si>
    <t>7.60</t>
  </si>
  <si>
    <t>3.50</t>
  </si>
  <si>
    <t>4.30</t>
  </si>
  <si>
    <t>14.00</t>
  </si>
  <si>
    <t>208.47.20.16</t>
  </si>
  <si>
    <t>R_pQyksrUSaqVmOLD</t>
  </si>
  <si>
    <t>Correctionville</t>
  </si>
  <si>
    <t>April Putzier</t>
  </si>
  <si>
    <t>cville@ruralwaves.us</t>
  </si>
  <si>
    <t>370</t>
  </si>
  <si>
    <t>7.87</t>
  </si>
  <si>
    <t>3.66</t>
  </si>
  <si>
    <t>26.17</t>
  </si>
  <si>
    <t>44.47</t>
  </si>
  <si>
    <t>99.37</t>
  </si>
  <si>
    <t>739.87</t>
  </si>
  <si>
    <t>46.09</t>
  </si>
  <si>
    <t>19.51</t>
  </si>
  <si>
    <t>4.43</t>
  </si>
  <si>
    <t>23.94</t>
  </si>
  <si>
    <t>63.81</t>
  </si>
  <si>
    <t>6.50</t>
  </si>
  <si>
    <t>107.167.200.34</t>
  </si>
  <si>
    <t>R_do0DoJz6plBhaRb</t>
  </si>
  <si>
    <t>Manchester</t>
  </si>
  <si>
    <t>Erin Learn</t>
  </si>
  <si>
    <t>elearn@manchester-ia.org</t>
  </si>
  <si>
    <t>2029</t>
  </si>
  <si>
    <t>6.04</t>
  </si>
  <si>
    <t>Any water used triggers rate per unit</t>
  </si>
  <si>
    <t>3.21 per thousand</t>
  </si>
  <si>
    <t>22.09</t>
  </si>
  <si>
    <t>38.14</t>
  </si>
  <si>
    <t>345</t>
  </si>
  <si>
    <t>Varies depending on meter size</t>
  </si>
  <si>
    <t>99.56</t>
  </si>
  <si>
    <t>661.31</t>
  </si>
  <si>
    <t>Based on 1" meter at a monthly base rate of $19.31</t>
  </si>
  <si>
    <t>3.45</t>
  </si>
  <si>
    <t>Billed based on water usage</t>
  </si>
  <si>
    <t>11.19</t>
  </si>
  <si>
    <t>6.19 per thousand gallons of water used</t>
  </si>
  <si>
    <t>6.19</t>
  </si>
  <si>
    <t>$3,246,000</t>
  </si>
  <si>
    <t>Varies based on water consumption</t>
  </si>
  <si>
    <t>3,246,000</t>
  </si>
  <si>
    <t>We delayed a rate increase. We do not anticipate an impact to our infrastructure.</t>
  </si>
  <si>
    <t>206.72.42.217</t>
  </si>
  <si>
    <t>R_12aLQYXmSKC3yXY</t>
  </si>
  <si>
    <t>Garner</t>
  </si>
  <si>
    <t>Daisy Huffman</t>
  </si>
  <si>
    <t>clerk@garneriowa.org</t>
  </si>
  <si>
    <t>1200</t>
  </si>
  <si>
    <t>6.60</t>
  </si>
  <si>
    <t>3.35</t>
  </si>
  <si>
    <t>20.00</t>
  </si>
  <si>
    <t>36.75</t>
  </si>
  <si>
    <t>150</t>
  </si>
  <si>
    <t>87.00</t>
  </si>
  <si>
    <t>673.25</t>
  </si>
  <si>
    <t>26.60</t>
  </si>
  <si>
    <t>12.30</t>
  </si>
  <si>
    <t>4.60</t>
  </si>
  <si>
    <t>15.10</t>
  </si>
  <si>
    <t>1,105,000</t>
  </si>
  <si>
    <t>11,500</t>
  </si>
  <si>
    <t>1220</t>
  </si>
  <si>
    <t>170</t>
  </si>
  <si>
    <t>Square footage of property (please describe):</t>
  </si>
  <si>
    <t>impervious units</t>
  </si>
  <si>
    <t>Storm Sewer mains</t>
  </si>
  <si>
    <t>No impact, we actually noticed an increase in usage during the pandemic.  The City waived shut-off fees for 2 months, this likely costs us about $160.</t>
  </si>
  <si>
    <t>67.55.175.53</t>
  </si>
  <si>
    <t>R_3iJgxR71r0tNrdl</t>
  </si>
  <si>
    <t>Oakland</t>
  </si>
  <si>
    <t>Marissa Lockwood</t>
  </si>
  <si>
    <t>oaklandclerk@frontiernet.net</t>
  </si>
  <si>
    <t>530</t>
  </si>
  <si>
    <t>16.00</t>
  </si>
  <si>
    <t>.0045</t>
  </si>
  <si>
    <t>29.50</t>
  </si>
  <si>
    <t>47.50</t>
  </si>
  <si>
    <t>75</t>
  </si>
  <si>
    <t>105.00</t>
  </si>
  <si>
    <t>502.50</t>
  </si>
  <si>
    <t>Sell to City of Hancock at $1.93/1000 gallons</t>
  </si>
  <si>
    <t>540</t>
  </si>
  <si>
    <t>8.30</t>
  </si>
  <si>
    <t>.0011</t>
  </si>
  <si>
    <t>$5 for first 2000gallons, $1.10/thousand after minimum</t>
  </si>
  <si>
    <t>13.80</t>
  </si>
  <si>
    <t xml:space="preserve">Yes, need for additional source water for industry so drilled a new well. </t>
  </si>
  <si>
    <t>No impact from COVID-19 at this time</t>
  </si>
  <si>
    <t>R_31bdV9yJfQDqloL</t>
  </si>
  <si>
    <t>Churdan</t>
  </si>
  <si>
    <t>citychurdan@wccta.net</t>
  </si>
  <si>
    <t>190</t>
  </si>
  <si>
    <t>12.50</t>
  </si>
  <si>
    <t>125.00</t>
  </si>
  <si>
    <t>200.00</t>
  </si>
  <si>
    <t>387.50</t>
  </si>
  <si>
    <t>2575.00</t>
  </si>
  <si>
    <t>Basic cost of service,Rate is higher because the city is paying off water utility debt. How much debt?,Rate is higher because the city is saving towards an upcoming water utility debt. How much debt?</t>
  </si>
  <si>
    <t>180</t>
  </si>
  <si>
    <t>32.50</t>
  </si>
  <si>
    <t>2.50</t>
  </si>
  <si>
    <t>100.00</t>
  </si>
  <si>
    <t>Basic cost of service,Rate is higher because the city is saving towards an upcoming wastewater utility debt. How much debt?</t>
  </si>
  <si>
    <t>per owner</t>
  </si>
  <si>
    <t>24.00</t>
  </si>
  <si>
    <t>0.0</t>
  </si>
  <si>
    <t>205.185.139.237</t>
  </si>
  <si>
    <t>R_2wST3rUBpgc2uTe</t>
  </si>
  <si>
    <t>Ossian</t>
  </si>
  <si>
    <t>Ashley Goltz</t>
  </si>
  <si>
    <t>ossianclerk@acegroup.cc</t>
  </si>
  <si>
    <t>414</t>
  </si>
  <si>
    <t>2.40</t>
  </si>
  <si>
    <t>17.60</t>
  </si>
  <si>
    <t>29.60</t>
  </si>
  <si>
    <t>72.10</t>
  </si>
  <si>
    <t>437.80</t>
  </si>
  <si>
    <t>406</t>
  </si>
  <si>
    <t>3</t>
  </si>
  <si>
    <t>22.00</t>
  </si>
  <si>
    <t>9.00</t>
  </si>
  <si>
    <t>6.75</t>
  </si>
  <si>
    <t>22.50</t>
  </si>
  <si>
    <t>11.25</t>
  </si>
  <si>
    <t>50.83.178.109</t>
  </si>
  <si>
    <t>R_snhXLVvDn0ukmHL</t>
  </si>
  <si>
    <t>Martensdale</t>
  </si>
  <si>
    <t>Donna Bahun</t>
  </si>
  <si>
    <t>cityofmartensdale@gmail.com</t>
  </si>
  <si>
    <t>39.19</t>
  </si>
  <si>
    <t>2,000</t>
  </si>
  <si>
    <t>we bill per 1,000 gallons only</t>
  </si>
  <si>
    <t>do not use this structure</t>
  </si>
  <si>
    <t>Increase from Warren Water</t>
  </si>
  <si>
    <t>43.00</t>
  </si>
  <si>
    <t>If over 2,000 gallons the same applies as the water</t>
  </si>
  <si>
    <t>City wide sewer upgrade project</t>
  </si>
  <si>
    <t>Billed for 2,000 gallons then price increase for every 1,000</t>
  </si>
  <si>
    <t>Rates to keep up with increases yearly</t>
  </si>
  <si>
    <t>The City just had all the sewer, sewer lagoon and received a USDA grant for part of it,
rest will be paid by City over 40 years.</t>
  </si>
  <si>
    <t>Not at this time but that could change.</t>
  </si>
  <si>
    <t>199.115.180.80</t>
  </si>
  <si>
    <t>R_3KxTeqSqhIFel0Z</t>
  </si>
  <si>
    <t>City of Decorah</t>
  </si>
  <si>
    <t>Deb Hagensick</t>
  </si>
  <si>
    <t>hagensick@decorahia.org</t>
  </si>
  <si>
    <t>26.35 per quarter</t>
  </si>
  <si>
    <t>0-500</t>
  </si>
  <si>
    <t>.0296</t>
  </si>
  <si>
    <t>5,000 gallons is $31.32      10,000 gallons is    $51.13</t>
  </si>
  <si>
    <t>357</t>
  </si>
  <si>
    <t>26.35 quarterly</t>
  </si>
  <si>
    <t>25,000 gallons $105.11      200,000 gallons $488.74</t>
  </si>
  <si>
    <t>Basic cost of service,Rate is higher because the city is saving towards an upcoming water utility debt. How much debt?</t>
  </si>
  <si>
    <t>anticipated improvements to Wastewater plant</t>
  </si>
  <si>
    <t>Freeport Water District - charges billed at current rates</t>
  </si>
  <si>
    <t>2550</t>
  </si>
  <si>
    <t>82.87 per quarter</t>
  </si>
  <si>
    <t>27.87/quarter</t>
  </si>
  <si>
    <t>0 and up</t>
  </si>
  <si>
    <t>.0275</t>
  </si>
  <si>
    <t>1,000 gallons   $55.37 for quarter</t>
  </si>
  <si>
    <t>82.87/quarter</t>
  </si>
  <si>
    <t>1,000 gallons  $55.37</t>
  </si>
  <si>
    <t>9.00/quarter</t>
  </si>
  <si>
    <t>10.00/30.00/60.00 quarter</t>
  </si>
  <si>
    <t>rate depends on commercial lot size</t>
  </si>
  <si>
    <t>extending water and sewer lines to business park and extending water and sewer lines for a new commercial business</t>
  </si>
  <si>
    <t>67.55.195.178</t>
  </si>
  <si>
    <t>R_OfXZ5JESvS6izFD</t>
  </si>
  <si>
    <t>Elkader</t>
  </si>
  <si>
    <t>Jennifer Cowsert</t>
  </si>
  <si>
    <t>elkaderadmin@alpinecom.net</t>
  </si>
  <si>
    <t>18.30</t>
  </si>
  <si>
    <t>0.0525</t>
  </si>
  <si>
    <t>5,000 gallons would be $35.09 (we bill in cubic feet)</t>
  </si>
  <si>
    <t>116</t>
  </si>
  <si>
    <t>25,000 gallons would be $175.46</t>
  </si>
  <si>
    <t>537</t>
  </si>
  <si>
    <t>109</t>
  </si>
  <si>
    <t>66.43</t>
  </si>
  <si>
    <t>43.50</t>
  </si>
  <si>
    <t>0.0655</t>
  </si>
  <si>
    <t>consumption rate is 100% of water metered</t>
  </si>
  <si>
    <t>consumption is billed at 100% of water metered</t>
  </si>
  <si>
    <t>4.70</t>
  </si>
  <si>
    <t>no, our improvements were years ago (10 or so) so we are seeing the light at the end of the tunnel with the higher bills whereas some neighboring towns are just starting....DNR compliance</t>
  </si>
  <si>
    <t>We monitored it for a few months and we didn't see an impact, will review again as we work on budget.</t>
  </si>
  <si>
    <t>The final question on water asks about wastewater improvements - just a typo.</t>
  </si>
  <si>
    <t>209.152.69.98</t>
  </si>
  <si>
    <t>R_1mUZQe0tV8zqYvW</t>
  </si>
  <si>
    <t>Tripoli</t>
  </si>
  <si>
    <t>Ellen Kalkbrenner</t>
  </si>
  <si>
    <t>tripoli@butler-bremer.com</t>
  </si>
  <si>
    <t>1313</t>
  </si>
  <si>
    <t>22.56</t>
  </si>
  <si>
    <t>130 CF or ~973 gallons</t>
  </si>
  <si>
    <t>.0057406255</t>
  </si>
  <si>
    <t>~44.94</t>
  </si>
  <si>
    <t>~73.64</t>
  </si>
  <si>
    <t>56</t>
  </si>
  <si>
    <t>21.24</t>
  </si>
  <si>
    <t>0.0057406255</t>
  </si>
  <si>
    <t>~159.76</t>
  </si>
  <si>
    <t>~1164.37</t>
  </si>
  <si>
    <t>we collect $5.00 / month for future updates</t>
  </si>
  <si>
    <t>1257</t>
  </si>
  <si>
    <t>20.70</t>
  </si>
  <si>
    <t>same as water</t>
  </si>
  <si>
    <t>.0052382743</t>
  </si>
  <si>
    <t xml:space="preserve">Charge of $7.00 for sewer improvements and $4.00 for stormwater </t>
  </si>
  <si>
    <t>25.93</t>
  </si>
  <si>
    <t>130 CF or 793 gallons</t>
  </si>
  <si>
    <t>0.0052832743</t>
  </si>
  <si>
    <t>flat fee / month $2.00  $4.00 for commercial</t>
  </si>
  <si>
    <t>yes we are doing sewer project now for lagoon run off to river</t>
  </si>
  <si>
    <t>only non-payment</t>
  </si>
  <si>
    <t>23.252.155.129</t>
  </si>
  <si>
    <t>R_D2UzSMfYFV9zOW5</t>
  </si>
  <si>
    <t>Marble Rock</t>
  </si>
  <si>
    <t>Brittney Katcher</t>
  </si>
  <si>
    <t>citymr@myomnitel.com</t>
  </si>
  <si>
    <t>123</t>
  </si>
  <si>
    <t>$15.98</t>
  </si>
  <si>
    <t>.64/100 gals</t>
  </si>
  <si>
    <t>$32.00</t>
  </si>
  <si>
    <t>$64.00</t>
  </si>
  <si>
    <t>$160.00</t>
  </si>
  <si>
    <t>$1280.00</t>
  </si>
  <si>
    <t>2376</t>
  </si>
  <si>
    <t>$16.07</t>
  </si>
  <si>
    <t>$4.72/1000 gals</t>
  </si>
  <si>
    <t>$4.72</t>
  </si>
  <si>
    <t>$35</t>
  </si>
  <si>
    <t>$15.06</t>
  </si>
  <si>
    <t xml:space="preserve">The City just replaced a pump at the lagoons. </t>
  </si>
  <si>
    <t xml:space="preserve">The council did not raise rates this year in a result to COVID 19. The City usually follows a 3% increase annually. </t>
  </si>
  <si>
    <t>173.17.229.122</t>
  </si>
  <si>
    <t>R_07MqjYrP6rabt4t</t>
  </si>
  <si>
    <t>Redfield</t>
  </si>
  <si>
    <t>Debbra Light</t>
  </si>
  <si>
    <t>dlight@redfieldia.com</t>
  </si>
  <si>
    <t>354</t>
  </si>
  <si>
    <t>57.50</t>
  </si>
  <si>
    <t>8.60</t>
  </si>
  <si>
    <t>83.30</t>
  </si>
  <si>
    <t>126.30</t>
  </si>
  <si>
    <t>21</t>
  </si>
  <si>
    <t>255.30</t>
  </si>
  <si>
    <t>1760.30</t>
  </si>
  <si>
    <t>water treatment plant built in 2010.  20 year loan</t>
  </si>
  <si>
    <t>324</t>
  </si>
  <si>
    <t>25</t>
  </si>
  <si>
    <t>28.75</t>
  </si>
  <si>
    <t>6.00</t>
  </si>
  <si>
    <t>6</t>
  </si>
  <si>
    <t>$277,750</t>
  </si>
  <si>
    <t>277,750</t>
  </si>
  <si>
    <t>3.00</t>
  </si>
  <si>
    <t>173.191.243.225</t>
  </si>
  <si>
    <t>R_pyorU898WpY3btT</t>
  </si>
  <si>
    <t>Orient</t>
  </si>
  <si>
    <t>DELLA KRAMER</t>
  </si>
  <si>
    <t>cityclerk@orientiowa.com</t>
  </si>
  <si>
    <t>183</t>
  </si>
  <si>
    <t>27.</t>
  </si>
  <si>
    <t>2500</t>
  </si>
  <si>
    <t>$11.25</t>
  </si>
  <si>
    <t>55.13</t>
  </si>
  <si>
    <t>111.38</t>
  </si>
  <si>
    <t>27</t>
  </si>
  <si>
    <t>280.13</t>
  </si>
  <si>
    <t>207.32.24.56</t>
  </si>
  <si>
    <t>R_zd7AfMIjWOzFpL3</t>
  </si>
  <si>
    <t>Batavia</t>
  </si>
  <si>
    <t>Mary Marnholtz</t>
  </si>
  <si>
    <t>bataviacityhall@gmail.com</t>
  </si>
  <si>
    <t>23.60</t>
  </si>
  <si>
    <t>6.20</t>
  </si>
  <si>
    <t>23.6</t>
  </si>
  <si>
    <t>$6.20</t>
  </si>
  <si>
    <t>15.</t>
  </si>
  <si>
    <t>209.152.95.133</t>
  </si>
  <si>
    <t>R_xux9efPmFYzVBE5</t>
  </si>
  <si>
    <t>Eldora</t>
  </si>
  <si>
    <t>Kelly Haskin</t>
  </si>
  <si>
    <t>khaskin@eldoraiowa.com</t>
  </si>
  <si>
    <t>2732</t>
  </si>
  <si>
    <t>8.83</t>
  </si>
  <si>
    <t>5.45</t>
  </si>
  <si>
    <t>30.66</t>
  </si>
  <si>
    <t>57.94</t>
  </si>
  <si>
    <t>.82 service charge</t>
  </si>
  <si>
    <t>57</t>
  </si>
  <si>
    <t>139.83</t>
  </si>
  <si>
    <t>same rate as residential</t>
  </si>
  <si>
    <t>1248</t>
  </si>
  <si>
    <t>42.59</t>
  </si>
  <si>
    <t>26.38</t>
  </si>
  <si>
    <t>16.21</t>
  </si>
  <si>
    <t>2,300,000</t>
  </si>
  <si>
    <t>flat fee</t>
  </si>
  <si>
    <t>208.74.247.41</t>
  </si>
  <si>
    <t>R_2yrZiib2tjbSZW4</t>
  </si>
  <si>
    <t>Harpers Ferry</t>
  </si>
  <si>
    <t>Sherie L Mathis</t>
  </si>
  <si>
    <t>hrfycity@acegroup.cc</t>
  </si>
  <si>
    <t>We only have a sewer system for the city</t>
  </si>
  <si>
    <t>360</t>
  </si>
  <si>
    <t>$16.67</t>
  </si>
  <si>
    <t>$16.67/mo</t>
  </si>
  <si>
    <t xml:space="preserve">$1.9 million </t>
  </si>
  <si>
    <t>$125</t>
  </si>
  <si>
    <t>We don't have a city provided water supply only sewer services</t>
  </si>
  <si>
    <t xml:space="preserve">We are in the process of designing upgraded wastewater facilities to meet compliance objectives. </t>
  </si>
  <si>
    <t xml:space="preserve">no impacts thus far and we don't anticipate any future issues or impacts from COVID. </t>
  </si>
  <si>
    <t>71.28.223.99</t>
  </si>
  <si>
    <t>R_2EoTfnwWzOVieea</t>
  </si>
  <si>
    <t>Afton</t>
  </si>
  <si>
    <t>Toni Landers</t>
  </si>
  <si>
    <t>actyhall@iowatelecom.net</t>
  </si>
  <si>
    <t>Wastewater Only</t>
  </si>
  <si>
    <t>359</t>
  </si>
  <si>
    <t>19.94</t>
  </si>
  <si>
    <t>7.50</t>
  </si>
  <si>
    <t>3.64</t>
  </si>
  <si>
    <t>3.64 + 7.50 min</t>
  </si>
  <si>
    <t>$1.01 per thousand gallons goes to pay off debt</t>
  </si>
  <si>
    <t>39.92</t>
  </si>
  <si>
    <t>$1.01 per 1,000 gallons is for debt</t>
  </si>
  <si>
    <t>not bill seperately</t>
  </si>
  <si>
    <t xml:space="preserve">New Electric substation &amp; distribution system in 2016.  Upgrades to wastewater lagoons.  </t>
  </si>
  <si>
    <t>No impacts.</t>
  </si>
  <si>
    <t>198.14.218.230</t>
  </si>
  <si>
    <t>R_1KxTXCdqzs31wWq</t>
  </si>
  <si>
    <t>Grand Junction Municipal Utilities</t>
  </si>
  <si>
    <t>Joan Dearborn</t>
  </si>
  <si>
    <t>gjmun@windstream.net</t>
  </si>
  <si>
    <t>26.00</t>
  </si>
  <si>
    <t>71.00</t>
  </si>
  <si>
    <t>na</t>
  </si>
  <si>
    <t>146</t>
  </si>
  <si>
    <t>1021</t>
  </si>
  <si>
    <t>4.23</t>
  </si>
  <si>
    <t>69.66.222.242</t>
  </si>
  <si>
    <t>R_31ozQOBLocXoAIM</t>
  </si>
  <si>
    <t>Soldier</t>
  </si>
  <si>
    <t>Melanie McAndrews</t>
  </si>
  <si>
    <t>soldier@longlines.com</t>
  </si>
  <si>
    <t>55.00</t>
  </si>
  <si>
    <t>4999</t>
  </si>
  <si>
    <t>70.00</t>
  </si>
  <si>
    <t>$837,000</t>
  </si>
  <si>
    <t>We do not measure usage.</t>
  </si>
  <si>
    <t>Not yet calculated</t>
  </si>
  <si>
    <t>Debt is not calculated.</t>
  </si>
  <si>
    <t>No, not in the past 5 years but we will be in the next 5 years.  New plant and treatment center, a new well, looping water lines, relining lagoons and addressing wastewater loss issue.</t>
  </si>
  <si>
    <t>173.215.10.27</t>
  </si>
  <si>
    <t>R_2xVJs4LuOCMvujH</t>
  </si>
  <si>
    <t>85</t>
  </si>
  <si>
    <t>30.84</t>
  </si>
  <si>
    <t>$6.07</t>
  </si>
  <si>
    <t>31.84</t>
  </si>
  <si>
    <t>14.58</t>
  </si>
  <si>
    <t>6.07</t>
  </si>
  <si>
    <t>149.20.220.128</t>
  </si>
  <si>
    <t>R_tPqueBqPiJgad8Z</t>
  </si>
  <si>
    <t>Ireton</t>
  </si>
  <si>
    <t>Laurie Lockhorst</t>
  </si>
  <si>
    <t>cityofireton@mtcnet.net</t>
  </si>
  <si>
    <t>609</t>
  </si>
  <si>
    <t>13.50</t>
  </si>
  <si>
    <t>.00575</t>
  </si>
  <si>
    <t>36.50</t>
  </si>
  <si>
    <t>60.15</t>
  </si>
  <si>
    <t>110.14</t>
  </si>
  <si>
    <t>5.75/1000gal. usage over 2000 gal.</t>
  </si>
  <si>
    <t>we want to start lining our sewer lines. We haven't checked into the full price yet</t>
  </si>
  <si>
    <t>16.00 recycling &amp; garbage</t>
  </si>
  <si>
    <t>172.86.8.250</t>
  </si>
  <si>
    <t>R_e3XTiS8Xw8W7DVv</t>
  </si>
  <si>
    <t>Van Horne</t>
  </si>
  <si>
    <t>lLinda Klopping</t>
  </si>
  <si>
    <t>vhclerk@netins.net</t>
  </si>
  <si>
    <t>278</t>
  </si>
  <si>
    <t>14.12</t>
  </si>
  <si>
    <t>1700</t>
  </si>
  <si>
    <t>8.52 per thousand</t>
  </si>
  <si>
    <t>42.23</t>
  </si>
  <si>
    <t>84.88</t>
  </si>
  <si>
    <t>40</t>
  </si>
  <si>
    <t>213.00</t>
  </si>
  <si>
    <t>1704.00</t>
  </si>
  <si>
    <t>38</t>
  </si>
  <si>
    <t>57.62</t>
  </si>
  <si>
    <t>10.37</t>
  </si>
  <si>
    <t>100  %</t>
  </si>
  <si>
    <t>37.66</t>
  </si>
  <si>
    <t>10.37 per thousand</t>
  </si>
  <si>
    <t>100 %</t>
  </si>
  <si>
    <t>8.52</t>
  </si>
  <si>
    <t>we are in the process of adding disinfectant to our WW treatment plant, for the DNR compliance.</t>
  </si>
  <si>
    <t xml:space="preserve">We are having a few more people unable to pay therefore those that do pay, must pay more.
</t>
  </si>
  <si>
    <t>67.55.184.241</t>
  </si>
  <si>
    <t>R_2VPlZUAktT6Dt4X</t>
  </si>
  <si>
    <t>COLUMBUS JUNCTION</t>
  </si>
  <si>
    <t>Julie Heindel</t>
  </si>
  <si>
    <t>cjcityclerk@iowatelecom.net</t>
  </si>
  <si>
    <t>813</t>
  </si>
  <si>
    <t>19.00</t>
  </si>
  <si>
    <t>8.26 / 1000 pr gal</t>
  </si>
  <si>
    <t>43.78</t>
  </si>
  <si>
    <t>85.08</t>
  </si>
  <si>
    <t>outside city limits/rate and a half</t>
  </si>
  <si>
    <t>73</t>
  </si>
  <si>
    <t>8.26 / 1000 gal</t>
  </si>
  <si>
    <t>208.98</t>
  </si>
  <si>
    <t>1654.48</t>
  </si>
  <si>
    <t>City of Columbus City   3.45 per 1000 gal</t>
  </si>
  <si>
    <t>736</t>
  </si>
  <si>
    <t>77</t>
  </si>
  <si>
    <t>23.65</t>
  </si>
  <si>
    <t>pro rated to water useage</t>
  </si>
  <si>
    <t>4.50 per 1000 (48,000)  1.00 per 1000 over 50,000</t>
  </si>
  <si>
    <t>100%</t>
  </si>
  <si>
    <t>Rate is higher because the city is paying off wastewater utility debt. How much debt?,Rate is higher because the city is saving towards an upcoming wastewater utility debt. How much debt?</t>
  </si>
  <si>
    <t>to be paid off this year</t>
  </si>
  <si>
    <t>Have to meet DNR standard, project not started yet</t>
  </si>
  <si>
    <t>29.28</t>
  </si>
  <si>
    <t>same</t>
  </si>
  <si>
    <t>20.50</t>
  </si>
  <si>
    <t>included with garbage</t>
  </si>
  <si>
    <t>162.250.32.111</t>
  </si>
  <si>
    <t>R_2rvKlaqLl1WtKKZ</t>
  </si>
  <si>
    <t>Lake Park</t>
  </si>
  <si>
    <t>Marie Matthiesen</t>
  </si>
  <si>
    <t>city@lakepark.us</t>
  </si>
  <si>
    <t>725</t>
  </si>
  <si>
    <t>$7 per 1000 gallons</t>
  </si>
  <si>
    <t>$50.00</t>
  </si>
  <si>
    <t>$85.00</t>
  </si>
  <si>
    <t>$7.00 per 1000 gallons</t>
  </si>
  <si>
    <t>190.00</t>
  </si>
  <si>
    <t>1415.00</t>
  </si>
  <si>
    <t>662</t>
  </si>
  <si>
    <t>41</t>
  </si>
  <si>
    <t>24.41</t>
  </si>
  <si>
    <t>$16.50</t>
  </si>
  <si>
    <t>1000 gallons</t>
  </si>
  <si>
    <t>$6 per gallon</t>
  </si>
  <si>
    <t>$7.50 service charge, first 1000 gallons $9.00 per thousand, 1000-298,000 gallons $6 per 1000</t>
  </si>
  <si>
    <t>60.66</t>
  </si>
  <si>
    <t>same as residential</t>
  </si>
  <si>
    <t>$17.00</t>
  </si>
  <si>
    <t>included in garbage rate</t>
  </si>
  <si>
    <t>We are currently in the final engineering stage of a new wastewater treatment facility.  We could not meet the new standards that were required in our DNR permit.</t>
  </si>
  <si>
    <t>Currently I do not see our rates being affected by COVID-19.  We will see a large increase in our sewer rates due to the new treatment facility</t>
  </si>
  <si>
    <t>173.17.231.203</t>
  </si>
  <si>
    <t>R_cu82pTw0JBmtQ2d</t>
  </si>
  <si>
    <t xml:space="preserve">Earlham </t>
  </si>
  <si>
    <t xml:space="preserve">Kristy Amsden </t>
  </si>
  <si>
    <t xml:space="preserve">earlhamutilities@hotmail.com </t>
  </si>
  <si>
    <t>525</t>
  </si>
  <si>
    <t>27.63</t>
  </si>
  <si>
    <t>0.0109</t>
  </si>
  <si>
    <t>0.01314</t>
  </si>
  <si>
    <t>42</t>
  </si>
  <si>
    <t>520</t>
  </si>
  <si>
    <t>20.26</t>
  </si>
  <si>
    <t>over 1500 gal $8.26 per 1000 gal</t>
  </si>
  <si>
    <t>1-1500 20.26 over 1500 gallons 8.26 per 100 gallons</t>
  </si>
  <si>
    <t>over 1500 gallon 8.26 per 1000 gal</t>
  </si>
  <si>
    <t>ground service</t>
  </si>
  <si>
    <t>17.08</t>
  </si>
  <si>
    <t xml:space="preserve">water tower, volume </t>
  </si>
  <si>
    <t>173.16.199.34</t>
  </si>
  <si>
    <t>R_29vqeLEosNfuWHm</t>
  </si>
  <si>
    <t>Hartford</t>
  </si>
  <si>
    <t>Cynthia K Crippen</t>
  </si>
  <si>
    <t>clerk@hartfordia.com</t>
  </si>
  <si>
    <t>68.171.122.223</t>
  </si>
  <si>
    <t>R_C1Fqclp5RZPpXgt</t>
  </si>
  <si>
    <t>City of Decatur Iowa</t>
  </si>
  <si>
    <t>Scott Jelsma</t>
  </si>
  <si>
    <t>cityofdecatur@grm.net</t>
  </si>
  <si>
    <t>173.191.204.237</t>
  </si>
  <si>
    <t>R_rpxcoByyzlY7Ysh</t>
  </si>
  <si>
    <t>Letts</t>
  </si>
  <si>
    <t>Karen Koppe</t>
  </si>
  <si>
    <t>lettscity@windstream.net</t>
  </si>
  <si>
    <t>155</t>
  </si>
  <si>
    <t>45 flat rate</t>
  </si>
  <si>
    <t>173.20.15.46</t>
  </si>
  <si>
    <t>R_ze4BqTP5uA2iyMV</t>
  </si>
  <si>
    <t>Colfax</t>
  </si>
  <si>
    <t>Nancy Earles</t>
  </si>
  <si>
    <t>colfaxcityclerk@gmail.com</t>
  </si>
  <si>
    <t>850</t>
  </si>
  <si>
    <t>30.57</t>
  </si>
  <si>
    <t>6.13 per 1000</t>
  </si>
  <si>
    <t>48.96</t>
  </si>
  <si>
    <t>79.61</t>
  </si>
  <si>
    <t>6.13 per 1000 gal</t>
  </si>
  <si>
    <t>171.56</t>
  </si>
  <si>
    <t>1244.31</t>
  </si>
  <si>
    <t>Water Debt of 2,717,000</t>
  </si>
  <si>
    <t>731</t>
  </si>
  <si>
    <t>52</t>
  </si>
  <si>
    <t>35.07</t>
  </si>
  <si>
    <t>6.85 per 1000 gal</t>
  </si>
  <si>
    <t>minimum $35.07  $6.85 per 1000</t>
  </si>
  <si>
    <t>741,000</t>
  </si>
  <si>
    <t>1st 2000 gal $28.90 plus $6.85 for each additional 1000 gal</t>
  </si>
  <si>
    <t>20.79</t>
  </si>
  <si>
    <t>Water Main on Walnut St, Cherry St, Ryan St and N League Road.  New sewer line on N League Road.  100+ year old main - many breaks on walnut.  Increase line size on N League Road, fix Cherry St. flow.</t>
  </si>
  <si>
    <t>We did waive late fees for 3 month.  Hoping that the increase in usage with people being home more will offset that loss.</t>
  </si>
  <si>
    <t>100.42.93.9</t>
  </si>
  <si>
    <t>R_3kFAFD7saFmjJQT</t>
  </si>
  <si>
    <t>Everly</t>
  </si>
  <si>
    <t>Kristi Fliss</t>
  </si>
  <si>
    <t>everlycityhall@evertek.net</t>
  </si>
  <si>
    <t>267</t>
  </si>
  <si>
    <t>5.25/1,000</t>
  </si>
  <si>
    <t>46.25</t>
  </si>
  <si>
    <t>72.50</t>
  </si>
  <si>
    <t>5.25/1,000 gallons</t>
  </si>
  <si>
    <t>151.25</t>
  </si>
  <si>
    <t>266</t>
  </si>
  <si>
    <t>5.00/1,000 gallons</t>
  </si>
  <si>
    <t>35.00</t>
  </si>
  <si>
    <t>2,000,000+</t>
  </si>
  <si>
    <t>36.00</t>
  </si>
  <si>
    <t>19.25</t>
  </si>
  <si>
    <t>Included in 19.25 for garbage</t>
  </si>
  <si>
    <t>We are currently installing a SAGR system and lift station updates.  This was brought on by compliance issues we've had.</t>
  </si>
  <si>
    <t>Not sure yet.</t>
  </si>
  <si>
    <t>192.234.120.57</t>
  </si>
  <si>
    <t>R_23V3NAJhIAraWvP</t>
  </si>
  <si>
    <t>Early</t>
  </si>
  <si>
    <t>Lexi Bainbridge</t>
  </si>
  <si>
    <t>cityclerk@earlyia.com</t>
  </si>
  <si>
    <t>289</t>
  </si>
  <si>
    <t>28.38</t>
  </si>
  <si>
    <t>14.19</t>
  </si>
  <si>
    <t>70.95</t>
  </si>
  <si>
    <t>268</t>
  </si>
  <si>
    <t>19.12</t>
  </si>
  <si>
    <t>18.02</t>
  </si>
  <si>
    <t>We are currently engineering and will be bidding out for a water project. replacing water main and upgrading water treatment facility</t>
  </si>
  <si>
    <t>COVID impacted us by pushing back our timeline a little bit for the project. and we also pushed back our rate increase for the water portion of the payments.</t>
  </si>
  <si>
    <t>we will have another rate increase come January 1 2021</t>
  </si>
  <si>
    <t>208.79.5.197</t>
  </si>
  <si>
    <t>R_1IAEziy9MB6tANe</t>
  </si>
  <si>
    <t>Mondamin</t>
  </si>
  <si>
    <t>Alyx Hirst</t>
  </si>
  <si>
    <t>mondamin_city@yahoo.com</t>
  </si>
  <si>
    <t>163</t>
  </si>
  <si>
    <t>32.40</t>
  </si>
  <si>
    <t>.386 per 100 gal</t>
  </si>
  <si>
    <t>54.80</t>
  </si>
  <si>
    <t>75.26</t>
  </si>
  <si>
    <t>11</t>
  </si>
  <si>
    <t>136.63</t>
  </si>
  <si>
    <t>852.66</t>
  </si>
  <si>
    <t>157</t>
  </si>
  <si>
    <t>We are currently in the process of building a new water treatment plant.  will be completed late 2021.</t>
  </si>
  <si>
    <t>none as of yet.</t>
  </si>
  <si>
    <t>216.248.92.243</t>
  </si>
  <si>
    <t>R_21nryQ7o1VCNRtY</t>
  </si>
  <si>
    <t>Mt Auburn</t>
  </si>
  <si>
    <t>Craig Mahood</t>
  </si>
  <si>
    <t>128dog@gmail.com</t>
  </si>
  <si>
    <t>.50</t>
  </si>
  <si>
    <t>71.28.220.100</t>
  </si>
  <si>
    <t>R_1GNCA0vlqaVBVa9</t>
  </si>
  <si>
    <t>Ellston</t>
  </si>
  <si>
    <t>Ted Derscheid</t>
  </si>
  <si>
    <t>TEDNANCY@IOWATELECOM.NET</t>
  </si>
  <si>
    <t>204.248.127.173</t>
  </si>
  <si>
    <t>R_3FVtbl4jKgnRfjd</t>
  </si>
  <si>
    <t>Ridgeway</t>
  </si>
  <si>
    <t>Sharla</t>
  </si>
  <si>
    <t>gratefulsharla@gmail.com</t>
  </si>
  <si>
    <t>130</t>
  </si>
  <si>
    <t>$17.50</t>
  </si>
  <si>
    <t xml:space="preserve">.05
</t>
  </si>
  <si>
    <t>2,000 minimum</t>
  </si>
  <si>
    <t>.05</t>
  </si>
  <si>
    <t>not this big</t>
  </si>
  <si>
    <t>10.75</t>
  </si>
  <si>
    <t>$10.75 minimum</t>
  </si>
  <si>
    <t>$10.75</t>
  </si>
  <si>
    <t>based off water usage</t>
  </si>
  <si>
    <t>$.02</t>
  </si>
  <si>
    <t>Yes, new water lines</t>
  </si>
  <si>
    <t>Has not</t>
  </si>
  <si>
    <t>173.26.84.182</t>
  </si>
  <si>
    <t>R_30efyMkfJ9s0Rcj</t>
  </si>
  <si>
    <t>Coulter</t>
  </si>
  <si>
    <t>Janet Hanson</t>
  </si>
  <si>
    <t>CoulterCityHall@yahoo.com</t>
  </si>
  <si>
    <t>120ish</t>
  </si>
  <si>
    <t>$6.00 per thousand gal over 2000</t>
  </si>
  <si>
    <t>63.00</t>
  </si>
  <si>
    <t>20ish</t>
  </si>
  <si>
    <t>$6.00 per 1000 galls over 2000</t>
  </si>
  <si>
    <t>153.00</t>
  </si>
  <si>
    <t>1203.00</t>
  </si>
  <si>
    <t>5.00 per 1000 gallons over 2000</t>
  </si>
  <si>
    <t>$16.50 base rate up to 2000 gallons &amp; $5.00 per 1000 over 2000 gallons</t>
  </si>
  <si>
    <t>$5.00 per 1000 gallons</t>
  </si>
  <si>
    <t>$16.50 base up to 2000 gallons and $5.00 per 1000 gallons over 2000</t>
  </si>
  <si>
    <t>Council Decision</t>
  </si>
  <si>
    <t>$17.75 which covers garbage AND recycling via contractor</t>
  </si>
  <si>
    <t>It hasn't</t>
  </si>
  <si>
    <t>209.152.110.51</t>
  </si>
  <si>
    <t>R_ePf6jJuHV52G9m9</t>
  </si>
  <si>
    <t>Brighton</t>
  </si>
  <si>
    <t>Amy Dailey</t>
  </si>
  <si>
    <t>brightonclerk@brightoniowa.com</t>
  </si>
  <si>
    <t>242</t>
  </si>
  <si>
    <t>19.80</t>
  </si>
  <si>
    <t>4.90</t>
  </si>
  <si>
    <t>39.40</t>
  </si>
  <si>
    <t>63.90</t>
  </si>
  <si>
    <t>137.40</t>
  </si>
  <si>
    <t>994.90</t>
  </si>
  <si>
    <t>230</t>
  </si>
  <si>
    <t>17</t>
  </si>
  <si>
    <t>65.42</t>
  </si>
  <si>
    <t>57.00</t>
  </si>
  <si>
    <t>9.70</t>
  </si>
  <si>
    <t>2,711,000.00</t>
  </si>
  <si>
    <t>1.50</t>
  </si>
  <si>
    <t>We are currently in the process of upgrading our sewer lagoon to maintain compliance with Iowa DNR regulations.</t>
  </si>
  <si>
    <t>Not at this time.</t>
  </si>
  <si>
    <t>98.18.161.12</t>
  </si>
  <si>
    <t>R_O9ij5ZTxs0FwS6l</t>
  </si>
  <si>
    <t>Cromwell</t>
  </si>
  <si>
    <t>Sandra Lauer</t>
  </si>
  <si>
    <t>sklauer@iowatelecom.net</t>
  </si>
  <si>
    <t>69.63.31.69</t>
  </si>
  <si>
    <t>R_2Es2bRmq3IbWnqB</t>
  </si>
  <si>
    <t>City of Neola</t>
  </si>
  <si>
    <t>Heidi Erwin</t>
  </si>
  <si>
    <t>neolaclerks@walnutel.net</t>
  </si>
  <si>
    <t>364</t>
  </si>
  <si>
    <t>$4.00</t>
  </si>
  <si>
    <t>31.00</t>
  </si>
  <si>
    <t>41.00</t>
  </si>
  <si>
    <t xml:space="preserve">$4.00 per thousand for the next 4,000 gallons used, $2.00 per thousand for the next 5,000 gallons, $4.00 per thousand for the next 10,000 gallons </t>
  </si>
  <si>
    <t>45</t>
  </si>
  <si>
    <t>101.00</t>
  </si>
  <si>
    <t>801.00</t>
  </si>
  <si>
    <t>$54.25</t>
  </si>
  <si>
    <t>$45.00</t>
  </si>
  <si>
    <t>0.50</t>
  </si>
  <si>
    <t>$0.50 per 100 gallons of water used</t>
  </si>
  <si>
    <t>$58.89</t>
  </si>
  <si>
    <t>$0.50</t>
  </si>
  <si>
    <t>45.00</t>
  </si>
  <si>
    <t>New addition: lift station &amp; infrastructure</t>
  </si>
  <si>
    <t>172.86.42.176</t>
  </si>
  <si>
    <t>R_2bUjcVUQTBKaXLN</t>
  </si>
  <si>
    <t>Palo</t>
  </si>
  <si>
    <t>Lenna Goodale</t>
  </si>
  <si>
    <t>lennagoodale@cityofpalo.com</t>
  </si>
  <si>
    <t>19.42</t>
  </si>
  <si>
    <t>28.42</t>
  </si>
  <si>
    <t>39.67</t>
  </si>
  <si>
    <t>same rate</t>
  </si>
  <si>
    <t>527</t>
  </si>
  <si>
    <t>65</t>
  </si>
  <si>
    <t>any amount</t>
  </si>
  <si>
    <t>2.2913</t>
  </si>
  <si>
    <t>2864.13</t>
  </si>
  <si>
    <t>2589.38</t>
  </si>
  <si>
    <t>19.85</t>
  </si>
  <si>
    <t>We did not charge penalties a couple of months</t>
  </si>
  <si>
    <t>207.199.227.163</t>
  </si>
  <si>
    <t>R_2yguwiw7PwsGQ49</t>
  </si>
  <si>
    <t>Marquette</t>
  </si>
  <si>
    <t>Bonnie Basemann</t>
  </si>
  <si>
    <t>marqcity@alpinecom.net</t>
  </si>
  <si>
    <t>194</t>
  </si>
  <si>
    <t>.00725</t>
  </si>
  <si>
    <t>39.25</t>
  </si>
  <si>
    <t>75.50</t>
  </si>
  <si>
    <t>184.25</t>
  </si>
  <si>
    <t>1453.00</t>
  </si>
  <si>
    <t>22.90</t>
  </si>
  <si>
    <t>8.25</t>
  </si>
  <si>
    <t>.00645</t>
  </si>
  <si>
    <t>14.70</t>
  </si>
  <si>
    <t>124.29</t>
  </si>
  <si>
    <t>no change</t>
  </si>
  <si>
    <t>167.142.142.184</t>
  </si>
  <si>
    <t>R_ykeLCIRWsC1H3qx</t>
  </si>
  <si>
    <t>FERGUSON</t>
  </si>
  <si>
    <t>CHARLES Finders</t>
  </si>
  <si>
    <t>darlysfinders@heartofiowa.net</t>
  </si>
  <si>
    <t>208.126.79.124</t>
  </si>
  <si>
    <t>R_2VwLPDvCHQV1qHF</t>
  </si>
  <si>
    <t>CASEY</t>
  </si>
  <si>
    <t>GWEN M BLASS</t>
  </si>
  <si>
    <t>CITYOFCASEY@NETINS.NET</t>
  </si>
  <si>
    <t>256</t>
  </si>
  <si>
    <t>33</t>
  </si>
  <si>
    <t>150.00</t>
  </si>
  <si>
    <t>1025.00</t>
  </si>
  <si>
    <t>191</t>
  </si>
  <si>
    <t>31</t>
  </si>
  <si>
    <t>New well due to wells not producing enough water.</t>
  </si>
  <si>
    <t>no impact</t>
  </si>
  <si>
    <t>64.71.66.193</t>
  </si>
  <si>
    <t>R_2396yJe2bXMSOSm</t>
  </si>
  <si>
    <t>Livermore</t>
  </si>
  <si>
    <t>JANET M BERTE</t>
  </si>
  <si>
    <t>livermore@trvnet.net</t>
  </si>
  <si>
    <t>40.00</t>
  </si>
  <si>
    <t>3.00/1000 gals</t>
  </si>
  <si>
    <t>115.00</t>
  </si>
  <si>
    <t>178</t>
  </si>
  <si>
    <t>2.00/1000 gals</t>
  </si>
  <si>
    <t>11.83</t>
  </si>
  <si>
    <t>1.00/monthly</t>
  </si>
  <si>
    <t>96.31.31.121</t>
  </si>
  <si>
    <t>R_1PYQJ8FSJDDjTsW</t>
  </si>
  <si>
    <t xml:space="preserve">City of Le Mars </t>
  </si>
  <si>
    <t>Angela Kneip</t>
  </si>
  <si>
    <t>angscott@midlands.net</t>
  </si>
  <si>
    <t>4192</t>
  </si>
  <si>
    <t>13.65</t>
  </si>
  <si>
    <t>NEXT 32,000 GALS 2.63,NEXT 135,000 GALS ALL OVER 169,000 GALS 1.37</t>
  </si>
  <si>
    <t>21.54</t>
  </si>
  <si>
    <t>34.69</t>
  </si>
  <si>
    <t>408</t>
  </si>
  <si>
    <t>NEXT 32000 2.63, NEXT 135000 GALS 1.68,ALL OVER 169,000 1.37</t>
  </si>
  <si>
    <t>74.14</t>
  </si>
  <si>
    <t>367.08</t>
  </si>
  <si>
    <t>4018</t>
  </si>
  <si>
    <t>8.11</t>
  </si>
  <si>
    <t>2.2359 PER 1000 GALS OF WATER</t>
  </si>
  <si>
    <t>SEWER BILLING IS BASED 100% OFF WATER USAGE</t>
  </si>
  <si>
    <t>10.34</t>
  </si>
  <si>
    <t>18.00</t>
  </si>
  <si>
    <t>80.00</t>
  </si>
  <si>
    <t>2.2359 PER 1,000 GALS OF WATER</t>
  </si>
  <si>
    <t>BASED OFF OF WATER USAGE</t>
  </si>
  <si>
    <t>7.00</t>
  </si>
  <si>
    <t>FLAT RATE</t>
  </si>
  <si>
    <t>N0</t>
  </si>
  <si>
    <t>98.21.141.35</t>
  </si>
  <si>
    <t>R_2aUZ3LsWERA3tcx</t>
  </si>
  <si>
    <t>DIAGONAL</t>
  </si>
  <si>
    <t>Julie Malcom</t>
  </si>
  <si>
    <t>diagonal@iowatelecom.net</t>
  </si>
  <si>
    <t>31.50</t>
  </si>
  <si>
    <t>11.00</t>
  </si>
  <si>
    <t xml:space="preserve">same rates as residential </t>
  </si>
  <si>
    <t>113</t>
  </si>
  <si>
    <t>over 2000 gallons is 4.50 per thousand gallons</t>
  </si>
  <si>
    <t>water tower had the cylinder inside replaced to do ice damage last spring.  Cost the city around $45,000 to repair</t>
  </si>
  <si>
    <t>Not really</t>
  </si>
  <si>
    <t>our sewer is based off of water</t>
  </si>
  <si>
    <t>209.152.75.203</t>
  </si>
  <si>
    <t>R_UnYAJwfx5ikuUA9</t>
  </si>
  <si>
    <t>Clare</t>
  </si>
  <si>
    <t>sharon gross</t>
  </si>
  <si>
    <t>sgross@wccta.net</t>
  </si>
  <si>
    <t>76</t>
  </si>
  <si>
    <t>$21.48</t>
  </si>
  <si>
    <t>$7.84 per 1000 gallons</t>
  </si>
  <si>
    <t>$84.20</t>
  </si>
  <si>
    <t>2000 gallons</t>
  </si>
  <si>
    <t>$201.80</t>
  </si>
  <si>
    <t xml:space="preserve">$27.46    </t>
  </si>
  <si>
    <t>$21.04</t>
  </si>
  <si>
    <t>$3.21 per 1000 gallons</t>
  </si>
  <si>
    <t>$37.16</t>
  </si>
  <si>
    <t>over 2000 gallons it is $7.84 per 1000 gallons</t>
  </si>
  <si>
    <t xml:space="preserve"> ave. $21.04</t>
  </si>
  <si>
    <t>over 2000 gallons is $3.21 per thousand</t>
  </si>
  <si>
    <t>$4.00 per resident</t>
  </si>
  <si>
    <t>216.139.120.156</t>
  </si>
  <si>
    <t>R_1Q3J8748Zaibnkq</t>
  </si>
  <si>
    <t>Blockton</t>
  </si>
  <si>
    <t>Debbie Marcum</t>
  </si>
  <si>
    <t>blockton@grm.net</t>
  </si>
  <si>
    <t>66.43.210.39</t>
  </si>
  <si>
    <t>R_VUTz6yUUWXXMEuZ</t>
  </si>
  <si>
    <t>Swisher</t>
  </si>
  <si>
    <t>Tawnia Kakacek</t>
  </si>
  <si>
    <t>swisher2@southslope.net</t>
  </si>
  <si>
    <t>167.142.95.66</t>
  </si>
  <si>
    <t>R_11c18GQr99Xld94</t>
  </si>
  <si>
    <t>City of West Des Moines</t>
  </si>
  <si>
    <t>Josh Heggen</t>
  </si>
  <si>
    <t>josh.heggen@wdmww.com</t>
  </si>
  <si>
    <t>66641</t>
  </si>
  <si>
    <t>4.34</t>
  </si>
  <si>
    <t>5.44 per thousand gallons</t>
  </si>
  <si>
    <t>31.54</t>
  </si>
  <si>
    <t>58.74</t>
  </si>
  <si>
    <t>1100</t>
  </si>
  <si>
    <t>Depends on meter size</t>
  </si>
  <si>
    <t>5.44</t>
  </si>
  <si>
    <t>The basic service charge is based off of meter size, so without having meter size, this number is hard to know</t>
  </si>
  <si>
    <t>Based on meter size</t>
  </si>
  <si>
    <t>Census est population is 68641</t>
  </si>
  <si>
    <t>Rough 1,100 commercial accounts</t>
  </si>
  <si>
    <t xml:space="preserve">Hard to determine, lots of homes can use zero each month but over the summer lots of homes can have large bills as they water outside. </t>
  </si>
  <si>
    <t>3.68 basic service charge</t>
  </si>
  <si>
    <t>6.20 per thousand gallons</t>
  </si>
  <si>
    <t>3.68</t>
  </si>
  <si>
    <t>9.88</t>
  </si>
  <si>
    <t>Hard to determine, large users like data centers would skew this number</t>
  </si>
  <si>
    <t>6.05 per ERU</t>
  </si>
  <si>
    <t>12.75</t>
  </si>
  <si>
    <t>Lots of infrastructure has been built</t>
  </si>
  <si>
    <t>R_R9nnCNv4gjQ5JsZ</t>
  </si>
  <si>
    <t>361</t>
  </si>
  <si>
    <t>50.50</t>
  </si>
  <si>
    <t>as much as they want</t>
  </si>
  <si>
    <t>83.00</t>
  </si>
  <si>
    <t>flat rate</t>
  </si>
  <si>
    <t>did in 2009 for upgrade to sewer plant</t>
  </si>
  <si>
    <t>216.51.140.104</t>
  </si>
  <si>
    <t>R_O0CGKCCIipBtt0R</t>
  </si>
  <si>
    <t>SUPERIOR</t>
  </si>
  <si>
    <t>Sandi Bueltel</t>
  </si>
  <si>
    <t>supclerk@netins.net</t>
  </si>
  <si>
    <t>64</t>
  </si>
  <si>
    <t>8.21/thousand</t>
  </si>
  <si>
    <t>66.05</t>
  </si>
  <si>
    <t>107.10</t>
  </si>
  <si>
    <t>8.21</t>
  </si>
  <si>
    <t>230.25</t>
  </si>
  <si>
    <t>1667.00</t>
  </si>
  <si>
    <t>62</t>
  </si>
  <si>
    <t>60.36</t>
  </si>
  <si>
    <t>46.50</t>
  </si>
  <si>
    <t>6.93/thousand</t>
  </si>
  <si>
    <t>53.43</t>
  </si>
  <si>
    <t>547,978</t>
  </si>
  <si>
    <t>64.237.24.70</t>
  </si>
  <si>
    <t>R_1gnEjZJnbOtzvYE</t>
  </si>
  <si>
    <t>RIVERSIDE CITY</t>
  </si>
  <si>
    <t>BECKY LaROCHE</t>
  </si>
  <si>
    <t>cityclerk@riversideiowa.gov</t>
  </si>
  <si>
    <t>505</t>
  </si>
  <si>
    <t>$6/1000 gal</t>
  </si>
  <si>
    <t>$6 to 50,000g/ $8</t>
  </si>
  <si>
    <t>204</t>
  </si>
  <si>
    <t>1512</t>
  </si>
  <si>
    <t>470</t>
  </si>
  <si>
    <t>$12.00</t>
  </si>
  <si>
    <t>$6.00</t>
  </si>
  <si>
    <t>$45</t>
  </si>
  <si>
    <t>$3.00</t>
  </si>
  <si>
    <t>$3/ account</t>
  </si>
  <si>
    <t>water accounts</t>
  </si>
  <si>
    <t>$5.25</t>
  </si>
  <si>
    <t>130.44.205.51</t>
  </si>
  <si>
    <t>R_3kBcfhc2YPefKXc</t>
  </si>
  <si>
    <t>New Hampton</t>
  </si>
  <si>
    <t>Karen Clemens</t>
  </si>
  <si>
    <t>nhcityclerk@gmail.com</t>
  </si>
  <si>
    <t>1412</t>
  </si>
  <si>
    <t>2380</t>
  </si>
  <si>
    <t>WATER RATES (EFFECTIVE JULY 1, 2014)
First 10,000 gallons $2.10 per 1,000 $21.00 for 10,000 gallons
Second 10,000 gallons $1.88 per 1,000 $39.80 for 20,000 gallons
Third 10,000 gallons $1.66 per 1,000 $56.40 for 30,000 gallons
Fourth 10,000 gallons $1.42 per 1,000 $70.60 for 40,000 gallons
All excess gallons $1.14 per 1,000 gallons
One cubic foot equals 7.5 gallons
Minimum charge - $5.00 per month Outside city limits – 150%</t>
  </si>
  <si>
    <t>21.00</t>
  </si>
  <si>
    <t>245</t>
  </si>
  <si>
    <t>48.10</t>
  </si>
  <si>
    <t>253.00</t>
  </si>
  <si>
    <t>1403</t>
  </si>
  <si>
    <t>228</t>
  </si>
  <si>
    <t>16.49</t>
  </si>
  <si>
    <t>SEWER RATES (EFFECTIVE JULY 1, 2020) First 10,000 gallons of water billed $.002230 per gallon Next 10,000 gallons of water billed $.002165 per gallon Next 10,000 gallons of water billed $.002089 per gallon Next 10,000 gallons of water billed $.002025 per gallon Over 40,000 gallons of water billed $.001959 per gallon Minimum Charge - $6.49 per month Outside city limits – 150% FACILITY CHARGE: Additional $10.00 per month residential; $28.00 per month commercial</t>
  </si>
  <si>
    <t>755,000</t>
  </si>
  <si>
    <t>17.00</t>
  </si>
  <si>
    <t>6.49</t>
  </si>
  <si>
    <t>6.86</t>
  </si>
  <si>
    <t>The New Hampton Municipal Utility is building a communications utility. ( I realize you are not asking about telecom).  Our municipal light plant is doing a $10 CIP over several years to upgrade our outdated system</t>
  </si>
  <si>
    <t xml:space="preserve">I do not expect our utility rates to increase due to COVID19.  Our sewer rate increases by 2% every July 1st.    </t>
  </si>
  <si>
    <t>199.115.207.225</t>
  </si>
  <si>
    <t>R_3HkyyvbTANyxjgv</t>
  </si>
  <si>
    <t>Boone</t>
  </si>
  <si>
    <t>Lesli</t>
  </si>
  <si>
    <t>lvote@city.boone.ia.us</t>
  </si>
  <si>
    <t>4733</t>
  </si>
  <si>
    <t>3.33 per 100 CF for 1st 1000, then 5.42 per 100CF thereafter</t>
  </si>
  <si>
    <t>300CF = 9.99 + 12.00 flat charge</t>
  </si>
  <si>
    <t>419</t>
  </si>
  <si>
    <t>3.33 per 100CF</t>
  </si>
  <si>
    <t>Logansport Water District, Rolling Meadows Water District &amp; Xenia for resale. All rates are based on their individual contracts.</t>
  </si>
  <si>
    <t>4596</t>
  </si>
  <si>
    <t>393</t>
  </si>
  <si>
    <t>23.91 + 3.00 flat charge</t>
  </si>
  <si>
    <t>7.97 per 100CF</t>
  </si>
  <si>
    <t>2652910.00</t>
  </si>
  <si>
    <t>90.23</t>
  </si>
  <si>
    <t>impervious surface</t>
  </si>
  <si>
    <t>our city ordinance</t>
  </si>
  <si>
    <t>DNR mandated sewer line improvements.</t>
  </si>
  <si>
    <t>172.83.30.134</t>
  </si>
  <si>
    <t>R_2PdpW2xwelDXarK</t>
  </si>
  <si>
    <t>Mason City</t>
  </si>
  <si>
    <t>Kevin Jacobson</t>
  </si>
  <si>
    <t>jake7934@yahoo.com</t>
  </si>
  <si>
    <t>11000</t>
  </si>
  <si>
    <t>16.75</t>
  </si>
  <si>
    <t>200 cubic feet</t>
  </si>
  <si>
    <t>4.13/100 cubic feet</t>
  </si>
  <si>
    <t xml:space="preserve">35.40 for 600 cubic feet  </t>
  </si>
  <si>
    <t>3300 cubic feet  125.27</t>
  </si>
  <si>
    <t>17.65</t>
  </si>
  <si>
    <t>10.33</t>
  </si>
  <si>
    <t>depends on water usage</t>
  </si>
  <si>
    <t>200 cubic feet $7.15</t>
  </si>
  <si>
    <t>2.75</t>
  </si>
  <si>
    <t>straight fee for property</t>
  </si>
  <si>
    <t>12.05</t>
  </si>
  <si>
    <t>New water mains and sewer lines</t>
  </si>
  <si>
    <t>at this time, collections are stable</t>
  </si>
  <si>
    <t>199.120.112.218</t>
  </si>
  <si>
    <t>R_2VkaMiKL9nksekg</t>
  </si>
  <si>
    <t>CITY OF BEAVER</t>
  </si>
  <si>
    <t>SARAH MILLER</t>
  </si>
  <si>
    <t>sarahevans201@gmail.com</t>
  </si>
  <si>
    <t>66.172.192.85</t>
  </si>
  <si>
    <t>R_2WMUYgJpZ17NKUR</t>
  </si>
  <si>
    <t>City of Sergeant Bluff</t>
  </si>
  <si>
    <t>Danny Christoffers</t>
  </si>
  <si>
    <t>danny@cityofsergeantbluff.com</t>
  </si>
  <si>
    <t>1865</t>
  </si>
  <si>
    <t>18.15</t>
  </si>
  <si>
    <t>6.05</t>
  </si>
  <si>
    <t>48.40</t>
  </si>
  <si>
    <t>78.65</t>
  </si>
  <si>
    <t>188</t>
  </si>
  <si>
    <t>169.40</t>
  </si>
  <si>
    <t>1228.15</t>
  </si>
  <si>
    <t>1854</t>
  </si>
  <si>
    <t>8.55</t>
  </si>
  <si>
    <t>8.84</t>
  </si>
  <si>
    <t xml:space="preserve">Based on water usage, if customer uses 1,000 gallons of water (1 unit), we charge them for 1,000 gallons of wastewater (1 unit). </t>
  </si>
  <si>
    <t>6.6 million</t>
  </si>
  <si>
    <t>9</t>
  </si>
  <si>
    <t>For every 1 unit of water (1,000 gallons) the customer is charge 1 unit of sewer (1,000 gallons)</t>
  </si>
  <si>
    <t xml:space="preserve">One storm water unit is defined as the amount of runoff from an average RG60 lot.  An average RG60 lot has 2,200 square feet of paved area and 7,000 square feet of lawn area.  The amount of runoff from residential lots other than an average RG60 lot is calculated based on a random sample of areas and surfaces for RS80 lots, mobile home units, and vacant residential lots.  The storm water units for various surface types are calculated using the relationship between the average RG60 lot and the respective surface runoff coefficients from the Rational Method for computing storm water flows. </t>
  </si>
  <si>
    <t>$2.15 per storm water unit is charged. Based on zoning: RG60 1.0, RG80 1.4, Mobile home lot 1.0, Vacant lot .25</t>
  </si>
  <si>
    <t xml:space="preserve">1. A new lift station was build to accommodate a new residential development. 
2. A new water plant addition is under development as a result of our rehabilitation project not meeting the desired outcome.
3. A new water main on D Street to provide upgrades for pressure and fire protection for the schools and users.
4. Extended water and sewer to the Dogwood Trail development (Industrial Park). 
</t>
  </si>
  <si>
    <t>At this time, we are not aware of any way that this will impact our utility rates or infrastructure.</t>
  </si>
  <si>
    <t>208.126.46.65</t>
  </si>
  <si>
    <t>R_ugdZ33QpFF5Av8R</t>
  </si>
  <si>
    <t>Stanhope</t>
  </si>
  <si>
    <t>Jessica</t>
  </si>
  <si>
    <t>cityofstanhope@netins.net</t>
  </si>
  <si>
    <t>181</t>
  </si>
  <si>
    <t>19.60</t>
  </si>
  <si>
    <t>.00895</t>
  </si>
  <si>
    <t>16</t>
  </si>
  <si>
    <t>285,000</t>
  </si>
  <si>
    <t>176</t>
  </si>
  <si>
    <t>10.62</t>
  </si>
  <si>
    <t>.00640</t>
  </si>
  <si>
    <t>159.242.38.204</t>
  </si>
  <si>
    <t>R_2VCNnNQnq0OgKao</t>
  </si>
  <si>
    <t>Ventura</t>
  </si>
  <si>
    <t>Else Taylor</t>
  </si>
  <si>
    <t>ventura@cltel.net</t>
  </si>
  <si>
    <t>400</t>
  </si>
  <si>
    <t>5000</t>
  </si>
  <si>
    <t>approximately 10</t>
  </si>
  <si>
    <t>$125.00</t>
  </si>
  <si>
    <t>$1,000</t>
  </si>
  <si>
    <t>same rate to home owners association, outside city limits the rate is 1.5 times the regular rate.  We have a few of those.</t>
  </si>
  <si>
    <t>17.50</t>
  </si>
  <si>
    <t>5000 gallons</t>
  </si>
  <si>
    <t>3.50 per 1000 gallons</t>
  </si>
  <si>
    <t>5000 gallon minimum  17.50 base fee</t>
  </si>
  <si>
    <t>Our fee only covers the maintenance costs for maintaining sewer laterals inside city limits.  Our customers also pay a monthly fee to the Clear Lake Sanitary District.  CLSD is tasked with transporting the sewer in their force mains to the treatment facility and turning it into gray water and getting rid of it.  Our sewer is a two part system.</t>
  </si>
  <si>
    <t>4.50</t>
  </si>
  <si>
    <t>We are in the final stages of final engineering for a new water treatment plant to replace our 1970's plant with mercury switches.  We can not longer get parts to repair our current plant.</t>
  </si>
  <si>
    <t xml:space="preserve">All of our accounts (residential &amp; commercial)  get charged a capital improvement fee of $10 per account, per month.  We needed this extra revenue source in order to secure the SRF loan for the new water treatment plant.  Also, all of our customers get a bill from the Clear Lake Sanitary District for the distribution and treatment of their sewage.  The min. bill from them is about $12.00 per month for zero usage and the average house bill amount is about $20 per month.  </t>
  </si>
  <si>
    <t>208.126.94.106</t>
  </si>
  <si>
    <t>R_3HIFofawoiTwGFD</t>
  </si>
  <si>
    <t>STATE CENTER</t>
  </si>
  <si>
    <t>LORI BEARDEN</t>
  </si>
  <si>
    <t>sccityclerk@partnercom.net</t>
  </si>
  <si>
    <t>632</t>
  </si>
  <si>
    <t>26.53</t>
  </si>
  <si>
    <t>12.93 per thousand</t>
  </si>
  <si>
    <t>78.25</t>
  </si>
  <si>
    <t>142.90</t>
  </si>
  <si>
    <t>12.83 per thousand</t>
  </si>
  <si>
    <t>336.85</t>
  </si>
  <si>
    <t>2599.60</t>
  </si>
  <si>
    <t>Rate is higher because the city is paying off water utility debt. How much debt?,Rate is higher because the city is saving towards an upcoming water utility debt. How much debt?</t>
  </si>
  <si>
    <t>861,610.00</t>
  </si>
  <si>
    <t>unknown at this time, an R/O treatment plant is being considered</t>
  </si>
  <si>
    <t>603</t>
  </si>
  <si>
    <t>32.23</t>
  </si>
  <si>
    <t>16.85</t>
  </si>
  <si>
    <t>10.25 per thousand</t>
  </si>
  <si>
    <t>1,457,503.00</t>
  </si>
  <si>
    <t>a 4 million $ wastewater treatment is being considered</t>
  </si>
  <si>
    <t>713.85</t>
  </si>
  <si>
    <t>16.85 1st thousand gallons then 10.25 per thousand after 1st</t>
  </si>
  <si>
    <t>same as residential explanation</t>
  </si>
  <si>
    <t>7.25</t>
  </si>
  <si>
    <t>11.50 industrial</t>
  </si>
  <si>
    <t>flat rate per unit</t>
  </si>
  <si>
    <t>The debt associated with drinking water is from main replacement within street projects and a well re-casing.  The wastewater debt is from main replacement within street projects and sewer main lining project.
We are considering a R/O drinking water treatment plant but it may be put on hold as our wastewater treatment needs to be in compliance by 09/2023 and the price tag on that is just short of 4 million.</t>
  </si>
  <si>
    <t>No it has not impacted our rates at this time.  Future?</t>
  </si>
  <si>
    <t>173.23.230.22</t>
  </si>
  <si>
    <t>R_2Ck4Ncisv0TSOZg</t>
  </si>
  <si>
    <t>City of Hudson</t>
  </si>
  <si>
    <t>Katie Boeding</t>
  </si>
  <si>
    <t>kboeding@cityofhudsonia.com</t>
  </si>
  <si>
    <t>2400</t>
  </si>
  <si>
    <t>16.36</t>
  </si>
  <si>
    <t>.0534</t>
  </si>
  <si>
    <t>669 cubic feet 44.07  1337 cubic feet 79.75</t>
  </si>
  <si>
    <t>54</t>
  </si>
  <si>
    <t>25000 cubic ft 186.81  200000 cubic feet  1436.16</t>
  </si>
  <si>
    <t>50</t>
  </si>
  <si>
    <t>15.34</t>
  </si>
  <si>
    <t>.0497</t>
  </si>
  <si>
    <t>we do not own garbage but provide it 13.25</t>
  </si>
  <si>
    <t>hasn't</t>
  </si>
  <si>
    <t>104.207.25.7</t>
  </si>
  <si>
    <t>R_3EuIPMzJCnAHsYm</t>
  </si>
  <si>
    <t>Crystal Lake</t>
  </si>
  <si>
    <t>Sheryl Moore</t>
  </si>
  <si>
    <t>clcityhall@wctatel.net</t>
  </si>
  <si>
    <t>37.50</t>
  </si>
  <si>
    <t>127.50</t>
  </si>
  <si>
    <t>16.25</t>
  </si>
  <si>
    <t>2.80</t>
  </si>
  <si>
    <t>209.152.109.58</t>
  </si>
  <si>
    <t>R_T4NWGP5NntxlSU1</t>
  </si>
  <si>
    <t>Hedrick</t>
  </si>
  <si>
    <t>TAMIE REYNOLDS</t>
  </si>
  <si>
    <t>hcityclerk@outlook.com</t>
  </si>
  <si>
    <t>295</t>
  </si>
  <si>
    <t>$19.01</t>
  </si>
  <si>
    <t>$2.93 per thousand gallons</t>
  </si>
  <si>
    <t>24.87</t>
  </si>
  <si>
    <t>39.52</t>
  </si>
  <si>
    <t xml:space="preserve"> 15</t>
  </si>
  <si>
    <t>83.47</t>
  </si>
  <si>
    <t>606.72</t>
  </si>
  <si>
    <t>281</t>
  </si>
  <si>
    <t>48.70</t>
  </si>
  <si>
    <t>5.30 per thousand gallons</t>
  </si>
  <si>
    <t>635,124.</t>
  </si>
  <si>
    <t>$635,124</t>
  </si>
  <si>
    <t>$5.</t>
  </si>
  <si>
    <t>207.199.196.56</t>
  </si>
  <si>
    <t>R_332PdDNN8EGVLGN</t>
  </si>
  <si>
    <t>JEWELL</t>
  </si>
  <si>
    <t>Cathy Siefken</t>
  </si>
  <si>
    <t>jewellcity@globalccs.net</t>
  </si>
  <si>
    <t>500</t>
  </si>
  <si>
    <t>27.80</t>
  </si>
  <si>
    <t>$0.85 per 100 gallons</t>
  </si>
  <si>
    <t>54.83</t>
  </si>
  <si>
    <t>99.88</t>
  </si>
  <si>
    <t>235.03</t>
  </si>
  <si>
    <t>1811.78</t>
  </si>
  <si>
    <t>$1,784,286.85</t>
  </si>
  <si>
    <t>12.64</t>
  </si>
  <si>
    <t xml:space="preserve">2000 </t>
  </si>
  <si>
    <t>$0.43 per 100 gallons</t>
  </si>
  <si>
    <t>13.52</t>
  </si>
  <si>
    <t>New water treatment plant 2019</t>
  </si>
  <si>
    <t>207.199.217.138</t>
  </si>
  <si>
    <t>R_3hg2fFj2jUfy8SF</t>
  </si>
  <si>
    <t>BRADGATE</t>
  </si>
  <si>
    <t>Amie Wells</t>
  </si>
  <si>
    <t>amielb_2006@hotmail.com</t>
  </si>
  <si>
    <t>67.224.42.91</t>
  </si>
  <si>
    <t>R_3PTTgHuwgrd9eFH</t>
  </si>
  <si>
    <t>mystic</t>
  </si>
  <si>
    <t>cynthia sulser</t>
  </si>
  <si>
    <t>cityofmystic@iowatelecom.net</t>
  </si>
  <si>
    <t>28</t>
  </si>
  <si>
    <t>84</t>
  </si>
  <si>
    <t>208.126.130.168</t>
  </si>
  <si>
    <t>R_3fplgOQ34dm5Xs0</t>
  </si>
  <si>
    <t>Renwick</t>
  </si>
  <si>
    <t>Teresa Meyers</t>
  </si>
  <si>
    <t>renclerk@wmtel.net</t>
  </si>
  <si>
    <t>6.00 per 1000 gallons</t>
  </si>
  <si>
    <t>68</t>
  </si>
  <si>
    <t>Four dollars for every 1000 gallons used in excess of 10000</t>
  </si>
  <si>
    <t>6.00 per thousand gallons</t>
  </si>
  <si>
    <t>128</t>
  </si>
  <si>
    <t>828</t>
  </si>
  <si>
    <t>based on water usage</t>
  </si>
  <si>
    <t>1.50 per thousand gallons</t>
  </si>
  <si>
    <t xml:space="preserve">1000 </t>
  </si>
  <si>
    <t>1.50 per 1000 gallons</t>
  </si>
  <si>
    <t>It has not at this time</t>
  </si>
  <si>
    <t>98.22.6.208</t>
  </si>
  <si>
    <t>R_3iVvOss9ar5Xp1G</t>
  </si>
  <si>
    <t>Mingo</t>
  </si>
  <si>
    <t>Sondra Kenney</t>
  </si>
  <si>
    <t>cityofmingo@outlook.com</t>
  </si>
  <si>
    <t>121</t>
  </si>
  <si>
    <t>21.95</t>
  </si>
  <si>
    <t>5.80</t>
  </si>
  <si>
    <t>161</t>
  </si>
  <si>
    <t>1176</t>
  </si>
  <si>
    <t>20000</t>
  </si>
  <si>
    <t>29</t>
  </si>
  <si>
    <t>yes</t>
  </si>
  <si>
    <t>150000</t>
  </si>
  <si>
    <t>We have had ongoing repairs for the last 10 years, due to a DNR consent order.  We relined all the sewer lines, upgraded the lift station, worked on our 2 lagoons.  Still have to increase our lagoon capacity with either a 3rd cell or a SAGR system</t>
  </si>
  <si>
    <t>216.51.154.28</t>
  </si>
  <si>
    <t>R_2EzVTQ9898hvSKJ</t>
  </si>
  <si>
    <t>Stanwood</t>
  </si>
  <si>
    <t xml:space="preserve">Stephanie VonBehren </t>
  </si>
  <si>
    <t>stanwood@netins.net</t>
  </si>
  <si>
    <t>310</t>
  </si>
  <si>
    <t>21.27</t>
  </si>
  <si>
    <t>4.67</t>
  </si>
  <si>
    <t>308</t>
  </si>
  <si>
    <t>29.81</t>
  </si>
  <si>
    <t>59.81</t>
  </si>
  <si>
    <t>7.56</t>
  </si>
  <si>
    <t>FLAT FEE</t>
  </si>
  <si>
    <t>New wastewater treatment plant</t>
  </si>
  <si>
    <t>a lot of customers not paying and seeking assistance</t>
  </si>
  <si>
    <t>207.177.113.253</t>
  </si>
  <si>
    <t>R_3Q8OXKeJ9miKTbX</t>
  </si>
  <si>
    <t>Albert City</t>
  </si>
  <si>
    <t>Angie Nielson</t>
  </si>
  <si>
    <t>acity@ncn.net</t>
  </si>
  <si>
    <t>280</t>
  </si>
  <si>
    <t>6.50 per 1000 gal</t>
  </si>
  <si>
    <t>76.00</t>
  </si>
  <si>
    <t>173.50</t>
  </si>
  <si>
    <t>1161.00</t>
  </si>
  <si>
    <t>42.00 based on 2000 gall</t>
  </si>
  <si>
    <t>8.50 per 1000 gal</t>
  </si>
  <si>
    <t>33.50</t>
  </si>
  <si>
    <t>around $2000000.00</t>
  </si>
  <si>
    <t>6.50 per 1k 8.5 after 50k use</t>
  </si>
  <si>
    <t>$2000000.00</t>
  </si>
  <si>
    <t>new sewer plant 2017  was a $3000000 project</t>
  </si>
  <si>
    <t>172.86.6.3</t>
  </si>
  <si>
    <t>R_6yWNRdUeUg1OATf</t>
  </si>
  <si>
    <t>Elberon</t>
  </si>
  <si>
    <t>Sharon Schott</t>
  </si>
  <si>
    <t>elberon_ia@netins.net</t>
  </si>
  <si>
    <t>196</t>
  </si>
  <si>
    <t xml:space="preserve">14,000 </t>
  </si>
  <si>
    <t>0.55 per 100 gal</t>
  </si>
  <si>
    <t>14000</t>
  </si>
  <si>
    <t>35.75</t>
  </si>
  <si>
    <t>328.50</t>
  </si>
  <si>
    <t>Not appliciable</t>
  </si>
  <si>
    <t>86</t>
  </si>
  <si>
    <t>14.78</t>
  </si>
  <si>
    <t>15.70</t>
  </si>
  <si>
    <t>18.44</t>
  </si>
  <si>
    <t>NOT APPLICABLE</t>
  </si>
  <si>
    <t>NO CHANGE AS OF NOW</t>
  </si>
  <si>
    <t>69.63.9.81</t>
  </si>
  <si>
    <t>R_3DpWkqZzzA3fwU2</t>
  </si>
  <si>
    <t>Steamboat Rock</t>
  </si>
  <si>
    <t>Renee Oltrogge</t>
  </si>
  <si>
    <t>srcityhall@heartofiowa.net</t>
  </si>
  <si>
    <t>1.80 per 1,000 of next 6,000 gallons. 7,000 and over at 1.10 per 1,000 gallons.</t>
  </si>
  <si>
    <t>28.20</t>
  </si>
  <si>
    <t>35.10</t>
  </si>
  <si>
    <t>46.80</t>
  </si>
  <si>
    <t>151</t>
  </si>
  <si>
    <t>2,000 gallons</t>
  </si>
  <si>
    <t>We need a new sewer plant or connect to another cities.</t>
  </si>
  <si>
    <t>56.00</t>
  </si>
  <si>
    <t>192.110.192.1</t>
  </si>
  <si>
    <t>R_2sRqSxzeudluC04</t>
  </si>
  <si>
    <t>Bellevue</t>
  </si>
  <si>
    <t>Emily Medinger</t>
  </si>
  <si>
    <t>emily.medinger@bellevueia.gov</t>
  </si>
  <si>
    <t>1018</t>
  </si>
  <si>
    <t>Cubic Feet Conversion - $.0246/cubic foot</t>
  </si>
  <si>
    <t>117</t>
  </si>
  <si>
    <t>553,432.00</t>
  </si>
  <si>
    <t>1,026</t>
  </si>
  <si>
    <t>Cubic Feet Conversion - $.0291/cubic foot</t>
  </si>
  <si>
    <t>44.78</t>
  </si>
  <si>
    <t>Included wit $27.00 waste fee</t>
  </si>
  <si>
    <t>Radium Treatment Facility for Water.
Compliance.</t>
  </si>
  <si>
    <t>No.  We are not charging the $25.00 disconnect notice fee at this time.</t>
  </si>
  <si>
    <t>198.14.246.208</t>
  </si>
  <si>
    <t>R_3Jf92qMpg2djHpC</t>
  </si>
  <si>
    <t>Beaconsfield, Iowa</t>
  </si>
  <si>
    <t>Clerk Ryan Garb</t>
  </si>
  <si>
    <t>beaconsfieldia@yahoo.com</t>
  </si>
  <si>
    <t>74.84.105.138</t>
  </si>
  <si>
    <t>R_11hGfE3SHGzTb2r</t>
  </si>
  <si>
    <t>Windsor Heights</t>
  </si>
  <si>
    <t>Travis Cooke</t>
  </si>
  <si>
    <t>tcooke@windsorheights.org</t>
  </si>
  <si>
    <t>69.66.198.4</t>
  </si>
  <si>
    <t>R_1CJXE1uCc4PhOW9</t>
  </si>
  <si>
    <t>Lake City</t>
  </si>
  <si>
    <t>Eric C Wood</t>
  </si>
  <si>
    <t>cityadministrator@lakecityiowa.com</t>
  </si>
  <si>
    <t>10.93</t>
  </si>
  <si>
    <t>5.40 x 1000 g</t>
  </si>
  <si>
    <t>$6.24</t>
  </si>
  <si>
    <t>6.24 x 1000 g</t>
  </si>
  <si>
    <t>3.23</t>
  </si>
  <si>
    <t>first 1000 gallons 6.24 next 1000 gallons 3.23</t>
  </si>
  <si>
    <t xml:space="preserve">2-4 million </t>
  </si>
  <si>
    <t>1.00 flat fee</t>
  </si>
  <si>
    <t>.62</t>
  </si>
  <si>
    <t>We have replaced shutoff and water lines while doing a downtown street and sidewalk project.</t>
  </si>
  <si>
    <t>70.100.120.62</t>
  </si>
  <si>
    <t>R_1FKUdfcAfzOA4SD</t>
  </si>
  <si>
    <t>Swaledale</t>
  </si>
  <si>
    <t>Jena Plagge</t>
  </si>
  <si>
    <t>cityofswaledale@frontiernet.net</t>
  </si>
  <si>
    <t>21.60</t>
  </si>
  <si>
    <t>0.45 per 100 gallons</t>
  </si>
  <si>
    <t>39.60</t>
  </si>
  <si>
    <t>62.10</t>
  </si>
  <si>
    <t>129.60</t>
  </si>
  <si>
    <t>83</t>
  </si>
  <si>
    <t>23.50</t>
  </si>
  <si>
    <t>3400</t>
  </si>
  <si>
    <t>8.50 per 1000 gallons</t>
  </si>
  <si>
    <t>Council voted against an annual rate raise due to hardships brought on by COVID-19.</t>
  </si>
  <si>
    <t>64.198.247.210</t>
  </si>
  <si>
    <t>R_1lh6RUs5ruu4wAq</t>
  </si>
  <si>
    <t>City of Williamsburg</t>
  </si>
  <si>
    <t>Niki Osweiler</t>
  </si>
  <si>
    <t>nosweiler@williamsburgiowa.org</t>
  </si>
  <si>
    <t>1327</t>
  </si>
  <si>
    <t>20.11</t>
  </si>
  <si>
    <t>24.86</t>
  </si>
  <si>
    <t>50.66</t>
  </si>
  <si>
    <t>Bulk Water $15.90 per 1000 gallon</t>
  </si>
  <si>
    <t>149</t>
  </si>
  <si>
    <t>128.06</t>
  </si>
  <si>
    <t>1031.06</t>
  </si>
  <si>
    <t>Bulk $15.90 per 1,000 gallons</t>
  </si>
  <si>
    <t>1357</t>
  </si>
  <si>
    <t>22.33</t>
  </si>
  <si>
    <t>8.59</t>
  </si>
  <si>
    <t>258000</t>
  </si>
  <si>
    <t>73.53</t>
  </si>
  <si>
    <t>384000</t>
  </si>
  <si>
    <t>17.81</t>
  </si>
  <si>
    <t xml:space="preserve">We are currently building a new water plant and will be bidding the new wastewater plant in early 2021. The water plant is due to issue with existing facility and quality of water and wastewater is due to DNR mandate. </t>
  </si>
  <si>
    <t>We have collected less utility income due to waiving late fees for a period of time due to COVID-19. The only impact for the capital projects will be if materials are more due to COVID-19.</t>
  </si>
  <si>
    <t>23.252.153.182</t>
  </si>
  <si>
    <t>R_2WwpVnwGGrF1Udl</t>
  </si>
  <si>
    <t>Riceville</t>
  </si>
  <si>
    <t>Crystal Reddel</t>
  </si>
  <si>
    <t>ricecity@myomnitel.com</t>
  </si>
  <si>
    <t>11.40</t>
  </si>
  <si>
    <t>.0022</t>
  </si>
  <si>
    <t>22.40</t>
  </si>
  <si>
    <t>66.4</t>
  </si>
  <si>
    <t>451.40</t>
  </si>
  <si>
    <t>350</t>
  </si>
  <si>
    <t>2.20</t>
  </si>
  <si>
    <t>rates will be drastically increasing to prepare for DNR required wastewater improvement project</t>
  </si>
  <si>
    <t>drastic increase expected due to wastewater facility plant upgrade</t>
  </si>
  <si>
    <t>Wastewater treatment facility improvements in the near future - rates are expected to drastically increase</t>
  </si>
  <si>
    <t>Not at this time</t>
  </si>
  <si>
    <t>appears as though more bills are being paid late, due to COVID-19</t>
  </si>
  <si>
    <t>173.29.216.155</t>
  </si>
  <si>
    <t>R_2Tq2ofZhGFpBW1s</t>
  </si>
  <si>
    <t>Asbury, Iowa</t>
  </si>
  <si>
    <t>Sara Burke</t>
  </si>
  <si>
    <t>sburke@cityofasbury.com</t>
  </si>
  <si>
    <t>2200</t>
  </si>
  <si>
    <t>.0240</t>
  </si>
  <si>
    <t>33.25</t>
  </si>
  <si>
    <t>.0225</t>
  </si>
  <si>
    <t>600</t>
  </si>
  <si>
    <t>.0250</t>
  </si>
  <si>
    <t>.0250 per CF</t>
  </si>
  <si>
    <t>Residential or Non Residential</t>
  </si>
  <si>
    <t>7.55</t>
  </si>
  <si>
    <t>2.65</t>
  </si>
  <si>
    <t>173.31.34.57</t>
  </si>
  <si>
    <t>R_3P5D8QV2eByDWW7</t>
  </si>
  <si>
    <t>Raymond</t>
  </si>
  <si>
    <t>Nancy Miebach</t>
  </si>
  <si>
    <t>cityofraymond@mchsi.com</t>
  </si>
  <si>
    <t>96.31.27.161</t>
  </si>
  <si>
    <t>R_1IFZ9wlOYqJUEK6</t>
  </si>
  <si>
    <t>AKRON</t>
  </si>
  <si>
    <t>Melea Nielsen</t>
  </si>
  <si>
    <t>mnielsen@akronia.org</t>
  </si>
  <si>
    <t>600 meters</t>
  </si>
  <si>
    <t>3.08 per 1000 gallons</t>
  </si>
  <si>
    <t>19.88</t>
  </si>
  <si>
    <t>32.48</t>
  </si>
  <si>
    <t>over 10,000 gal it is an addition 2.11 per 1000 gallons</t>
  </si>
  <si>
    <t>14.02</t>
  </si>
  <si>
    <t>3000 gallons</t>
  </si>
  <si>
    <t>.71 per 1000 gallons</t>
  </si>
  <si>
    <t>14.02 up to 3000 gallons and .71 per thousand over 3,000</t>
  </si>
  <si>
    <t>19.63</t>
  </si>
  <si>
    <t>up to 20,000 gallons</t>
  </si>
  <si>
    <t>30.83 per month</t>
  </si>
  <si>
    <t>19.63 up to 20,000 gallons 30.83 for 20,0001-60,000 gal 65.88 above 60,000 gal</t>
  </si>
  <si>
    <t>Lift Station- replace outdated lift station
Electric Substation-replace outdated substation</t>
  </si>
  <si>
    <t>Have not changed</t>
  </si>
  <si>
    <t>209.152.103.246</t>
  </si>
  <si>
    <t>R_1ONVm7cw4WPaksZ</t>
  </si>
  <si>
    <t>Dayton</t>
  </si>
  <si>
    <t>Sara Pieper</t>
  </si>
  <si>
    <t>cidayton@lvcta.com</t>
  </si>
  <si>
    <t>315</t>
  </si>
  <si>
    <t xml:space="preserve">$.05863 </t>
  </si>
  <si>
    <t>299.15 for 5000 cubic feet and 592.30 for 10000 cubic feet</t>
  </si>
  <si>
    <t>.05863</t>
  </si>
  <si>
    <t>299 for 5000 cubic feet and 592 for 10000 cubic feet</t>
  </si>
  <si>
    <t>we have bulk water that is charged at the rate of $.0764 per cubic foot.</t>
  </si>
  <si>
    <t>306</t>
  </si>
  <si>
    <t>25.47</t>
  </si>
  <si>
    <t>.01547</t>
  </si>
  <si>
    <t>5000 cubic feet is 77.35 and 10000 is 1547.00</t>
  </si>
  <si>
    <t>25.87</t>
  </si>
  <si>
    <t xml:space="preserve">same as residential </t>
  </si>
  <si>
    <t>15.50</t>
  </si>
  <si>
    <t>6.25</t>
  </si>
  <si>
    <t>We have had to update from septic at a park to sanitary sewer.  The septic tanks were no longer passing inspections.</t>
  </si>
  <si>
    <t>216.51.175.43</t>
  </si>
  <si>
    <t>R_1ILvAfNaBm7SIFn</t>
  </si>
  <si>
    <t>Guttenberg</t>
  </si>
  <si>
    <t>Denise Schneider</t>
  </si>
  <si>
    <t>gbergcty@alpinecom.net</t>
  </si>
  <si>
    <t>919</t>
  </si>
  <si>
    <t>$28.12</t>
  </si>
  <si>
    <t>$.00429665</t>
  </si>
  <si>
    <t>$41.01</t>
  </si>
  <si>
    <t>$62.50</t>
  </si>
  <si>
    <t>147</t>
  </si>
  <si>
    <t>$126.95</t>
  </si>
  <si>
    <t>$878.86</t>
  </si>
  <si>
    <t>$213,000</t>
  </si>
  <si>
    <t>921</t>
  </si>
  <si>
    <t>153</t>
  </si>
  <si>
    <t>$38.78</t>
  </si>
  <si>
    <t>$33.69</t>
  </si>
  <si>
    <t>$.00440274</t>
  </si>
  <si>
    <t>$1,939,000</t>
  </si>
  <si>
    <t>$55.05</t>
  </si>
  <si>
    <t>1,939,000</t>
  </si>
  <si>
    <t>$6.00/$12.00</t>
  </si>
  <si>
    <t>1 fee per electric meter</t>
  </si>
  <si>
    <t>Included in garbage rats</t>
  </si>
  <si>
    <t>Wastewater system lift station, sewer main repairs and lining, manhole rehabilitation.</t>
  </si>
  <si>
    <t>There may be some impacts depending on if people can keep up with paying their utility bills and also possible increased costs for supplies/equipment due to COVID supply issues.</t>
  </si>
  <si>
    <t>Note that some people do not understand that all public utility systems have regulations that they have to abide by no matter the size of the community which cost all users on the systems.  The more users on a system - the more the costs can be spread out.  Smaller communities generally have larger user fees due to these factors.</t>
  </si>
  <si>
    <t>173.213.166.118</t>
  </si>
  <si>
    <t>R_2ZTweQEv39u2Aq0</t>
  </si>
  <si>
    <t>City of Fredonia</t>
  </si>
  <si>
    <t>Sharon Torres</t>
  </si>
  <si>
    <t>cityoffredonia@windstream.net</t>
  </si>
  <si>
    <t>0.</t>
  </si>
  <si>
    <t>133</t>
  </si>
  <si>
    <t>We charge flat rate monthly.  $24/month in town.  $35/month out of town.</t>
  </si>
  <si>
    <t>$24/in town $35/out of town</t>
  </si>
  <si>
    <t>$4</t>
  </si>
  <si>
    <t>67.55.205.21</t>
  </si>
  <si>
    <t>R_xflYeU4pEC8luut</t>
  </si>
  <si>
    <t>Badger</t>
  </si>
  <si>
    <t>Glenda Rasmussen</t>
  </si>
  <si>
    <t>cityofbadger@wccta.net</t>
  </si>
  <si>
    <t>20.08</t>
  </si>
  <si>
    <t>.00605</t>
  </si>
  <si>
    <t>41.25</t>
  </si>
  <si>
    <t>71.50</t>
  </si>
  <si>
    <t>162.25</t>
  </si>
  <si>
    <t>1221.00</t>
  </si>
  <si>
    <t>150,000</t>
  </si>
  <si>
    <t>23.10</t>
  </si>
  <si>
    <t>15.54</t>
  </si>
  <si>
    <t>.003025</t>
  </si>
  <si>
    <t>unknown-150,000?</t>
  </si>
  <si>
    <t>unknown</t>
  </si>
  <si>
    <t>upgrade-paint water tower, replace generator at water plant, repair/replace lift pumps at lift station, replace collapses/broken water,sewer, stormsewer mains</t>
  </si>
  <si>
    <t>has not affected our utility rates, do not expect it to cause a change in rates or infrastructure unless cost and availabilty of future repairs are affected</t>
  </si>
  <si>
    <t>we do not have a city-owned garbage service, but still contract it for residential customers only at the rate of 9.00 per month</t>
  </si>
  <si>
    <t>173.215.3.248</t>
  </si>
  <si>
    <t>R_3OrzoQX265kiSsw</t>
  </si>
  <si>
    <t>Dougherty</t>
  </si>
  <si>
    <t>Mary Nagel</t>
  </si>
  <si>
    <t>marybnagel@gmail.com</t>
  </si>
  <si>
    <t>198.40.252.78</t>
  </si>
  <si>
    <t>R_1QgRnsilmQOEw0t</t>
  </si>
  <si>
    <t>Walcott</t>
  </si>
  <si>
    <t>Lisa Rickertsen</t>
  </si>
  <si>
    <t>lrickertsen@cityofwalcott.com</t>
  </si>
  <si>
    <t>13.75</t>
  </si>
  <si>
    <t>1400</t>
  </si>
  <si>
    <t>5.44/1,000 gallons</t>
  </si>
  <si>
    <t>33.33</t>
  </si>
  <si>
    <t>60.53</t>
  </si>
  <si>
    <t>142.13</t>
  </si>
  <si>
    <t>1094.13</t>
  </si>
  <si>
    <t>510</t>
  </si>
  <si>
    <t>81</t>
  </si>
  <si>
    <t>27.86</t>
  </si>
  <si>
    <t>6.33</t>
  </si>
  <si>
    <t>6.33 per 1,000 gallons of water per month for all usage over 1,400 gallons</t>
  </si>
  <si>
    <t xml:space="preserve">100,000 year for sewer main upgrades  </t>
  </si>
  <si>
    <t>284.13</t>
  </si>
  <si>
    <t>6.33/1,000 gallons</t>
  </si>
  <si>
    <t>$100,000 year for sewer main upgrades</t>
  </si>
  <si>
    <t>13.64</t>
  </si>
  <si>
    <t>Sewer lining and main replacements due to main corrosion</t>
  </si>
  <si>
    <t>104.201.110.190</t>
  </si>
  <si>
    <t>R_30cV0TWplw3fPoa</t>
  </si>
  <si>
    <t>City of Nevada</t>
  </si>
  <si>
    <t>Kerin Wright</t>
  </si>
  <si>
    <t>kwright@cityofnevadaiowa.org</t>
  </si>
  <si>
    <t>2486</t>
  </si>
  <si>
    <t>14.48</t>
  </si>
  <si>
    <t>$6.66/1000 gallons</t>
  </si>
  <si>
    <t>47.78</t>
  </si>
  <si>
    <t>81.08</t>
  </si>
  <si>
    <t>208</t>
  </si>
  <si>
    <t>6.66/1000 gallons</t>
  </si>
  <si>
    <t>180.98</t>
  </si>
  <si>
    <t>1346.48</t>
  </si>
  <si>
    <t>2482</t>
  </si>
  <si>
    <t>28.37</t>
  </si>
  <si>
    <t>10.13</t>
  </si>
  <si>
    <t>5.22/1000 gallons</t>
  </si>
  <si>
    <t>309.22</t>
  </si>
  <si>
    <t>run off</t>
  </si>
  <si>
    <t>water lines, sewer lines, storm sewer lines, streets</t>
  </si>
  <si>
    <t>50.82.175.154</t>
  </si>
  <si>
    <t>R_2wzE6SPFS7ZhEBN</t>
  </si>
  <si>
    <t>Bedford</t>
  </si>
  <si>
    <t>Tammy Thompson</t>
  </si>
  <si>
    <t>city@mchsi.com</t>
  </si>
  <si>
    <t>$10 per 1000 gal</t>
  </si>
  <si>
    <t>73.50</t>
  </si>
  <si>
    <t>123.50</t>
  </si>
  <si>
    <t>273.50</t>
  </si>
  <si>
    <t>589</t>
  </si>
  <si>
    <t>38.19</t>
  </si>
  <si>
    <t>30.45</t>
  </si>
  <si>
    <t>$7 per 1000 gal</t>
  </si>
  <si>
    <t>70% of water billed</t>
  </si>
  <si>
    <t>50.01</t>
  </si>
  <si>
    <t>70% of water bill</t>
  </si>
  <si>
    <t>Wastewater main lining in order to lower "I&amp;I" for DNR compliance.
Preparing for a water main replacement project to replace 75% of the water mains in the system to alleviate water loss due to aged infrastructure.</t>
  </si>
  <si>
    <t>216.51.185.50</t>
  </si>
  <si>
    <t>R_sTrc82MzmxlXHuF</t>
  </si>
  <si>
    <t>Moulton</t>
  </si>
  <si>
    <t>Vicki Withrow</t>
  </si>
  <si>
    <t>moultoncity@netins.net</t>
  </si>
  <si>
    <t>222</t>
  </si>
  <si>
    <t>35.40</t>
  </si>
  <si>
    <t>180.00</t>
  </si>
  <si>
    <t>We purchase our water, also covers maintenance of the lines, etc.</t>
  </si>
  <si>
    <t>240</t>
  </si>
  <si>
    <t>27.84</t>
  </si>
  <si>
    <t>21.84</t>
  </si>
  <si>
    <t>.003 per gallon</t>
  </si>
  <si>
    <t>We have a separate Sanitary Sewer Fee $16.73 to pay of debt.</t>
  </si>
  <si>
    <t>any</t>
  </si>
  <si>
    <t>Sanitary Sewer Fee $16.73 to pay of debt.</t>
  </si>
  <si>
    <t>None at this time.</t>
  </si>
  <si>
    <t>173.215.52.185</t>
  </si>
  <si>
    <t>R_WrN1Ut1xBtb9BXb</t>
  </si>
  <si>
    <t>Wyoming</t>
  </si>
  <si>
    <t>Sheri Tjaden</t>
  </si>
  <si>
    <t>wyocity@netins.net</t>
  </si>
  <si>
    <t>235</t>
  </si>
  <si>
    <t>65.50</t>
  </si>
  <si>
    <t>8.50 PER 1000</t>
  </si>
  <si>
    <t>335.40</t>
  </si>
  <si>
    <t>193000</t>
  </si>
  <si>
    <t>3080000</t>
  </si>
  <si>
    <t>9500</t>
  </si>
  <si>
    <t>308000</t>
  </si>
  <si>
    <t>per property</t>
  </si>
  <si>
    <t>repair costs</t>
  </si>
  <si>
    <t>2016 we finished a sewer project  from controlled discharge to continuous discharge due to DNR requirements</t>
  </si>
  <si>
    <t>45.78.133.3</t>
  </si>
  <si>
    <t>R_2q1yzUAeqzKHZXf</t>
  </si>
  <si>
    <t>Rodney</t>
  </si>
  <si>
    <t>Marilyn Hamann</t>
  </si>
  <si>
    <t>crodney@wiatel.net</t>
  </si>
  <si>
    <t>173.215.122.111</t>
  </si>
  <si>
    <t>R_2AZ4ClS89pgA9wx</t>
  </si>
  <si>
    <t>Wall Lake</t>
  </si>
  <si>
    <t>Chris Rodman</t>
  </si>
  <si>
    <t>citywl@netins.net</t>
  </si>
  <si>
    <t>$4 up to 8,000 and $3.25 after that</t>
  </si>
  <si>
    <t>41.5</t>
  </si>
  <si>
    <t>$11 first 2,000; $4 per 1,000 to 8,000 and $3.25 after 8,000</t>
  </si>
  <si>
    <t>90.25</t>
  </si>
  <si>
    <t>659</t>
  </si>
  <si>
    <t>340</t>
  </si>
  <si>
    <t>measured from water meter</t>
  </si>
  <si>
    <t>same rate as water</t>
  </si>
  <si>
    <t>same as water rates and same as residential water rates</t>
  </si>
  <si>
    <t>no, we do anticipate some work in the future. we have started with I&amp;I control by televising mains. we will make a plan to line or grout mains in the future.</t>
  </si>
  <si>
    <t>we have not changed rates due to covid</t>
  </si>
  <si>
    <t xml:space="preserve">we will begin the process to update water and sewer mains in the near future. planning first, secure funding next, then begin work within 10 years. </t>
  </si>
  <si>
    <t>173.215.20.211</t>
  </si>
  <si>
    <t>R_3NKaK1YJZ6JOY6M</t>
  </si>
  <si>
    <t>Olin</t>
  </si>
  <si>
    <t>Jean McPherson</t>
  </si>
  <si>
    <t>cityolin@netins.net</t>
  </si>
  <si>
    <t>330</t>
  </si>
  <si>
    <t>$10.46</t>
  </si>
  <si>
    <t>7.47</t>
  </si>
  <si>
    <t>40.34</t>
  </si>
  <si>
    <t>77.69</t>
  </si>
  <si>
    <t>10.46</t>
  </si>
  <si>
    <t>189.74</t>
  </si>
  <si>
    <t>1497.00</t>
  </si>
  <si>
    <t>320</t>
  </si>
  <si>
    <t>38.93</t>
  </si>
  <si>
    <t>31.49</t>
  </si>
  <si>
    <t>31.46</t>
  </si>
  <si>
    <t>2,000,000.00</t>
  </si>
  <si>
    <t>general expenses</t>
  </si>
  <si>
    <t>207.32.56.164</t>
  </si>
  <si>
    <t>R_29uY2v23wRYCHe1</t>
  </si>
  <si>
    <t>Palmer</t>
  </si>
  <si>
    <t>Julie Rosenboom</t>
  </si>
  <si>
    <t>rjr@palmerone.com</t>
  </si>
  <si>
    <t>20.73</t>
  </si>
  <si>
    <t>flat rate   by the # of people in household</t>
  </si>
  <si>
    <t>24.77</t>
  </si>
  <si>
    <t xml:space="preserve">flat rate  by how big the business is </t>
  </si>
  <si>
    <t>82</t>
  </si>
  <si>
    <t>flat rate of 41.00</t>
  </si>
  <si>
    <t>368,750.</t>
  </si>
  <si>
    <t>368,750.00</t>
  </si>
  <si>
    <t>208.126.204.7</t>
  </si>
  <si>
    <t>R_pR93nZTb3MQe3m1</t>
  </si>
  <si>
    <t>ROLAND</t>
  </si>
  <si>
    <t>JODI MEREDITH</t>
  </si>
  <si>
    <t>cityofroland@gmail.com</t>
  </si>
  <si>
    <t>17.98</t>
  </si>
  <si>
    <t>4.61</t>
  </si>
  <si>
    <t>41.03</t>
  </si>
  <si>
    <t>170.11 3300 cu</t>
  </si>
  <si>
    <t>same as residential  17.98   4.61</t>
  </si>
  <si>
    <t>97.50</t>
  </si>
  <si>
    <t>100 cu</t>
  </si>
  <si>
    <t>13 cu 178.00</t>
  </si>
  <si>
    <t>858000.00</t>
  </si>
  <si>
    <t>178.000 13 cu</t>
  </si>
  <si>
    <t>Lagoon, Lift Station, Sewer Line</t>
  </si>
  <si>
    <t>206.72.36.72</t>
  </si>
  <si>
    <t>R_1dy3a28pwTQvyqw</t>
  </si>
  <si>
    <t>Wesley</t>
  </si>
  <si>
    <t>Stephanie Ricke</t>
  </si>
  <si>
    <t>weschall@ncn.net</t>
  </si>
  <si>
    <t>210</t>
  </si>
  <si>
    <t>22.49</t>
  </si>
  <si>
    <t>37.14</t>
  </si>
  <si>
    <t>55.89</t>
  </si>
  <si>
    <t>22.14</t>
  </si>
  <si>
    <t>112.14</t>
  </si>
  <si>
    <t>468.39</t>
  </si>
  <si>
    <t>17.46</t>
  </si>
  <si>
    <t>21.85</t>
  </si>
  <si>
    <t>209.152.126.10</t>
  </si>
  <si>
    <t>R_1gLwT0On6J5kcjQ</t>
  </si>
  <si>
    <t>City of Kimballton</t>
  </si>
  <si>
    <t>Melanie J Schwarte</t>
  </si>
  <si>
    <t>kimclerk@metc.net</t>
  </si>
  <si>
    <t>302</t>
  </si>
  <si>
    <t>13.10</t>
  </si>
  <si>
    <t>0.0024</t>
  </si>
  <si>
    <t>22.70</t>
  </si>
  <si>
    <t>34.70</t>
  </si>
  <si>
    <t>0.0043</t>
  </si>
  <si>
    <t>116.85</t>
  </si>
  <si>
    <t>868.80</t>
  </si>
  <si>
    <t>3.44</t>
  </si>
  <si>
    <t>0.0011</t>
  </si>
  <si>
    <t>4.25</t>
  </si>
  <si>
    <t>Just started a water main and tower replacement project this fall due to outdated equipment.</t>
  </si>
  <si>
    <t>216.96.113.146</t>
  </si>
  <si>
    <t>R_1DApXlVI83MiJ6w</t>
  </si>
  <si>
    <t>Moravia</t>
  </si>
  <si>
    <t>Sharla Stogdill</t>
  </si>
  <si>
    <t>cityofmoravia@iowatelecom.net</t>
  </si>
  <si>
    <t>38.30</t>
  </si>
  <si>
    <t>.00656</t>
  </si>
  <si>
    <t>44.86</t>
  </si>
  <si>
    <t>77.66</t>
  </si>
  <si>
    <t>24</t>
  </si>
  <si>
    <t>176.06</t>
  </si>
  <si>
    <t>291</t>
  </si>
  <si>
    <t>From .004 to .007 per gal</t>
  </si>
  <si>
    <t>In beginning states of lagoon upgrade.</t>
  </si>
  <si>
    <t>207.199.254.213</t>
  </si>
  <si>
    <t>R_24LT4aCOmX6nT12</t>
  </si>
  <si>
    <t>Postville</t>
  </si>
  <si>
    <t>Darcy Radloff</t>
  </si>
  <si>
    <t>postcityclerk@neitel.net</t>
  </si>
  <si>
    <t>665</t>
  </si>
  <si>
    <t>15.94</t>
  </si>
  <si>
    <t>2.48</t>
  </si>
  <si>
    <t>25.57</t>
  </si>
  <si>
    <t>37.54</t>
  </si>
  <si>
    <t>223</t>
  </si>
  <si>
    <t>42.50</t>
  </si>
  <si>
    <t>100.10</t>
  </si>
  <si>
    <t>520.10</t>
  </si>
  <si>
    <t>585,000</t>
  </si>
  <si>
    <t>203</t>
  </si>
  <si>
    <t>6.84</t>
  </si>
  <si>
    <t>12.00 infrastructure debt service</t>
  </si>
  <si>
    <t>12.00 utility debt 5,749,076</t>
  </si>
  <si>
    <t>12.60</t>
  </si>
  <si>
    <t xml:space="preserve">12.60 infrastructure mo fee debt </t>
  </si>
  <si>
    <t xml:space="preserve">flat fee </t>
  </si>
  <si>
    <t>Upgrade Waste Water Treatment  Plant and sewer lining project completed July 2020</t>
  </si>
  <si>
    <t>We did not increase water rates in July due to the pandemic however we had to increase the sewer per schedule to pay debt on Waste Water Plant upgrade.</t>
  </si>
  <si>
    <t>64.5.78.241</t>
  </si>
  <si>
    <t>R_bmgvJXBQAhq8Sm5</t>
  </si>
  <si>
    <t>City of Alta</t>
  </si>
  <si>
    <t>Hillary</t>
  </si>
  <si>
    <t>utilityclerk@alta-tec.net</t>
  </si>
  <si>
    <t>809</t>
  </si>
  <si>
    <t>40.63</t>
  </si>
  <si>
    <t>.00694</t>
  </si>
  <si>
    <t>75.33</t>
  </si>
  <si>
    <t>110.03</t>
  </si>
  <si>
    <t>64.99</t>
  </si>
  <si>
    <t>238.49</t>
  </si>
  <si>
    <t>1452.99</t>
  </si>
  <si>
    <t>778</t>
  </si>
  <si>
    <t>58</t>
  </si>
  <si>
    <t>32.80</t>
  </si>
  <si>
    <t>16.59</t>
  </si>
  <si>
    <t>.00478</t>
  </si>
  <si>
    <t>4.78</t>
  </si>
  <si>
    <t>Basic cost of service,Rate is higher because the city is paying off wastewater utility debt. How much debt?,Rate is higher because the city is saving towards an upcoming wastewater utility debt. How much debt?</t>
  </si>
  <si>
    <t>36.53</t>
  </si>
  <si>
    <t>18.25</t>
  </si>
  <si>
    <t>.00526</t>
  </si>
  <si>
    <t>5.26</t>
  </si>
  <si>
    <t>Upgrades to the water plant, new wells; Compliance</t>
  </si>
  <si>
    <t>It has not impacted utility rates.</t>
  </si>
  <si>
    <t>74.81.160.2</t>
  </si>
  <si>
    <t>R_3JxBiaYISe2ft1K</t>
  </si>
  <si>
    <t>Fayette</t>
  </si>
  <si>
    <t>Kris McGrane</t>
  </si>
  <si>
    <t>kmcgrane@fayetteiowa.com</t>
  </si>
  <si>
    <t>371</t>
  </si>
  <si>
    <t>15.30</t>
  </si>
  <si>
    <t>0.056</t>
  </si>
  <si>
    <t>5000 gallons = 668.4 cubic feet. We would charge $44.33. 10000 gallons = 1336.8 cubic feet. We would charge $81.76.</t>
  </si>
  <si>
    <t>25000 gallons = 3342 cubic feet. We would charge $194.05. 200000 gallons = 26736.1 cubic feet. We would charge $1,504.12.</t>
  </si>
  <si>
    <t>48.04</t>
  </si>
  <si>
    <t>23.46</t>
  </si>
  <si>
    <t>0.094</t>
  </si>
  <si>
    <t>For every 1 cubic foot of water used, customers are charged 1 cubic foot of sewer used</t>
  </si>
  <si>
    <t>$2,070,894.06 total amount issued, however, only $1,484,485.21 amount outstanding.</t>
  </si>
  <si>
    <t>142.79</t>
  </si>
  <si>
    <t>Just a flat fee of $1 per month</t>
  </si>
  <si>
    <t>Just a flat fee</t>
  </si>
  <si>
    <t>We have repaired wastewater lines, put a lining in some of our wastewater lines, and upgraded some of our water lines in the past 5 years.</t>
  </si>
  <si>
    <t>At this current time, we have not adjusted any utility rates due to the COVID-19 pandemic, however, we lost quite a bit of utilities revenue due to the college in our city having to send students and faculty home in the Spring of 2020. We are anticipating more revenue lost between November 2020 and January 2021 due to students and faculty learning/teaching from home.</t>
  </si>
  <si>
    <t>72.46.189.25</t>
  </si>
  <si>
    <t>R_1eJD2BfhkwmLeG0</t>
  </si>
  <si>
    <t xml:space="preserve">City of Sibley </t>
  </si>
  <si>
    <t xml:space="preserve">Susan Sembach </t>
  </si>
  <si>
    <t xml:space="preserve">sibleyclerk@premieronline.net </t>
  </si>
  <si>
    <t>1133</t>
  </si>
  <si>
    <t>12.98</t>
  </si>
  <si>
    <t>.003</t>
  </si>
  <si>
    <t>8.01</t>
  </si>
  <si>
    <t>5.90</t>
  </si>
  <si>
    <t>17.31</t>
  </si>
  <si>
    <t>.001</t>
  </si>
  <si>
    <t>1.12</t>
  </si>
  <si>
    <t>.00223</t>
  </si>
  <si>
    <t>2.23</t>
  </si>
  <si>
    <t xml:space="preserve">flat fee per utility customer </t>
  </si>
  <si>
    <t xml:space="preserve">recommendation from financial advisor based on future need </t>
  </si>
  <si>
    <t>19.75</t>
  </si>
  <si>
    <t xml:space="preserve">Upgraded the electric power plant (age of some of the hardware dated to the 1920's) </t>
  </si>
  <si>
    <t xml:space="preserve">No </t>
  </si>
  <si>
    <t xml:space="preserve">None </t>
  </si>
  <si>
    <t>173.184.197.185</t>
  </si>
  <si>
    <t>R_wYNJkxhAggNjE9H</t>
  </si>
  <si>
    <t>Atalissa</t>
  </si>
  <si>
    <t>Samantha Parry</t>
  </si>
  <si>
    <t>atalissacity@yahoo.com</t>
  </si>
  <si>
    <t>approx 148</t>
  </si>
  <si>
    <t>base fee</t>
  </si>
  <si>
    <t>6.21/1000 gal</t>
  </si>
  <si>
    <t>15.74</t>
  </si>
  <si>
    <t>76.60</t>
  </si>
  <si>
    <t>169.75</t>
  </si>
  <si>
    <t>1256.50</t>
  </si>
  <si>
    <t>34.20</t>
  </si>
  <si>
    <t>base fee 19.50</t>
  </si>
  <si>
    <t>4.90/1000 gal</t>
  </si>
  <si>
    <t>built into garbage fee</t>
  </si>
  <si>
    <t xml:space="preserve">no. </t>
  </si>
  <si>
    <t>67.221.207.47</t>
  </si>
  <si>
    <t>R_9u8SOnMN6fZcF57</t>
  </si>
  <si>
    <t>Northboro</t>
  </si>
  <si>
    <t>Mary Cutler</t>
  </si>
  <si>
    <t>NORTHBOROCITYCLERK@GMAIL.COM</t>
  </si>
  <si>
    <t>216.51.224.211</t>
  </si>
  <si>
    <t>R_0BwC7q7NjIW4Uud</t>
  </si>
  <si>
    <t>Floyd</t>
  </si>
  <si>
    <t>Lauri Reetz</t>
  </si>
  <si>
    <t>floydcity@myomnitel.com</t>
  </si>
  <si>
    <t>300</t>
  </si>
  <si>
    <t>8.10</t>
  </si>
  <si>
    <t>4.10</t>
  </si>
  <si>
    <t>815</t>
  </si>
  <si>
    <t>45.84</t>
  </si>
  <si>
    <t>20.00 surcharge charged to each customer with water</t>
  </si>
  <si>
    <t>we do not sell water outside of residents</t>
  </si>
  <si>
    <t>Yes water mains all replaced</t>
  </si>
  <si>
    <t>208.126.107.47</t>
  </si>
  <si>
    <t>R_3MxnZ4hH8TlCbOu</t>
  </si>
  <si>
    <t>City of Keomah Village</t>
  </si>
  <si>
    <t>Carol Schiller</t>
  </si>
  <si>
    <t>kv@mahaska.org</t>
  </si>
  <si>
    <t>69.57.203.214</t>
  </si>
  <si>
    <t>R_1EjrbF1O2KDbAOm</t>
  </si>
  <si>
    <t>Grundy Center</t>
  </si>
  <si>
    <t>Kristy Sawyer</t>
  </si>
  <si>
    <t>cityclerk@gcmuni.net</t>
  </si>
  <si>
    <t>1250</t>
  </si>
  <si>
    <t>12.74</t>
  </si>
  <si>
    <t>167</t>
  </si>
  <si>
    <t>5.12 per 100 cf</t>
  </si>
  <si>
    <t>167 cf</t>
  </si>
  <si>
    <t>$30</t>
  </si>
  <si>
    <t>20.40</t>
  </si>
  <si>
    <t>1.28 per 100 cf water usage</t>
  </si>
  <si>
    <t>$35.00</t>
  </si>
  <si>
    <t>20.40 per month</t>
  </si>
  <si>
    <t>1.28 per 100 cf of water usage</t>
  </si>
  <si>
    <t>flat monthly fee</t>
  </si>
  <si>
    <t>14.00 for garbage &amp; recycling combined</t>
  </si>
  <si>
    <t>14.00 for garbage and recycling combined</t>
  </si>
  <si>
    <t>UV light system for wastewater plant and starting large sewer main replacement project early 2021</t>
  </si>
  <si>
    <t>208.126.65.52</t>
  </si>
  <si>
    <t>R_28XTEx4rBvDkUzR</t>
  </si>
  <si>
    <t>Brooklyn</t>
  </si>
  <si>
    <t>Sheri Sharer</t>
  </si>
  <si>
    <t>cbrooklynflags@netinsnet</t>
  </si>
  <si>
    <t>612</t>
  </si>
  <si>
    <t>20.93</t>
  </si>
  <si>
    <t>11.36 after the min is met</t>
  </si>
  <si>
    <t>66.37</t>
  </si>
  <si>
    <t>123.17</t>
  </si>
  <si>
    <t>11.36</t>
  </si>
  <si>
    <t>293.57</t>
  </si>
  <si>
    <t>2,281.57</t>
  </si>
  <si>
    <t xml:space="preserve">We sell water from the City's well at $10 per gallon </t>
  </si>
  <si>
    <t>673</t>
  </si>
  <si>
    <t>24.83</t>
  </si>
  <si>
    <t>14.17</t>
  </si>
  <si>
    <t xml:space="preserve">Sewer calculation is based on water usuage </t>
  </si>
  <si>
    <t>3,724,000</t>
  </si>
  <si>
    <t>200</t>
  </si>
  <si>
    <t xml:space="preserve">Sewer usage is based off of water usage </t>
  </si>
  <si>
    <t xml:space="preserve">Flat rate </t>
  </si>
  <si>
    <t xml:space="preserve">New Waste Water Treatment Plant. DNR prompted this </t>
  </si>
  <si>
    <t xml:space="preserve">Covid has not impacted our utility rates </t>
  </si>
  <si>
    <t>216.106.226.114</t>
  </si>
  <si>
    <t>R_1CBXqvtUjGeWh6g</t>
  </si>
  <si>
    <t>Inwood</t>
  </si>
  <si>
    <t>Carol Vander Kolk</t>
  </si>
  <si>
    <t>cityofinwood@hotmail.com</t>
  </si>
  <si>
    <t>43.51</t>
  </si>
  <si>
    <t>65.08</t>
  </si>
  <si>
    <t>24.60</t>
  </si>
  <si>
    <t>137.64</t>
  </si>
  <si>
    <t>33.75</t>
  </si>
  <si>
    <t>32.25</t>
  </si>
  <si>
    <t>1145000.00</t>
  </si>
  <si>
    <t xml:space="preserve">anticipating a large increase in water rates - due to infrastructure improvements in 2021 and 2022  for both residential and commercial users.   </t>
  </si>
  <si>
    <t>74.42.104.40</t>
  </si>
  <si>
    <t>R_325wgM67iJC64hC</t>
  </si>
  <si>
    <t>Deloit</t>
  </si>
  <si>
    <t>Connie Mulligan</t>
  </si>
  <si>
    <t>cityofdeloit@frontier.com</t>
  </si>
  <si>
    <t>19.20</t>
  </si>
  <si>
    <t>1.25</t>
  </si>
  <si>
    <t>Any</t>
  </si>
  <si>
    <t>Flat Rate</t>
  </si>
  <si>
    <t>300,000</t>
  </si>
  <si>
    <t>A second lagoon</t>
  </si>
  <si>
    <t>Hasn't seem to impact us at all</t>
  </si>
  <si>
    <t>69.49.82.146</t>
  </si>
  <si>
    <t>R_bBGzWybvFNoTjfr</t>
  </si>
  <si>
    <t>Fruitland</t>
  </si>
  <si>
    <t>Becca Shoppa</t>
  </si>
  <si>
    <t>cityoffruitland@machlink.com</t>
  </si>
  <si>
    <t>162.253.47.13</t>
  </si>
  <si>
    <t>R_1DM94e9yavNMi5C</t>
  </si>
  <si>
    <t>Hiawatha Water Department</t>
  </si>
  <si>
    <t>MARTY RECKER</t>
  </si>
  <si>
    <t>mrecker@hiawatha-iowa.com</t>
  </si>
  <si>
    <t>$9.72</t>
  </si>
  <si>
    <t xml:space="preserve">$6.02/ 1000 after commodity charge </t>
  </si>
  <si>
    <t>33.80 water only</t>
  </si>
  <si>
    <t>63.90 water only</t>
  </si>
  <si>
    <t>irrigation has its own rates</t>
  </si>
  <si>
    <t>502</t>
  </si>
  <si>
    <t>depends on meter size anywhere from 10.71-28.29</t>
  </si>
  <si>
    <t>6.02</t>
  </si>
  <si>
    <t>10.40</t>
  </si>
  <si>
    <t xml:space="preserve">107% of water rate </t>
  </si>
  <si>
    <t>determined by water use</t>
  </si>
  <si>
    <t>107%</t>
  </si>
  <si>
    <t>107% of water use (10.40 is minimum)</t>
  </si>
  <si>
    <t>depends on water use</t>
  </si>
  <si>
    <t>107% of water</t>
  </si>
  <si>
    <t>1.0 mg GSR and booster station for growing community
new water mains for new development
new sewer lines installed for new development
replaced new watermains due to aging</t>
  </si>
  <si>
    <t>no changes to the rates due to covid19, I expect more data and results to present itself in first quarter of 202 which will show how Covid has and will affect the utility.</t>
  </si>
  <si>
    <t>mo</t>
  </si>
  <si>
    <t>45.52.248.32</t>
  </si>
  <si>
    <t>R_2QEgcNEqSL0JoHZ</t>
  </si>
  <si>
    <t>WASHTA</t>
  </si>
  <si>
    <t>BARB SLOTA</t>
  </si>
  <si>
    <t>washtacity@frontiernet.net</t>
  </si>
  <si>
    <t>36.30</t>
  </si>
  <si>
    <t>2.42</t>
  </si>
  <si>
    <t>13.31</t>
  </si>
  <si>
    <t>104.207.28.184</t>
  </si>
  <si>
    <t>R_2zC6pobnrhdnRyV</t>
  </si>
  <si>
    <t>Forest City</t>
  </si>
  <si>
    <t>Barb Smith</t>
  </si>
  <si>
    <t>administrator@forestcityia.com</t>
  </si>
  <si>
    <t>11.95</t>
  </si>
  <si>
    <t>service charge</t>
  </si>
  <si>
    <t>2.95</t>
  </si>
  <si>
    <t>$26.70</t>
  </si>
  <si>
    <t>41.45</t>
  </si>
  <si>
    <t>85.70</t>
  </si>
  <si>
    <t>601.95</t>
  </si>
  <si>
    <t>varies by consumption</t>
  </si>
  <si>
    <t>per meter</t>
  </si>
  <si>
    <t>residential is one rate per meter &amp; commercial is a different rate per meter</t>
  </si>
  <si>
    <t>5.25 plus bags</t>
  </si>
  <si>
    <t>162.253.233.223</t>
  </si>
  <si>
    <t>R_3D1GweTSuHc25m7</t>
  </si>
  <si>
    <t>City of Thurman</t>
  </si>
  <si>
    <t>Jennifer Wendland</t>
  </si>
  <si>
    <t>cityofthurman@yahoo.com</t>
  </si>
  <si>
    <t>$65.00</t>
  </si>
  <si>
    <t>9,999</t>
  </si>
  <si>
    <t>$1.50 per thousand</t>
  </si>
  <si>
    <t>$66.50</t>
  </si>
  <si>
    <t xml:space="preserve">$5.50 for landfill fee </t>
  </si>
  <si>
    <t>207.177.77.200</t>
  </si>
  <si>
    <t>R_2pPMidU3flE1NWl</t>
  </si>
  <si>
    <t>MARCUS</t>
  </si>
  <si>
    <t>Robin Harvey</t>
  </si>
  <si>
    <t>marcus@midlands.net</t>
  </si>
  <si>
    <t>516</t>
  </si>
  <si>
    <t>8.39</t>
  </si>
  <si>
    <t>5.46</t>
  </si>
  <si>
    <t>30.23</t>
  </si>
  <si>
    <t>57.53</t>
  </si>
  <si>
    <t>139.43</t>
  </si>
  <si>
    <t>1094.93</t>
  </si>
  <si>
    <t>78</t>
  </si>
  <si>
    <t>27.48</t>
  </si>
  <si>
    <t>6.36</t>
  </si>
  <si>
    <t>6.28</t>
  </si>
  <si>
    <t>27.33</t>
  </si>
  <si>
    <t>4.24</t>
  </si>
  <si>
    <t>NONE</t>
  </si>
  <si>
    <t>206.72.46.111</t>
  </si>
  <si>
    <t>R_1n8gDVAbR2LdUzU</t>
  </si>
  <si>
    <t>Rolfe</t>
  </si>
  <si>
    <t>Angela Montag</t>
  </si>
  <si>
    <t>rolfeclerk@ncn.net</t>
  </si>
  <si>
    <t>20.46</t>
  </si>
  <si>
    <t>4.99</t>
  </si>
  <si>
    <t>40.42</t>
  </si>
  <si>
    <t>65.37</t>
  </si>
  <si>
    <t>39</t>
  </si>
  <si>
    <t>140.22</t>
  </si>
  <si>
    <t>1013.47</t>
  </si>
  <si>
    <t>647,600</t>
  </si>
  <si>
    <t>211</t>
  </si>
  <si>
    <t>38.05</t>
  </si>
  <si>
    <t>24.36</t>
  </si>
  <si>
    <t>5.95</t>
  </si>
  <si>
    <t>492,000</t>
  </si>
  <si>
    <t>103.50</t>
  </si>
  <si>
    <t>Yes, We have upgraded the water plant, built a new lift station, laid new sewer lines and water lines.</t>
  </si>
  <si>
    <t>68.169.251.57</t>
  </si>
  <si>
    <t>R_25YiPVAl7FWogqT</t>
  </si>
  <si>
    <t>Luxemburg</t>
  </si>
  <si>
    <t>Angie Oberbroeckling</t>
  </si>
  <si>
    <t>luxemburg@yousq.net</t>
  </si>
  <si>
    <t>$1.00/100 gallons</t>
  </si>
  <si>
    <t>106.50</t>
  </si>
  <si>
    <t xml:space="preserve">Contractors for road work, farmers, The charge is $50.00 plus $.01 per gallon of water </t>
  </si>
  <si>
    <t>33.00 flat fee</t>
  </si>
  <si>
    <t>206.72.50.135</t>
  </si>
  <si>
    <t>R_1GvoEa8h96t6dkM</t>
  </si>
  <si>
    <t>City of Newell</t>
  </si>
  <si>
    <t>Melinda Buchholz</t>
  </si>
  <si>
    <t>newellch@ncn.net</t>
  </si>
  <si>
    <t>405</t>
  </si>
  <si>
    <t>1333</t>
  </si>
  <si>
    <t>2.40/1000, 2.04/1000, 1.20/1000, 1.08/1000</t>
  </si>
  <si>
    <t>28.56</t>
  </si>
  <si>
    <t>35</t>
  </si>
  <si>
    <t>262.80</t>
  </si>
  <si>
    <t>12.00 Plus 9.25</t>
  </si>
  <si>
    <t>100% of water used</t>
  </si>
  <si>
    <t>289,000 and 486,000 =775,000</t>
  </si>
  <si>
    <t>12.00 plus 9.25</t>
  </si>
  <si>
    <t>100% of water</t>
  </si>
  <si>
    <t>289,000 + 486,000= 775,000</t>
  </si>
  <si>
    <t>Replaced Iron Filter at water plant</t>
  </si>
  <si>
    <t>216.51.214.149</t>
  </si>
  <si>
    <t>R_115eLqK7S55gtMB</t>
  </si>
  <si>
    <t>Sully</t>
  </si>
  <si>
    <t>Barbra Maasdam</t>
  </si>
  <si>
    <t>sullycty@netins.net</t>
  </si>
  <si>
    <t>432</t>
  </si>
  <si>
    <t>7.33</t>
  </si>
  <si>
    <t>49.65</t>
  </si>
  <si>
    <t>86.30</t>
  </si>
  <si>
    <t>Don't separate residential &amp; commercial</t>
  </si>
  <si>
    <t>13.00</t>
  </si>
  <si>
    <t>196.25</t>
  </si>
  <si>
    <t>1479.00</t>
  </si>
  <si>
    <t>Per gallon rate covers operating costs</t>
  </si>
  <si>
    <t>Base rate covers water debt; saving for water main replacement of $350,000</t>
  </si>
  <si>
    <t>17.62</t>
  </si>
  <si>
    <t>3.53</t>
  </si>
  <si>
    <t>3.53 for 100% of water use</t>
  </si>
  <si>
    <t>Per unit rate covers operating expenses (will be increasing)</t>
  </si>
  <si>
    <t>Base rate covers wastewater debt of $983,000 (will be increasing)</t>
  </si>
  <si>
    <t>Per unit rate covers operating costs (will be increasing)</t>
  </si>
  <si>
    <t>wastewater treatment plant improvements per DNR requirements</t>
  </si>
  <si>
    <t>No real impact</t>
  </si>
  <si>
    <t>173.189.164.221</t>
  </si>
  <si>
    <t>R_2YfdY4QQ3Sf8VHg</t>
  </si>
  <si>
    <t>Hillsboro</t>
  </si>
  <si>
    <t>Gloria Villanueva</t>
  </si>
  <si>
    <t>cityofhillsboroia@gmail.com</t>
  </si>
  <si>
    <t>3-5000 gal - 7.75/1000 gal, 5-10000 - 5.80/1000 gal, 10-20000 gal - 4.85/1000 gal, over 20000 - 4.15/1000 gal</t>
  </si>
  <si>
    <t>46.97</t>
  </si>
  <si>
    <t>75.73</t>
  </si>
  <si>
    <t>3-5000 gal - 7.75/1000 gal, 5-10000 - 5.80/1000 gal, 10-20000 1000 gal - 4.85/gal, over 20000 - 4.15/1000 gal</t>
  </si>
  <si>
    <t>121.30</t>
  </si>
  <si>
    <t>860.00</t>
  </si>
  <si>
    <t>92</t>
  </si>
  <si>
    <t>4.00/1000 gal</t>
  </si>
  <si>
    <t>95,000</t>
  </si>
  <si>
    <t>67.212.127.246</t>
  </si>
  <si>
    <t>R_2ZQF6OqFQ8YgnqO</t>
  </si>
  <si>
    <t>Lincoln</t>
  </si>
  <si>
    <t>Deb Wentzien</t>
  </si>
  <si>
    <t>cityoflincoln121@gmail.com</t>
  </si>
  <si>
    <t>74.221.35.133</t>
  </si>
  <si>
    <t>R_SC51DV9OQaYW8vv</t>
  </si>
  <si>
    <t>ONAWA</t>
  </si>
  <si>
    <t>Mindy Holverson</t>
  </si>
  <si>
    <t>MHOLVERSON@ONAWA.COM</t>
  </si>
  <si>
    <t>1192</t>
  </si>
  <si>
    <t>36.25</t>
  </si>
  <si>
    <t>158</t>
  </si>
  <si>
    <t>158.40- 1 INCH METER</t>
  </si>
  <si>
    <t>929.70- 1.5 INCH METER AND 202,000 USAGE</t>
  </si>
  <si>
    <t>OUR RATES CHANGE ACCORDING TO METER SIZE</t>
  </si>
  <si>
    <t>1179</t>
  </si>
  <si>
    <t>134</t>
  </si>
  <si>
    <t>29.59</t>
  </si>
  <si>
    <t>5.53</t>
  </si>
  <si>
    <t>167.84</t>
  </si>
  <si>
    <t>NOT AT THIS TIME</t>
  </si>
  <si>
    <t>THE COMMERCIAL RATES DO CHANGE BASED ON THE SIZE OF THE METER.  WATER ONLY METERS DO NOT PAY FOR SEWER.</t>
  </si>
  <si>
    <t>207.177.116.134</t>
  </si>
  <si>
    <t>R_3psDNYB9PiXdHNr</t>
  </si>
  <si>
    <t>Danville</t>
  </si>
  <si>
    <t>Susan K. Rogers, Danville City Clerk</t>
  </si>
  <si>
    <t>danvcty3@danvilletelco.net</t>
  </si>
  <si>
    <t>366</t>
  </si>
  <si>
    <t>10.58 per thousand gallons</t>
  </si>
  <si>
    <t>10.58 per thousand</t>
  </si>
  <si>
    <t>52.90</t>
  </si>
  <si>
    <t>105.80</t>
  </si>
  <si>
    <t>We do charge a different rate if you live outside the city limits.  That rate if $13.54 per thousand</t>
  </si>
  <si>
    <t>10.58</t>
  </si>
  <si>
    <t>264.50</t>
  </si>
  <si>
    <t>2116.00</t>
  </si>
  <si>
    <t>We have a rate of $13.54 per thousand if that commercial business is outside the city limits</t>
  </si>
  <si>
    <t>wages, paying Burlington Municipal Waterworks for the water, covers the cost of running the dept.</t>
  </si>
  <si>
    <t>362</t>
  </si>
  <si>
    <t>34.51 for the first two thousand gallons of water</t>
  </si>
  <si>
    <t xml:space="preserve">3.50 per thousand gallons of water </t>
  </si>
  <si>
    <t>complying with the State of Iowa for lagoon improvements</t>
  </si>
  <si>
    <t xml:space="preserve">34.51 for the first two thousand gallons of water </t>
  </si>
  <si>
    <t>3.50 per thousand over 2,000 gallons</t>
  </si>
  <si>
    <t>34.51 for the first 2000 gallons</t>
  </si>
  <si>
    <t>3.50 per thousand over 2000 gallons</t>
  </si>
  <si>
    <t>unsure at this time, told we need to update our lagoon system</t>
  </si>
  <si>
    <t>3.95</t>
  </si>
  <si>
    <t>173.19.110.34</t>
  </si>
  <si>
    <t>R_24J0uSAPHetaGNs</t>
  </si>
  <si>
    <t>West Point</t>
  </si>
  <si>
    <t>Diane Smith</t>
  </si>
  <si>
    <t>cityclerk.westpoint@gmail.com</t>
  </si>
  <si>
    <t>423</t>
  </si>
  <si>
    <t>25.96</t>
  </si>
  <si>
    <t>.0034</t>
  </si>
  <si>
    <t>36.16</t>
  </si>
  <si>
    <t>53.16</t>
  </si>
  <si>
    <t>104.16</t>
  </si>
  <si>
    <t>410</t>
  </si>
  <si>
    <t>29.23</t>
  </si>
  <si>
    <t>.00998</t>
  </si>
  <si>
    <t>minimum 2000, then .00998 per gallon beyond</t>
  </si>
  <si>
    <t>1,600,000</t>
  </si>
  <si>
    <t>58.17</t>
  </si>
  <si>
    <t>minimum 2000 gallons and .00998 per gallon beyond</t>
  </si>
  <si>
    <t>SAGR lagoon system upgrade completed in 2020 due to compliance</t>
  </si>
  <si>
    <t>Rates are steady and no anticipated impacts. Rates were increased to cover loan costs</t>
  </si>
  <si>
    <t>I would recommend a hard look at your rates before improvements are needed. No one wants higher rates but due to the lack of increasing over the years, the rates increased largely to cover lagoon improvements. If residents know there's an annual increase, or some type of gradual increase, the drastic increase hopefully never happens because measures have been taken.</t>
  </si>
  <si>
    <t>216.51.144.145</t>
  </si>
  <si>
    <t>R_1DpsY8ZHknsdWBL</t>
  </si>
  <si>
    <t>City Of Klemme</t>
  </si>
  <si>
    <t>Colleen Rout</t>
  </si>
  <si>
    <t>klemmecityhall@comm1net.net</t>
  </si>
  <si>
    <t>$4.00 per 1,000</t>
  </si>
  <si>
    <t>51.25</t>
  </si>
  <si>
    <t>6.82 per 1,000</t>
  </si>
  <si>
    <t>We had to upgrade our Wastewater Treatment Facility in 2018-2019 at a cots of $1,466,569.50.  To meet new DNR regulations</t>
  </si>
  <si>
    <t>Our utility rates have stayed steady. Do not see any new impacts towards our rates in the near future.</t>
  </si>
  <si>
    <t>169.197.71.12</t>
  </si>
  <si>
    <t>R_Z4v0d9BWmF4xoPv</t>
  </si>
  <si>
    <t>Jesup</t>
  </si>
  <si>
    <t>Koley Mead</t>
  </si>
  <si>
    <t>jesup@jtt.net</t>
  </si>
  <si>
    <t>2520</t>
  </si>
  <si>
    <t>12.01</t>
  </si>
  <si>
    <t>4.30 per 1000 gallons</t>
  </si>
  <si>
    <t>33.51</t>
  </si>
  <si>
    <t>55.01</t>
  </si>
  <si>
    <t>119.51</t>
  </si>
  <si>
    <t>597.51</t>
  </si>
  <si>
    <t>Bulk water from hydrant - $5.38 per 1000 gallons</t>
  </si>
  <si>
    <t>2452</t>
  </si>
  <si>
    <t>24.08</t>
  </si>
  <si>
    <t>5.18 per 1000 gallons</t>
  </si>
  <si>
    <t>29.26</t>
  </si>
  <si>
    <t>$30.00</t>
  </si>
  <si>
    <t>$29.26</t>
  </si>
  <si>
    <t xml:space="preserve">We will be building a new waterwater treatment plant by Oct 2023 for approximately 9 million dollars.  </t>
  </si>
  <si>
    <t>207.199.193.196</t>
  </si>
  <si>
    <t>R_ZL75BJ0NIK0zLkR</t>
  </si>
  <si>
    <t>Pulaski</t>
  </si>
  <si>
    <t>City Pulaski</t>
  </si>
  <si>
    <t>cityofpulaski@netins.net</t>
  </si>
  <si>
    <t>67.55.166.124</t>
  </si>
  <si>
    <t>R_2CE7S9XxXjP0Txr</t>
  </si>
  <si>
    <t>Avoca</t>
  </si>
  <si>
    <t>Teresa Hoepner</t>
  </si>
  <si>
    <t>cityclerk@cityofavoca.com</t>
  </si>
  <si>
    <t>27.20</t>
  </si>
  <si>
    <t>multiple</t>
  </si>
  <si>
    <t>52.36</t>
  </si>
  <si>
    <t>76.04</t>
  </si>
  <si>
    <t>97</t>
  </si>
  <si>
    <t>133.41</t>
  </si>
  <si>
    <t>968.16</t>
  </si>
  <si>
    <t>2,000,000</t>
  </si>
  <si>
    <t>680</t>
  </si>
  <si>
    <t>21.22</t>
  </si>
  <si>
    <t>78% of water usage</t>
  </si>
  <si>
    <t>1,460,000</t>
  </si>
  <si>
    <t>40.84</t>
  </si>
  <si>
    <t>78% of water rate</t>
  </si>
  <si>
    <t>long drawn out calculation depending on surface coverage, size, zoning and flood plain</t>
  </si>
  <si>
    <t>All new water mains throughout the town - over 50 years old</t>
  </si>
  <si>
    <t>No impacts</t>
  </si>
  <si>
    <t>216.139.103.111</t>
  </si>
  <si>
    <t>R_3mdyMbdp8y6NcCm</t>
  </si>
  <si>
    <t>Lineville</t>
  </si>
  <si>
    <t>Brandy Shriver</t>
  </si>
  <si>
    <t>brandyshriver@yahoo.com</t>
  </si>
  <si>
    <t>23.55</t>
  </si>
  <si>
    <t>next 3000 gallon is $7.62 per 1000 gallon, next 5000 gallon is $7.09 per 1000 gallons, all over 10000 gallon is $6.10 per 1000 gallons</t>
  </si>
  <si>
    <t>46.41</t>
  </si>
  <si>
    <t>81.86</t>
  </si>
  <si>
    <t>173.36</t>
  </si>
  <si>
    <t>1240.86 only 1 user applies to this</t>
  </si>
  <si>
    <t>119</t>
  </si>
  <si>
    <t>2000 gallons of water</t>
  </si>
  <si>
    <t>next 8000 gallons per month $7.00 per 1000 gallon, all over 10000 gallon $6.00 per 1000 gallon</t>
  </si>
  <si>
    <t>ext 8000 gallons per month $7.00 per 1000 gallon, all over 10000 gallon $6.00 per 1000 gallon</t>
  </si>
  <si>
    <t>139.55.196.169</t>
  </si>
  <si>
    <t>R_301PJJ0MeI0KvJb</t>
  </si>
  <si>
    <t>City of Madrid</t>
  </si>
  <si>
    <t>Deb</t>
  </si>
  <si>
    <t>depcityclerk@madridiowa.org</t>
  </si>
  <si>
    <t>1030</t>
  </si>
  <si>
    <t>$16.64</t>
  </si>
  <si>
    <t>$6.74</t>
  </si>
  <si>
    <t>$43.60</t>
  </si>
  <si>
    <t>$77.30</t>
  </si>
  <si>
    <t>90</t>
  </si>
  <si>
    <t>$178.40</t>
  </si>
  <si>
    <t>$1,357.90</t>
  </si>
  <si>
    <t>Xenia Rural Water @ $4.24 per thousand gallons</t>
  </si>
  <si>
    <t>1013</t>
  </si>
  <si>
    <t>$26.90</t>
  </si>
  <si>
    <t>$14.80</t>
  </si>
  <si>
    <t>$5.09</t>
  </si>
  <si>
    <t>$59.74</t>
  </si>
  <si>
    <t>1 unit per 10,000 sq ft of lot size</t>
  </si>
  <si>
    <t>Property lot size</t>
  </si>
  <si>
    <t>Currently replacing the wastewater treatment facility required by the DNR</t>
  </si>
  <si>
    <t>166.182.80.22</t>
  </si>
  <si>
    <t>R_3k7Ei7VnYVRRfmj</t>
  </si>
  <si>
    <t>City of Tingley</t>
  </si>
  <si>
    <t>Lois Ibbotson</t>
  </si>
  <si>
    <t>cityoftingley@gmail.com</t>
  </si>
  <si>
    <t>173.21.239.120</t>
  </si>
  <si>
    <t>R_2wLgnbzCfFDDsbj</t>
  </si>
  <si>
    <t>Harper</t>
  </si>
  <si>
    <t>Dawn Minard</t>
  </si>
  <si>
    <t>townofharper@live.com</t>
  </si>
  <si>
    <t>29.00</t>
  </si>
  <si>
    <t>.0029</t>
  </si>
  <si>
    <t>.005</t>
  </si>
  <si>
    <t>53</t>
  </si>
  <si>
    <t>46.38</t>
  </si>
  <si>
    <t>unlimited</t>
  </si>
  <si>
    <t>no unit</t>
  </si>
  <si>
    <t>15.72</t>
  </si>
  <si>
    <t>199.120.116.124</t>
  </si>
  <si>
    <t>R_3ik7skqvGsrhzJK</t>
  </si>
  <si>
    <t>Persia</t>
  </si>
  <si>
    <t>Jill Ronfeldt</t>
  </si>
  <si>
    <t>Persia@walnutel.net</t>
  </si>
  <si>
    <t>206.72.22.246</t>
  </si>
  <si>
    <t>R_10oxJXMdfNxgS5e</t>
  </si>
  <si>
    <t>Goose Lake</t>
  </si>
  <si>
    <t>Teresa Lindstrom</t>
  </si>
  <si>
    <t>teresacityhall@netins.net</t>
  </si>
  <si>
    <t>62.25</t>
  </si>
  <si>
    <t>does not include taxes</t>
  </si>
  <si>
    <t>111.00</t>
  </si>
  <si>
    <t>525,000.00</t>
  </si>
  <si>
    <t>4.25 per thousand</t>
  </si>
  <si>
    <t>yes, we were mandated to build a new wastewater lift station by the DNR.</t>
  </si>
  <si>
    <t>We have had no impact on utility rates due to COVID-19.  We do not anticipate any impact on rates due to COVID-19.</t>
  </si>
  <si>
    <t>71.28.10.49</t>
  </si>
  <si>
    <t>R_3fqSzUzgokfh8ml</t>
  </si>
  <si>
    <t>Sheldahl</t>
  </si>
  <si>
    <t>Margie McKinney</t>
  </si>
  <si>
    <t>cityofsheldahl@iowatelecom.net</t>
  </si>
  <si>
    <t>150 estimate</t>
  </si>
  <si>
    <t>$4.00 per 1000 gal</t>
  </si>
  <si>
    <t>$53.00</t>
  </si>
  <si>
    <t>out of town 125%</t>
  </si>
  <si>
    <t>$ 113.00</t>
  </si>
  <si>
    <t>$ 141.25 for out of town 25,000 gal  (farmers)</t>
  </si>
  <si>
    <t>148 estimate</t>
  </si>
  <si>
    <t>$ 55 flate rate</t>
  </si>
  <si>
    <t>$ 55</t>
  </si>
  <si>
    <t>flate rate</t>
  </si>
  <si>
    <t>Rate is higher because the city is saving towards an upcoming wastewater utility debt. How much debt?,Other</t>
  </si>
  <si>
    <t>not know yet</t>
  </si>
  <si>
    <t>Sheldahl homes have a sewer pit and pump. Wastewater sent to Slater for treatment</t>
  </si>
  <si>
    <t>$ 55 flat rate</t>
  </si>
  <si>
    <t>Our commercial customer is a greenhouse.  They have 1 bathroom that is rarely used.</t>
  </si>
  <si>
    <t>$ 16 trash &amp; recycling</t>
  </si>
  <si>
    <t>no. Upgrade to Slater treatment plant coming soon, for compliance</t>
  </si>
  <si>
    <t>149.20.212.13</t>
  </si>
  <si>
    <t>R_AzdVJXaw3mMjZ0l</t>
  </si>
  <si>
    <t>Rock Valley</t>
  </si>
  <si>
    <t>Tina Vande Kamp</t>
  </si>
  <si>
    <t>tina@cityofrockvalley.com</t>
  </si>
  <si>
    <t>1394</t>
  </si>
  <si>
    <t>17.20</t>
  </si>
  <si>
    <t>29.20</t>
  </si>
  <si>
    <t>44.20</t>
  </si>
  <si>
    <t>206</t>
  </si>
  <si>
    <t>Depends on the size of the water meter and the classification of the business.</t>
  </si>
  <si>
    <t>Flat fee $27.00 per month</t>
  </si>
  <si>
    <t>Equivalent units. Residential property is 1 equivalent unit (figured at 6,000 sq ft.). Commercial property is calculated on sq footage and how many equivalent units.</t>
  </si>
  <si>
    <t>Sewer system improvements at the treatment plant to accommodate more usage.</t>
  </si>
  <si>
    <t>74.81.163.66</t>
  </si>
  <si>
    <t>R_URcLAfS81Yplvu9</t>
  </si>
  <si>
    <t>Hawkeye</t>
  </si>
  <si>
    <t>Dorty</t>
  </si>
  <si>
    <t>hawkeyecityclerk@hotmail.com</t>
  </si>
  <si>
    <t>13.04</t>
  </si>
  <si>
    <t>4.11</t>
  </si>
  <si>
    <t>29.48</t>
  </si>
  <si>
    <t>50.03</t>
  </si>
  <si>
    <t>111.68</t>
  </si>
  <si>
    <t>835.04</t>
  </si>
  <si>
    <t>16.30</t>
  </si>
  <si>
    <t>Yes Water Looping and Sewer Lining</t>
  </si>
  <si>
    <t>Anticipate impact as may folks will not be able to pay their utility bills.</t>
  </si>
  <si>
    <t>45.59.49.104</t>
  </si>
  <si>
    <t>R_1EX4puu9PF13XOU</t>
  </si>
  <si>
    <t>St Olaf</t>
  </si>
  <si>
    <t>DebbiE Preuser</t>
  </si>
  <si>
    <t>stolaf@neitel.net</t>
  </si>
  <si>
    <t>Single $28.00 Family $32.00</t>
  </si>
  <si>
    <t>.90 this is farm rate per gal</t>
  </si>
  <si>
    <t>28.00 32.00</t>
  </si>
  <si>
    <t>23.252.149.2</t>
  </si>
  <si>
    <t>R_3fcu5iNHRyzbEiB</t>
  </si>
  <si>
    <t>St. Ansgar</t>
  </si>
  <si>
    <t>Tami Woods</t>
  </si>
  <si>
    <t>staclerk@myomnitel.com</t>
  </si>
  <si>
    <t>5.10/1000</t>
  </si>
  <si>
    <t>38.90</t>
  </si>
  <si>
    <t>64.40</t>
  </si>
  <si>
    <t>140.90</t>
  </si>
  <si>
    <t>1033.40</t>
  </si>
  <si>
    <t>Construction or Utilities working in the area.  Flat rate +20.00</t>
  </si>
  <si>
    <t>63</t>
  </si>
  <si>
    <t>35.77</t>
  </si>
  <si>
    <t>3.00/1000</t>
  </si>
  <si>
    <t>Need to bring lagoon system and trunckline up to code</t>
  </si>
  <si>
    <t>45.30</t>
  </si>
  <si>
    <t>updates needed to lagoon system and trunk lines</t>
  </si>
  <si>
    <t>9.50</t>
  </si>
  <si>
    <t>72.25.24.172</t>
  </si>
  <si>
    <t>R_2TZbieYKGhlmON5</t>
  </si>
  <si>
    <t>City of Conesville</t>
  </si>
  <si>
    <t>Bob Probst</t>
  </si>
  <si>
    <t>conesvillecityhall@gmail.com</t>
  </si>
  <si>
    <t>n.a.</t>
  </si>
  <si>
    <t>148</t>
  </si>
  <si>
    <t>48.00</t>
  </si>
  <si>
    <t>no minimum</t>
  </si>
  <si>
    <t>500,000.00</t>
  </si>
  <si>
    <t>216.139.97.54</t>
  </si>
  <si>
    <t>R_51qy3tDcLY1hrWN</t>
  </si>
  <si>
    <t>Promise City</t>
  </si>
  <si>
    <t>Ann Stevens</t>
  </si>
  <si>
    <t>annstevens57@yahoo.com</t>
  </si>
  <si>
    <t>City does not supply water service</t>
  </si>
  <si>
    <t>38.00</t>
  </si>
  <si>
    <t>Flat monthly fee</t>
  </si>
  <si>
    <t>monthly flat rate</t>
  </si>
  <si>
    <t>104.207.23.21</t>
  </si>
  <si>
    <t>R_Oju54aEevRHLxn3</t>
  </si>
  <si>
    <t>Bancroft</t>
  </si>
  <si>
    <t>Crysti Neuman</t>
  </si>
  <si>
    <t>cneuman@bancroftiowa.com</t>
  </si>
  <si>
    <t>312</t>
  </si>
  <si>
    <t>2.35</t>
  </si>
  <si>
    <t>154000</t>
  </si>
  <si>
    <t xml:space="preserve">37 </t>
  </si>
  <si>
    <t>based on parcels</t>
  </si>
  <si>
    <t>yes we needed to upgrade our Lagoon</t>
  </si>
  <si>
    <t>no not at this time</t>
  </si>
  <si>
    <t>Our water and sewer rates are planning to be reevaluated and increased to replace infrastructure and improvements-  Both water and sewer lines need to be upgraded as they are beginning to fail</t>
  </si>
  <si>
    <t>138.43.238.101</t>
  </si>
  <si>
    <t>R_1EXbO41P80nkqy9</t>
  </si>
  <si>
    <t>Coggon</t>
  </si>
  <si>
    <t>Brenda Quandt</t>
  </si>
  <si>
    <t>cityclerk@coggonia.org</t>
  </si>
  <si>
    <t>275</t>
  </si>
  <si>
    <t>510.00</t>
  </si>
  <si>
    <t>60.21</t>
  </si>
  <si>
    <t>2,971,000</t>
  </si>
  <si>
    <t>65.49</t>
  </si>
  <si>
    <t xml:space="preserve"> </t>
  </si>
  <si>
    <t>New wastewater treatment plant.  The old plant did not meet testing requirements.</t>
  </si>
  <si>
    <t>We do not anticipate any impacts to our rates due to COVID-19.</t>
  </si>
  <si>
    <t>199.120.77.218</t>
  </si>
  <si>
    <t>R_2bIQycXY7zvXn9J</t>
  </si>
  <si>
    <t>Wapello</t>
  </si>
  <si>
    <t>Mike Delzell</t>
  </si>
  <si>
    <t>wapello@louisacomm.net</t>
  </si>
  <si>
    <t>786</t>
  </si>
  <si>
    <t>9.91</t>
  </si>
  <si>
    <t>0.00474</t>
  </si>
  <si>
    <t>24.13</t>
  </si>
  <si>
    <t>47.83</t>
  </si>
  <si>
    <t>0.00616</t>
  </si>
  <si>
    <t>152.30</t>
  </si>
  <si>
    <t>1230.30</t>
  </si>
  <si>
    <t>780</t>
  </si>
  <si>
    <t>34.75</t>
  </si>
  <si>
    <t>21.80</t>
  </si>
  <si>
    <t>0.01042</t>
  </si>
  <si>
    <t>10.42</t>
  </si>
  <si>
    <t>2,957,000</t>
  </si>
  <si>
    <t>82.60</t>
  </si>
  <si>
    <t>23.36</t>
  </si>
  <si>
    <t>0.01355</t>
  </si>
  <si>
    <t>13.55</t>
  </si>
  <si>
    <t>Wastewater Treatment Plant</t>
  </si>
  <si>
    <t>207.108.36.254</t>
  </si>
  <si>
    <t>R_3oFJ52zqUgCAsCp</t>
  </si>
  <si>
    <t>Manning</t>
  </si>
  <si>
    <t>Kathy Schwaller</t>
  </si>
  <si>
    <t>kathy@manningia.com</t>
  </si>
  <si>
    <t>.85/100 Gal</t>
  </si>
  <si>
    <t>43.65</t>
  </si>
  <si>
    <t>86.15</t>
  </si>
  <si>
    <t>213.65</t>
  </si>
  <si>
    <t>1701.15</t>
  </si>
  <si>
    <t>637</t>
  </si>
  <si>
    <t>31.60</t>
  </si>
  <si>
    <t>.83/100 Gal</t>
  </si>
  <si>
    <t>689K outstanding - 1.436 Million originally</t>
  </si>
  <si>
    <t>689 left - 1,436,000 originally</t>
  </si>
  <si>
    <t>642</t>
  </si>
  <si>
    <t>3.00/Residential &amp; Small Commercial  8.00/Medium Commercial  12.00/Large Commerical</t>
  </si>
  <si>
    <t>Waste Water: Added UV disinfection and replaced an interceptor line due to permit requirement (UV) and aging infrastructure</t>
  </si>
  <si>
    <t>Water: Halted built-in increases to try of offer some relief.  
Sewer &amp; Garbage has to iincrease still</t>
  </si>
  <si>
    <t>173.187.161.110</t>
  </si>
  <si>
    <t>R_2R7IZ3BlIKbYbzi</t>
  </si>
  <si>
    <t>Walker</t>
  </si>
  <si>
    <t>Connie Helms</t>
  </si>
  <si>
    <t>cityclerk@cityofwalkeria.org</t>
  </si>
  <si>
    <t>273</t>
  </si>
  <si>
    <t>33.22</t>
  </si>
  <si>
    <t>6.95</t>
  </si>
  <si>
    <t>57.55 plus tax</t>
  </si>
  <si>
    <t>92.30 plus tax</t>
  </si>
  <si>
    <t>196.55 plus tax</t>
  </si>
  <si>
    <t>1412.80 plus tax</t>
  </si>
  <si>
    <t xml:space="preserve">We built a new water tower in 2010.  Balance of SRF Loan 6-30-20 was $568,000.00.  Will be paid off 6-1-2032.  </t>
  </si>
  <si>
    <t>287</t>
  </si>
  <si>
    <t>73.88</t>
  </si>
  <si>
    <t>54.73</t>
  </si>
  <si>
    <t>12.25</t>
  </si>
  <si>
    <t>New WWTP in 2012.  SRF Loan balance on 6-30-20 was $1,176,000.00.  Paid off 6-1-2032.</t>
  </si>
  <si>
    <t>See previous page response</t>
  </si>
  <si>
    <t>So far COVID-19 has not had an impact on utility rates.</t>
  </si>
  <si>
    <t>98.21.138.213</t>
  </si>
  <si>
    <t>R_3j6dkycY6g5AIJP</t>
  </si>
  <si>
    <t>Lamont</t>
  </si>
  <si>
    <t>Paula Harvey</t>
  </si>
  <si>
    <t>cityoflamont@windstream.net</t>
  </si>
  <si>
    <t>231</t>
  </si>
  <si>
    <t>12.77</t>
  </si>
  <si>
    <t>.425</t>
  </si>
  <si>
    <t>29.77</t>
  </si>
  <si>
    <t>51.02</t>
  </si>
  <si>
    <t>227</t>
  </si>
  <si>
    <t>10.21</t>
  </si>
  <si>
    <t>.192</t>
  </si>
  <si>
    <t>ERU</t>
  </si>
  <si>
    <t>66.207.26.35</t>
  </si>
  <si>
    <t>R_cIy54nSPWdL3U5z</t>
  </si>
  <si>
    <t>MUSCATINE</t>
  </si>
  <si>
    <t>Nancy A Lueck</t>
  </si>
  <si>
    <t>nlueck@muscatineiowa.gov</t>
  </si>
  <si>
    <t>96.31.21.3</t>
  </si>
  <si>
    <t>R_2CZhHQC2gghFS7n</t>
  </si>
  <si>
    <t>Rock Rapids Municipal Utilities</t>
  </si>
  <si>
    <t>Karen Parkinson</t>
  </si>
  <si>
    <t>karenp.rrmu@rockrapids.net</t>
  </si>
  <si>
    <t>976</t>
  </si>
  <si>
    <t>$2.80 per 1000 gallons</t>
  </si>
  <si>
    <t>$25.25</t>
  </si>
  <si>
    <t>$39.25</t>
  </si>
  <si>
    <t>185</t>
  </si>
  <si>
    <t>$81.25</t>
  </si>
  <si>
    <t>$571.25</t>
  </si>
  <si>
    <t>931</t>
  </si>
  <si>
    <t>171</t>
  </si>
  <si>
    <t>$25.91</t>
  </si>
  <si>
    <t>$16.00</t>
  </si>
  <si>
    <t>$2.50 per 1000 gallons</t>
  </si>
  <si>
    <t>$2.50</t>
  </si>
  <si>
    <t>$47.82</t>
  </si>
  <si>
    <t>$6.50</t>
  </si>
  <si>
    <t>R_TpSRuD8yEAGcBl7</t>
  </si>
  <si>
    <t>N/A - Water provided by Muscatine Power &amp; Water, a municipal utility separate from the City</t>
  </si>
  <si>
    <t>8310</t>
  </si>
  <si>
    <t>982</t>
  </si>
  <si>
    <t>35.62</t>
  </si>
  <si>
    <t>30.49</t>
  </si>
  <si>
    <t>300 cubic feet</t>
  </si>
  <si>
    <t>2.97 per 100 cubic feet</t>
  </si>
  <si>
    <t>10,410,000</t>
  </si>
  <si>
    <t>95.02</t>
  </si>
  <si>
    <t>30.49 for Class 1 users with usage of 300 cubic feet or less</t>
  </si>
  <si>
    <t>2.97 for Class 1 Commercial</t>
  </si>
  <si>
    <t>$2.97 for Class 1 commercial usage over the minimum 300 cubic feet; Class 2 applies a factor of 1.22 to the $2.97; Class 3 applies a factor of 1.38; class 4 a factor of 1.55; and class 5 a factor of 1.71</t>
  </si>
  <si>
    <t>21.00 regular rate; 16.00 senior rate</t>
  </si>
  <si>
    <t>Incorporated into regular rates</t>
  </si>
  <si>
    <t xml:space="preserve">Muscatine has an EPA Consent Order mandating separation of the combined sewer system by 2028.  The City does approx. $2.5 million of sewer separation work each year - this cost is being funded by Local Option Sales Tax. </t>
  </si>
  <si>
    <t xml:space="preserve">Muscatine set sewer rates for a 5-year period from FY 18 through FY 22. No additional rate increases are being considered due to COVID. Commercial sewer revenues, however, have been impacted from COVID due to temporary business closures or other factors related to COVID. </t>
  </si>
  <si>
    <t xml:space="preserve">Water rates, etc. are not included in this survey. Muscatine Power &amp; Water (a municipal utility separate from the City) provides water to the community.  The wastewater rates reported in this survey include Muscatine's Collection &amp; Drainage (sewer system) fee, a flat $12.90 per customer per month. The Collection &amp; Drainage fees fund some storm water costs in addition to sewer system costs. </t>
  </si>
  <si>
    <t>207.177.125.173</t>
  </si>
  <si>
    <t>R_2qkk614JBHNHi3B</t>
  </si>
  <si>
    <t>New Providence</t>
  </si>
  <si>
    <t>Cathy</t>
  </si>
  <si>
    <t>newprovidenceia@netins.net</t>
  </si>
  <si>
    <t>14.43</t>
  </si>
  <si>
    <t>4.50 / gal</t>
  </si>
  <si>
    <t>32.43</t>
  </si>
  <si>
    <t>54.93</t>
  </si>
  <si>
    <t>4.50/gal</t>
  </si>
  <si>
    <t>4.34 / thousand gallon</t>
  </si>
  <si>
    <t>4.34 / thousand gal</t>
  </si>
  <si>
    <t>$2.50 per resident</t>
  </si>
  <si>
    <t xml:space="preserve">We gave each New Providence utility bill a Covid-19 discount for 3 months at the beginning of the pandemic. </t>
  </si>
  <si>
    <t>I would like to see a comparison of utility rates for all Iowa cities.</t>
  </si>
  <si>
    <t>65.101.82.154</t>
  </si>
  <si>
    <t>R_129bI3Xmj4bJjL9</t>
  </si>
  <si>
    <t>Keokuk Municipal Waterworks</t>
  </si>
  <si>
    <t>Heather Barnes</t>
  </si>
  <si>
    <t>hbarnes@keowater.org</t>
  </si>
  <si>
    <t>3478</t>
  </si>
  <si>
    <t>15.51</t>
  </si>
  <si>
    <t>Units</t>
  </si>
  <si>
    <t>3.17 per 1000 gallons</t>
  </si>
  <si>
    <t>8618.37</t>
  </si>
  <si>
    <t>16793.37</t>
  </si>
  <si>
    <t>460</t>
  </si>
  <si>
    <t>41318.37</t>
  </si>
  <si>
    <t>327443.37</t>
  </si>
  <si>
    <t>Rates are set based 4 steps</t>
  </si>
  <si>
    <t>Rathbun Water
Same rate structure</t>
  </si>
  <si>
    <t>3315</t>
  </si>
  <si>
    <t>424</t>
  </si>
  <si>
    <t>30.38</t>
  </si>
  <si>
    <t>6.69 per 1000 gallons</t>
  </si>
  <si>
    <t>102.30</t>
  </si>
  <si>
    <t>6.69 per 1000 gallons after 2 units</t>
  </si>
  <si>
    <t>75.162.86.95</t>
  </si>
  <si>
    <t>R_2b2z1Au5kKTUAeS</t>
  </si>
  <si>
    <t>Spring Hill City</t>
  </si>
  <si>
    <t>Marko Magazinovic</t>
  </si>
  <si>
    <t>springhillia4U@gmail.com</t>
  </si>
  <si>
    <t>192.110.200.74</t>
  </si>
  <si>
    <t>R_3MsAjcJSLcja3sX</t>
  </si>
  <si>
    <t>Denison Municipal Utilities</t>
  </si>
  <si>
    <t>Renee Vary</t>
  </si>
  <si>
    <t>rvary@dmuonline.com</t>
  </si>
  <si>
    <t>2441</t>
  </si>
  <si>
    <t>4.36/1,000 next 9,000
6.18/1,000 over 10,000</t>
  </si>
  <si>
    <t>28.44</t>
  </si>
  <si>
    <t>50.24</t>
  </si>
  <si>
    <t>433</t>
  </si>
  <si>
    <t>3.76/1,000 next 99,000
2.27/1000 over 100,000</t>
  </si>
  <si>
    <t>116.24</t>
  </si>
  <si>
    <t>625.24</t>
  </si>
  <si>
    <t>West Central Iowa Rural Water - rate per 1,000 gallons is based on DMU cost of production</t>
  </si>
  <si>
    <t>2283</t>
  </si>
  <si>
    <t>9.80</t>
  </si>
  <si>
    <t>3.34/1,000 gallons</t>
  </si>
  <si>
    <t>Per 1,000 gallons of metered water usage</t>
  </si>
  <si>
    <t>87.66</t>
  </si>
  <si>
    <t>25.13</t>
  </si>
  <si>
    <t>3.40/1,000</t>
  </si>
  <si>
    <t>Major wastewater treatment plant improvement project due to age of facility and to meet IDNR requirements</t>
  </si>
  <si>
    <t>198.233.138.170</t>
  </si>
  <si>
    <t>R_30o5s9Hw7ySFk8c</t>
  </si>
  <si>
    <t>City of Ackley</t>
  </si>
  <si>
    <t>Loretta Bahr</t>
  </si>
  <si>
    <t>waterdept@Ackleyiowa.net</t>
  </si>
  <si>
    <t>675</t>
  </si>
  <si>
    <t>31.40 per 1st 100 gallons</t>
  </si>
  <si>
    <t>100 gallons</t>
  </si>
  <si>
    <t>.52 per each 100 gallons used</t>
  </si>
  <si>
    <t>.52 per 100 gallons used after the 1st 100 gallons used</t>
  </si>
  <si>
    <t>31.40 per 1st 100 gallons used</t>
  </si>
  <si>
    <t>.52 per 100 gallons after 1st 100 gallons used</t>
  </si>
  <si>
    <t>saving to purchase new water meters</t>
  </si>
  <si>
    <t>689</t>
  </si>
  <si>
    <t>54.70 for 1st 100 gallons of water used</t>
  </si>
  <si>
    <t>54.70 for the 1st 100 gallons of waste water</t>
  </si>
  <si>
    <t>4.52 per 100 gallons after the 1st 100 gallons used</t>
  </si>
  <si>
    <t>54.70 for 1st 100 gallons-4.52 for each 100 gallons used after that</t>
  </si>
  <si>
    <t>54.70 for 1st 100 gallons</t>
  </si>
  <si>
    <t>4.52 per every 100 gallons used</t>
  </si>
  <si>
    <t>base 54.70 for 1st 100gallons-4.52 for each additional 100 gallons used after that</t>
  </si>
  <si>
    <t>saving for new water meters</t>
  </si>
  <si>
    <t>class A, B, C, D, E &amp; F</t>
  </si>
  <si>
    <t>class is determined by property square footage size</t>
  </si>
  <si>
    <t xml:space="preserve">16.55 per month-garbage picked up every Friday, with one 35 gallon garbage can, each additional bag will be picked up with a garbage tag. </t>
  </si>
  <si>
    <t>we got a new Logan Water main, to provide water to an apartment complex.</t>
  </si>
  <si>
    <t>No change due to COVID-19</t>
  </si>
  <si>
    <t>104.237.121.66</t>
  </si>
  <si>
    <t>R_2aahWoh1uF7tSPx</t>
  </si>
  <si>
    <t>Dysart</t>
  </si>
  <si>
    <t>Tabby Kaiser</t>
  </si>
  <si>
    <t>dysart@fctc.coop</t>
  </si>
  <si>
    <t>617</t>
  </si>
  <si>
    <t>16.35</t>
  </si>
  <si>
    <t>.607</t>
  </si>
  <si>
    <t>46.70</t>
  </si>
  <si>
    <t>77.05</t>
  </si>
  <si>
    <t>55</t>
  </si>
  <si>
    <t>168.10</t>
  </si>
  <si>
    <t>1230.35</t>
  </si>
  <si>
    <t>Have outside of town customers who are charged $6.34 per 1,000 gallons, plus have the same base charge of $16.35</t>
  </si>
  <si>
    <t>535</t>
  </si>
  <si>
    <t>14.20</t>
  </si>
  <si>
    <t>5.89</t>
  </si>
  <si>
    <t>.33</t>
  </si>
  <si>
    <t>55% of water usage</t>
  </si>
  <si>
    <t>29.55</t>
  </si>
  <si>
    <t>25.25</t>
  </si>
  <si>
    <t xml:space="preserve">We are in the process of upgrading our lagoon which is a 4 million project.  We are only in the design and planning phase.  This is required by the DNR.  Also, as we do street projects, we have been replacing any old sewer lines that are broken or need replaced. </t>
  </si>
  <si>
    <t>198.14.210.31</t>
  </si>
  <si>
    <t>R_1er8G1RjT362djw</t>
  </si>
  <si>
    <t>Milton</t>
  </si>
  <si>
    <t>Tammy Closser</t>
  </si>
  <si>
    <t>cityofmilton@yahoo.com</t>
  </si>
  <si>
    <t>152</t>
  </si>
  <si>
    <t>20.43 (an additional $.43 per 100 gallon)</t>
  </si>
  <si>
    <t>52.70</t>
  </si>
  <si>
    <t>20.43 (an additional $.43
per 100 gallon)</t>
  </si>
  <si>
    <t>102.20</t>
  </si>
  <si>
    <t>136</t>
  </si>
  <si>
    <t>31.25</t>
  </si>
  <si>
    <t>28.00</t>
  </si>
  <si>
    <t>35.72</t>
  </si>
  <si>
    <t>There are a couple of properties that only have wastewater but no water, and we charge half of the minimum ($13.00) but was not included in this survey.  The garbage and recycle is one price but not owned by the city.</t>
  </si>
  <si>
    <t>45.78.132.58</t>
  </si>
  <si>
    <t>R_5d564vpSz8aCyUF</t>
  </si>
  <si>
    <t>Oto</t>
  </si>
  <si>
    <t>Deb Reynolds</t>
  </si>
  <si>
    <t>otoiowa@wiatel.net</t>
  </si>
  <si>
    <t>2.50/1000 gallons</t>
  </si>
  <si>
    <t>52.00</t>
  </si>
  <si>
    <t>64.50</t>
  </si>
  <si>
    <t>102.00</t>
  </si>
  <si>
    <t>100,000.00</t>
  </si>
  <si>
    <t>New water tower in 2015</t>
  </si>
  <si>
    <t xml:space="preserve">No impact.
No anticipated impact.
</t>
  </si>
  <si>
    <t>173.27.124.176</t>
  </si>
  <si>
    <t>R_0ibNX1BD8CPbVAZ</t>
  </si>
  <si>
    <t>Mitchellville</t>
  </si>
  <si>
    <t>Breanne Appleby</t>
  </si>
  <si>
    <t>breanne.appleby@mitchellville.org</t>
  </si>
  <si>
    <t>652</t>
  </si>
  <si>
    <t>11.60</t>
  </si>
  <si>
    <t>32.05</t>
  </si>
  <si>
    <t>4.17</t>
  </si>
  <si>
    <t>162.253.233.229</t>
  </si>
  <si>
    <t>R_0cAo4yf2VUMDby1</t>
  </si>
  <si>
    <t>RANDOLPH</t>
  </si>
  <si>
    <t>LORA DANKOF</t>
  </si>
  <si>
    <t>randolphcity@outlook.com</t>
  </si>
  <si>
    <t>98</t>
  </si>
  <si>
    <t>24.15</t>
  </si>
  <si>
    <t>2.62</t>
  </si>
  <si>
    <t>16.80</t>
  </si>
  <si>
    <t>ANY</t>
  </si>
  <si>
    <t>66.230.247.103</t>
  </si>
  <si>
    <t>R_1GNs3GtarTFt3XU</t>
  </si>
  <si>
    <t>Monticello</t>
  </si>
  <si>
    <t>Sally Hinrichsen</t>
  </si>
  <si>
    <t>sallyh@ci.monticello.ia.us</t>
  </si>
  <si>
    <t>1480</t>
  </si>
  <si>
    <t>$6.17</t>
  </si>
  <si>
    <t>$4.00/1000 gallons from 2000 - 9000; 
$4.13/1000 gallons 10,000 and above</t>
  </si>
  <si>
    <t>$22.17</t>
  </si>
  <si>
    <t>$42.30</t>
  </si>
  <si>
    <t>217</t>
  </si>
  <si>
    <t>$4.00/1000 gallons from 2000 - 9000
$4.13/1000 gallons from 10,000 and above</t>
  </si>
  <si>
    <t>$104.25</t>
  </si>
  <si>
    <t>$827.00</t>
  </si>
  <si>
    <t>1475</t>
  </si>
  <si>
    <t>198</t>
  </si>
  <si>
    <t>$57.26</t>
  </si>
  <si>
    <t>$9.26</t>
  </si>
  <si>
    <t>150% of the water cost</t>
  </si>
  <si>
    <t>150%</t>
  </si>
  <si>
    <t>varies</t>
  </si>
  <si>
    <t>150% of the water costs</t>
  </si>
  <si>
    <t>$1.00</t>
  </si>
  <si>
    <t>18.57 for both garbage &amp; Recycling</t>
  </si>
  <si>
    <t>We are in the process of upgrading the wastewater plant, an estimated $10.5 M, this is to get plant into compliance for new testing requirements.</t>
  </si>
  <si>
    <t>98.22.241.88</t>
  </si>
  <si>
    <t>R_3I9wsDFWODsuNKW</t>
  </si>
  <si>
    <t>Chelsea</t>
  </si>
  <si>
    <t>Lonika Utterback</t>
  </si>
  <si>
    <t>cityofchelsea@gmail.com</t>
  </si>
  <si>
    <t>.00598</t>
  </si>
  <si>
    <t>62.90</t>
  </si>
  <si>
    <t>92.80</t>
  </si>
  <si>
    <t>Consumption does not reach that threshold</t>
  </si>
  <si>
    <t>32.46</t>
  </si>
  <si>
    <t>.0056</t>
  </si>
  <si>
    <t>27.41</t>
  </si>
  <si>
    <t>206.72.35.247</t>
  </si>
  <si>
    <t>R_T5xMI2uFkhim1vr</t>
  </si>
  <si>
    <t>West Bend</t>
  </si>
  <si>
    <t>Lisa Sewell</t>
  </si>
  <si>
    <t>cityofwb@ncn.net</t>
  </si>
  <si>
    <t>331</t>
  </si>
  <si>
    <t>11.71</t>
  </si>
  <si>
    <t>2.84</t>
  </si>
  <si>
    <t>25.91</t>
  </si>
  <si>
    <t>40.11</t>
  </si>
  <si>
    <t>82.71</t>
  </si>
  <si>
    <t>579.71</t>
  </si>
  <si>
    <t>2.36</t>
  </si>
  <si>
    <t>19.00 Service Charge plus 2.36 per 1,000 gallon of water used</t>
  </si>
  <si>
    <t>350,000</t>
  </si>
  <si>
    <t>42.60</t>
  </si>
  <si>
    <t>19.00 Service Charge plus 2.36 per 1,000 gallons of water used</t>
  </si>
  <si>
    <t>Water-constructed new well and upgraded controls at the water plant
Sewer-constructed by-pass main in order to take some flow off of the main trunk line</t>
  </si>
  <si>
    <t>207.177.7.226</t>
  </si>
  <si>
    <t>R_2yjilwaw8EIKYR0</t>
  </si>
  <si>
    <t>Arthur</t>
  </si>
  <si>
    <t>Paul Arbegast</t>
  </si>
  <si>
    <t>cityofarthur@yahoo.com</t>
  </si>
  <si>
    <t>112</t>
  </si>
  <si>
    <t>800,000</t>
  </si>
  <si>
    <t>lagoon</t>
  </si>
  <si>
    <t>108.160.230.14</t>
  </si>
  <si>
    <t>R_3ELuaBloGUPmcTo</t>
  </si>
  <si>
    <t>North Liberty</t>
  </si>
  <si>
    <t>Tracey Mulcahey</t>
  </si>
  <si>
    <t>tmulcahey@northlibertyiowa.org</t>
  </si>
  <si>
    <t>17.10</t>
  </si>
  <si>
    <t>6.87</t>
  </si>
  <si>
    <t>44.58</t>
  </si>
  <si>
    <t>78.93</t>
  </si>
  <si>
    <t>181.98</t>
  </si>
  <si>
    <t>$24,000,000</t>
  </si>
  <si>
    <t>31.24</t>
  </si>
  <si>
    <t>5.63</t>
  </si>
  <si>
    <t>$28,000,000</t>
  </si>
  <si>
    <t>Flat fee</t>
  </si>
  <si>
    <t>Wastewater plant expansion. Growth
New water plant - growth</t>
  </si>
  <si>
    <t>206.72.43.141</t>
  </si>
  <si>
    <t>R_22tpq82lniFI7K9</t>
  </si>
  <si>
    <t>Lohrville</t>
  </si>
  <si>
    <t>Kris Kavanaugh</t>
  </si>
  <si>
    <t>cityoflohrville@windstream.net</t>
  </si>
  <si>
    <t>164</t>
  </si>
  <si>
    <t>30.60</t>
  </si>
  <si>
    <t>11.33</t>
  </si>
  <si>
    <t>75.92</t>
  </si>
  <si>
    <t>132.57</t>
  </si>
  <si>
    <t>302.52</t>
  </si>
  <si>
    <t>We have a bulk water rate of $17.00/1,000 gallons</t>
  </si>
  <si>
    <t>58.00</t>
  </si>
  <si>
    <t>minimum charge $58.00 first 1,000 gallons usage, after 11.36</t>
  </si>
  <si>
    <t>1,000 gallons of water</t>
  </si>
  <si>
    <t>Same as residential</t>
  </si>
  <si>
    <t>12.70</t>
  </si>
  <si>
    <t>Did repairs to our iron filters in our water plant.  Will be looking into repairs/new infrastructure in the coming year or so for chloride compliance issues.</t>
  </si>
  <si>
    <t>No impact really.</t>
  </si>
  <si>
    <t>63.142.39.150</t>
  </si>
  <si>
    <t>R_2rUiHsAQacn92su</t>
  </si>
  <si>
    <t>Greenfield</t>
  </si>
  <si>
    <t>REBECCA HAASE</t>
  </si>
  <si>
    <t>rebecca.haase@gmu-ia.com</t>
  </si>
  <si>
    <t>896</t>
  </si>
  <si>
    <t>$6.75/1000(Apr-Sept), $6/1000(Oct-Mar)</t>
  </si>
  <si>
    <t>$59.75 (Apr-Sept) &amp; $56 (Oct-Mar)</t>
  </si>
  <si>
    <t>$93.50 (Apr-Sept) &amp; $86 (Oct - Mar)</t>
  </si>
  <si>
    <t>160</t>
  </si>
  <si>
    <t>$6.75/1000 (Apr-Sept) &amp; $6/1000 (Oct-Mar)</t>
  </si>
  <si>
    <t>$196.75 (Apr-Sept)  &amp;  $178 (Oct - Mar)</t>
  </si>
  <si>
    <t>$1,378 (Apr - Sept)  &amp;  $1228 (Oct - Mar)</t>
  </si>
  <si>
    <t>$39</t>
  </si>
  <si>
    <t>$25</t>
  </si>
  <si>
    <t>$3.50/1000gallon for first 10,000 &amp; $6.95/1000 after</t>
  </si>
  <si>
    <t>$3.50/1,000 after first 1,000 &amp; $6.95/1000 after that</t>
  </si>
  <si>
    <t>$5.9 million</t>
  </si>
  <si>
    <t>$75</t>
  </si>
  <si>
    <t>$3.50/1000 after first 1000 &amp; $6.59/1000 after 10,000</t>
  </si>
  <si>
    <t>first 1000 included in base, then $3.50/1000 until 10,000, then $6.95/1000 after</t>
  </si>
  <si>
    <t xml:space="preserve">Yes, new Areo-mod WWTP built in 2018, DNR mandated at a total cost of $7.4 million </t>
  </si>
  <si>
    <t>At the moment, utility rate do not seem to be affected, but there have been programs in place to assist residents with bills.  Should the programs be discontinued or should we see more small business closures and empty store fronts, it might be a different story.</t>
  </si>
  <si>
    <t>As for recycling, though residents don't directly pay, they pay indirectly through property tax that the City then pays the County Landfill a per capita for this service.</t>
  </si>
  <si>
    <t>45.78.129.68</t>
  </si>
  <si>
    <t>R_29gKBlmOWfrnmex</t>
  </si>
  <si>
    <t>City of Moville</t>
  </si>
  <si>
    <t>Megan Cross</t>
  </si>
  <si>
    <t>deputyclerk@wiatel.net</t>
  </si>
  <si>
    <t>700</t>
  </si>
  <si>
    <t>40.25</t>
  </si>
  <si>
    <t>92.25</t>
  </si>
  <si>
    <t>661</t>
  </si>
  <si>
    <t>2.10</t>
  </si>
  <si>
    <t xml:space="preserve">0 - 10,000 sq feet-$1.5, 10,001 - 20,000-$2, 20,001 - 40,000-$3, 40,001 - 80,000-$4, 80,000 and up-$5 </t>
  </si>
  <si>
    <t>Property size</t>
  </si>
  <si>
    <t>12.3</t>
  </si>
  <si>
    <t>Yes, pump house</t>
  </si>
  <si>
    <t>173.26.134.55</t>
  </si>
  <si>
    <t>R_1pKE4xe3dWRvY0F</t>
  </si>
  <si>
    <t>Glidden</t>
  </si>
  <si>
    <t>Brooke Peterson</t>
  </si>
  <si>
    <t>Brooke@cityofglidden.org</t>
  </si>
  <si>
    <t>10.29</t>
  </si>
  <si>
    <t>61.45</t>
  </si>
  <si>
    <t>112.90</t>
  </si>
  <si>
    <t>267.25</t>
  </si>
  <si>
    <t>2068.00</t>
  </si>
  <si>
    <t>60.42</t>
  </si>
  <si>
    <t xml:space="preserve">currently under rate review as we are pursuing SRF loan funds for new Wastewater Plant </t>
  </si>
  <si>
    <t>178.76</t>
  </si>
  <si>
    <t xml:space="preserve">currently constructing new Wastewater Plant due to DNR requirements </t>
  </si>
  <si>
    <t>167.142.117.172</t>
  </si>
  <si>
    <t>R_XR2FJ5RQVZSLO4F</t>
  </si>
  <si>
    <t>DELMAR</t>
  </si>
  <si>
    <t>Chris Budde</t>
  </si>
  <si>
    <t>DELMARC@FBCOM.NET</t>
  </si>
  <si>
    <t>232</t>
  </si>
  <si>
    <t>$38.35</t>
  </si>
  <si>
    <t>$7.90 per 1000 gallons</t>
  </si>
  <si>
    <t>69.95</t>
  </si>
  <si>
    <t>109.45</t>
  </si>
  <si>
    <t>same as above</t>
  </si>
  <si>
    <t>included in above</t>
  </si>
  <si>
    <t>16.26</t>
  </si>
  <si>
    <t>1.19 per 1000 extra</t>
  </si>
  <si>
    <t>15.80</t>
  </si>
  <si>
    <t xml:space="preserve">Recycling is included with garbage charge. We don't bill these charges separately. </t>
  </si>
  <si>
    <t>209.152.66.57</t>
  </si>
  <si>
    <t>R_eRoNymenvlXU1od</t>
  </si>
  <si>
    <t>Cherokee</t>
  </si>
  <si>
    <t>Sara Lucas</t>
  </si>
  <si>
    <t>cityckech@evertek.net</t>
  </si>
  <si>
    <t>1950</t>
  </si>
  <si>
    <t>6.18</t>
  </si>
  <si>
    <t xml:space="preserve">2.64 per 100 cu. ft. </t>
  </si>
  <si>
    <t xml:space="preserve">6.18 base charge then 2.64 per 100 cu. ft. </t>
  </si>
  <si>
    <t>248</t>
  </si>
  <si>
    <t xml:space="preserve">6.18 base, 2.64 per 100 cu ft. </t>
  </si>
  <si>
    <t xml:space="preserve">We do not have separate commercial rates. </t>
  </si>
  <si>
    <t>1926</t>
  </si>
  <si>
    <t>233</t>
  </si>
  <si>
    <t>40.00 based on water consumption</t>
  </si>
  <si>
    <t>10.04</t>
  </si>
  <si>
    <t xml:space="preserve">5.43 per 100 cu. ft. </t>
  </si>
  <si>
    <t>charged the same cubic feet of sewer as water, based on water consmuption</t>
  </si>
  <si>
    <t>base charge, then based on water consumption</t>
  </si>
  <si>
    <t>132.00 based on water consumption</t>
  </si>
  <si>
    <t xml:space="preserve">based on water usage, base charge $10.04, then $5.43 per 100 cu. ft. </t>
  </si>
  <si>
    <t>base charge, and water usage</t>
  </si>
  <si>
    <t>base charge</t>
  </si>
  <si>
    <t>monthly base charge</t>
  </si>
  <si>
    <t>16.50 includes garbage/recycling, and 15.25 landfill fee</t>
  </si>
  <si>
    <t xml:space="preserve">Our utility rates have not changed, and we don't expect any other impact. </t>
  </si>
  <si>
    <t>67.55.240.41</t>
  </si>
  <si>
    <t>R_12xxXQIEHSpOWmN</t>
  </si>
  <si>
    <t>Panama</t>
  </si>
  <si>
    <t>Mary Ann Wendt</t>
  </si>
  <si>
    <t>cityofpanama@fmctc.com</t>
  </si>
  <si>
    <t>140.00</t>
  </si>
  <si>
    <t>1015.00</t>
  </si>
  <si>
    <t>105</t>
  </si>
  <si>
    <t>.007</t>
  </si>
  <si>
    <t>Average water use for January - March, then use that rate each month for rest of year.</t>
  </si>
  <si>
    <t>840,000</t>
  </si>
  <si>
    <t xml:space="preserve">Upgrade to wastewater system with a new lagoon constructed at cost of approximately 1.5 million dollars.  DNR and EPA required the upgrade because of wastewater draining into Mosquito Creek and system was not removing enough of the waste.  </t>
  </si>
  <si>
    <t>198.153.114.95</t>
  </si>
  <si>
    <t>R_3EPZzrCJP06wpdh</t>
  </si>
  <si>
    <t>Elliott</t>
  </si>
  <si>
    <t>Tisha Deming</t>
  </si>
  <si>
    <t>cityofelliott@netins.net</t>
  </si>
  <si>
    <t>150 ish</t>
  </si>
  <si>
    <t>26.44</t>
  </si>
  <si>
    <t>Flat fees per household size</t>
  </si>
  <si>
    <t>charged by household size, have no meters</t>
  </si>
  <si>
    <t>8 ish</t>
  </si>
  <si>
    <t>rates differ per business type</t>
  </si>
  <si>
    <t>flat rates per business type, no meters</t>
  </si>
  <si>
    <t>150 ish residences</t>
  </si>
  <si>
    <t>8 ish businesses</t>
  </si>
  <si>
    <t>30.13</t>
  </si>
  <si>
    <t>flat rate per household size</t>
  </si>
  <si>
    <t>bill flat rates, have no meters</t>
  </si>
  <si>
    <t>flat rates billed per number of residents per household</t>
  </si>
  <si>
    <t>flat rates</t>
  </si>
  <si>
    <t>97.64.203.206</t>
  </si>
  <si>
    <t>R_2fB6IvphfB8CKO4</t>
  </si>
  <si>
    <t>Oelwein</t>
  </si>
  <si>
    <t>Dylan Mulfinger</t>
  </si>
  <si>
    <t>dmulfinger@cityofoelwein.org</t>
  </si>
  <si>
    <t>8.90</t>
  </si>
  <si>
    <t>3.55</t>
  </si>
  <si>
    <t>66.845 CF=5,000 gal =29.95    1336.90 CF = 10,000 gal = 53.70</t>
  </si>
  <si>
    <t>25,000 = 3342 CF = 124.88   200,000 = 26737 CF = 939.40</t>
  </si>
  <si>
    <t xml:space="preserve">The rate is comparable, but will be raised to pay for future projects. </t>
  </si>
  <si>
    <t>2407</t>
  </si>
  <si>
    <t>205</t>
  </si>
  <si>
    <t>36.97</t>
  </si>
  <si>
    <t>14.60</t>
  </si>
  <si>
    <t>charged 100 percent of water</t>
  </si>
  <si>
    <t>8 million dollar plant</t>
  </si>
  <si>
    <t>75 CF</t>
  </si>
  <si>
    <t>100 percent water used</t>
  </si>
  <si>
    <t>18.16</t>
  </si>
  <si>
    <t>.80</t>
  </si>
  <si>
    <t xml:space="preserve">Rebuild a well, paint a water tower, replace water and sewer pipes. All due to old age. </t>
  </si>
  <si>
    <t xml:space="preserve">Not at this time. </t>
  </si>
  <si>
    <t>173.26.251.50</t>
  </si>
  <si>
    <t>R_dj0ym2lkJFh7npf</t>
  </si>
  <si>
    <t>Maysville</t>
  </si>
  <si>
    <t>Tess Haas, Clerk</t>
  </si>
  <si>
    <t>maysvilleclerk@gmail.com</t>
  </si>
  <si>
    <t>38.52</t>
  </si>
  <si>
    <t>6.20 per 1000</t>
  </si>
  <si>
    <t>60.22</t>
  </si>
  <si>
    <t>91.22</t>
  </si>
  <si>
    <t>181.87</t>
  </si>
  <si>
    <t>168,000</t>
  </si>
  <si>
    <t>47.67</t>
  </si>
  <si>
    <t>198.14.240.127</t>
  </si>
  <si>
    <t>R_22yTrVvTe2KJbAU</t>
  </si>
  <si>
    <t>Linn Grove</t>
  </si>
  <si>
    <t>Jane Baxter</t>
  </si>
  <si>
    <t>lg51033@iowatelecom.net</t>
  </si>
  <si>
    <t>$20</t>
  </si>
  <si>
    <t>$7.20/1000 gallons</t>
  </si>
  <si>
    <t>$60</t>
  </si>
  <si>
    <t>$77.60</t>
  </si>
  <si>
    <t>over 10000 $14.40/1000 gallons</t>
  </si>
  <si>
    <t>$40</t>
  </si>
  <si>
    <t>$15.20</t>
  </si>
  <si>
    <t>$248.80</t>
  </si>
  <si>
    <t>$20/2000 galloms</t>
  </si>
  <si>
    <t>$15.20/1000 gallons</t>
  </si>
  <si>
    <t>2000 + $15.20/gallon</t>
  </si>
  <si>
    <t>There are a few select people who cannot pay their water bill</t>
  </si>
  <si>
    <t>R_27Vj47ayKxQfi4t</t>
  </si>
  <si>
    <t>Spring Hill, IA</t>
  </si>
  <si>
    <t>springhillia4u@gmail.com</t>
  </si>
  <si>
    <t>216.248.70.117</t>
  </si>
  <si>
    <t>R_1hQlMbiTN3KPQvo</t>
  </si>
  <si>
    <t>McClelland</t>
  </si>
  <si>
    <t>DENISE MAGNUSON</t>
  </si>
  <si>
    <t>cityofmcclelland@gmail.com</t>
  </si>
  <si>
    <t>173.215.42.142</t>
  </si>
  <si>
    <t>R_1OHPwdH2ArRzqNS</t>
  </si>
  <si>
    <t>Pilot Mound</t>
  </si>
  <si>
    <t>Leah Porter</t>
  </si>
  <si>
    <t>ctypltmd@wccta.net</t>
  </si>
  <si>
    <t>28.2</t>
  </si>
  <si>
    <t>Yes, we replaced the sewer lift station pump due to malfunctions and old age</t>
  </si>
  <si>
    <t>98.18.189.126</t>
  </si>
  <si>
    <t>R_x5fXUnhJk7vfn8d</t>
  </si>
  <si>
    <t>SPILLVILLE</t>
  </si>
  <si>
    <t>Joane Kulish</t>
  </si>
  <si>
    <t>jkulish7@gmail.com</t>
  </si>
  <si>
    <t>16.57</t>
  </si>
  <si>
    <t>.00206</t>
  </si>
  <si>
    <t>24.81</t>
  </si>
  <si>
    <t>35.11</t>
  </si>
  <si>
    <t>66.01</t>
  </si>
  <si>
    <t>426.51</t>
  </si>
  <si>
    <t>179</t>
  </si>
  <si>
    <t>21.12</t>
  </si>
  <si>
    <t>15.97</t>
  </si>
  <si>
    <t>22.15</t>
  </si>
  <si>
    <t>208.126.178.68</t>
  </si>
  <si>
    <t>R_YbEFbGpKVdpZec9</t>
  </si>
  <si>
    <t>Bristow</t>
  </si>
  <si>
    <t>Trisha Boos</t>
  </si>
  <si>
    <t>cityofbristow@netins.net</t>
  </si>
  <si>
    <t>68.169.241.167</t>
  </si>
  <si>
    <t>R_3iqEP0UbD6R3epZ</t>
  </si>
  <si>
    <t>Rickardsville</t>
  </si>
  <si>
    <t>Mary Ann Knapp</t>
  </si>
  <si>
    <t>cityofrickardsville@gmail.com</t>
  </si>
  <si>
    <t>$57</t>
  </si>
  <si>
    <t>We only use a flat fee - no measurements - no water offered</t>
  </si>
  <si>
    <t>We only use a flat fee for sewer - no measurements - no water service offered</t>
  </si>
  <si>
    <t>$57 + tax</t>
  </si>
  <si>
    <t>No - but the state is moving a portion of the highway and we will be paying to move our utilities within their ROW.</t>
  </si>
  <si>
    <t>70.39.12.116</t>
  </si>
  <si>
    <t>R_3nNt7QT9rKH7e8j</t>
  </si>
  <si>
    <t>Duncombe</t>
  </si>
  <si>
    <t>Lynda Wunder</t>
  </si>
  <si>
    <t>duncombecity@wccta.net</t>
  </si>
  <si>
    <t>.006</t>
  </si>
  <si>
    <t>44.50</t>
  </si>
  <si>
    <t>74.50</t>
  </si>
  <si>
    <t>.0025</t>
  </si>
  <si>
    <t>2.5</t>
  </si>
  <si>
    <t xml:space="preserve">Sewer Lift Station was replaced in 2017.  The old lift station was not reliable nor was it technically safe for our workers to maintain as it was all underground.  </t>
  </si>
  <si>
    <t>No impact/changes</t>
  </si>
  <si>
    <t>104.237.121.224</t>
  </si>
  <si>
    <t>R_3lJlCq8heosmCy0</t>
  </si>
  <si>
    <t>CLUTIER</t>
  </si>
  <si>
    <t>Linda Pearson</t>
  </si>
  <si>
    <t>cityofclutier@fctc.coop</t>
  </si>
  <si>
    <t>100+</t>
  </si>
  <si>
    <t>$9.64</t>
  </si>
  <si>
    <t>9.64</t>
  </si>
  <si>
    <t>48.20</t>
  </si>
  <si>
    <t>96.40</t>
  </si>
  <si>
    <t>25.00+</t>
  </si>
  <si>
    <t>10.31</t>
  </si>
  <si>
    <t>have a graduated scale</t>
  </si>
  <si>
    <t>207.199.217.61</t>
  </si>
  <si>
    <t>R_2OJYjeXKPzvkSGZ</t>
  </si>
  <si>
    <t>Gilmore City</t>
  </si>
  <si>
    <t>Melissa Ubben</t>
  </si>
  <si>
    <t>cityhall@gilmorecityiowa.com</t>
  </si>
  <si>
    <t>239</t>
  </si>
  <si>
    <t>172</t>
  </si>
  <si>
    <t>1350</t>
  </si>
  <si>
    <t>70% of water usage</t>
  </si>
  <si>
    <t>New update to water treatment plant along with new water tower due to not having enough water or pressure</t>
  </si>
  <si>
    <t xml:space="preserve">Has not impacted rates here yet. I do not foresee changes to utility rates or infrastructure due to covid. </t>
  </si>
  <si>
    <t>216.106.227.222</t>
  </si>
  <si>
    <t>R_1ISpooUT80AJbxR</t>
  </si>
  <si>
    <t>Larchwood</t>
  </si>
  <si>
    <t>Sandi DeSmet</t>
  </si>
  <si>
    <t>citylarchwood@alliancecom.net</t>
  </si>
  <si>
    <t>420</t>
  </si>
  <si>
    <t>$22.00</t>
  </si>
  <si>
    <t>2.60</t>
  </si>
  <si>
    <t>409</t>
  </si>
  <si>
    <t>flat charge</t>
  </si>
  <si>
    <t>66.43.205.202</t>
  </si>
  <si>
    <t>R_1ghFRdaJnGhdoRj</t>
  </si>
  <si>
    <t>Hills</t>
  </si>
  <si>
    <t>Cathy Fitzmaurice-Hill</t>
  </si>
  <si>
    <t>cityadmin@sharontc.net</t>
  </si>
  <si>
    <t>383</t>
  </si>
  <si>
    <t>44.44</t>
  </si>
  <si>
    <t>49.44</t>
  </si>
  <si>
    <t>74.44</t>
  </si>
  <si>
    <t>149.44</t>
  </si>
  <si>
    <t>1024.44</t>
  </si>
  <si>
    <t>2632000</t>
  </si>
  <si>
    <t>Municipal water system started Jan 2016.  First water system for city.
Sewer upgrades 2018.  compliance</t>
  </si>
  <si>
    <t>208.126.204.179</t>
  </si>
  <si>
    <t>R_1LMA944NfGNbQf1</t>
  </si>
  <si>
    <t>Gilbert</t>
  </si>
  <si>
    <t>SONIA ARELLANO SUNDBERG</t>
  </si>
  <si>
    <t>sonia@cityofgilbertiowa.org</t>
  </si>
  <si>
    <t>438</t>
  </si>
  <si>
    <t>23.25</t>
  </si>
  <si>
    <t>.00923</t>
  </si>
  <si>
    <t>89.30</t>
  </si>
  <si>
    <t>135.55</t>
  </si>
  <si>
    <t>274.00</t>
  </si>
  <si>
    <t>1,889.25</t>
  </si>
  <si>
    <t>4.29 million</t>
  </si>
  <si>
    <t>436</t>
  </si>
  <si>
    <t>65.31</t>
  </si>
  <si>
    <t>48.43</t>
  </si>
  <si>
    <t>.00422</t>
  </si>
  <si>
    <t>52.65</t>
  </si>
  <si>
    <t>3.8 million</t>
  </si>
  <si>
    <t>3.76</t>
  </si>
  <si>
    <t>4.87</t>
  </si>
  <si>
    <t>costs of operation</t>
  </si>
  <si>
    <t xml:space="preserve">Yes. New aerated lagoon system and new water treatment plant. Lagoons were to DNR requirement for being at capacity. Water plant was 40 years old and completely manual. </t>
  </si>
  <si>
    <t xml:space="preserve">We have seen an increase in deliquent accounts. </t>
  </si>
  <si>
    <t xml:space="preserve">Included in our water and wastewater fees are 2 flat debt fees. 
$20.00 flat water debt fee. $26.00 flat sewer debt fee. </t>
  </si>
  <si>
    <t>198.217.24.97</t>
  </si>
  <si>
    <t>R_Abv8nMUPXTF13TH</t>
  </si>
  <si>
    <t>Carson</t>
  </si>
  <si>
    <t>Kristina Hansen, Deputy Clerk</t>
  </si>
  <si>
    <t>carsoncc@futuretk.com</t>
  </si>
  <si>
    <t>10.56</t>
  </si>
  <si>
    <t>7.23</t>
  </si>
  <si>
    <t>39.48</t>
  </si>
  <si>
    <t>75.63</t>
  </si>
  <si>
    <t>10.56 up to 1000 gallons then 7.23 per 1000 gallons used</t>
  </si>
  <si>
    <t>29.30</t>
  </si>
  <si>
    <t>29.30 to 1000 gallons then 6.28 per 1000 gallons after</t>
  </si>
  <si>
    <t>29.30 up to 1000 gallons</t>
  </si>
  <si>
    <t>6.28 per 1000 gallons</t>
  </si>
  <si>
    <t>29.30 up to 1000 gallons then 6.28 per 1000 gallons</t>
  </si>
  <si>
    <t>15.46</t>
  </si>
  <si>
    <t>208.126.95.78</t>
  </si>
  <si>
    <t>R_2dGVopLQ7EkDa8x</t>
  </si>
  <si>
    <t>City of Rhodes</t>
  </si>
  <si>
    <t>Nancy Youker-Raney</t>
  </si>
  <si>
    <t>CityOfRhodes.IA.50234@gmail.com</t>
  </si>
  <si>
    <t>.10 per 100</t>
  </si>
  <si>
    <t>1st 1000 base 65 dollars / then .10 per every 100 gallons of water used</t>
  </si>
  <si>
    <t>$1,057,000</t>
  </si>
  <si>
    <t>.10/100</t>
  </si>
  <si>
    <t>Wastewater - upgrade sewer lines and lagoon - compliance</t>
  </si>
  <si>
    <t>207.199.231.168</t>
  </si>
  <si>
    <t>R_1rGM2K1BWGBE3zn</t>
  </si>
  <si>
    <t>Oskaloosa</t>
  </si>
  <si>
    <t>CRYSTAL BREUKLANDER</t>
  </si>
  <si>
    <t>CRYSTAL.BREUKLANDER@OSKALOOSAWATER.ORG</t>
  </si>
  <si>
    <t>11,639</t>
  </si>
  <si>
    <t>15.84</t>
  </si>
  <si>
    <t>7.92</t>
  </si>
  <si>
    <t>Cubic Feet  700 = $55.44    1,400 = $110.88</t>
  </si>
  <si>
    <t>552</t>
  </si>
  <si>
    <t>Cubic Feet  1,000 = $79.20  10,000 = $795   50,000 = $3,970  100,000 = $7940</t>
  </si>
  <si>
    <t>3,500,000</t>
  </si>
  <si>
    <t>4,086</t>
  </si>
  <si>
    <t>55.63</t>
  </si>
  <si>
    <t>19.15</t>
  </si>
  <si>
    <t>8.62</t>
  </si>
  <si>
    <t>Flat charge of $19.15 plus $8.62 per unit</t>
  </si>
  <si>
    <t>New Treatment Plant   $41,150,000</t>
  </si>
  <si>
    <t>191.55</t>
  </si>
  <si>
    <t>Flat Charge of $19.15 plus $8.62 per unit</t>
  </si>
  <si>
    <t>New Treatment Plant $41,150,000</t>
  </si>
  <si>
    <t>$2.00</t>
  </si>
  <si>
    <t>Impervious Surface</t>
  </si>
  <si>
    <t>216.139.123.233</t>
  </si>
  <si>
    <t>R_2uQW4HsTBe7elx2</t>
  </si>
  <si>
    <t>City of Garden Grove</t>
  </si>
  <si>
    <t>John Rouze</t>
  </si>
  <si>
    <t>ggrove@grm.net</t>
  </si>
  <si>
    <t>2,000 gallon</t>
  </si>
  <si>
    <t>$11.00 for the next 1,000 gallon, and $10.00 per any additional 1,000 gallon used</t>
  </si>
  <si>
    <t>$63.00</t>
  </si>
  <si>
    <t>$113.00</t>
  </si>
  <si>
    <t>$11.00 for the next 1,000 gallon, and $10.00 per any/every additional 1,000 gallon</t>
  </si>
  <si>
    <t>$263.00</t>
  </si>
  <si>
    <t>Approximately $310,000.00 remaining debt</t>
  </si>
  <si>
    <t>95</t>
  </si>
  <si>
    <t>$90.08</t>
  </si>
  <si>
    <t xml:space="preserve">$22.50 </t>
  </si>
  <si>
    <t xml:space="preserve">$6.00 for each addtional 1,000 gallon </t>
  </si>
  <si>
    <t>$22.50 for the first 2,000 gallon</t>
  </si>
  <si>
    <t>$6.00 for each additional 1,000 gallon</t>
  </si>
  <si>
    <t>$90,000.00 approximate remainin debt</t>
  </si>
  <si>
    <t>$100.50</t>
  </si>
  <si>
    <t>$22.50 for the first 2,000 gallon used</t>
  </si>
  <si>
    <t xml:space="preserve">$6.00 per each additional 1,000 gallon </t>
  </si>
  <si>
    <t xml:space="preserve">$22.50 for the first 2,000 gallon </t>
  </si>
  <si>
    <t>$6.00 per each/any additional 1,000 gallon</t>
  </si>
  <si>
    <t>$90,000.00 approximate remaining debt.</t>
  </si>
  <si>
    <t>There has been a slight increase in the number of past due/delinquent accounts.</t>
  </si>
  <si>
    <t>If possible, it would be most helpful/beneficial if utility rates could be compared to other municipalities in similar situations (ie. those paying on debt, etc.). It doesn't provide much help if it is necessary to look through all of the represented municipalities and determine whether their rates are/are not based in part on there being debt payments.</t>
  </si>
  <si>
    <t>67.131.172.2</t>
  </si>
  <si>
    <t>R_2SprWVNWic3LBof</t>
  </si>
  <si>
    <t>Davenport</t>
  </si>
  <si>
    <t>Jim Odean</t>
  </si>
  <si>
    <t>james.odean@davenportiowa.com</t>
  </si>
  <si>
    <t>29800</t>
  </si>
  <si>
    <t>5800</t>
  </si>
  <si>
    <t>34.33</t>
  </si>
  <si>
    <t>8.88</t>
  </si>
  <si>
    <t>5.09</t>
  </si>
  <si>
    <t>per ccf</t>
  </si>
  <si>
    <t>Monthly billing administration cost and customer's proportionate  share of capital cost.</t>
  </si>
  <si>
    <t>$82M</t>
  </si>
  <si>
    <t>$35M</t>
  </si>
  <si>
    <t>$247.94</t>
  </si>
  <si>
    <t>8.71</t>
  </si>
  <si>
    <t>per ccf of water consumed</t>
  </si>
  <si>
    <t>Monthly billing administration cost and a customer's proportionate share of capital costs.</t>
  </si>
  <si>
    <t>$82M (residential and commercial are combined)</t>
  </si>
  <si>
    <t>$35M (residential and commercial are combined)</t>
  </si>
  <si>
    <t>$2.88</t>
  </si>
  <si>
    <t>ERU - Equivalent Residential Unit or 2600 sq/ft of impervious area on property</t>
  </si>
  <si>
    <t>Operating expenses (75%) Administrative (4%) CIP (21%)</t>
  </si>
  <si>
    <t>$17.09</t>
  </si>
  <si>
    <t xml:space="preserve">
In the last 5 fiscal years, the City has budgeted, and in the process of spending, $37 million worth of bonds to pay for improvements to the sanitary sewer collection system. This funding has accomplished both the removal of inflow and infiltration into the system, as well as structural repairs and replacement of existing underground infrastructure. In addition, during this time the City has taken on large-scale improvements to the Water Pollution Control Plant that have cost approximately $16 million. All of this work on the collection system and plant can be tied either directly or indirectly to the Administrative Consent Degree that had been agreed upon by the City and the Iowa Department of Natural Resources.
</t>
  </si>
  <si>
    <t>Scheduled rate increases were in place prior to the pandemic and extend through 7/1/2021.</t>
  </si>
  <si>
    <t>173.187.173.125</t>
  </si>
  <si>
    <t>R_dbXNqSqsov4hc5P</t>
  </si>
  <si>
    <t>Malcom</t>
  </si>
  <si>
    <t>Mary Brannian</t>
  </si>
  <si>
    <t>cityofmalcom@iowatelecom.net</t>
  </si>
  <si>
    <t>Spam</t>
  </si>
  <si>
    <t>R_306ntupKWD2miTl</t>
  </si>
  <si>
    <t>207.177.27.205</t>
  </si>
  <si>
    <t>R_3GB9uyCpUYZjnMf</t>
  </si>
  <si>
    <t>Panora</t>
  </si>
  <si>
    <t>Lisa Grossman</t>
  </si>
  <si>
    <t>lisagrossman@netins.net</t>
  </si>
  <si>
    <t>507</t>
  </si>
  <si>
    <t>42.20</t>
  </si>
  <si>
    <t>$5.68 per 1,000 gallons
$14.76 per 1,000 gallons
$22.71 per 1,000 gallons</t>
  </si>
  <si>
    <t>88.76</t>
  </si>
  <si>
    <t>162.56</t>
  </si>
  <si>
    <t>503.21</t>
  </si>
  <si>
    <t>4477.46</t>
  </si>
  <si>
    <t>Private homeowners association $6.26 per 1000 gallons</t>
  </si>
  <si>
    <t>468</t>
  </si>
  <si>
    <t>37.32</t>
  </si>
  <si>
    <t>18.03</t>
  </si>
  <si>
    <t>6.43 per 1000 gallons</t>
  </si>
  <si>
    <t>24.46</t>
  </si>
  <si>
    <t>511</t>
  </si>
  <si>
    <t>131</t>
  </si>
  <si>
    <t>ESU - measures square footage of impervious area</t>
  </si>
  <si>
    <t>hard surfaced area that prevents the entry of water</t>
  </si>
  <si>
    <t>Electric substation upgrade-previous facility was over 30 years old.</t>
  </si>
  <si>
    <t>R_1N4krrOrihZVfS3</t>
  </si>
  <si>
    <t>122</t>
  </si>
  <si>
    <t>8.91</t>
  </si>
  <si>
    <t>44.55</t>
  </si>
  <si>
    <t>89.10</t>
  </si>
  <si>
    <t>222.75</t>
  </si>
  <si>
    <t>1782.00</t>
  </si>
  <si>
    <t>6.68</t>
  </si>
  <si>
    <t xml:space="preserve">1 </t>
  </si>
  <si>
    <t>6..68</t>
  </si>
  <si>
    <t>per 1000 gallons of water used</t>
  </si>
  <si>
    <t>232.88</t>
  </si>
  <si>
    <t>Per 1,000 gallons of water</t>
  </si>
  <si>
    <t xml:space="preserve">Did a remodel of the city offices approximately 2 years ago; building was built in 1990. New flooring was installed and walls and ceiling painted. Remodel was done to update the office. </t>
  </si>
  <si>
    <t>Malcom had a moratorium through June 1st for water shutoffs. At this point in time, no rate increases have been enacted. Still having issues with residents unable to pay monthly bills and falling behind due to unemployment or lack of hours worked because of the pandemic.</t>
  </si>
  <si>
    <t>74.51.209.252</t>
  </si>
  <si>
    <t>R_40orW1gPpjwVwqd</t>
  </si>
  <si>
    <t>City of Johnston</t>
  </si>
  <si>
    <t>Marci Santi</t>
  </si>
  <si>
    <t>msanti@cityofjohnston.com</t>
  </si>
  <si>
    <t>6948</t>
  </si>
  <si>
    <t>7.85</t>
  </si>
  <si>
    <t>78.50</t>
  </si>
  <si>
    <t>1570.00</t>
  </si>
  <si>
    <t>6352</t>
  </si>
  <si>
    <t>28.40</t>
  </si>
  <si>
    <t>6.15</t>
  </si>
  <si>
    <t>5.68</t>
  </si>
  <si>
    <t>79.52</t>
  </si>
  <si>
    <t>6.55</t>
  </si>
  <si>
    <t>Per ERU</t>
  </si>
  <si>
    <t>Per 4,000 S.F. of impervious surface on property</t>
  </si>
  <si>
    <t>96 gal 8.34/48 gal 7.63</t>
  </si>
  <si>
    <t>Yes, 2016-Upgrade Merle Hay Rd Booster Pump Station-Water-Capacity 
2016-Little Beaver Creek Sanitary Sewer Expansion-Sanitary Sewer-Community Growth
2017-Upgrade NW 86th Street Booster Pump Station-Water-Capacity
2018-New Source Water Connection-Water-Capacity
2019-Bioxide Chemical Station-Sanitary Sewer-Odor and Corrosion Control
2019-SCADA Conversion to Fiber Network-Sanitary Sewer/Water-Replace obsolete equipment
2015-2020-East of Merle Hay Rd Project-Sanitary Sewer/Water-Provide service to underserved portion of community</t>
  </si>
  <si>
    <t>Loss of water delinquent fees for the months we didn't turn off services.
Late fees average to 1500.00 per month for four months-total of 6.000
The rest of the fees for shutoff average 3,295 per month for four months-total of 13,180
That brings the total estimated loss due to Covid 19 equal to 19,180
Rates are not affected at this point.</t>
  </si>
  <si>
    <t>204.8.37.109</t>
  </si>
  <si>
    <t>R_3kAEAvExYwCjcdO</t>
  </si>
  <si>
    <t>Bettendorf</t>
  </si>
  <si>
    <t>Jason Schadt</t>
  </si>
  <si>
    <t>jschadt@bettendorf.org</t>
  </si>
  <si>
    <t>13442</t>
  </si>
  <si>
    <t>703</t>
  </si>
  <si>
    <t>3.41</t>
  </si>
  <si>
    <t>3.41 per 100/cubic feet of clean water usage</t>
  </si>
  <si>
    <t>11,000,000</t>
  </si>
  <si>
    <t>70.22</t>
  </si>
  <si>
    <t>3.41 per 100 cubic feet of clean water flow</t>
  </si>
  <si>
    <t>Equivalent Runoff Unit, an average residence is 1.00 ERU</t>
  </si>
  <si>
    <t>Cost of operations, capital, and debt service</t>
  </si>
  <si>
    <t>17.11</t>
  </si>
  <si>
    <t xml:space="preserve">We are continually improving utility infrastructure within City Limits, especially projects related to I&amp;I of storm water into the sanitary sewer system.  We are also participants in a 28E, and part owner of the waste water treatment facility located in Davenport.  We pay our share of improvements to the plant, many mandated by DNR, EPA, etc.  </t>
  </si>
  <si>
    <t>We waived late fees for a period.  We've started absorbing a fee previously passed on to the customer for making online and automated phone payments.  We have so far not seen a significant increase in outstanding accounts.</t>
  </si>
  <si>
    <t>173.20.171.98</t>
  </si>
  <si>
    <t>R_3Hqyyck5n8i1h9H</t>
  </si>
  <si>
    <t>Granger</t>
  </si>
  <si>
    <t>Karen Erikson</t>
  </si>
  <si>
    <t>grangercityhall@mchsi.com</t>
  </si>
  <si>
    <t>586</t>
  </si>
  <si>
    <t>11.52</t>
  </si>
  <si>
    <t>36.85</t>
  </si>
  <si>
    <t>68.50</t>
  </si>
  <si>
    <t>11.53</t>
  </si>
  <si>
    <t>163.45</t>
  </si>
  <si>
    <t>1271.20</t>
  </si>
  <si>
    <t>74.45</t>
  </si>
  <si>
    <t>4,702,101.15</t>
  </si>
  <si>
    <t>151.85</t>
  </si>
  <si>
    <t>Wastewater Plant</t>
  </si>
  <si>
    <t>192.171.217.73</t>
  </si>
  <si>
    <t>R_2xQosGWszaBkr2r</t>
  </si>
  <si>
    <t>Union</t>
  </si>
  <si>
    <t>Colleen Eagan</t>
  </si>
  <si>
    <t>unioncity@heartofiowa.net</t>
  </si>
  <si>
    <t>184</t>
  </si>
  <si>
    <t>25.05</t>
  </si>
  <si>
    <t>3.28 per 1000 gallons</t>
  </si>
  <si>
    <t>13.12</t>
  </si>
  <si>
    <t>29.52</t>
  </si>
  <si>
    <t>8199.67</t>
  </si>
  <si>
    <t>65,600</t>
  </si>
  <si>
    <t>$350,000</t>
  </si>
  <si>
    <t>49.00</t>
  </si>
  <si>
    <t>39.07</t>
  </si>
  <si>
    <t>2.16 per 1000</t>
  </si>
  <si>
    <t>$815,000</t>
  </si>
  <si>
    <t>41.69</t>
  </si>
  <si>
    <t>39.57</t>
  </si>
  <si>
    <t>2.16</t>
  </si>
  <si>
    <t>$855,000</t>
  </si>
  <si>
    <t>7.75</t>
  </si>
  <si>
    <t>replaced sewer piping
DNR compliance</t>
  </si>
  <si>
    <t>98.21.139.206</t>
  </si>
  <si>
    <t>R_T25gnIPUXGN8fol</t>
  </si>
  <si>
    <t>Marengo</t>
  </si>
  <si>
    <t>Karla Marck</t>
  </si>
  <si>
    <t>kmarck@marengoiowa.com</t>
  </si>
  <si>
    <t>955</t>
  </si>
  <si>
    <t>$23.89 plus $12.50 Water Debt Charge</t>
  </si>
  <si>
    <t>$5.26 per 1,000 for next 99,000 gallons</t>
  </si>
  <si>
    <t>107</t>
  </si>
  <si>
    <t>$23.89 plus $12.50 Water Debt</t>
  </si>
  <si>
    <t>1062</t>
  </si>
  <si>
    <t>958</t>
  </si>
  <si>
    <t xml:space="preserve">$38, $20 usage and $18 Debt Service </t>
  </si>
  <si>
    <t>$9.02</t>
  </si>
  <si>
    <t>$3.45</t>
  </si>
  <si>
    <t>Sewer Lining</t>
  </si>
  <si>
    <t>184.105.41.36</t>
  </si>
  <si>
    <t>R_22VcitsZ0vx9Qyh</t>
  </si>
  <si>
    <t>Woodbine Municipal Light and Power</t>
  </si>
  <si>
    <t>Jill Andersen</t>
  </si>
  <si>
    <t>jandersen@woodbineia.org</t>
  </si>
  <si>
    <t>10.20</t>
  </si>
  <si>
    <t>4.20/1000</t>
  </si>
  <si>
    <t>31.20</t>
  </si>
  <si>
    <t>52.50</t>
  </si>
  <si>
    <t>126</t>
  </si>
  <si>
    <t>4.20</t>
  </si>
  <si>
    <t>115.20</t>
  </si>
  <si>
    <t>2050.20</t>
  </si>
  <si>
    <t>We do not separate by residential vs commercial but rather by meter size</t>
  </si>
  <si>
    <t>16.94</t>
  </si>
  <si>
    <t>6.12</t>
  </si>
  <si>
    <t>2.52/ 1000 gal</t>
  </si>
  <si>
    <t>60% of water bill.</t>
  </si>
  <si>
    <t>2.52/1000 gal (60% of water)</t>
  </si>
  <si>
    <t>60%</t>
  </si>
  <si>
    <t xml:space="preserve">Water- currently looking into new wells and drilling test wells. We have at least one well pumping some air.  Also have updated water mains as part of a street project.  </t>
  </si>
  <si>
    <t xml:space="preserve">Water rate increase was postponed by one month when the quarantine started.  </t>
  </si>
  <si>
    <t>The water and sewer rates in Woodbine are not broken down by customer class, but rather by meter size.  We also charge a higher base rate for outside city limits.  Sewer is always 60% of water charges and outside city sewer customers pay an additional $25 on top of the 60%.</t>
  </si>
  <si>
    <t>64.237.19.222</t>
  </si>
  <si>
    <t>R_XStH834BiwqpoWJ</t>
  </si>
  <si>
    <t>PRAIRIE CITY</t>
  </si>
  <si>
    <t>Emily Voeller</t>
  </si>
  <si>
    <t>emily.voeller@prairiecityiowa.us</t>
  </si>
  <si>
    <t>584</t>
  </si>
  <si>
    <t>16.41</t>
  </si>
  <si>
    <t>16.41 for first 1500 gal; 9.64 for next 8500 gal; 7.96 for next 30,000 gal; 3.28 anything over 40,000 gal</t>
  </si>
  <si>
    <t>217.75</t>
  </si>
  <si>
    <t>782.35</t>
  </si>
  <si>
    <t>577</t>
  </si>
  <si>
    <t>25.95</t>
  </si>
  <si>
    <t>15.08</t>
  </si>
  <si>
    <t>325,000</t>
  </si>
  <si>
    <t>25.95 first 1500 gal, 15.08 next 8500 gal, 12.51 next 30,000, 5.18 anything over 40,000</t>
  </si>
  <si>
    <t>3.17</t>
  </si>
  <si>
    <t>We are looking at beginning updates to infrastructure</t>
  </si>
  <si>
    <t>173.27.177.24</t>
  </si>
  <si>
    <t>R_273w9sdJKoOyCKk</t>
  </si>
  <si>
    <t>Waukon</t>
  </si>
  <si>
    <t>Sarah Snitker</t>
  </si>
  <si>
    <t>cityclerk@cityofwaukon.com</t>
  </si>
  <si>
    <t>1453</t>
  </si>
  <si>
    <t>$23.25/quarter</t>
  </si>
  <si>
    <t>4.62 next 10,000 
gallons; 4.11 next
 10,000 gallons; 3.87 all over 23,000 gallons</t>
  </si>
  <si>
    <t xml:space="preserve">5,000 gallons/qtr = $34.44; 10,000 gallons/qtr = $58.93 </t>
  </si>
  <si>
    <t>$23.25/3000 gallons/qtr</t>
  </si>
  <si>
    <t>4.62 next 10,000 
gallons; 4.11 next 
10,000 gallons; 3.87 all 
over 23,000 gallons</t>
  </si>
  <si>
    <t>25,000 gallons = $125.39; 200,000 gallons = $843.27</t>
  </si>
  <si>
    <t>Per Ordinance of the City Council</t>
  </si>
  <si>
    <t>$101.52/qtr</t>
  </si>
  <si>
    <t>$25.25/qtr</t>
  </si>
  <si>
    <t>1000 gallons/qtr</t>
  </si>
  <si>
    <t>$8.65 per 1000 gallons</t>
  </si>
  <si>
    <t>$8.65</t>
  </si>
  <si>
    <t>$166.62/qtr</t>
  </si>
  <si>
    <t>$51.86/qtr</t>
  </si>
  <si>
    <t xml:space="preserve">$8.65 per 1000 gallons </t>
  </si>
  <si>
    <t>$8.65/1000 gallons per quarter</t>
  </si>
  <si>
    <t>5.00 non res. unit less than 25,000 sq ft; 10.00 non res unit more than 25,000 sq ft per month</t>
  </si>
  <si>
    <t>square footage of structure</t>
  </si>
  <si>
    <t>the cost is included in there garbage fee plus we charge 1.00/month yard waste fee</t>
  </si>
  <si>
    <t>We are currently in the process of building a new wastewater treatment plant</t>
  </si>
  <si>
    <t>We did not charge any late fees for the months of April-May-June 2020</t>
  </si>
  <si>
    <t>173.215.30.74</t>
  </si>
  <si>
    <t>R_2sX7PeRGj1ouAH1</t>
  </si>
  <si>
    <t>Clarksville</t>
  </si>
  <si>
    <t>Kayla Hinders</t>
  </si>
  <si>
    <t>clarksville@butler-bremer.com</t>
  </si>
  <si>
    <t>575</t>
  </si>
  <si>
    <t>.250</t>
  </si>
  <si>
    <t>68.63</t>
  </si>
  <si>
    <t xml:space="preserve">We charge commercial the same rate as residential </t>
  </si>
  <si>
    <t>percentage</t>
  </si>
  <si>
    <t>how much the loan is for the storm water project</t>
  </si>
  <si>
    <t xml:space="preserve">We have to replace the valves at the lagoons per the DNR.  We also may need to buy some other equipment to get our ammonia levels down. </t>
  </si>
  <si>
    <t>I don't think COVID-19 as impacted our rates.  We don't anticipate any impacts to our rates or infrastructure due to COVID-19.</t>
  </si>
  <si>
    <t>149.20.232.30</t>
  </si>
  <si>
    <t>R_3ke8yhvc7JS9oLE</t>
  </si>
  <si>
    <t>Harlan Municipal Utilities</t>
  </si>
  <si>
    <t>Lela Brown</t>
  </si>
  <si>
    <t>lbrown@hmunet.com</t>
  </si>
  <si>
    <t>2086</t>
  </si>
  <si>
    <t xml:space="preserve">$39 </t>
  </si>
  <si>
    <t>$78</t>
  </si>
  <si>
    <t>1st 30,000 = $234  Next 195,000 = $1041.30  Total $1275.30</t>
  </si>
  <si>
    <t>2032</t>
  </si>
  <si>
    <t>314</t>
  </si>
  <si>
    <t>$27.10 Average</t>
  </si>
  <si>
    <t xml:space="preserve">1000 x $0.00617 </t>
  </si>
  <si>
    <t>$164 Average</t>
  </si>
  <si>
    <t>Commercial use is $0.00617 - $0.00886 depending on the type of commercial account</t>
  </si>
  <si>
    <t>167.142.254.148</t>
  </si>
  <si>
    <t>R_1IgkayjMy75DlPb</t>
  </si>
  <si>
    <t>Walnut</t>
  </si>
  <si>
    <t>Shannon Wood</t>
  </si>
  <si>
    <t>citywaln@walnutel.net</t>
  </si>
  <si>
    <t>321</t>
  </si>
  <si>
    <t>.00350</t>
  </si>
  <si>
    <t>30.40</t>
  </si>
  <si>
    <t>47.90</t>
  </si>
  <si>
    <t>100.40</t>
  </si>
  <si>
    <t>.00100</t>
  </si>
  <si>
    <t>Drilled a new well. Old well failed.</t>
  </si>
  <si>
    <t>It's hasn't impacted our rates and I don't see it impacting it in the future.</t>
  </si>
  <si>
    <t>198.151.137.184</t>
  </si>
  <si>
    <t>R_1KuKtKQvGWFPMWq</t>
  </si>
  <si>
    <t>Iowa City</t>
  </si>
  <si>
    <t>Michelle Cook</t>
  </si>
  <si>
    <t>michelle-cook@iowa-city.org</t>
  </si>
  <si>
    <t>25198</t>
  </si>
  <si>
    <t>7.79</t>
  </si>
  <si>
    <t>101-3000 CF 3.64/100 CF</t>
  </si>
  <si>
    <t>33.27 for 800 CF water</t>
  </si>
  <si>
    <t>1454</t>
  </si>
  <si>
    <t>100 cf</t>
  </si>
  <si>
    <t>101-3000 cf 3.64 per 100 CF</t>
  </si>
  <si>
    <t>33.27 for 800 CF</t>
  </si>
  <si>
    <t>subdivisions outside of City limits.  Rate is 1.5x regular water rates</t>
  </si>
  <si>
    <t>25090</t>
  </si>
  <si>
    <t>1433</t>
  </si>
  <si>
    <t>36.08</t>
  </si>
  <si>
    <t>8.15</t>
  </si>
  <si>
    <t>3.99 per CF</t>
  </si>
  <si>
    <t>36.08 for 800 CF</t>
  </si>
  <si>
    <t>100 CF</t>
  </si>
  <si>
    <t>3.99 per 100 CF</t>
  </si>
  <si>
    <t>commercial properties are also charged a few based upon impervious surface square footage</t>
  </si>
  <si>
    <t>postponed  5% water rate increase suspended collection procedures on delinquent accounts</t>
  </si>
  <si>
    <t>198.14.209.202</t>
  </si>
  <si>
    <t>R_3LiOFjEolJq6pdt</t>
  </si>
  <si>
    <t>Tingley</t>
  </si>
  <si>
    <t>24.149.10.29</t>
  </si>
  <si>
    <t>R_2y8J4ziQ0OGvSJO</t>
  </si>
  <si>
    <t>Cedar Falls</t>
  </si>
  <si>
    <t>Mike Nyman</t>
  </si>
  <si>
    <t>mike.nyman@cedarfalls.com</t>
  </si>
  <si>
    <t>12682</t>
  </si>
  <si>
    <t>0.00</t>
  </si>
  <si>
    <t>1.57</t>
  </si>
  <si>
    <t>24.04</t>
  </si>
  <si>
    <t>33.93</t>
  </si>
  <si>
    <t>Rate for CCF converted to gallons for survey</t>
  </si>
  <si>
    <t>1554</t>
  </si>
  <si>
    <t>13.53</t>
  </si>
  <si>
    <t>61.22</t>
  </si>
  <si>
    <t>334.63</t>
  </si>
  <si>
    <t>Rate for CCF converted to gallons for survey (includes minimum)</t>
  </si>
  <si>
    <t>Minimum charge is based on meter size</t>
  </si>
  <si>
    <t>12680</t>
  </si>
  <si>
    <t>1550</t>
  </si>
  <si>
    <t>41.10</t>
  </si>
  <si>
    <t>20.42</t>
  </si>
  <si>
    <t>2.0</t>
  </si>
  <si>
    <t>CCF</t>
  </si>
  <si>
    <t>3.48</t>
  </si>
  <si>
    <t>commercial is square foot residential is flat fee per dwelling unit</t>
  </si>
  <si>
    <t>Costs to administer SWPPP and infrastructure upgrades</t>
  </si>
  <si>
    <t>104.201.84.86</t>
  </si>
  <si>
    <t>R_3knw182NVjqVyjr</t>
  </si>
  <si>
    <t>Reasnor</t>
  </si>
  <si>
    <t>Michele Lanphier</t>
  </si>
  <si>
    <t>cityclerkreasnor@gmail.com</t>
  </si>
  <si>
    <t>167.142.56.234</t>
  </si>
  <si>
    <t>R_2zwrQwtOyQrX294</t>
  </si>
  <si>
    <t>Polk City</t>
  </si>
  <si>
    <t>Jenny Gibbons</t>
  </si>
  <si>
    <t>jgibbons@polkcityia.gov</t>
  </si>
  <si>
    <t>1844</t>
  </si>
  <si>
    <t>8.80</t>
  </si>
  <si>
    <t>38.25</t>
  </si>
  <si>
    <t>67.70</t>
  </si>
  <si>
    <t>156.05</t>
  </si>
  <si>
    <t>1186.80</t>
  </si>
  <si>
    <t>74.05</t>
  </si>
  <si>
    <t>17.30</t>
  </si>
  <si>
    <t>11.35</t>
  </si>
  <si>
    <t>community averages</t>
  </si>
  <si>
    <t>8.34</t>
  </si>
  <si>
    <t>207.177.71.167</t>
  </si>
  <si>
    <t>R_xhYDphhrhB5v7wt</t>
  </si>
  <si>
    <t>City of Elgin</t>
  </si>
  <si>
    <t>Rhonda Dales</t>
  </si>
  <si>
    <t>elgincityclerk@gmail.com</t>
  </si>
  <si>
    <t>$62.62/QUARTER</t>
  </si>
  <si>
    <t>3000 gallons/QUARTER</t>
  </si>
  <si>
    <t>$3.05/ 1000 gallons</t>
  </si>
  <si>
    <t>$68.72/QUARTER</t>
  </si>
  <si>
    <t>$83.97/QUARTER</t>
  </si>
  <si>
    <t>$3.05/1000 gallons</t>
  </si>
  <si>
    <t>$129.72/QUARTER</t>
  </si>
  <si>
    <t>$166.47/QUARTER</t>
  </si>
  <si>
    <t>$81.41/QUARTER</t>
  </si>
  <si>
    <t>130% of water</t>
  </si>
  <si>
    <t>R_9yIiq9wFcppBXfr</t>
  </si>
  <si>
    <t>199.120.115.227</t>
  </si>
  <si>
    <t>R_1DwO44EVB4vAK0N</t>
  </si>
  <si>
    <t>Exira</t>
  </si>
  <si>
    <t>Lexi Christensen</t>
  </si>
  <si>
    <t>exiraclk@metc.net</t>
  </si>
  <si>
    <t>437</t>
  </si>
  <si>
    <t>51.94</t>
  </si>
  <si>
    <t>5.59</t>
  </si>
  <si>
    <t>68.71</t>
  </si>
  <si>
    <t>44.72</t>
  </si>
  <si>
    <t>128.57</t>
  </si>
  <si>
    <t>half of water usage</t>
  </si>
  <si>
    <t>25.97</t>
  </si>
  <si>
    <t>207.199.194.194</t>
  </si>
  <si>
    <t>R_XSWXST0VvxRhxND</t>
  </si>
  <si>
    <t>GALVA</t>
  </si>
  <si>
    <t>Anita Brandt</t>
  </si>
  <si>
    <t>galvacty@schallertel.net</t>
  </si>
  <si>
    <t>$10/thousand gallons</t>
  </si>
  <si>
    <t>$10 per thousand gallons</t>
  </si>
  <si>
    <t>30.50</t>
  </si>
  <si>
    <t>30.5</t>
  </si>
  <si>
    <t>30.50 is a flat rate</t>
  </si>
  <si>
    <t>We are in the process of upgrading our wastewater treatment plant due to compliance issues.</t>
  </si>
  <si>
    <t>I think our rates will increase for the upgrade to the wastewater plant and our water utility is in the red currently.</t>
  </si>
  <si>
    <t>216.248.124.48</t>
  </si>
  <si>
    <t>R_3JIw4TljDb2xpI6</t>
  </si>
  <si>
    <t>Walford</t>
  </si>
  <si>
    <t>Janet Gann</t>
  </si>
  <si>
    <t>clerk@cityofwalfordiowa.com</t>
  </si>
  <si>
    <t>68.169.252.218</t>
  </si>
  <si>
    <t>R_zSu18ruV3qCgUb7</t>
  </si>
  <si>
    <t>Ne Vienna</t>
  </si>
  <si>
    <t>Angie Oberbroecklng</t>
  </si>
  <si>
    <t>nvclerk17@gmail.com</t>
  </si>
  <si>
    <t>$6.00 per 2000 gallons</t>
  </si>
  <si>
    <t>minimum charge $25.00 plus $5.00 per 1000 gallons</t>
  </si>
  <si>
    <t>.75 per 1000 gallons</t>
  </si>
  <si>
    <t>Water pressure system 2020</t>
  </si>
  <si>
    <t>no new projects will be started due to covid and fewer dollars to deal with</t>
  </si>
  <si>
    <t>208.126.178.145</t>
  </si>
  <si>
    <t>R_eWkDuQJdxVfuZR7</t>
  </si>
  <si>
    <t>Latimer</t>
  </si>
  <si>
    <t>Melissa Simons</t>
  </si>
  <si>
    <t>latimercityhall@gmail.com</t>
  </si>
  <si>
    <t>15.92</t>
  </si>
  <si>
    <t>Only companies that are in the area working can purchase water and it is the same structure.  $15.92 min (2000 gallons) with increase after that.</t>
  </si>
  <si>
    <t>no debt, saving up for anything that may happen and need to be fixed or upgraded</t>
  </si>
  <si>
    <t>10.30</t>
  </si>
  <si>
    <t>per month</t>
  </si>
  <si>
    <t>requested by residents at a community meeting</t>
  </si>
  <si>
    <t>16.95</t>
  </si>
  <si>
    <t>173.21.134.57</t>
  </si>
  <si>
    <t>R_0JrLXuqvaxrLYuB</t>
  </si>
  <si>
    <t>Parnell</t>
  </si>
  <si>
    <t>Michelle Jensen</t>
  </si>
  <si>
    <t>cityofparnell@gmail.com</t>
  </si>
  <si>
    <t>.01265</t>
  </si>
  <si>
    <t>90.60 + tax</t>
  </si>
  <si>
    <t>1000 gallons 40.00 plus 4000 at .01265 50.60</t>
  </si>
  <si>
    <t>1000 gallons at 40.00 over 1000 gallons rate of .01265 per gal</t>
  </si>
  <si>
    <t>89</t>
  </si>
  <si>
    <t>only 40.00 fee</t>
  </si>
  <si>
    <t>only 40.00 fee for sewer</t>
  </si>
  <si>
    <t>Only 50.00 fee</t>
  </si>
  <si>
    <t>Only 50.00</t>
  </si>
  <si>
    <t xml:space="preserve">In the process of replacing expired water system infrastructure or upgrading current system. Cost is an issue and researching grants and low interest rate loans to offset the major investment. </t>
  </si>
  <si>
    <t>COVID-19 has not impacted the water or sewer rates.</t>
  </si>
  <si>
    <t>216.51.146.54</t>
  </si>
  <si>
    <t>R_x0faTBwbzGGVNbH</t>
  </si>
  <si>
    <t>FARNHAMVILLE</t>
  </si>
  <si>
    <t>Joe Robertson</t>
  </si>
  <si>
    <t>cityclerk@wccta.net</t>
  </si>
  <si>
    <t>.02</t>
  </si>
  <si>
    <t>78.41</t>
  </si>
  <si>
    <t>156.84</t>
  </si>
  <si>
    <t>369.09</t>
  </si>
  <si>
    <t>3136.75</t>
  </si>
  <si>
    <t>we charge 50% on average the cost of water for wastewater services.</t>
  </si>
  <si>
    <t>50% same as residential</t>
  </si>
  <si>
    <t>We have not replaced or built any new infrastructures over the past year but plan to in the near future for wastewater treatment.</t>
  </si>
  <si>
    <t>We do not expect or anticipate it to change our rates at all.</t>
  </si>
  <si>
    <t>R_5gX9P1QSLpjGOFX</t>
  </si>
  <si>
    <t>57.60</t>
  </si>
  <si>
    <t>Flat Rate No city Water</t>
  </si>
  <si>
    <t>Currently working on upgrade Wastewater Treatment Plant
DNR Compliance</t>
  </si>
  <si>
    <t>97.64.147.218</t>
  </si>
  <si>
    <t>R_1QoqUEjJZAorwJL</t>
  </si>
  <si>
    <t>City of Newton</t>
  </si>
  <si>
    <t>L.D. Palmer</t>
  </si>
  <si>
    <t xml:space="preserve">nwtonww@pcpartner.net                                                                   </t>
  </si>
  <si>
    <t>60007</t>
  </si>
  <si>
    <t>$11.45</t>
  </si>
  <si>
    <t>0.200</t>
  </si>
  <si>
    <t>$2.87/100</t>
  </si>
  <si>
    <t>25.80</t>
  </si>
  <si>
    <t>43.02</t>
  </si>
  <si>
    <t>800</t>
  </si>
  <si>
    <t>$11.45 to $99.68</t>
  </si>
  <si>
    <t>$2.87</t>
  </si>
  <si>
    <t>106.16</t>
  </si>
  <si>
    <t>766.29</t>
  </si>
  <si>
    <t>Based on 5/8 to 1 1/2 meter</t>
  </si>
  <si>
    <t>+25% outside city limits, Bulk User IRUA Totally separate, contractual tarriff</t>
  </si>
  <si>
    <t>5829</t>
  </si>
  <si>
    <t>476</t>
  </si>
  <si>
    <t>$25.78</t>
  </si>
  <si>
    <t>$13.15</t>
  </si>
  <si>
    <t>200 cf</t>
  </si>
  <si>
    <t>$4.21 per 100 cf</t>
  </si>
  <si>
    <t>$4.21</t>
  </si>
  <si>
    <t>$4.00 per house</t>
  </si>
  <si>
    <t>$4.00 ERU based on impurvios surfact</t>
  </si>
  <si>
    <t>Impurvious Surfact</t>
  </si>
  <si>
    <t>See Above</t>
  </si>
  <si>
    <t>$14.00 Combined garbage &amp; Recycling</t>
  </si>
  <si>
    <t>$14.00</t>
  </si>
  <si>
    <t>157.52.62.193</t>
  </si>
  <si>
    <t>R_3rVzBn6jjmAXZbV</t>
  </si>
  <si>
    <t>Central City</t>
  </si>
  <si>
    <t>Shelley Annis</t>
  </si>
  <si>
    <t>administrator@centralcity.gov</t>
  </si>
  <si>
    <t>.0060</t>
  </si>
  <si>
    <t>1200.00</t>
  </si>
  <si>
    <t>503</t>
  </si>
  <si>
    <t>.0082</t>
  </si>
  <si>
    <t>based on water used</t>
  </si>
  <si>
    <t>3.5 million</t>
  </si>
  <si>
    <t>Upgrades to the Wastewater Treatment Plant including new lagoon and SAGR system</t>
  </si>
  <si>
    <t>Council waived penalties and shut-offs from March through July</t>
  </si>
  <si>
    <t>216.51.202.169</t>
  </si>
  <si>
    <t>R_ZlaaUbIfABcsFgJ</t>
  </si>
  <si>
    <t>Cleghorn</t>
  </si>
  <si>
    <t>Audra Crocker</t>
  </si>
  <si>
    <t>clegcity@netins.net</t>
  </si>
  <si>
    <t>gallons/1000*3.05</t>
  </si>
  <si>
    <t>27.15</t>
  </si>
  <si>
    <t>42.40</t>
  </si>
  <si>
    <t>88.15</t>
  </si>
  <si>
    <t>621.90</t>
  </si>
  <si>
    <t>water total/2</t>
  </si>
  <si>
    <t xml:space="preserve">50% </t>
  </si>
  <si>
    <t>New Water Tower</t>
  </si>
  <si>
    <t>No Impact</t>
  </si>
  <si>
    <t>207.32.46.190</t>
  </si>
  <si>
    <t>R_31YirYwv34elfe6</t>
  </si>
  <si>
    <t>Dows</t>
  </si>
  <si>
    <t>Jeanette Wenzel</t>
  </si>
  <si>
    <t>cityofdows@gmail.co</t>
  </si>
  <si>
    <t>290</t>
  </si>
  <si>
    <t>14.59</t>
  </si>
  <si>
    <t>3.00 per thousand</t>
  </si>
  <si>
    <t>20.69</t>
  </si>
  <si>
    <t>35.69</t>
  </si>
  <si>
    <t>80.59</t>
  </si>
  <si>
    <t>584.59</t>
  </si>
  <si>
    <t xml:space="preserve">100 </t>
  </si>
  <si>
    <t>35.59</t>
  </si>
  <si>
    <t xml:space="preserve">As of right now Covid 19 has not impacted our rates. </t>
  </si>
  <si>
    <t>167.142.209.138</t>
  </si>
  <si>
    <t>R_qEmFreh7y4J41dn</t>
  </si>
  <si>
    <t>ZEARING</t>
  </si>
  <si>
    <t>Karen Davis</t>
  </si>
  <si>
    <t>zearing@netins.net</t>
  </si>
  <si>
    <t>234</t>
  </si>
  <si>
    <t>$11.09</t>
  </si>
  <si>
    <t>$6.82</t>
  </si>
  <si>
    <t>38.37</t>
  </si>
  <si>
    <t>72.47</t>
  </si>
  <si>
    <t>11.09</t>
  </si>
  <si>
    <t>6.82</t>
  </si>
  <si>
    <t>48.67</t>
  </si>
  <si>
    <t>4.76</t>
  </si>
  <si>
    <t>COVID-19 may impact the ability to start infrastructure projects due to decreased revenue.</t>
  </si>
  <si>
    <t>198.14.245.252</t>
  </si>
  <si>
    <t>R_9LZ6PuE2cursHnz</t>
  </si>
  <si>
    <t>MILO</t>
  </si>
  <si>
    <t>MISTI KOSMAN</t>
  </si>
  <si>
    <t>CITYCLERK@CITYOFMILO.COM</t>
  </si>
  <si>
    <t>$32.00 + $3.00 water utility fee</t>
  </si>
  <si>
    <t>$0.90 per 100 gallons</t>
  </si>
  <si>
    <t>$50.00 + $3.00 water utility fee</t>
  </si>
  <si>
    <t>$95.00 + $3.00 water utility fee</t>
  </si>
  <si>
    <t>3,000 gallons</t>
  </si>
  <si>
    <t>Planning for future infrastructure needs</t>
  </si>
  <si>
    <t>$22.00 + $3.00 sewer utility fee</t>
  </si>
  <si>
    <t>$0.50 per 100 gallons</t>
  </si>
  <si>
    <t>$22.00 + $3.00 sewer utility fee for 3,000 gallons then $0.50 per 100 gallons</t>
  </si>
  <si>
    <t>Basic cost of service,Rate is higher because the city is saving towards an upcoming wastewater utility debt. How much debt?,Other</t>
  </si>
  <si>
    <t>Sewer lagoon system update mandated by the DNR approximate cost $3,500,000.00</t>
  </si>
  <si>
    <t>Future infrastructure updates</t>
  </si>
  <si>
    <t>$250.00</t>
  </si>
  <si>
    <t>$28.00 + $3.00 sewer utility fee for 3,000 gallons then $0.80 per 100 gallons</t>
  </si>
  <si>
    <t>$13.25</t>
  </si>
  <si>
    <t>$3.75</t>
  </si>
  <si>
    <t>We are in the process of upgrading Milo's sewer lagoon system because of non-compliance to new DNR discharge guidelines. We have been planning this update for the past 4 years and anticipate beginning construction within 2 years.</t>
  </si>
  <si>
    <t>173.190.69.45</t>
  </si>
  <si>
    <t>R_2CDE8JLqE55RApy</t>
  </si>
  <si>
    <t>Arlington</t>
  </si>
  <si>
    <t>Mary Jo Brown</t>
  </si>
  <si>
    <t>brownmj@arlingtonia.com</t>
  </si>
  <si>
    <t>16.72</t>
  </si>
  <si>
    <t>8.36</t>
  </si>
  <si>
    <t>41.80</t>
  </si>
  <si>
    <t>83.60</t>
  </si>
  <si>
    <t>209.00</t>
  </si>
  <si>
    <t>1672.00</t>
  </si>
  <si>
    <t>We charge a separate capital improvement fee of $17.00 per month for debt payments and future improvements</t>
  </si>
  <si>
    <t>23.48</t>
  </si>
  <si>
    <t>2000 gal of water used</t>
  </si>
  <si>
    <t>11.24</t>
  </si>
  <si>
    <t>We charge a $17.00 per month capital improvement fee for water and sewer improvements/debt</t>
  </si>
  <si>
    <t>we charge a flat $17.00 per month to each bill for capital impovements</t>
  </si>
  <si>
    <t>8.75</t>
  </si>
  <si>
    <t>We have replaced sewer lined, lined sewer lines, re worked manholes. Smoked tested etc, to try and reduce infiltration.</t>
  </si>
  <si>
    <t>Not any at this time.</t>
  </si>
  <si>
    <t>Just to note that instead of raising water and sewer rates, we added a flat $17.00 per month capital improvement fee to be used to pay sewer debt and also set aside funds for improving our lagoons.</t>
  </si>
  <si>
    <t>184.80.176.141</t>
  </si>
  <si>
    <t>R_2qy28Mz5OUhYuxh</t>
  </si>
  <si>
    <t>Strawberry Point</t>
  </si>
  <si>
    <t>Ashley Jasper</t>
  </si>
  <si>
    <t>cityclerk@strawberrypt.com</t>
  </si>
  <si>
    <t>32.30</t>
  </si>
  <si>
    <t>69.80</t>
  </si>
  <si>
    <t>507.30</t>
  </si>
  <si>
    <t>12.24</t>
  </si>
  <si>
    <t>.00974</t>
  </si>
  <si>
    <t>9.74</t>
  </si>
  <si>
    <t>3.20</t>
  </si>
  <si>
    <t>Our water rates need to be reviewed. I will do a thorough analysis of this as I'm working through the budget, but an increase is necessary.</t>
  </si>
  <si>
    <t>207.177.127.150</t>
  </si>
  <si>
    <t>R_0lebyssi7fJateV</t>
  </si>
  <si>
    <t>ELKHART</t>
  </si>
  <si>
    <t>Brenda Hysell</t>
  </si>
  <si>
    <t>elkhartcityclerk@cityofelkhart.com</t>
  </si>
  <si>
    <t>304</t>
  </si>
  <si>
    <t>25.68</t>
  </si>
  <si>
    <t>3.82</t>
  </si>
  <si>
    <t>New Sewer Lagoon 2019</t>
  </si>
  <si>
    <t>207.32.54.103</t>
  </si>
  <si>
    <t>R_1OvHb7gKRsWl3WW</t>
  </si>
  <si>
    <t>Pomeroy</t>
  </si>
  <si>
    <t>Sarah Juilfs</t>
  </si>
  <si>
    <t>pomeroy@ncn.net</t>
  </si>
  <si>
    <t>12.89</t>
  </si>
  <si>
    <t>.00664 per gallon</t>
  </si>
  <si>
    <t>32.20</t>
  </si>
  <si>
    <t>Capital Improvement Fee $19.50 per month</t>
  </si>
  <si>
    <t>.006645</t>
  </si>
  <si>
    <t>166.13</t>
  </si>
  <si>
    <t>1329.00</t>
  </si>
  <si>
    <t>252</t>
  </si>
  <si>
    <t>20.24</t>
  </si>
  <si>
    <t>.01012</t>
  </si>
  <si>
    <t>10.12</t>
  </si>
  <si>
    <t xml:space="preserve">New treatment plant right now 2million dollars,  new water line in 2017 $200,000, lagoon rehab $236,000, and we will be doing a 1.5 to 2.5 million dollar I &amp; I updates next year all because of DNR compliance </t>
  </si>
  <si>
    <t>no impact from the Covid-19 pandemic</t>
  </si>
  <si>
    <t>98.21.204.169</t>
  </si>
  <si>
    <t>R_2R2qUO1glX9wnu2</t>
  </si>
  <si>
    <t>Ainsworth</t>
  </si>
  <si>
    <t>Cheryl A. Smith</t>
  </si>
  <si>
    <t>ainsworth@iowatelecom.net</t>
  </si>
  <si>
    <t>40.54</t>
  </si>
  <si>
    <t>.64 cents per 100 gallons</t>
  </si>
  <si>
    <t>59.74</t>
  </si>
  <si>
    <t>91.74</t>
  </si>
  <si>
    <t>187.74</t>
  </si>
  <si>
    <t>1307.82</t>
  </si>
  <si>
    <t>491,576</t>
  </si>
  <si>
    <t>On rare occasion we sell bulk water to contractors for construction projects, ie. Alliant Energy, Road projects, Railroad, etc. @ the rate of $ 8.00 per 100 gallons.</t>
  </si>
  <si>
    <t>17.25</t>
  </si>
  <si>
    <t>.90 cents per 1000 gallons</t>
  </si>
  <si>
    <t>20.64</t>
  </si>
  <si>
    <t>18.50 for contract trash/recycling</t>
  </si>
  <si>
    <t xml:space="preserve">2018: Dug new emergency well - well casing collapsed on existing well. </t>
  </si>
  <si>
    <t xml:space="preserve">We lost out on about $ 7,000 Revenue from the Riverboat Municipal Quarterly Funds that were dedicated to help pay our well loan debt, because the Casino was closed for a while due to COVID-19. We also have Local Option sales tax dedicated to water debt, so we anticipate some revenue loss there as well.  We do apply an annual 3% rate increase each July 1st to both our water &amp; sewer rates, which will need to be re-evaluated soon to see if that is still adequate. We would like to start a water distribution improvement project again, but that may need to be either scaled back or pushed off for a while longer due to COVID-19 revenue loss. We remained diligent about collections during this pandemic, but were open and willing to working with customers for payment arrangements if they asked...we did not have anyone ask!  We only suspended shut-off's for 1 month. </t>
  </si>
  <si>
    <t>63.174.226.2</t>
  </si>
  <si>
    <t>R_25vEm6MijWVXVVU</t>
  </si>
  <si>
    <t>MISSOURI VALLEY</t>
  </si>
  <si>
    <t>Jodie Flaherty</t>
  </si>
  <si>
    <t>JFLAHERTY@CITYOFMISSOURIVALLEY.COM</t>
  </si>
  <si>
    <t>1080</t>
  </si>
  <si>
    <t>4.85</t>
  </si>
  <si>
    <t>31.40</t>
  </si>
  <si>
    <t>55.65</t>
  </si>
  <si>
    <t>128.40</t>
  </si>
  <si>
    <t>977.15</t>
  </si>
  <si>
    <t>Home owners association and trailer court. Customers outside City limits are billed a minimum of $18 for 1,000 gallons and an additional $6.80 for every 1,000 gallons after the minimum.</t>
  </si>
  <si>
    <t>1001</t>
  </si>
  <si>
    <t>20.10</t>
  </si>
  <si>
    <t>9.60</t>
  </si>
  <si>
    <t>3.88</t>
  </si>
  <si>
    <t>Filter replacement at the water treatment plant (Testing) and reservoir/booster station upgrades (Compliance)</t>
  </si>
  <si>
    <t>23.252.155.57</t>
  </si>
  <si>
    <t>R_1LCNbS9iLMifa9X</t>
  </si>
  <si>
    <t>Rockford</t>
  </si>
  <si>
    <t>Jessica Dow</t>
  </si>
  <si>
    <t>rockfordcity2@myomnitel.com</t>
  </si>
  <si>
    <t>5.92 per 1,000 gallons</t>
  </si>
  <si>
    <t>69.20</t>
  </si>
  <si>
    <t>5.18 per 1,000</t>
  </si>
  <si>
    <t>5.18 per 1,000 plus 11.00 base</t>
  </si>
  <si>
    <t>167.142.145.215</t>
  </si>
  <si>
    <t>R_6FNydMlTbRqEll7</t>
  </si>
  <si>
    <t>Alleman</t>
  </si>
  <si>
    <t>Shari Buehler</t>
  </si>
  <si>
    <t>cityofalleman@huxcomm.net</t>
  </si>
  <si>
    <t>173.31.63.16</t>
  </si>
  <si>
    <t>R_3NId4bSfbUSsZ7U</t>
  </si>
  <si>
    <t>Westwood</t>
  </si>
  <si>
    <t>Brant Knudsen</t>
  </si>
  <si>
    <t>westwoodiowa44@gmail.com</t>
  </si>
  <si>
    <t>43.90</t>
  </si>
  <si>
    <t>0,00878</t>
  </si>
  <si>
    <t>We have not been impacted.</t>
  </si>
  <si>
    <t>74.221.45.167</t>
  </si>
  <si>
    <t>R_3g7z13PhizZQQFo</t>
  </si>
  <si>
    <t>Storm Lake</t>
  </si>
  <si>
    <t>Brooklyn Ahlers</t>
  </si>
  <si>
    <t>ahlers@stormlake.org</t>
  </si>
  <si>
    <t>2682</t>
  </si>
  <si>
    <t>14.11</t>
  </si>
  <si>
    <t>0.00422</t>
  </si>
  <si>
    <t>28.88</t>
  </si>
  <si>
    <t>49.98</t>
  </si>
  <si>
    <t>555</t>
  </si>
  <si>
    <t>95.73</t>
  </si>
  <si>
    <t>623.88</t>
  </si>
  <si>
    <t>Rate studies that include all of the above</t>
  </si>
  <si>
    <t>City of Truesdale, 150%; City of Lakeside, 110%</t>
  </si>
  <si>
    <t>3129</t>
  </si>
  <si>
    <t>465</t>
  </si>
  <si>
    <t>22.73</t>
  </si>
  <si>
    <t>.00437</t>
  </si>
  <si>
    <t>4.37</t>
  </si>
  <si>
    <t>Rate studies in comparison to other cities and all of the above</t>
  </si>
  <si>
    <t>0.00437</t>
  </si>
  <si>
    <t>Rate studies</t>
  </si>
  <si>
    <t>3123</t>
  </si>
  <si>
    <t>506</t>
  </si>
  <si>
    <t>2750sq ft = 1 eru</t>
  </si>
  <si>
    <t>Loss of revenue due to local relief programs.</t>
  </si>
  <si>
    <t>66.172.255.245</t>
  </si>
  <si>
    <t>R_3JguEcq59FmTjFZ</t>
  </si>
  <si>
    <t>Mapleton</t>
  </si>
  <si>
    <t>Karla Uhl</t>
  </si>
  <si>
    <t>kuhlclerk@gmail.com</t>
  </si>
  <si>
    <t>533</t>
  </si>
  <si>
    <t>sliding scale</t>
  </si>
  <si>
    <t>35.80</t>
  </si>
  <si>
    <t>622.30</t>
  </si>
  <si>
    <t>No effect</t>
  </si>
  <si>
    <t>207.177.64.90</t>
  </si>
  <si>
    <t>R_UzJx4FR7c0hGiwF</t>
  </si>
  <si>
    <t>CITY OF WELTON</t>
  </si>
  <si>
    <t>CINDY JACOBSEN</t>
  </si>
  <si>
    <t>weltoncity@hotmail.com</t>
  </si>
  <si>
    <t>90.00</t>
  </si>
  <si>
    <t>.0150 per gallon</t>
  </si>
  <si>
    <t>.0150</t>
  </si>
  <si>
    <t>330.00</t>
  </si>
  <si>
    <t>2,955.00</t>
  </si>
  <si>
    <t>997,000.00 debt owed yet , borrowed 1.555 million in the beginning</t>
  </si>
  <si>
    <t>66.172.248.122</t>
  </si>
  <si>
    <t>R_tYGeoyda1r28mul</t>
  </si>
  <si>
    <t>MOORHEAD</t>
  </si>
  <si>
    <t>BARBARA JENSEN</t>
  </si>
  <si>
    <t>moorhead@longlines.com</t>
  </si>
  <si>
    <t>115 water hookups</t>
  </si>
  <si>
    <t>14.76</t>
  </si>
  <si>
    <t>16 water hookups</t>
  </si>
  <si>
    <t>21.48</t>
  </si>
  <si>
    <t xml:space="preserve"> No water meters</t>
  </si>
  <si>
    <t>115 sewer hookups</t>
  </si>
  <si>
    <t>16 sewer hookups</t>
  </si>
  <si>
    <t>75.89.77.211</t>
  </si>
  <si>
    <t>R_1FRnrTBbchaafYG</t>
  </si>
  <si>
    <t>Bussey</t>
  </si>
  <si>
    <t>Nicole Beary</t>
  </si>
  <si>
    <t>cityofbussey@iowatelecom.net</t>
  </si>
  <si>
    <t>R_2rxxC5sb9TlZXE5</t>
  </si>
  <si>
    <t>114.77</t>
  </si>
  <si>
    <t>858.52</t>
  </si>
  <si>
    <t>Also have a $10.00/month Sewer Rehab Fee</t>
  </si>
  <si>
    <t>12.20</t>
  </si>
  <si>
    <t>Impervious coverage</t>
  </si>
  <si>
    <t>192.124.224.39</t>
  </si>
  <si>
    <t>R_C7X3f7PJKwCeZPP</t>
  </si>
  <si>
    <t>Greenville</t>
  </si>
  <si>
    <t>JulieLange</t>
  </si>
  <si>
    <t>ljlange83@gmail.com</t>
  </si>
  <si>
    <t>173.184.140.198</t>
  </si>
  <si>
    <t>R_27d3ezg1x4lsJx2</t>
  </si>
  <si>
    <t>Hepburn</t>
  </si>
  <si>
    <t>Connie Rogers</t>
  </si>
  <si>
    <t>hightech@iowatelecom.net</t>
  </si>
  <si>
    <t>70.100.114.186</t>
  </si>
  <si>
    <t>R_3PiBM5ahkqVGVZO</t>
  </si>
  <si>
    <t>Goodell</t>
  </si>
  <si>
    <t>cityofgoodell@frontier.com</t>
  </si>
  <si>
    <t>114.00</t>
  </si>
  <si>
    <t>726.50</t>
  </si>
  <si>
    <t>Sewer plant will be under construction beginning Spring 2021.</t>
  </si>
  <si>
    <t>72.35.162.101</t>
  </si>
  <si>
    <t>R_1IMFiNsrcdGahHr</t>
  </si>
  <si>
    <t>LEON</t>
  </si>
  <si>
    <t>DENISE ARNOLD</t>
  </si>
  <si>
    <t>CITYLEON@GRM.NET</t>
  </si>
  <si>
    <t>692</t>
  </si>
  <si>
    <t>$24</t>
  </si>
  <si>
    <t>$8.40 PER THOUSAND</t>
  </si>
  <si>
    <t>$49.20</t>
  </si>
  <si>
    <t>$91.20</t>
  </si>
  <si>
    <t>110</t>
  </si>
  <si>
    <t>$8.40</t>
  </si>
  <si>
    <t>$217.20</t>
  </si>
  <si>
    <t>$1687.20</t>
  </si>
  <si>
    <t>$275000</t>
  </si>
  <si>
    <t>WE SELL TO SIRWA AT THE COST OF PRODUCTION</t>
  </si>
  <si>
    <t>653</t>
  </si>
  <si>
    <t>$13.50</t>
  </si>
  <si>
    <t>$28 PER THOUSAND</t>
  </si>
  <si>
    <t>84%</t>
  </si>
  <si>
    <t>$2413567</t>
  </si>
  <si>
    <t>$41.50</t>
  </si>
  <si>
    <t>$20.76</t>
  </si>
  <si>
    <t>172.86.32.216</t>
  </si>
  <si>
    <t>R_2Xp4GiVENVoguD8</t>
  </si>
  <si>
    <t>Winthrop</t>
  </si>
  <si>
    <t>Mary Ryan</t>
  </si>
  <si>
    <t>cityofwinthrop@live.com</t>
  </si>
  <si>
    <t>$10.00</t>
  </si>
  <si>
    <t>$2.80 per gallon</t>
  </si>
  <si>
    <t>21.2</t>
  </si>
  <si>
    <t>35.2</t>
  </si>
  <si>
    <t>2.8</t>
  </si>
  <si>
    <t>71.20</t>
  </si>
  <si>
    <t>531.20</t>
  </si>
  <si>
    <t>2.6 million</t>
  </si>
  <si>
    <t>included with garbage fee</t>
  </si>
  <si>
    <t>Upgrades to the wastewater plant to meet ammonia and disinfectant requirements.</t>
  </si>
  <si>
    <t>Not effect at this time</t>
  </si>
  <si>
    <t>64.237.29.170</t>
  </si>
  <si>
    <t>R_31tI7CilbtirXZ4</t>
  </si>
  <si>
    <t>Fort Dodge Water Department</t>
  </si>
  <si>
    <t>Vicki Meyer</t>
  </si>
  <si>
    <t>vryan@fortdodgeiowa.org</t>
  </si>
  <si>
    <t>9523</t>
  </si>
  <si>
    <t>$20.36</t>
  </si>
  <si>
    <t>$3.95</t>
  </si>
  <si>
    <t>$32.21</t>
  </si>
  <si>
    <t>$51.96</t>
  </si>
  <si>
    <t>1,220</t>
  </si>
  <si>
    <t>$106.11</t>
  </si>
  <si>
    <t>$618.86</t>
  </si>
  <si>
    <t>$23.96</t>
  </si>
  <si>
    <t>$17.28</t>
  </si>
  <si>
    <t>$3.34</t>
  </si>
  <si>
    <t>$81.12</t>
  </si>
  <si>
    <t>$5.30</t>
  </si>
  <si>
    <t>$19.10</t>
  </si>
  <si>
    <t>EUR</t>
  </si>
  <si>
    <t>area of structure and run off into storm sewer</t>
  </si>
  <si>
    <t>$14.50</t>
  </si>
  <si>
    <t>included in garbage charge</t>
  </si>
  <si>
    <t>In process of building water treatment plant for osmosis treatment for softer water</t>
  </si>
  <si>
    <t>69.57.206.46</t>
  </si>
  <si>
    <t>R_2TzX9LabO2ar2k5</t>
  </si>
  <si>
    <t>Wellsburg</t>
  </si>
  <si>
    <t>Wendy Lage</t>
  </si>
  <si>
    <t>wlage@iowatelecom.net</t>
  </si>
  <si>
    <t>351</t>
  </si>
  <si>
    <t>16.15</t>
  </si>
  <si>
    <t>.096707</t>
  </si>
  <si>
    <t>.096707 per cubic feet</t>
  </si>
  <si>
    <t>.096707 per cubic foot</t>
  </si>
  <si>
    <t>32</t>
  </si>
  <si>
    <t>41.08</t>
  </si>
  <si>
    <t>23.74</t>
  </si>
  <si>
    <t>.14221</t>
  </si>
  <si>
    <t>.14221 per cf set by loan payment rate structure</t>
  </si>
  <si>
    <t xml:space="preserve">1,800,000 </t>
  </si>
  <si>
    <t>35.37</t>
  </si>
  <si>
    <t xml:space="preserve">167 </t>
  </si>
  <si>
    <t>.14221 per cf set by loan payment structure</t>
  </si>
  <si>
    <t>1,800,000</t>
  </si>
  <si>
    <t xml:space="preserve">4.00 </t>
  </si>
  <si>
    <t>We are in the process of adding a sagr system ultraviolet disinfection system to our existing treatment facility.  This is a required DNR/EPA upgrade</t>
  </si>
  <si>
    <t>192.110.201.34</t>
  </si>
  <si>
    <t>R_3ewfqjTH3l2CvTD</t>
  </si>
  <si>
    <t>Charles City</t>
  </si>
  <si>
    <t>Kiah Katcher, Utility Clerk</t>
  </si>
  <si>
    <t>kiah@cityofcharlescity.org</t>
  </si>
  <si>
    <t>3136</t>
  </si>
  <si>
    <t>18.51</t>
  </si>
  <si>
    <t>4.00
4.00</t>
  </si>
  <si>
    <t>37.58</t>
  </si>
  <si>
    <t>56.03</t>
  </si>
  <si>
    <t>332</t>
  </si>
  <si>
    <t>111.35</t>
  </si>
  <si>
    <t>664.13</t>
  </si>
  <si>
    <t>313</t>
  </si>
  <si>
    <t>26.25</t>
  </si>
  <si>
    <t>6.23</t>
  </si>
  <si>
    <t>18.47</t>
  </si>
  <si>
    <t xml:space="preserve">anticipated $20 million debt </t>
  </si>
  <si>
    <t>66.85</t>
  </si>
  <si>
    <t>18.87</t>
  </si>
  <si>
    <t>Same as Residental - anticipated $20 million</t>
  </si>
  <si>
    <t>New waste water plant in the process of being built - anticipated $20 million when done</t>
  </si>
  <si>
    <t xml:space="preserve">No, they have not impacted our rates. However, we suspended shut off from March until September. </t>
  </si>
  <si>
    <t>166.182.86.176</t>
  </si>
  <si>
    <t>R_1Qtn80bqnPSvbBE</t>
  </si>
  <si>
    <t>Haverhill</t>
  </si>
  <si>
    <t>Jenny Fogle</t>
  </si>
  <si>
    <t>cityofhaverhill.ia@gmail.com</t>
  </si>
  <si>
    <t>71.28.213.126</t>
  </si>
  <si>
    <t>R_3M5wkT8gEmovBNi</t>
  </si>
  <si>
    <t>City of Lime Springs</t>
  </si>
  <si>
    <t>Jane Tibbals</t>
  </si>
  <si>
    <t>Limearea@windstream.net</t>
  </si>
  <si>
    <t>19.55</t>
  </si>
  <si>
    <t>.00347</t>
  </si>
  <si>
    <t>33.43</t>
  </si>
  <si>
    <t>50.78</t>
  </si>
  <si>
    <t>106.30</t>
  </si>
  <si>
    <t>710.08</t>
  </si>
  <si>
    <t>28.93</t>
  </si>
  <si>
    <t>.00685</t>
  </si>
  <si>
    <t>109.25</t>
  </si>
  <si>
    <t>5.05</t>
  </si>
  <si>
    <t>no, but we have been thinking about some</t>
  </si>
  <si>
    <t>haven't seen a big impact so far, a few more people staying home, but otherwise not</t>
  </si>
  <si>
    <t>we have not changed rates in last 2 - 3 years. thinking that we should if we are going to look at Lagoon area</t>
  </si>
  <si>
    <t>23.252.155.152</t>
  </si>
  <si>
    <t>R_3qEjTszbzovY0He</t>
  </si>
  <si>
    <t>City of Rudd</t>
  </si>
  <si>
    <t>Ashey Chatfield</t>
  </si>
  <si>
    <t>cityofrudd@myomnitel.com</t>
  </si>
  <si>
    <t>5.00 per 1000 gallons</t>
  </si>
  <si>
    <t>132.00</t>
  </si>
  <si>
    <t>1007.00</t>
  </si>
  <si>
    <t>Bulk water sales $20.00 for every 1000 gallons.</t>
  </si>
  <si>
    <t>174</t>
  </si>
  <si>
    <t>19.45</t>
  </si>
  <si>
    <t>$2.25 per 1000 gallons</t>
  </si>
  <si>
    <t>216.139.122.88</t>
  </si>
  <si>
    <t>R_1feIGkqzsF3FF8d</t>
  </si>
  <si>
    <t>Lamoni</t>
  </si>
  <si>
    <t>Valerie Norman</t>
  </si>
  <si>
    <t>valerie.norman@lamoniutilties.com</t>
  </si>
  <si>
    <t>855</t>
  </si>
  <si>
    <t>8.49/1000 gal</t>
  </si>
  <si>
    <t>45.45</t>
  </si>
  <si>
    <t>80.49</t>
  </si>
  <si>
    <t>212.25</t>
  </si>
  <si>
    <t>1698.00</t>
  </si>
  <si>
    <t>619</t>
  </si>
  <si>
    <t>water consumption</t>
  </si>
  <si>
    <t>8.49</t>
  </si>
  <si>
    <t>water comsumption</t>
  </si>
  <si>
    <t>50.83.91.159</t>
  </si>
  <si>
    <t>R_3qlDUaRcAaTy5xq</t>
  </si>
  <si>
    <t>Agency</t>
  </si>
  <si>
    <t>Cindy VanAntwerp</t>
  </si>
  <si>
    <t>cityofagency@mchsi.com</t>
  </si>
  <si>
    <t>285</t>
  </si>
  <si>
    <t>1999</t>
  </si>
  <si>
    <t>59.00</t>
  </si>
  <si>
    <t>141.50</t>
  </si>
  <si>
    <t>11.58</t>
  </si>
  <si>
    <t>4.62</t>
  </si>
  <si>
    <t>123.94</t>
  </si>
  <si>
    <t>non metered flat rate</t>
  </si>
  <si>
    <t>non metered flat rate-carwash</t>
  </si>
  <si>
    <t>20.25 included with garbage</t>
  </si>
  <si>
    <t>66.172.230.135</t>
  </si>
  <si>
    <t>R_2WSjZBncKTjEgew</t>
  </si>
  <si>
    <t>Anthon</t>
  </si>
  <si>
    <t>Amy Buck</t>
  </si>
  <si>
    <t>anthonamy@gmail.com</t>
  </si>
  <si>
    <t>283</t>
  </si>
  <si>
    <t>25.12</t>
  </si>
  <si>
    <t>.00927 per gal</t>
  </si>
  <si>
    <t>62.20</t>
  </si>
  <si>
    <t>108.55</t>
  </si>
  <si>
    <t>.00927</t>
  </si>
  <si>
    <t>247.60</t>
  </si>
  <si>
    <t>274</t>
  </si>
  <si>
    <t>43.84</t>
  </si>
  <si>
    <t>65%</t>
  </si>
  <si>
    <t>34.16</t>
  </si>
  <si>
    <t>Water Project in process for updating well, water tank and filtration system.</t>
  </si>
  <si>
    <t>173.30.229.5</t>
  </si>
  <si>
    <t>R_6i2B2ZLsgMhT2tb</t>
  </si>
  <si>
    <t>West Okoboji</t>
  </si>
  <si>
    <t>Derrick Miner</t>
  </si>
  <si>
    <t>wocity@mediacombb.net</t>
  </si>
  <si>
    <t>204.8.176.20</t>
  </si>
  <si>
    <t>R_1ou36Z84kOhgOqW</t>
  </si>
  <si>
    <t>Story City</t>
  </si>
  <si>
    <t>Cheryl Murken</t>
  </si>
  <si>
    <t>cmurken@cityofstorycity.org</t>
  </si>
  <si>
    <t>18.89</t>
  </si>
  <si>
    <t>2.81</t>
  </si>
  <si>
    <t>5,000/37.66    10,000/56.46</t>
  </si>
  <si>
    <t>132</t>
  </si>
  <si>
    <t>2.81/100 cf</t>
  </si>
  <si>
    <t>25,000/112.80    200,000/770.43</t>
  </si>
  <si>
    <t>1345</t>
  </si>
  <si>
    <t>20.27</t>
  </si>
  <si>
    <t>1.65/100 cf</t>
  </si>
  <si>
    <t>Base rate + 2.81 x 100 cf.</t>
  </si>
  <si>
    <t>Base rate + 1.65 x 100 cf</t>
  </si>
  <si>
    <t>Waste water treatment plant upgrade and switching from sequence batch reactor to aeromod. Compliance issues and age of facility.</t>
  </si>
  <si>
    <t>45.78.134.47</t>
  </si>
  <si>
    <t>R_RfyJ7QKCL82iR9v</t>
  </si>
  <si>
    <t>Hornick</t>
  </si>
  <si>
    <t>Lori Teel</t>
  </si>
  <si>
    <t>cityofhornick@wiatel.net</t>
  </si>
  <si>
    <t>41.86</t>
  </si>
  <si>
    <t>3.278/1000</t>
  </si>
  <si>
    <t>45.14</t>
  </si>
  <si>
    <t>61.54</t>
  </si>
  <si>
    <t>52.78</t>
  </si>
  <si>
    <t>121.62</t>
  </si>
  <si>
    <t>695.27</t>
  </si>
  <si>
    <t>326,000 Balance - $20.00 increase to base water service fee per customer per month</t>
  </si>
  <si>
    <t>96</t>
  </si>
  <si>
    <t>Wastewater not metered</t>
  </si>
  <si>
    <t>Flat Fee 15.30/month</t>
  </si>
  <si>
    <t>19.67</t>
  </si>
  <si>
    <t>Not Metered</t>
  </si>
  <si>
    <t>Flat Fee charged per month. Wastewater not metered.</t>
  </si>
  <si>
    <t>Current Water Department project to replace water filters. Anticipate completion in 2021. Need was prompted by the fact that our current filters are almost 100 years old and another round of filter maintenance was not cost effective.</t>
  </si>
  <si>
    <t>No. COVID-19 has not impacted our rates nor do we anticipate an impact.</t>
  </si>
  <si>
    <t>I am a new Clerk and this was a good learning experience for me. I understand our billing structure better now!</t>
  </si>
  <si>
    <t>45.52.245.138</t>
  </si>
  <si>
    <t>R_3kpISDkoTYkOaRQ</t>
  </si>
  <si>
    <t>Pierson</t>
  </si>
  <si>
    <t>Jeanette Beekman</t>
  </si>
  <si>
    <t>cityclerk@frontiernet.net</t>
  </si>
  <si>
    <t>New Water Plant- Old plant flooded knocked out all electrical to pump/treat water. Currently bidding for a wastewater project to reduce I &amp; I triggered by emergency discharges</t>
  </si>
  <si>
    <t>172.86.0.215</t>
  </si>
  <si>
    <t>R_Y31cFY0M9CjFrj3</t>
  </si>
  <si>
    <t>Dunkerton</t>
  </si>
  <si>
    <t>Lisa Mahr</t>
  </si>
  <si>
    <t>deputyclerk@dunkerton.net</t>
  </si>
  <si>
    <t>346</t>
  </si>
  <si>
    <t>21.51</t>
  </si>
  <si>
    <t>.61 per 100 gallons</t>
  </si>
  <si>
    <t>39.81</t>
  </si>
  <si>
    <t>70.31</t>
  </si>
  <si>
    <t>161.81</t>
  </si>
  <si>
    <t>1229.31</t>
  </si>
  <si>
    <t>352</t>
  </si>
  <si>
    <t>13.72</t>
  </si>
  <si>
    <t>.46</t>
  </si>
  <si>
    <t>water consumption is used for sewer consumption at the above sewer rates</t>
  </si>
  <si>
    <t>Replaced infrastructure due to main breaks.</t>
  </si>
  <si>
    <t>So far no changes to the rates we charge. Lost revenue due to waiving fees (delinquent, red tag, turn on, and NSF fees).</t>
  </si>
  <si>
    <t>192.119.199.34</t>
  </si>
  <si>
    <t>R_2dG7kic0lX1efx5</t>
  </si>
  <si>
    <t>City of Hampton</t>
  </si>
  <si>
    <t>Ron Dunt</t>
  </si>
  <si>
    <t>rdunt@hamptonia.us</t>
  </si>
  <si>
    <t>1566</t>
  </si>
  <si>
    <t>8.40</t>
  </si>
  <si>
    <t xml:space="preserve">Tier 1: 1500 gallons for $0.00560 per gallon
Tier 2: next 4,000 gallons for $0.004 per gallon
Tier 3: next 60,000 gallons for $0.00255 per gallon 
Tier 4: over 65,000 gallons for $0.00160 per gallon </t>
  </si>
  <si>
    <t>$30.80</t>
  </si>
  <si>
    <t>$44.28</t>
  </si>
  <si>
    <t>197</t>
  </si>
  <si>
    <t xml:space="preserve">Tier 1: 1500 gallons for $0.00560 per gallon 
Tier 2: next 4000 gallons for $0.004 per gallon 
Tier 3: next 60,000 gallons for $0.00255 per gallon 
Tier 4: Over 65,000 gallons for $0.00160 per gallon </t>
  </si>
  <si>
    <t>$82.53</t>
  </si>
  <si>
    <t>$401.00</t>
  </si>
  <si>
    <t>$36.13</t>
  </si>
  <si>
    <t>Tier 1: 0-15,000 gallons for $0.00281 per gallon and Tier 2: Over 15,000 gallons for $0.00240 per gallon</t>
  </si>
  <si>
    <t>gallons</t>
  </si>
  <si>
    <t>$6 million</t>
  </si>
  <si>
    <t>$120</t>
  </si>
  <si>
    <t>Tier 1: $0.00281 per gallon for first 15,000 gallon; Tier 2: $0.00240 per gallon for any gallons over 15,000 gallons</t>
  </si>
  <si>
    <t>by gallons</t>
  </si>
  <si>
    <t xml:space="preserve">New WWTP in 2017, $9 million cost - SBR Technology - need due to DNR compliance and old age of plant. </t>
  </si>
  <si>
    <t xml:space="preserve">Impacted revenue, not rates. </t>
  </si>
  <si>
    <t>166.182.81.9</t>
  </si>
  <si>
    <t>R_3CPXv3pYeqyyVXg</t>
  </si>
  <si>
    <t>Chillicothe</t>
  </si>
  <si>
    <t>Tim Richmond</t>
  </si>
  <si>
    <t>chillicotheclerk@gmail.com</t>
  </si>
  <si>
    <t>173.215.9.115</t>
  </si>
  <si>
    <t>R_3QK0LvIjPhTeioA</t>
  </si>
  <si>
    <t>LEWIS</t>
  </si>
  <si>
    <t>CARRIE KIRCHHOFF</t>
  </si>
  <si>
    <t>ctylewis@netins.net</t>
  </si>
  <si>
    <t>$1.20 per 100 gal</t>
  </si>
  <si>
    <t>$60.00</t>
  </si>
  <si>
    <t>$120.00</t>
  </si>
  <si>
    <t>same as Residential - $15.00</t>
  </si>
  <si>
    <t>$300</t>
  </si>
  <si>
    <t>$2,400</t>
  </si>
  <si>
    <t>810,000</t>
  </si>
  <si>
    <t>$ .70 per 100 gal</t>
  </si>
  <si>
    <t>$7</t>
  </si>
  <si>
    <t>$186,000</t>
  </si>
  <si>
    <t>$15 per 100 gal</t>
  </si>
  <si>
    <t>$. 70 per 100 gal</t>
  </si>
  <si>
    <t>Water - Water line replacement and new water treatment plant - in progress
Sewer - Sewer lining and additional lagoon per IDNR discharge requirements - bid letting early 2021</t>
  </si>
  <si>
    <t>No impact</t>
  </si>
  <si>
    <t>199.120.91.218</t>
  </si>
  <si>
    <t>R_XvoXhpnqAmTwvy9</t>
  </si>
  <si>
    <t>Fairfax</t>
  </si>
  <si>
    <t>Staci A Klinefelter</t>
  </si>
  <si>
    <t>sklinefelter@cityoffairfax.org</t>
  </si>
  <si>
    <t>1056</t>
  </si>
  <si>
    <t>$7.25 per 1000 gallons over 1500. 
$182.38 + $5.00 per 1000 gallons over 25000.</t>
  </si>
  <si>
    <t>37.38</t>
  </si>
  <si>
    <t>73.63</t>
  </si>
  <si>
    <t>182.38</t>
  </si>
  <si>
    <t>1,174.88</t>
  </si>
  <si>
    <t>Minimum usage cost, plus based off users consumption.</t>
  </si>
  <si>
    <t>There is a flat monthly water debt fee of $10 on all water accounts. Water debt is 5,485,480.</t>
  </si>
  <si>
    <t>No, but occasionally we sell water to contractors. The rates are the same as our residential users.</t>
  </si>
  <si>
    <t>1051</t>
  </si>
  <si>
    <t>32.12</t>
  </si>
  <si>
    <t>$8.00 per 1000 gallons over 1500. $202.00 + 4.50 per 1000 gallons over 25000.</t>
  </si>
  <si>
    <t>$9.33 first 1000 gallons</t>
  </si>
  <si>
    <t>$8.00 per 1000 gallons over 1500. $4.50 per 1000 gallons over 25000.</t>
  </si>
  <si>
    <t>There is a flat monthly sewer debt fee of $21.00 on all sewer accounts. Sewer debt is $4,126,600.</t>
  </si>
  <si>
    <t>Minimum usage charge, plus based off users consumption.</t>
  </si>
  <si>
    <t>13.01</t>
  </si>
  <si>
    <t>3.24</t>
  </si>
  <si>
    <t>Yes, currently building a new 500,000 gallon water storage tank and extended new water and sewer mains to new development areas. This was needed due to growth.</t>
  </si>
  <si>
    <t>108.161.62.74</t>
  </si>
  <si>
    <t>R_3JmDYPt6zv28ceF</t>
  </si>
  <si>
    <t>Ocheyedan</t>
  </si>
  <si>
    <t>Holly Wilson</t>
  </si>
  <si>
    <t>ocheyedancity@evertek.net</t>
  </si>
  <si>
    <t>$3.75/1000 for next 2,000 then $2.25/1000 for over 4,000 gal</t>
  </si>
  <si>
    <t>22.75</t>
  </si>
  <si>
    <t>no one at these thresholds</t>
  </si>
  <si>
    <t>27.37</t>
  </si>
  <si>
    <t>2000 gal of H2O</t>
  </si>
  <si>
    <t>5.60/1000 gal for next 2,000 then 3.36/1000 for over 4,000 gal</t>
  </si>
  <si>
    <t>27.37 up to 2000 gal H2O then 5.60/1000 for next 2,000 gal then 3.36 over 4,000 gal H2O used</t>
  </si>
  <si>
    <t>$510,000 as of 12/1/2020</t>
  </si>
  <si>
    <t>2000 gal H2O</t>
  </si>
  <si>
    <t>107.77.206.78</t>
  </si>
  <si>
    <t>R_1d68jom5WRLGX6d</t>
  </si>
  <si>
    <t>Lambs Grove</t>
  </si>
  <si>
    <t>Kathy Andreas</t>
  </si>
  <si>
    <t>Cityoflambsgrove@aol.com</t>
  </si>
  <si>
    <t>74.81.162.26</t>
  </si>
  <si>
    <t>R_2Yy41OC56FCWcYr</t>
  </si>
  <si>
    <t>West Union</t>
  </si>
  <si>
    <t>Amie Johansen</t>
  </si>
  <si>
    <t>wuclerk@westunion.com</t>
  </si>
  <si>
    <t>918</t>
  </si>
  <si>
    <t>65.82</t>
  </si>
  <si>
    <t>3.86</t>
  </si>
  <si>
    <t>25.07</t>
  </si>
  <si>
    <t>43.86</t>
  </si>
  <si>
    <t>9.86</t>
  </si>
  <si>
    <t>99.40</t>
  </si>
  <si>
    <t>CAR WASH  158,000   448.70</t>
  </si>
  <si>
    <t>WE ALSO CHARGE A $35 SEWER FEE ON TOP OF USAGE</t>
  </si>
  <si>
    <t>207</t>
  </si>
  <si>
    <t>35.00 MONTHLY SEWER FEE ADDED ON TO USAGE.  NEW WWTP 8.5MM</t>
  </si>
  <si>
    <t>81.40</t>
  </si>
  <si>
    <t>3.25 PER PERSON</t>
  </si>
  <si>
    <t>WE HAVE BEEN SLIP LINING THE INFRASTRUCTURE AND REPAIRING MANHOLES OVER THE PAST 2 YEARS.  NEW WWTP STARTED FALL  2019 AND WILL FINISH FALL 2021.  PLANT WAS 40 PLUS YEARS OLD</t>
  </si>
  <si>
    <t>ONLY IMPACT IS WE DID NOT CHARGE PENALTIES OR DO SHUTOFFS MARCH-JULY TO HELP THE RESIDENTS.  WE ALSO DID NOT IMPLEMENT THE ANNUAL RATE INCREASE WE TYPICALLY WOULD HAVE DONE.</t>
  </si>
  <si>
    <t>I HOPE I FILLED THIS OUT CORRECTLY, SOME QUESTIONS WERE CONFUSING IF YOU ARE LOOKING FOR THE BILL TOTAL OR THE SERVICE LINE AMOUNT ONLY.</t>
  </si>
  <si>
    <t>75.162.30.166</t>
  </si>
  <si>
    <t>R_3Lc02A6qg8Y42ke</t>
  </si>
  <si>
    <t>Norwalk</t>
  </si>
  <si>
    <t>Kaylen Petullo</t>
  </si>
  <si>
    <t>kpetullo@norwalk.iowa.gov</t>
  </si>
  <si>
    <t>4296</t>
  </si>
  <si>
    <t>$6.48/1,000 gal</t>
  </si>
  <si>
    <t>64.80</t>
  </si>
  <si>
    <t>106</t>
  </si>
  <si>
    <t>162.00</t>
  </si>
  <si>
    <t>1296.00</t>
  </si>
  <si>
    <t>4145</t>
  </si>
  <si>
    <t>51.15</t>
  </si>
  <si>
    <t>10.23/1000 gal</t>
  </si>
  <si>
    <t>2,840</t>
  </si>
  <si>
    <t>10.23/1,000 gal</t>
  </si>
  <si>
    <t>impervious area</t>
  </si>
  <si>
    <t>We are upgrading water supply to town by building an additional source entry for water from DMWW.  A new joint booster station was constructed to serve WDSM, Cumming and Norwalk.  From there a new supply feeder main is being constructed to Norwalk.
New 12-inch water main to supply water to new industrial site
New distribution water main to serve residential growth on SE side of Norwalk
We have installed radio read equipment for meters on the water tower.</t>
  </si>
  <si>
    <t>We pushed our 07/2020 rate increase to 01/01/2021.</t>
  </si>
  <si>
    <t>173.22.187.205</t>
  </si>
  <si>
    <t>R_2PiGbpVVHNd2yNm</t>
  </si>
  <si>
    <t>Monroe</t>
  </si>
  <si>
    <t>Andrea Lanphier</t>
  </si>
  <si>
    <t>monroecityhall@mchsi.com</t>
  </si>
  <si>
    <t>802</t>
  </si>
  <si>
    <t>$17.68</t>
  </si>
  <si>
    <t>4% per 1000</t>
  </si>
  <si>
    <t>$37.32</t>
  </si>
  <si>
    <t>$6.06/1000</t>
  </si>
  <si>
    <t>4% per 1,000</t>
  </si>
  <si>
    <t>$6.06 per 1,000 gallons over 9,999</t>
  </si>
  <si>
    <t>$518,000</t>
  </si>
  <si>
    <t>775</t>
  </si>
  <si>
    <t>66</t>
  </si>
  <si>
    <t>$29.15</t>
  </si>
  <si>
    <t>$17.25</t>
  </si>
  <si>
    <t xml:space="preserve">4% per 1,000 </t>
  </si>
  <si>
    <t>$21,560.04</t>
  </si>
  <si>
    <t>$3.7 million</t>
  </si>
  <si>
    <t>$25.24</t>
  </si>
  <si>
    <t>$3378.65</t>
  </si>
  <si>
    <t>DNR mandated an updated wastewater treatment plant at a cost of $3.7 million.</t>
  </si>
  <si>
    <t xml:space="preserve">Haven't really been effected.  </t>
  </si>
  <si>
    <t>216.51.152.5</t>
  </si>
  <si>
    <t>R_2w63lqwwssbk6ke</t>
  </si>
  <si>
    <t>Keosauqua</t>
  </si>
  <si>
    <t>Katie Nichols</t>
  </si>
  <si>
    <t>citykeo@netins.net</t>
  </si>
  <si>
    <t>456</t>
  </si>
  <si>
    <t>38.65</t>
  </si>
  <si>
    <t>65.35</t>
  </si>
  <si>
    <t>109.85</t>
  </si>
  <si>
    <t>243.35</t>
  </si>
  <si>
    <t>1800.85</t>
  </si>
  <si>
    <t>635,000</t>
  </si>
  <si>
    <t>454</t>
  </si>
  <si>
    <t>27.96</t>
  </si>
  <si>
    <t>25.40</t>
  </si>
  <si>
    <t>510151.93</t>
  </si>
  <si>
    <t>39.26</t>
  </si>
  <si>
    <t>5.00 - 60.00</t>
  </si>
  <si>
    <t>tiered based on impervious coverage area</t>
  </si>
  <si>
    <t xml:space="preserve">Upgraded pumps and lift station to meet operational needs. </t>
  </si>
  <si>
    <t xml:space="preserve">We have not had a COVID-19 impact to our utility rates.  </t>
  </si>
  <si>
    <t>206.226.69.130</t>
  </si>
  <si>
    <t>R_2b1doPd2UhVRb2d</t>
  </si>
  <si>
    <t>Luther</t>
  </si>
  <si>
    <t>Deanna Sandegren</t>
  </si>
  <si>
    <t>lutherclerk@gmail.com</t>
  </si>
  <si>
    <t>40.132.83.13</t>
  </si>
  <si>
    <t>R_1inx8fRo2IZhPDN</t>
  </si>
  <si>
    <t>Grinnell</t>
  </si>
  <si>
    <t>Sharon Mealey</t>
  </si>
  <si>
    <t>smealey@grinnelliowa.gov</t>
  </si>
  <si>
    <t>3124</t>
  </si>
  <si>
    <t>10.60</t>
  </si>
  <si>
    <t>1125</t>
  </si>
  <si>
    <t>0.0085</t>
  </si>
  <si>
    <t>43.56</t>
  </si>
  <si>
    <t>79.48</t>
  </si>
  <si>
    <t>181.83</t>
  </si>
  <si>
    <t>1061.49</t>
  </si>
  <si>
    <t>3057</t>
  </si>
  <si>
    <t>33.81</t>
  </si>
  <si>
    <t>4.51</t>
  </si>
  <si>
    <t>0.0082</t>
  </si>
  <si>
    <t>8.23</t>
  </si>
  <si>
    <t>115.85</t>
  </si>
  <si>
    <t>3.36</t>
  </si>
  <si>
    <t>Equivalent Residential Unit</t>
  </si>
  <si>
    <t>3250 square feet of impervious area equals one equivalent residential unit</t>
  </si>
  <si>
    <t>12.88</t>
  </si>
  <si>
    <t>5.15</t>
  </si>
  <si>
    <t>New wastewater treatment plant to remain compliant with IA DNR regulations.</t>
  </si>
  <si>
    <t xml:space="preserve">We do not anticipate COVID-19 having an impact on our rates. </t>
  </si>
  <si>
    <t xml:space="preserve">We have a tiered structure for water, wastewater, and solid waste rates. Your survey does not allow for complete entry of our rates. </t>
  </si>
  <si>
    <t>173.215.88.37</t>
  </si>
  <si>
    <t>R_d0j5Sfb74ypzH4l</t>
  </si>
  <si>
    <t>Dumont</t>
  </si>
  <si>
    <t>Rhonda Schmidt</t>
  </si>
  <si>
    <t>citydumont@netins.net</t>
  </si>
  <si>
    <t>$8.00</t>
  </si>
  <si>
    <t>$4.00 per 1000 gallons</t>
  </si>
  <si>
    <t>$20.00</t>
  </si>
  <si>
    <t>$40.00</t>
  </si>
  <si>
    <t>$100.00</t>
  </si>
  <si>
    <t>$800.00</t>
  </si>
  <si>
    <t>$17.32</t>
  </si>
  <si>
    <t>$40.82</t>
  </si>
  <si>
    <t>Not yet</t>
  </si>
  <si>
    <t>173.17.141.62</t>
  </si>
  <si>
    <t>R_bf37LBNZOf6cJLX</t>
  </si>
  <si>
    <t>Dallas Center</t>
  </si>
  <si>
    <t>April Scrivner</t>
  </si>
  <si>
    <t>cityhall@dallascenter.com</t>
  </si>
  <si>
    <t>625</t>
  </si>
  <si>
    <t>9.63</t>
  </si>
  <si>
    <t>240.75</t>
  </si>
  <si>
    <t>650</t>
  </si>
  <si>
    <t>8.02</t>
  </si>
  <si>
    <t xml:space="preserve">Growth- new well, water plant upgrade, waste water treatment plant upgrade. </t>
  </si>
  <si>
    <t>170.178.236.127</t>
  </si>
  <si>
    <t>R_3lKuEIH9Z1GldKO</t>
  </si>
  <si>
    <t>Eldridge Electric and Water Utility</t>
  </si>
  <si>
    <t>KRISTI ERNST</t>
  </si>
  <si>
    <t>kernst@cityofeldridgeia.org</t>
  </si>
  <si>
    <t>2479</t>
  </si>
  <si>
    <t>9.46</t>
  </si>
  <si>
    <t>1 UNIT=100 GALLONS</t>
  </si>
  <si>
    <t>.47</t>
  </si>
  <si>
    <t>23.56</t>
  </si>
  <si>
    <t>51.76</t>
  </si>
  <si>
    <t>1 UNIT+100 GALLONS</t>
  </si>
  <si>
    <t xml:space="preserve">.47/100,000 GAL .42 OVER 100,000 GALS
</t>
  </si>
  <si>
    <t>117.56</t>
  </si>
  <si>
    <t>930.60+420.00+9.46=1360.06</t>
  </si>
  <si>
    <t>2298</t>
  </si>
  <si>
    <t>42.18</t>
  </si>
  <si>
    <t>1 UNIT = 100 GALLONS</t>
  </si>
  <si>
    <t>.76 / 90,000 GALS   .66 OVER 90,000 GALS</t>
  </si>
  <si>
    <t>15,000,000</t>
  </si>
  <si>
    <t>89.05</t>
  </si>
  <si>
    <t>1 UNIT = 100 GALS</t>
  </si>
  <si>
    <t>.76 / 90,000 GALS  .66 OVER 90,000 GALS</t>
  </si>
  <si>
    <t>YES-SEWER PLANT EXPANSION AND LAGOON TRANSPORT TO PLANT.  COMPLIANCE</t>
  </si>
  <si>
    <t>104.201.77.62</t>
  </si>
  <si>
    <t>R_0TbbpHGZHC0XLoZ</t>
  </si>
  <si>
    <t>City of Osceola</t>
  </si>
  <si>
    <t>Ty Wheeler</t>
  </si>
  <si>
    <t>twheeler@osceolaia.net</t>
  </si>
  <si>
    <t>2173</t>
  </si>
  <si>
    <t>$14.46</t>
  </si>
  <si>
    <t>$7.23/1000 gallon</t>
  </si>
  <si>
    <t>$36.15</t>
  </si>
  <si>
    <t>$72.30</t>
  </si>
  <si>
    <t>$15.16</t>
  </si>
  <si>
    <t>$7.58/1000 Gallons</t>
  </si>
  <si>
    <t>189.50</t>
  </si>
  <si>
    <t>963.50</t>
  </si>
  <si>
    <t>We sell water to Southern Iowa Rural Water for $2.36/1000.  It's part of a long term deal the water board made with SIRWA years ago and is a complete rip-off.</t>
  </si>
  <si>
    <t>2155</t>
  </si>
  <si>
    <t>41.89</t>
  </si>
  <si>
    <t>$23.58</t>
  </si>
  <si>
    <t>$5.24</t>
  </si>
  <si>
    <t>$41.89</t>
  </si>
  <si>
    <t>$5.43</t>
  </si>
  <si>
    <t>21.64</t>
  </si>
  <si>
    <t>We've replaced 1 lift station, several miles of sewer mains, and will be building a new treatment plant in 2021.</t>
  </si>
  <si>
    <t>No.  We plan to continue raising rates to accommodate the treatment plant project.</t>
  </si>
  <si>
    <t>104.201.70.142</t>
  </si>
  <si>
    <t>R_sYJwgX8AXw0eQlX</t>
  </si>
  <si>
    <t>CITY OF ADEL</t>
  </si>
  <si>
    <t>Emily Light</t>
  </si>
  <si>
    <t>elight@adeliowa.org</t>
  </si>
  <si>
    <t>2300</t>
  </si>
  <si>
    <t>29.32</t>
  </si>
  <si>
    <t>14.66</t>
  </si>
  <si>
    <t>73.30</t>
  </si>
  <si>
    <t>146.60</t>
  </si>
  <si>
    <t>138</t>
  </si>
  <si>
    <t>366.50</t>
  </si>
  <si>
    <t>2932.00</t>
  </si>
  <si>
    <t xml:space="preserve">NEW WATER TREATMENT FACILITY </t>
  </si>
  <si>
    <t>2094</t>
  </si>
  <si>
    <t>23.26</t>
  </si>
  <si>
    <t>BUILDING OF NEW WASTE WATER TREATMENT PLANT</t>
  </si>
  <si>
    <t>3.60</t>
  </si>
  <si>
    <t>NEW WATER TREATMENT PLANT COMPLETION SPRING 2021
NEW WASTE WATER TREATMENT PLAN COMPLETION SPRING 2022</t>
  </si>
  <si>
    <t>209.152.120.252</t>
  </si>
  <si>
    <t>R_Bxn0Mydo1XvkYGB</t>
  </si>
  <si>
    <t>Joice</t>
  </si>
  <si>
    <t>Mardene Lien</t>
  </si>
  <si>
    <t>joicecityclerk@gmail.com</t>
  </si>
  <si>
    <t>36.05</t>
  </si>
  <si>
    <t>4.32/1000</t>
  </si>
  <si>
    <t>49.01</t>
  </si>
  <si>
    <t>70.61</t>
  </si>
  <si>
    <t>135.41</t>
  </si>
  <si>
    <t>891.41</t>
  </si>
  <si>
    <t>94</t>
  </si>
  <si>
    <t>X</t>
  </si>
  <si>
    <t>1.50/gallon</t>
  </si>
  <si>
    <t>x</t>
  </si>
  <si>
    <t>new wastewater system</t>
  </si>
  <si>
    <t>Has not impacted.</t>
  </si>
  <si>
    <t>18.191.151.182</t>
  </si>
  <si>
    <t>R_3KrQyaYvZxK0jHT</t>
  </si>
  <si>
    <t>Panorama Park</t>
  </si>
  <si>
    <t>198.14.245.181</t>
  </si>
  <si>
    <t>R_2wQSm2VxrX8lcCv</t>
  </si>
  <si>
    <t>Salem</t>
  </si>
  <si>
    <t>Haylee Stecker</t>
  </si>
  <si>
    <t>salemcityhall@iowatelecom.net</t>
  </si>
  <si>
    <t>$25.75</t>
  </si>
  <si>
    <t>.70 per 100 gallons</t>
  </si>
  <si>
    <t>46.75</t>
  </si>
  <si>
    <t>81.75</t>
  </si>
  <si>
    <t>25.75</t>
  </si>
  <si>
    <t>186.75</t>
  </si>
  <si>
    <t>1411.75</t>
  </si>
  <si>
    <t xml:space="preserve">We purchase our water from another source (Rathbun). </t>
  </si>
  <si>
    <t>We have debt on our old water tower &amp; old treatment plant, which are no longer used. $183,930</t>
  </si>
  <si>
    <t>182</t>
  </si>
  <si>
    <t xml:space="preserve">3000 </t>
  </si>
  <si>
    <t>.30 per 100 gallons</t>
  </si>
  <si>
    <t>first 3,000 gal of water usage= 14.00; over 3,000 = .30 per 100 gallons of water usage</t>
  </si>
  <si>
    <t xml:space="preserve">Needs to be raised to cover the basic cost of service; lift/pump station upgrades, etc. </t>
  </si>
  <si>
    <t>USDA loan &amp; sewer upgrade loans (DNR requirements). $151,383</t>
  </si>
  <si>
    <t xml:space="preserve">.30 per 100 </t>
  </si>
  <si>
    <t xml:space="preserve">first 3,000 gal of water usage: 14.00; over 3,000 gal water usage: .30 per 100 </t>
  </si>
  <si>
    <t>3.85</t>
  </si>
  <si>
    <t xml:space="preserve">Yes. 
Sewer Utility: Facility upgrades required by DNR. 
Water Utility: Cost of upgrading City's treatment plant per DNR compliance was going to cost the City over $1M; City opted to shut down treatment plant and purchase service from Rathbun for $46k (service) + the monthly usage fees. </t>
  </si>
  <si>
    <t xml:space="preserve">No impact at this time. </t>
  </si>
  <si>
    <t>208.126.140.205</t>
  </si>
  <si>
    <t>R_XzFbm7geE3SDHB7</t>
  </si>
  <si>
    <t>Springbrook</t>
  </si>
  <si>
    <t>Julia Boop</t>
  </si>
  <si>
    <t>donnys_mom_1@yahoo.com</t>
  </si>
  <si>
    <t>2499</t>
  </si>
  <si>
    <t>$1.00/1,000 Gallons</t>
  </si>
  <si>
    <t>$1.00/1,000 gallons</t>
  </si>
  <si>
    <t>No Customers at those thresholds</t>
  </si>
  <si>
    <t>45.42.4.164</t>
  </si>
  <si>
    <t>R_XMsU71OJfbVpbvr</t>
  </si>
  <si>
    <t>City of Dyersville</t>
  </si>
  <si>
    <t>Lori Panton</t>
  </si>
  <si>
    <t>lpanton@cityofdyersville.com</t>
  </si>
  <si>
    <t>1753</t>
  </si>
  <si>
    <t>$6.44 + W.E.T.</t>
  </si>
  <si>
    <t>$6.10 per 1000 gallons + $.58 SRF Fee per 1000 gallons</t>
  </si>
  <si>
    <t>$42.23</t>
  </si>
  <si>
    <t>$77.63</t>
  </si>
  <si>
    <t>323</t>
  </si>
  <si>
    <t>$183.85</t>
  </si>
  <si>
    <t>$1422.99</t>
  </si>
  <si>
    <t>1600</t>
  </si>
  <si>
    <t>343</t>
  </si>
  <si>
    <t>Depends on the water use</t>
  </si>
  <si>
    <t xml:space="preserve">$8.27 </t>
  </si>
  <si>
    <t>$9.10 per 1000 gallons + $2.66 SRF Fee per 1000 gallons</t>
  </si>
  <si>
    <t>$9.10 per 1000 gallons + $2.66 per 1000 gallons for SRF Fee</t>
  </si>
  <si>
    <t>Depends on water use</t>
  </si>
  <si>
    <t>$8.27 + Tax</t>
  </si>
  <si>
    <t>$9.10 per 1000 gallons + $2.66 per 1000 gallons SRF Fee + Tax</t>
  </si>
  <si>
    <t>$16.25 for Contracted Garbage &amp; Recycling</t>
  </si>
  <si>
    <t>Radium Treatment to water facility.
DNR required updated to wastewater facility.</t>
  </si>
  <si>
    <t xml:space="preserve">Rates have not changed.  Still looking into possible impact.  </t>
  </si>
  <si>
    <t>74.115.101.162</t>
  </si>
  <si>
    <t>R_2SGGgX199rFNkwK</t>
  </si>
  <si>
    <t>Goldfield</t>
  </si>
  <si>
    <t>Kathy Nelson</t>
  </si>
  <si>
    <t>gfcity@goldfieldaccess.net</t>
  </si>
  <si>
    <t>307</t>
  </si>
  <si>
    <t>.00538</t>
  </si>
  <si>
    <t>69.92</t>
  </si>
  <si>
    <t>150.62</t>
  </si>
  <si>
    <t>16.17</t>
  </si>
  <si>
    <t>.00222</t>
  </si>
  <si>
    <t>16.317</t>
  </si>
  <si>
    <t>as of now no the pandemic has not impacted our rates</t>
  </si>
  <si>
    <t>R_2rpElYVcZWaGV8E</t>
  </si>
  <si>
    <t>67.55.184.6</t>
  </si>
  <si>
    <t>R_1HjDFTYA0flV3C9</t>
  </si>
  <si>
    <t>City of Grandview, IA</t>
  </si>
  <si>
    <t>Lisa Wymer</t>
  </si>
  <si>
    <t>grandview@louisacomm.net</t>
  </si>
  <si>
    <t>2055555</t>
  </si>
  <si>
    <t>$5.99 per 1,000 gallons</t>
  </si>
  <si>
    <t>47.18</t>
  </si>
  <si>
    <t>77.13</t>
  </si>
  <si>
    <t>17.23</t>
  </si>
  <si>
    <t>166.98</t>
  </si>
  <si>
    <t>2.75 per 1,000 gallons</t>
  </si>
  <si>
    <t>208.126.17.198</t>
  </si>
  <si>
    <t>R_29mEyKKZRAE7F6v</t>
  </si>
  <si>
    <t>Callender</t>
  </si>
  <si>
    <t>Kate</t>
  </si>
  <si>
    <t>cityofcall@lvcta.com</t>
  </si>
  <si>
    <t>13.40 per 1000 over the the first 2000</t>
  </si>
  <si>
    <t>67.61</t>
  </si>
  <si>
    <t>134.69</t>
  </si>
  <si>
    <t>13.41 per thousand after the first 2000</t>
  </si>
  <si>
    <t>362.66</t>
  </si>
  <si>
    <t>2709.41</t>
  </si>
  <si>
    <t>22.57</t>
  </si>
  <si>
    <t>11.21</t>
  </si>
  <si>
    <t>5.68 per 1000 after the initial 2000</t>
  </si>
  <si>
    <t>5.68 after the first 2000</t>
  </si>
  <si>
    <t>5.68 per 1000 after initial 2000</t>
  </si>
  <si>
    <t>5.68 per 1000 after first 2000</t>
  </si>
  <si>
    <t>eru</t>
  </si>
  <si>
    <t>The ERU that our city engineer figured out</t>
  </si>
  <si>
    <t>167.142.143.123</t>
  </si>
  <si>
    <t>R_ZCW15rkJCiRYY5r</t>
  </si>
  <si>
    <t>Liscomb</t>
  </si>
  <si>
    <t>Kristi Schiebel</t>
  </si>
  <si>
    <t>liscocit@heartofiowa.net</t>
  </si>
  <si>
    <t>2204.00</t>
  </si>
  <si>
    <t>40.5</t>
  </si>
  <si>
    <t>39.50</t>
  </si>
  <si>
    <t>1.50 per 1000</t>
  </si>
  <si>
    <t>1.50 after first 3000</t>
  </si>
  <si>
    <t>45.5</t>
  </si>
  <si>
    <t>1.50 per 1000 over 3000 gallons</t>
  </si>
  <si>
    <t>198.153.111.133</t>
  </si>
  <si>
    <t>R_3fkRRXCb7SaNdbM</t>
  </si>
  <si>
    <t>Fenton</t>
  </si>
  <si>
    <t>Susan M. Potratz</t>
  </si>
  <si>
    <t>fenton@netins.net</t>
  </si>
  <si>
    <t>145</t>
  </si>
  <si>
    <t>8.00/1000</t>
  </si>
  <si>
    <t>56.65</t>
  </si>
  <si>
    <t>96.65</t>
  </si>
  <si>
    <t>8.00/1,000</t>
  </si>
  <si>
    <t>Also have separate Water Debt Service Fee of $15.75 per building-for R &amp; C</t>
  </si>
  <si>
    <t>466,000</t>
  </si>
  <si>
    <t>2.00/1,000</t>
  </si>
  <si>
    <t>1,350,000</t>
  </si>
  <si>
    <t xml:space="preserve">New Water Tower, some new water mains due to both need to be replaced, originally being put in 1910, &amp; water softener system needed upgraded. </t>
  </si>
  <si>
    <t>108.161.50.181</t>
  </si>
  <si>
    <t>R_xtKJzYYPUYAhtCh</t>
  </si>
  <si>
    <t>Sanborn</t>
  </si>
  <si>
    <t>Michelle Vos</t>
  </si>
  <si>
    <t>utilityclerk@sanborniowa.gov</t>
  </si>
  <si>
    <t>553</t>
  </si>
  <si>
    <t>$3.25 per 1000 gallons</t>
  </si>
  <si>
    <t>31.25  This is the 15.00 minimum plus 16.25 for the amount used</t>
  </si>
  <si>
    <t>47.50  This is the 15.00 minimum plus 32.50 for the amount used</t>
  </si>
  <si>
    <t>3.25 per 1000 gallons</t>
  </si>
  <si>
    <t>96.25 This is the 15.00 minimum plus 81.25 for the amount used</t>
  </si>
  <si>
    <t>665.00 This is the 15.00 minimum plus 650.00 for the amount used</t>
  </si>
  <si>
    <t>554</t>
  </si>
  <si>
    <t>9.37</t>
  </si>
  <si>
    <t>3.34 per 1000 gallons</t>
  </si>
  <si>
    <t>3.34</t>
  </si>
  <si>
    <t>We began construction of a water treatment plant early 2020.  We are nearing completion of an expansion to our wastewater treatment plant, which began early 2019.  Both of these were prompted by a large expansion of a large commercial cheese manufacturing facility in Sanborn, as well as increased residential housing growth.</t>
  </si>
  <si>
    <t>No effect to our rates, and do not anticipate a change to our rates due to COVID.</t>
  </si>
  <si>
    <t>98.23.14.236</t>
  </si>
  <si>
    <t>R_1LSgNn4o8vEG7wM</t>
  </si>
  <si>
    <t>PISGAH</t>
  </si>
  <si>
    <t>CHRISTINA CLARK</t>
  </si>
  <si>
    <t>cityofpisgah@windstream.net</t>
  </si>
  <si>
    <t>142</t>
  </si>
  <si>
    <t>14.08</t>
  </si>
  <si>
    <t>.00669</t>
  </si>
  <si>
    <t>46.86</t>
  </si>
  <si>
    <t>80.31</t>
  </si>
  <si>
    <t>180.66</t>
  </si>
  <si>
    <t>1351.41</t>
  </si>
  <si>
    <t>34.64</t>
  </si>
  <si>
    <t>.00650</t>
  </si>
  <si>
    <t>41%</t>
  </si>
  <si>
    <t>40.49</t>
  </si>
  <si>
    <t>82.00</t>
  </si>
  <si>
    <t>40%</t>
  </si>
  <si>
    <t>198.14.212.94</t>
  </si>
  <si>
    <t>R_RwTVkI3y6SRQqn7</t>
  </si>
  <si>
    <t>Cylinder</t>
  </si>
  <si>
    <t>Kathy Heng</t>
  </si>
  <si>
    <t>cityofcylinder@windstream.net</t>
  </si>
  <si>
    <t>65.156.255.208</t>
  </si>
  <si>
    <t>R_1mtwstz4spkN8rq</t>
  </si>
  <si>
    <t>City of Cedar Rapids</t>
  </si>
  <si>
    <t>Kevin Kirchner</t>
  </si>
  <si>
    <t>k.kirchner@cedar-rapids.org</t>
  </si>
  <si>
    <t>46275</t>
  </si>
  <si>
    <t>Bill in CCF's (7CCF's = $30.19) (13CCF's = $44.28)</t>
  </si>
  <si>
    <t>3331</t>
  </si>
  <si>
    <t>13.76</t>
  </si>
  <si>
    <t>2.3477</t>
  </si>
  <si>
    <t>91.23</t>
  </si>
  <si>
    <t>638.49</t>
  </si>
  <si>
    <t>Service charge base on meter size, Volumetric Rate has four steps</t>
  </si>
  <si>
    <t>45100</t>
  </si>
  <si>
    <t>2925</t>
  </si>
  <si>
    <t>30.96</t>
  </si>
  <si>
    <t>17.21</t>
  </si>
  <si>
    <t>3.0632</t>
  </si>
  <si>
    <t>6.91</t>
  </si>
  <si>
    <t>ERU's</t>
  </si>
  <si>
    <t>17.51</t>
  </si>
  <si>
    <t>5.02</t>
  </si>
  <si>
    <t>Capital improvements to upgrade J Ave Water Plant and Water Pollution Control Facility</t>
  </si>
  <si>
    <t>204.153.176.65</t>
  </si>
  <si>
    <t>R_2tKkDhq0GbXDLO1</t>
  </si>
  <si>
    <t>Waverly</t>
  </si>
  <si>
    <t>Mike Cherry</t>
  </si>
  <si>
    <t>mike@ci.waverly.ia.us</t>
  </si>
  <si>
    <t>4,000</t>
  </si>
  <si>
    <t>$ 11.56</t>
  </si>
  <si>
    <t>$ 0.0472</t>
  </si>
  <si>
    <t>cubic feet      5,000 g = 668 cf: $ 31.53     10,000 g = 1,337 cf: $ 59.94</t>
  </si>
  <si>
    <t>333</t>
  </si>
  <si>
    <t>cubic feet      25,000 g = 3,342 cf: $ 135.73      200,000 g = 26,738 cf: $ 746.92</t>
  </si>
  <si>
    <t>$ 47.12</t>
  </si>
  <si>
    <t>$ 14.43</t>
  </si>
  <si>
    <t>$ 0.0589</t>
  </si>
  <si>
    <t>$ 17.10</t>
  </si>
  <si>
    <t>$ 3.30</t>
  </si>
  <si>
    <t>67.224.43.70</t>
  </si>
  <si>
    <t>R_1eLfWs1vSdFvixe</t>
  </si>
  <si>
    <t>City of Farmington</t>
  </si>
  <si>
    <t>Becky Fry</t>
  </si>
  <si>
    <t>cityclerk@farmingtoniowa.com</t>
  </si>
  <si>
    <t>10.00 per 1,000</t>
  </si>
  <si>
    <t>10.00 per 1000</t>
  </si>
  <si>
    <t>18.5</t>
  </si>
  <si>
    <t>2.00 per 1000</t>
  </si>
  <si>
    <t>216.51.193.250</t>
  </si>
  <si>
    <t>R_AsPpQLpck8LePcZ</t>
  </si>
  <si>
    <t>Mediapolis</t>
  </si>
  <si>
    <t>Lindsey Siegle</t>
  </si>
  <si>
    <t>mepocity@mepotelco.net</t>
  </si>
  <si>
    <t>13.90</t>
  </si>
  <si>
    <t>8.99</t>
  </si>
  <si>
    <t>52.85</t>
  </si>
  <si>
    <t>100.49</t>
  </si>
  <si>
    <t>14.73</t>
  </si>
  <si>
    <t>243.43</t>
  </si>
  <si>
    <t>1911.08</t>
  </si>
  <si>
    <t>593</t>
  </si>
  <si>
    <t>10.43</t>
  </si>
  <si>
    <t>6.74</t>
  </si>
  <si>
    <t>25.16</t>
  </si>
  <si>
    <t>67.224.33.77</t>
  </si>
  <si>
    <t>R_2tt9OgakifUETtD</t>
  </si>
  <si>
    <t>Marathon</t>
  </si>
  <si>
    <t>marathoncity@iowatelecom.net</t>
  </si>
  <si>
    <t>8.24</t>
  </si>
  <si>
    <t>74.20</t>
  </si>
  <si>
    <t>115.40</t>
  </si>
  <si>
    <t>239.00</t>
  </si>
  <si>
    <t>1681.00</t>
  </si>
  <si>
    <t>53.24</t>
  </si>
  <si>
    <t>2,500,000.00</t>
  </si>
  <si>
    <t>162.244.43.107</t>
  </si>
  <si>
    <t>R_PIiwrbzeAFTdOMx</t>
  </si>
  <si>
    <t>Ely</t>
  </si>
  <si>
    <t>Tara Miller</t>
  </si>
  <si>
    <t>DEPUTYCLERK@ELYIOWA.COM</t>
  </si>
  <si>
    <t>829</t>
  </si>
  <si>
    <t>$18.31</t>
  </si>
  <si>
    <t>1001-3000 1.49
3001-9000 1.98
9001 &amp;gt;       2.96</t>
  </si>
  <si>
    <t>36.13</t>
  </si>
  <si>
    <t>18.31</t>
  </si>
  <si>
    <t>1001-3000  1.49
3001-9000  1.98
9001 &amp;gt;        2.96</t>
  </si>
  <si>
    <t>80.53</t>
  </si>
  <si>
    <t>822</t>
  </si>
  <si>
    <t>33.36</t>
  </si>
  <si>
    <t>stair steps</t>
  </si>
  <si>
    <t>50.54</t>
  </si>
  <si>
    <t xml:space="preserve">10001-3000   2.40, 3001-8000   4.41, 8001 &amp;gt; 5.68             </t>
  </si>
  <si>
    <t>Base</t>
  </si>
  <si>
    <t>nothing MS4 community</t>
  </si>
  <si>
    <t>N/A  Unknown</t>
  </si>
  <si>
    <t>104.201.91.222</t>
  </si>
  <si>
    <t>R_pivM9EHbo9gysE1</t>
  </si>
  <si>
    <t>Mt Vernon</t>
  </si>
  <si>
    <t>Meridith Hoffman</t>
  </si>
  <si>
    <t>mhoffman@cityofmtvernon-ia.gov</t>
  </si>
  <si>
    <t>1366</t>
  </si>
  <si>
    <t>12.94</t>
  </si>
  <si>
    <t>58.77 per 1000 cubic feet</t>
  </si>
  <si>
    <t>We use cubic feet</t>
  </si>
  <si>
    <t>58.77 per 1,000 cubic feet</t>
  </si>
  <si>
    <t>10.15</t>
  </si>
  <si>
    <t>46.03 per 1000 cubic feet</t>
  </si>
  <si>
    <t xml:space="preserve">They are based on square footage </t>
  </si>
  <si>
    <t>General maintenance and added UV disinfection to our wastewater plant.</t>
  </si>
  <si>
    <t xml:space="preserve">It did not affect our rates. We did suspend the late fees and shut offs for several months. We also stopped tags on garbage for several months to help people out during the crisis. </t>
  </si>
  <si>
    <t>192.230.143.118</t>
  </si>
  <si>
    <t>R_2YCU0mVMTfw9EeI</t>
  </si>
  <si>
    <t>Allison</t>
  </si>
  <si>
    <t xml:space="preserve">Chris </t>
  </si>
  <si>
    <t>callison1@netins.net</t>
  </si>
  <si>
    <t>1496</t>
  </si>
  <si>
    <t xml:space="preserve">1496-2244/3.12 per 1000 * 2244-3740 gal/2.12 per 1000 * 3740-22440/1.40 per 1000 * 22440-44880/1.02 per 1000 </t>
  </si>
  <si>
    <t>16.63</t>
  </si>
  <si>
    <t>25.41</t>
  </si>
  <si>
    <t>158.52</t>
  </si>
  <si>
    <t>usage - same rate table as residents</t>
  </si>
  <si>
    <t>429</t>
  </si>
  <si>
    <t>16.81</t>
  </si>
  <si>
    <t>after 1496/6.30 per 1000</t>
  </si>
  <si>
    <t>$4,000,000</t>
  </si>
  <si>
    <t>41.84</t>
  </si>
  <si>
    <t>6.30 per 1000</t>
  </si>
  <si>
    <t>We have finished relining all sewer lines in preparation for lagoon updates</t>
  </si>
  <si>
    <t>N/A - N/A</t>
  </si>
  <si>
    <t>66.172.196.209</t>
  </si>
  <si>
    <t>R_1JRyoLKZZJIqkAz</t>
  </si>
  <si>
    <t>City of Orange City</t>
  </si>
  <si>
    <t>Janet Brown</t>
  </si>
  <si>
    <t>cityclerk@orangecityiowa.com</t>
  </si>
  <si>
    <t>1890</t>
  </si>
  <si>
    <t>2.82/100CF Summer 2.21/100CF winter</t>
  </si>
  <si>
    <t>32.30/28.23             51.10/42.97</t>
  </si>
  <si>
    <t>293</t>
  </si>
  <si>
    <t>2.82/100CF summer 2.21/100CF winter</t>
  </si>
  <si>
    <t>111.50/91.17               769.50/606.83</t>
  </si>
  <si>
    <t>6 million</t>
  </si>
  <si>
    <t>City of Alton    .0194015/CF</t>
  </si>
  <si>
    <t>1820</t>
  </si>
  <si>
    <t>279</t>
  </si>
  <si>
    <t>41.35</t>
  </si>
  <si>
    <t>26.93</t>
  </si>
  <si>
    <t>2.92/100CF</t>
  </si>
  <si>
    <t>based on average water usage in winter quarter</t>
  </si>
  <si>
    <t>8 Million</t>
  </si>
  <si>
    <t>100.77</t>
  </si>
  <si>
    <t>42.47</t>
  </si>
  <si>
    <t>2.92/100 CF</t>
  </si>
  <si>
    <t>based on average water usage of winter quarter</t>
  </si>
  <si>
    <t>8 million</t>
  </si>
  <si>
    <t>in garbage rate</t>
  </si>
  <si>
    <t>new wastewater plant - compliance to DNR
Replace well pumps - maintenance
Proposed/in process new wells and storage facility - increased demand</t>
  </si>
  <si>
    <t>216.51.250.80</t>
  </si>
  <si>
    <t>R_23aEjFCD1G4NBFm</t>
  </si>
  <si>
    <t>City of Villisca</t>
  </si>
  <si>
    <t>Kadee Myers</t>
  </si>
  <si>
    <t>villcity@myfmtc.com</t>
  </si>
  <si>
    <t>560</t>
  </si>
  <si>
    <t>18.68</t>
  </si>
  <si>
    <t>.44</t>
  </si>
  <si>
    <t>31.80</t>
  </si>
  <si>
    <t>52.60</t>
  </si>
  <si>
    <t>sewer charge would be on top of water</t>
  </si>
  <si>
    <t>21.15</t>
  </si>
  <si>
    <t>105.56</t>
  </si>
  <si>
    <t>1000.00</t>
  </si>
  <si>
    <t>125 % of water</t>
  </si>
  <si>
    <t>38.16</t>
  </si>
  <si>
    <t>water usage</t>
  </si>
  <si>
    <t>125 percent of water, lagoon</t>
  </si>
  <si>
    <t>125 percent of water usage</t>
  </si>
  <si>
    <t>207.32.23.228</t>
  </si>
  <si>
    <t>R_3mjBT9enKyIBzsQ</t>
  </si>
  <si>
    <t>Hartwick</t>
  </si>
  <si>
    <t>Audrey J Waterbeck</t>
  </si>
  <si>
    <t>waterbaj@netins.net</t>
  </si>
  <si>
    <t>72.255.102.90</t>
  </si>
  <si>
    <t>R_2ro1ULMcj01TLtD</t>
  </si>
  <si>
    <t>City of Bondurant</t>
  </si>
  <si>
    <t>John Carpenter</t>
  </si>
  <si>
    <t>jcarpenter@cityofbondurant.com</t>
  </si>
  <si>
    <t>6.45</t>
  </si>
  <si>
    <t>38.70</t>
  </si>
  <si>
    <t>167.70</t>
  </si>
  <si>
    <t>1,296.45</t>
  </si>
  <si>
    <t>2272</t>
  </si>
  <si>
    <t>38.91</t>
  </si>
  <si>
    <t>11.03</t>
  </si>
  <si>
    <t>11.67</t>
  </si>
  <si>
    <t>8.48</t>
  </si>
  <si>
    <t>6.59</t>
  </si>
  <si>
    <t>1 ERU = 2450 sq ft</t>
  </si>
  <si>
    <t>ERU = 2450 sq ft</t>
  </si>
  <si>
    <t>8.92</t>
  </si>
  <si>
    <t>3.62</t>
  </si>
  <si>
    <t>Expanding new water, sewer and stormwater infrastructure to new home development</t>
  </si>
  <si>
    <t>We paused late penalties for a few months and expanded our payment plans</t>
  </si>
  <si>
    <t>199.120.85.193</t>
  </si>
  <si>
    <t>R_28Ce32Aq0l6Ala4</t>
  </si>
  <si>
    <t>Marshalltown Water Works</t>
  </si>
  <si>
    <t>Shelli Lovell</t>
  </si>
  <si>
    <t>shelli@marshalltownwater.com</t>
  </si>
  <si>
    <t>9150</t>
  </si>
  <si>
    <t>8.54</t>
  </si>
  <si>
    <t>2.34/CCF</t>
  </si>
  <si>
    <t>6.69 ccf x 2.34 + 8.54 (base) = $24.20     13.37 ccf x 2.34 + 8.54 (base) = 39.83</t>
  </si>
  <si>
    <t>853</t>
  </si>
  <si>
    <t>2.12/CCF</t>
  </si>
  <si>
    <t>2.12/ccf + base rate determined by meter size</t>
  </si>
  <si>
    <t>rural water system and mobile home park - wholesale - $1.43/ccf  + minimum based off meter size.</t>
  </si>
  <si>
    <t>8673</t>
  </si>
  <si>
    <t>641</t>
  </si>
  <si>
    <t>39.15</t>
  </si>
  <si>
    <t>23.75</t>
  </si>
  <si>
    <t>3.08/ccf</t>
  </si>
  <si>
    <t>3.08/ccf + 23.75 (Base) based on 100% of water usage</t>
  </si>
  <si>
    <t>3.08</t>
  </si>
  <si>
    <t>3.08/ccf +base charge which is based on 100% of water usage</t>
  </si>
  <si>
    <t xml:space="preserve">drinking water - treatment plant and distribution system aging infrastructure replacement
wastewater - upgraded treatment plant aeration for energy efficiency
</t>
  </si>
  <si>
    <t>Our 2020 rate increase was delayed from July 1 to October 1.</t>
  </si>
  <si>
    <t>209.152.127.178</t>
  </si>
  <si>
    <t>R_1mx86oDYkk2jynW</t>
  </si>
  <si>
    <t>BEAMAN</t>
  </si>
  <si>
    <t>Christine Long</t>
  </si>
  <si>
    <t>bcmlib2@heartofiowa.net</t>
  </si>
  <si>
    <t>31.03</t>
  </si>
  <si>
    <t>8.93</t>
  </si>
  <si>
    <t>66.75</t>
  </si>
  <si>
    <t>111.40</t>
  </si>
  <si>
    <t>245.35</t>
  </si>
  <si>
    <t>1808.10</t>
  </si>
  <si>
    <t>24.40</t>
  </si>
  <si>
    <t>4.35</t>
  </si>
  <si>
    <t>It has not impacted the rates and do not anticipate it will.</t>
  </si>
  <si>
    <t>Thank you</t>
  </si>
  <si>
    <t>157.52.49.8</t>
  </si>
  <si>
    <t>R_10JxBkZSAiJho4l</t>
  </si>
  <si>
    <t>City of Shellsburg</t>
  </si>
  <si>
    <t>Barbara Tracey</t>
  </si>
  <si>
    <t>cityofshellsburg@shellsburg.com</t>
  </si>
  <si>
    <t>985</t>
  </si>
  <si>
    <t>$6.31 per thousand gal used</t>
  </si>
  <si>
    <t>$35.93</t>
  </si>
  <si>
    <t>$67.48</t>
  </si>
  <si>
    <t>$6.31</t>
  </si>
  <si>
    <t>$162.13</t>
  </si>
  <si>
    <t>395</t>
  </si>
  <si>
    <t>$5.60</t>
  </si>
  <si>
    <t>$46.80</t>
  </si>
  <si>
    <t>173.29.107.150</t>
  </si>
  <si>
    <t>R_We9T67phxQbDc6l</t>
  </si>
  <si>
    <t>Calmar</t>
  </si>
  <si>
    <t>Sheila Bullerman</t>
  </si>
  <si>
    <t>calmarcc@calmaria.com</t>
  </si>
  <si>
    <t>31.85</t>
  </si>
  <si>
    <t>?</t>
  </si>
  <si>
    <t>91.85</t>
  </si>
  <si>
    <t>Outside city limits-minimum $46.16</t>
  </si>
  <si>
    <t>.0065</t>
  </si>
  <si>
    <t>aerated lagoon with utv disinfection and sagrs</t>
  </si>
  <si>
    <t>Haven't</t>
  </si>
  <si>
    <t>216.106.211.218</t>
  </si>
  <si>
    <t>R_2bNlovcVQxsEgyW</t>
  </si>
  <si>
    <t>City of Alvord</t>
  </si>
  <si>
    <t>Jill Metzger</t>
  </si>
  <si>
    <t>alvordcity@alliancecom.net</t>
  </si>
  <si>
    <t>follows same usage as residential</t>
  </si>
  <si>
    <t>15.5</t>
  </si>
  <si>
    <t>flat rate for sewer use</t>
  </si>
  <si>
    <t>Installed two new water hydrants for safety reasons.
Installed a water tower by-pass (water tower no longer in use) to make sure there was enough pressure for safety situations (i.e. house on fire, etc.).
New fire hall to have a space for every safety truck.</t>
  </si>
  <si>
    <t>208.38.228.38</t>
  </si>
  <si>
    <t>R_3oI6H71UGa6ZIW9</t>
  </si>
  <si>
    <t>Altoona</t>
  </si>
  <si>
    <t>Kassie Wentland</t>
  </si>
  <si>
    <t>kwentland@altoona-iowa.com</t>
  </si>
  <si>
    <t>6303</t>
  </si>
  <si>
    <t>6.16</t>
  </si>
  <si>
    <t>101.83</t>
  </si>
  <si>
    <t>175.63</t>
  </si>
  <si>
    <t>475</t>
  </si>
  <si>
    <t>21.16</t>
  </si>
  <si>
    <t>178.24</t>
  </si>
  <si>
    <t>1320.92</t>
  </si>
  <si>
    <t>6195</t>
  </si>
  <si>
    <t>13.32</t>
  </si>
  <si>
    <t>8.32</t>
  </si>
  <si>
    <t>14.25</t>
  </si>
  <si>
    <t>sewer rate depends on business type</t>
  </si>
  <si>
    <t>5.0</t>
  </si>
  <si>
    <t>based on ERU's</t>
  </si>
  <si>
    <t>4000 sq ft</t>
  </si>
  <si>
    <t>3.43</t>
  </si>
  <si>
    <t>Attached with survey</t>
  </si>
  <si>
    <t>R_7PWjhsNr73tkvIZ</t>
  </si>
  <si>
    <t>Auburn</t>
  </si>
  <si>
    <t>Tammy Nuckolls</t>
  </si>
  <si>
    <t>Tnuckolls@auburnia.net</t>
  </si>
  <si>
    <t>8.68 per 1000</t>
  </si>
  <si>
    <t>98.00</t>
  </si>
  <si>
    <t>237</t>
  </si>
  <si>
    <t>1756</t>
  </si>
  <si>
    <t>Rate is higher because the city is saving towards upcoming water utility debt 371,000</t>
  </si>
  <si>
    <t>6.00/1000</t>
  </si>
  <si>
    <t>14.61</t>
  </si>
  <si>
    <t>Lagoon project- replace valve &amp; gates- DNR requested the upgrade due to e-coli was too high at discharge</t>
  </si>
  <si>
    <t>R_2c5fte3Yx7ToZpN</t>
  </si>
  <si>
    <t>Blue Grass</t>
  </si>
  <si>
    <t>Ann Schmidt</t>
  </si>
  <si>
    <t>aschmidt@bluegrassia.org</t>
  </si>
  <si>
    <t>R_BJ0ydTF4cQkKQq5</t>
  </si>
  <si>
    <t>College Springs</t>
  </si>
  <si>
    <t>Carolyn Matzinger</t>
  </si>
  <si>
    <t>cityofcollegesprings@gmail.com</t>
  </si>
  <si>
    <t>3.90/ 1000</t>
  </si>
  <si>
    <t>50.60</t>
  </si>
  <si>
    <t>70.10</t>
  </si>
  <si>
    <t>We outsource water from SW regional water district ($4.30/1000 gal)</t>
  </si>
  <si>
    <t>n/a-each property has individual septic</t>
  </si>
  <si>
    <t>flat rate/tank/property</t>
  </si>
  <si>
    <t>$30/flat rate per tank per property</t>
  </si>
  <si>
    <t>rate is set because city is paying off a wastewater utility debt with USDA. Principle balance as of 6/30/20 is $158,661.59</t>
  </si>
  <si>
    <t>R_3NQiUcxul5rvkPw</t>
  </si>
  <si>
    <t>Elk Horn</t>
  </si>
  <si>
    <t>Chelsee Jacobsen</t>
  </si>
  <si>
    <t>enclerk@metc.net</t>
  </si>
  <si>
    <t>318</t>
  </si>
  <si>
    <t>82.50</t>
  </si>
  <si>
    <t>7.50/1000</t>
  </si>
  <si>
    <t>195</t>
  </si>
  <si>
    <t>R_1n0f4BhNPDLRoME</t>
  </si>
  <si>
    <t>Emmetsburg Municipal Utilities</t>
  </si>
  <si>
    <t>Lisa Gappa</t>
  </si>
  <si>
    <t>lgappa@emmetsburg.com</t>
  </si>
  <si>
    <t>11.07</t>
  </si>
  <si>
    <t>under 1000/month</t>
  </si>
  <si>
    <t>3.39/1000 gallons (28.02)</t>
  </si>
  <si>
    <t>28.02</t>
  </si>
  <si>
    <t>44.97</t>
  </si>
  <si>
    <t>165</t>
  </si>
  <si>
    <t>depends on meter size (11.07-65.21)</t>
  </si>
  <si>
    <t>under 1000</t>
  </si>
  <si>
    <t>95.82-149.96</t>
  </si>
  <si>
    <t>over 600,0000 1.97/1000 gallons</t>
  </si>
  <si>
    <t>added a $5 water &amp; sewer debt service fee/month future infrastructure &amp; WW Plant</t>
  </si>
  <si>
    <t>30.14 based on 4000 gal of water used</t>
  </si>
  <si>
    <t>16.26 (out of city limits is 24.38)</t>
  </si>
  <si>
    <t>under 1000 gals of water used</t>
  </si>
  <si>
    <t>3.47 per 1000 gallons of water used.  Outside of city limits is $5.20/ 1000 galls</t>
  </si>
  <si>
    <t>3.47 per 1000 gallons, 5.20 per 1000 gallons out of city limits</t>
  </si>
  <si>
    <t>5 monthly water  &amp; $5 monthly sewer debt fee per month</t>
  </si>
  <si>
    <t>14.17/over 65 is 10.30 per month</t>
  </si>
  <si>
    <t>will be doing a wastewater treatment facility in the near future</t>
  </si>
  <si>
    <t>R_1mrAqh7FE7mFsX3</t>
  </si>
  <si>
    <t>335</t>
  </si>
  <si>
    <t>8.10 per 1000 gallons</t>
  </si>
  <si>
    <t>4.67/ 1000 over</t>
  </si>
  <si>
    <t>26. Please 78</t>
  </si>
  <si>
    <t>50.13</t>
  </si>
  <si>
    <t>8.10/1000</t>
  </si>
  <si>
    <t>4.67/1000 over</t>
  </si>
  <si>
    <t>120.18</t>
  </si>
  <si>
    <t>937.43</t>
  </si>
  <si>
    <t>16.05</t>
  </si>
  <si>
    <t>2.00/ 1000</t>
  </si>
  <si>
    <t>15.00 per 3000</t>
  </si>
  <si>
    <t>water mains last year</t>
  </si>
  <si>
    <t>R_2bOW5DzBWYt6J9g</t>
  </si>
  <si>
    <t>Sherie Mathis</t>
  </si>
  <si>
    <t>602</t>
  </si>
  <si>
    <t>16.67/month</t>
  </si>
  <si>
    <t>16.67</t>
  </si>
  <si>
    <t>does not charge rate</t>
  </si>
  <si>
    <t>16.67/month flat rate</t>
  </si>
  <si>
    <t>1.60</t>
  </si>
  <si>
    <t>R_30k3emgPviG7Ekx</t>
  </si>
  <si>
    <t>Kingsley</t>
  </si>
  <si>
    <t>Vicki Stizmann</t>
  </si>
  <si>
    <t>kingsleyia@wiatel.net</t>
  </si>
  <si>
    <t>580</t>
  </si>
  <si>
    <t>1.25/1000</t>
  </si>
  <si>
    <t>20.25</t>
  </si>
  <si>
    <t>39.00</t>
  </si>
  <si>
    <t>9.00/ first 1000 then 1.25/1000</t>
  </si>
  <si>
    <t>R_1lsLSg9d3MW6OyR</t>
  </si>
  <si>
    <t>Mallard</t>
  </si>
  <si>
    <t>Scott Davis</t>
  </si>
  <si>
    <t>mallardsupervisor@ncn.net</t>
  </si>
  <si>
    <t>10.25</t>
  </si>
  <si>
    <t>270</t>
  </si>
  <si>
    <t>7-10</t>
  </si>
  <si>
    <t>R_3NVfsSaFFCz90t3</t>
  </si>
  <si>
    <t>3-4</t>
  </si>
  <si>
    <t>$7-10</t>
  </si>
  <si>
    <t>$5</t>
  </si>
  <si>
    <t>$11</t>
  </si>
  <si>
    <t>$10</t>
  </si>
  <si>
    <t>R_2zcFYVs8H2TqXXL</t>
  </si>
  <si>
    <t>Ottosen</t>
  </si>
  <si>
    <t>Megan Kampen</t>
  </si>
  <si>
    <t>ottosenclerk@gmail.com</t>
  </si>
  <si>
    <t>7500</t>
  </si>
  <si>
    <t>3.00 for each 1000 gallons</t>
  </si>
  <si>
    <t>with garbage</t>
  </si>
  <si>
    <t>R_2qels0xItd7lRMl</t>
  </si>
  <si>
    <t>Peterson</t>
  </si>
  <si>
    <t>Denise Riley</t>
  </si>
  <si>
    <t>cityofpeterson@iowatelecom.net</t>
  </si>
  <si>
    <t>19.45 for 1000 gallons</t>
  </si>
  <si>
    <t>6.30/1000</t>
  </si>
  <si>
    <t>44.65</t>
  </si>
  <si>
    <t>75.52</t>
  </si>
  <si>
    <t>includes a $10 base fee for water</t>
  </si>
  <si>
    <t>6.30</t>
  </si>
  <si>
    <t>173.26</t>
  </si>
  <si>
    <t>Higher due to upcoming Lagoon project mandated by DNR</t>
  </si>
  <si>
    <t>19.72</t>
  </si>
  <si>
    <t>only charged once</t>
  </si>
  <si>
    <t>19.72 is minimum</t>
  </si>
  <si>
    <t>2.00 for meter rent monthly</t>
  </si>
  <si>
    <t>Currently working on a DNR Lagoon Project which hasn't been submitted yet</t>
  </si>
  <si>
    <t>R_2pMfQ3HJ4TKVdlw</t>
  </si>
  <si>
    <t>Sheldon</t>
  </si>
  <si>
    <t>Pat Meester</t>
  </si>
  <si>
    <t>pmeester@cityofsheldon.com</t>
  </si>
  <si>
    <t>1956</t>
  </si>
  <si>
    <t>15.65</t>
  </si>
  <si>
    <t>see attached documents</t>
  </si>
  <si>
    <t>30.05</t>
  </si>
  <si>
    <t>91</t>
  </si>
  <si>
    <t>285.55</t>
  </si>
  <si>
    <t>1000 gallons $28.75</t>
  </si>
  <si>
    <t>water rate study</t>
  </si>
  <si>
    <t>5.75/1000 gallons</t>
  </si>
  <si>
    <t>rate study</t>
  </si>
  <si>
    <t>New wastewater plant per DNR orders</t>
  </si>
  <si>
    <t>R_AdhxW1HrXV9DHSV</t>
  </si>
  <si>
    <t>Sioux Center</t>
  </si>
  <si>
    <t>Darryl Ten Pas</t>
  </si>
  <si>
    <t>darryltp@siouxcenter.org</t>
  </si>
  <si>
    <t>19.01</t>
  </si>
  <si>
    <t>4.11/1000</t>
  </si>
  <si>
    <t>39.56</t>
  </si>
  <si>
    <t>60.11</t>
  </si>
  <si>
    <t>31.48</t>
  </si>
  <si>
    <t>3.73</t>
  </si>
  <si>
    <t>124.73</t>
  </si>
  <si>
    <t>727.48</t>
  </si>
  <si>
    <t>2278</t>
  </si>
  <si>
    <t>22.00 flat rate and 5.40/1000 gallons son 2nd 1000 less cost</t>
  </si>
  <si>
    <t>23,010,766</t>
  </si>
  <si>
    <t>175.36</t>
  </si>
  <si>
    <t>5.40/ 1000</t>
  </si>
  <si>
    <t>2 / property</t>
  </si>
  <si>
    <t>4, 10, or 20</t>
  </si>
  <si>
    <t>impervious sq ft</t>
  </si>
  <si>
    <t>Commercial is based on sq ft of impervious coverage area &amp;lt;7000, 7-30,000, &amp;gt;30,000</t>
  </si>
  <si>
    <t>14.55</t>
  </si>
  <si>
    <t>2.70</t>
  </si>
  <si>
    <t>New wasterwater treatment facility came on line in November 2019.  Implemented new treatment technology.  Needed a new method to stay in compliance and replaced facilities over 40 years old</t>
  </si>
  <si>
    <t>Do not expect to have a negative impact because of the pandemic</t>
  </si>
  <si>
    <t>For number of customers used number of meters of accounts.  City charges for garbage but a private contract does the collecting of garbage not city staff</t>
  </si>
  <si>
    <t>R_Z3JAtg4UaaeItGh</t>
  </si>
  <si>
    <t>Stuart Municipal Utilities</t>
  </si>
  <si>
    <t xml:space="preserve">Sarah Stouffer </t>
  </si>
  <si>
    <t>stuart5@coonvalleytelco.com</t>
  </si>
  <si>
    <t>748</t>
  </si>
  <si>
    <t>22.52</t>
  </si>
  <si>
    <t>13.24/1000</t>
  </si>
  <si>
    <t>88.72</t>
  </si>
  <si>
    <t>154.92</t>
  </si>
  <si>
    <t>13.24/1000 gallons</t>
  </si>
  <si>
    <t>335.82</t>
  </si>
  <si>
    <t>2446.32</t>
  </si>
  <si>
    <t>10,000 to 1,600,000 gallons charged at 12.06/1000 gallons</t>
  </si>
  <si>
    <t>water is purchased from another water supplier</t>
  </si>
  <si>
    <t>3.30/1000 gallons</t>
  </si>
  <si>
    <t>minimum 32.20 for 1st 4000 gals used, then 3.30/1000 gals after that</t>
  </si>
  <si>
    <t>min 32.20 for 1st 4000 gals used, then 3.30/1000 gals after that</t>
  </si>
  <si>
    <t>COVID-19 has not affected rates at all.  At this time, there is no change in delinquent accounts compared with last year.  I don't anticipate any rate changes related to COVID.</t>
  </si>
  <si>
    <t>R_2ziHhHXCPXWzHCx</t>
  </si>
  <si>
    <t>Van Meter</t>
  </si>
  <si>
    <t>Liz Thompson</t>
  </si>
  <si>
    <t>lthompson@vanmeteria.gov</t>
  </si>
  <si>
    <t>484</t>
  </si>
  <si>
    <t>22.29</t>
  </si>
  <si>
    <t>5.08</t>
  </si>
  <si>
    <t>saving for water treatment plant</t>
  </si>
  <si>
    <t>Out of town rates to people who are not in city limits but have city water</t>
  </si>
  <si>
    <t>463</t>
  </si>
  <si>
    <t>22.04</t>
  </si>
  <si>
    <t>6.47</t>
  </si>
  <si>
    <t xml:space="preserve">for a period of a couple months, we suspended penalties and shut offs.  We also discontinued charging our capital water and sewer fees. </t>
  </si>
  <si>
    <t>R_3PBuUI3Ng3TQ9Es</t>
  </si>
  <si>
    <t>West Burlington</t>
  </si>
  <si>
    <t>Katie Willeford</t>
  </si>
  <si>
    <t>willefordk@westburlington.org</t>
  </si>
  <si>
    <t>1180</t>
  </si>
  <si>
    <t>24.25</t>
  </si>
  <si>
    <t>8.40/ 1000 for next 997,000, 6.14/1000 for the next 500,000, 4.19/1000 gallons</t>
  </si>
  <si>
    <t>41.05</t>
  </si>
  <si>
    <t>83.05</t>
  </si>
  <si>
    <t>next 997,00 is 8.40/1000, then the next 500,000 is 6.14/1000 gallons, then 1,500,001 is 4.19/1000 gallons</t>
  </si>
  <si>
    <t>210.01</t>
  </si>
  <si>
    <t>1679.05</t>
  </si>
  <si>
    <t>1.5% of rate to Burlington city customers</t>
  </si>
  <si>
    <t>1044</t>
  </si>
  <si>
    <t>9.20</t>
  </si>
  <si>
    <t>101.61/1000 gallons</t>
  </si>
  <si>
    <t>paying off upgrade to the new sewer treatment facility, 10,000,000</t>
  </si>
  <si>
    <t>10.61/1000</t>
  </si>
  <si>
    <t>see above</t>
  </si>
  <si>
    <t>New sewer treatment facility per DNR mandate</t>
  </si>
  <si>
    <t>Has not had an impact, consumption has been down, will need more data to reflect if changes will be needed.</t>
  </si>
  <si>
    <t>R_3NLlPgDFVLUg8ih</t>
  </si>
  <si>
    <t>City of Wiota</t>
  </si>
  <si>
    <t>Peter Molgaard</t>
  </si>
  <si>
    <t>Pfmolgaard10@gmail.com</t>
  </si>
  <si>
    <t>69-80</t>
  </si>
  <si>
    <t xml:space="preserve">53 with tax </t>
  </si>
  <si>
    <t>.50/100 gallons</t>
  </si>
  <si>
    <t>$65 without tax</t>
  </si>
  <si>
    <t>$90 without tax</t>
  </si>
  <si>
    <t>water piping and storage facility- compliance and disrepair</t>
  </si>
  <si>
    <t>the rate might have to increase as the city has to meet USDA requirements for the loan.</t>
  </si>
  <si>
    <t>R_2wypQ6osdSflLUe</t>
  </si>
  <si>
    <t>Worthington</t>
  </si>
  <si>
    <t>Lauren Manternach</t>
  </si>
  <si>
    <t>worthingtonIowa@outlook.com</t>
  </si>
  <si>
    <t>18.59</t>
  </si>
  <si>
    <t>.003626</t>
  </si>
  <si>
    <t>$18.13 for gallon usage plus base rate of $18.59= $36.72</t>
  </si>
  <si>
    <t>$36.26 gallon usage plus base rate of $18.59= $54.85</t>
  </si>
  <si>
    <t>$18.59</t>
  </si>
  <si>
    <t>109.24</t>
  </si>
  <si>
    <t>743.79</t>
  </si>
  <si>
    <t>Basic cost of service,Rate is higher because the city is saving towards an upcoming water utility debt. How much debt?,Other</t>
  </si>
  <si>
    <t>250,000 upcoming loan to remove and update water lines in subdivision</t>
  </si>
  <si>
    <t>to cover basic fixes, a simple water line break costs Worthington about $10,0000</t>
  </si>
  <si>
    <t>31.63</t>
  </si>
  <si>
    <t>34.25</t>
  </si>
  <si>
    <t>cost is in $10.94 for garbage</t>
  </si>
  <si>
    <t>Yes, we will be replacing water lines in an older subdivision-original water lines were not size they should have been and were affecting water quality.  DNR did compliance review and we will need to start a plan for reducing infiltration (this comes at about a 1.5 million estimate) as well as install plants to reduce radium.</t>
  </si>
  <si>
    <t>172.58.140.27</t>
  </si>
  <si>
    <t>R_2EFVCbPIbCkKLvc</t>
  </si>
  <si>
    <t>Spencer Municipal Utilities</t>
  </si>
  <si>
    <t>Steve Pick</t>
  </si>
  <si>
    <t>steven.pick@smunet.net</t>
  </si>
  <si>
    <t>5,000</t>
  </si>
  <si>
    <t>5.75 per 1,000</t>
  </si>
  <si>
    <t>56.75</t>
  </si>
  <si>
    <t>85.50</t>
  </si>
  <si>
    <t>171.75</t>
  </si>
  <si>
    <t>1178</t>
  </si>
  <si>
    <t>17,915,814</t>
  </si>
  <si>
    <t>Complete renovation/expansion of lime softening water treatment plant including the addition of two wells</t>
  </si>
  <si>
    <t>It hasn't affected us to date.</t>
  </si>
  <si>
    <t>192.82.98.24</t>
  </si>
  <si>
    <t>R_2DNc4AsZJqlfXti</t>
  </si>
  <si>
    <t>Spencer</t>
  </si>
  <si>
    <t>Theresa Reardon</t>
  </si>
  <si>
    <t>treardon@spenceriowacity.com</t>
  </si>
  <si>
    <t>9.68</t>
  </si>
  <si>
    <t>first 1000 gallons or less</t>
  </si>
  <si>
    <t>Next 49000 gallons per month, $0.00506 per gallon.  All usage over 50,000 gallons per month, $0.00361 per gallon</t>
  </si>
  <si>
    <t>9.68 first 1000 gallons or less</t>
  </si>
  <si>
    <t>Next 49000 gallons per month, $0.00506 per gallon; all usage over 50,000 gallons per month, $0.00361 per gallon</t>
  </si>
  <si>
    <t>Rate Formula for Stormwater Drainage System District</t>
  </si>
  <si>
    <t>$18.93</t>
  </si>
  <si>
    <t>Clarion</t>
  </si>
  <si>
    <t>Clint Middleton</t>
  </si>
  <si>
    <t>cmiddleton@clarioniowa.gov</t>
  </si>
  <si>
    <t>7.74 per 1,000 gallons</t>
  </si>
  <si>
    <t>9.72 per 1,000 gallons</t>
  </si>
  <si>
    <t>Flat rate</t>
  </si>
  <si>
    <t>City/Organization</t>
  </si>
  <si>
    <t>Population</t>
  </si>
  <si>
    <t>Lone Tree</t>
  </si>
  <si>
    <t>Lost Nation</t>
  </si>
  <si>
    <t xml:space="preserve">Paullina </t>
  </si>
  <si>
    <t>Nora Springs</t>
  </si>
  <si>
    <t>Shambaugh</t>
  </si>
  <si>
    <t>Hancock</t>
  </si>
  <si>
    <t>Lakeside</t>
  </si>
  <si>
    <t>Sloan</t>
  </si>
  <si>
    <t>Decorah</t>
  </si>
  <si>
    <t>Columbus Junction</t>
  </si>
  <si>
    <t>Decatur</t>
  </si>
  <si>
    <t>Neola</t>
  </si>
  <si>
    <t>Ferguson</t>
  </si>
  <si>
    <t>Casey</t>
  </si>
  <si>
    <t xml:space="preserve">Le Mars </t>
  </si>
  <si>
    <t>Diagonal</t>
  </si>
  <si>
    <t>West Des Moines</t>
  </si>
  <si>
    <t>Superior</t>
  </si>
  <si>
    <t>Riverside City</t>
  </si>
  <si>
    <t>Beaver</t>
  </si>
  <si>
    <t>Sergeant Bluff</t>
  </si>
  <si>
    <t>State Center</t>
  </si>
  <si>
    <t>Hudson</t>
  </si>
  <si>
    <t>Jewell</t>
  </si>
  <si>
    <t>Bradgate</t>
  </si>
  <si>
    <t>Mystic</t>
  </si>
  <si>
    <t>Beaconsfield</t>
  </si>
  <si>
    <t>Williamsburg</t>
  </si>
  <si>
    <t>Asbury</t>
  </si>
  <si>
    <t>Akron</t>
  </si>
  <si>
    <t>Fredonia</t>
  </si>
  <si>
    <t>Nevada</t>
  </si>
  <si>
    <t>Roland</t>
  </si>
  <si>
    <t>Kimballton</t>
  </si>
  <si>
    <t xml:space="preserve"> Alta</t>
  </si>
  <si>
    <t xml:space="preserve">Sibley </t>
  </si>
  <si>
    <t>Keomah Village</t>
  </si>
  <si>
    <t>Washta</t>
  </si>
  <si>
    <t>Thurman</t>
  </si>
  <si>
    <t>Marcus</t>
  </si>
  <si>
    <t>Newell</t>
  </si>
  <si>
    <t>Onawa</t>
  </si>
  <si>
    <t>Klemme</t>
  </si>
  <si>
    <t>Madrid</t>
  </si>
  <si>
    <t>Conesville</t>
  </si>
  <si>
    <t>Muscatine</t>
  </si>
  <si>
    <t>Ackley</t>
  </si>
  <si>
    <t>Randolph</t>
  </si>
  <si>
    <t>Moville</t>
  </si>
  <si>
    <t>Delmar</t>
  </si>
  <si>
    <t>Spring Hill</t>
  </si>
  <si>
    <t>Spillville</t>
  </si>
  <si>
    <t>Clutier</t>
  </si>
  <si>
    <t>Rhodes</t>
  </si>
  <si>
    <t>Garden Grove</t>
  </si>
  <si>
    <t>Johnston</t>
  </si>
  <si>
    <t>Prairie City</t>
  </si>
  <si>
    <t>Elgin</t>
  </si>
  <si>
    <t>Galva</t>
  </si>
  <si>
    <t>New Vienna</t>
  </si>
  <si>
    <t>Farnhamville</t>
  </si>
  <si>
    <t>Newton</t>
  </si>
  <si>
    <t>Zearing</t>
  </si>
  <si>
    <t>Milo</t>
  </si>
  <si>
    <t>Elkhart</t>
  </si>
  <si>
    <t>Missouri Valley</t>
  </si>
  <si>
    <t>Welton</t>
  </si>
  <si>
    <t>Moorhead</t>
  </si>
  <si>
    <t>Leon</t>
  </si>
  <si>
    <t>Lime Springs</t>
  </si>
  <si>
    <t>Rudd</t>
  </si>
  <si>
    <t>Hampton</t>
  </si>
  <si>
    <t>Lewis</t>
  </si>
  <si>
    <t>Adel</t>
  </si>
  <si>
    <t>Dyersville</t>
  </si>
  <si>
    <t>Grandview</t>
  </si>
  <si>
    <t>Osceola</t>
  </si>
  <si>
    <t>Cedar Rapids</t>
  </si>
  <si>
    <t>Farmington</t>
  </si>
  <si>
    <t>Orange City</t>
  </si>
  <si>
    <t>Villisca</t>
  </si>
  <si>
    <t>Bondurant</t>
  </si>
  <si>
    <t>Beaman</t>
  </si>
  <si>
    <t>Shellsburg</t>
  </si>
  <si>
    <t>Alvord</t>
  </si>
  <si>
    <t>Wiota</t>
  </si>
  <si>
    <t>Salix</t>
  </si>
  <si>
    <t>NAME</t>
  </si>
  <si>
    <t>CENSUS2010POP</t>
  </si>
  <si>
    <t>POPESTIMATE2017</t>
  </si>
  <si>
    <t>Change</t>
  </si>
  <si>
    <t>Iowa</t>
  </si>
  <si>
    <t>Alta</t>
  </si>
  <si>
    <t>Earlham</t>
  </si>
  <si>
    <t>Le Mars</t>
  </si>
  <si>
    <t>Paullina</t>
  </si>
  <si>
    <t>Sibley</t>
  </si>
  <si>
    <t>By including your contact information below, you allow the League to contactyou to clarify understanding of survey responses, if necessary. Additionally, those participants that provide an email will receive a copy of the survey results after they have been compiled (approx January). - Your Name</t>
  </si>
  <si>
    <t>By including your contact information below, you allow the League to contactyou to clarify understanding of survey responses, if necessary. Additionally, those participants that provide an email will receive a copy of the survey results after they have been compiled (approx January). - Your Email</t>
  </si>
  <si>
    <t>Chris</t>
  </si>
  <si>
    <t>Kristy Amsden</t>
  </si>
  <si>
    <t>earlhamutilities@hotmail.com</t>
  </si>
  <si>
    <t>nwtonww@pcpartner.net</t>
  </si>
  <si>
    <t>Sandy Fritz</t>
  </si>
  <si>
    <t>Susan Sembach</t>
  </si>
  <si>
    <t>sibleyclerk@premieronline.net</t>
  </si>
  <si>
    <t>Stephanie VonBehren</t>
  </si>
  <si>
    <t>Sarah Stouffer</t>
  </si>
  <si>
    <t>Ackworth</t>
  </si>
  <si>
    <t>Adair</t>
  </si>
  <si>
    <t>Albia</t>
  </si>
  <si>
    <t>Albion</t>
  </si>
  <si>
    <t>Alburnett</t>
  </si>
  <si>
    <t>Alden</t>
  </si>
  <si>
    <t>Alexander</t>
  </si>
  <si>
    <t>Algona</t>
  </si>
  <si>
    <t>Allerton</t>
  </si>
  <si>
    <t>Alta Vista</t>
  </si>
  <si>
    <t>Alton</t>
  </si>
  <si>
    <t>Ames</t>
  </si>
  <si>
    <t>Anamosa</t>
  </si>
  <si>
    <t>Andover</t>
  </si>
  <si>
    <t>Andrew</t>
  </si>
  <si>
    <t>Anita</t>
  </si>
  <si>
    <t>Ankeny</t>
  </si>
  <si>
    <t>Aplington</t>
  </si>
  <si>
    <t>Arcadia</t>
  </si>
  <si>
    <t>Archer</t>
  </si>
  <si>
    <t>Aredale</t>
  </si>
  <si>
    <t>Arion</t>
  </si>
  <si>
    <t>Arispe</t>
  </si>
  <si>
    <t>Armstrong</t>
  </si>
  <si>
    <t>Arnolds Park</t>
  </si>
  <si>
    <t>Ashton</t>
  </si>
  <si>
    <t>Aspinwall</t>
  </si>
  <si>
    <t>Atkins</t>
  </si>
  <si>
    <t>Atlantic</t>
  </si>
  <si>
    <t>Audubon</t>
  </si>
  <si>
    <t>Aurelia</t>
  </si>
  <si>
    <t>Ayrshire</t>
  </si>
  <si>
    <t>Bagley</t>
  </si>
  <si>
    <t>Baldwin</t>
  </si>
  <si>
    <t>Balltown</t>
  </si>
  <si>
    <t>Bankston</t>
  </si>
  <si>
    <t>Barnes City</t>
  </si>
  <si>
    <t>Barnum</t>
  </si>
  <si>
    <t>Bassett</t>
  </si>
  <si>
    <t>Battle Creek</t>
  </si>
  <si>
    <t>Baxter</t>
  </si>
  <si>
    <t>Bayard</t>
  </si>
  <si>
    <t>Beacon</t>
  </si>
  <si>
    <t>Belle Plaine</t>
  </si>
  <si>
    <t>Belmond</t>
  </si>
  <si>
    <t>Bennett</t>
  </si>
  <si>
    <t>Benton</t>
  </si>
  <si>
    <t>Berkley</t>
  </si>
  <si>
    <t>Bernard</t>
  </si>
  <si>
    <t>Bertram</t>
  </si>
  <si>
    <t>Bevington</t>
  </si>
  <si>
    <t>Birmingham</t>
  </si>
  <si>
    <t>Blairsburg</t>
  </si>
  <si>
    <t>Blairstown</t>
  </si>
  <si>
    <t>Blakesburg</t>
  </si>
  <si>
    <t>Blanchard</t>
  </si>
  <si>
    <t>Blencoe</t>
  </si>
  <si>
    <t>Bloomfield</t>
  </si>
  <si>
    <t>Bode</t>
  </si>
  <si>
    <t>Bonaparte</t>
  </si>
  <si>
    <t>Bouton</t>
  </si>
  <si>
    <t>Boxholm</t>
  </si>
  <si>
    <t>Braddyville</t>
  </si>
  <si>
    <t>Brandon</t>
  </si>
  <si>
    <t>Brayton</t>
  </si>
  <si>
    <t>Bridgewater</t>
  </si>
  <si>
    <t>Britt</t>
  </si>
  <si>
    <t>Bronson</t>
  </si>
  <si>
    <t>Brunsville</t>
  </si>
  <si>
    <t>Buckeye</t>
  </si>
  <si>
    <t>Buck Grove</t>
  </si>
  <si>
    <t>Buffalo</t>
  </si>
  <si>
    <t>Buffalo Center</t>
  </si>
  <si>
    <t>Burlington</t>
  </si>
  <si>
    <t>Burt</t>
  </si>
  <si>
    <t>Calamus</t>
  </si>
  <si>
    <t>Calumet</t>
  </si>
  <si>
    <t>Camanche</t>
  </si>
  <si>
    <t>Cambridge</t>
  </si>
  <si>
    <t>Cantril</t>
  </si>
  <si>
    <t>Carbon</t>
  </si>
  <si>
    <t>Carlisle</t>
  </si>
  <si>
    <t>Carpenter</t>
  </si>
  <si>
    <t>Carroll</t>
  </si>
  <si>
    <t>Carter Lake</t>
  </si>
  <si>
    <t>Cascade</t>
  </si>
  <si>
    <t>Castalia</t>
  </si>
  <si>
    <t>Castana</t>
  </si>
  <si>
    <t>Center Point</t>
  </si>
  <si>
    <t>Centerville</t>
  </si>
  <si>
    <t>Centralia</t>
  </si>
  <si>
    <t>Chariton</t>
  </si>
  <si>
    <t>Charlotte</t>
  </si>
  <si>
    <t>Charter Oak</t>
  </si>
  <si>
    <t>Chatsworth</t>
  </si>
  <si>
    <t>Chester</t>
  </si>
  <si>
    <t>Cincinnati</t>
  </si>
  <si>
    <t>Clarence</t>
  </si>
  <si>
    <t>Clarinda</t>
  </si>
  <si>
    <t>Clayton</t>
  </si>
  <si>
    <t>Clearfield</t>
  </si>
  <si>
    <t>Clear Lake</t>
  </si>
  <si>
    <t>Clemons</t>
  </si>
  <si>
    <t>Clermont</t>
  </si>
  <si>
    <t>Clinton</t>
  </si>
  <si>
    <t>Clio</t>
  </si>
  <si>
    <t>Clive</t>
  </si>
  <si>
    <t>Coburg</t>
  </si>
  <si>
    <t>Coin</t>
  </si>
  <si>
    <t>Colesburg</t>
  </si>
  <si>
    <t>Collins</t>
  </si>
  <si>
    <t>Colo</t>
  </si>
  <si>
    <t>Columbus City</t>
  </si>
  <si>
    <t>Colwell</t>
  </si>
  <si>
    <t>Conrad</t>
  </si>
  <si>
    <t>Conway</t>
  </si>
  <si>
    <t>Coon Rapids</t>
  </si>
  <si>
    <t>Coppock</t>
  </si>
  <si>
    <t>Coralville</t>
  </si>
  <si>
    <t>Corning</t>
  </si>
  <si>
    <t>Corwith</t>
  </si>
  <si>
    <t>Corydon</t>
  </si>
  <si>
    <t>Cotter</t>
  </si>
  <si>
    <t>Council Bluffs</t>
  </si>
  <si>
    <t>Craig</t>
  </si>
  <si>
    <t>Crawfordsville</t>
  </si>
  <si>
    <t>Crescent</t>
  </si>
  <si>
    <t>Cresco</t>
  </si>
  <si>
    <t>Creston</t>
  </si>
  <si>
    <t>Cumberland</t>
  </si>
  <si>
    <t>Cumming</t>
  </si>
  <si>
    <t>Curlew</t>
  </si>
  <si>
    <t>Cushing</t>
  </si>
  <si>
    <t>Dakota City</t>
  </si>
  <si>
    <t>Dana</t>
  </si>
  <si>
    <t>Danbury</t>
  </si>
  <si>
    <t>Davis City</t>
  </si>
  <si>
    <t>Dawson</t>
  </si>
  <si>
    <t>Decatur City</t>
  </si>
  <si>
    <t>Dedham</t>
  </si>
  <si>
    <t>Deep River</t>
  </si>
  <si>
    <t>Defiance</t>
  </si>
  <si>
    <t>Delaware</t>
  </si>
  <si>
    <t>Delhi</t>
  </si>
  <si>
    <t>Delphos</t>
  </si>
  <si>
    <t>Delta</t>
  </si>
  <si>
    <t>Denison</t>
  </si>
  <si>
    <t>Denver</t>
  </si>
  <si>
    <t>Derby</t>
  </si>
  <si>
    <t>Des Moines</t>
  </si>
  <si>
    <t>De Soto</t>
  </si>
  <si>
    <t>DeWitt</t>
  </si>
  <si>
    <t>Dexter</t>
  </si>
  <si>
    <t>Dickens</t>
  </si>
  <si>
    <t>Dike</t>
  </si>
  <si>
    <t>Dixon</t>
  </si>
  <si>
    <t>Dolliver</t>
  </si>
  <si>
    <t>Donahue</t>
  </si>
  <si>
    <t>Donnellson</t>
  </si>
  <si>
    <t>Dow City</t>
  </si>
  <si>
    <t>Drakesville</t>
  </si>
  <si>
    <t>Dubuque</t>
  </si>
  <si>
    <t>Dundee</t>
  </si>
  <si>
    <t>Dunlap</t>
  </si>
  <si>
    <t>Durango</t>
  </si>
  <si>
    <t>Eagle Grove</t>
  </si>
  <si>
    <t>Earling</t>
  </si>
  <si>
    <t>Earlville</t>
  </si>
  <si>
    <t>East Peru</t>
  </si>
  <si>
    <t>Eddyville</t>
  </si>
  <si>
    <t>Edgewood</t>
  </si>
  <si>
    <t>Eldon</t>
  </si>
  <si>
    <t>Eldridge</t>
  </si>
  <si>
    <t>Elkport</t>
  </si>
  <si>
    <t>Elk Run Heights</t>
  </si>
  <si>
    <t>Ellsworth</t>
  </si>
  <si>
    <t>Elma</t>
  </si>
  <si>
    <t>Emerson</t>
  </si>
  <si>
    <t>Emmetsburg</t>
  </si>
  <si>
    <t>Epworth</t>
  </si>
  <si>
    <t>Essex</t>
  </si>
  <si>
    <t>Estherville</t>
  </si>
  <si>
    <t>Evansdale</t>
  </si>
  <si>
    <t>Exline</t>
  </si>
  <si>
    <t>Fairfield</t>
  </si>
  <si>
    <t>Farley</t>
  </si>
  <si>
    <t>Farmersburg</t>
  </si>
  <si>
    <t>Farragut</t>
  </si>
  <si>
    <t>Fertile</t>
  </si>
  <si>
    <t>Floris</t>
  </si>
  <si>
    <t>Fonda</t>
  </si>
  <si>
    <t>Fontanelle</t>
  </si>
  <si>
    <t>Fort Atkinson</t>
  </si>
  <si>
    <t>Fort Dodge</t>
  </si>
  <si>
    <t>Fort Madison</t>
  </si>
  <si>
    <t>Fostoria</t>
  </si>
  <si>
    <t>Franklin</t>
  </si>
  <si>
    <t>Fraser</t>
  </si>
  <si>
    <t>Fredericksburg</t>
  </si>
  <si>
    <t>Frederika</t>
  </si>
  <si>
    <t>Fremont</t>
  </si>
  <si>
    <t>Galt</t>
  </si>
  <si>
    <t>Garber</t>
  </si>
  <si>
    <t>Garnavillo</t>
  </si>
  <si>
    <t>Garrison</t>
  </si>
  <si>
    <t>Garwin</t>
  </si>
  <si>
    <t>Geneva</t>
  </si>
  <si>
    <t>George</t>
  </si>
  <si>
    <t>Gibson</t>
  </si>
  <si>
    <t>Gilbertville</t>
  </si>
  <si>
    <t>Gillett Grove</t>
  </si>
  <si>
    <t>Gilman</t>
  </si>
  <si>
    <t>Gladbrook</t>
  </si>
  <si>
    <t>Glenwood</t>
  </si>
  <si>
    <t>Gowrie</t>
  </si>
  <si>
    <t>Graettinger</t>
  </si>
  <si>
    <t>Graf</t>
  </si>
  <si>
    <t>Grafton</t>
  </si>
  <si>
    <t>Grand Junction</t>
  </si>
  <si>
    <t>Grand Mound</t>
  </si>
  <si>
    <t>Grand River</t>
  </si>
  <si>
    <t>Grant</t>
  </si>
  <si>
    <t>Granville</t>
  </si>
  <si>
    <t>Gravity</t>
  </si>
  <si>
    <t>Gray</t>
  </si>
  <si>
    <t>Greeley</t>
  </si>
  <si>
    <t>Greene</t>
  </si>
  <si>
    <t>Grimes</t>
  </si>
  <si>
    <t>Griswold</t>
  </si>
  <si>
    <t>Gruver</t>
  </si>
  <si>
    <t>Guernsey</t>
  </si>
  <si>
    <t>Guthrie Center</t>
  </si>
  <si>
    <t>Halbur</t>
  </si>
  <si>
    <t>Hamburg</t>
  </si>
  <si>
    <t>Hamilton</t>
  </si>
  <si>
    <t>Hanlontown</t>
  </si>
  <si>
    <t>Hansell</t>
  </si>
  <si>
    <t>Harcourt</t>
  </si>
  <si>
    <t>Hardy</t>
  </si>
  <si>
    <t>Harlan</t>
  </si>
  <si>
    <t>Harris</t>
  </si>
  <si>
    <t>Hartley</t>
  </si>
  <si>
    <t>Harvey</t>
  </si>
  <si>
    <t>Hastings</t>
  </si>
  <si>
    <t>Havelock</t>
  </si>
  <si>
    <t>Hayesville</t>
  </si>
  <si>
    <t>Henderson</t>
  </si>
  <si>
    <t>Hiawatha</t>
  </si>
  <si>
    <t>Hinton</t>
  </si>
  <si>
    <t>Holland</t>
  </si>
  <si>
    <t>Holstein</t>
  </si>
  <si>
    <t>Holy Cross</t>
  </si>
  <si>
    <t>Hopkinton</t>
  </si>
  <si>
    <t>Hospers</t>
  </si>
  <si>
    <t>Houghton</t>
  </si>
  <si>
    <t>Hubbard</t>
  </si>
  <si>
    <t>Hull</t>
  </si>
  <si>
    <t>Humboldt</t>
  </si>
  <si>
    <t>Humeston</t>
  </si>
  <si>
    <t>Huxley</t>
  </si>
  <si>
    <t>Ida Grove</t>
  </si>
  <si>
    <t>Imogene</t>
  </si>
  <si>
    <t>Independence</t>
  </si>
  <si>
    <t>Indianola</t>
  </si>
  <si>
    <t>Ionia</t>
  </si>
  <si>
    <t>Iowa Falls</t>
  </si>
  <si>
    <t>Irwin</t>
  </si>
  <si>
    <t>Jackson Junction</t>
  </si>
  <si>
    <t>Jamaica</t>
  </si>
  <si>
    <t>Janesville</t>
  </si>
  <si>
    <t>Jefferson</t>
  </si>
  <si>
    <t>Jewell Junction</t>
  </si>
  <si>
    <t>Jolley</t>
  </si>
  <si>
    <t>Kalona</t>
  </si>
  <si>
    <t>Kamrar</t>
  </si>
  <si>
    <t>Kanawha</t>
  </si>
  <si>
    <t>Kellerton</t>
  </si>
  <si>
    <t>Kelley</t>
  </si>
  <si>
    <t>Kellogg</t>
  </si>
  <si>
    <t>Kensett</t>
  </si>
  <si>
    <t>Keokuk</t>
  </si>
  <si>
    <t>Keota</t>
  </si>
  <si>
    <t>Keswick</t>
  </si>
  <si>
    <t>Keystone</t>
  </si>
  <si>
    <t>Kinross</t>
  </si>
  <si>
    <t>Kirkman</t>
  </si>
  <si>
    <t>Kirkville</t>
  </si>
  <si>
    <t>Kiron</t>
  </si>
  <si>
    <t>Knierim</t>
  </si>
  <si>
    <t>Knoxville</t>
  </si>
  <si>
    <t>Lacona</t>
  </si>
  <si>
    <t>Ladora</t>
  </si>
  <si>
    <t>Lake Mills</t>
  </si>
  <si>
    <t>Lake View</t>
  </si>
  <si>
    <t>Lakota</t>
  </si>
  <si>
    <t>La Motte</t>
  </si>
  <si>
    <t>Lanesboro</t>
  </si>
  <si>
    <t>Lansing</t>
  </si>
  <si>
    <t>La Porte City</t>
  </si>
  <si>
    <t>Larrabee</t>
  </si>
  <si>
    <t>Laurens</t>
  </si>
  <si>
    <t>Lawler</t>
  </si>
  <si>
    <t>Lawton</t>
  </si>
  <si>
    <t>Le Claire</t>
  </si>
  <si>
    <t>Ledyard</t>
  </si>
  <si>
    <t>Le Grand</t>
  </si>
  <si>
    <t>Lehigh</t>
  </si>
  <si>
    <t>Leighton</t>
  </si>
  <si>
    <t>Leland</t>
  </si>
  <si>
    <t>Lenox</t>
  </si>
  <si>
    <t>Le Roy</t>
  </si>
  <si>
    <t>Lester</t>
  </si>
  <si>
    <t>Libertyville</t>
  </si>
  <si>
    <t>Lidderdale</t>
  </si>
  <si>
    <t>Linden</t>
  </si>
  <si>
    <t>Little Rock</t>
  </si>
  <si>
    <t>Little Sioux</t>
  </si>
  <si>
    <t>Lockridge</t>
  </si>
  <si>
    <t>Logan</t>
  </si>
  <si>
    <t>Lone Rock</t>
  </si>
  <si>
    <t>Lorimor</t>
  </si>
  <si>
    <t>Lovilia</t>
  </si>
  <si>
    <t>Lowden</t>
  </si>
  <si>
    <t>Low Moor</t>
  </si>
  <si>
    <t>Luana</t>
  </si>
  <si>
    <t>Lucas</t>
  </si>
  <si>
    <t>Lu Verne</t>
  </si>
  <si>
    <t>Lynnville</t>
  </si>
  <si>
    <t>McCallsburg</t>
  </si>
  <si>
    <t>McCausland</t>
  </si>
  <si>
    <t>Macedonia</t>
  </si>
  <si>
    <t>McGregor</t>
  </si>
  <si>
    <t>McIntire</t>
  </si>
  <si>
    <t>Macksburg</t>
  </si>
  <si>
    <t>Magnolia</t>
  </si>
  <si>
    <t>Maharishi Vedic City</t>
  </si>
  <si>
    <t>Maloy</t>
  </si>
  <si>
    <t>Malvern</t>
  </si>
  <si>
    <t>Manilla</t>
  </si>
  <si>
    <t>Manly</t>
  </si>
  <si>
    <t>Manson</t>
  </si>
  <si>
    <t>Maquoketa</t>
  </si>
  <si>
    <t>Marion</t>
  </si>
  <si>
    <t>Marne</t>
  </si>
  <si>
    <t>Marshalltown</t>
  </si>
  <si>
    <t>Martelle</t>
  </si>
  <si>
    <t>Martinsburg</t>
  </si>
  <si>
    <t>Marysville</t>
  </si>
  <si>
    <t>Masonville</t>
  </si>
  <si>
    <t>Massena</t>
  </si>
  <si>
    <t>Matlock</t>
  </si>
  <si>
    <t>Maurice</t>
  </si>
  <si>
    <t>Maxwell</t>
  </si>
  <si>
    <t>Maynard</t>
  </si>
  <si>
    <t>Mechanicsville</t>
  </si>
  <si>
    <t>Melbourne</t>
  </si>
  <si>
    <t>Melcher-Dallas</t>
  </si>
  <si>
    <t>Melrose</t>
  </si>
  <si>
    <t>Melvin</t>
  </si>
  <si>
    <t>Menlo</t>
  </si>
  <si>
    <t>Meriden</t>
  </si>
  <si>
    <t>Merrill</t>
  </si>
  <si>
    <t>Meservey</t>
  </si>
  <si>
    <t>Middletown</t>
  </si>
  <si>
    <t>Miles</t>
  </si>
  <si>
    <t>Milford</t>
  </si>
  <si>
    <t>Millersburg</t>
  </si>
  <si>
    <t>Millerton</t>
  </si>
  <si>
    <t>Minburn</t>
  </si>
  <si>
    <t>Minden</t>
  </si>
  <si>
    <t>Mitchell</t>
  </si>
  <si>
    <t>Modale</t>
  </si>
  <si>
    <t>Monmouth</t>
  </si>
  <si>
    <t>Monona</t>
  </si>
  <si>
    <t>Montezuma</t>
  </si>
  <si>
    <t>Montour</t>
  </si>
  <si>
    <t>Montrose</t>
  </si>
  <si>
    <t>Moorland</t>
  </si>
  <si>
    <t>Morley</t>
  </si>
  <si>
    <t>Morning Sun</t>
  </si>
  <si>
    <t>Morrison</t>
  </si>
  <si>
    <t>Mount Auburn</t>
  </si>
  <si>
    <t>Mount Ayr</t>
  </si>
  <si>
    <t>Mount Pleasant</t>
  </si>
  <si>
    <t>Mount Union</t>
  </si>
  <si>
    <t>Mount Vernon</t>
  </si>
  <si>
    <t>Murray</t>
  </si>
  <si>
    <t>Nashua</t>
  </si>
  <si>
    <t>Nemaha</t>
  </si>
  <si>
    <t>New Albin</t>
  </si>
  <si>
    <t>Newhall</t>
  </si>
  <si>
    <t>New Hartford</t>
  </si>
  <si>
    <t>New Liberty</t>
  </si>
  <si>
    <t>New London</t>
  </si>
  <si>
    <t>New Market</t>
  </si>
  <si>
    <t>New Sharon</t>
  </si>
  <si>
    <t>New Virginia</t>
  </si>
  <si>
    <t>Nichols</t>
  </si>
  <si>
    <t>Nodaway</t>
  </si>
  <si>
    <t>North Buena Vista</t>
  </si>
  <si>
    <t>North English</t>
  </si>
  <si>
    <t>North Washington</t>
  </si>
  <si>
    <t>Northwood</t>
  </si>
  <si>
    <t>Norway</t>
  </si>
  <si>
    <t>Numa</t>
  </si>
  <si>
    <t>Oakland Acres</t>
  </si>
  <si>
    <t>Oakville</t>
  </si>
  <si>
    <t>Odebolt</t>
  </si>
  <si>
    <t>Ogden</t>
  </si>
  <si>
    <t>Okoboji</t>
  </si>
  <si>
    <t>Olds</t>
  </si>
  <si>
    <t>Ollie</t>
  </si>
  <si>
    <t>Onslow</t>
  </si>
  <si>
    <t>Orchard</t>
  </si>
  <si>
    <t>Orleans</t>
  </si>
  <si>
    <t>Osage</t>
  </si>
  <si>
    <t>Osterdock</t>
  </si>
  <si>
    <t>Otho</t>
  </si>
  <si>
    <t>Ottumwa</t>
  </si>
  <si>
    <t>Owasa</t>
  </si>
  <si>
    <t>Oxford</t>
  </si>
  <si>
    <t>Oxford Junction</t>
  </si>
  <si>
    <t>Oyens</t>
  </si>
  <si>
    <t>Pacific Junction</t>
  </si>
  <si>
    <t>Packwood</t>
  </si>
  <si>
    <t>Parkersburg</t>
  </si>
  <si>
    <t>Paton</t>
  </si>
  <si>
    <t>Patterson</t>
  </si>
  <si>
    <t>Pella</t>
  </si>
  <si>
    <t>Peosta</t>
  </si>
  <si>
    <t>Perry</t>
  </si>
  <si>
    <t>Pioneer</t>
  </si>
  <si>
    <t>Pisgah</t>
  </si>
  <si>
    <t>Plainfield</t>
  </si>
  <si>
    <t>Plano</t>
  </si>
  <si>
    <t>Pleasant Hill</t>
  </si>
  <si>
    <t>Pleasanton</t>
  </si>
  <si>
    <t>Pleasant Plain</t>
  </si>
  <si>
    <t>Pleasantville</t>
  </si>
  <si>
    <t>Plover</t>
  </si>
  <si>
    <t>Plymouth</t>
  </si>
  <si>
    <t>Pocahontas</t>
  </si>
  <si>
    <t>Popejoy</t>
  </si>
  <si>
    <t>Portsmouth</t>
  </si>
  <si>
    <t>Prairieburg</t>
  </si>
  <si>
    <t>Prescott</t>
  </si>
  <si>
    <t>Preston</t>
  </si>
  <si>
    <t>Princeton</t>
  </si>
  <si>
    <t>Protivin</t>
  </si>
  <si>
    <t>Quimby</t>
  </si>
  <si>
    <t>Radcliffe</t>
  </si>
  <si>
    <t>Rake</t>
  </si>
  <si>
    <t>Ralston</t>
  </si>
  <si>
    <t>Randalia</t>
  </si>
  <si>
    <t>Randall</t>
  </si>
  <si>
    <t>Rathbun</t>
  </si>
  <si>
    <t>Readlyn</t>
  </si>
  <si>
    <t>Redding</t>
  </si>
  <si>
    <t>Red Oak</t>
  </si>
  <si>
    <t>Reinbeck</t>
  </si>
  <si>
    <t>Rembrandt</t>
  </si>
  <si>
    <t>Remsen</t>
  </si>
  <si>
    <t>Richland</t>
  </si>
  <si>
    <t>Ricketts</t>
  </si>
  <si>
    <t>Rinard</t>
  </si>
  <si>
    <t>Ringsted</t>
  </si>
  <si>
    <t>Rippey</t>
  </si>
  <si>
    <t>Riverdale</t>
  </si>
  <si>
    <t>Riverside</t>
  </si>
  <si>
    <t>Riverton</t>
  </si>
  <si>
    <t>Robins</t>
  </si>
  <si>
    <t>Rock Falls</t>
  </si>
  <si>
    <t>Rock Rapids</t>
  </si>
  <si>
    <t>Rockwell</t>
  </si>
  <si>
    <t>Rockwell City</t>
  </si>
  <si>
    <t>Rodman</t>
  </si>
  <si>
    <t>Rome</t>
  </si>
  <si>
    <t>Rose Hill</t>
  </si>
  <si>
    <t>Rossie</t>
  </si>
  <si>
    <t>Rowan</t>
  </si>
  <si>
    <t>Rowley</t>
  </si>
  <si>
    <t>Royal</t>
  </si>
  <si>
    <t>Runnells</t>
  </si>
  <si>
    <t>Russell</t>
  </si>
  <si>
    <t>Ruthven</t>
  </si>
  <si>
    <t>Rutland</t>
  </si>
  <si>
    <t>Ryan</t>
  </si>
  <si>
    <t>Sabula</t>
  </si>
  <si>
    <t>Sac City</t>
  </si>
  <si>
    <t>Sageville</t>
  </si>
  <si>
    <t>St. Anthony</t>
  </si>
  <si>
    <t>St. Charles</t>
  </si>
  <si>
    <t>St. Donatus</t>
  </si>
  <si>
    <t>St. Lucas</t>
  </si>
  <si>
    <t>St. Marys</t>
  </si>
  <si>
    <t>St. Olaf</t>
  </si>
  <si>
    <t>St. Paul</t>
  </si>
  <si>
    <t>Sandyville</t>
  </si>
  <si>
    <t>Scarville</t>
  </si>
  <si>
    <t>Schaller</t>
  </si>
  <si>
    <t>Schleswig</t>
  </si>
  <si>
    <t>Scranton</t>
  </si>
  <si>
    <t>Searsboro</t>
  </si>
  <si>
    <t>Seymour</t>
  </si>
  <si>
    <t>Shannon City</t>
  </si>
  <si>
    <t>Sharpsburg</t>
  </si>
  <si>
    <t>Shelby</t>
  </si>
  <si>
    <t>Shell Rock</t>
  </si>
  <si>
    <t>Shenandoah</t>
  </si>
  <si>
    <t>Sherrill</t>
  </si>
  <si>
    <t>Shueyville</t>
  </si>
  <si>
    <t>Sidney</t>
  </si>
  <si>
    <t>Sigourney</t>
  </si>
  <si>
    <t>Silver City</t>
  </si>
  <si>
    <t>Sioux City</t>
  </si>
  <si>
    <t>Sioux Rapids</t>
  </si>
  <si>
    <t>Slater</t>
  </si>
  <si>
    <t>Smithland</t>
  </si>
  <si>
    <t>Solon</t>
  </si>
  <si>
    <t>Somers</t>
  </si>
  <si>
    <t>South English</t>
  </si>
  <si>
    <t>Spirit Lake</t>
  </si>
  <si>
    <t>Spragueville</t>
  </si>
  <si>
    <t>Springville</t>
  </si>
  <si>
    <t>Stacyville</t>
  </si>
  <si>
    <t>Stanley</t>
  </si>
  <si>
    <t>Stanton</t>
  </si>
  <si>
    <t>Stockport</t>
  </si>
  <si>
    <t>Stockton</t>
  </si>
  <si>
    <t>Stout</t>
  </si>
  <si>
    <t>Stratford</t>
  </si>
  <si>
    <t>Struble</t>
  </si>
  <si>
    <t>Stuart</t>
  </si>
  <si>
    <t>Sumner</t>
  </si>
  <si>
    <t>Sutherland</t>
  </si>
  <si>
    <t>Swan</t>
  </si>
  <si>
    <t>Swea City</t>
  </si>
  <si>
    <t>Tabor</t>
  </si>
  <si>
    <t>Tama</t>
  </si>
  <si>
    <t>Templeton</t>
  </si>
  <si>
    <t>Tennant</t>
  </si>
  <si>
    <t>Terril</t>
  </si>
  <si>
    <t>Thayer</t>
  </si>
  <si>
    <t>Thompson</t>
  </si>
  <si>
    <t>Thor</t>
  </si>
  <si>
    <t>Thornburg</t>
  </si>
  <si>
    <t>Thornton</t>
  </si>
  <si>
    <t>Tiffin</t>
  </si>
  <si>
    <t>Tipton</t>
  </si>
  <si>
    <t>Titonka</t>
  </si>
  <si>
    <t>Toledo</t>
  </si>
  <si>
    <t>Toronto</t>
  </si>
  <si>
    <t>Traer</t>
  </si>
  <si>
    <t>Treynor</t>
  </si>
  <si>
    <t>Truesdale</t>
  </si>
  <si>
    <t>Truro</t>
  </si>
  <si>
    <t>Turin</t>
  </si>
  <si>
    <t>Udell</t>
  </si>
  <si>
    <t>Underwood</t>
  </si>
  <si>
    <t>Unionville</t>
  </si>
  <si>
    <t>University Heights</t>
  </si>
  <si>
    <t>University Park</t>
  </si>
  <si>
    <t>Urbana</t>
  </si>
  <si>
    <t>Urbandale</t>
  </si>
  <si>
    <t>Ute</t>
  </si>
  <si>
    <t>Vail</t>
  </si>
  <si>
    <t>Valeria</t>
  </si>
  <si>
    <t>Van Wert</t>
  </si>
  <si>
    <t>Varina</t>
  </si>
  <si>
    <t>Victor</t>
  </si>
  <si>
    <t>Vincent</t>
  </si>
  <si>
    <t>Vining</t>
  </si>
  <si>
    <t>Vinton</t>
  </si>
  <si>
    <t>Volga</t>
  </si>
  <si>
    <t>Wadena</t>
  </si>
  <si>
    <t>Wahpeton</t>
  </si>
  <si>
    <t>Wallingford</t>
  </si>
  <si>
    <t>Washington</t>
  </si>
  <si>
    <t>Waterloo</t>
  </si>
  <si>
    <t>Waterville</t>
  </si>
  <si>
    <t>Waucoma</t>
  </si>
  <si>
    <t>Waukee</t>
  </si>
  <si>
    <t>Wayland</t>
  </si>
  <si>
    <t>Webb</t>
  </si>
  <si>
    <t>Webster</t>
  </si>
  <si>
    <t>Webster City</t>
  </si>
  <si>
    <t>Weldon</t>
  </si>
  <si>
    <t>Wellman</t>
  </si>
  <si>
    <t>West Branch</t>
  </si>
  <si>
    <t>West Chester</t>
  </si>
  <si>
    <t>Westfield</t>
  </si>
  <si>
    <t>Westgate</t>
  </si>
  <si>
    <t>West Liberty</t>
  </si>
  <si>
    <t>Westphalia</t>
  </si>
  <si>
    <t>Westside</t>
  </si>
  <si>
    <t>What Cheer</t>
  </si>
  <si>
    <t>Wheatland</t>
  </si>
  <si>
    <t>Whiting</t>
  </si>
  <si>
    <t>Whittemore</t>
  </si>
  <si>
    <t>Whitten</t>
  </si>
  <si>
    <t>Willey</t>
  </si>
  <si>
    <t>Williams</t>
  </si>
  <si>
    <t>Williamson</t>
  </si>
  <si>
    <t>Wilton</t>
  </si>
  <si>
    <t>Winfield</t>
  </si>
  <si>
    <t>Winterset</t>
  </si>
  <si>
    <t>Woden</t>
  </si>
  <si>
    <t>Woodbine</t>
  </si>
  <si>
    <t>Woodburn</t>
  </si>
  <si>
    <t>Woodward</t>
  </si>
  <si>
    <t>Woolstock</t>
  </si>
  <si>
    <t>Yale</t>
  </si>
  <si>
    <t>Yetter</t>
  </si>
  <si>
    <t>Yorktown</t>
  </si>
  <si>
    <t>Zwingle</t>
  </si>
  <si>
    <t>City/Local Gov Organization</t>
  </si>
  <si>
    <t>Population (2010 Census)</t>
  </si>
  <si>
    <t>What is the cost of the minimum charge for residential water consumption (monthly rate in dollars)?</t>
  </si>
  <si>
    <t>Which unit of measurement do you use?</t>
  </si>
  <si>
    <t>Which unit of measurement do you use? - Other</t>
  </si>
  <si>
    <t>How many units of water can a resident use to still only be charged this minimum amount?</t>
  </si>
  <si>
    <t>Res. Monthly Charge for 5,000 Gallons</t>
  </si>
  <si>
    <t>Res. Monthly Charge for 10,000 Gallons</t>
  </si>
  <si>
    <t>Other Res. Rate Structure (Describe)</t>
  </si>
  <si>
    <t># Commercial Users</t>
  </si>
  <si>
    <t>Min. Water Rate (Commercial)</t>
  </si>
  <si>
    <t>How many units of water can a commercial user use to still only be charged this minimum amount?</t>
  </si>
  <si>
    <t>Other Unit</t>
  </si>
  <si>
    <t>Unit</t>
  </si>
  <si>
    <t>Commercial Monthly Charge for 25,000 Gallons</t>
  </si>
  <si>
    <t>Commercial Monthly Charge for 200,000 (or mark N/A)</t>
  </si>
  <si>
    <t>Other Commercial Rate Structure (Describe)</t>
  </si>
  <si>
    <t>What are these rates based on?  (select any that apply)</t>
  </si>
  <si>
    <t>What are these rates based on?  - Basic cost of service - Text</t>
  </si>
  <si>
    <t>What are these rates based on? - Rate is higher because the city is paying off water utility debt. How much debt? - Text</t>
  </si>
  <si>
    <t>What are these rates based on? - Rate is higher because the city is saving towards an upcoming water utility debt. How much debt? - Text</t>
  </si>
  <si>
    <t>What are these rates based on? - Other - Text</t>
  </si>
  <si>
    <t>How many users do you provide wastewater service to? - Residential Users</t>
  </si>
  <si>
    <t>How many users do you provide wastewater service to? - Commercial Users</t>
  </si>
  <si>
    <t>What is the average wastewater bill for your residential customers (representing 1 month use)?</t>
  </si>
  <si>
    <t>What is the cost of the minimum charge for residential wastewater consumption (monthly rate in dollars)?</t>
  </si>
  <si>
    <t>How many units can a resident dispose of to still only be charged the minimum, flat rate amount?</t>
  </si>
  <si>
    <t>Residential Wastewater Structure - Percentage</t>
  </si>
  <si>
    <t>Residential Waterwater Structure - Per 1,000 Gallons</t>
  </si>
  <si>
    <t>Residential Wastewater Structure - Describe Other Structure (if not %)</t>
  </si>
  <si>
    <t>What are these rates based on? - Basic cost of service - Text</t>
  </si>
  <si>
    <t>What are these rates based on?  - Rate is higher because the city is paying off wastewater utility debt. How much debt? - Text</t>
  </si>
  <si>
    <t>What are these rates based on? - Rate is higher because the city is saving towards an upcoming wastewater utility debt. How much debt? - Text</t>
  </si>
  <si>
    <t>What are these rates based on?  - Other - Text</t>
  </si>
  <si>
    <t>What is the average wastewater bill for your commercial customers ( 1 month use)?</t>
  </si>
  <si>
    <t>What is the cost of the minimum charge for commercial wastewater consumption (monthly rate in dollars)?</t>
  </si>
  <si>
    <t>How many units can a commercial user dispose of to still only be charged the minimum, flat rate amount?</t>
  </si>
  <si>
    <t>Other Units</t>
  </si>
  <si>
    <t>Commercial Wastewater Structure - Percentage</t>
  </si>
  <si>
    <t>Commercial Wastewater Structure - Per 1,000 Gallons</t>
  </si>
  <si>
    <t>Commercial Wastewater Structure - Describe Other Structure</t>
  </si>
  <si>
    <t>What are these rates based on?  - Rate is higher because the city is saving towards an upcoming wastewater utility debt. How much debt? - Text</t>
  </si>
  <si>
    <t>Does your city have a stormwater utility or charge a separate fee for collecting stormwater?</t>
  </si>
  <si>
    <t>Which unit of measurement do you use? - Square footage of property - Text</t>
  </si>
  <si>
    <t>Which unit of measurement do you use? - Other - Text</t>
  </si>
  <si>
    <t>Does your city provide city-owned garbage?</t>
  </si>
  <si>
    <t>What is the basic monthly cost for garbage?</t>
  </si>
  <si>
    <t>What is the basic monthly cost for recycling?</t>
  </si>
  <si>
    <t>How has the COVID-19 pandemic impacted your utility rates? Or, at the current time, do you anticipate impacts to your utility rates or infrastructure due to COVID-19?</t>
  </si>
  <si>
    <t>Pop (2010 Census)</t>
  </si>
  <si>
    <t># Residential Water Users</t>
  </si>
  <si>
    <t>Min. Water Rate (Res)</t>
  </si>
  <si>
    <t>How many units of water can a resident use to still only be charged the min.?</t>
  </si>
  <si>
    <t>Commercial Monthly Charge for 200,000 Gallons (or mark N/A)</t>
  </si>
  <si>
    <t>If other, describe:</t>
  </si>
  <si>
    <t>What are these rates based on? -&gt; Rate is higher because the city is paying off water utility debt. How much debt?</t>
  </si>
  <si>
    <t>What are these rates based on?  Rate is higher because the city is saving towards an upcoming water utility debt. How much debt?</t>
  </si>
  <si>
    <t>What are these rates based on?   Other - Text</t>
  </si>
  <si>
    <t>Min. monthly charge for residential wastewater consumption</t>
  </si>
  <si>
    <t>Residential Wastewater Structure - Per 1,000 Gallons</t>
  </si>
  <si>
    <t>Residential Wastewater Structure -Describe Other Structure</t>
  </si>
  <si>
    <t>What are these rates based on?  Basic cost of service - Text</t>
  </si>
  <si>
    <t>What are these rates based on?   Rate is higher because the city is paying off water utility debt. How much debt? - Text</t>
  </si>
  <si>
    <t>What are these rates based on?  Rate is higher because the city is saving towards an upcoming water utility debt. How much debt? - Text</t>
  </si>
  <si>
    <t>What are these rates based on? - Other</t>
  </si>
  <si>
    <t>Ave monthly wastewater bill for your commercial customers?</t>
  </si>
  <si>
    <t>Monthly Min Charge for Commercial Wastewater</t>
  </si>
  <si>
    <t>Commercial Wastewater Structure -Describe Other Structure</t>
  </si>
  <si>
    <t>What are these rates based on?  - Rate is higher because the city is paying off water utility debt. How much debt? - Text</t>
  </si>
  <si>
    <t>Monthlu basic charge for stormwater - Commercial users</t>
  </si>
  <si>
    <t>Which unit of measurement do you use? - Square footage of property</t>
  </si>
  <si>
    <t>Which unit of measurement do you use? - Other (please describe)</t>
  </si>
  <si>
    <t>Basic monthly cost for garbage</t>
  </si>
  <si>
    <t>Monthly cost for recycling</t>
  </si>
  <si>
    <t xml:space="preserve"> Water use not metered.</t>
  </si>
  <si>
    <t>Water use not metered.</t>
  </si>
  <si>
    <t>Basic service plus saving for future needs.</t>
  </si>
  <si>
    <t>Billing is quarterly.</t>
  </si>
  <si>
    <t>Charge per person, not metered</t>
  </si>
  <si>
    <t>Monthly fee per business</t>
  </si>
  <si>
    <t>Per month</t>
  </si>
  <si>
    <t>2.00 PER 1000</t>
  </si>
  <si>
    <t>PER QUARTER....NOT MONTHLY</t>
  </si>
  <si>
    <t>FLAT RATE PER HOUSE</t>
  </si>
  <si>
    <t>City does not own sewer or garbage.  Both are a pass thru amount to other utilities.</t>
  </si>
  <si>
    <t>Flat Dollar rate</t>
  </si>
  <si>
    <t>Flat rate fee</t>
  </si>
  <si>
    <t>2.50/1,000 gal</t>
  </si>
  <si>
    <t>no commercial service use at those thresholds</t>
  </si>
  <si>
    <t>do not measure</t>
  </si>
  <si>
    <t>Rates are the same for residential as is for businesses for water service</t>
  </si>
  <si>
    <t>The City has garbage rates - residential $14.85 per month and landfill fees for business and government $9.35 per month</t>
  </si>
  <si>
    <t>4/1000</t>
  </si>
  <si>
    <t>.29 per 100 gals</t>
  </si>
  <si>
    <t>over 10,000 gals rate is 0.005 per gal after min. 2000 gals billed</t>
  </si>
  <si>
    <t>0.29 per 100 gals</t>
  </si>
  <si>
    <t>over 10,000 billed at 0.005 per gal or 0.50 per hundred after min. 2000</t>
  </si>
  <si>
    <t>this is how was set up when I took over</t>
  </si>
  <si>
    <t>no limit</t>
  </si>
  <si>
    <t>base amount, flat rate</t>
  </si>
  <si>
    <t>in above cost</t>
  </si>
  <si>
    <t>Rathbun Regional Water Assoc.</t>
  </si>
  <si>
    <t>Rathbun controls water usage</t>
  </si>
  <si>
    <t>3000 gal.</t>
  </si>
  <si>
    <t>10 cents per 100 gal.</t>
  </si>
  <si>
    <t>21 50</t>
  </si>
  <si>
    <t>25 50</t>
  </si>
  <si>
    <t>1000 gal</t>
  </si>
  <si>
    <t>10 cents per 100 gal</t>
  </si>
  <si>
    <t>only use min</t>
  </si>
  <si>
    <t>Morley contracts for garbage/recycling</t>
  </si>
  <si>
    <t>50 cents per 100 gallons</t>
  </si>
  <si>
    <t>41.73 with tax</t>
  </si>
  <si>
    <t>68.48 with tax</t>
  </si>
  <si>
    <t>We are in the process of doing a water improvement construction and are looking at raising rates to around $52 a month flat charge with 100 gallons at 50 cents overage.</t>
  </si>
  <si>
    <t>$5.00 per 1000 gal</t>
  </si>
  <si>
    <t>$5 per 1000 gal</t>
  </si>
  <si>
    <t>$15 for everybody</t>
  </si>
  <si>
    <t>1/1000</t>
  </si>
  <si>
    <t>ulimited</t>
  </si>
  <si>
    <t>No Commercial Users</t>
  </si>
  <si>
    <t>Flate Fee</t>
  </si>
  <si>
    <t>2000 gal</t>
  </si>
  <si>
    <t>Town</t>
  </si>
  <si>
    <t>not measured</t>
  </si>
  <si>
    <t>Not measured</t>
  </si>
  <si>
    <t>Maintenance cost of storm water tiles</t>
  </si>
  <si>
    <t>.033/1000 gal minimum rate; above minimum .00950/1000 gal</t>
  </si>
  <si>
    <t>The city contracts for residential garbage/recycling service and charges residential customers $10.85 total for both.  Commercial customers are required to contract for their own garbage pickup.</t>
  </si>
  <si>
    <t>.0035 (.35 per 100 gal.)</t>
  </si>
  <si>
    <t>.0035 (.35 per 100 gal)</t>
  </si>
  <si>
    <t>.00850 (8.50 per 1000 gal)</t>
  </si>
  <si>
    <t xml:space="preserve">23.50 for first 3,000 gal.  Additional 8.50 per 1000 gal </t>
  </si>
  <si>
    <t>.0085 (8.50 per 1000 gal)</t>
  </si>
  <si>
    <t>23.50 for first 3000 gal; then 8.50 for each additional 1000 gal.</t>
  </si>
  <si>
    <t>Garbage &amp; recycling included together</t>
  </si>
  <si>
    <t>2.50 per 1000</t>
  </si>
  <si>
    <t>set fee</t>
  </si>
  <si>
    <t>3.00 per 1000 gal</t>
  </si>
  <si>
    <t>Complete new water infrastructure in 2019  Cost will be a million+dollars Rates may go higher</t>
  </si>
  <si>
    <t>N/A  We purchase water from Osceola County Rural Water</t>
  </si>
  <si>
    <t>12 a month</t>
  </si>
  <si>
    <t>12 per month    same for residential &amp; commercial</t>
  </si>
  <si>
    <t>don't use units</t>
  </si>
  <si>
    <t>12 per month</t>
  </si>
  <si>
    <t>Garbage pickup/recycling is contracted through Town &amp; Country
Residential &amp; commercial pay $12 a month</t>
  </si>
  <si>
    <t>any--flat rate</t>
  </si>
  <si>
    <t>garbage is actually contracted out but the city collects for it.</t>
  </si>
  <si>
    <t>about .004</t>
  </si>
  <si>
    <t xml:space="preserve"> we charge a $1.50 per water and per sewer hook up each month to save for upcoming repairs</t>
  </si>
  <si>
    <t>about .003</t>
  </si>
  <si>
    <t>4000-4999 17.75, 5000-5999 18.50, 6000-6999 19.25, 7-7999 20,</t>
  </si>
  <si>
    <t>if you have water service to your home but it is off we charge 8.25 for sewer</t>
  </si>
  <si>
    <t>and extra $1.50 is put into saving for repairs</t>
  </si>
  <si>
    <t xml:space="preserve"> about .003</t>
  </si>
  <si>
    <t>same as res</t>
  </si>
  <si>
    <t>80 cents per 100 gallons</t>
  </si>
  <si>
    <t>No one has ever used that much water</t>
  </si>
  <si>
    <t>1.20 per 100 gallons</t>
  </si>
  <si>
    <t>6.20 per 1,000 gallons</t>
  </si>
  <si>
    <t>SIRWA</t>
  </si>
  <si>
    <t>Water/sewer is billed and owned by SIRWA</t>
  </si>
  <si>
    <t>No City Water Provided</t>
  </si>
  <si>
    <t xml:space="preserve">No Site Metering System  </t>
  </si>
  <si>
    <t xml:space="preserve">City of Aurora only has Wastewater billing for its citizens &amp; businesses rate is set at 30.62 per month (plus tax for businesses) There is no current way for city to measure the usage </t>
  </si>
  <si>
    <t>Flat Rate of 25.00 per month</t>
  </si>
  <si>
    <t>Flat Rate - 25.00 per month</t>
  </si>
  <si>
    <t>We contract with an outside garbage service that provides recycling.</t>
  </si>
  <si>
    <t>water and sewer is combined</t>
  </si>
  <si>
    <t>Sewer base rate 0-3000 gal of water, each additional 1000 gal:$1.50</t>
  </si>
  <si>
    <t>Sewer rate 0-3000 gal @ $20, each additional 1000 gal @ $1.50</t>
  </si>
  <si>
    <t>$10.00 for every 1000 gals</t>
  </si>
  <si>
    <t>First phase is $100k with two more phases to follow</t>
  </si>
  <si>
    <t>In 2018 the city has had a quarterly rate increase to cap at $70 for the base water rate. Council will revisit rates after 1st phase of water plant upgrade is done. Numbers submitted in survey are what the rate will be at the end of this calendar year.</t>
  </si>
  <si>
    <t xml:space="preserve">.55 per 100 gallons </t>
  </si>
  <si>
    <t>We do not have customers at those thresholds</t>
  </si>
  <si>
    <t xml:space="preserve">set rate </t>
  </si>
  <si>
    <t xml:space="preserve">one rate </t>
  </si>
  <si>
    <t>set rate of 15.00</t>
  </si>
  <si>
    <t xml:space="preserve">15.00 set rate </t>
  </si>
  <si>
    <t>5.75 per 1000 gallons60.</t>
  </si>
  <si>
    <t>5.75 per 1,000 gal.</t>
  </si>
  <si>
    <t>1.25 per 1,000 gallons over 3,000 gal.</t>
  </si>
  <si>
    <t>1.25 per 1000 gallons over 3,000 gallons</t>
  </si>
  <si>
    <t>amounts above need tax added</t>
  </si>
  <si>
    <t>110 approximatelly</t>
  </si>
  <si>
    <t>not applicable - no users with this type of usage</t>
  </si>
  <si>
    <t>100% of water usage</t>
  </si>
  <si>
    <t>1.27 million</t>
  </si>
  <si>
    <t>basic garbage rate is 13</t>
  </si>
  <si>
    <t>$6.25 per 1,000 over</t>
  </si>
  <si>
    <t>no customers at this usage</t>
  </si>
  <si>
    <t>2,000 water usage</t>
  </si>
  <si>
    <t>$6.00 per 1,000 over</t>
  </si>
  <si>
    <t>wastewater debt, not water</t>
  </si>
  <si>
    <t>2,000 gallons water usage</t>
  </si>
  <si>
    <t>6.00 per 1,000 over</t>
  </si>
  <si>
    <t>city is paying off SEWER debt</t>
  </si>
  <si>
    <t>Palmer is flat rate, water goes on the number of people living in the household.</t>
  </si>
  <si>
    <t>determined by average of three months usage, Jan, Feb, March, then charged same amount rest of year.</t>
  </si>
  <si>
    <t>based on water usage per month</t>
  </si>
  <si>
    <t>based on monthly water usage</t>
  </si>
  <si>
    <t>$4.32/1000 gal</t>
  </si>
  <si>
    <t>1.50/1000</t>
  </si>
  <si>
    <t>$3 per 1,000</t>
  </si>
  <si>
    <t>$3 per 1000</t>
  </si>
  <si>
    <t>one charge for water no gallons</t>
  </si>
  <si>
    <t xml:space="preserve">unlimited </t>
  </si>
  <si>
    <t>residents zero    elevators bulk water 3.00 per 1,000 gallons</t>
  </si>
  <si>
    <t>17.50 basic</t>
  </si>
  <si>
    <t xml:space="preserve"> 3.00 per 1,000 gallons elevator</t>
  </si>
  <si>
    <t>everyone is basic rate except elevator for flushing tanks</t>
  </si>
  <si>
    <t>contractors, 3.00 per 1,000</t>
  </si>
  <si>
    <t>flat rate 17.50</t>
  </si>
  <si>
    <t>2.50 per capita</t>
  </si>
  <si>
    <t xml:space="preserve">cost per month </t>
  </si>
  <si>
    <t>45.00 per month</t>
  </si>
  <si>
    <t>flat fee per month</t>
  </si>
  <si>
    <t>$16.50 charge per month, no matter the useage</t>
  </si>
  <si>
    <t>$16.50 per month</t>
  </si>
  <si>
    <t>City ordinance</t>
  </si>
  <si>
    <t>Unknown. Still in planning stages.  Estimated $1.5 - 2M</t>
  </si>
  <si>
    <t>For same reason as stated earlier</t>
  </si>
  <si>
    <t>Our garbage and recycling are billed at a flat rate of $18.50 each month.  We contract this service out.</t>
  </si>
  <si>
    <t>$1.00 per 100 gallons</t>
  </si>
  <si>
    <t>local farmers, construction companies, Rates $50.00 per 1000 gallons</t>
  </si>
  <si>
    <t>just flat fee charges</t>
  </si>
  <si>
    <t>just flat rate</t>
  </si>
  <si>
    <t>25.50 Flat Rate</t>
  </si>
  <si>
    <t>Commercial 25.50/Apartments 153.00</t>
  </si>
  <si>
    <t>1.00 added to garbage fee</t>
  </si>
  <si>
    <t>Bulk Water Rate is currently $10 per 1000 gallons for construction companies</t>
  </si>
  <si>
    <t>20.00-25.00</t>
  </si>
  <si>
    <t>1.65 per 1,000</t>
  </si>
  <si>
    <t>18.00 plus tax</t>
  </si>
  <si>
    <t>3999 gallons</t>
  </si>
  <si>
    <t>Same</t>
  </si>
  <si>
    <t>No different</t>
  </si>
  <si>
    <t>No minimum</t>
  </si>
  <si>
    <t>no measurement</t>
  </si>
  <si>
    <t>7.75/1,000</t>
  </si>
  <si>
    <t>Minimum of 24.75 for basic service + 12.75 for Debt</t>
  </si>
  <si>
    <t>1.50/1,000</t>
  </si>
  <si>
    <t>1,208,100 New WW Treatment System in 2013</t>
  </si>
  <si>
    <t>1,208,100 New WW System-2013</t>
  </si>
  <si>
    <t>All rates for residential and commercial are the same for both water and sewer.  Our commercial accounts are very small businesses.</t>
  </si>
  <si>
    <t>Based on water consumption</t>
  </si>
  <si>
    <t>2000 gals or less</t>
  </si>
  <si>
    <t>PER WATER USED</t>
  </si>
  <si>
    <t>7.40 1ST 1000 GALLONS WATER USED 2.00 PER ADD'L 1000</t>
  </si>
  <si>
    <t>BASED ON WATER USAGE</t>
  </si>
  <si>
    <t>75% of water usage $6.68 minimum</t>
  </si>
  <si>
    <t>75 % of water usage $6.68</t>
  </si>
  <si>
    <t>sewer debt 308,000</t>
  </si>
  <si>
    <t>Our garbage &amp; recycling is combined not a charge for each</t>
  </si>
  <si>
    <t xml:space="preserve">5.76/1000 </t>
  </si>
  <si>
    <t>Bill qtrly min 12000 gal at 131.00 over 5.76/1000</t>
  </si>
  <si>
    <t>5.76/1000</t>
  </si>
  <si>
    <t>water main upgrade needed in the future not sure at this point how much debt it will be</t>
  </si>
  <si>
    <t>included in garbage</t>
  </si>
  <si>
    <t>$65.00 / QTRLY</t>
  </si>
  <si>
    <t>$4,00/1000</t>
  </si>
  <si>
    <t>$73.00/QTRLY</t>
  </si>
  <si>
    <t>$93.00/QTRLY</t>
  </si>
  <si>
    <t>Quarterly bill</t>
  </si>
  <si>
    <t>$65/QRTLY</t>
  </si>
  <si>
    <t>3000 GALS/QTRLY</t>
  </si>
  <si>
    <t>$4.00/1000</t>
  </si>
  <si>
    <t>$153.00/QUARTERLY</t>
  </si>
  <si>
    <t>$35.00 MINIMUM OF 3000 PLUS $30 WATER FEE-PAY LOAN AND NOW PROJECTS</t>
  </si>
  <si>
    <t>$0 AS OF 6-5-18</t>
  </si>
  <si>
    <t>$45/QTRLY</t>
  </si>
  <si>
    <t>$45.00 QTRLY</t>
  </si>
  <si>
    <t>9000 gallons/qtrly</t>
  </si>
  <si>
    <t>$1.00/1000</t>
  </si>
  <si>
    <t>wastewater rate is based on water gallons used</t>
  </si>
  <si>
    <t xml:space="preserve">$45.00/qtrly </t>
  </si>
  <si>
    <t>no debt - should increase rates, low balance in Sewer FUND</t>
  </si>
  <si>
    <t>wastewater charge is based on gallons of water used</t>
  </si>
  <si>
    <t>$45.00/ qtrly   9000 gallons</t>
  </si>
  <si>
    <t>2.50 per 1000 gallons</t>
  </si>
  <si>
    <t>cost of service plus capital improvements to be determined</t>
  </si>
  <si>
    <t>Cost of service + debt service + capital improvments</t>
  </si>
  <si>
    <t>cost of service + debt Service + capital improvements</t>
  </si>
  <si>
    <t>Same usage as water</t>
  </si>
  <si>
    <t>Same as water usage</t>
  </si>
  <si>
    <t>Garbage is contracted with Waste management</t>
  </si>
  <si>
    <t xml:space="preserve">$5 per 1,000 </t>
  </si>
  <si>
    <t>Cost of Purchasing Water from Rathbun and maintaining lines and equipment</t>
  </si>
  <si>
    <t xml:space="preserve">2000 (of water usage) </t>
  </si>
  <si>
    <t xml:space="preserve">$2.50 per 1,000 </t>
  </si>
  <si>
    <t>16 / 2,000 then $2.50/1,000 remainder</t>
  </si>
  <si>
    <t>16/ 2,000 or less, then $2.50/ 1,000 remainder</t>
  </si>
  <si>
    <t>Recycling/Garbage services purchased through Waste Management - one monthly flat rate fee charged to all residents of $18.00/ month for BOTH services</t>
  </si>
  <si>
    <t>2.00 per thousand after</t>
  </si>
  <si>
    <t>1,000 gallon increments</t>
  </si>
  <si>
    <t>2.00 per 1,000</t>
  </si>
  <si>
    <t>billed on 1,000 gallon increments</t>
  </si>
  <si>
    <t>100 gallon increments</t>
  </si>
  <si>
    <t>per 100 gallon</t>
  </si>
  <si>
    <t xml:space="preserve">No difference is charged </t>
  </si>
  <si>
    <t>increase per 100 gallon</t>
  </si>
  <si>
    <t>Two SRF Loans ($188,000) ($331,000)</t>
  </si>
  <si>
    <t>6.21 per 1000 gal</t>
  </si>
  <si>
    <t>no commercial is close to that threshold</t>
  </si>
  <si>
    <t>rate is higher to put in reserve for improvements</t>
  </si>
  <si>
    <t>rate is higher to put in reserve for improvements and necessary upgrades</t>
  </si>
  <si>
    <t>reserve for improvements</t>
  </si>
  <si>
    <t>,00675</t>
  </si>
  <si>
    <t>Basic, 10.35</t>
  </si>
  <si>
    <t>,005175</t>
  </si>
  <si>
    <t>10.35, basic</t>
  </si>
  <si>
    <t>3000 Gal</t>
  </si>
  <si>
    <t>$545,369.29 as of May 31, 2018</t>
  </si>
  <si>
    <t>Water usage = wastewater charge</t>
  </si>
  <si>
    <t>Water Usage and wastewater are charged equally</t>
  </si>
  <si>
    <t>5000-7000 gallons is $9.00 per thousand</t>
  </si>
  <si>
    <t>Anything over 7,000 gallons is $8.00 per thousand</t>
  </si>
  <si>
    <t>15  estimate</t>
  </si>
  <si>
    <t>$4.00 per 1,000 gallons</t>
  </si>
  <si>
    <t>$7.35/1,000 gals.</t>
  </si>
  <si>
    <t>$8.50/1,000 gals.</t>
  </si>
  <si>
    <t>after 50,000 gal. water rate changes to $9.37/1,000 gals.</t>
  </si>
  <si>
    <t>$3.5 million</t>
  </si>
  <si>
    <t>We do not handle wastewater for the city</t>
  </si>
  <si>
    <t xml:space="preserve">we do not handle wastewater for the city </t>
  </si>
  <si>
    <t>we bill on our water bill for garbage, but then write a check monthly to them.  They pay us $100/month for doing that</t>
  </si>
  <si>
    <t>we do charge a water capital fee and a sewer capital fee, and those are each $5 per account, but looking at raising sewer for a project.  We charge garbage fee on the water bill, and then write a check to Hawkeye Sanitation for the service.  They pay us $100/month to do that.</t>
  </si>
  <si>
    <t>63..50</t>
  </si>
  <si>
    <t>New water tower in 2015.  Debt owed is $650,000</t>
  </si>
  <si>
    <t>$7 monthly fee plus $2.85 per 1000 gallons of water used</t>
  </si>
  <si>
    <t>Minimum $7 is to help cover loan costs.  $93,000 left to be paid for lift station project.</t>
  </si>
  <si>
    <t>same as res.  $7 monthly fee + $2.85 per 1000 gallons of water.</t>
  </si>
  <si>
    <t>Paying off $93,000 lift station project.</t>
  </si>
  <si>
    <t>1,200,000+</t>
  </si>
  <si>
    <t>Our commercial customers don't use much water, most use less than the minimum.  There is no industry here in town.  Most use a few hundred for a bathroom for a few employees. 
We have a few "government" that includes the school and city water/sewer.  School is closed so they don't use much.  
There are a few more "customers" listed under sewer, we have a flat rate that we charge for people who don't have water turned on.  This helps make sure everyone helps pay for the debt.</t>
  </si>
  <si>
    <t xml:space="preserve">$2.50 per 1000 gallons </t>
  </si>
  <si>
    <t>$2.50 per 1000 gallons used</t>
  </si>
  <si>
    <t>3 million sewer project completed 2016</t>
  </si>
  <si>
    <t>0-10,000-$5.00 per thousand</t>
  </si>
  <si>
    <t>$5.00 per thousand</t>
  </si>
  <si>
    <t>next 10,000 gallons $4.50 per thousand</t>
  </si>
  <si>
    <t>0-10,000 $5.00 per thousand</t>
  </si>
  <si>
    <t>all over 20,000 gallons $3.50 per thousand</t>
  </si>
  <si>
    <t>over 3,000 @$5.00 per 1,000 gallons</t>
  </si>
  <si>
    <t>First 3,000 gallons or lesser @$15.00. all over 3,000 gal per month @$5.00 per 1,000 gallons</t>
  </si>
  <si>
    <t>$5.00 per 1,000 gallons</t>
  </si>
  <si>
    <t>8.25 base fee + .00625/gal of water used</t>
  </si>
  <si>
    <t>13.20 over 2000 per 1000</t>
  </si>
  <si>
    <t>5.60 per 1000 over 2000</t>
  </si>
  <si>
    <t>Square footage</t>
  </si>
  <si>
    <t>no water</t>
  </si>
  <si>
    <t>$45.00 flat rate</t>
  </si>
  <si>
    <t xml:space="preserve">wastewater is only charged a flat rate, there is no additional charge for gallons used </t>
  </si>
  <si>
    <t>this is charged at a flat rate, there is no additional charge for gallons used</t>
  </si>
  <si>
    <t>varies - use table</t>
  </si>
  <si>
    <t>varies by table</t>
  </si>
  <si>
    <t>18.36 for 3k gal then 5.67 per 1k gal</t>
  </si>
  <si>
    <t>$6.00 per 1,000 gallons</t>
  </si>
  <si>
    <t>Same As Residential Cost</t>
  </si>
  <si>
    <t>$8.00 Miniumum (0 to 1,000 Gallons) 1,001 &amp; Over  $6.00 Per 1,000 gallons after Miniumum</t>
  </si>
  <si>
    <t>0 to 3,000 Gallons</t>
  </si>
  <si>
    <t>$9.00 (0 to 3,000 Gallons) 1,001 and Over $3.00 Per 1,000</t>
  </si>
  <si>
    <t>$9.00 Minimum (0 to 3,000) 1,001 and over $3.00 per 1,000 Gallons</t>
  </si>
  <si>
    <t>$9.00( 0 to 3,000 Gal) Over 3,001 Gal is $3.00 per 1,000 Gal</t>
  </si>
  <si>
    <t xml:space="preserve">Monthly Rate Of $1.50 </t>
  </si>
  <si>
    <t>8.00 Per Month</t>
  </si>
  <si>
    <t>$3.00 Per Mth</t>
  </si>
  <si>
    <t>We also have City Garbage Bags that customers purchase.  $.70 for a 13 Gallons Bag and $1.30 for a 33 Gallon Bag</t>
  </si>
  <si>
    <t>3.87/1,000</t>
  </si>
  <si>
    <t>3.42/1,000</t>
  </si>
  <si>
    <t>28.00 plus tax</t>
  </si>
  <si>
    <t>8.00 per thousand</t>
  </si>
  <si>
    <t>10.00 per 1000 gallons</t>
  </si>
  <si>
    <t>38.52 plus tax = 41.21</t>
  </si>
  <si>
    <t xml:space="preserve">.00984 per gallon </t>
  </si>
  <si>
    <t>38.52+tax = 41.21 (unless they are tax exempt then it is just 38.52)</t>
  </si>
  <si>
    <t>two loans 1)251,883.03 2)249,000.00</t>
  </si>
  <si>
    <t xml:space="preserve">We use the same rate as we do a utility customer - there is no special bulk rate when we sell water. </t>
  </si>
  <si>
    <t>15-18</t>
  </si>
  <si>
    <t>14.62 or 13.66 (depends on tax exemption status and if they do not have water)</t>
  </si>
  <si>
    <t xml:space="preserve">We provide a contracted service for garbage - we are charged per pick-up and only pick up for residents only.  The price per customer is 18.36/month for garbage services - not taxed.  They have pick up once a week, and recycling once every-other week.  </t>
  </si>
  <si>
    <t>$9 per thousand gallons</t>
  </si>
  <si>
    <t>Our sewer rate is not based on water consumption</t>
  </si>
  <si>
    <t>9.91 per 1,000 gal</t>
  </si>
  <si>
    <t>9.91 per 1000 gal</t>
  </si>
  <si>
    <t>do not have customers at these thresholds</t>
  </si>
  <si>
    <t>5.12 per 1000 gal</t>
  </si>
  <si>
    <t>monthly rate</t>
  </si>
  <si>
    <t>There are a couple of properties that only have wastewater but no water, and they are charged half the minimum $13.00 but was not included in this survey</t>
  </si>
  <si>
    <t>3.76 per thousand</t>
  </si>
  <si>
    <t>1000 gallons /water</t>
  </si>
  <si>
    <t>14.93 per 1000 gallons</t>
  </si>
  <si>
    <t>125% or 14.93 for first thousand</t>
  </si>
  <si>
    <t>same as residents</t>
  </si>
  <si>
    <t>3.68 per 1000</t>
  </si>
  <si>
    <t>1.66 per 1000</t>
  </si>
  <si>
    <t>$10.00 per month per customer for Sewer Rehab Fee</t>
  </si>
  <si>
    <t>Equivalent Residential Unit (ERU) System</t>
  </si>
  <si>
    <t>208 active meters</t>
  </si>
  <si>
    <t>1/2 of water use</t>
  </si>
  <si>
    <t>50% of water usage</t>
  </si>
  <si>
    <t>1/2 of water usage</t>
  </si>
  <si>
    <t>$9.75/$17.50/$41</t>
  </si>
  <si>
    <t>$1.50/$3.00/$6.00</t>
  </si>
  <si>
    <t>bill quarterly.  $95.00 for first 3000 gallons then $5.50 per 1000 gallons</t>
  </si>
  <si>
    <t>bill quarterly. $95.00 for first 3000 gallons then $5.50 per 1000 gallons</t>
  </si>
  <si>
    <t>bill quarterly.  $65.00 for first 3000 gallons then $5.50 per 1000 gallons</t>
  </si>
  <si>
    <t>SEWER FEE MATCHES WATER FEE</t>
  </si>
  <si>
    <t>New to the job.  I haven't had this come up.</t>
  </si>
  <si>
    <t xml:space="preserve"> $15/mo. plus $5.00/1000 used over min. 3,000</t>
  </si>
  <si>
    <t>New to job.  This hasn't come come up.</t>
  </si>
  <si>
    <t>3.14/1000</t>
  </si>
  <si>
    <t>same for residential and commercial</t>
  </si>
  <si>
    <t>1st 1000 included in base rate-6.21/1000 after</t>
  </si>
  <si>
    <t>we have been following same structure for years...5% increase annually</t>
  </si>
  <si>
    <t>We don't have anyone that uses over 10,000 gallons very often, residential or commerical.</t>
  </si>
  <si>
    <t>Well companies, construction companies that are on the interstate doing road work and need to clean the road before they repair the road.  First 2,000 gallons is $15.00, next 1,000 gallons up to 25,000 gallons is $2.00 per 1,000 gallons. We haven't had anyone get over 2,500 gallons.</t>
  </si>
  <si>
    <t>13.00 minimum rate structure similar to water</t>
  </si>
  <si>
    <t>$13.00 minimum rate structure similar to water</t>
  </si>
  <si>
    <t>Our rates will be increasing by 3% July 1, 2018.</t>
  </si>
  <si>
    <t>10 per 1000 gallons</t>
  </si>
  <si>
    <t>1 per dwelling</t>
  </si>
  <si>
    <t>$2.85 per 1,000 gallons</t>
  </si>
  <si>
    <t>4,001 to 10,000 gallons $30 plus $2.85 per 1,000 gallons</t>
  </si>
  <si>
    <t>10,001 to 20,000 gallons $$47.10 plus $1.90 per 1,000 gallons</t>
  </si>
  <si>
    <t>20,001 to 40,000 gallons $66.10 plus $1.67 per 1,000 gallons: 40,001 gallons and over, $99.50 plus $1.43 per 1,000 gallons</t>
  </si>
  <si>
    <t>$50 - flat rate</t>
  </si>
  <si>
    <t>We anticipate 2.2 million in debt with a projected new sewer plant</t>
  </si>
  <si>
    <t>$50 flat rate</t>
  </si>
  <si>
    <t>There is also a 9.50 Debt service charge for bond payment</t>
  </si>
  <si>
    <t>a 9.50 debt service charge is also added for revenue debt</t>
  </si>
  <si>
    <t>operating cost and future improvements</t>
  </si>
  <si>
    <t>.71/100 gal</t>
  </si>
  <si>
    <t>Includes the monthly meter fee of $11.26</t>
  </si>
  <si>
    <t>.71/100</t>
  </si>
  <si>
    <t xml:space="preserve">Include the $11.26 meter fee  </t>
  </si>
  <si>
    <t>Outside the City limits are charged $28.13 monthly meter fee and a rate of .71/100 same as inside city limits.   These are all new rates which go into effect September 20th billing.</t>
  </si>
  <si>
    <t>Lagoon renovations as required by DNR.   $1,000,000 +</t>
  </si>
  <si>
    <t>New DNR lagoon regulations $1,000,000 +</t>
  </si>
  <si>
    <t>The new water rates are effective September 20, 2018 billing.</t>
  </si>
  <si>
    <t>.00218 per gallon</t>
  </si>
  <si>
    <t>Basic cost of service,Rate is higher because the city is paying off water utility debt. How much debt?,Other</t>
  </si>
  <si>
    <t>can raise rates per ordinance, up to 2% each year to keep up with rising costs of operation</t>
  </si>
  <si>
    <t>we have 7 water customers outside of city limits that are charged the base charge of $9.50 for debt, plus 130% of the regular rates</t>
  </si>
  <si>
    <t>.00114 per gallon</t>
  </si>
  <si>
    <t>base of 22.89 plus 1.14/1000 gallons</t>
  </si>
  <si>
    <t>base of 41.54 plus 1.14/1000 gallons</t>
  </si>
  <si>
    <t>flat rate-we just started the stormwater utility a year ago</t>
  </si>
  <si>
    <t>we contract our garbage and recycling pick up-only residential accounts are billed. Residential charge for garbage is 8.42/month-commercial must arrange for their own 
Thanks for doing this survey!!!</t>
  </si>
  <si>
    <t>Original loan amount 2,200,000</t>
  </si>
  <si>
    <t>Original loan 2,200,000</t>
  </si>
  <si>
    <t>16.56 of monthly charge is a service fee</t>
  </si>
  <si>
    <t>20.00 of the monthly rate is a service fee</t>
  </si>
  <si>
    <t>20.00 of the monthly charge is a service fee</t>
  </si>
  <si>
    <t>per 1000 gallons of water use</t>
  </si>
  <si>
    <t>per 1000 gallon of water use</t>
  </si>
  <si>
    <t xml:space="preserve">.58 per 100 gallons </t>
  </si>
  <si>
    <t>.58 per 100 gallons</t>
  </si>
  <si>
    <t xml:space="preserve">Only on rare occasion to contractors for work in the area, such as DOT Highway work, Alliant Energy for boring gas mains, Railroad for railroad work, etc.  $ 8.00 per 100 gallons. </t>
  </si>
  <si>
    <t>99 gallons</t>
  </si>
  <si>
    <t>.80 cents per 1,000 gallons</t>
  </si>
  <si>
    <t xml:space="preserve">15.24 base rate </t>
  </si>
  <si>
    <t>base rate +.80 cents per 1000 gallons = 15.32 minimum bill on 100 gallons</t>
  </si>
  <si>
    <t>.80 cents per 1000 gallons</t>
  </si>
  <si>
    <t>15.24 base rate</t>
  </si>
  <si>
    <t>base + .80 cents per 1000 gallons   15.32</t>
  </si>
  <si>
    <t>16.50 trash &amp; recycling</t>
  </si>
  <si>
    <t>2.25/1000</t>
  </si>
  <si>
    <t>Companies that fill their tanks at the bulk load for spraying, etc.  They are billed the same way.  $33/3,000 minimum plus  42.25/1,000 over.</t>
  </si>
  <si>
    <t>We don't have city owned garbage service but contract with local garbage service to service our city.</t>
  </si>
  <si>
    <t>13.50/1000</t>
  </si>
  <si>
    <t>.0135/1st 1000  .00575/6999 .0032/999999999999999</t>
  </si>
  <si>
    <t>use rural water and rate was set to not increase for along time</t>
  </si>
  <si>
    <t>flat</t>
  </si>
  <si>
    <t>Set to not increase for a long time</t>
  </si>
  <si>
    <t>4.52/1000 gallons</t>
  </si>
  <si>
    <t>100% based on gallons of water</t>
  </si>
  <si>
    <t>combined with gb</t>
  </si>
  <si>
    <t>bulk water sales-.25 for 50 gallons</t>
  </si>
  <si>
    <t>9.50- 1st 1,000 gallons then 5.50 -per additional 1000</t>
  </si>
  <si>
    <t>10.60-metered service</t>
  </si>
  <si>
    <t>1000 GALLONS</t>
  </si>
  <si>
    <t>$6.15 per thousand</t>
  </si>
  <si>
    <t>Rate is higher because the city is paying off water utility debt. How much debt?,Other</t>
  </si>
  <si>
    <t>Maint. on water lines, water tower etc.</t>
  </si>
  <si>
    <t>2.75 per thousand</t>
  </si>
  <si>
    <t>maint and repairs of sewer lines and expenses of treatment plant</t>
  </si>
  <si>
    <t>2.75 per 1000 gallons</t>
  </si>
  <si>
    <t>22.00 garbage/recycle</t>
  </si>
  <si>
    <t>City purchases water from rural water and resells</t>
  </si>
  <si>
    <t>2.50 meter charge</t>
  </si>
  <si>
    <t>Rural - $25.00 flat plus $2.50 per 1000.  We only have one rural user.</t>
  </si>
  <si>
    <t>In the process of building a new wastewater treatment plant - current estimate $2,971,000</t>
  </si>
  <si>
    <t>Water Tower Maintenance and Well upkeep</t>
  </si>
  <si>
    <t>Minimum monthly rate of 13.50 plus 45% of water usage charge</t>
  </si>
  <si>
    <t>13.50 minimum plus 45% of the water usage charge</t>
  </si>
  <si>
    <t>Because of our high maintenance costs for water, the city has been looking at many options over the past several years.  There is a possibility that besides increasing rates, the city may need to add on a water infrastructure fee.  There has also been a lot of questions regarding switching to rural water.</t>
  </si>
  <si>
    <t>included in contract</t>
  </si>
  <si>
    <t>$5.88 per 1000 gallons ($.00588 per gallon)</t>
  </si>
  <si>
    <t>5.88 per 1000 gallons ($0.00588 per gallon)</t>
  </si>
  <si>
    <t>$2-$5 per 1000 gallons</t>
  </si>
  <si>
    <t>27.50 for 4000 gallons</t>
  </si>
  <si>
    <t>$27.50 for 4000 gallons</t>
  </si>
  <si>
    <t>.00931 per gal</t>
  </si>
  <si>
    <t>3.35 per thousand gallons</t>
  </si>
  <si>
    <t>10.30 plus an additional $14 in infrastructure improvement charges</t>
  </si>
  <si>
    <t xml:space="preserve">3.61 per thousand after 3000 gallons minimum </t>
  </si>
  <si>
    <t>We have WWTF Cap Improvement charges on sewer that are currently an additional $14, will go to $20 in July 2019</t>
  </si>
  <si>
    <t>10.30 plus $14 in Cap Improvment charges</t>
  </si>
  <si>
    <t>Flat rates</t>
  </si>
  <si>
    <t xml:space="preserve">land use </t>
  </si>
  <si>
    <t>$11.00 per thousand</t>
  </si>
  <si>
    <t>They are included with residential</t>
  </si>
  <si>
    <t>Included in above</t>
  </si>
  <si>
    <t>2,000 gal</t>
  </si>
  <si>
    <t>60% of water use</t>
  </si>
  <si>
    <t>$1.85 per customer</t>
  </si>
  <si>
    <t>basic cost</t>
  </si>
  <si>
    <t>same rates at residential</t>
  </si>
  <si>
    <t>Per gallon</t>
  </si>
  <si>
    <t>per gallon</t>
  </si>
  <si>
    <t>Manilla / Munilla Municipal Utilities</t>
  </si>
  <si>
    <t>thousand gallons</t>
  </si>
  <si>
    <t>1-2 Thousand is $4.00then $8.00 per thousand for  each thousand after</t>
  </si>
  <si>
    <t>Thousand gal</t>
  </si>
  <si>
    <t>1-2 Thousand gal  is $4.00 then $8.00 per thousand gal for  each thousand after</t>
  </si>
  <si>
    <t>per thousand gallons</t>
  </si>
  <si>
    <t xml:space="preserve">$2.00 per Thousand for all </t>
  </si>
  <si>
    <t>per 1000 gal</t>
  </si>
  <si>
    <t>2.05/1,000</t>
  </si>
  <si>
    <t>Loans were just paid off recently.</t>
  </si>
  <si>
    <t>Loans were just paid off recently</t>
  </si>
  <si>
    <t>Bulk Water Sales - outside of Lowden are billed $16.50 per 1000 gallons.</t>
  </si>
  <si>
    <t>1650 +15.00 project fee</t>
  </si>
  <si>
    <t>Sewer Project fee currently $15 per month. Will be $25 9/1/18.</t>
  </si>
  <si>
    <t>3.9 million</t>
  </si>
  <si>
    <t>1160 changing 1185 on 9/1/18</t>
  </si>
  <si>
    <t>We are currently in the process of increasing rates to be effective 9/1/18. Changes will be for all services except water. Sewer $8.50 per 1000 gallons/$17.00 min. for 2000 gallons) Sewer Project Fee - $25.00. Garbage -$11.85 and a monthly water meter fee of $1.30 per residential and commercial customer.</t>
  </si>
  <si>
    <t xml:space="preserve">The above numbers are for water and sewer </t>
  </si>
  <si>
    <t>We do not have anyone use this much on a regular basis</t>
  </si>
  <si>
    <t>SRF Loan balance of $643,000.00 as of 6-30-18</t>
  </si>
  <si>
    <t>SRF Loan balance $1,332,000.00 as of 6-30-18</t>
  </si>
  <si>
    <t xml:space="preserve">SRF Loan balance $1,332,000.00 as of 6-30-18 </t>
  </si>
  <si>
    <t>$8.00 per 1,000 gallons</t>
  </si>
  <si>
    <t>$6.50 per 1000 gallons water</t>
  </si>
  <si>
    <t>Commercial consumption is in gallons and first 1,000 times 9.50 and for each additional 1,000 it is 9.50</t>
  </si>
  <si>
    <t>9.50 per first 1,000 gallons and 9.50 for each 1,000 gallons or part of the 1,000</t>
  </si>
  <si>
    <t>12 businesses</t>
  </si>
  <si>
    <t>7.50  per 1,000 gallons over 2,0009.50</t>
  </si>
  <si>
    <t>same  structure as residential customers</t>
  </si>
  <si>
    <t>9.50 per 1,000 gallons</t>
  </si>
  <si>
    <t>No commercial rate.</t>
  </si>
  <si>
    <t>We are a small town and just raised our water/sewer rates June 1,2018. Last sewer rate increase was in 2003 and last water increase was before that. $12.00 includes garbage and recycling fee.</t>
  </si>
  <si>
    <t>11 first 2000, 4 next 6000, 3.25 after that per 1000 galloon</t>
  </si>
  <si>
    <t>4.50 per 1000 gallons</t>
  </si>
  <si>
    <t>3.75 per 1000 gallons</t>
  </si>
  <si>
    <t>Saving for future projects</t>
  </si>
  <si>
    <t>4.23 per gallons of water used</t>
  </si>
  <si>
    <t>4.23 per 1000 gallons of water used</t>
  </si>
  <si>
    <t>5.00 flat rate per household/business per month</t>
  </si>
  <si>
    <t>None go to that rate structure.</t>
  </si>
  <si>
    <t>Past negative balance.</t>
  </si>
  <si>
    <t>We sell to trailer court. Rates are same as any other.</t>
  </si>
  <si>
    <t>32.81 for 1st 1000 gallons, 3.76 per 1000 after 1st 1000</t>
  </si>
  <si>
    <t>$480,000 in wastewater debt. We have no water debt.</t>
  </si>
  <si>
    <t>Past negative balance</t>
  </si>
  <si>
    <t>Why are you asking for water debt in the wastewater section? What about wastewater debt? (League note: Thank you for your comment so we could make the adjustment.  Both sections ask about debt, but wastewater should have been clearly indicated in that section and was not.  It is now corrected).</t>
  </si>
  <si>
    <t>1.7 million water treatment plant loan</t>
  </si>
  <si>
    <t>paying off sewer lagoon note</t>
  </si>
  <si>
    <t>4.51 per 1,000 gallons</t>
  </si>
  <si>
    <t>percent</t>
  </si>
  <si>
    <t>$4.00 next 4000 gallons used
$2.00 per thosand for the next 5000 gallons used
$4.00 per thosand for any gallons over 10000</t>
  </si>
  <si>
    <t>$0.35 per 100 gallons</t>
  </si>
  <si>
    <t xml:space="preserve">3.50
</t>
  </si>
  <si>
    <t>1.3 million</t>
  </si>
  <si>
    <t>1.3 Million project</t>
  </si>
  <si>
    <t>N/A-Rural Water</t>
  </si>
  <si>
    <t>$7.50 base rate per month</t>
  </si>
  <si>
    <t>$7.50 base rate/month</t>
  </si>
  <si>
    <t>Cubic feet</t>
  </si>
  <si>
    <t>19,015..00</t>
  </si>
  <si>
    <t>1.2 million sewer project upgrade</t>
  </si>
  <si>
    <t>1.2 million sewer upgrade</t>
  </si>
  <si>
    <t>combined with garbage $18.00 per month</t>
  </si>
  <si>
    <t>6.10 per thousand gallons</t>
  </si>
  <si>
    <t>6.10 per thousand</t>
  </si>
  <si>
    <t>every account is charged 2.50 per month to pay existing debt and save for future projects.</t>
  </si>
  <si>
    <t>30.24 minimum 1000 gallons</t>
  </si>
  <si>
    <t>5.01 per thousand</t>
  </si>
  <si>
    <t>30.24 base then 5.01 per thousand</t>
  </si>
  <si>
    <t>base includes 10.00 monthly charge to pay loan and save for future projects</t>
  </si>
  <si>
    <t>50.01 per thousand</t>
  </si>
  <si>
    <t>includes 10.00 to pay existing loan and save for future projects</t>
  </si>
  <si>
    <t>Just Flat Rate</t>
  </si>
  <si>
    <t>Mcgregor</t>
  </si>
  <si>
    <t>668 cu ft =27.90   13.37 cu ft = $43.45</t>
  </si>
  <si>
    <t>3342 cu ft = 90.02  20,738 cu ft = 633.51</t>
  </si>
  <si>
    <t>cubic feet of water used</t>
  </si>
  <si>
    <t>based on cubic feet water used</t>
  </si>
  <si>
    <t>flat rate monthly</t>
  </si>
  <si>
    <t>sewer plant</t>
  </si>
  <si>
    <t>7.50 after first 1000 gal</t>
  </si>
  <si>
    <t>$2.40/2000 $2.04/6666</t>
  </si>
  <si>
    <t>$2.40/2000, $2.04/6666</t>
  </si>
  <si>
    <t>$2.40/2000</t>
  </si>
  <si>
    <t>as many as want</t>
  </si>
  <si>
    <t>one rate only</t>
  </si>
  <si>
    <t>same amt</t>
  </si>
  <si>
    <t xml:space="preserve">one rate as don't have any way to monitor usage as no water offered </t>
  </si>
  <si>
    <t>rate is higher due to wastewater bond of 1.2 m</t>
  </si>
  <si>
    <t>flat rate can't meter</t>
  </si>
  <si>
    <t>flat rate, can't meter usage</t>
  </si>
  <si>
    <t>rate is higher because the city is paying off wastewater bond of 1.2 m</t>
  </si>
  <si>
    <t>Swisher does not provide water, only sewer plant. Everyone has their own wells or share a well in the development, etc.</t>
  </si>
  <si>
    <t>4.50/1000gallons</t>
  </si>
  <si>
    <t xml:space="preserve">a large user City would create a bulk rate </t>
  </si>
  <si>
    <t>Basic Cost of service including debt of 740K</t>
  </si>
  <si>
    <t>2/1000 2K-4K gallons, 2.50 4k-8k gallons, 3/1000 over 8K gallons</t>
  </si>
  <si>
    <t>5K gallons water usage = 23.50 sewer</t>
  </si>
  <si>
    <t>2/1000 2K-4K gallons, 2.50 4k-8K, 3/1000 over 8K</t>
  </si>
  <si>
    <t>5000 gallons water usage = 23.50</t>
  </si>
  <si>
    <t>included in garbage bill .25 per month</t>
  </si>
  <si>
    <t>2.50 PER THOUSAND</t>
  </si>
  <si>
    <t>5.22/1000</t>
  </si>
  <si>
    <t>4.25/1000</t>
  </si>
  <si>
    <t>4.25 per 1000 gallons of water after initial 2000 gallon minimum</t>
  </si>
  <si>
    <t>waste water treatment plant improvements. original debt $304,000</t>
  </si>
  <si>
    <t>4.25/1000 gallons after initial 2000 gallon minimum</t>
  </si>
  <si>
    <t>The recycling costs are included with the garbage.  There is not a separate line item for this service.  The minimum garbage cost is $18.40 for a 64 gallon garbage tote plus a recycling tote, or $20.40 for a 96 gallon garbage tote plus a recycling tote.  Recycling totes are 64 gallon totes.</t>
  </si>
  <si>
    <t>6.90/1000 gallons</t>
  </si>
  <si>
    <t>$12 set fee plus 6.90 per 1000 gallons water usage</t>
  </si>
  <si>
    <t>monthly set fee</t>
  </si>
  <si>
    <t>6.90 per 1000 gallons</t>
  </si>
  <si>
    <t>2.60 per 1000 gallons water usage</t>
  </si>
  <si>
    <t xml:space="preserve">10.70 plus 2.60 per 1000 gallons water usage </t>
  </si>
  <si>
    <t>59000 left</t>
  </si>
  <si>
    <t>2.60 /1000 gal water usage</t>
  </si>
  <si>
    <t>2.60/1000 gallons water usage</t>
  </si>
  <si>
    <t>10.70 set fee plus 2.60/100 gallons water usage</t>
  </si>
  <si>
    <t xml:space="preserve">we do not have an average commercial sewer customer - lots of turkey farms, ag centers and large businesses like nursing homes and school.  </t>
  </si>
  <si>
    <t>2000 minimum and fee per gallon thereafter</t>
  </si>
  <si>
    <t>6.50 for the first 1,000 gal</t>
  </si>
  <si>
    <t>1,000 gal</t>
  </si>
  <si>
    <t>3.00 per gal</t>
  </si>
  <si>
    <t>we use cubic feet but I did the calculations to gallons</t>
  </si>
  <si>
    <t>.05 per cubic foot</t>
  </si>
  <si>
    <t>I converted gallons to cubic foot and got this amount</t>
  </si>
  <si>
    <t>we also have a basic charge of $2.50 on each account that goes toward paying off the GO bond for the water tower</t>
  </si>
  <si>
    <t>'= 100% of water billed</t>
  </si>
  <si>
    <t>I converted the gallons to cubic feet</t>
  </si>
  <si>
    <t xml:space="preserve">we also have a $6.50 project fee on each account for paying off SRL </t>
  </si>
  <si>
    <t>we also collect a $6.50 per account sewer project fee to pay off our SRF loan</t>
  </si>
  <si>
    <t>the $15 charge includes garbage and recycling</t>
  </si>
  <si>
    <t>we have different charges for commercial garbage pickup depending on volume</t>
  </si>
  <si>
    <t>after 30,000 gallons cost per gallon is 2.50 per thousand</t>
  </si>
  <si>
    <t>6.50 per thousand for all usage, get no gallons for the 40.00 minimum</t>
  </si>
  <si>
    <t>3 million</t>
  </si>
  <si>
    <t>6.50 per thousand gallons used</t>
  </si>
  <si>
    <t>the 40.00 minimum is strictly to pay off the debt. Had to upgrade sewer plant required by the DNR and the upgrade from 17 years ago not paid off for 2 more years.  Have to pay for old upgrade and new upgrade a double payment for 2 years</t>
  </si>
  <si>
    <t>$6.00/1000 gal</t>
  </si>
  <si>
    <t>$6/1000g $8/1000g over 50,000 gal</t>
  </si>
  <si>
    <t>$12,000.00 casino</t>
  </si>
  <si>
    <t>6.00/ 1000 gal</t>
  </si>
  <si>
    <t>per water meter</t>
  </si>
  <si>
    <t>Set by Council</t>
  </si>
  <si>
    <t>1.6 Million</t>
  </si>
  <si>
    <t>Base $30.38 plus $5.45/1000 gal = $35.83</t>
  </si>
  <si>
    <t>2.3 Million</t>
  </si>
  <si>
    <t>$5.45/thousand gal</t>
  </si>
  <si>
    <t xml:space="preserve">Base $30.38 + $5.45/thousand gal </t>
  </si>
  <si>
    <t>$5.50/1000 gallons</t>
  </si>
  <si>
    <t>5.50/1000 gallons</t>
  </si>
  <si>
    <t>1.75 per thousand</t>
  </si>
  <si>
    <t>$25.00 service charge and 2.75 per thousand</t>
  </si>
  <si>
    <t>same as commercial</t>
  </si>
  <si>
    <t>it's included in garbage rate</t>
  </si>
  <si>
    <t>1496-2244 gal/3.03 each 1000*2244-3740 gal/2.06 per 1000*3740-22440 gal/1.37 per 1000*22440-44880 gal/.90 per 1000*44880+ gal/.47 each 1000</t>
  </si>
  <si>
    <t>see above - same as residential users</t>
  </si>
  <si>
    <t>6.12 per 1000</t>
  </si>
  <si>
    <t xml:space="preserve">6.74 for 1496 gallons*there after 6.12 per 1000 gal </t>
  </si>
  <si>
    <t>see above -same as residential</t>
  </si>
  <si>
    <t xml:space="preserve">3.13 per thousand gallons </t>
  </si>
  <si>
    <t>3.13 per thousand gallons</t>
  </si>
  <si>
    <t>15001 gallons and up is $2.64 per thousand gallons</t>
  </si>
  <si>
    <t>$2.64 per thousand gallon</t>
  </si>
  <si>
    <t>$6.29 for minimum bill but it is 75% of the water the usage</t>
  </si>
  <si>
    <t>3.60/1000 gallon</t>
  </si>
  <si>
    <t>3.60 per 1000</t>
  </si>
  <si>
    <t>2.44/ 1000</t>
  </si>
  <si>
    <t>We replaced our water meters with remote readers  about $125000 in debt remains</t>
  </si>
  <si>
    <t>we relined our sewers this year and expect rates to raise as the debt payments kick in.</t>
  </si>
  <si>
    <t>we are relining our sewers and placing a new lift station</t>
  </si>
  <si>
    <t xml:space="preserve">note that we charge the same for residential and commercial </t>
  </si>
  <si>
    <t>We have a yard waste site we charge $4.25 a month for
Our garbage rates are $7.50 per month for 2 cans/week
Both of these come out of our water bill.</t>
  </si>
  <si>
    <t>Flat rate to payback for previous stormwater upgrade project</t>
  </si>
  <si>
    <t>water rates are same for all classes</t>
  </si>
  <si>
    <t>26.00 sewer debt</t>
  </si>
  <si>
    <t>rate is higher because city is saving towards upcoming sewer utility debt</t>
  </si>
  <si>
    <t>26.00 sewer debt fee</t>
  </si>
  <si>
    <t>maintenance costs</t>
  </si>
  <si>
    <t xml:space="preserve">Flat fee/ sewer debt fee of $26.00 month. </t>
  </si>
  <si>
    <t>Fairbank Municipal Utilities</t>
  </si>
  <si>
    <t>2.35 per 1,000 gallons19</t>
  </si>
  <si>
    <t>3.01 per 1,000 gallon</t>
  </si>
  <si>
    <t>3.53 per 1,000 gallons</t>
  </si>
  <si>
    <t>$5.25 per 1000 gallons for 100 to 3000 gallons.
$13.65 per 1000 gallons for 3001 to 10000.
$21.00 per 1000 gallons for 10001+.</t>
  </si>
  <si>
    <t>We do not separate out commercial users</t>
  </si>
  <si>
    <t>Cost of treating surface water and paying for nitrate removal</t>
  </si>
  <si>
    <t>Debt is dues to upgrades to plant for nitrate removal-remaining debt is $1,350,000</t>
  </si>
  <si>
    <t>$6.06 per 1000 gallons</t>
  </si>
  <si>
    <t>$6.50 per ESU</t>
  </si>
  <si>
    <t>1 ESU is equal to 3,000 sf ft. of impervious property</t>
  </si>
  <si>
    <t xml:space="preserve">We do not sell if they do not have a meter. </t>
  </si>
  <si>
    <t>$20 for first 3000 gallons of water used; $5.50 per 1000 gallons over 3000</t>
  </si>
  <si>
    <t>4.48 / 1,000 gallons</t>
  </si>
  <si>
    <t xml:space="preserve">5.60
</t>
  </si>
  <si>
    <t xml:space="preserve">The City of Malvern contracts for garbage collection with a local vendor. </t>
  </si>
  <si>
    <t>2.30/1000</t>
  </si>
  <si>
    <t>Wasterwater utility is higher due to paying of sewer debt</t>
  </si>
  <si>
    <t>6.38 per 1,000 gallons</t>
  </si>
  <si>
    <t>6.05 per 1,000 gallons</t>
  </si>
  <si>
    <t>13.00 service charge plus 6.05 per 1,000 gallons</t>
  </si>
  <si>
    <t>13.05 service charge plus 6.05 per 1,000 gallons</t>
  </si>
  <si>
    <t>3.00 per res. unit</t>
  </si>
  <si>
    <t>5.00, 10.00, &amp; 20.00</t>
  </si>
  <si>
    <t>Commercial: 5.00 &amp;lt; 7K Sq ft, 10.00 7k -30k Sq ft, and 20.00&amp;gt;30k Sq ft</t>
  </si>
  <si>
    <t>Council set rates based on what some other communities were charging.</t>
  </si>
  <si>
    <t>12.55 for 65 gallon tote</t>
  </si>
  <si>
    <t>Comercial Rate is the same as residential</t>
  </si>
  <si>
    <t>Number of units divided by utility costs</t>
  </si>
  <si>
    <t>100% + 5.00</t>
  </si>
  <si>
    <t>5.00 sewer lining fee</t>
  </si>
  <si>
    <t>120 % of water charge + 5.00</t>
  </si>
  <si>
    <t>120% + 5.00</t>
  </si>
  <si>
    <t>3.00/1000 GAL</t>
  </si>
  <si>
    <t>Rates for outside residents or businesses $20.00 base rate, $.02/gal</t>
  </si>
  <si>
    <t>1.25 per 1000</t>
  </si>
  <si>
    <t>$4.98/1,000 gallons</t>
  </si>
  <si>
    <t>7.50/1000 gallons</t>
  </si>
  <si>
    <t>aging infrastructure, water loss</t>
  </si>
  <si>
    <t>5.25/1000 gallons</t>
  </si>
  <si>
    <t>70% of water charges plus $10 flat fee per month</t>
  </si>
  <si>
    <t>we purchase WA from Warren WA District so dependent on what they charge us</t>
  </si>
  <si>
    <t>probable upcoming sewer lagoon project - cost yet unknown</t>
  </si>
  <si>
    <t>3000 ft = 1 ERU</t>
  </si>
  <si>
    <t>operation, maintenance, replacement, construction</t>
  </si>
  <si>
    <t>vendor breakdown unknown</t>
  </si>
  <si>
    <t>2500 gallons</t>
  </si>
  <si>
    <t>the City sold its water utility to Iowa American Water back in 2017</t>
  </si>
  <si>
    <t>$8 per 1000 gallons</t>
  </si>
  <si>
    <t>we are paying off sewer revenue bond</t>
  </si>
  <si>
    <t>12.00 per thousand gallons</t>
  </si>
  <si>
    <t>total garbage is 1205</t>
  </si>
  <si>
    <t>our garbage is both recycling and garbage combined</t>
  </si>
  <si>
    <t>one rate for all customers</t>
  </si>
  <si>
    <t>same313.00</t>
  </si>
  <si>
    <t>Potential $1.5 - 1.75 mil for RO system or other water quality improvement</t>
  </si>
  <si>
    <t>Beginning water distribution improvement program for water mains, valves &amp; hydrants</t>
  </si>
  <si>
    <t>70-non residential</t>
  </si>
  <si>
    <t>flat rate set &amp; some have been adjusted since utility established</t>
  </si>
  <si>
    <t>Indiviual vendor discretion</t>
  </si>
  <si>
    <t>We do have a CPI that is reviewed annually. The council has the option to implement the CPI or forego for the upcoming year. The listed water &amp; sewer rates do have a minimal CPI that was not included in the survey.</t>
  </si>
  <si>
    <t>14.02 for first 3,000 gallon and .71/1,000 gal after that</t>
  </si>
  <si>
    <t>19.63 for first 20,000 gallon used. 20,001 to 60,000 is $30.83. 60,001 and up is $65.88</t>
  </si>
  <si>
    <t>5.05 per 1,000</t>
  </si>
  <si>
    <t>Rates different in increments of 5,000 gallons above 1,000</t>
  </si>
  <si>
    <t>We don't have users that big</t>
  </si>
  <si>
    <t>O&amp;M</t>
  </si>
  <si>
    <t>Approximately $1.7</t>
  </si>
  <si>
    <t>1.5 million</t>
  </si>
  <si>
    <t>ESU calculation which accounts for impervious surface, parcel size, and use</t>
  </si>
  <si>
    <t>7.00 for ea add'l 1,000 gal</t>
  </si>
  <si>
    <t>$7.00 per addl 1,000 gal</t>
  </si>
  <si>
    <t>$8.00 per 1,000 gal</t>
  </si>
  <si>
    <t>2.5 million</t>
  </si>
  <si>
    <t>same as normal water utility rate</t>
  </si>
  <si>
    <t xml:space="preserve">Impervious/pervious footage </t>
  </si>
  <si>
    <t>$3.25 for every gallon over 1,000</t>
  </si>
  <si>
    <t>3.25 for the next 1,000 after the first 1,000 gal</t>
  </si>
  <si>
    <t xml:space="preserve">0 - 10,000 sq feet				 $1.50 		 $1.50 	 per month  10,001 - 20,000				 $2.00 		 $2.00 	 per month  20,001 - 40,000				 $3.00 		 $3.00 	 per month  40,001 - 80,000				 $4.00 		 $4.00 	 per month  80,000 and up				 $5.00 		 $5.00 	 per month </t>
  </si>
  <si>
    <t>5.03/thousand</t>
  </si>
  <si>
    <t>FUTURE SYSTEM UPDATES &amp; MAINTENANCE</t>
  </si>
  <si>
    <t>FUTURE PROJECTS AND MAINTENANCE</t>
  </si>
  <si>
    <t>future projects and maintenance</t>
  </si>
  <si>
    <t>3.30/1000 GAL</t>
  </si>
  <si>
    <t>32.20/4000 GAL</t>
  </si>
  <si>
    <t>20.00 water meter monthly basic connection fee</t>
  </si>
  <si>
    <t>We bill in cubic feet</t>
  </si>
  <si>
    <t>$11.00 - $20.00</t>
  </si>
  <si>
    <t>6.80 per 1000</t>
  </si>
  <si>
    <t>all charged the same</t>
  </si>
  <si>
    <t>5.44 per 1000</t>
  </si>
  <si>
    <t>$45 sewer dept Fee for new WWTP 6.2 mil</t>
  </si>
  <si>
    <t>$45.00 Sewer Dept Fee for new WWTP 6.2 Mil</t>
  </si>
  <si>
    <t>6.64 per 1,000 gallon</t>
  </si>
  <si>
    <t>We charge 6.64 per 1,000 gal. after the min. 2,000 gal.</t>
  </si>
  <si>
    <t>Marion County Rural Water Minimum 538.34</t>
  </si>
  <si>
    <t>about 50</t>
  </si>
  <si>
    <t>2000 gallon</t>
  </si>
  <si>
    <t>Rates are higher because the city is putting in a new wastewater treatment facility</t>
  </si>
  <si>
    <t>about 45</t>
  </si>
  <si>
    <t>Flat service charge</t>
  </si>
  <si>
    <t>6.75/1000</t>
  </si>
  <si>
    <t>8.25/1000</t>
  </si>
  <si>
    <t>Solid Waste Rates - Collection &amp; Disposal 13.00/month
                                 Landfill Fee  1.25</t>
  </si>
  <si>
    <t>24000-4.39,over 25000 gallons=3.85</t>
  </si>
  <si>
    <t>1.40; 1.86; 2.78</t>
  </si>
  <si>
    <t>1.92;3.53;4.55</t>
  </si>
  <si>
    <t>water usage per gallons</t>
  </si>
  <si>
    <t>$18 but includes garbage</t>
  </si>
  <si>
    <t>I didn't fill out the commercial portion as the rates are the same as residential</t>
  </si>
  <si>
    <t>Tiers &amp; is based on consumption</t>
  </si>
  <si>
    <t>92% of water charge</t>
  </si>
  <si>
    <t>Tier schedule</t>
  </si>
  <si>
    <t>Included in garbage charge</t>
  </si>
  <si>
    <t>Please let us know if you would like a copy of the tier schedule and we would be more than happy to supply you with a copy of our ordinance.  Thanks!</t>
  </si>
  <si>
    <t>ascending in 5000 gallon increments</t>
  </si>
  <si>
    <t>4.5 million</t>
  </si>
  <si>
    <t>Wastewater is billed based on the gallons of water consumed - gallon for gallon</t>
  </si>
  <si>
    <t>Wastewater is billed based on water usage - gallon for gallon</t>
  </si>
  <si>
    <t>one charge per active electric meter</t>
  </si>
  <si>
    <t>2.86 PER 1,000</t>
  </si>
  <si>
    <t>Ogden Municipal Utilities</t>
  </si>
  <si>
    <t>COAL VALLEY WATER DISTRICT $4.20/1000 GALLONS VERSUS $3.80</t>
  </si>
  <si>
    <t>100% for first 15,000 gal. for residential</t>
  </si>
  <si>
    <t>100% for all useage</t>
  </si>
  <si>
    <t>Flat charge</t>
  </si>
  <si>
    <t>8.09 per thousand gallons</t>
  </si>
  <si>
    <t>5.51 per 1000 gallons</t>
  </si>
  <si>
    <t>1000 Gallons</t>
  </si>
  <si>
    <t>1st 3,000 gallons $ 5.51 per 1,000 gallons, Next 37,000 gallons $ 3.51 per 1,000 gallons  Over 40,000 gallons	$ 3.38 per 1,000 gallons</t>
  </si>
  <si>
    <t>Flat rate based on type of service. Example residential, commercial, industrial</t>
  </si>
  <si>
    <t>'+18.00 for debt service retirement</t>
  </si>
  <si>
    <t>wastewater debt</t>
  </si>
  <si>
    <t>'+18.00 debt service retirement</t>
  </si>
  <si>
    <t>included</t>
  </si>
  <si>
    <t>Our garbage fee also includes yard waste collection</t>
  </si>
  <si>
    <t>2.42/1000 gallons</t>
  </si>
  <si>
    <t>11.83/1000 gallons</t>
  </si>
  <si>
    <t>Rate is higher because City is paying off new sewer plant debt.  Debt is: 8.6 Million</t>
  </si>
  <si>
    <t>Higher due to paying off 8.3 million dollar debt for new sewer plant</t>
  </si>
  <si>
    <t>Garbage fees are 7.50 for Residential - service is outsourced</t>
  </si>
  <si>
    <t>Bellevue Municipal Utilities</t>
  </si>
  <si>
    <t>Use Cubic Feet</t>
  </si>
  <si>
    <t>Rate is currently based off basic cost of service but will increase this year to pay for water treatment facility</t>
  </si>
  <si>
    <t>Flat fee of 5.00</t>
  </si>
  <si>
    <t>Included in garbage fee</t>
  </si>
  <si>
    <t>5.6 million</t>
  </si>
  <si>
    <t>residental commercial property</t>
  </si>
  <si>
    <t>5+</t>
  </si>
  <si>
    <t>NO STRUCTURE</t>
  </si>
  <si>
    <t>Monthly meter charge $14.00 plus the usage fee</t>
  </si>
  <si>
    <t>$8.8.49</t>
  </si>
  <si>
    <t>Monthly service charge $10.00 plus the usage fee</t>
  </si>
  <si>
    <t>$8.49 same as residential</t>
  </si>
  <si>
    <t>$11.30 flat fee + $2.65 per 1,000 gallons</t>
  </si>
  <si>
    <t>anyone outside city limits is charged $5.30 per 1,000 gallons</t>
  </si>
  <si>
    <t>based on water useage</t>
  </si>
  <si>
    <t>$12.10 flat fee + $3.00 per 1,000 gallons</t>
  </si>
  <si>
    <t>based on useage</t>
  </si>
  <si>
    <t>creating a fund to build reserve for future projects</t>
  </si>
  <si>
    <t>Water service fee and rate based on consumption</t>
  </si>
  <si>
    <t>BULK WATER AT 5.07 PER 1000 GALLONS</t>
  </si>
  <si>
    <t>sewer service fee and consumption of water</t>
  </si>
  <si>
    <t>sewer service fee and consumption</t>
  </si>
  <si>
    <t>4.85, 4.65, 4.40</t>
  </si>
  <si>
    <t>4.85/1000 gallon 1000-99000, 4.65/1000 gallon 100,000-199,000, 4.40/1000 gallon all over 200,000</t>
  </si>
  <si>
    <t xml:space="preserve">storm sewer maintenance fee in ord. </t>
  </si>
  <si>
    <t>Xenia Rural Water 1.78 per 1000 gallons</t>
  </si>
  <si>
    <t>12.81 1st thousand, 4.41 each thousand thereafter</t>
  </si>
  <si>
    <t>12.81 1st thousand; 4.41 each thousand thereafter</t>
  </si>
  <si>
    <t>$3.00 1st 0-9999; 3.00 per 10,000 sq ft after that</t>
  </si>
  <si>
    <t>Equivalent Residential Lot (ERL) size.  $3 for every 10,000 sq ft of property, not to exceed $120 or 40 ERLs</t>
  </si>
  <si>
    <t>We do have 88 county water customers (no wastewater).  They pay water at a rate of 125% of our residential rate or 17.19 for the 1st 1000 gallons and 6.97 for every thousand gallons thereafter.</t>
  </si>
  <si>
    <t>1.89 per 100 cubic feet</t>
  </si>
  <si>
    <t>5000 gallons = 700 CF (Rounded) = $24.03</t>
  </si>
  <si>
    <t>10,000 gallons = 1300 CF (Rounded) = $35.37</t>
  </si>
  <si>
    <t>25000 gallons = 3300 cf (rounded) = $73.17</t>
  </si>
  <si>
    <t>200,000 gallons = 2680 CF (Rounded) = $517.32</t>
  </si>
  <si>
    <t>500 CF - $19.20</t>
  </si>
  <si>
    <t>1000 gallons = 100 cf (Rounded) = $16.16</t>
  </si>
  <si>
    <t>800 CF = $21.48</t>
  </si>
  <si>
    <t xml:space="preserve">All of the information from Hawarden is as of today. In the very near future we are going to see a substantial rate increase due to a 3.2 million dollar upgrade to our wastewater facility. </t>
  </si>
  <si>
    <t>2.80 per 1000 gallons</t>
  </si>
  <si>
    <t>Rural Water System
minimum charge $11.25 + $1.32 per 1000 gallons used</t>
  </si>
  <si>
    <t>$11.25 (min) + $2.50 per 1000 gallons of water</t>
  </si>
  <si>
    <t>$11.25 (min) + 2.50 per 1000 gallons</t>
  </si>
  <si>
    <t>668 cf = $39.39 ;  1337 cf= $56.91</t>
  </si>
  <si>
    <t>3342cf = $737.17 ;  26738cf = $7125</t>
  </si>
  <si>
    <t>$22.09 minimum</t>
  </si>
  <si>
    <t>1.25 per 100cf</t>
  </si>
  <si>
    <t>min $20.00 / $1.25 per 100cf after</t>
  </si>
  <si>
    <t>zoning:  residential, multi unit properties, and commercial properties</t>
  </si>
  <si>
    <t>$7.50 + city bags</t>
  </si>
  <si>
    <t>IOWA DOT AND CIPCO BOTH RECEIVE WATER SERVICE AT 127% OF OUR REGULAR RATE</t>
  </si>
  <si>
    <t>22.22 FOR 2000 TO 9000</t>
  </si>
  <si>
    <t>The same</t>
  </si>
  <si>
    <t>The sewer is based off the water usage from January - March and it is 80%.  The sewer stays the same all year round</t>
  </si>
  <si>
    <t>same as the other one</t>
  </si>
  <si>
    <t>$ 7.40/ 1,000 gallons</t>
  </si>
  <si>
    <t>$ 7.40/1,000 gallons</t>
  </si>
  <si>
    <t>$ 9.40/ 1,000 gallons</t>
  </si>
  <si>
    <t>paying off WASTEWATER utility debt; $ 10,985,000</t>
  </si>
  <si>
    <t>$ 9.40/1,00 gallons</t>
  </si>
  <si>
    <t>$ 9.40 (for consumption) plus $ 8.60 connection charge = $ 18.00</t>
  </si>
  <si>
    <t>paying off WASTWATER utility debt: $ 10,985,000</t>
  </si>
  <si>
    <t>rates would change depending on the size of the meter</t>
  </si>
  <si>
    <t>For the next 2500 gallons after the minimum it is $1.50 per 1000 gallon anything 5001 gallons or more is $3.85 per 1000 gallon</t>
  </si>
  <si>
    <t>The rates are same as residential for charging base</t>
  </si>
  <si>
    <t>Anyone outside city limits or a contractor that needs water we charge $15.00 per 1000 gallons</t>
  </si>
  <si>
    <t>The city does have other sewer funds there is a Sewer Increase for the  upcoming wastewater plant we will be building and the rate is .80 per 1000 gallons of usage. We have multiple bonds that we use split between different funds. The sewer part of those bonds and reserve we have to keep for the one SRF bond is paid for by charging $1.06 per 1000 gallons. These are all additions to the $4.48 per 1000 gallons for sewer charge to operate.</t>
  </si>
  <si>
    <t>paying off sewer debt</t>
  </si>
  <si>
    <t>paying off debt</t>
  </si>
  <si>
    <t>13.00 - Basic Charge</t>
  </si>
  <si>
    <t>Ccf</t>
  </si>
  <si>
    <t>$3.86/Ccf</t>
  </si>
  <si>
    <t>5,000 gal = $25.78   10,000 gal = $51.61</t>
  </si>
  <si>
    <t>25,000 gal = $129.00    200,000 gal = $1,032.09</t>
  </si>
  <si>
    <t xml:space="preserve">$13.00 Basic Charge </t>
  </si>
  <si>
    <t>3.86/Ccf = 100% of water</t>
  </si>
  <si>
    <t>$13.00 Basic Charge</t>
  </si>
  <si>
    <t>$13.00 - Basic Charge</t>
  </si>
  <si>
    <t>$3.86/Ccf = 100% of water</t>
  </si>
  <si>
    <t>13.00 Basic Charge</t>
  </si>
  <si>
    <t>Flat $5.00</t>
  </si>
  <si>
    <t>Picked up weekly: 35 gal = $18.25, 64 gal = $22.25, 96 gal = $26.25</t>
  </si>
  <si>
    <t>sell water to rural/farm line customers and residents of one homeowner's association</t>
  </si>
  <si>
    <t>100% water usage</t>
  </si>
  <si>
    <t>Unlimited</t>
  </si>
  <si>
    <t>Zero</t>
  </si>
  <si>
    <t>Cubic Feet: 5,000 gallons = 668.45 cf = $36.12   AND 10,000 gallons = 1336.9 cf = $54.18</t>
  </si>
  <si>
    <t>Cubic Feet: 25,000 gallons = 3342.25 cf = $108.31 AND 200,000 gallons = 26,737.97 cf = $740.01</t>
  </si>
  <si>
    <t>Cubic Feet: 1,000 gallons = 133.69 cf = $12.74</t>
  </si>
  <si>
    <t>Rate is higher and will continue to increase for proposed sewer revenue debt.</t>
  </si>
  <si>
    <t>Same answer as residential</t>
  </si>
  <si>
    <t>Flat Fee: $2.00 for residential and each dwelling unit of a multiple family dwelling; $3.00 commercial; $4.00 industrial/institutional</t>
  </si>
  <si>
    <t>$2.10 per 1,000 gallons</t>
  </si>
  <si>
    <t>2.10 per 1,000 gallon</t>
  </si>
  <si>
    <t>.002101 per gallon</t>
  </si>
  <si>
    <t>Leclaire</t>
  </si>
  <si>
    <t>we do not sell water</t>
  </si>
  <si>
    <t>2450 sq ft</t>
  </si>
  <si>
    <t>per ERU(2450 sq ft.)</t>
  </si>
  <si>
    <t>irrigation water (separate meter) gets charged the same $6.10 per every 1000 gallons but does not get charged any sewer rate</t>
  </si>
  <si>
    <t>22.02/quarter</t>
  </si>
  <si>
    <t xml:space="preserve">4.38 next 10,000 gallons; 3.89 next 10,000 gallons; 3.67 all over 23,000 gallons
</t>
  </si>
  <si>
    <t>5000 gallons/qtr = 32.93; 10000 gallons/qtr = 56.37</t>
  </si>
  <si>
    <t>22.02/3000 gallons/qtr</t>
  </si>
  <si>
    <t>next 10000 gallons @ 4.38/1000 gallons; next 10000 gallons at 3.89 per 1000 gallons; all over 23000 gallons @ 3.67 per 1000 gallons</t>
  </si>
  <si>
    <t>25000 gallons = 119.90; 200000 gallons = 807.11</t>
  </si>
  <si>
    <t>Per ordinance of the City Council</t>
  </si>
  <si>
    <t>48.58/qtr</t>
  </si>
  <si>
    <t>20.35/qtr</t>
  </si>
  <si>
    <t>3.39 per 1000 gallons</t>
  </si>
  <si>
    <t>22.35/qtr</t>
  </si>
  <si>
    <t>3.39/1000 gallons per qtr</t>
  </si>
  <si>
    <t>the cost is included in ther garbage fees plus we charge 1.00/month for yard waste services</t>
  </si>
  <si>
    <t>$3.28 per 1000 gallons</t>
  </si>
  <si>
    <t>$10.70-$63.00 Depending on size of meter</t>
  </si>
  <si>
    <t>92.70 based on 5/8" meter</t>
  </si>
  <si>
    <t>656.00 based on 5/8" meter</t>
  </si>
  <si>
    <t>over 600,000 is 1.90 per 1000 gallons</t>
  </si>
  <si>
    <t>We charge an additional $5 per month water and a $5 per month sewer debt service fee for future infastructure.</t>
  </si>
  <si>
    <t>based on customers water useage so 999 gallons of water</t>
  </si>
  <si>
    <t>$3.37 per 1000 gallons of water used</t>
  </si>
  <si>
    <t>3.37 per 1000 gallons of water used</t>
  </si>
  <si>
    <t>$5 monthley sewer service fee for future infastructure .</t>
  </si>
  <si>
    <t xml:space="preserve">999 gallons of water </t>
  </si>
  <si>
    <t>$5 sewer debt fee charged per month for future infastructure.</t>
  </si>
  <si>
    <t>$13.75 over age 65 $10 per month</t>
  </si>
  <si>
    <t>I gave you our current rates.  Water rates will increase July 1, 2018 3.5%</t>
  </si>
  <si>
    <t>undetermined at this time</t>
  </si>
  <si>
    <t>residential - per unit; commercial - per meter</t>
  </si>
  <si>
    <t>CALCULATED FOR VARIOUS SURFACE TYPES</t>
  </si>
  <si>
    <t>RUNOFF COEFFICIENTS</t>
  </si>
  <si>
    <t>Cubic foot charges for 5,000 gallons 35.84 10,000 71.68</t>
  </si>
  <si>
    <t>cubic foot charges 25,000 is 179.20 200,000 is 1433.60</t>
  </si>
  <si>
    <t xml:space="preserve">Commercial and residential are charged the same amount and based on usage. </t>
  </si>
  <si>
    <t xml:space="preserve">We do not sell to another utility, but we do sell if contractor is in area and charged the same as residents per cubic foot. </t>
  </si>
  <si>
    <t>In Cubic feet it would be minimum 9.28</t>
  </si>
  <si>
    <t xml:space="preserve">cubic feet would be minimum 9.28 </t>
  </si>
  <si>
    <t xml:space="preserve">1 ERU = 15,000 sq feet </t>
  </si>
  <si>
    <t>based on number of ERU's on property. Residents are flat rate 3.00 commercial 6.00 unless more than one ERU</t>
  </si>
  <si>
    <t xml:space="preserve">We contract out for garbage and have a pay as you throw program with a 3.00 tag for garbage and no tags on recycling. The water bill charges 10.50 for garbage but that covers city services and recycling. The city services are mowing, snow plowing, brush pick up, leaf pick up etc. </t>
  </si>
  <si>
    <t>8.29/1000 gallons</t>
  </si>
  <si>
    <t>5.00/20.00</t>
  </si>
  <si>
    <t xml:space="preserve">Flat fee based on residential (2.50), commercial (5.00), and industrial (20.00) average size </t>
  </si>
  <si>
    <t>3.15/1,000 Gallons</t>
  </si>
  <si>
    <t>5.93 FOR 3/4"METER</t>
  </si>
  <si>
    <t>ZERO</t>
  </si>
  <si>
    <t>6.13/1,000</t>
  </si>
  <si>
    <t>11.60 / MONTH GA/RECYC</t>
  </si>
  <si>
    <t>100 cu ft</t>
  </si>
  <si>
    <t>graduated scale</t>
  </si>
  <si>
    <t>600 cu - $$55.23; 1300 cu ft - $111.74</t>
  </si>
  <si>
    <t>3300 cu ft - $266.49; 26,600 cu ft - $2050.49</t>
  </si>
  <si>
    <t>$6.00 per 100 cu ft</t>
  </si>
  <si>
    <t>per 100 cu ft</t>
  </si>
  <si>
    <t>2.48 per 100 cubic foot</t>
  </si>
  <si>
    <t>per 100 cubic foot</t>
  </si>
  <si>
    <t>Amount of water used</t>
  </si>
  <si>
    <t>Based on Water consumption</t>
  </si>
  <si>
    <t>5.03 per 100 cubic foot</t>
  </si>
  <si>
    <t>based on water consumption</t>
  </si>
  <si>
    <t>Based on Water Consumption</t>
  </si>
  <si>
    <t>Based off of water consumption</t>
  </si>
  <si>
    <t>based on water consmuption</t>
  </si>
  <si>
    <t xml:space="preserve">We have a $3.00 charge per water account. </t>
  </si>
  <si>
    <t xml:space="preserve">We contract out our garbage/recycling pick up to a local company. Every account has a monthly charge of $14.50 for garbage/recycle pick up and a $15.25 a month charge for the landfill dumping. </t>
  </si>
  <si>
    <t>Dewitt</t>
  </si>
  <si>
    <t>depends on usuage</t>
  </si>
  <si>
    <t>more than 10,000 gal. $3.47 per thousand</t>
  </si>
  <si>
    <t>depend on usuage</t>
  </si>
  <si>
    <t>over 200,000 gallons  $3.47 per thousand gallons</t>
  </si>
  <si>
    <t>per address</t>
  </si>
  <si>
    <t>based on a flat fee</t>
  </si>
  <si>
    <t>240 to 560 cubic feet	.032100 per cubic feet 	460 to 3200 cubic feet	.028088 per cubic feet 	3200 to 5000 cubic feet	.029925 per cubic feet 	5000 to 9000 cubic feet	.023673 per cubic feet 	9000 to 999,999,999 cubic feet	.019260 per cubic feet 	Over 999,999,999 cubic feet	.016451 per cubic feet</t>
  </si>
  <si>
    <t>The base user charge for waste water treatment works is $14.52 per month per user for any usage up to and including 294 cubic feet per month; for any usage over 294 cubic feet per month, there is an additional fee of $3.83 per 134 cubic feet. Each user shall also pay (i) a $3.02 per month maintenance fee for residential use property and a $4.54 per month maintenance fee for commercial use property and (ii) a $20.00 per month surcharge for Iowa Department of Natural Resources (Iowa DNR) mandated sewer system improvements. Users not located within the city limits shall pay an additional one hundred percent monthly surcharge on the sewer usage charges and the sewer surcharge for Iowa DNR mandated sewer system improvements. Starting July 1, 2013, thirty-five percent (35%) of the revenue derived from Local Option Sales and Service Tax (LOSST) in the City of Centerville will be used to reduce the $20.00 surcharge for Iowa DNR mandated sewer system improvements for users within the city limits. An estimated annual reduction shall be determined by the City Clerk based on the estimated LOSST revenue. The reduction shall be $5.00 per user per month for fiscal year 2017- 2018.</t>
  </si>
  <si>
    <t>Cubic Feet 1.) $66.82  2.) $480.93</t>
  </si>
  <si>
    <t>Rate charged based on per C.F of water used</t>
  </si>
  <si>
    <t>300 C.F. of water used</t>
  </si>
  <si>
    <t>Rate charged based on per C.F.of water used.</t>
  </si>
  <si>
    <t>7.00 or 15.00</t>
  </si>
  <si>
    <t>Flat fee 1 for resident., 1 for commercial &amp; 1 for industrial. Based on type of service Residential, Commercial, Industrial rate amount per council request.</t>
  </si>
  <si>
    <t>3.85/100 cub.ft  5,000 gl= 25.73,10,000 gl=51.47 plus meter rent</t>
  </si>
  <si>
    <t>3.85/100cub.ft 25,000=128.67, 200,000=736.42</t>
  </si>
  <si>
    <t>15.79 plus meter total 27.54</t>
  </si>
  <si>
    <t>470 /100 cubic feet</t>
  </si>
  <si>
    <t>4.25/100 cubic ft</t>
  </si>
  <si>
    <t>4.25/100 cubic feet of water</t>
  </si>
  <si>
    <t>4.25/100 cubic feet</t>
  </si>
  <si>
    <t>Water Revenue Bond 7,090,000</t>
  </si>
  <si>
    <t>8,000,000 expansion</t>
  </si>
  <si>
    <t>Potentially Central Iowa Rural Water has the ability to draw water at .0046. They have not begun to take advantage of this option yet.</t>
  </si>
  <si>
    <t>Still working on this number range is 25 to 38 million</t>
  </si>
  <si>
    <t>depends on the size of the service (access fees for different size services) and different rates if outside the city limits</t>
  </si>
  <si>
    <t>access fee differs base on the size of the service</t>
  </si>
  <si>
    <t xml:space="preserve">we do not sell to other utilities of home owners associations.  </t>
  </si>
  <si>
    <t>plus  an access fee  of 9.20</t>
  </si>
  <si>
    <t>plus access fee of 9.20</t>
  </si>
  <si>
    <t>cost of the system and the maintenance</t>
  </si>
  <si>
    <t xml:space="preserve">We have access fees for water based on the service size.  Our rates are the same for residential and commercial, but differ for non city customers.  We also contract  and bill for garbage pickup the rates are based on the size of the garbage totes 12.00,15.00,18.00 and this includes recycling.  </t>
  </si>
  <si>
    <t>5.17;4.27;3.07</t>
  </si>
  <si>
    <t>7 units 46.19; 13 units 77.21</t>
  </si>
  <si>
    <t>10.00-200.00</t>
  </si>
  <si>
    <t>5.17; 4.27; 3.07</t>
  </si>
  <si>
    <t>33 units 178.91 ; 267 units 1,085.69</t>
  </si>
  <si>
    <t>20.00 - 220.00</t>
  </si>
  <si>
    <t>21.10/quarter</t>
  </si>
  <si>
    <t>2.37/per hundred cubic foot</t>
  </si>
  <si>
    <t>5,000   costs 25.08   10,000 costs  34.47</t>
  </si>
  <si>
    <t>25,000 cubic feet costs  97.58     200,000 costs 392.20</t>
  </si>
  <si>
    <t>15/30/60 a quarter depending on property size</t>
  </si>
  <si>
    <t>Thorpe Water (Gould Heights) - $3.30 per 1000 Gallons
Linweld - $8.07 1st 1,000 gallons, $3.57 per 1000 Gallons after</t>
  </si>
  <si>
    <t>ERL - 10,000 sq ft</t>
  </si>
  <si>
    <t>10,000 squart foot = 1 ERL</t>
  </si>
  <si>
    <t>Garbage and Recycling are provide through the city, but not by city staff.
Contractors have been set up for both services.
We also offer compost service.</t>
  </si>
  <si>
    <t>Tiered - $5.80 per 750 gal for 1,126 - 6,000, $4.66 for 6,001 - 24,750, $3.42 for 24,750+</t>
  </si>
  <si>
    <t>Water tower - unsure of cost at this point</t>
  </si>
  <si>
    <t>$5.93 per 750 gal for 1 - 12,750 gal, 12,750+ $4.28 per 750 gal</t>
  </si>
  <si>
    <t>square footage / 3,250 = equivalent residential unit</t>
  </si>
  <si>
    <t>0-2000 gals</t>
  </si>
  <si>
    <t>next 32,000 $2.50/1000, next 135,000 $1.60/1,000. over 169,000 $1.30/1,000</t>
  </si>
  <si>
    <t>next 32,000 gals $2.50/1000, next 135,000 gals $1.60/1000 over 169, 000 $1.30/1000</t>
  </si>
  <si>
    <t>$2.13/1000 gals</t>
  </si>
  <si>
    <t>2.13 per 1000 gals</t>
  </si>
  <si>
    <t>per 1,000 gals of water</t>
  </si>
  <si>
    <t>3509 residential meters</t>
  </si>
  <si>
    <t>First 1,000cf 4.49 per 100cf; Next 4,000cf 3.59 per 100cf; Next 5,000cf 2.92 per 100cf; Over 10,000cf 2.25 per 100cf</t>
  </si>
  <si>
    <t>299 commercial meters</t>
  </si>
  <si>
    <t>5/8-3/4" meters 11.03 per month; 1-1 1/2"meters 13.72 per month; 2"meters 47.86 per month; 3" meters 73.28 per month; 4" meters 124.31 per month; 6" meters 293.98 per month</t>
  </si>
  <si>
    <t>5/8-3/4" meters 245; 1-1 1/2"meters 305; 2"meters 1082; 3" meters 1790; 4" meters 3211; 6" meters 18177</t>
  </si>
  <si>
    <t>5.34 per 100cf</t>
  </si>
  <si>
    <t>1,000 gallons = to 134cf</t>
  </si>
  <si>
    <t>5.34 per 100cf = 13.07 min charge</t>
  </si>
  <si>
    <t>2,226,034 sewer utility debt</t>
  </si>
  <si>
    <t>245 cf</t>
  </si>
  <si>
    <t>1,000 gal= to 134cf</t>
  </si>
  <si>
    <t>first 200 cu feet is $2.57 per 100.
Next 600 cu ft is $2.52 per 100 cu ft.
Next 1900 cu ft is $2.42 per 100.
Over 2700 cu ft is $2.36 per  100 cu ft.</t>
  </si>
  <si>
    <t>We bill per 100 cu ft used.</t>
  </si>
  <si>
    <t>same as residential.
First 200 cu ft is $2.57 per 100 cu ft.
Next 600 cu ft is $2.52 per 100 cu ft.
Next 1900 cu ft is $2.42 per 100 cu ft.
Over 2700 cu ft is $2.36 per 100 cu ft.</t>
  </si>
  <si>
    <t>Bill in cubic feet used</t>
  </si>
  <si>
    <t>The rates were adjusted in mid 1990s to cover debt for construction of a new plant. Since then, the debt has been paid off and the rates were not adjusted down. Any additional amount collected, will be used for water system upgrades.</t>
  </si>
  <si>
    <t>$4.14 per 100 cu ft of water billed</t>
  </si>
  <si>
    <t>Bill based upon cu ft of water billed</t>
  </si>
  <si>
    <t>Based upon cu ft of water billed</t>
  </si>
  <si>
    <t>up to $50.00</t>
  </si>
  <si>
    <t>amount of impervious surface area</t>
  </si>
  <si>
    <t>one equivalent service unit (ESU) is a measurement of impervious surface are. 1 ESU = a numerical value of 2,500</t>
  </si>
  <si>
    <t>part of monthly garbage charge</t>
  </si>
  <si>
    <t>200 cubic feet $14.14       400 cubic feet $28.28    900 cubic feet $63.63</t>
  </si>
  <si>
    <t>200 cubic feet $14.14       400 cubic feet $28.28    900 cubic feet $63.63   No price break</t>
  </si>
  <si>
    <t>Paying off SRF Loan       $4,388,000 current balance</t>
  </si>
  <si>
    <t>Cash Funding CIP around $8000,000 per year</t>
  </si>
  <si>
    <t>Flat fee of $15.72 plus $7.51 per 100 cubic feet</t>
  </si>
  <si>
    <t>Upcoming Wastewater plant improvement project</t>
  </si>
  <si>
    <t>Flat fee of $15.72 plus $7.51 per cubic feet  Food rate is $11.27 per cubic feet   Carwash rate is $9.76 per cubic feet     Laundry rate $8.26 per cubic feet</t>
  </si>
  <si>
    <t>approx 25 million</t>
  </si>
  <si>
    <t>30.93 base rate (1,000 gallons) 5.57 each 1,000 gallons after</t>
  </si>
  <si>
    <t>30.93 base (first 1,000) 5.57 each 1,000 after</t>
  </si>
  <si>
    <t>Des Moines WRA rates</t>
  </si>
  <si>
    <t xml:space="preserve">Des Moines WRA rates </t>
  </si>
  <si>
    <t>1 ERU = 4,000 SQ FT</t>
  </si>
  <si>
    <t xml:space="preserve">4,000 SQUARE FEET OF IMPERVIOUS SURFACE EQUALS ONE EQUIVALENT RESIDENTIAL UNIT. </t>
  </si>
  <si>
    <t>Rates are the same for residential and commercial customers</t>
  </si>
  <si>
    <t>Largely due to WRA O&amp;M/debt</t>
  </si>
  <si>
    <t>based on water usage, varies</t>
  </si>
  <si>
    <t>ERU-Equivalent Residential Unit</t>
  </si>
  <si>
    <t>We have a sewer availability rate - $7.47 flat fee per month</t>
  </si>
  <si>
    <t>$6.62/1000 Gallons</t>
  </si>
  <si>
    <t>6.62/1,000</t>
  </si>
  <si>
    <t>5.28/1000</t>
  </si>
  <si>
    <t>5.28/1000 gallons</t>
  </si>
  <si>
    <t>5.72 per month availability rate</t>
  </si>
  <si>
    <t>1 ERU per 4,000 of impervious surfaces</t>
  </si>
  <si>
    <t>Hydrant water for construction purpose, same rates apply as abouve</t>
  </si>
  <si>
    <t>3,000 minimum then per 1,000 afterwards</t>
  </si>
  <si>
    <t>varies-have large users</t>
  </si>
  <si>
    <t>$3.50$</t>
  </si>
  <si>
    <t>$3.50 after minimum of 3,000 gallons</t>
  </si>
  <si>
    <t xml:space="preserve">run off units-sidewalk/parking lots </t>
  </si>
  <si>
    <t>included with GB charge</t>
  </si>
  <si>
    <t>Equivalent of $19.95 for 5,000 gal and $32.85 for 10,000 gal</t>
  </si>
  <si>
    <t>Equivalent of $65.54 for 25,000 gal and $487.41 for 200,000 gal</t>
  </si>
  <si>
    <t>assuming 5/8" meter for 25,000 gal usage and 2" meter for 200,000 gal usage</t>
  </si>
  <si>
    <t>we sell wholesale water to Iowa Regional Utilities Association at the rate of $1.18 per 100 cubic feet</t>
  </si>
  <si>
    <t>equivalent residential unit</t>
  </si>
  <si>
    <t>26.79 for 700 cubic ft and 48.02 for 1300 cubic ft</t>
  </si>
  <si>
    <t>included with residential</t>
  </si>
  <si>
    <t>3300 cubic ft is 109.88 and 267 cubic ft is $267.81</t>
  </si>
  <si>
    <t>Update to water treatmetn plant-debt retired in 2023</t>
  </si>
  <si>
    <t>200 cubic ft</t>
  </si>
  <si>
    <t>2.37 per 100 cubic ft</t>
  </si>
  <si>
    <t>4.74 for 200 cubic ft</t>
  </si>
  <si>
    <t>type of service</t>
  </si>
  <si>
    <t>$23,70</t>
  </si>
  <si>
    <t>Rev bonds $4,810,000 GO backed $12,840,400</t>
  </si>
  <si>
    <t>$39.24 (6000 Gallons)</t>
  </si>
  <si>
    <t>Rev bonds $68,147,000 GO backed $10,961,750</t>
  </si>
  <si>
    <t>$24.45  (3/4" Pipe)</t>
  </si>
  <si>
    <t>3740 (3/4" pipe)</t>
  </si>
  <si>
    <t>$7.27 / SFU</t>
  </si>
  <si>
    <t>sfu = 2917 sq ft impervious</t>
  </si>
  <si>
    <t>Infrastruction, operating costs and debt service</t>
  </si>
  <si>
    <t>$15.11 35 gallon</t>
  </si>
  <si>
    <t xml:space="preserve">water has a tiered rate, per unit cost decreases as usage increases.
Refuse for single family has more options available.  </t>
  </si>
  <si>
    <t>3.30/100CF for 101 - 3,000, over 3,000 is 2.37/100CF</t>
  </si>
  <si>
    <t>5,000 gal = 700CF = $26.87, 10,000 gal = 1,400 CF = $49.97</t>
  </si>
  <si>
    <t>101 - 3,000 is 3.30/100CF, 3,001 and up is 2.37/100 CF</t>
  </si>
  <si>
    <t>25,000 gal = 3,400 CF = $112.25, 200,000 gal = 26,800CF = $700.32</t>
  </si>
  <si>
    <t>3.99/100CF</t>
  </si>
  <si>
    <t>100CF</t>
  </si>
  <si>
    <t>Wastewater utility debt is $16,010,000</t>
  </si>
  <si>
    <t>1,500CF = $64.01</t>
  </si>
  <si>
    <t>4.50 + 2.00 X ERU's</t>
  </si>
  <si>
    <t>Based on actual impervious surface area.</t>
  </si>
  <si>
    <t>CCF - 100 CUBIC FEET</t>
  </si>
  <si>
    <t xml:space="preserve">5,000 GALS CONVERTS TO 6 CCF (ROUND DOWN) = 29.96 BEFORE TAX. 10,000 GALS - 13 CCF = 58.80 BEFORE TAX  </t>
  </si>
  <si>
    <t>OVER 150 CCF COST 2.50/CCF</t>
  </si>
  <si>
    <t>25,000 CONVERTS TO 33CCF (ROUND DOWN) = 127.72  -  200,000 = 265 CCF = 910.55</t>
  </si>
  <si>
    <t>SELL TO "SISTER CITIES": SGT BLUFF IOWA, SOUTH SIOUX CITY NEBRASKA, DAKOTA DUNES COMMUNITY SOUTH DAKOTA; I WILL EMAIL RATES TO ERIN MULLENIX.</t>
  </si>
  <si>
    <t>BASED ON SQUARE FOOTAGE/RUNOFF FACTOR/IMPERVIOUS SURFACE; WILL EMAIL ORD TO ERIN</t>
  </si>
  <si>
    <t>City provided additional information and local code</t>
  </si>
  <si>
    <t>CCF Hundred Cubic Feet</t>
  </si>
  <si>
    <t>Other Structure 7 CCF  = $26.16, 13 CCF = $38.39</t>
  </si>
  <si>
    <t>Varies based on meter size</t>
  </si>
  <si>
    <t>Four Step Declining Rate Block</t>
  </si>
  <si>
    <t>CCF's (Minimum based on meter size) 0-250 CCF's ($2.0388, 251-1,000 $1.9310, 1,001-10,000 $1.7390, &amp;gt;10,000 $1.0015)</t>
  </si>
  <si>
    <t>In City customer, same rates.  Various 28E agreements with the same rate schedules unless outside of city and then a 50% upcharge applies to the volumetric rate schedule.</t>
  </si>
  <si>
    <t>2 CCF's</t>
  </si>
  <si>
    <t>Minimum monthly rate of $14.59 plus $2.1022 per CCF used over 2 CCF's/</t>
  </si>
  <si>
    <t>Varies</t>
  </si>
  <si>
    <t>$2.1022 per CCF</t>
  </si>
  <si>
    <t>Minimum charge of $14.59 plus $2.1022 per CCF on usage over 2 CCF.</t>
  </si>
  <si>
    <t>ERU (Equivalent Residential Unit</t>
  </si>
  <si>
    <t>Impervious Surface Area and Equivalent Residential Unit calculation</t>
  </si>
  <si>
    <t>Quasqueton, Buchanan, City</t>
  </si>
  <si>
    <t>The City uses Waste Management for garbage and recyling</t>
  </si>
  <si>
    <t>2018 Match?</t>
  </si>
  <si>
    <t>By including your contact information below, you allow the League to contact you to clarify understanding of survey responses, if necessary. Additionally, those participants that provide an email will receive a copy of the survey results after they have been compiled (approx January). - Your Name</t>
  </si>
  <si>
    <t>2018 Comparison?</t>
  </si>
  <si>
    <t>sand pt only</t>
  </si>
  <si>
    <t>2018 Units</t>
  </si>
  <si>
    <t>8.78</t>
  </si>
  <si>
    <t>Inc/Dec 2018-2020</t>
  </si>
  <si>
    <t>Inc/Dec 2018-2020 by %</t>
  </si>
  <si>
    <t>2018 comparison?</t>
  </si>
  <si>
    <t>7.12</t>
  </si>
  <si>
    <t>2018-2020 Inc/Dec</t>
  </si>
  <si>
    <t>2018-2020 In/Dec by %</t>
  </si>
  <si>
    <t>$9.89 5/8" pipe</t>
  </si>
  <si>
    <t>54.70</t>
  </si>
  <si>
    <t>9.29</t>
  </si>
  <si>
    <t>6.24</t>
  </si>
  <si>
    <t>8.42</t>
  </si>
  <si>
    <t>2018-2020 Inc/Dec by %</t>
  </si>
  <si>
    <t>17.29</t>
  </si>
  <si>
    <t>Monthly basic charge for stormwater - Residential users</t>
  </si>
  <si>
    <t>5.00 non res unit less than 25,00 sq ft; 10.00 non res unit more than 25,000 sq ft per month</t>
  </si>
  <si>
    <t>recycling/garbage $15.00 per month</t>
  </si>
  <si>
    <t>13.25</t>
  </si>
  <si>
    <t>8.3</t>
  </si>
  <si>
    <t>630</t>
  </si>
  <si>
    <t>22.69</t>
  </si>
  <si>
    <t>4.26</t>
  </si>
  <si>
    <t>City Name</t>
  </si>
  <si>
    <t>City-Run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</si>
</sst>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_);[Red]\(&quot;$&quot;#,##0\)"/>
    <numFmt numFmtId="8" formatCode="&quot;$&quot;#,##0.00_);[Red]\(&quot;$&quot;#,##0.00\)"/>
    <numFmt numFmtId="43" formatCode="_(* #,##0.00_);_(* \(#,##0.00\);_(* &quot;-&quot;??_);_(@_)"/>
    <numFmt numFmtId="164" formatCode="_(* #,##0_);_(* \(#,##0\);_(* &quot;-&quot;??_);_(@_)"/>
    <numFmt numFmtId="165" formatCode="0.000%"/>
    <numFmt numFmtId="166" formatCode="0.0%"/>
  </numFmts>
  <fonts count="6" x14ac:knownFonts="1">
    <font>
      <sz val="11"/>
      <color indexed="8"/>
      <name val="Calibri"/>
      <family val="2"/>
      <scheme val="minor"/>
    </font>
    <font>
      <sz val="11"/>
      <color theme="1"/>
      <name val="Calibri"/>
      <family val="2"/>
      <scheme val="minor"/>
    </font>
    <font>
      <sz val="11"/>
      <color indexed="8"/>
      <name val="Calibri"/>
      <family val="2"/>
      <scheme val="minor"/>
    </font>
    <font>
      <b/>
      <sz val="11"/>
      <color theme="1"/>
      <name val="Calibri"/>
      <family val="2"/>
      <scheme val="minor"/>
    </font>
    <font>
      <u/>
      <sz val="11"/>
      <color theme="10"/>
      <name val="Calibri"/>
      <family val="2"/>
      <scheme val="minor"/>
    </font>
    <font>
      <b/>
      <sz val="11"/>
      <color indexed="8"/>
      <name val="Calibri"/>
      <family val="2"/>
      <scheme val="minor"/>
    </font>
  </fonts>
  <fills count="12">
    <fill>
      <patternFill patternType="none"/>
    </fill>
    <fill>
      <patternFill patternType="gray125"/>
    </fill>
    <fill>
      <patternFill patternType="none">
        <fgColor indexed="22"/>
      </patternFill>
    </fill>
    <fill>
      <patternFill patternType="solid">
        <fgColor indexed="22"/>
      </patternFill>
    </fill>
    <fill>
      <patternFill patternType="solid">
        <fgColor theme="5" tint="0.59999389629810485"/>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rgb="FFD6BBEB"/>
        <bgColor indexed="64"/>
      </patternFill>
    </fill>
    <fill>
      <patternFill patternType="solid">
        <fgColor theme="7" tint="0.79998168889431442"/>
        <bgColor indexed="64"/>
      </patternFill>
    </fill>
    <fill>
      <patternFill patternType="solid">
        <fgColor rgb="FFCC99FF"/>
        <bgColor indexed="64"/>
      </patternFill>
    </fill>
    <fill>
      <patternFill patternType="solid">
        <fgColor rgb="FFFFFF00"/>
        <bgColor indexed="64"/>
      </patternFill>
    </fill>
  </fills>
  <borders count="1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s>
  <cellStyleXfs count="7">
    <xf numFmtId="0" fontId="0" fillId="0" borderId="0"/>
    <xf numFmtId="43" fontId="2" fillId="0" borderId="0" applyFont="0" applyFill="0" applyBorder="0" applyAlignment="0" applyProtection="0"/>
    <xf numFmtId="0" fontId="4" fillId="0" borderId="0" applyNumberFormat="0" applyFill="0" applyBorder="0" applyAlignment="0" applyProtection="0"/>
    <xf numFmtId="43" fontId="1" fillId="2" borderId="0" applyFont="0" applyFill="0" applyBorder="0" applyAlignment="0" applyProtection="0"/>
    <xf numFmtId="0" fontId="1" fillId="2" borderId="0"/>
    <xf numFmtId="9" fontId="1" fillId="2" borderId="0" applyFont="0" applyFill="0" applyBorder="0" applyAlignment="0" applyProtection="0"/>
    <xf numFmtId="9" fontId="2" fillId="0" borderId="0" applyFont="0" applyFill="0" applyBorder="0" applyAlignment="0" applyProtection="0"/>
  </cellStyleXfs>
  <cellXfs count="138">
    <xf numFmtId="0" fontId="0" fillId="0" borderId="0" xfId="0"/>
    <xf numFmtId="22" fontId="0" fillId="0" borderId="0" xfId="0" applyNumberFormat="1"/>
    <xf numFmtId="49" fontId="0" fillId="0" borderId="0" xfId="0" applyNumberFormat="1" applyAlignment="1">
      <alignment wrapText="1"/>
    </xf>
    <xf numFmtId="0" fontId="0" fillId="3" borderId="0" xfId="0" applyFill="1"/>
    <xf numFmtId="0" fontId="4" fillId="0" borderId="0" xfId="2"/>
    <xf numFmtId="0" fontId="0" fillId="4" borderId="0" xfId="0" applyFill="1"/>
    <xf numFmtId="49" fontId="0" fillId="4" borderId="0" xfId="0" applyNumberFormat="1" applyFill="1" applyAlignment="1">
      <alignment wrapText="1"/>
    </xf>
    <xf numFmtId="0" fontId="4" fillId="4" borderId="0" xfId="2" applyFill="1"/>
    <xf numFmtId="0" fontId="0" fillId="5" borderId="0" xfId="0" applyFill="1"/>
    <xf numFmtId="49" fontId="0" fillId="5" borderId="0" xfId="0" applyNumberFormat="1" applyFill="1" applyAlignment="1">
      <alignment wrapText="1"/>
    </xf>
    <xf numFmtId="0" fontId="0" fillId="6" borderId="0" xfId="0" applyFill="1"/>
    <xf numFmtId="49" fontId="0" fillId="6" borderId="0" xfId="0" applyNumberFormat="1" applyFill="1" applyAlignment="1">
      <alignment wrapText="1"/>
    </xf>
    <xf numFmtId="0" fontId="0" fillId="7" borderId="0" xfId="0" applyFill="1"/>
    <xf numFmtId="49" fontId="0" fillId="7" borderId="0" xfId="0" applyNumberFormat="1" applyFill="1" applyAlignment="1">
      <alignment wrapText="1"/>
    </xf>
    <xf numFmtId="0" fontId="0" fillId="8" borderId="0" xfId="0" applyFill="1"/>
    <xf numFmtId="49" fontId="0" fillId="8" borderId="0" xfId="0" applyNumberFormat="1" applyFill="1" applyAlignment="1">
      <alignment wrapText="1"/>
    </xf>
    <xf numFmtId="0" fontId="0" fillId="9" borderId="0" xfId="0" applyFill="1"/>
    <xf numFmtId="49" fontId="0" fillId="9" borderId="0" xfId="0" applyNumberFormat="1" applyFill="1" applyAlignment="1">
      <alignment wrapText="1"/>
    </xf>
    <xf numFmtId="164" fontId="0" fillId="2" borderId="0" xfId="3" applyNumberFormat="1" applyFont="1"/>
    <xf numFmtId="0" fontId="1" fillId="2" borderId="0" xfId="4"/>
    <xf numFmtId="165" fontId="0" fillId="2" borderId="0" xfId="5" applyNumberFormat="1" applyFont="1"/>
    <xf numFmtId="49" fontId="0" fillId="2" borderId="0" xfId="3" applyNumberFormat="1" applyFont="1"/>
    <xf numFmtId="164" fontId="3" fillId="4" borderId="2" xfId="3" applyNumberFormat="1" applyFont="1" applyFill="1" applyBorder="1" applyAlignment="1">
      <alignment vertical="top" wrapText="1"/>
    </xf>
    <xf numFmtId="0" fontId="0" fillId="4" borderId="0" xfId="0" applyFill="1" applyAlignment="1">
      <alignment vertical="top"/>
    </xf>
    <xf numFmtId="0" fontId="0" fillId="5" borderId="0" xfId="0" applyFill="1" applyAlignment="1">
      <alignment vertical="top"/>
    </xf>
    <xf numFmtId="0" fontId="0" fillId="7" borderId="0" xfId="0" applyFill="1" applyAlignment="1">
      <alignment vertical="top"/>
    </xf>
    <xf numFmtId="0" fontId="0" fillId="6" borderId="0" xfId="0" applyFill="1" applyAlignment="1">
      <alignment vertical="top"/>
    </xf>
    <xf numFmtId="0" fontId="0" fillId="8" borderId="0" xfId="0" applyFill="1" applyAlignment="1">
      <alignment vertical="top"/>
    </xf>
    <xf numFmtId="0" fontId="0" fillId="9" borderId="0" xfId="0" applyFill="1" applyAlignment="1">
      <alignment vertical="top"/>
    </xf>
    <xf numFmtId="0" fontId="0" fillId="0" borderId="0" xfId="0" applyAlignment="1">
      <alignment vertical="top"/>
    </xf>
    <xf numFmtId="49" fontId="0" fillId="4" borderId="3" xfId="0" applyNumberFormat="1" applyFill="1" applyBorder="1" applyAlignment="1">
      <alignment vertical="top" wrapText="1"/>
    </xf>
    <xf numFmtId="49" fontId="0" fillId="5" borderId="3" xfId="0" applyNumberFormat="1" applyFill="1" applyBorder="1" applyAlignment="1">
      <alignment vertical="top" wrapText="1"/>
    </xf>
    <xf numFmtId="49" fontId="0" fillId="7" borderId="3" xfId="0" applyNumberFormat="1" applyFill="1" applyBorder="1" applyAlignment="1">
      <alignment vertical="top" wrapText="1"/>
    </xf>
    <xf numFmtId="49" fontId="0" fillId="6" borderId="3" xfId="0" applyNumberFormat="1" applyFill="1" applyBorder="1" applyAlignment="1">
      <alignment vertical="top" wrapText="1"/>
    </xf>
    <xf numFmtId="49" fontId="0" fillId="8" borderId="3" xfId="0" applyNumberFormat="1" applyFill="1" applyBorder="1" applyAlignment="1">
      <alignment vertical="top" wrapText="1"/>
    </xf>
    <xf numFmtId="49" fontId="0" fillId="9" borderId="3" xfId="0" applyNumberFormat="1" applyFill="1" applyBorder="1" applyAlignment="1">
      <alignment vertical="top" wrapText="1"/>
    </xf>
    <xf numFmtId="0" fontId="4" fillId="4" borderId="3" xfId="2" applyFill="1" applyBorder="1" applyAlignment="1">
      <alignment vertical="top"/>
    </xf>
    <xf numFmtId="0" fontId="0" fillId="5" borderId="3" xfId="0" applyFill="1" applyBorder="1" applyAlignment="1">
      <alignment vertical="top"/>
    </xf>
    <xf numFmtId="0" fontId="0" fillId="7" borderId="3" xfId="0" applyFill="1" applyBorder="1" applyAlignment="1">
      <alignment vertical="top"/>
    </xf>
    <xf numFmtId="0" fontId="0" fillId="6" borderId="3" xfId="0" applyFill="1" applyBorder="1" applyAlignment="1">
      <alignment vertical="top"/>
    </xf>
    <xf numFmtId="0" fontId="0" fillId="8" borderId="3" xfId="0" applyFill="1" applyBorder="1" applyAlignment="1">
      <alignment vertical="top"/>
    </xf>
    <xf numFmtId="0" fontId="0" fillId="9" borderId="3" xfId="0" applyFill="1" applyBorder="1" applyAlignment="1">
      <alignment vertical="top"/>
    </xf>
    <xf numFmtId="49" fontId="0" fillId="4" borderId="4" xfId="0" applyNumberFormat="1" applyFill="1" applyBorder="1" applyAlignment="1">
      <alignment vertical="top" wrapText="1"/>
    </xf>
    <xf numFmtId="0" fontId="0" fillId="4" borderId="4" xfId="0" applyNumberFormat="1" applyFill="1" applyBorder="1" applyAlignment="1">
      <alignment vertical="top" wrapText="1"/>
    </xf>
    <xf numFmtId="49" fontId="0" fillId="5" borderId="4" xfId="0" applyNumberFormat="1" applyFill="1" applyBorder="1" applyAlignment="1">
      <alignment vertical="top" wrapText="1"/>
    </xf>
    <xf numFmtId="49" fontId="0" fillId="7" borderId="4" xfId="0" applyNumberFormat="1" applyFill="1" applyBorder="1" applyAlignment="1">
      <alignment vertical="top" wrapText="1"/>
    </xf>
    <xf numFmtId="49" fontId="0" fillId="6" borderId="4" xfId="0" applyNumberFormat="1" applyFill="1" applyBorder="1" applyAlignment="1">
      <alignment vertical="top" wrapText="1"/>
    </xf>
    <xf numFmtId="49" fontId="0" fillId="8" borderId="4" xfId="0" applyNumberFormat="1" applyFill="1" applyBorder="1" applyAlignment="1">
      <alignment vertical="top" wrapText="1"/>
    </xf>
    <xf numFmtId="49" fontId="0" fillId="9" borderId="4" xfId="0" applyNumberFormat="1" applyFill="1" applyBorder="1" applyAlignment="1">
      <alignment vertical="top" wrapText="1"/>
    </xf>
    <xf numFmtId="0" fontId="5" fillId="5" borderId="2" xfId="0" applyFont="1" applyFill="1" applyBorder="1" applyAlignment="1">
      <alignment vertical="top" wrapText="1"/>
    </xf>
    <xf numFmtId="164" fontId="0" fillId="4" borderId="4" xfId="1" applyNumberFormat="1" applyFont="1" applyFill="1" applyBorder="1" applyAlignment="1">
      <alignment vertical="top" wrapText="1"/>
    </xf>
    <xf numFmtId="164" fontId="0" fillId="4" borderId="3" xfId="1" applyNumberFormat="1" applyFont="1" applyFill="1" applyBorder="1" applyAlignment="1">
      <alignment vertical="top" wrapText="1"/>
    </xf>
    <xf numFmtId="164" fontId="0" fillId="4" borderId="0" xfId="1" applyNumberFormat="1" applyFont="1" applyFill="1" applyAlignment="1">
      <alignment vertical="top"/>
    </xf>
    <xf numFmtId="0" fontId="5" fillId="4" borderId="1" xfId="0" applyFont="1" applyFill="1" applyBorder="1" applyAlignment="1">
      <alignment vertical="top" wrapText="1"/>
    </xf>
    <xf numFmtId="0" fontId="5" fillId="4" borderId="2" xfId="0" applyFont="1" applyFill="1" applyBorder="1" applyAlignment="1">
      <alignment vertical="top" wrapText="1"/>
    </xf>
    <xf numFmtId="164" fontId="5" fillId="4" borderId="2" xfId="1" applyNumberFormat="1" applyFont="1" applyFill="1" applyBorder="1" applyAlignment="1">
      <alignment vertical="top" wrapText="1"/>
    </xf>
    <xf numFmtId="0" fontId="5" fillId="7" borderId="2" xfId="0" applyFont="1" applyFill="1" applyBorder="1" applyAlignment="1">
      <alignment vertical="top" wrapText="1"/>
    </xf>
    <xf numFmtId="0" fontId="5" fillId="6" borderId="2" xfId="0" applyFont="1" applyFill="1" applyBorder="1" applyAlignment="1">
      <alignment vertical="top" wrapText="1"/>
    </xf>
    <xf numFmtId="0" fontId="5" fillId="8" borderId="2" xfId="0" applyFont="1" applyFill="1" applyBorder="1" applyAlignment="1">
      <alignment vertical="top" wrapText="1"/>
    </xf>
    <xf numFmtId="0" fontId="5" fillId="9" borderId="2" xfId="0" applyFont="1" applyFill="1" applyBorder="1" applyAlignment="1">
      <alignment vertical="top" wrapText="1"/>
    </xf>
    <xf numFmtId="0" fontId="5" fillId="9" borderId="5" xfId="0" applyFont="1" applyFill="1" applyBorder="1" applyAlignment="1">
      <alignment vertical="top" wrapText="1"/>
    </xf>
    <xf numFmtId="0" fontId="5" fillId="0" borderId="0" xfId="0" applyFont="1" applyAlignment="1">
      <alignment vertical="top" wrapText="1"/>
    </xf>
    <xf numFmtId="0" fontId="3" fillId="4" borderId="1" xfId="4" applyNumberFormat="1" applyFont="1" applyFill="1" applyBorder="1" applyAlignment="1">
      <alignment vertical="top" wrapText="1"/>
    </xf>
    <xf numFmtId="0" fontId="3" fillId="4" borderId="2" xfId="4" applyFont="1" applyFill="1" applyBorder="1" applyAlignment="1">
      <alignment vertical="top" wrapText="1"/>
    </xf>
    <xf numFmtId="0" fontId="3" fillId="5" borderId="2" xfId="4" applyFont="1" applyFill="1" applyBorder="1" applyAlignment="1">
      <alignment vertical="top" wrapText="1"/>
    </xf>
    <xf numFmtId="0" fontId="3" fillId="7" borderId="2" xfId="4" applyFont="1" applyFill="1" applyBorder="1" applyAlignment="1">
      <alignment vertical="top" wrapText="1"/>
    </xf>
    <xf numFmtId="0" fontId="3" fillId="6" borderId="2" xfId="4" applyFont="1" applyFill="1" applyBorder="1" applyAlignment="1">
      <alignment vertical="top" wrapText="1"/>
    </xf>
    <xf numFmtId="0" fontId="3" fillId="10" borderId="2" xfId="4" applyFont="1" applyFill="1" applyBorder="1" applyAlignment="1">
      <alignment vertical="top" wrapText="1"/>
    </xf>
    <xf numFmtId="0" fontId="3" fillId="11" borderId="2" xfId="4" applyFont="1" applyFill="1" applyBorder="1" applyAlignment="1">
      <alignment vertical="top" wrapText="1"/>
    </xf>
    <xf numFmtId="0" fontId="3" fillId="2" borderId="2" xfId="4" applyFont="1" applyBorder="1" applyAlignment="1">
      <alignment vertical="top" wrapText="1"/>
    </xf>
    <xf numFmtId="0" fontId="1" fillId="4" borderId="4" xfId="4" applyNumberFormat="1" applyFill="1" applyBorder="1" applyAlignment="1"/>
    <xf numFmtId="0" fontId="1" fillId="4" borderId="4" xfId="4" applyFill="1" applyBorder="1"/>
    <xf numFmtId="0" fontId="1" fillId="5" borderId="4" xfId="4" applyFill="1" applyBorder="1"/>
    <xf numFmtId="0" fontId="1" fillId="7" borderId="4" xfId="4" applyFill="1" applyBorder="1"/>
    <xf numFmtId="0" fontId="1" fillId="6" borderId="4" xfId="4" applyFill="1" applyBorder="1"/>
    <xf numFmtId="0" fontId="1" fillId="10" borderId="4" xfId="4" applyFill="1" applyBorder="1"/>
    <xf numFmtId="0" fontId="1" fillId="10" borderId="4" xfId="4" applyFill="1" applyBorder="1" applyAlignment="1">
      <alignment wrapText="1"/>
    </xf>
    <xf numFmtId="0" fontId="1" fillId="11" borderId="4" xfId="4" applyFill="1" applyBorder="1" applyAlignment="1">
      <alignment vertical="top" wrapText="1"/>
    </xf>
    <xf numFmtId="0" fontId="1" fillId="2" borderId="4" xfId="4" applyBorder="1"/>
    <xf numFmtId="0" fontId="1" fillId="4" borderId="3" xfId="4" applyNumberFormat="1" applyFill="1" applyBorder="1" applyAlignment="1"/>
    <xf numFmtId="0" fontId="1" fillId="4" borderId="3" xfId="4" applyFill="1" applyBorder="1"/>
    <xf numFmtId="0" fontId="1" fillId="5" borderId="3" xfId="4" applyFill="1" applyBorder="1"/>
    <xf numFmtId="0" fontId="1" fillId="7" borderId="3" xfId="4" applyFill="1" applyBorder="1"/>
    <xf numFmtId="0" fontId="1" fillId="6" borderId="3" xfId="4" applyFill="1" applyBorder="1"/>
    <xf numFmtId="0" fontId="1" fillId="10" borderId="3" xfId="4" applyFill="1" applyBorder="1"/>
    <xf numFmtId="0" fontId="1" fillId="10" borderId="3" xfId="4" applyFill="1" applyBorder="1" applyAlignment="1">
      <alignment wrapText="1"/>
    </xf>
    <xf numFmtId="0" fontId="1" fillId="11" borderId="3" xfId="4" applyFill="1" applyBorder="1" applyAlignment="1">
      <alignment vertical="top" wrapText="1"/>
    </xf>
    <xf numFmtId="0" fontId="1" fillId="2" borderId="3" xfId="4" applyBorder="1"/>
    <xf numFmtId="3" fontId="1" fillId="5" borderId="3" xfId="4" applyNumberFormat="1" applyFill="1" applyBorder="1"/>
    <xf numFmtId="8" fontId="1" fillId="5" borderId="3" xfId="4" applyNumberFormat="1" applyFill="1" applyBorder="1"/>
    <xf numFmtId="8" fontId="1" fillId="10" borderId="3" xfId="4" applyNumberFormat="1" applyFill="1" applyBorder="1" applyAlignment="1">
      <alignment wrapText="1"/>
    </xf>
    <xf numFmtId="8" fontId="1" fillId="7" borderId="3" xfId="4" applyNumberFormat="1" applyFill="1" applyBorder="1"/>
    <xf numFmtId="3" fontId="1" fillId="7" borderId="3" xfId="4" applyNumberFormat="1" applyFill="1" applyBorder="1"/>
    <xf numFmtId="4" fontId="1" fillId="5" borderId="3" xfId="4" applyNumberFormat="1" applyFill="1" applyBorder="1"/>
    <xf numFmtId="6" fontId="1" fillId="10" borderId="3" xfId="4" applyNumberFormat="1" applyFill="1" applyBorder="1" applyAlignment="1">
      <alignment wrapText="1"/>
    </xf>
    <xf numFmtId="9" fontId="1" fillId="7" borderId="3" xfId="4" applyNumberFormat="1" applyFill="1" applyBorder="1"/>
    <xf numFmtId="6" fontId="1" fillId="5" borderId="3" xfId="4" applyNumberFormat="1" applyFill="1" applyBorder="1"/>
    <xf numFmtId="8" fontId="1" fillId="10" borderId="3" xfId="4" applyNumberFormat="1" applyFill="1" applyBorder="1"/>
    <xf numFmtId="6" fontId="1" fillId="7" borderId="3" xfId="4" applyNumberFormat="1" applyFill="1" applyBorder="1"/>
    <xf numFmtId="4" fontId="1" fillId="7" borderId="3" xfId="4" applyNumberFormat="1" applyFill="1" applyBorder="1"/>
    <xf numFmtId="0" fontId="1" fillId="5" borderId="3" xfId="4" applyFill="1" applyBorder="1" applyAlignment="1">
      <alignment wrapText="1"/>
    </xf>
    <xf numFmtId="8" fontId="1" fillId="6" borderId="3" xfId="4" applyNumberFormat="1" applyFill="1" applyBorder="1"/>
    <xf numFmtId="6" fontId="1" fillId="6" borderId="3" xfId="4" applyNumberFormat="1" applyFill="1" applyBorder="1"/>
    <xf numFmtId="164" fontId="0" fillId="4" borderId="3" xfId="3" applyNumberFormat="1" applyFont="1" applyFill="1" applyBorder="1"/>
    <xf numFmtId="1" fontId="0" fillId="4" borderId="4" xfId="3" applyNumberFormat="1" applyFont="1" applyFill="1" applyBorder="1" applyAlignment="1"/>
    <xf numFmtId="1" fontId="0" fillId="4" borderId="3" xfId="3" applyNumberFormat="1" applyFont="1" applyFill="1" applyBorder="1" applyAlignment="1"/>
    <xf numFmtId="1" fontId="0" fillId="4" borderId="3" xfId="3" applyNumberFormat="1" applyFont="1" applyFill="1" applyBorder="1" applyAlignment="1">
      <alignment horizontal="right"/>
    </xf>
    <xf numFmtId="0" fontId="5" fillId="4" borderId="6" xfId="0" applyNumberFormat="1" applyFont="1" applyFill="1" applyBorder="1" applyAlignment="1">
      <alignment vertical="top" wrapText="1"/>
    </xf>
    <xf numFmtId="0" fontId="0" fillId="4" borderId="0" xfId="0" applyNumberFormat="1" applyFill="1" applyAlignment="1">
      <alignment vertical="top"/>
    </xf>
    <xf numFmtId="0" fontId="5" fillId="5" borderId="2" xfId="0" applyNumberFormat="1" applyFont="1" applyFill="1" applyBorder="1" applyAlignment="1">
      <alignment vertical="top" wrapText="1"/>
    </xf>
    <xf numFmtId="0" fontId="0" fillId="5" borderId="4" xfId="0" applyNumberFormat="1" applyFill="1" applyBorder="1" applyAlignment="1">
      <alignment vertical="top" wrapText="1"/>
    </xf>
    <xf numFmtId="0" fontId="0" fillId="5" borderId="0" xfId="0" applyNumberFormat="1" applyFill="1" applyAlignment="1">
      <alignment vertical="top"/>
    </xf>
    <xf numFmtId="166" fontId="0" fillId="5" borderId="4" xfId="6" applyNumberFormat="1" applyFont="1" applyFill="1" applyBorder="1" applyAlignment="1">
      <alignment vertical="top" wrapText="1"/>
    </xf>
    <xf numFmtId="0" fontId="5" fillId="7" borderId="2" xfId="0" applyNumberFormat="1" applyFont="1" applyFill="1" applyBorder="1" applyAlignment="1">
      <alignment vertical="top" wrapText="1"/>
    </xf>
    <xf numFmtId="0" fontId="0" fillId="7" borderId="4" xfId="0" applyNumberFormat="1" applyFill="1" applyBorder="1" applyAlignment="1">
      <alignment vertical="top" wrapText="1"/>
    </xf>
    <xf numFmtId="0" fontId="0" fillId="7" borderId="0" xfId="0" applyNumberFormat="1" applyFill="1" applyAlignment="1">
      <alignment vertical="top"/>
    </xf>
    <xf numFmtId="166" fontId="0" fillId="7" borderId="4" xfId="6" applyNumberFormat="1" applyFont="1" applyFill="1" applyBorder="1" applyAlignment="1">
      <alignment vertical="top" wrapText="1"/>
    </xf>
    <xf numFmtId="0" fontId="0" fillId="6" borderId="4" xfId="0" applyNumberFormat="1" applyFill="1" applyBorder="1" applyAlignment="1">
      <alignment vertical="top" wrapText="1"/>
    </xf>
    <xf numFmtId="0" fontId="0" fillId="8" borderId="4" xfId="0" applyNumberFormat="1" applyFill="1" applyBorder="1" applyAlignment="1">
      <alignment vertical="top" wrapText="1"/>
    </xf>
    <xf numFmtId="166" fontId="0" fillId="6" borderId="4" xfId="6" applyNumberFormat="1" applyFont="1" applyFill="1" applyBorder="1" applyAlignment="1">
      <alignment vertical="top" wrapText="1"/>
    </xf>
    <xf numFmtId="166" fontId="0" fillId="8" borderId="4" xfId="6" applyNumberFormat="1" applyFont="1" applyFill="1" applyBorder="1" applyAlignment="1">
      <alignment vertical="top" wrapText="1"/>
    </xf>
    <xf numFmtId="0" fontId="5" fillId="4" borderId="7" xfId="0" applyFont="1" applyFill="1" applyBorder="1" applyAlignment="1">
      <alignment vertical="top" wrapText="1"/>
    </xf>
    <xf numFmtId="0" fontId="5" fillId="4" borderId="7" xfId="0" applyNumberFormat="1" applyFont="1" applyFill="1" applyBorder="1" applyAlignment="1">
      <alignment vertical="top" wrapText="1"/>
    </xf>
    <xf numFmtId="0" fontId="5" fillId="4" borderId="8" xfId="0" applyFont="1" applyFill="1" applyBorder="1" applyAlignment="1">
      <alignment vertical="top" wrapText="1"/>
    </xf>
    <xf numFmtId="164" fontId="5" fillId="4" borderId="8" xfId="1" applyNumberFormat="1" applyFont="1" applyFill="1" applyBorder="1" applyAlignment="1">
      <alignment vertical="top" wrapText="1"/>
    </xf>
    <xf numFmtId="0" fontId="5" fillId="5" borderId="8" xfId="0" applyFont="1" applyFill="1" applyBorder="1" applyAlignment="1">
      <alignment vertical="top" wrapText="1"/>
    </xf>
    <xf numFmtId="0" fontId="5" fillId="5" borderId="8" xfId="0" applyNumberFormat="1" applyFont="1" applyFill="1" applyBorder="1" applyAlignment="1">
      <alignment vertical="top" wrapText="1"/>
    </xf>
    <xf numFmtId="0" fontId="5" fillId="7" borderId="8" xfId="0" applyFont="1" applyFill="1" applyBorder="1" applyAlignment="1">
      <alignment vertical="top" wrapText="1"/>
    </xf>
    <xf numFmtId="0" fontId="5" fillId="7" borderId="8" xfId="0" applyNumberFormat="1" applyFont="1" applyFill="1" applyBorder="1" applyAlignment="1">
      <alignment vertical="top" wrapText="1"/>
    </xf>
    <xf numFmtId="0" fontId="5" fillId="6" borderId="8" xfId="0" applyFont="1" applyFill="1" applyBorder="1" applyAlignment="1">
      <alignment vertical="top" wrapText="1"/>
    </xf>
    <xf numFmtId="0" fontId="5" fillId="8" borderId="8" xfId="0" applyFont="1" applyFill="1" applyBorder="1" applyAlignment="1">
      <alignment vertical="top" wrapText="1"/>
    </xf>
    <xf numFmtId="0" fontId="5" fillId="9" borderId="8" xfId="0" applyFont="1" applyFill="1" applyBorder="1" applyAlignment="1">
      <alignment vertical="top" wrapText="1"/>
    </xf>
    <xf numFmtId="0" fontId="5" fillId="9" borderId="9" xfId="0" applyFont="1" applyFill="1" applyBorder="1" applyAlignment="1">
      <alignment vertical="top" wrapText="1"/>
    </xf>
    <xf numFmtId="166" fontId="5" fillId="5" borderId="8" xfId="6" applyNumberFormat="1" applyFont="1" applyFill="1" applyBorder="1" applyAlignment="1">
      <alignment vertical="top" wrapText="1"/>
    </xf>
    <xf numFmtId="49" fontId="5" fillId="5" borderId="8" xfId="0" applyNumberFormat="1" applyFont="1" applyFill="1" applyBorder="1" applyAlignment="1">
      <alignment vertical="top" wrapText="1"/>
    </xf>
    <xf numFmtId="49" fontId="5" fillId="7" borderId="8" xfId="0" applyNumberFormat="1" applyFont="1" applyFill="1" applyBorder="1" applyAlignment="1">
      <alignment vertical="top" wrapText="1"/>
    </xf>
    <xf numFmtId="49" fontId="5" fillId="6" borderId="8" xfId="0" applyNumberFormat="1" applyFont="1" applyFill="1" applyBorder="1" applyAlignment="1">
      <alignment vertical="top" wrapText="1"/>
    </xf>
    <xf numFmtId="10" fontId="5" fillId="6" borderId="8" xfId="6" applyNumberFormat="1" applyFont="1" applyFill="1" applyBorder="1" applyAlignment="1">
      <alignment vertical="top" wrapText="1"/>
    </xf>
  </cellXfs>
  <cellStyles count="7">
    <cellStyle name="Comma" xfId="1" builtinId="3"/>
    <cellStyle name="Comma 2" xfId="3"/>
    <cellStyle name="Hyperlink" xfId="2" builtinId="8"/>
    <cellStyle name="Normal" xfId="0" builtinId="0"/>
    <cellStyle name="Normal 2" xfId="4"/>
    <cellStyle name="Percent" xfId="6" builtinId="5"/>
    <cellStyle name="Percent 2" xfId="5"/>
  </cellStyles>
  <dxfs count="0"/>
  <tableStyles count="0" defaultTableStyle="TableStyleMedium2" defaultPivotStyle="PivotStyleLight16"/>
  <colors>
    <mruColors>
      <color rgb="FFD6BBEB"/>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January%207,%202021%20-%20Need%20to%20Organize/2018IowaLeagueofCitiesUtilityRatesSurveyv07092018%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ty Utility Participants"/>
      <sheetName val="Pop"/>
      <sheetName val="No City Utility Participants"/>
      <sheetName val="Erin - Res Water Min Copy"/>
      <sheetName val="2016 Results"/>
      <sheetName val="Res WW Min Copy"/>
      <sheetName val="Cmrl WW Min Copy"/>
      <sheetName val="Res and Cmrl Stormwater Min Cpy"/>
      <sheetName val="Master Data"/>
    </sheetNames>
    <sheetDataSet>
      <sheetData sheetId="0"/>
      <sheetData sheetId="1">
        <row r="1">
          <cell r="A1" t="str">
            <v>Ackley</v>
          </cell>
          <cell r="B1">
            <v>1589</v>
          </cell>
        </row>
        <row r="2">
          <cell r="A2" t="str">
            <v>Ackworth</v>
          </cell>
          <cell r="B2">
            <v>83</v>
          </cell>
        </row>
        <row r="3">
          <cell r="A3" t="str">
            <v>Adair</v>
          </cell>
          <cell r="B3">
            <v>781</v>
          </cell>
        </row>
        <row r="4">
          <cell r="A4" t="str">
            <v>Adel</v>
          </cell>
          <cell r="B4">
            <v>3682</v>
          </cell>
        </row>
        <row r="5">
          <cell r="A5" t="str">
            <v>Afton</v>
          </cell>
          <cell r="B5">
            <v>845</v>
          </cell>
        </row>
        <row r="6">
          <cell r="A6" t="str">
            <v>Agency</v>
          </cell>
          <cell r="B6">
            <v>638</v>
          </cell>
        </row>
        <row r="7">
          <cell r="A7" t="str">
            <v>Ainsworth</v>
          </cell>
          <cell r="B7">
            <v>567</v>
          </cell>
        </row>
        <row r="8">
          <cell r="A8" t="str">
            <v>Akron</v>
          </cell>
          <cell r="B8">
            <v>1486</v>
          </cell>
        </row>
        <row r="9">
          <cell r="A9" t="str">
            <v>Albert City</v>
          </cell>
          <cell r="B9">
            <v>699</v>
          </cell>
        </row>
        <row r="10">
          <cell r="A10" t="str">
            <v>Albia</v>
          </cell>
          <cell r="B10">
            <v>3766</v>
          </cell>
        </row>
        <row r="11">
          <cell r="A11" t="str">
            <v>Albion</v>
          </cell>
          <cell r="B11">
            <v>505</v>
          </cell>
        </row>
        <row r="12">
          <cell r="A12" t="str">
            <v>Alburnett</v>
          </cell>
          <cell r="B12">
            <v>673</v>
          </cell>
        </row>
        <row r="13">
          <cell r="A13" t="str">
            <v>Alden</v>
          </cell>
          <cell r="B13">
            <v>787</v>
          </cell>
        </row>
        <row r="14">
          <cell r="A14" t="str">
            <v>Alexander</v>
          </cell>
          <cell r="B14">
            <v>175</v>
          </cell>
        </row>
        <row r="15">
          <cell r="A15" t="str">
            <v>Algona</v>
          </cell>
          <cell r="B15">
            <v>5560</v>
          </cell>
        </row>
        <row r="16">
          <cell r="A16" t="str">
            <v>Alleman</v>
          </cell>
          <cell r="B16">
            <v>432</v>
          </cell>
        </row>
        <row r="17">
          <cell r="A17" t="str">
            <v>Allerton</v>
          </cell>
          <cell r="B17">
            <v>501</v>
          </cell>
        </row>
        <row r="18">
          <cell r="A18" t="str">
            <v>Allison</v>
          </cell>
          <cell r="B18">
            <v>1029</v>
          </cell>
        </row>
        <row r="19">
          <cell r="A19" t="str">
            <v>Alta</v>
          </cell>
          <cell r="B19">
            <v>1883</v>
          </cell>
        </row>
        <row r="20">
          <cell r="A20" t="str">
            <v>Alta Vista</v>
          </cell>
          <cell r="B20">
            <v>266</v>
          </cell>
        </row>
        <row r="21">
          <cell r="A21" t="str">
            <v>Alton</v>
          </cell>
          <cell r="B21">
            <v>1216</v>
          </cell>
        </row>
        <row r="22">
          <cell r="A22" t="str">
            <v>Altoona</v>
          </cell>
          <cell r="B22">
            <v>14541</v>
          </cell>
        </row>
        <row r="23">
          <cell r="A23" t="str">
            <v>Alvord</v>
          </cell>
          <cell r="B23">
            <v>196</v>
          </cell>
        </row>
        <row r="24">
          <cell r="A24" t="str">
            <v>Ames</v>
          </cell>
          <cell r="B24">
            <v>58965</v>
          </cell>
        </row>
        <row r="25">
          <cell r="A25" t="str">
            <v>Anamosa</v>
          </cell>
          <cell r="B25">
            <v>5533</v>
          </cell>
        </row>
        <row r="26">
          <cell r="A26" t="str">
            <v>Andover</v>
          </cell>
          <cell r="B26">
            <v>103</v>
          </cell>
        </row>
        <row r="27">
          <cell r="A27" t="str">
            <v>Andrew</v>
          </cell>
          <cell r="B27">
            <v>434</v>
          </cell>
        </row>
        <row r="28">
          <cell r="A28" t="str">
            <v>Anita</v>
          </cell>
          <cell r="B28">
            <v>972</v>
          </cell>
        </row>
        <row r="29">
          <cell r="A29" t="str">
            <v>Ankeny</v>
          </cell>
          <cell r="B29">
            <v>45582</v>
          </cell>
        </row>
        <row r="30">
          <cell r="A30" t="str">
            <v>Anthon</v>
          </cell>
          <cell r="B30">
            <v>565</v>
          </cell>
        </row>
        <row r="31">
          <cell r="A31" t="str">
            <v>Aplington</v>
          </cell>
          <cell r="B31">
            <v>1128</v>
          </cell>
        </row>
        <row r="32">
          <cell r="A32" t="str">
            <v>Arcadia</v>
          </cell>
          <cell r="B32">
            <v>484</v>
          </cell>
        </row>
        <row r="33">
          <cell r="A33" t="str">
            <v>Archer</v>
          </cell>
          <cell r="B33">
            <v>131</v>
          </cell>
        </row>
        <row r="34">
          <cell r="A34" t="str">
            <v>Aredale</v>
          </cell>
          <cell r="B34">
            <v>74</v>
          </cell>
        </row>
        <row r="35">
          <cell r="A35" t="str">
            <v>Arion</v>
          </cell>
          <cell r="B35">
            <v>108</v>
          </cell>
        </row>
        <row r="36">
          <cell r="A36" t="str">
            <v>Arispe</v>
          </cell>
          <cell r="B36">
            <v>89</v>
          </cell>
        </row>
        <row r="37">
          <cell r="A37" t="str">
            <v>Arlington</v>
          </cell>
          <cell r="B37">
            <v>429</v>
          </cell>
        </row>
        <row r="38">
          <cell r="A38" t="str">
            <v>Armstrong</v>
          </cell>
          <cell r="B38">
            <v>926</v>
          </cell>
        </row>
        <row r="39">
          <cell r="A39" t="str">
            <v>Arnolds Park</v>
          </cell>
          <cell r="B39">
            <v>1126</v>
          </cell>
        </row>
        <row r="40">
          <cell r="A40" t="str">
            <v>Arthur</v>
          </cell>
          <cell r="B40">
            <v>206</v>
          </cell>
        </row>
        <row r="41">
          <cell r="A41" t="str">
            <v>Asbury</v>
          </cell>
          <cell r="B41">
            <v>4170</v>
          </cell>
        </row>
        <row r="42">
          <cell r="A42" t="str">
            <v>Ashton</v>
          </cell>
          <cell r="B42">
            <v>458</v>
          </cell>
        </row>
        <row r="43">
          <cell r="A43" t="str">
            <v>Aspinwall</v>
          </cell>
          <cell r="B43">
            <v>40</v>
          </cell>
        </row>
        <row r="44">
          <cell r="A44" t="str">
            <v>Atalissa</v>
          </cell>
          <cell r="B44">
            <v>311</v>
          </cell>
        </row>
        <row r="45">
          <cell r="A45" t="str">
            <v>Atkins</v>
          </cell>
          <cell r="B45">
            <v>1670</v>
          </cell>
        </row>
        <row r="46">
          <cell r="A46" t="str">
            <v>Atlantic</v>
          </cell>
          <cell r="B46">
            <v>7112</v>
          </cell>
        </row>
        <row r="47">
          <cell r="A47" t="str">
            <v>Auburn</v>
          </cell>
          <cell r="B47">
            <v>322</v>
          </cell>
        </row>
        <row r="48">
          <cell r="A48" t="str">
            <v>Audubon</v>
          </cell>
          <cell r="B48">
            <v>2176</v>
          </cell>
        </row>
        <row r="49">
          <cell r="A49" t="str">
            <v>Aurelia</v>
          </cell>
          <cell r="B49">
            <v>1036</v>
          </cell>
        </row>
        <row r="50">
          <cell r="A50" t="str">
            <v>Aurora</v>
          </cell>
          <cell r="B50">
            <v>185</v>
          </cell>
        </row>
        <row r="51">
          <cell r="A51" t="str">
            <v>Avoca</v>
          </cell>
          <cell r="B51">
            <v>1506</v>
          </cell>
        </row>
        <row r="52">
          <cell r="A52" t="str">
            <v>Ayrshire</v>
          </cell>
          <cell r="B52">
            <v>143</v>
          </cell>
        </row>
        <row r="53">
          <cell r="A53" t="str">
            <v>Badger</v>
          </cell>
          <cell r="B53">
            <v>561</v>
          </cell>
        </row>
        <row r="54">
          <cell r="A54" t="str">
            <v>Bagley</v>
          </cell>
          <cell r="B54">
            <v>303</v>
          </cell>
        </row>
        <row r="55">
          <cell r="A55" t="str">
            <v>Baldwin</v>
          </cell>
          <cell r="B55">
            <v>109</v>
          </cell>
        </row>
        <row r="56">
          <cell r="A56" t="str">
            <v>Balltown</v>
          </cell>
          <cell r="B56">
            <v>68</v>
          </cell>
        </row>
        <row r="57">
          <cell r="A57" t="str">
            <v>Bancroft</v>
          </cell>
          <cell r="B57">
            <v>732</v>
          </cell>
        </row>
        <row r="58">
          <cell r="A58" t="str">
            <v>Bankston</v>
          </cell>
          <cell r="B58">
            <v>25</v>
          </cell>
        </row>
        <row r="59">
          <cell r="A59" t="str">
            <v>Barnes City</v>
          </cell>
          <cell r="B59">
            <v>176</v>
          </cell>
        </row>
        <row r="60">
          <cell r="A60" t="str">
            <v>Barnum</v>
          </cell>
          <cell r="B60">
            <v>191</v>
          </cell>
        </row>
        <row r="61">
          <cell r="A61" t="str">
            <v>Bassett</v>
          </cell>
          <cell r="B61">
            <v>66</v>
          </cell>
        </row>
        <row r="62">
          <cell r="A62" t="str">
            <v>Batavia</v>
          </cell>
          <cell r="B62">
            <v>499</v>
          </cell>
        </row>
        <row r="63">
          <cell r="A63" t="str">
            <v>Battle Creek</v>
          </cell>
          <cell r="B63">
            <v>713</v>
          </cell>
        </row>
        <row r="64">
          <cell r="A64" t="str">
            <v>Baxter</v>
          </cell>
          <cell r="B64">
            <v>1101</v>
          </cell>
        </row>
        <row r="65">
          <cell r="A65" t="str">
            <v>Bayard</v>
          </cell>
          <cell r="B65">
            <v>471</v>
          </cell>
        </row>
        <row r="66">
          <cell r="A66" t="str">
            <v>Beacon</v>
          </cell>
          <cell r="B66">
            <v>494</v>
          </cell>
        </row>
        <row r="67">
          <cell r="A67" t="str">
            <v>Beaconsfield</v>
          </cell>
          <cell r="B67">
            <v>15</v>
          </cell>
        </row>
        <row r="68">
          <cell r="A68" t="str">
            <v>Beaman</v>
          </cell>
          <cell r="B68">
            <v>191</v>
          </cell>
        </row>
        <row r="69">
          <cell r="A69" t="str">
            <v>Beaver</v>
          </cell>
          <cell r="B69">
            <v>48</v>
          </cell>
        </row>
        <row r="70">
          <cell r="A70" t="str">
            <v>Bedford</v>
          </cell>
          <cell r="B70">
            <v>1440</v>
          </cell>
        </row>
        <row r="71">
          <cell r="A71" t="str">
            <v>Belle Plaine</v>
          </cell>
          <cell r="B71">
            <v>2534</v>
          </cell>
        </row>
        <row r="72">
          <cell r="A72" t="str">
            <v>Bellevue</v>
          </cell>
          <cell r="B72">
            <v>2191</v>
          </cell>
        </row>
        <row r="73">
          <cell r="A73" t="str">
            <v>Belmond</v>
          </cell>
          <cell r="B73">
            <v>2376</v>
          </cell>
        </row>
        <row r="74">
          <cell r="A74" t="str">
            <v>Bennett</v>
          </cell>
          <cell r="B74">
            <v>405</v>
          </cell>
        </row>
        <row r="75">
          <cell r="A75" t="str">
            <v>Benton</v>
          </cell>
          <cell r="B75">
            <v>41</v>
          </cell>
        </row>
        <row r="76">
          <cell r="A76" t="str">
            <v>Berkley</v>
          </cell>
          <cell r="B76">
            <v>32</v>
          </cell>
        </row>
        <row r="77">
          <cell r="A77" t="str">
            <v>Bernard</v>
          </cell>
          <cell r="B77">
            <v>112</v>
          </cell>
        </row>
        <row r="78">
          <cell r="A78" t="str">
            <v>Bertram</v>
          </cell>
          <cell r="B78">
            <v>294</v>
          </cell>
        </row>
        <row r="79">
          <cell r="A79" t="str">
            <v>Bettendorf</v>
          </cell>
          <cell r="B79">
            <v>33217</v>
          </cell>
        </row>
        <row r="80">
          <cell r="A80" t="str">
            <v>Bevington</v>
          </cell>
          <cell r="B80">
            <v>63</v>
          </cell>
        </row>
        <row r="81">
          <cell r="A81" t="str">
            <v>Birmingham</v>
          </cell>
          <cell r="B81">
            <v>448</v>
          </cell>
        </row>
        <row r="82">
          <cell r="A82" t="str">
            <v>Blairsburg</v>
          </cell>
          <cell r="B82">
            <v>215</v>
          </cell>
        </row>
        <row r="83">
          <cell r="A83" t="str">
            <v>Blairstown</v>
          </cell>
          <cell r="B83">
            <v>692</v>
          </cell>
        </row>
        <row r="84">
          <cell r="A84" t="str">
            <v>Blakesburg</v>
          </cell>
          <cell r="B84">
            <v>296</v>
          </cell>
        </row>
        <row r="85">
          <cell r="A85" t="str">
            <v>Blanchard</v>
          </cell>
          <cell r="B85">
            <v>38</v>
          </cell>
        </row>
        <row r="86">
          <cell r="A86" t="str">
            <v>Blencoe</v>
          </cell>
          <cell r="B86">
            <v>224</v>
          </cell>
        </row>
        <row r="87">
          <cell r="A87" t="str">
            <v>Blockton</v>
          </cell>
          <cell r="B87">
            <v>192</v>
          </cell>
        </row>
        <row r="88">
          <cell r="A88" t="str">
            <v>Bloomfield</v>
          </cell>
          <cell r="B88">
            <v>2640</v>
          </cell>
        </row>
        <row r="89">
          <cell r="A89" t="str">
            <v>Blue Grass</v>
          </cell>
          <cell r="B89">
            <v>1452</v>
          </cell>
        </row>
        <row r="90">
          <cell r="A90" t="str">
            <v>Bode</v>
          </cell>
          <cell r="B90">
            <v>302</v>
          </cell>
        </row>
        <row r="91">
          <cell r="A91" t="str">
            <v>Bonaparte</v>
          </cell>
          <cell r="B91">
            <v>433</v>
          </cell>
        </row>
        <row r="92">
          <cell r="A92" t="str">
            <v>Bondurant</v>
          </cell>
          <cell r="B92">
            <v>3860</v>
          </cell>
        </row>
        <row r="93">
          <cell r="A93" t="str">
            <v>Boone</v>
          </cell>
          <cell r="B93">
            <v>12661</v>
          </cell>
        </row>
        <row r="94">
          <cell r="A94" t="str">
            <v>Bouton</v>
          </cell>
          <cell r="B94">
            <v>129</v>
          </cell>
        </row>
        <row r="95">
          <cell r="A95" t="str">
            <v>Boxholm</v>
          </cell>
          <cell r="B95">
            <v>195</v>
          </cell>
        </row>
        <row r="96">
          <cell r="A96" t="str">
            <v>Boyden</v>
          </cell>
          <cell r="B96">
            <v>707</v>
          </cell>
        </row>
        <row r="97">
          <cell r="A97" t="str">
            <v>Braddyville</v>
          </cell>
          <cell r="B97">
            <v>159</v>
          </cell>
        </row>
        <row r="98">
          <cell r="A98" t="str">
            <v>Bradgate</v>
          </cell>
          <cell r="B98">
            <v>86</v>
          </cell>
        </row>
        <row r="99">
          <cell r="A99" t="str">
            <v>Brandon</v>
          </cell>
          <cell r="B99">
            <v>309</v>
          </cell>
        </row>
        <row r="100">
          <cell r="A100" t="str">
            <v>Brayton</v>
          </cell>
          <cell r="B100">
            <v>128</v>
          </cell>
        </row>
        <row r="101">
          <cell r="A101" t="str">
            <v>Breda</v>
          </cell>
          <cell r="B101">
            <v>483</v>
          </cell>
        </row>
        <row r="102">
          <cell r="A102" t="str">
            <v>Bridgewater</v>
          </cell>
          <cell r="B102">
            <v>182</v>
          </cell>
        </row>
        <row r="103">
          <cell r="A103" t="str">
            <v>Brighton</v>
          </cell>
          <cell r="B103">
            <v>652</v>
          </cell>
        </row>
        <row r="104">
          <cell r="A104" t="str">
            <v>Bristow</v>
          </cell>
          <cell r="B104">
            <v>160</v>
          </cell>
        </row>
        <row r="105">
          <cell r="A105" t="str">
            <v>Britt</v>
          </cell>
          <cell r="B105">
            <v>2069</v>
          </cell>
        </row>
        <row r="106">
          <cell r="A106" t="str">
            <v>Bronson</v>
          </cell>
          <cell r="B106">
            <v>322</v>
          </cell>
        </row>
        <row r="107">
          <cell r="A107" t="str">
            <v>Brooklyn</v>
          </cell>
          <cell r="B107">
            <v>1468</v>
          </cell>
        </row>
        <row r="108">
          <cell r="A108" t="str">
            <v>Brunsville</v>
          </cell>
          <cell r="B108">
            <v>151</v>
          </cell>
        </row>
        <row r="109">
          <cell r="A109" t="str">
            <v>Buck Grove</v>
          </cell>
          <cell r="B109">
            <v>43</v>
          </cell>
        </row>
        <row r="110">
          <cell r="A110" t="str">
            <v>Buckeye</v>
          </cell>
          <cell r="B110">
            <v>108</v>
          </cell>
        </row>
        <row r="111">
          <cell r="A111" t="str">
            <v>Buffalo</v>
          </cell>
          <cell r="B111">
            <v>1270</v>
          </cell>
        </row>
        <row r="112">
          <cell r="A112" t="str">
            <v>Buffalo Center</v>
          </cell>
          <cell r="B112">
            <v>905</v>
          </cell>
        </row>
        <row r="113">
          <cell r="A113" t="str">
            <v>Burlington</v>
          </cell>
          <cell r="B113">
            <v>25663</v>
          </cell>
        </row>
        <row r="114">
          <cell r="A114" t="str">
            <v>Burt</v>
          </cell>
          <cell r="B114">
            <v>533</v>
          </cell>
        </row>
        <row r="115">
          <cell r="A115" t="str">
            <v>Bussey</v>
          </cell>
          <cell r="B115">
            <v>422</v>
          </cell>
        </row>
        <row r="116">
          <cell r="A116" t="str">
            <v>Calamus</v>
          </cell>
          <cell r="B116">
            <v>439</v>
          </cell>
        </row>
        <row r="117">
          <cell r="A117" t="str">
            <v>Callender</v>
          </cell>
          <cell r="B117">
            <v>376</v>
          </cell>
        </row>
        <row r="118">
          <cell r="A118" t="str">
            <v>Calmar</v>
          </cell>
          <cell r="B118">
            <v>978</v>
          </cell>
        </row>
        <row r="119">
          <cell r="A119" t="str">
            <v>Calumet</v>
          </cell>
          <cell r="B119">
            <v>170</v>
          </cell>
        </row>
        <row r="120">
          <cell r="A120" t="str">
            <v>Camanche</v>
          </cell>
          <cell r="B120">
            <v>4448</v>
          </cell>
        </row>
        <row r="121">
          <cell r="A121" t="str">
            <v>Cambridge</v>
          </cell>
          <cell r="B121">
            <v>827</v>
          </cell>
        </row>
        <row r="122">
          <cell r="A122" t="str">
            <v>Cantril</v>
          </cell>
          <cell r="B122">
            <v>222</v>
          </cell>
        </row>
        <row r="123">
          <cell r="A123" t="str">
            <v>Carbon</v>
          </cell>
          <cell r="B123">
            <v>34</v>
          </cell>
        </row>
        <row r="124">
          <cell r="A124" t="str">
            <v>Carlisle</v>
          </cell>
          <cell r="B124">
            <v>3876</v>
          </cell>
        </row>
        <row r="125">
          <cell r="A125" t="str">
            <v>Carpenter</v>
          </cell>
          <cell r="B125">
            <v>109</v>
          </cell>
        </row>
        <row r="126">
          <cell r="A126" t="str">
            <v>Carroll</v>
          </cell>
          <cell r="B126">
            <v>10103</v>
          </cell>
        </row>
        <row r="127">
          <cell r="A127" t="str">
            <v>Carson</v>
          </cell>
          <cell r="B127">
            <v>812</v>
          </cell>
        </row>
        <row r="128">
          <cell r="A128" t="str">
            <v>Carter Lake</v>
          </cell>
          <cell r="B128">
            <v>3785</v>
          </cell>
        </row>
        <row r="129">
          <cell r="A129" t="str">
            <v>Cascade</v>
          </cell>
          <cell r="B129">
            <v>2159</v>
          </cell>
        </row>
        <row r="130">
          <cell r="A130" t="str">
            <v>Casey</v>
          </cell>
          <cell r="B130">
            <v>426</v>
          </cell>
        </row>
        <row r="131">
          <cell r="A131" t="str">
            <v>Castalia</v>
          </cell>
          <cell r="B131">
            <v>173</v>
          </cell>
        </row>
        <row r="132">
          <cell r="A132" t="str">
            <v>Castana</v>
          </cell>
          <cell r="B132">
            <v>147</v>
          </cell>
        </row>
        <row r="133">
          <cell r="A133" t="str">
            <v>Cedar Falls</v>
          </cell>
          <cell r="B133">
            <v>39260</v>
          </cell>
        </row>
        <row r="134">
          <cell r="A134" t="str">
            <v>Cedar Rapids</v>
          </cell>
          <cell r="B134">
            <v>126326</v>
          </cell>
        </row>
        <row r="135">
          <cell r="A135" t="str">
            <v>Center Point</v>
          </cell>
          <cell r="B135">
            <v>2421</v>
          </cell>
        </row>
        <row r="136">
          <cell r="A136" t="str">
            <v>Centerville</v>
          </cell>
          <cell r="B136">
            <v>5528</v>
          </cell>
        </row>
        <row r="137">
          <cell r="A137" t="str">
            <v>Central City</v>
          </cell>
          <cell r="B137">
            <v>1257</v>
          </cell>
        </row>
        <row r="138">
          <cell r="A138" t="str">
            <v>Centralia</v>
          </cell>
          <cell r="B138">
            <v>134</v>
          </cell>
        </row>
        <row r="139">
          <cell r="A139" t="str">
            <v>Chariton</v>
          </cell>
          <cell r="B139">
            <v>4321</v>
          </cell>
        </row>
        <row r="140">
          <cell r="A140" t="str">
            <v>Charles City</v>
          </cell>
          <cell r="B140">
            <v>7652</v>
          </cell>
        </row>
        <row r="141">
          <cell r="A141" t="str">
            <v>Charlotte</v>
          </cell>
          <cell r="B141">
            <v>394</v>
          </cell>
        </row>
        <row r="142">
          <cell r="A142" t="str">
            <v>Charter Oak</v>
          </cell>
          <cell r="B142">
            <v>502</v>
          </cell>
        </row>
        <row r="143">
          <cell r="A143" t="str">
            <v>Chatsworth</v>
          </cell>
          <cell r="B143">
            <v>79</v>
          </cell>
        </row>
        <row r="144">
          <cell r="A144" t="str">
            <v>Chelsea</v>
          </cell>
          <cell r="B144">
            <v>267</v>
          </cell>
        </row>
        <row r="145">
          <cell r="A145" t="str">
            <v>Cherokee</v>
          </cell>
          <cell r="B145">
            <v>5253</v>
          </cell>
        </row>
        <row r="146">
          <cell r="A146" t="str">
            <v>Chester</v>
          </cell>
          <cell r="B146">
            <v>127</v>
          </cell>
        </row>
        <row r="147">
          <cell r="A147" t="str">
            <v>Chillicothe</v>
          </cell>
          <cell r="B147">
            <v>97</v>
          </cell>
        </row>
        <row r="148">
          <cell r="A148" t="str">
            <v>Churdan</v>
          </cell>
          <cell r="B148">
            <v>386</v>
          </cell>
        </row>
        <row r="149">
          <cell r="A149" t="str">
            <v>Cincinnati</v>
          </cell>
          <cell r="B149">
            <v>357</v>
          </cell>
        </row>
        <row r="150">
          <cell r="A150" t="str">
            <v>Clare</v>
          </cell>
          <cell r="B150">
            <v>146</v>
          </cell>
        </row>
        <row r="151">
          <cell r="A151" t="str">
            <v>Clarence</v>
          </cell>
          <cell r="B151">
            <v>974</v>
          </cell>
        </row>
        <row r="152">
          <cell r="A152" t="str">
            <v>Clarinda</v>
          </cell>
          <cell r="B152">
            <v>5572</v>
          </cell>
        </row>
        <row r="153">
          <cell r="A153" t="str">
            <v>Clarion</v>
          </cell>
          <cell r="B153">
            <v>2850</v>
          </cell>
        </row>
        <row r="154">
          <cell r="A154" t="str">
            <v>Clarksville</v>
          </cell>
          <cell r="B154">
            <v>1439</v>
          </cell>
        </row>
        <row r="155">
          <cell r="A155" t="str">
            <v>Clayton</v>
          </cell>
          <cell r="B155">
            <v>43</v>
          </cell>
        </row>
        <row r="156">
          <cell r="A156" t="str">
            <v>Clear Lake</v>
          </cell>
          <cell r="B156">
            <v>7777</v>
          </cell>
        </row>
        <row r="157">
          <cell r="A157" t="str">
            <v>Clearfield</v>
          </cell>
          <cell r="B157">
            <v>363</v>
          </cell>
        </row>
        <row r="158">
          <cell r="A158" t="str">
            <v>Cleghorn</v>
          </cell>
          <cell r="B158">
            <v>240</v>
          </cell>
        </row>
        <row r="159">
          <cell r="A159" t="str">
            <v>Clemons</v>
          </cell>
          <cell r="B159">
            <v>148</v>
          </cell>
        </row>
        <row r="160">
          <cell r="A160" t="str">
            <v>Clermont</v>
          </cell>
          <cell r="B160">
            <v>632</v>
          </cell>
        </row>
        <row r="161">
          <cell r="A161" t="str">
            <v>Clinton</v>
          </cell>
          <cell r="B161">
            <v>26885</v>
          </cell>
        </row>
        <row r="162">
          <cell r="A162" t="str">
            <v>Clio</v>
          </cell>
          <cell r="B162">
            <v>80</v>
          </cell>
        </row>
        <row r="163">
          <cell r="A163" t="str">
            <v>Clive</v>
          </cell>
          <cell r="B163">
            <v>15447</v>
          </cell>
        </row>
        <row r="164">
          <cell r="A164" t="str">
            <v>Clutier</v>
          </cell>
          <cell r="B164">
            <v>213</v>
          </cell>
        </row>
        <row r="165">
          <cell r="A165" t="str">
            <v>Coburg</v>
          </cell>
          <cell r="B165">
            <v>42</v>
          </cell>
        </row>
        <row r="166">
          <cell r="A166" t="str">
            <v>Coggon</v>
          </cell>
          <cell r="B166">
            <v>658</v>
          </cell>
        </row>
        <row r="167">
          <cell r="A167" t="str">
            <v>Coin</v>
          </cell>
          <cell r="B167">
            <v>193</v>
          </cell>
        </row>
        <row r="168">
          <cell r="A168" t="str">
            <v>Colesburg</v>
          </cell>
          <cell r="B168">
            <v>404</v>
          </cell>
        </row>
        <row r="169">
          <cell r="A169" t="str">
            <v>Colfax</v>
          </cell>
          <cell r="B169">
            <v>2093</v>
          </cell>
        </row>
        <row r="170">
          <cell r="A170" t="str">
            <v>College Springs</v>
          </cell>
          <cell r="B170">
            <v>214</v>
          </cell>
        </row>
        <row r="171">
          <cell r="A171" t="str">
            <v>Collins</v>
          </cell>
          <cell r="B171">
            <v>495</v>
          </cell>
        </row>
        <row r="172">
          <cell r="A172" t="str">
            <v>Colo</v>
          </cell>
          <cell r="B172">
            <v>876</v>
          </cell>
        </row>
        <row r="173">
          <cell r="A173" t="str">
            <v>Columbus City</v>
          </cell>
          <cell r="B173">
            <v>391</v>
          </cell>
        </row>
        <row r="174">
          <cell r="A174" t="str">
            <v>Columbus Junction</v>
          </cell>
          <cell r="B174">
            <v>1899</v>
          </cell>
        </row>
        <row r="175">
          <cell r="A175" t="str">
            <v>Colwell</v>
          </cell>
          <cell r="B175">
            <v>73</v>
          </cell>
        </row>
        <row r="176">
          <cell r="A176" t="str">
            <v>Conesville</v>
          </cell>
          <cell r="B176">
            <v>432</v>
          </cell>
        </row>
        <row r="177">
          <cell r="A177" t="str">
            <v>Conrad</v>
          </cell>
          <cell r="B177">
            <v>1108</v>
          </cell>
        </row>
        <row r="178">
          <cell r="A178" t="str">
            <v>Conway</v>
          </cell>
          <cell r="B178">
            <v>41</v>
          </cell>
        </row>
        <row r="179">
          <cell r="A179" t="str">
            <v>Coon Rapids</v>
          </cell>
          <cell r="B179">
            <v>1305</v>
          </cell>
        </row>
        <row r="180">
          <cell r="A180" t="str">
            <v>Coppock</v>
          </cell>
          <cell r="B180">
            <v>47</v>
          </cell>
        </row>
        <row r="181">
          <cell r="A181" t="str">
            <v>Coralville</v>
          </cell>
          <cell r="B181">
            <v>18907</v>
          </cell>
        </row>
        <row r="182">
          <cell r="A182" t="str">
            <v>Corning</v>
          </cell>
          <cell r="B182">
            <v>1635</v>
          </cell>
        </row>
        <row r="183">
          <cell r="A183" t="str">
            <v>Correctionville</v>
          </cell>
          <cell r="B183">
            <v>821</v>
          </cell>
        </row>
        <row r="184">
          <cell r="A184" t="str">
            <v>Corwith</v>
          </cell>
          <cell r="B184">
            <v>309</v>
          </cell>
        </row>
        <row r="185">
          <cell r="A185" t="str">
            <v>Corydon</v>
          </cell>
          <cell r="B185">
            <v>1585</v>
          </cell>
        </row>
        <row r="186">
          <cell r="A186" t="str">
            <v>Cotter</v>
          </cell>
          <cell r="B186">
            <v>48</v>
          </cell>
        </row>
        <row r="187">
          <cell r="A187" t="str">
            <v>Coulter</v>
          </cell>
          <cell r="B187">
            <v>281</v>
          </cell>
        </row>
        <row r="188">
          <cell r="A188" t="str">
            <v>Council Bluffs</v>
          </cell>
          <cell r="B188">
            <v>62230</v>
          </cell>
        </row>
        <row r="189">
          <cell r="A189" t="str">
            <v>Craig</v>
          </cell>
          <cell r="B189">
            <v>89</v>
          </cell>
        </row>
        <row r="190">
          <cell r="A190" t="str">
            <v>Crawfordsville</v>
          </cell>
          <cell r="B190">
            <v>264</v>
          </cell>
        </row>
        <row r="191">
          <cell r="A191" t="str">
            <v>Crescent</v>
          </cell>
          <cell r="B191">
            <v>617</v>
          </cell>
        </row>
        <row r="192">
          <cell r="A192" t="str">
            <v>Cresco</v>
          </cell>
          <cell r="B192">
            <v>3868</v>
          </cell>
        </row>
        <row r="193">
          <cell r="A193" t="str">
            <v>Creston</v>
          </cell>
          <cell r="B193">
            <v>7834</v>
          </cell>
        </row>
        <row r="194">
          <cell r="A194" t="str">
            <v>Cromwell</v>
          </cell>
          <cell r="B194">
            <v>107</v>
          </cell>
        </row>
        <row r="195">
          <cell r="A195" t="str">
            <v>Crystal Lake</v>
          </cell>
          <cell r="B195">
            <v>250</v>
          </cell>
        </row>
        <row r="196">
          <cell r="A196" t="str">
            <v>Cumberland</v>
          </cell>
          <cell r="B196">
            <v>262</v>
          </cell>
        </row>
        <row r="197">
          <cell r="A197" t="str">
            <v>Cumming</v>
          </cell>
          <cell r="B197">
            <v>351</v>
          </cell>
        </row>
        <row r="198">
          <cell r="A198" t="str">
            <v>Curlew</v>
          </cell>
          <cell r="B198">
            <v>58</v>
          </cell>
        </row>
        <row r="199">
          <cell r="A199" t="str">
            <v>Cushing</v>
          </cell>
          <cell r="B199">
            <v>220</v>
          </cell>
        </row>
        <row r="200">
          <cell r="A200" t="str">
            <v>Cylinder</v>
          </cell>
          <cell r="B200">
            <v>88</v>
          </cell>
        </row>
        <row r="201">
          <cell r="A201" t="str">
            <v>Dakota City City</v>
          </cell>
          <cell r="B201">
            <v>843</v>
          </cell>
        </row>
        <row r="202">
          <cell r="A202" t="str">
            <v>Dallas Center</v>
          </cell>
          <cell r="B202">
            <v>1623</v>
          </cell>
        </row>
        <row r="203">
          <cell r="A203" t="str">
            <v>Dana</v>
          </cell>
          <cell r="B203">
            <v>71</v>
          </cell>
        </row>
        <row r="204">
          <cell r="A204" t="str">
            <v>Danbury</v>
          </cell>
          <cell r="B204">
            <v>348</v>
          </cell>
        </row>
        <row r="205">
          <cell r="A205" t="str">
            <v>Danville</v>
          </cell>
          <cell r="B205">
            <v>934</v>
          </cell>
        </row>
        <row r="206">
          <cell r="A206" t="str">
            <v>Davenport</v>
          </cell>
          <cell r="B206">
            <v>99685</v>
          </cell>
        </row>
        <row r="207">
          <cell r="A207" t="str">
            <v>Davis City</v>
          </cell>
          <cell r="B207">
            <v>204</v>
          </cell>
        </row>
        <row r="208">
          <cell r="A208" t="str">
            <v>Dawson</v>
          </cell>
          <cell r="B208">
            <v>131</v>
          </cell>
        </row>
        <row r="209">
          <cell r="A209" t="str">
            <v>Dayton</v>
          </cell>
          <cell r="B209">
            <v>837</v>
          </cell>
        </row>
        <row r="210">
          <cell r="A210" t="str">
            <v>De Soto</v>
          </cell>
          <cell r="B210">
            <v>1050</v>
          </cell>
        </row>
        <row r="211">
          <cell r="A211" t="str">
            <v>Dewitt</v>
          </cell>
          <cell r="B211">
            <v>5322</v>
          </cell>
        </row>
        <row r="212">
          <cell r="A212" t="str">
            <v>Decatur</v>
          </cell>
          <cell r="B212">
            <v>197</v>
          </cell>
        </row>
        <row r="213">
          <cell r="A213" t="str">
            <v>Decorah</v>
          </cell>
          <cell r="B213">
            <v>8127</v>
          </cell>
        </row>
        <row r="214">
          <cell r="A214" t="str">
            <v>Dedham</v>
          </cell>
          <cell r="B214">
            <v>266</v>
          </cell>
        </row>
        <row r="215">
          <cell r="A215" t="str">
            <v>Deep River</v>
          </cell>
          <cell r="B215">
            <v>279</v>
          </cell>
        </row>
        <row r="216">
          <cell r="A216" t="str">
            <v>Defiance</v>
          </cell>
          <cell r="B216">
            <v>284</v>
          </cell>
        </row>
        <row r="217">
          <cell r="A217" t="str">
            <v>Delaware</v>
          </cell>
          <cell r="B217">
            <v>159</v>
          </cell>
        </row>
        <row r="218">
          <cell r="A218" t="str">
            <v>Delhi</v>
          </cell>
          <cell r="B218">
            <v>460</v>
          </cell>
        </row>
        <row r="219">
          <cell r="A219" t="str">
            <v>Delmar</v>
          </cell>
          <cell r="B219">
            <v>525</v>
          </cell>
        </row>
        <row r="220">
          <cell r="A220" t="str">
            <v>Deloit</v>
          </cell>
          <cell r="B220">
            <v>264</v>
          </cell>
        </row>
        <row r="221">
          <cell r="A221" t="str">
            <v>Delphos</v>
          </cell>
          <cell r="B221">
            <v>25</v>
          </cell>
        </row>
        <row r="222">
          <cell r="A222" t="str">
            <v>Delta</v>
          </cell>
          <cell r="B222">
            <v>328</v>
          </cell>
        </row>
        <row r="223">
          <cell r="A223" t="str">
            <v>Denison</v>
          </cell>
          <cell r="B223">
            <v>8298</v>
          </cell>
        </row>
        <row r="224">
          <cell r="A224" t="str">
            <v>Denver</v>
          </cell>
          <cell r="B224">
            <v>1780</v>
          </cell>
        </row>
        <row r="225">
          <cell r="A225" t="str">
            <v>Derby</v>
          </cell>
          <cell r="B225">
            <v>115</v>
          </cell>
        </row>
        <row r="226">
          <cell r="A226" t="str">
            <v>Des Moines</v>
          </cell>
          <cell r="B226">
            <v>203433</v>
          </cell>
        </row>
        <row r="227">
          <cell r="A227" t="str">
            <v>Dexter</v>
          </cell>
          <cell r="B227">
            <v>611</v>
          </cell>
        </row>
        <row r="228">
          <cell r="A228" t="str">
            <v>Diagonal</v>
          </cell>
          <cell r="B228">
            <v>330</v>
          </cell>
        </row>
        <row r="229">
          <cell r="A229" t="str">
            <v>Dickens</v>
          </cell>
          <cell r="B229">
            <v>185</v>
          </cell>
        </row>
        <row r="230">
          <cell r="A230" t="str">
            <v>Dike</v>
          </cell>
          <cell r="B230">
            <v>1209</v>
          </cell>
        </row>
        <row r="231">
          <cell r="A231" t="str">
            <v>Dixon</v>
          </cell>
          <cell r="B231">
            <v>247</v>
          </cell>
        </row>
        <row r="232">
          <cell r="A232" t="str">
            <v>Dolliver</v>
          </cell>
          <cell r="B232">
            <v>66</v>
          </cell>
        </row>
        <row r="233">
          <cell r="A233" t="str">
            <v>Donahue</v>
          </cell>
          <cell r="B233">
            <v>346</v>
          </cell>
        </row>
        <row r="234">
          <cell r="A234" t="str">
            <v>Donnellson</v>
          </cell>
          <cell r="B234">
            <v>912</v>
          </cell>
        </row>
        <row r="235">
          <cell r="A235" t="str">
            <v>Doon</v>
          </cell>
          <cell r="B235">
            <v>577</v>
          </cell>
        </row>
        <row r="236">
          <cell r="A236" t="str">
            <v>Dougherty</v>
          </cell>
          <cell r="B236">
            <v>58</v>
          </cell>
        </row>
        <row r="237">
          <cell r="A237" t="str">
            <v>Dow City</v>
          </cell>
          <cell r="B237">
            <v>510</v>
          </cell>
        </row>
        <row r="238">
          <cell r="A238" t="str">
            <v>Dows</v>
          </cell>
          <cell r="B238">
            <v>538</v>
          </cell>
        </row>
        <row r="239">
          <cell r="A239" t="str">
            <v>Drakesville</v>
          </cell>
          <cell r="B239">
            <v>184</v>
          </cell>
        </row>
        <row r="240">
          <cell r="A240" t="str">
            <v>Dubuque</v>
          </cell>
          <cell r="B240">
            <v>57637</v>
          </cell>
        </row>
        <row r="241">
          <cell r="A241" t="str">
            <v>Dumont</v>
          </cell>
          <cell r="B241">
            <v>637</v>
          </cell>
        </row>
        <row r="242">
          <cell r="A242" t="str">
            <v>Duncombe</v>
          </cell>
          <cell r="B242">
            <v>410</v>
          </cell>
        </row>
        <row r="243">
          <cell r="A243" t="str">
            <v>Dundee</v>
          </cell>
          <cell r="B243">
            <v>174</v>
          </cell>
        </row>
        <row r="244">
          <cell r="A244" t="str">
            <v>Dunkerton</v>
          </cell>
          <cell r="B244">
            <v>852</v>
          </cell>
        </row>
        <row r="245">
          <cell r="A245" t="str">
            <v>Dunlap</v>
          </cell>
          <cell r="B245">
            <v>1042</v>
          </cell>
        </row>
        <row r="246">
          <cell r="A246" t="str">
            <v>Durango</v>
          </cell>
          <cell r="B246">
            <v>22</v>
          </cell>
        </row>
        <row r="247">
          <cell r="A247" t="str">
            <v>Durant</v>
          </cell>
          <cell r="B247">
            <v>1832</v>
          </cell>
        </row>
        <row r="248">
          <cell r="A248" t="str">
            <v>Dyersville</v>
          </cell>
          <cell r="B248">
            <v>4058</v>
          </cell>
        </row>
        <row r="249">
          <cell r="A249" t="str">
            <v>Dysart</v>
          </cell>
          <cell r="B249">
            <v>1379</v>
          </cell>
        </row>
        <row r="250">
          <cell r="A250" t="str">
            <v>Eagle Grove</v>
          </cell>
          <cell r="B250">
            <v>3583</v>
          </cell>
        </row>
        <row r="251">
          <cell r="A251" t="str">
            <v>Earlham</v>
          </cell>
          <cell r="B251">
            <v>1450</v>
          </cell>
        </row>
        <row r="252">
          <cell r="A252" t="str">
            <v>Earling</v>
          </cell>
          <cell r="B252">
            <v>437</v>
          </cell>
        </row>
        <row r="253">
          <cell r="A253" t="str">
            <v>Earlville</v>
          </cell>
          <cell r="B253">
            <v>812</v>
          </cell>
        </row>
        <row r="254">
          <cell r="A254" t="str">
            <v>Early</v>
          </cell>
          <cell r="B254">
            <v>557</v>
          </cell>
        </row>
        <row r="255">
          <cell r="A255" t="str">
            <v>East Peru</v>
          </cell>
          <cell r="B255">
            <v>125</v>
          </cell>
        </row>
        <row r="256">
          <cell r="A256" t="str">
            <v>Eddyville</v>
          </cell>
          <cell r="B256">
            <v>1024</v>
          </cell>
        </row>
        <row r="257">
          <cell r="A257" t="str">
            <v>Edgewood</v>
          </cell>
          <cell r="B257">
            <v>864</v>
          </cell>
        </row>
        <row r="258">
          <cell r="A258" t="str">
            <v>Elberon</v>
          </cell>
          <cell r="B258">
            <v>196</v>
          </cell>
        </row>
        <row r="259">
          <cell r="A259" t="str">
            <v>Eldon</v>
          </cell>
          <cell r="B259">
            <v>927</v>
          </cell>
        </row>
        <row r="260">
          <cell r="A260" t="str">
            <v>Eldora</v>
          </cell>
          <cell r="B260">
            <v>2732</v>
          </cell>
        </row>
        <row r="261">
          <cell r="A261" t="str">
            <v>Eldridge</v>
          </cell>
          <cell r="B261">
            <v>5651</v>
          </cell>
        </row>
        <row r="262">
          <cell r="A262" t="str">
            <v>Elgin</v>
          </cell>
          <cell r="B262">
            <v>683</v>
          </cell>
        </row>
        <row r="263">
          <cell r="A263" t="str">
            <v>Elk Horn</v>
          </cell>
          <cell r="B263">
            <v>662</v>
          </cell>
        </row>
        <row r="264">
          <cell r="A264" t="str">
            <v>Elk Run Heights</v>
          </cell>
          <cell r="B264">
            <v>1117</v>
          </cell>
        </row>
        <row r="265">
          <cell r="A265" t="str">
            <v>Elkader</v>
          </cell>
          <cell r="B265">
            <v>1273</v>
          </cell>
        </row>
        <row r="266">
          <cell r="A266" t="str">
            <v>Elkhart</v>
          </cell>
          <cell r="B266">
            <v>683</v>
          </cell>
        </row>
        <row r="267">
          <cell r="A267" t="str">
            <v>Elkport</v>
          </cell>
          <cell r="B267">
            <v>37</v>
          </cell>
        </row>
        <row r="268">
          <cell r="A268" t="str">
            <v>Elliott</v>
          </cell>
          <cell r="B268">
            <v>350</v>
          </cell>
        </row>
        <row r="269">
          <cell r="A269" t="str">
            <v>Ellston</v>
          </cell>
          <cell r="B269">
            <v>43</v>
          </cell>
        </row>
        <row r="270">
          <cell r="A270" t="str">
            <v>Ellsworth</v>
          </cell>
          <cell r="B270">
            <v>531</v>
          </cell>
        </row>
        <row r="271">
          <cell r="A271" t="str">
            <v>Elma</v>
          </cell>
          <cell r="B271">
            <v>546</v>
          </cell>
        </row>
        <row r="272">
          <cell r="A272" t="str">
            <v>Ely</v>
          </cell>
          <cell r="B272">
            <v>1776</v>
          </cell>
        </row>
        <row r="273">
          <cell r="A273" t="str">
            <v>Emerson</v>
          </cell>
          <cell r="B273">
            <v>438</v>
          </cell>
        </row>
        <row r="274">
          <cell r="A274" t="str">
            <v>Emmetsburg</v>
          </cell>
          <cell r="B274">
            <v>3904</v>
          </cell>
        </row>
        <row r="275">
          <cell r="A275" t="str">
            <v>Epworth</v>
          </cell>
          <cell r="B275">
            <v>1860</v>
          </cell>
        </row>
        <row r="276">
          <cell r="A276" t="str">
            <v>Essex</v>
          </cell>
          <cell r="B276">
            <v>798</v>
          </cell>
        </row>
        <row r="277">
          <cell r="A277" t="str">
            <v>Estherville</v>
          </cell>
          <cell r="B277">
            <v>6360</v>
          </cell>
        </row>
        <row r="278">
          <cell r="A278" t="str">
            <v>Evansdale</v>
          </cell>
          <cell r="B278">
            <v>4751</v>
          </cell>
        </row>
        <row r="279">
          <cell r="A279" t="str">
            <v>Everly</v>
          </cell>
          <cell r="B279">
            <v>603</v>
          </cell>
        </row>
        <row r="280">
          <cell r="A280" t="str">
            <v>Exira</v>
          </cell>
          <cell r="B280">
            <v>840</v>
          </cell>
        </row>
        <row r="281">
          <cell r="A281" t="str">
            <v>Exline</v>
          </cell>
          <cell r="B281">
            <v>160</v>
          </cell>
        </row>
        <row r="282">
          <cell r="A282" t="str">
            <v>Fairbank</v>
          </cell>
          <cell r="B282">
            <v>1113</v>
          </cell>
        </row>
        <row r="283">
          <cell r="A283" t="str">
            <v>Fairfax</v>
          </cell>
          <cell r="B283">
            <v>2123</v>
          </cell>
        </row>
        <row r="284">
          <cell r="A284" t="str">
            <v>Fairfield</v>
          </cell>
          <cell r="B284">
            <v>9464</v>
          </cell>
        </row>
        <row r="285">
          <cell r="A285" t="str">
            <v>Farley</v>
          </cell>
          <cell r="B285">
            <v>1537</v>
          </cell>
        </row>
        <row r="286">
          <cell r="A286" t="str">
            <v>Farmersburg</v>
          </cell>
          <cell r="B286">
            <v>302</v>
          </cell>
        </row>
        <row r="287">
          <cell r="A287" t="str">
            <v>Farmington</v>
          </cell>
          <cell r="B287">
            <v>664</v>
          </cell>
        </row>
        <row r="288">
          <cell r="A288" t="str">
            <v>Farnhamville</v>
          </cell>
          <cell r="B288">
            <v>371</v>
          </cell>
        </row>
        <row r="289">
          <cell r="A289" t="str">
            <v>Farragut</v>
          </cell>
          <cell r="B289">
            <v>485</v>
          </cell>
        </row>
        <row r="290">
          <cell r="A290" t="str">
            <v>Fayette</v>
          </cell>
          <cell r="B290">
            <v>1338</v>
          </cell>
        </row>
        <row r="291">
          <cell r="A291" t="str">
            <v>Fenton</v>
          </cell>
          <cell r="B291">
            <v>279</v>
          </cell>
        </row>
        <row r="292">
          <cell r="A292" t="str">
            <v>Ferguson</v>
          </cell>
          <cell r="B292">
            <v>126</v>
          </cell>
        </row>
        <row r="293">
          <cell r="A293" t="str">
            <v>Fertile</v>
          </cell>
          <cell r="B293">
            <v>370</v>
          </cell>
        </row>
        <row r="294">
          <cell r="A294" t="str">
            <v>Floris</v>
          </cell>
          <cell r="B294">
            <v>138</v>
          </cell>
        </row>
        <row r="295">
          <cell r="A295" t="str">
            <v>Floyd</v>
          </cell>
          <cell r="B295">
            <v>335</v>
          </cell>
        </row>
        <row r="296">
          <cell r="A296" t="str">
            <v>Fonda</v>
          </cell>
          <cell r="B296">
            <v>648</v>
          </cell>
        </row>
        <row r="297">
          <cell r="A297" t="str">
            <v>Fontanelle</v>
          </cell>
          <cell r="B297">
            <v>672</v>
          </cell>
        </row>
        <row r="298">
          <cell r="A298" t="str">
            <v>Forest City</v>
          </cell>
          <cell r="B298">
            <v>4151</v>
          </cell>
        </row>
        <row r="299">
          <cell r="A299" t="str">
            <v>Fort Atkinson</v>
          </cell>
          <cell r="B299">
            <v>349</v>
          </cell>
        </row>
        <row r="300">
          <cell r="A300" t="str">
            <v>Fort Dodge</v>
          </cell>
          <cell r="B300">
            <v>25206</v>
          </cell>
        </row>
        <row r="301">
          <cell r="A301" t="str">
            <v>Fort Madison</v>
          </cell>
          <cell r="B301">
            <v>11051</v>
          </cell>
        </row>
        <row r="302">
          <cell r="A302" t="str">
            <v>Fostoria</v>
          </cell>
          <cell r="B302">
            <v>231</v>
          </cell>
        </row>
        <row r="303">
          <cell r="A303" t="str">
            <v>Franklin</v>
          </cell>
          <cell r="B303">
            <v>143</v>
          </cell>
        </row>
        <row r="304">
          <cell r="A304" t="str">
            <v>Fraser</v>
          </cell>
          <cell r="B304">
            <v>102</v>
          </cell>
        </row>
        <row r="305">
          <cell r="A305" t="str">
            <v>Fredericksburg</v>
          </cell>
          <cell r="B305">
            <v>931</v>
          </cell>
        </row>
        <row r="306">
          <cell r="A306" t="str">
            <v>Frederika</v>
          </cell>
          <cell r="B306">
            <v>183</v>
          </cell>
        </row>
        <row r="307">
          <cell r="A307" t="str">
            <v>Fredonia</v>
          </cell>
          <cell r="B307">
            <v>244</v>
          </cell>
        </row>
        <row r="308">
          <cell r="A308" t="str">
            <v>Fremont</v>
          </cell>
          <cell r="B308">
            <v>743</v>
          </cell>
        </row>
        <row r="309">
          <cell r="A309" t="str">
            <v>Fruitland</v>
          </cell>
          <cell r="B309">
            <v>977</v>
          </cell>
        </row>
        <row r="310">
          <cell r="A310" t="str">
            <v>Galt</v>
          </cell>
          <cell r="B310">
            <v>32</v>
          </cell>
        </row>
        <row r="311">
          <cell r="A311" t="str">
            <v>Galva</v>
          </cell>
          <cell r="B311">
            <v>434</v>
          </cell>
        </row>
        <row r="312">
          <cell r="A312" t="str">
            <v>Garber</v>
          </cell>
          <cell r="B312">
            <v>88</v>
          </cell>
        </row>
        <row r="313">
          <cell r="A313" t="str">
            <v>Garden Grove</v>
          </cell>
          <cell r="B313">
            <v>211</v>
          </cell>
        </row>
        <row r="314">
          <cell r="A314" t="str">
            <v>Garnavillo</v>
          </cell>
          <cell r="B314">
            <v>745</v>
          </cell>
        </row>
        <row r="315">
          <cell r="A315" t="str">
            <v>Garner</v>
          </cell>
          <cell r="B315">
            <v>3129</v>
          </cell>
        </row>
        <row r="316">
          <cell r="A316" t="str">
            <v>Garrison</v>
          </cell>
          <cell r="B316">
            <v>371</v>
          </cell>
        </row>
        <row r="317">
          <cell r="A317" t="str">
            <v>Garwin</v>
          </cell>
          <cell r="B317">
            <v>527</v>
          </cell>
        </row>
        <row r="318">
          <cell r="A318" t="str">
            <v>Geneva</v>
          </cell>
          <cell r="B318">
            <v>165</v>
          </cell>
        </row>
        <row r="319">
          <cell r="A319" t="str">
            <v>George</v>
          </cell>
          <cell r="B319">
            <v>1080</v>
          </cell>
        </row>
        <row r="320">
          <cell r="A320" t="str">
            <v>Gibson</v>
          </cell>
          <cell r="B320">
            <v>61</v>
          </cell>
        </row>
        <row r="321">
          <cell r="A321" t="str">
            <v>Gilbert</v>
          </cell>
          <cell r="B321">
            <v>1082</v>
          </cell>
        </row>
        <row r="322">
          <cell r="A322" t="str">
            <v>Gilbertville</v>
          </cell>
          <cell r="B322">
            <v>712</v>
          </cell>
        </row>
        <row r="323">
          <cell r="A323" t="str">
            <v>Gillette Grove</v>
          </cell>
          <cell r="B323">
            <v>49</v>
          </cell>
        </row>
        <row r="324">
          <cell r="A324" t="str">
            <v>Gilman</v>
          </cell>
          <cell r="B324">
            <v>509</v>
          </cell>
        </row>
        <row r="325">
          <cell r="A325" t="str">
            <v>Gilmore City</v>
          </cell>
          <cell r="B325">
            <v>504</v>
          </cell>
        </row>
        <row r="326">
          <cell r="A326" t="str">
            <v>Gladbrook</v>
          </cell>
          <cell r="B326">
            <v>945</v>
          </cell>
        </row>
        <row r="327">
          <cell r="A327" t="str">
            <v>Glenwood</v>
          </cell>
          <cell r="B327">
            <v>5269</v>
          </cell>
        </row>
        <row r="328">
          <cell r="A328" t="str">
            <v>Glidden</v>
          </cell>
          <cell r="B328">
            <v>1146</v>
          </cell>
        </row>
        <row r="329">
          <cell r="A329" t="str">
            <v>Goldfield</v>
          </cell>
          <cell r="B329">
            <v>635</v>
          </cell>
        </row>
        <row r="330">
          <cell r="A330" t="str">
            <v>Goodell</v>
          </cell>
          <cell r="B330">
            <v>139</v>
          </cell>
        </row>
        <row r="331">
          <cell r="A331" t="str">
            <v>Goose Lake</v>
          </cell>
          <cell r="B331">
            <v>240</v>
          </cell>
        </row>
        <row r="332">
          <cell r="A332" t="str">
            <v>Gowrie</v>
          </cell>
          <cell r="B332">
            <v>1037</v>
          </cell>
        </row>
        <row r="333">
          <cell r="A333" t="str">
            <v>Graettinger</v>
          </cell>
          <cell r="B333">
            <v>844</v>
          </cell>
        </row>
        <row r="334">
          <cell r="A334" t="str">
            <v>Graf</v>
          </cell>
          <cell r="B334">
            <v>79</v>
          </cell>
        </row>
        <row r="335">
          <cell r="A335" t="str">
            <v>Grafton</v>
          </cell>
          <cell r="B335">
            <v>252</v>
          </cell>
        </row>
        <row r="336">
          <cell r="A336" t="str">
            <v>Grand Junction</v>
          </cell>
          <cell r="B336">
            <v>824</v>
          </cell>
        </row>
        <row r="337">
          <cell r="A337" t="str">
            <v>Grand Mound</v>
          </cell>
          <cell r="B337">
            <v>642</v>
          </cell>
        </row>
        <row r="338">
          <cell r="A338" t="str">
            <v>Grand River</v>
          </cell>
          <cell r="B338">
            <v>236</v>
          </cell>
        </row>
        <row r="339">
          <cell r="A339" t="str">
            <v>Grandview</v>
          </cell>
          <cell r="B339">
            <v>556</v>
          </cell>
        </row>
        <row r="340">
          <cell r="A340" t="str">
            <v>Granger</v>
          </cell>
          <cell r="B340">
            <v>1244</v>
          </cell>
        </row>
        <row r="341">
          <cell r="A341" t="str">
            <v>Grant</v>
          </cell>
          <cell r="B341">
            <v>92</v>
          </cell>
        </row>
        <row r="342">
          <cell r="A342" t="str">
            <v>Granville</v>
          </cell>
          <cell r="B342">
            <v>312</v>
          </cell>
        </row>
        <row r="343">
          <cell r="A343" t="str">
            <v>Gravity</v>
          </cell>
          <cell r="B343">
            <v>188</v>
          </cell>
        </row>
        <row r="344">
          <cell r="A344" t="str">
            <v>Gray</v>
          </cell>
          <cell r="B344">
            <v>63</v>
          </cell>
        </row>
        <row r="345">
          <cell r="A345" t="str">
            <v>Greeley</v>
          </cell>
          <cell r="B345">
            <v>256</v>
          </cell>
        </row>
        <row r="346">
          <cell r="A346" t="str">
            <v>Greene</v>
          </cell>
          <cell r="B346">
            <v>1130</v>
          </cell>
        </row>
        <row r="347">
          <cell r="A347" t="str">
            <v>Greenfield</v>
          </cell>
          <cell r="B347">
            <v>1982</v>
          </cell>
        </row>
        <row r="348">
          <cell r="A348" t="str">
            <v>Greenville</v>
          </cell>
          <cell r="B348">
            <v>75</v>
          </cell>
        </row>
        <row r="349">
          <cell r="A349" t="str">
            <v>Grimes</v>
          </cell>
          <cell r="B349">
            <v>8246</v>
          </cell>
        </row>
        <row r="350">
          <cell r="A350" t="str">
            <v>Grinnell</v>
          </cell>
          <cell r="B350">
            <v>9218</v>
          </cell>
        </row>
        <row r="351">
          <cell r="A351" t="str">
            <v>Griswold</v>
          </cell>
          <cell r="B351">
            <v>1036</v>
          </cell>
        </row>
        <row r="352">
          <cell r="A352" t="str">
            <v>Grundy Center</v>
          </cell>
          <cell r="B352">
            <v>2706</v>
          </cell>
        </row>
        <row r="353">
          <cell r="A353" t="str">
            <v>Gruver</v>
          </cell>
          <cell r="B353">
            <v>94</v>
          </cell>
        </row>
        <row r="354">
          <cell r="A354" t="str">
            <v>Guernsey</v>
          </cell>
          <cell r="B354">
            <v>63</v>
          </cell>
        </row>
        <row r="355">
          <cell r="A355" t="str">
            <v>Guthrie Center</v>
          </cell>
          <cell r="B355">
            <v>1569</v>
          </cell>
        </row>
        <row r="356">
          <cell r="A356" t="str">
            <v>Guttenberg</v>
          </cell>
          <cell r="B356">
            <v>1919</v>
          </cell>
        </row>
        <row r="357">
          <cell r="A357" t="str">
            <v>Halbur</v>
          </cell>
          <cell r="B357">
            <v>246</v>
          </cell>
        </row>
        <row r="358">
          <cell r="A358" t="str">
            <v>Hamburg</v>
          </cell>
          <cell r="B358">
            <v>1187</v>
          </cell>
        </row>
        <row r="359">
          <cell r="A359" t="str">
            <v>Hamilton</v>
          </cell>
          <cell r="B359">
            <v>130</v>
          </cell>
        </row>
        <row r="360">
          <cell r="A360" t="str">
            <v>Hampton</v>
          </cell>
          <cell r="B360">
            <v>4461</v>
          </cell>
        </row>
        <row r="361">
          <cell r="A361" t="str">
            <v>Hancock</v>
          </cell>
          <cell r="B361">
            <v>196</v>
          </cell>
        </row>
        <row r="362">
          <cell r="A362" t="str">
            <v>Hanlontown</v>
          </cell>
          <cell r="B362">
            <v>226</v>
          </cell>
        </row>
        <row r="363">
          <cell r="A363" t="str">
            <v>Hansell</v>
          </cell>
          <cell r="B363">
            <v>98</v>
          </cell>
        </row>
        <row r="364">
          <cell r="A364" t="str">
            <v>Harcourt</v>
          </cell>
          <cell r="B364">
            <v>303</v>
          </cell>
        </row>
        <row r="365">
          <cell r="A365" t="str">
            <v>Hardy</v>
          </cell>
          <cell r="B365">
            <v>47</v>
          </cell>
        </row>
        <row r="366">
          <cell r="A366" t="str">
            <v>Harlan</v>
          </cell>
          <cell r="B366">
            <v>5106</v>
          </cell>
        </row>
        <row r="367">
          <cell r="A367" t="str">
            <v>Harper</v>
          </cell>
          <cell r="B367">
            <v>114</v>
          </cell>
        </row>
        <row r="368">
          <cell r="A368" t="str">
            <v>Harpers Ferry</v>
          </cell>
          <cell r="B368">
            <v>328</v>
          </cell>
        </row>
        <row r="369">
          <cell r="A369" t="str">
            <v>Harris</v>
          </cell>
          <cell r="B369">
            <v>170</v>
          </cell>
        </row>
        <row r="370">
          <cell r="A370" t="str">
            <v>Hartford</v>
          </cell>
          <cell r="B370">
            <v>771</v>
          </cell>
        </row>
        <row r="371">
          <cell r="A371" t="str">
            <v>Hartley</v>
          </cell>
          <cell r="B371">
            <v>1672</v>
          </cell>
        </row>
        <row r="372">
          <cell r="A372" t="str">
            <v>Hartwick</v>
          </cell>
          <cell r="B372">
            <v>86</v>
          </cell>
        </row>
        <row r="373">
          <cell r="A373" t="str">
            <v>Harvey</v>
          </cell>
          <cell r="B373">
            <v>235</v>
          </cell>
        </row>
        <row r="374">
          <cell r="A374" t="str">
            <v>Hastings</v>
          </cell>
          <cell r="B374">
            <v>152</v>
          </cell>
        </row>
        <row r="375">
          <cell r="A375" t="str">
            <v>Havelock</v>
          </cell>
          <cell r="B375">
            <v>177</v>
          </cell>
        </row>
        <row r="376">
          <cell r="A376" t="str">
            <v>Haverhill</v>
          </cell>
          <cell r="B376">
            <v>173</v>
          </cell>
        </row>
        <row r="377">
          <cell r="A377" t="str">
            <v>Hawarden</v>
          </cell>
          <cell r="B377">
            <v>2546</v>
          </cell>
        </row>
        <row r="378">
          <cell r="A378" t="str">
            <v>Hawkeye</v>
          </cell>
          <cell r="B378">
            <v>449</v>
          </cell>
        </row>
        <row r="379">
          <cell r="A379" t="str">
            <v>Hayesville</v>
          </cell>
          <cell r="B379">
            <v>50</v>
          </cell>
        </row>
        <row r="380">
          <cell r="A380" t="str">
            <v>Hazleton</v>
          </cell>
          <cell r="B380">
            <v>823</v>
          </cell>
        </row>
        <row r="381">
          <cell r="A381" t="str">
            <v>Hedrick</v>
          </cell>
          <cell r="B381">
            <v>764</v>
          </cell>
        </row>
        <row r="382">
          <cell r="A382" t="str">
            <v>Henderson</v>
          </cell>
          <cell r="B382">
            <v>185</v>
          </cell>
        </row>
        <row r="383">
          <cell r="A383" t="str">
            <v>Hepburn</v>
          </cell>
          <cell r="B383">
            <v>23</v>
          </cell>
        </row>
        <row r="384">
          <cell r="A384" t="str">
            <v>Hiawatha</v>
          </cell>
          <cell r="B384">
            <v>7024</v>
          </cell>
        </row>
        <row r="385">
          <cell r="A385" t="str">
            <v>Hills</v>
          </cell>
          <cell r="B385">
            <v>703</v>
          </cell>
        </row>
        <row r="386">
          <cell r="A386" t="str">
            <v>Hillsboro</v>
          </cell>
          <cell r="B386">
            <v>180</v>
          </cell>
        </row>
        <row r="387">
          <cell r="A387" t="str">
            <v>Hinton</v>
          </cell>
          <cell r="B387">
            <v>928</v>
          </cell>
        </row>
        <row r="388">
          <cell r="A388" t="str">
            <v>Holland</v>
          </cell>
          <cell r="B388">
            <v>282</v>
          </cell>
        </row>
        <row r="389">
          <cell r="A389" t="str">
            <v>Holstein</v>
          </cell>
          <cell r="B389">
            <v>1396</v>
          </cell>
        </row>
        <row r="390">
          <cell r="A390" t="str">
            <v>Holy Cross</v>
          </cell>
          <cell r="B390">
            <v>374</v>
          </cell>
        </row>
        <row r="391">
          <cell r="A391" t="str">
            <v>Hopkinton</v>
          </cell>
          <cell r="B391">
            <v>628</v>
          </cell>
        </row>
        <row r="392">
          <cell r="A392" t="str">
            <v>Hornick</v>
          </cell>
          <cell r="B392">
            <v>225</v>
          </cell>
        </row>
        <row r="393">
          <cell r="A393" t="str">
            <v>Hospers</v>
          </cell>
          <cell r="B393">
            <v>698</v>
          </cell>
        </row>
        <row r="394">
          <cell r="A394" t="str">
            <v>Houghton</v>
          </cell>
          <cell r="B394">
            <v>146</v>
          </cell>
        </row>
        <row r="395">
          <cell r="A395" t="str">
            <v>Hubbard</v>
          </cell>
          <cell r="B395">
            <v>845</v>
          </cell>
        </row>
        <row r="396">
          <cell r="A396" t="str">
            <v>Hudson</v>
          </cell>
          <cell r="B396">
            <v>2282</v>
          </cell>
        </row>
        <row r="397">
          <cell r="A397" t="str">
            <v>Hull</v>
          </cell>
          <cell r="B397">
            <v>2175</v>
          </cell>
        </row>
        <row r="398">
          <cell r="A398" t="str">
            <v>Humboldt</v>
          </cell>
          <cell r="B398">
            <v>4690</v>
          </cell>
        </row>
        <row r="399">
          <cell r="A399" t="str">
            <v>Humeston</v>
          </cell>
          <cell r="B399">
            <v>494</v>
          </cell>
        </row>
        <row r="400">
          <cell r="A400" t="str">
            <v>Huxley</v>
          </cell>
          <cell r="B400">
            <v>3317</v>
          </cell>
        </row>
        <row r="401">
          <cell r="A401" t="str">
            <v>Ida Grove</v>
          </cell>
          <cell r="B401">
            <v>2142</v>
          </cell>
        </row>
        <row r="402">
          <cell r="A402" t="str">
            <v>Imogene</v>
          </cell>
          <cell r="B402">
            <v>72</v>
          </cell>
        </row>
        <row r="403">
          <cell r="A403" t="str">
            <v>Independence</v>
          </cell>
          <cell r="B403">
            <v>5966</v>
          </cell>
        </row>
        <row r="404">
          <cell r="A404" t="str">
            <v>Indianola</v>
          </cell>
          <cell r="B404">
            <v>14782</v>
          </cell>
        </row>
        <row r="405">
          <cell r="A405" t="str">
            <v>Inwood</v>
          </cell>
          <cell r="B405">
            <v>814</v>
          </cell>
        </row>
        <row r="406">
          <cell r="A406" t="str">
            <v>Ionia</v>
          </cell>
          <cell r="B406">
            <v>291</v>
          </cell>
        </row>
        <row r="407">
          <cell r="A407" t="str">
            <v>Iowa City</v>
          </cell>
          <cell r="B407">
            <v>67862</v>
          </cell>
        </row>
        <row r="408">
          <cell r="A408" t="str">
            <v>Iowa Falls</v>
          </cell>
          <cell r="B408">
            <v>5238</v>
          </cell>
        </row>
        <row r="409">
          <cell r="A409" t="str">
            <v>Ireton</v>
          </cell>
          <cell r="B409">
            <v>609</v>
          </cell>
        </row>
        <row r="410">
          <cell r="A410" t="str">
            <v>Irwin</v>
          </cell>
          <cell r="B410">
            <v>341</v>
          </cell>
        </row>
        <row r="411">
          <cell r="A411" t="str">
            <v>Jackson Junction</v>
          </cell>
          <cell r="B411">
            <v>58</v>
          </cell>
        </row>
        <row r="412">
          <cell r="A412" t="str">
            <v>Jamaica</v>
          </cell>
          <cell r="B412">
            <v>224</v>
          </cell>
        </row>
        <row r="413">
          <cell r="A413" t="str">
            <v>Janesville</v>
          </cell>
          <cell r="B413">
            <v>930</v>
          </cell>
        </row>
        <row r="414">
          <cell r="A414" t="str">
            <v>Jefferson</v>
          </cell>
          <cell r="B414">
            <v>4345</v>
          </cell>
        </row>
        <row r="415">
          <cell r="A415" t="str">
            <v>Jesup</v>
          </cell>
          <cell r="B415">
            <v>2520</v>
          </cell>
        </row>
        <row r="416">
          <cell r="A416" t="str">
            <v>Jewell</v>
          </cell>
          <cell r="B416">
            <v>1215</v>
          </cell>
        </row>
        <row r="417">
          <cell r="A417" t="str">
            <v>Johnston</v>
          </cell>
          <cell r="B417">
            <v>17278</v>
          </cell>
        </row>
        <row r="418">
          <cell r="A418" t="str">
            <v>Joice</v>
          </cell>
          <cell r="B418">
            <v>222</v>
          </cell>
        </row>
        <row r="419">
          <cell r="A419" t="str">
            <v>Jolley</v>
          </cell>
          <cell r="B419">
            <v>41</v>
          </cell>
        </row>
        <row r="420">
          <cell r="A420" t="str">
            <v>Kalona</v>
          </cell>
          <cell r="B420">
            <v>2363</v>
          </cell>
        </row>
        <row r="421">
          <cell r="A421" t="str">
            <v>Kamrar</v>
          </cell>
          <cell r="B421">
            <v>199</v>
          </cell>
        </row>
        <row r="422">
          <cell r="A422" t="str">
            <v>Kanawha</v>
          </cell>
          <cell r="B422">
            <v>652</v>
          </cell>
        </row>
        <row r="423">
          <cell r="A423" t="str">
            <v>Kellerton</v>
          </cell>
          <cell r="B423">
            <v>315</v>
          </cell>
        </row>
        <row r="424">
          <cell r="A424" t="str">
            <v>Kelley</v>
          </cell>
          <cell r="B424">
            <v>309</v>
          </cell>
        </row>
        <row r="425">
          <cell r="A425" t="str">
            <v>Kellogg</v>
          </cell>
          <cell r="B425">
            <v>599</v>
          </cell>
        </row>
        <row r="426">
          <cell r="A426" t="str">
            <v>Kensett</v>
          </cell>
          <cell r="B426">
            <v>266</v>
          </cell>
        </row>
        <row r="427">
          <cell r="A427" t="str">
            <v>Keokuk</v>
          </cell>
          <cell r="B427">
            <v>10780</v>
          </cell>
        </row>
        <row r="428">
          <cell r="A428" t="str">
            <v>Keomah Village</v>
          </cell>
          <cell r="B428">
            <v>84</v>
          </cell>
        </row>
        <row r="429">
          <cell r="A429" t="str">
            <v>Keosauqua</v>
          </cell>
          <cell r="B429">
            <v>1006</v>
          </cell>
        </row>
        <row r="430">
          <cell r="A430" t="str">
            <v>Keota</v>
          </cell>
          <cell r="B430">
            <v>1009</v>
          </cell>
        </row>
        <row r="431">
          <cell r="A431" t="str">
            <v>Keswick</v>
          </cell>
          <cell r="B431">
            <v>246</v>
          </cell>
        </row>
        <row r="432">
          <cell r="A432" t="str">
            <v>Keystone</v>
          </cell>
          <cell r="B432">
            <v>622</v>
          </cell>
        </row>
        <row r="433">
          <cell r="A433" t="str">
            <v>Kimballton</v>
          </cell>
          <cell r="B433">
            <v>322</v>
          </cell>
        </row>
        <row r="434">
          <cell r="A434" t="str">
            <v>Kingsley</v>
          </cell>
          <cell r="B434">
            <v>1411</v>
          </cell>
        </row>
        <row r="435">
          <cell r="A435" t="str">
            <v>Kinross</v>
          </cell>
          <cell r="B435">
            <v>73</v>
          </cell>
        </row>
        <row r="436">
          <cell r="A436" t="str">
            <v>Kirkman</v>
          </cell>
          <cell r="B436">
            <v>64</v>
          </cell>
        </row>
        <row r="437">
          <cell r="A437" t="str">
            <v>Kirkville</v>
          </cell>
          <cell r="B437">
            <v>167</v>
          </cell>
        </row>
        <row r="438">
          <cell r="A438" t="str">
            <v>Kiron</v>
          </cell>
          <cell r="B438">
            <v>279</v>
          </cell>
        </row>
        <row r="439">
          <cell r="A439" t="str">
            <v>Klemme</v>
          </cell>
          <cell r="B439">
            <v>507</v>
          </cell>
        </row>
        <row r="440">
          <cell r="A440" t="str">
            <v>Knierim</v>
          </cell>
          <cell r="B440">
            <v>60</v>
          </cell>
        </row>
        <row r="441">
          <cell r="A441" t="str">
            <v>Knoxville</v>
          </cell>
          <cell r="B441">
            <v>7313</v>
          </cell>
        </row>
        <row r="442">
          <cell r="A442" t="str">
            <v>La Motte</v>
          </cell>
          <cell r="B442">
            <v>260</v>
          </cell>
        </row>
        <row r="443">
          <cell r="A443" t="str">
            <v>La Porte City</v>
          </cell>
          <cell r="B443">
            <v>2285</v>
          </cell>
        </row>
        <row r="444">
          <cell r="A444" t="str">
            <v>Lacona</v>
          </cell>
          <cell r="B444">
            <v>361</v>
          </cell>
        </row>
        <row r="445">
          <cell r="A445" t="str">
            <v>Ladora</v>
          </cell>
          <cell r="B445">
            <v>283</v>
          </cell>
        </row>
        <row r="446">
          <cell r="A446" t="str">
            <v>Lake City</v>
          </cell>
          <cell r="B446">
            <v>1727</v>
          </cell>
        </row>
        <row r="447">
          <cell r="A447" t="str">
            <v>Lake Mills</v>
          </cell>
          <cell r="B447">
            <v>2100</v>
          </cell>
        </row>
        <row r="448">
          <cell r="A448" t="str">
            <v>Lake Park</v>
          </cell>
          <cell r="B448">
            <v>1105</v>
          </cell>
        </row>
        <row r="449">
          <cell r="A449" t="str">
            <v>Lake View</v>
          </cell>
          <cell r="B449">
            <v>1142</v>
          </cell>
        </row>
        <row r="450">
          <cell r="A450" t="str">
            <v>Lakeside</v>
          </cell>
          <cell r="B450">
            <v>596</v>
          </cell>
        </row>
        <row r="451">
          <cell r="A451" t="str">
            <v>Lakota</v>
          </cell>
          <cell r="B451">
            <v>255</v>
          </cell>
        </row>
        <row r="452">
          <cell r="A452" t="str">
            <v>Lambs Grove</v>
          </cell>
          <cell r="B452">
            <v>172</v>
          </cell>
        </row>
        <row r="453">
          <cell r="A453" t="str">
            <v>Lamoni</v>
          </cell>
          <cell r="B453">
            <v>2324</v>
          </cell>
        </row>
        <row r="454">
          <cell r="A454" t="str">
            <v>Lamont</v>
          </cell>
          <cell r="B454">
            <v>461</v>
          </cell>
        </row>
        <row r="455">
          <cell r="A455" t="str">
            <v>Lanesboro</v>
          </cell>
          <cell r="B455">
            <v>121</v>
          </cell>
        </row>
        <row r="456">
          <cell r="A456" t="str">
            <v>Lansing</v>
          </cell>
          <cell r="B456">
            <v>999</v>
          </cell>
        </row>
        <row r="457">
          <cell r="A457" t="str">
            <v>Larchwood</v>
          </cell>
          <cell r="B457">
            <v>866</v>
          </cell>
        </row>
        <row r="458">
          <cell r="A458" t="str">
            <v>Larrabee</v>
          </cell>
          <cell r="B458">
            <v>132</v>
          </cell>
        </row>
        <row r="459">
          <cell r="A459" t="str">
            <v>Latimer</v>
          </cell>
          <cell r="B459">
            <v>507</v>
          </cell>
        </row>
        <row r="460">
          <cell r="A460" t="str">
            <v>Laurel</v>
          </cell>
          <cell r="B460">
            <v>239</v>
          </cell>
        </row>
        <row r="461">
          <cell r="A461" t="str">
            <v>Laurens</v>
          </cell>
          <cell r="B461">
            <v>1258</v>
          </cell>
        </row>
        <row r="462">
          <cell r="A462" t="str">
            <v>Lawler</v>
          </cell>
          <cell r="B462">
            <v>439</v>
          </cell>
        </row>
        <row r="463">
          <cell r="A463" t="str">
            <v>Lawton</v>
          </cell>
          <cell r="B463">
            <v>908</v>
          </cell>
        </row>
        <row r="464">
          <cell r="A464" t="str">
            <v>Leclaire</v>
          </cell>
          <cell r="B464">
            <v>3765</v>
          </cell>
        </row>
        <row r="465">
          <cell r="A465" t="str">
            <v>Le Mars</v>
          </cell>
          <cell r="B465">
            <v>9826</v>
          </cell>
        </row>
        <row r="466">
          <cell r="A466" t="str">
            <v>Le Roy</v>
          </cell>
          <cell r="B466">
            <v>15</v>
          </cell>
        </row>
        <row r="467">
          <cell r="A467" t="str">
            <v>Ledyard</v>
          </cell>
          <cell r="B467">
            <v>130</v>
          </cell>
        </row>
        <row r="468">
          <cell r="A468" t="str">
            <v>Legrand</v>
          </cell>
          <cell r="B468">
            <v>938</v>
          </cell>
        </row>
        <row r="469">
          <cell r="A469" t="str">
            <v>Lehigh</v>
          </cell>
          <cell r="B469">
            <v>416</v>
          </cell>
        </row>
        <row r="470">
          <cell r="A470" t="str">
            <v>Leighton</v>
          </cell>
          <cell r="B470">
            <v>162</v>
          </cell>
        </row>
        <row r="471">
          <cell r="A471" t="str">
            <v>Leland</v>
          </cell>
          <cell r="B471">
            <v>289</v>
          </cell>
        </row>
        <row r="472">
          <cell r="A472" t="str">
            <v>Lenox</v>
          </cell>
          <cell r="B472">
            <v>1407</v>
          </cell>
        </row>
        <row r="473">
          <cell r="A473" t="str">
            <v>Leon</v>
          </cell>
          <cell r="B473">
            <v>1977</v>
          </cell>
        </row>
        <row r="474">
          <cell r="A474" t="str">
            <v>Lester</v>
          </cell>
          <cell r="B474">
            <v>294</v>
          </cell>
        </row>
        <row r="475">
          <cell r="A475" t="str">
            <v>Letts</v>
          </cell>
          <cell r="B475">
            <v>384</v>
          </cell>
        </row>
        <row r="476">
          <cell r="A476" t="str">
            <v>Lewis</v>
          </cell>
          <cell r="B476">
            <v>433</v>
          </cell>
        </row>
        <row r="477">
          <cell r="A477" t="str">
            <v>Libertyville</v>
          </cell>
          <cell r="B477">
            <v>315</v>
          </cell>
        </row>
        <row r="478">
          <cell r="A478" t="str">
            <v>Lidderdale</v>
          </cell>
          <cell r="B478">
            <v>180</v>
          </cell>
        </row>
        <row r="479">
          <cell r="A479" t="str">
            <v>Lime Springs</v>
          </cell>
          <cell r="B479">
            <v>505</v>
          </cell>
        </row>
        <row r="480">
          <cell r="A480" t="str">
            <v>Lincoln</v>
          </cell>
          <cell r="B480">
            <v>162</v>
          </cell>
        </row>
        <row r="481">
          <cell r="A481" t="str">
            <v>Linden</v>
          </cell>
          <cell r="B481">
            <v>199</v>
          </cell>
        </row>
        <row r="482">
          <cell r="A482" t="str">
            <v>Lineville</v>
          </cell>
          <cell r="B482">
            <v>217</v>
          </cell>
        </row>
        <row r="483">
          <cell r="A483" t="str">
            <v>Linn Grove</v>
          </cell>
          <cell r="B483">
            <v>154</v>
          </cell>
        </row>
        <row r="484">
          <cell r="A484" t="str">
            <v>Lisbon</v>
          </cell>
          <cell r="B484">
            <v>2152</v>
          </cell>
        </row>
        <row r="485">
          <cell r="A485" t="str">
            <v>Liscomb</v>
          </cell>
          <cell r="B485">
            <v>301</v>
          </cell>
        </row>
        <row r="486">
          <cell r="A486" t="str">
            <v>Little Rock</v>
          </cell>
          <cell r="B486">
            <v>459</v>
          </cell>
        </row>
        <row r="487">
          <cell r="A487" t="str">
            <v>Little Sioux</v>
          </cell>
          <cell r="B487">
            <v>170</v>
          </cell>
        </row>
        <row r="488">
          <cell r="A488" t="str">
            <v>Livermore</v>
          </cell>
          <cell r="B488">
            <v>384</v>
          </cell>
        </row>
        <row r="489">
          <cell r="A489" t="str">
            <v>Lockridge</v>
          </cell>
          <cell r="B489">
            <v>268</v>
          </cell>
        </row>
        <row r="490">
          <cell r="A490" t="str">
            <v>Logan</v>
          </cell>
          <cell r="B490">
            <v>1534</v>
          </cell>
        </row>
        <row r="491">
          <cell r="A491" t="str">
            <v>Lohrville</v>
          </cell>
          <cell r="B491">
            <v>368</v>
          </cell>
        </row>
        <row r="492">
          <cell r="A492" t="str">
            <v>Lone Rock</v>
          </cell>
          <cell r="B492">
            <v>146</v>
          </cell>
        </row>
        <row r="493">
          <cell r="A493" t="str">
            <v>Lone Tree</v>
          </cell>
          <cell r="B493">
            <v>1300</v>
          </cell>
        </row>
        <row r="494">
          <cell r="A494" t="str">
            <v>Long Grove</v>
          </cell>
          <cell r="B494">
            <v>808</v>
          </cell>
        </row>
        <row r="495">
          <cell r="A495" t="str">
            <v>Lorimor</v>
          </cell>
          <cell r="B495">
            <v>360</v>
          </cell>
        </row>
        <row r="496">
          <cell r="A496" t="str">
            <v>Lost Nation</v>
          </cell>
          <cell r="B496">
            <v>446</v>
          </cell>
        </row>
        <row r="497">
          <cell r="A497" t="str">
            <v>Lovilia</v>
          </cell>
          <cell r="B497">
            <v>538</v>
          </cell>
        </row>
        <row r="498">
          <cell r="A498" t="str">
            <v>Low Moor</v>
          </cell>
          <cell r="B498">
            <v>288</v>
          </cell>
        </row>
        <row r="499">
          <cell r="A499" t="str">
            <v>Lowden</v>
          </cell>
          <cell r="B499">
            <v>789</v>
          </cell>
        </row>
        <row r="500">
          <cell r="A500" t="str">
            <v>Luana</v>
          </cell>
          <cell r="B500">
            <v>269</v>
          </cell>
        </row>
        <row r="501">
          <cell r="A501" t="str">
            <v>Lucas</v>
          </cell>
          <cell r="B501">
            <v>216</v>
          </cell>
        </row>
        <row r="502">
          <cell r="A502" t="str">
            <v>Luther</v>
          </cell>
          <cell r="B502">
            <v>122</v>
          </cell>
        </row>
        <row r="503">
          <cell r="A503" t="str">
            <v>Lu verne</v>
          </cell>
          <cell r="B503">
            <v>261</v>
          </cell>
        </row>
        <row r="504">
          <cell r="A504" t="str">
            <v>Luxemburg</v>
          </cell>
          <cell r="B504">
            <v>240</v>
          </cell>
        </row>
        <row r="505">
          <cell r="A505" t="str">
            <v>Luzerne</v>
          </cell>
          <cell r="B505">
            <v>96</v>
          </cell>
        </row>
        <row r="506">
          <cell r="A506" t="str">
            <v>Lynnville</v>
          </cell>
          <cell r="B506">
            <v>379</v>
          </cell>
        </row>
        <row r="507">
          <cell r="A507" t="str">
            <v>Lytton</v>
          </cell>
          <cell r="B507">
            <v>315</v>
          </cell>
        </row>
        <row r="508">
          <cell r="A508" t="str">
            <v>Macedonia</v>
          </cell>
          <cell r="B508">
            <v>246</v>
          </cell>
        </row>
        <row r="509">
          <cell r="A509" t="str">
            <v>Macksburg</v>
          </cell>
          <cell r="B509">
            <v>113</v>
          </cell>
        </row>
        <row r="510">
          <cell r="A510" t="str">
            <v>Madrid</v>
          </cell>
          <cell r="B510">
            <v>2543</v>
          </cell>
        </row>
        <row r="511">
          <cell r="A511" t="str">
            <v>Magnolia</v>
          </cell>
          <cell r="B511">
            <v>183</v>
          </cell>
        </row>
        <row r="512">
          <cell r="A512" t="str">
            <v>Maharishi Vedic C</v>
          </cell>
          <cell r="B512">
            <v>259</v>
          </cell>
        </row>
        <row r="513">
          <cell r="A513" t="str">
            <v>Malcom</v>
          </cell>
          <cell r="B513">
            <v>287</v>
          </cell>
        </row>
        <row r="514">
          <cell r="A514" t="str">
            <v>Mallard</v>
          </cell>
          <cell r="B514">
            <v>274</v>
          </cell>
        </row>
        <row r="515">
          <cell r="A515" t="str">
            <v>Maloy</v>
          </cell>
          <cell r="B515">
            <v>29</v>
          </cell>
        </row>
        <row r="516">
          <cell r="A516" t="str">
            <v>Malvern</v>
          </cell>
          <cell r="B516">
            <v>1142</v>
          </cell>
        </row>
        <row r="517">
          <cell r="A517" t="str">
            <v>Manchester</v>
          </cell>
          <cell r="B517">
            <v>5179</v>
          </cell>
        </row>
        <row r="518">
          <cell r="A518" t="str">
            <v>Manilla</v>
          </cell>
          <cell r="B518">
            <v>776</v>
          </cell>
        </row>
        <row r="519">
          <cell r="A519" t="str">
            <v>Manly</v>
          </cell>
          <cell r="B519">
            <v>1323</v>
          </cell>
        </row>
        <row r="520">
          <cell r="A520" t="str">
            <v>Manning</v>
          </cell>
          <cell r="B520">
            <v>1500</v>
          </cell>
        </row>
        <row r="521">
          <cell r="A521" t="str">
            <v>Manson</v>
          </cell>
          <cell r="B521">
            <v>1690</v>
          </cell>
        </row>
        <row r="522">
          <cell r="A522" t="str">
            <v>Mapleton</v>
          </cell>
          <cell r="B522">
            <v>1224</v>
          </cell>
        </row>
        <row r="523">
          <cell r="A523" t="str">
            <v>Maquoketa</v>
          </cell>
          <cell r="B523">
            <v>6141</v>
          </cell>
        </row>
        <row r="524">
          <cell r="A524" t="str">
            <v>Marathon</v>
          </cell>
          <cell r="B524">
            <v>237</v>
          </cell>
        </row>
        <row r="525">
          <cell r="A525" t="str">
            <v>Marble Rock</v>
          </cell>
          <cell r="B525">
            <v>307</v>
          </cell>
        </row>
        <row r="526">
          <cell r="A526" t="str">
            <v>Marcus</v>
          </cell>
          <cell r="B526">
            <v>1117</v>
          </cell>
        </row>
        <row r="527">
          <cell r="A527" t="str">
            <v>Marengo</v>
          </cell>
          <cell r="B527">
            <v>2528</v>
          </cell>
        </row>
        <row r="528">
          <cell r="A528" t="str">
            <v>Marion</v>
          </cell>
          <cell r="B528">
            <v>34768</v>
          </cell>
        </row>
        <row r="529">
          <cell r="A529" t="str">
            <v>Marne</v>
          </cell>
          <cell r="B529">
            <v>120</v>
          </cell>
        </row>
        <row r="530">
          <cell r="A530" t="str">
            <v>Marquette</v>
          </cell>
          <cell r="B530">
            <v>375</v>
          </cell>
        </row>
        <row r="531">
          <cell r="A531" t="str">
            <v>Marshalltown</v>
          </cell>
          <cell r="B531">
            <v>27552</v>
          </cell>
        </row>
        <row r="532">
          <cell r="A532" t="str">
            <v>Martelle</v>
          </cell>
          <cell r="B532">
            <v>255</v>
          </cell>
        </row>
        <row r="533">
          <cell r="A533" t="str">
            <v>Martensdale</v>
          </cell>
          <cell r="B533">
            <v>465</v>
          </cell>
        </row>
        <row r="534">
          <cell r="A534" t="str">
            <v>Martinsburg</v>
          </cell>
          <cell r="B534">
            <v>112</v>
          </cell>
        </row>
        <row r="535">
          <cell r="A535" t="str">
            <v>Marysville</v>
          </cell>
          <cell r="B535">
            <v>66</v>
          </cell>
        </row>
        <row r="536">
          <cell r="A536" t="str">
            <v>Mason City</v>
          </cell>
          <cell r="B536">
            <v>28079</v>
          </cell>
        </row>
        <row r="537">
          <cell r="A537" t="str">
            <v>Masonville</v>
          </cell>
          <cell r="B537">
            <v>127</v>
          </cell>
        </row>
        <row r="538">
          <cell r="A538" t="str">
            <v>Massena</v>
          </cell>
          <cell r="B538">
            <v>133</v>
          </cell>
        </row>
        <row r="539">
          <cell r="A539" t="str">
            <v>Matlock</v>
          </cell>
          <cell r="B539">
            <v>87</v>
          </cell>
        </row>
        <row r="540">
          <cell r="A540" t="str">
            <v>Maurice</v>
          </cell>
          <cell r="B540">
            <v>275</v>
          </cell>
        </row>
        <row r="541">
          <cell r="A541" t="str">
            <v>Maxwell</v>
          </cell>
          <cell r="B541">
            <v>920</v>
          </cell>
        </row>
        <row r="542">
          <cell r="A542" t="str">
            <v>Maynard</v>
          </cell>
          <cell r="B542">
            <v>518</v>
          </cell>
        </row>
        <row r="543">
          <cell r="A543" t="str">
            <v>Maysville</v>
          </cell>
          <cell r="B543">
            <v>176</v>
          </cell>
        </row>
        <row r="544">
          <cell r="A544" t="str">
            <v>Mccallsburg</v>
          </cell>
          <cell r="B544">
            <v>333</v>
          </cell>
        </row>
        <row r="545">
          <cell r="A545" t="str">
            <v>Mccausland</v>
          </cell>
          <cell r="B545">
            <v>291</v>
          </cell>
        </row>
        <row r="546">
          <cell r="A546" t="str">
            <v>Mcclelland</v>
          </cell>
          <cell r="B546">
            <v>151</v>
          </cell>
        </row>
        <row r="547">
          <cell r="A547" t="str">
            <v>Mcgregor</v>
          </cell>
          <cell r="B547">
            <v>871</v>
          </cell>
        </row>
        <row r="548">
          <cell r="A548" t="str">
            <v>Mcintire</v>
          </cell>
          <cell r="B548">
            <v>122</v>
          </cell>
        </row>
        <row r="549">
          <cell r="A549" t="str">
            <v>Mechanicsville</v>
          </cell>
          <cell r="B549">
            <v>1146</v>
          </cell>
        </row>
        <row r="550">
          <cell r="A550" t="str">
            <v>Mediapolis</v>
          </cell>
          <cell r="B550">
            <v>1560</v>
          </cell>
        </row>
        <row r="551">
          <cell r="A551" t="str">
            <v>Melbourne</v>
          </cell>
          <cell r="B551">
            <v>830</v>
          </cell>
        </row>
        <row r="552">
          <cell r="A552" t="str">
            <v>Melcher-dallas</v>
          </cell>
          <cell r="B552">
            <v>1288</v>
          </cell>
        </row>
        <row r="553">
          <cell r="A553" t="str">
            <v>Melrose</v>
          </cell>
          <cell r="B553">
            <v>112</v>
          </cell>
        </row>
        <row r="554">
          <cell r="A554" t="str">
            <v>Melvin</v>
          </cell>
          <cell r="B554">
            <v>214</v>
          </cell>
        </row>
        <row r="555">
          <cell r="A555" t="str">
            <v>Menlo</v>
          </cell>
          <cell r="B555">
            <v>353</v>
          </cell>
        </row>
        <row r="556">
          <cell r="A556" t="str">
            <v>Meriden</v>
          </cell>
          <cell r="B556">
            <v>159</v>
          </cell>
        </row>
        <row r="557">
          <cell r="A557" t="str">
            <v>Merrill</v>
          </cell>
          <cell r="B557">
            <v>755</v>
          </cell>
        </row>
        <row r="558">
          <cell r="A558" t="str">
            <v>Meservey</v>
          </cell>
          <cell r="B558">
            <v>256</v>
          </cell>
        </row>
        <row r="559">
          <cell r="A559" t="str">
            <v>Middletown</v>
          </cell>
          <cell r="B559">
            <v>318</v>
          </cell>
        </row>
        <row r="560">
          <cell r="A560" t="str">
            <v>Miles</v>
          </cell>
          <cell r="B560">
            <v>445</v>
          </cell>
        </row>
        <row r="561">
          <cell r="A561" t="str">
            <v>Milford</v>
          </cell>
          <cell r="B561">
            <v>2898</v>
          </cell>
        </row>
        <row r="562">
          <cell r="A562" t="str">
            <v>Millersburg</v>
          </cell>
          <cell r="B562">
            <v>159</v>
          </cell>
        </row>
        <row r="563">
          <cell r="A563" t="str">
            <v>Millerton</v>
          </cell>
          <cell r="B563">
            <v>45</v>
          </cell>
        </row>
        <row r="564">
          <cell r="A564" t="str">
            <v>Millville</v>
          </cell>
          <cell r="B564">
            <v>30</v>
          </cell>
        </row>
        <row r="565">
          <cell r="A565" t="str">
            <v>Milo</v>
          </cell>
          <cell r="B565">
            <v>775</v>
          </cell>
        </row>
        <row r="566">
          <cell r="A566" t="str">
            <v>Milton</v>
          </cell>
          <cell r="B566">
            <v>443</v>
          </cell>
        </row>
        <row r="567">
          <cell r="A567" t="str">
            <v>Minburn</v>
          </cell>
          <cell r="B567">
            <v>365</v>
          </cell>
        </row>
        <row r="568">
          <cell r="A568" t="str">
            <v>Minden</v>
          </cell>
          <cell r="B568">
            <v>599</v>
          </cell>
        </row>
        <row r="569">
          <cell r="A569" t="str">
            <v>Mingo</v>
          </cell>
          <cell r="B569">
            <v>302</v>
          </cell>
        </row>
        <row r="570">
          <cell r="A570" t="str">
            <v>Missouri Valley</v>
          </cell>
          <cell r="B570">
            <v>2838</v>
          </cell>
        </row>
        <row r="571">
          <cell r="A571" t="str">
            <v>Mitchell</v>
          </cell>
          <cell r="B571">
            <v>138</v>
          </cell>
        </row>
        <row r="572">
          <cell r="A572" t="str">
            <v>Mitchellville</v>
          </cell>
          <cell r="B572">
            <v>2254</v>
          </cell>
        </row>
        <row r="573">
          <cell r="A573" t="str">
            <v>Modale</v>
          </cell>
          <cell r="B573">
            <v>283</v>
          </cell>
        </row>
        <row r="574">
          <cell r="A574" t="str">
            <v>Mondamin</v>
          </cell>
          <cell r="B574">
            <v>402</v>
          </cell>
        </row>
        <row r="575">
          <cell r="A575" t="str">
            <v>Monmouth</v>
          </cell>
          <cell r="B575">
            <v>153</v>
          </cell>
        </row>
        <row r="576">
          <cell r="A576" t="str">
            <v>Monona</v>
          </cell>
          <cell r="B576">
            <v>1549</v>
          </cell>
        </row>
        <row r="577">
          <cell r="A577" t="str">
            <v>Monroe</v>
          </cell>
          <cell r="B577">
            <v>1830</v>
          </cell>
        </row>
        <row r="578">
          <cell r="A578" t="str">
            <v>Montezuma</v>
          </cell>
          <cell r="B578">
            <v>1462</v>
          </cell>
        </row>
        <row r="579">
          <cell r="A579" t="str">
            <v>Monticello</v>
          </cell>
          <cell r="B579">
            <v>3796</v>
          </cell>
        </row>
        <row r="580">
          <cell r="A580" t="str">
            <v>Montour</v>
          </cell>
          <cell r="B580">
            <v>249</v>
          </cell>
        </row>
        <row r="581">
          <cell r="A581" t="str">
            <v>Montrose</v>
          </cell>
          <cell r="B581">
            <v>898</v>
          </cell>
        </row>
        <row r="582">
          <cell r="A582" t="str">
            <v>Moorhead</v>
          </cell>
          <cell r="B582">
            <v>226</v>
          </cell>
        </row>
        <row r="583">
          <cell r="A583" t="str">
            <v>Moorland</v>
          </cell>
          <cell r="B583">
            <v>169</v>
          </cell>
        </row>
        <row r="584">
          <cell r="A584" t="str">
            <v>Moravia</v>
          </cell>
          <cell r="B584">
            <v>665</v>
          </cell>
        </row>
        <row r="585">
          <cell r="A585" t="str">
            <v>Morley</v>
          </cell>
          <cell r="B585">
            <v>115</v>
          </cell>
        </row>
        <row r="586">
          <cell r="A586" t="str">
            <v>Morning Sun</v>
          </cell>
          <cell r="B586">
            <v>836</v>
          </cell>
        </row>
        <row r="587">
          <cell r="A587" t="str">
            <v>Morrison</v>
          </cell>
          <cell r="B587">
            <v>94</v>
          </cell>
        </row>
        <row r="588">
          <cell r="A588" t="str">
            <v>Moulton</v>
          </cell>
          <cell r="B588">
            <v>605</v>
          </cell>
        </row>
        <row r="589">
          <cell r="A589" t="str">
            <v>Mount Auburn</v>
          </cell>
          <cell r="B589">
            <v>150</v>
          </cell>
        </row>
        <row r="590">
          <cell r="A590" t="str">
            <v>Mount Ayr</v>
          </cell>
          <cell r="B590">
            <v>1691</v>
          </cell>
        </row>
        <row r="591">
          <cell r="A591" t="str">
            <v>Mount Pleasant</v>
          </cell>
          <cell r="B591">
            <v>8668</v>
          </cell>
        </row>
        <row r="592">
          <cell r="A592" t="str">
            <v>Mount Union</v>
          </cell>
          <cell r="B592">
            <v>107</v>
          </cell>
        </row>
        <row r="593">
          <cell r="A593" t="str">
            <v>Mount Vernon</v>
          </cell>
          <cell r="B593">
            <v>4506</v>
          </cell>
        </row>
        <row r="594">
          <cell r="A594" t="str">
            <v>Moville</v>
          </cell>
          <cell r="B594">
            <v>1618</v>
          </cell>
        </row>
        <row r="595">
          <cell r="A595" t="str">
            <v>Murray</v>
          </cell>
          <cell r="B595">
            <v>756</v>
          </cell>
        </row>
        <row r="596">
          <cell r="A596" t="str">
            <v>Muscatine</v>
          </cell>
          <cell r="B596">
            <v>22886</v>
          </cell>
        </row>
        <row r="597">
          <cell r="A597" t="str">
            <v>Mystic</v>
          </cell>
          <cell r="B597">
            <v>425</v>
          </cell>
        </row>
        <row r="598">
          <cell r="A598" t="str">
            <v>Nashua</v>
          </cell>
          <cell r="B598">
            <v>1663</v>
          </cell>
        </row>
        <row r="599">
          <cell r="A599" t="str">
            <v>Nemaha</v>
          </cell>
          <cell r="B599">
            <v>85</v>
          </cell>
        </row>
        <row r="600">
          <cell r="A600" t="str">
            <v>Neola</v>
          </cell>
          <cell r="B600">
            <v>842</v>
          </cell>
        </row>
        <row r="601">
          <cell r="A601" t="str">
            <v>Nevada</v>
          </cell>
          <cell r="B601">
            <v>6798</v>
          </cell>
        </row>
        <row r="602">
          <cell r="A602" t="str">
            <v>New Albin</v>
          </cell>
          <cell r="B602">
            <v>522</v>
          </cell>
        </row>
        <row r="603">
          <cell r="A603" t="str">
            <v>New Hampton</v>
          </cell>
          <cell r="B603">
            <v>3571</v>
          </cell>
        </row>
        <row r="604">
          <cell r="A604" t="str">
            <v>New Hartford</v>
          </cell>
          <cell r="B604">
            <v>516</v>
          </cell>
        </row>
        <row r="605">
          <cell r="A605" t="str">
            <v>New Liberty</v>
          </cell>
          <cell r="B605">
            <v>137</v>
          </cell>
        </row>
        <row r="606">
          <cell r="A606" t="str">
            <v>New London</v>
          </cell>
          <cell r="B606">
            <v>1897</v>
          </cell>
        </row>
        <row r="607">
          <cell r="A607" t="str">
            <v>New Market</v>
          </cell>
          <cell r="B607">
            <v>415</v>
          </cell>
        </row>
        <row r="608">
          <cell r="A608" t="str">
            <v>New Providence</v>
          </cell>
          <cell r="B608">
            <v>228</v>
          </cell>
        </row>
        <row r="609">
          <cell r="A609" t="str">
            <v>New Sharon</v>
          </cell>
          <cell r="B609">
            <v>1293</v>
          </cell>
        </row>
        <row r="610">
          <cell r="A610" t="str">
            <v>New Vienna</v>
          </cell>
          <cell r="B610">
            <v>407</v>
          </cell>
        </row>
        <row r="611">
          <cell r="A611" t="str">
            <v>New Virginia</v>
          </cell>
          <cell r="B611">
            <v>489</v>
          </cell>
        </row>
        <row r="612">
          <cell r="A612" t="str">
            <v>Newell</v>
          </cell>
          <cell r="B612">
            <v>876</v>
          </cell>
        </row>
        <row r="613">
          <cell r="A613" t="str">
            <v>Newhall</v>
          </cell>
          <cell r="B613">
            <v>875</v>
          </cell>
        </row>
        <row r="614">
          <cell r="A614" t="str">
            <v>Newton</v>
          </cell>
          <cell r="B614">
            <v>15254</v>
          </cell>
        </row>
        <row r="615">
          <cell r="A615" t="str">
            <v>Nichols</v>
          </cell>
          <cell r="B615">
            <v>374</v>
          </cell>
        </row>
        <row r="616">
          <cell r="A616" t="str">
            <v>Nodaway</v>
          </cell>
          <cell r="B616">
            <v>114</v>
          </cell>
        </row>
        <row r="617">
          <cell r="A617" t="str">
            <v>Nora Springs</v>
          </cell>
          <cell r="B617">
            <v>1431</v>
          </cell>
        </row>
        <row r="618">
          <cell r="A618" t="str">
            <v>North Buena Vista</v>
          </cell>
          <cell r="B618">
            <v>121</v>
          </cell>
        </row>
        <row r="619">
          <cell r="A619" t="str">
            <v>North English</v>
          </cell>
          <cell r="B619">
            <v>1041</v>
          </cell>
        </row>
        <row r="620">
          <cell r="A620" t="str">
            <v>North Liberty</v>
          </cell>
          <cell r="B620">
            <v>13374</v>
          </cell>
        </row>
        <row r="621">
          <cell r="A621" t="str">
            <v>North Washington</v>
          </cell>
          <cell r="B621">
            <v>117</v>
          </cell>
        </row>
        <row r="622">
          <cell r="A622" t="str">
            <v>Northboro</v>
          </cell>
          <cell r="B622">
            <v>58</v>
          </cell>
        </row>
        <row r="623">
          <cell r="A623" t="str">
            <v>Northwood</v>
          </cell>
          <cell r="B623">
            <v>1989</v>
          </cell>
        </row>
        <row r="624">
          <cell r="A624" t="str">
            <v>Norwalk</v>
          </cell>
          <cell r="B624">
            <v>8945</v>
          </cell>
        </row>
        <row r="625">
          <cell r="A625" t="str">
            <v>Norway</v>
          </cell>
          <cell r="B625">
            <v>545</v>
          </cell>
        </row>
        <row r="626">
          <cell r="A626" t="str">
            <v>Numa</v>
          </cell>
          <cell r="B626">
            <v>92</v>
          </cell>
        </row>
        <row r="627">
          <cell r="A627" t="str">
            <v>Oakland</v>
          </cell>
          <cell r="B627">
            <v>1527</v>
          </cell>
        </row>
        <row r="628">
          <cell r="A628" t="str">
            <v>Oakland Acres</v>
          </cell>
          <cell r="B628">
            <v>156</v>
          </cell>
        </row>
        <row r="629">
          <cell r="A629" t="str">
            <v>Oakville</v>
          </cell>
          <cell r="B629">
            <v>173</v>
          </cell>
        </row>
        <row r="630">
          <cell r="A630" t="str">
            <v>Ocheyedan</v>
          </cell>
          <cell r="B630">
            <v>490</v>
          </cell>
        </row>
        <row r="631">
          <cell r="A631" t="str">
            <v>Odebolt</v>
          </cell>
          <cell r="B631">
            <v>1013</v>
          </cell>
        </row>
        <row r="632">
          <cell r="A632" t="str">
            <v>Oelwein</v>
          </cell>
          <cell r="B632">
            <v>6415</v>
          </cell>
        </row>
        <row r="633">
          <cell r="A633" t="str">
            <v>Ogden</v>
          </cell>
          <cell r="B633">
            <v>2044</v>
          </cell>
        </row>
        <row r="634">
          <cell r="A634" t="str">
            <v>Okoboji</v>
          </cell>
          <cell r="B634">
            <v>807</v>
          </cell>
        </row>
        <row r="635">
          <cell r="A635" t="str">
            <v>Olds</v>
          </cell>
          <cell r="B635">
            <v>229</v>
          </cell>
        </row>
        <row r="636">
          <cell r="A636" t="str">
            <v>Olin</v>
          </cell>
          <cell r="B636">
            <v>698</v>
          </cell>
        </row>
        <row r="637">
          <cell r="A637" t="str">
            <v>Ollie</v>
          </cell>
          <cell r="B637">
            <v>215</v>
          </cell>
        </row>
        <row r="638">
          <cell r="A638" t="str">
            <v>Onawa</v>
          </cell>
          <cell r="B638">
            <v>2998</v>
          </cell>
        </row>
        <row r="639">
          <cell r="A639" t="str">
            <v>Onslow</v>
          </cell>
          <cell r="B639">
            <v>197</v>
          </cell>
        </row>
        <row r="640">
          <cell r="A640" t="str">
            <v>Orange City</v>
          </cell>
          <cell r="B640">
            <v>6004</v>
          </cell>
        </row>
        <row r="641">
          <cell r="A641" t="str">
            <v>Orchard</v>
          </cell>
          <cell r="B641">
            <v>71</v>
          </cell>
        </row>
        <row r="642">
          <cell r="A642" t="str">
            <v>Orient</v>
          </cell>
          <cell r="B642">
            <v>408</v>
          </cell>
        </row>
        <row r="643">
          <cell r="A643" t="str">
            <v>Orleans</v>
          </cell>
          <cell r="B643">
            <v>608</v>
          </cell>
        </row>
        <row r="644">
          <cell r="A644" t="str">
            <v>Osage</v>
          </cell>
          <cell r="B644">
            <v>3619</v>
          </cell>
        </row>
        <row r="645">
          <cell r="A645" t="str">
            <v>Osceola</v>
          </cell>
          <cell r="B645">
            <v>4929</v>
          </cell>
        </row>
        <row r="646">
          <cell r="A646" t="str">
            <v>Oskaloosa</v>
          </cell>
          <cell r="B646">
            <v>11463</v>
          </cell>
        </row>
        <row r="647">
          <cell r="A647" t="str">
            <v>Ossian</v>
          </cell>
          <cell r="B647">
            <v>845</v>
          </cell>
        </row>
        <row r="648">
          <cell r="A648" t="str">
            <v>Osterdock</v>
          </cell>
          <cell r="B648">
            <v>59</v>
          </cell>
        </row>
        <row r="649">
          <cell r="A649" t="str">
            <v>Otho</v>
          </cell>
          <cell r="B649">
            <v>542</v>
          </cell>
        </row>
        <row r="650">
          <cell r="A650" t="str">
            <v>Oto</v>
          </cell>
          <cell r="B650">
            <v>108</v>
          </cell>
        </row>
        <row r="651">
          <cell r="A651" t="str">
            <v>Ottosen</v>
          </cell>
          <cell r="B651">
            <v>55</v>
          </cell>
        </row>
        <row r="652">
          <cell r="A652" t="str">
            <v>Ottumwa</v>
          </cell>
          <cell r="B652">
            <v>25023</v>
          </cell>
        </row>
        <row r="653">
          <cell r="A653" t="str">
            <v>Owasa</v>
          </cell>
          <cell r="B653">
            <v>43</v>
          </cell>
        </row>
        <row r="654">
          <cell r="A654" t="str">
            <v>Oxford</v>
          </cell>
          <cell r="B654">
            <v>807</v>
          </cell>
        </row>
        <row r="655">
          <cell r="A655" t="str">
            <v>Oxford Junction</v>
          </cell>
          <cell r="B655">
            <v>496</v>
          </cell>
        </row>
        <row r="656">
          <cell r="A656" t="str">
            <v>Oyens</v>
          </cell>
          <cell r="B656">
            <v>103</v>
          </cell>
        </row>
        <row r="657">
          <cell r="A657" t="str">
            <v>Pacific Junction</v>
          </cell>
          <cell r="B657">
            <v>471</v>
          </cell>
        </row>
        <row r="658">
          <cell r="A658" t="str">
            <v>Packwood</v>
          </cell>
          <cell r="B658">
            <v>204</v>
          </cell>
        </row>
        <row r="659">
          <cell r="A659" t="str">
            <v>Palmer</v>
          </cell>
          <cell r="B659">
            <v>214</v>
          </cell>
        </row>
        <row r="660">
          <cell r="A660" t="str">
            <v>Palo</v>
          </cell>
          <cell r="B660">
            <v>1026</v>
          </cell>
        </row>
        <row r="661">
          <cell r="A661" t="str">
            <v>Panama</v>
          </cell>
          <cell r="B661">
            <v>221</v>
          </cell>
        </row>
        <row r="662">
          <cell r="A662" t="str">
            <v>Panora</v>
          </cell>
          <cell r="B662">
            <v>1124</v>
          </cell>
        </row>
        <row r="663">
          <cell r="A663" t="str">
            <v>Panorama Park</v>
          </cell>
          <cell r="B663">
            <v>129</v>
          </cell>
        </row>
        <row r="664">
          <cell r="A664" t="str">
            <v>Parkersburg</v>
          </cell>
          <cell r="B664">
            <v>1870</v>
          </cell>
        </row>
        <row r="665">
          <cell r="A665" t="str">
            <v>Parnell</v>
          </cell>
          <cell r="B665">
            <v>193</v>
          </cell>
        </row>
        <row r="666">
          <cell r="A666" t="str">
            <v>Paton</v>
          </cell>
          <cell r="B666">
            <v>236</v>
          </cell>
        </row>
        <row r="667">
          <cell r="A667" t="str">
            <v>Patterson</v>
          </cell>
          <cell r="B667">
            <v>130</v>
          </cell>
        </row>
        <row r="668">
          <cell r="A668" t="str">
            <v>Paullina</v>
          </cell>
          <cell r="B668">
            <v>1056</v>
          </cell>
        </row>
        <row r="669">
          <cell r="A669" t="str">
            <v>Pella</v>
          </cell>
          <cell r="B669">
            <v>10352</v>
          </cell>
        </row>
        <row r="670">
          <cell r="A670" t="str">
            <v>Peosta</v>
          </cell>
          <cell r="B670">
            <v>1377</v>
          </cell>
        </row>
        <row r="671">
          <cell r="A671" t="str">
            <v>Perry</v>
          </cell>
          <cell r="B671">
            <v>7702</v>
          </cell>
        </row>
        <row r="672">
          <cell r="A672" t="str">
            <v>Persia</v>
          </cell>
          <cell r="B672">
            <v>319</v>
          </cell>
        </row>
        <row r="673">
          <cell r="A673" t="str">
            <v>Peterson</v>
          </cell>
          <cell r="B673">
            <v>334</v>
          </cell>
        </row>
        <row r="674">
          <cell r="A674" t="str">
            <v>Pierson</v>
          </cell>
          <cell r="B674">
            <v>366</v>
          </cell>
        </row>
        <row r="675">
          <cell r="A675" t="str">
            <v>Pilot Mound</v>
          </cell>
          <cell r="B675">
            <v>173</v>
          </cell>
        </row>
        <row r="676">
          <cell r="A676" t="str">
            <v>Pioneer</v>
          </cell>
          <cell r="B676">
            <v>23</v>
          </cell>
        </row>
        <row r="677">
          <cell r="A677" t="str">
            <v>Pisgah</v>
          </cell>
          <cell r="B677">
            <v>251</v>
          </cell>
        </row>
        <row r="678">
          <cell r="A678" t="str">
            <v>Plainfield</v>
          </cell>
          <cell r="B678">
            <v>436</v>
          </cell>
        </row>
        <row r="679">
          <cell r="A679" t="str">
            <v>Plano</v>
          </cell>
          <cell r="B679">
            <v>70</v>
          </cell>
        </row>
        <row r="680">
          <cell r="A680" t="str">
            <v>Pleasant Hill</v>
          </cell>
          <cell r="B680">
            <v>8785</v>
          </cell>
        </row>
        <row r="681">
          <cell r="A681" t="str">
            <v>Pleasant Plain</v>
          </cell>
          <cell r="B681">
            <v>93</v>
          </cell>
        </row>
        <row r="682">
          <cell r="A682" t="str">
            <v>Pleasanton</v>
          </cell>
          <cell r="B682">
            <v>49</v>
          </cell>
        </row>
        <row r="683">
          <cell r="A683" t="str">
            <v>Pleasantville</v>
          </cell>
          <cell r="B683">
            <v>1694</v>
          </cell>
        </row>
        <row r="684">
          <cell r="A684" t="str">
            <v>Plover</v>
          </cell>
          <cell r="B684">
            <v>95</v>
          </cell>
        </row>
        <row r="685">
          <cell r="A685" t="str">
            <v>Plymouth</v>
          </cell>
          <cell r="B685">
            <v>382</v>
          </cell>
        </row>
        <row r="686">
          <cell r="A686" t="str">
            <v>Pocahontas</v>
          </cell>
          <cell r="B686">
            <v>0</v>
          </cell>
        </row>
        <row r="687">
          <cell r="A687" t="str">
            <v>Polk City</v>
          </cell>
          <cell r="B687">
            <v>3418</v>
          </cell>
        </row>
        <row r="688">
          <cell r="A688" t="str">
            <v>Pomeroy</v>
          </cell>
          <cell r="B688">
            <v>662</v>
          </cell>
        </row>
        <row r="689">
          <cell r="A689" t="str">
            <v>Popejoy</v>
          </cell>
          <cell r="B689">
            <v>79</v>
          </cell>
        </row>
        <row r="690">
          <cell r="A690" t="str">
            <v>Portsmouth</v>
          </cell>
          <cell r="B690">
            <v>195</v>
          </cell>
        </row>
        <row r="691">
          <cell r="A691" t="str">
            <v>Postville</v>
          </cell>
          <cell r="B691">
            <v>2227</v>
          </cell>
        </row>
        <row r="692">
          <cell r="A692" t="str">
            <v>Prairie City</v>
          </cell>
          <cell r="B692">
            <v>1680</v>
          </cell>
        </row>
        <row r="693">
          <cell r="A693" t="str">
            <v>Prairieburg</v>
          </cell>
          <cell r="B693">
            <v>178</v>
          </cell>
        </row>
        <row r="694">
          <cell r="A694" t="str">
            <v>Prescott</v>
          </cell>
          <cell r="B694">
            <v>257</v>
          </cell>
        </row>
        <row r="695">
          <cell r="A695" t="str">
            <v>Preston</v>
          </cell>
          <cell r="B695">
            <v>1012</v>
          </cell>
        </row>
        <row r="696">
          <cell r="A696" t="str">
            <v>Primghar</v>
          </cell>
          <cell r="B696">
            <v>909</v>
          </cell>
        </row>
        <row r="697">
          <cell r="A697" t="str">
            <v>Princeton</v>
          </cell>
          <cell r="B697">
            <v>886</v>
          </cell>
        </row>
        <row r="698">
          <cell r="A698" t="str">
            <v>Promise City</v>
          </cell>
          <cell r="B698">
            <v>111</v>
          </cell>
        </row>
        <row r="699">
          <cell r="A699" t="str">
            <v>Protivin</v>
          </cell>
          <cell r="B699">
            <v>283</v>
          </cell>
        </row>
        <row r="700">
          <cell r="A700" t="str">
            <v>Pulaski</v>
          </cell>
          <cell r="B700">
            <v>260</v>
          </cell>
        </row>
        <row r="701">
          <cell r="A701" t="str">
            <v>Quasqueton</v>
          </cell>
          <cell r="B701">
            <v>554</v>
          </cell>
        </row>
        <row r="702">
          <cell r="A702" t="str">
            <v>Quimby</v>
          </cell>
          <cell r="B702">
            <v>319</v>
          </cell>
        </row>
        <row r="703">
          <cell r="A703" t="str">
            <v>Radcliffe</v>
          </cell>
          <cell r="B703">
            <v>545</v>
          </cell>
        </row>
        <row r="704">
          <cell r="A704" t="str">
            <v>Rake</v>
          </cell>
          <cell r="B704">
            <v>225</v>
          </cell>
        </row>
        <row r="705">
          <cell r="A705" t="str">
            <v>Ralston</v>
          </cell>
          <cell r="B705">
            <v>79</v>
          </cell>
        </row>
        <row r="706">
          <cell r="A706" t="str">
            <v>Randalia</v>
          </cell>
          <cell r="B706">
            <v>68</v>
          </cell>
        </row>
        <row r="707">
          <cell r="A707" t="str">
            <v>Randall</v>
          </cell>
          <cell r="B707">
            <v>173</v>
          </cell>
        </row>
        <row r="708">
          <cell r="A708" t="str">
            <v>Randolph</v>
          </cell>
          <cell r="B708">
            <v>168</v>
          </cell>
        </row>
        <row r="709">
          <cell r="A709" t="str">
            <v>Rathbun</v>
          </cell>
          <cell r="B709">
            <v>89</v>
          </cell>
        </row>
        <row r="710">
          <cell r="A710" t="str">
            <v>Raymond</v>
          </cell>
          <cell r="B710">
            <v>788</v>
          </cell>
        </row>
        <row r="711">
          <cell r="A711" t="str">
            <v>Readlyn</v>
          </cell>
          <cell r="B711">
            <v>808</v>
          </cell>
        </row>
        <row r="712">
          <cell r="A712" t="str">
            <v>Reasnor</v>
          </cell>
          <cell r="B712">
            <v>152</v>
          </cell>
        </row>
        <row r="713">
          <cell r="A713" t="str">
            <v>Red Oak</v>
          </cell>
          <cell r="B713">
            <v>5742</v>
          </cell>
        </row>
        <row r="714">
          <cell r="A714" t="str">
            <v>Redding</v>
          </cell>
          <cell r="B714">
            <v>82</v>
          </cell>
        </row>
        <row r="715">
          <cell r="A715" t="str">
            <v>Redfield</v>
          </cell>
          <cell r="B715">
            <v>835</v>
          </cell>
        </row>
        <row r="716">
          <cell r="A716" t="str">
            <v>Reinbeck</v>
          </cell>
          <cell r="B716">
            <v>1664</v>
          </cell>
        </row>
        <row r="717">
          <cell r="A717" t="str">
            <v>Rembrandt</v>
          </cell>
          <cell r="B717">
            <v>203</v>
          </cell>
        </row>
        <row r="718">
          <cell r="A718" t="str">
            <v>Remsen</v>
          </cell>
          <cell r="B718">
            <v>1663</v>
          </cell>
        </row>
        <row r="719">
          <cell r="A719" t="str">
            <v>Renwick</v>
          </cell>
          <cell r="B719">
            <v>242</v>
          </cell>
        </row>
        <row r="720">
          <cell r="A720" t="str">
            <v>Rhodes</v>
          </cell>
          <cell r="B720">
            <v>305</v>
          </cell>
        </row>
        <row r="721">
          <cell r="A721" t="str">
            <v>Riceville</v>
          </cell>
          <cell r="B721">
            <v>785</v>
          </cell>
        </row>
        <row r="722">
          <cell r="A722" t="str">
            <v>Richland</v>
          </cell>
          <cell r="B722">
            <v>584</v>
          </cell>
        </row>
        <row r="723">
          <cell r="A723" t="str">
            <v>Rickardsville</v>
          </cell>
          <cell r="B723">
            <v>182</v>
          </cell>
        </row>
        <row r="724">
          <cell r="A724" t="str">
            <v>Ricketts</v>
          </cell>
          <cell r="B724">
            <v>145</v>
          </cell>
        </row>
        <row r="725">
          <cell r="A725" t="str">
            <v>Ridgeway</v>
          </cell>
          <cell r="B725">
            <v>315</v>
          </cell>
        </row>
        <row r="726">
          <cell r="A726" t="str">
            <v>Rinard</v>
          </cell>
          <cell r="B726">
            <v>52</v>
          </cell>
        </row>
        <row r="727">
          <cell r="A727" t="str">
            <v>Ringsted</v>
          </cell>
          <cell r="B727">
            <v>422</v>
          </cell>
        </row>
        <row r="728">
          <cell r="A728" t="str">
            <v>Rippey</v>
          </cell>
          <cell r="B728">
            <v>292</v>
          </cell>
        </row>
        <row r="729">
          <cell r="A729" t="str">
            <v>Riverdale</v>
          </cell>
          <cell r="B729">
            <v>405</v>
          </cell>
        </row>
        <row r="730">
          <cell r="A730" t="str">
            <v>Riverside</v>
          </cell>
          <cell r="B730">
            <v>993</v>
          </cell>
        </row>
        <row r="731">
          <cell r="A731" t="str">
            <v>Riverton</v>
          </cell>
          <cell r="B731">
            <v>304</v>
          </cell>
        </row>
        <row r="732">
          <cell r="A732" t="str">
            <v>Robins</v>
          </cell>
          <cell r="B732">
            <v>3142</v>
          </cell>
        </row>
        <row r="733">
          <cell r="A733" t="str">
            <v>Rock Falls</v>
          </cell>
          <cell r="B733">
            <v>155</v>
          </cell>
        </row>
        <row r="734">
          <cell r="A734" t="str">
            <v>Rock Rapids</v>
          </cell>
          <cell r="B734">
            <v>2549</v>
          </cell>
        </row>
        <row r="735">
          <cell r="A735" t="str">
            <v>Rock Valley</v>
          </cell>
          <cell r="B735">
            <v>3354</v>
          </cell>
        </row>
        <row r="736">
          <cell r="A736" t="str">
            <v>Rockford</v>
          </cell>
          <cell r="B736">
            <v>860</v>
          </cell>
        </row>
        <row r="737">
          <cell r="A737" t="str">
            <v>Rockwell</v>
          </cell>
          <cell r="B737">
            <v>1039</v>
          </cell>
        </row>
        <row r="738">
          <cell r="A738" t="str">
            <v>Rockwell City</v>
          </cell>
          <cell r="B738">
            <v>1709</v>
          </cell>
        </row>
        <row r="739">
          <cell r="A739" t="str">
            <v>Rodman</v>
          </cell>
          <cell r="B739">
            <v>45</v>
          </cell>
        </row>
        <row r="740">
          <cell r="A740" t="str">
            <v>Rodney</v>
          </cell>
          <cell r="B740">
            <v>60</v>
          </cell>
        </row>
        <row r="741">
          <cell r="A741" t="str">
            <v>Roland</v>
          </cell>
          <cell r="B741">
            <v>1284</v>
          </cell>
        </row>
        <row r="742">
          <cell r="A742" t="str">
            <v>Rolfe</v>
          </cell>
          <cell r="B742">
            <v>584</v>
          </cell>
        </row>
        <row r="743">
          <cell r="A743" t="str">
            <v>Rome</v>
          </cell>
          <cell r="B743">
            <v>117</v>
          </cell>
        </row>
        <row r="744">
          <cell r="A744" t="str">
            <v>Rose Hill</v>
          </cell>
          <cell r="B744">
            <v>168</v>
          </cell>
        </row>
        <row r="745">
          <cell r="A745" t="str">
            <v>Rossie</v>
          </cell>
          <cell r="B745">
            <v>70</v>
          </cell>
        </row>
        <row r="746">
          <cell r="A746" t="str">
            <v>Rowan</v>
          </cell>
          <cell r="B746">
            <v>158</v>
          </cell>
        </row>
        <row r="747">
          <cell r="A747" t="str">
            <v>Rowley</v>
          </cell>
          <cell r="B747">
            <v>264</v>
          </cell>
        </row>
        <row r="748">
          <cell r="A748" t="str">
            <v>Royal</v>
          </cell>
          <cell r="B748">
            <v>446</v>
          </cell>
        </row>
        <row r="749">
          <cell r="A749" t="str">
            <v>Rudd</v>
          </cell>
          <cell r="B749">
            <v>369</v>
          </cell>
        </row>
        <row r="750">
          <cell r="A750" t="str">
            <v>Runnells</v>
          </cell>
          <cell r="B750">
            <v>507</v>
          </cell>
        </row>
        <row r="751">
          <cell r="A751" t="str">
            <v>Russell</v>
          </cell>
          <cell r="B751">
            <v>554</v>
          </cell>
        </row>
        <row r="752">
          <cell r="A752" t="str">
            <v>Ruthven</v>
          </cell>
          <cell r="B752">
            <v>737</v>
          </cell>
        </row>
        <row r="753">
          <cell r="A753" t="str">
            <v>Rutland</v>
          </cell>
          <cell r="B753">
            <v>126</v>
          </cell>
        </row>
        <row r="754">
          <cell r="A754" t="str">
            <v>Ryan</v>
          </cell>
          <cell r="B754">
            <v>361</v>
          </cell>
        </row>
        <row r="755">
          <cell r="A755" t="str">
            <v>Sabula</v>
          </cell>
          <cell r="B755">
            <v>576</v>
          </cell>
        </row>
        <row r="756">
          <cell r="A756" t="str">
            <v>Sac City</v>
          </cell>
          <cell r="B756">
            <v>2220</v>
          </cell>
        </row>
        <row r="757">
          <cell r="A757" t="str">
            <v>Sageville</v>
          </cell>
          <cell r="B757">
            <v>122</v>
          </cell>
        </row>
        <row r="758">
          <cell r="A758" t="str">
            <v>Saint Anthony</v>
          </cell>
          <cell r="B758">
            <v>102</v>
          </cell>
        </row>
        <row r="759">
          <cell r="A759" t="str">
            <v>Saint Charles</v>
          </cell>
          <cell r="B759">
            <v>653</v>
          </cell>
        </row>
        <row r="760">
          <cell r="A760" t="str">
            <v>Salem</v>
          </cell>
          <cell r="B760">
            <v>383</v>
          </cell>
        </row>
        <row r="761">
          <cell r="A761" t="str">
            <v>Salix</v>
          </cell>
          <cell r="B761">
            <v>363</v>
          </cell>
        </row>
        <row r="762">
          <cell r="A762" t="str">
            <v>Sanborn</v>
          </cell>
          <cell r="B762">
            <v>1404</v>
          </cell>
        </row>
        <row r="763">
          <cell r="A763" t="str">
            <v>Sandyville</v>
          </cell>
          <cell r="B763">
            <v>51</v>
          </cell>
        </row>
        <row r="764">
          <cell r="A764" t="str">
            <v>Scarville</v>
          </cell>
          <cell r="B764">
            <v>72</v>
          </cell>
        </row>
        <row r="765">
          <cell r="A765" t="str">
            <v>Schaller</v>
          </cell>
          <cell r="B765">
            <v>772</v>
          </cell>
        </row>
        <row r="766">
          <cell r="A766" t="str">
            <v>Schleswig</v>
          </cell>
          <cell r="B766">
            <v>882</v>
          </cell>
        </row>
        <row r="767">
          <cell r="A767" t="str">
            <v>Scranton</v>
          </cell>
          <cell r="B767">
            <v>557</v>
          </cell>
        </row>
        <row r="768">
          <cell r="A768" t="str">
            <v>Searsboro</v>
          </cell>
          <cell r="B768">
            <v>148</v>
          </cell>
        </row>
        <row r="769">
          <cell r="A769" t="str">
            <v>Sergeant Bluff</v>
          </cell>
          <cell r="B769">
            <v>4227</v>
          </cell>
        </row>
        <row r="770">
          <cell r="A770" t="str">
            <v>Seymour</v>
          </cell>
          <cell r="B770">
            <v>701</v>
          </cell>
        </row>
        <row r="771">
          <cell r="A771" t="str">
            <v>Shambaugh</v>
          </cell>
          <cell r="B771">
            <v>191</v>
          </cell>
        </row>
        <row r="772">
          <cell r="A772" t="str">
            <v>Shannon City</v>
          </cell>
          <cell r="B772">
            <v>71</v>
          </cell>
        </row>
        <row r="773">
          <cell r="A773" t="str">
            <v>Sharpsburg</v>
          </cell>
          <cell r="B773">
            <v>89</v>
          </cell>
        </row>
        <row r="774">
          <cell r="A774" t="str">
            <v>Sheffield</v>
          </cell>
          <cell r="B774">
            <v>1172</v>
          </cell>
        </row>
        <row r="775">
          <cell r="A775" t="str">
            <v>Shelby</v>
          </cell>
          <cell r="B775">
            <v>641</v>
          </cell>
        </row>
        <row r="776">
          <cell r="A776" t="str">
            <v>Sheldahl</v>
          </cell>
          <cell r="B776">
            <v>319</v>
          </cell>
        </row>
        <row r="777">
          <cell r="A777" t="str">
            <v>Sheldon</v>
          </cell>
          <cell r="B777">
            <v>5188</v>
          </cell>
        </row>
        <row r="778">
          <cell r="A778" t="str">
            <v>Shell Rock</v>
          </cell>
          <cell r="B778">
            <v>1296</v>
          </cell>
        </row>
        <row r="779">
          <cell r="A779" t="str">
            <v>Shellsburg</v>
          </cell>
          <cell r="B779">
            <v>983</v>
          </cell>
        </row>
        <row r="780">
          <cell r="A780" t="str">
            <v>Shenandoah</v>
          </cell>
          <cell r="B780">
            <v>5150</v>
          </cell>
        </row>
        <row r="781">
          <cell r="A781" t="str">
            <v>Sherrill</v>
          </cell>
          <cell r="B781">
            <v>177</v>
          </cell>
        </row>
        <row r="782">
          <cell r="A782" t="str">
            <v>Shueyville</v>
          </cell>
          <cell r="B782">
            <v>577</v>
          </cell>
        </row>
        <row r="783">
          <cell r="A783" t="str">
            <v>Sibley</v>
          </cell>
          <cell r="B783">
            <v>2798</v>
          </cell>
        </row>
        <row r="784">
          <cell r="A784" t="str">
            <v>Sidney</v>
          </cell>
          <cell r="B784">
            <v>1138</v>
          </cell>
        </row>
        <row r="785">
          <cell r="A785" t="str">
            <v>Sigourney</v>
          </cell>
          <cell r="B785">
            <v>2059</v>
          </cell>
        </row>
        <row r="786">
          <cell r="A786" t="str">
            <v>Silver City</v>
          </cell>
          <cell r="B786">
            <v>245</v>
          </cell>
        </row>
        <row r="787">
          <cell r="A787" t="str">
            <v>Sioux Center</v>
          </cell>
          <cell r="B787">
            <v>7048</v>
          </cell>
        </row>
        <row r="788">
          <cell r="A788" t="str">
            <v>Sioux City</v>
          </cell>
          <cell r="B788">
            <v>82684</v>
          </cell>
        </row>
        <row r="789">
          <cell r="A789" t="str">
            <v>Sioux Rapids</v>
          </cell>
          <cell r="B789">
            <v>775</v>
          </cell>
        </row>
        <row r="790">
          <cell r="A790" t="str">
            <v>Slater</v>
          </cell>
          <cell r="B790">
            <v>1489</v>
          </cell>
        </row>
        <row r="791">
          <cell r="A791" t="str">
            <v>Sloan</v>
          </cell>
          <cell r="B791">
            <v>973</v>
          </cell>
        </row>
        <row r="792">
          <cell r="A792" t="str">
            <v>Smithland</v>
          </cell>
          <cell r="B792">
            <v>224</v>
          </cell>
        </row>
        <row r="793">
          <cell r="A793" t="str">
            <v>Soldier</v>
          </cell>
          <cell r="B793">
            <v>174</v>
          </cell>
        </row>
        <row r="794">
          <cell r="A794" t="str">
            <v>Solon</v>
          </cell>
          <cell r="B794">
            <v>2037</v>
          </cell>
        </row>
        <row r="795">
          <cell r="A795" t="str">
            <v>Somers</v>
          </cell>
          <cell r="B795">
            <v>113</v>
          </cell>
        </row>
        <row r="796">
          <cell r="A796" t="str">
            <v>South English</v>
          </cell>
          <cell r="B796">
            <v>212</v>
          </cell>
        </row>
        <row r="797">
          <cell r="A797" t="str">
            <v>Spencer</v>
          </cell>
          <cell r="B797">
            <v>11233</v>
          </cell>
        </row>
        <row r="798">
          <cell r="A798" t="str">
            <v>Spillville</v>
          </cell>
          <cell r="B798">
            <v>367</v>
          </cell>
        </row>
        <row r="799">
          <cell r="A799" t="str">
            <v>Spirit Lake</v>
          </cell>
          <cell r="B799">
            <v>4840</v>
          </cell>
        </row>
        <row r="800">
          <cell r="A800" t="str">
            <v>Spragueville</v>
          </cell>
          <cell r="B800">
            <v>81</v>
          </cell>
        </row>
        <row r="801">
          <cell r="A801" t="str">
            <v>Spring Hill</v>
          </cell>
          <cell r="B801">
            <v>63</v>
          </cell>
        </row>
        <row r="802">
          <cell r="A802" t="str">
            <v>Springbrook</v>
          </cell>
          <cell r="B802">
            <v>144</v>
          </cell>
        </row>
        <row r="803">
          <cell r="A803" t="str">
            <v>Springville</v>
          </cell>
          <cell r="B803">
            <v>1074</v>
          </cell>
        </row>
        <row r="804">
          <cell r="A804" t="str">
            <v>St Ansgar</v>
          </cell>
          <cell r="B804">
            <v>1107</v>
          </cell>
        </row>
        <row r="805">
          <cell r="A805" t="str">
            <v>St Donatus</v>
          </cell>
          <cell r="B805">
            <v>135</v>
          </cell>
        </row>
        <row r="806">
          <cell r="A806" t="str">
            <v>St Lucas</v>
          </cell>
          <cell r="B806">
            <v>143</v>
          </cell>
        </row>
        <row r="807">
          <cell r="A807" t="str">
            <v>St Marys</v>
          </cell>
          <cell r="B807">
            <v>127</v>
          </cell>
        </row>
        <row r="808">
          <cell r="A808" t="str">
            <v>St Olaf</v>
          </cell>
          <cell r="B808">
            <v>108</v>
          </cell>
        </row>
        <row r="809">
          <cell r="A809" t="str">
            <v>St Paul</v>
          </cell>
          <cell r="B809">
            <v>129</v>
          </cell>
        </row>
        <row r="810">
          <cell r="A810" t="str">
            <v>Stacyville</v>
          </cell>
          <cell r="B810">
            <v>494</v>
          </cell>
        </row>
        <row r="811">
          <cell r="A811" t="str">
            <v>Stanhope</v>
          </cell>
          <cell r="B811">
            <v>422</v>
          </cell>
        </row>
        <row r="812">
          <cell r="A812" t="str">
            <v>Stanley</v>
          </cell>
          <cell r="B812">
            <v>125</v>
          </cell>
        </row>
        <row r="813">
          <cell r="A813" t="str">
            <v>Stanton</v>
          </cell>
          <cell r="B813">
            <v>689</v>
          </cell>
        </row>
        <row r="814">
          <cell r="A814" t="str">
            <v>Stanwood</v>
          </cell>
          <cell r="B814">
            <v>684</v>
          </cell>
        </row>
        <row r="815">
          <cell r="A815" t="str">
            <v>State Center</v>
          </cell>
          <cell r="B815">
            <v>1468</v>
          </cell>
        </row>
        <row r="816">
          <cell r="A816" t="str">
            <v>Steamboat Rock</v>
          </cell>
          <cell r="B816">
            <v>310</v>
          </cell>
        </row>
        <row r="817">
          <cell r="A817" t="str">
            <v>Stockport</v>
          </cell>
          <cell r="B817">
            <v>296</v>
          </cell>
        </row>
        <row r="818">
          <cell r="A818" t="str">
            <v>Stockton</v>
          </cell>
          <cell r="B818">
            <v>197</v>
          </cell>
        </row>
        <row r="819">
          <cell r="A819" t="str">
            <v>Storm Lake</v>
          </cell>
          <cell r="B819">
            <v>10600</v>
          </cell>
        </row>
        <row r="820">
          <cell r="A820" t="str">
            <v>Story City</v>
          </cell>
          <cell r="B820">
            <v>3431</v>
          </cell>
        </row>
        <row r="821">
          <cell r="A821" t="str">
            <v>Stout</v>
          </cell>
          <cell r="B821">
            <v>224</v>
          </cell>
        </row>
        <row r="822">
          <cell r="A822" t="str">
            <v>Stratford</v>
          </cell>
          <cell r="B822">
            <v>743</v>
          </cell>
        </row>
        <row r="823">
          <cell r="A823" t="str">
            <v>Strawberry Point</v>
          </cell>
          <cell r="B823">
            <v>1279</v>
          </cell>
        </row>
        <row r="824">
          <cell r="A824" t="str">
            <v>Struble</v>
          </cell>
          <cell r="B824">
            <v>78</v>
          </cell>
        </row>
        <row r="825">
          <cell r="A825" t="str">
            <v>Stuart</v>
          </cell>
          <cell r="B825">
            <v>1648</v>
          </cell>
        </row>
        <row r="826">
          <cell r="A826" t="str">
            <v>Sully</v>
          </cell>
          <cell r="B826">
            <v>821</v>
          </cell>
        </row>
        <row r="827">
          <cell r="A827" t="str">
            <v>Sumner</v>
          </cell>
          <cell r="B827">
            <v>2028</v>
          </cell>
        </row>
        <row r="828">
          <cell r="A828" t="str">
            <v>Superior</v>
          </cell>
          <cell r="B828">
            <v>130</v>
          </cell>
        </row>
        <row r="829">
          <cell r="A829" t="str">
            <v>Sutherland</v>
          </cell>
          <cell r="B829">
            <v>649</v>
          </cell>
        </row>
        <row r="830">
          <cell r="A830" t="str">
            <v>Swaledale</v>
          </cell>
          <cell r="B830">
            <v>165</v>
          </cell>
        </row>
        <row r="831">
          <cell r="A831" t="str">
            <v>Swan</v>
          </cell>
          <cell r="B831">
            <v>72</v>
          </cell>
        </row>
        <row r="832">
          <cell r="A832" t="str">
            <v>Swea City</v>
          </cell>
          <cell r="B832">
            <v>536</v>
          </cell>
        </row>
        <row r="833">
          <cell r="A833" t="str">
            <v>Swisher</v>
          </cell>
          <cell r="B833">
            <v>879</v>
          </cell>
        </row>
        <row r="834">
          <cell r="A834" t="str">
            <v>Tabor</v>
          </cell>
          <cell r="B834">
            <v>1040</v>
          </cell>
        </row>
        <row r="835">
          <cell r="A835" t="str">
            <v>Tama</v>
          </cell>
          <cell r="B835">
            <v>2877</v>
          </cell>
        </row>
        <row r="836">
          <cell r="A836" t="str">
            <v>Templeton</v>
          </cell>
          <cell r="B836">
            <v>362</v>
          </cell>
        </row>
        <row r="837">
          <cell r="A837" t="str">
            <v>Tennant</v>
          </cell>
          <cell r="B837">
            <v>0</v>
          </cell>
        </row>
        <row r="838">
          <cell r="A838" t="str">
            <v>Terril</v>
          </cell>
          <cell r="B838">
            <v>367</v>
          </cell>
        </row>
        <row r="839">
          <cell r="A839" t="str">
            <v>Thayer</v>
          </cell>
          <cell r="B839">
            <v>59</v>
          </cell>
        </row>
        <row r="840">
          <cell r="A840" t="str">
            <v>Thompson</v>
          </cell>
          <cell r="B840">
            <v>502</v>
          </cell>
        </row>
        <row r="841">
          <cell r="A841" t="str">
            <v>Thor</v>
          </cell>
          <cell r="B841">
            <v>186</v>
          </cell>
        </row>
        <row r="842">
          <cell r="A842" t="str">
            <v>Thornburg</v>
          </cell>
          <cell r="B842">
            <v>67</v>
          </cell>
        </row>
        <row r="843">
          <cell r="A843" t="str">
            <v>Thornton</v>
          </cell>
          <cell r="B843">
            <v>422</v>
          </cell>
        </row>
        <row r="844">
          <cell r="A844" t="str">
            <v>Thurman</v>
          </cell>
          <cell r="B844">
            <v>229</v>
          </cell>
        </row>
        <row r="845">
          <cell r="A845" t="str">
            <v>Tiffin</v>
          </cell>
          <cell r="B845">
            <v>1947</v>
          </cell>
        </row>
        <row r="846">
          <cell r="A846" t="str">
            <v>Tingley</v>
          </cell>
          <cell r="B846">
            <v>184</v>
          </cell>
        </row>
        <row r="847">
          <cell r="A847" t="str">
            <v>Tipton</v>
          </cell>
          <cell r="B847">
            <v>3221</v>
          </cell>
        </row>
        <row r="848">
          <cell r="A848" t="str">
            <v>Titonka</v>
          </cell>
          <cell r="B848">
            <v>476</v>
          </cell>
        </row>
        <row r="849">
          <cell r="A849" t="str">
            <v>Toledo</v>
          </cell>
          <cell r="B849">
            <v>2341</v>
          </cell>
        </row>
        <row r="850">
          <cell r="A850" t="str">
            <v>Toronto</v>
          </cell>
          <cell r="B850">
            <v>124</v>
          </cell>
        </row>
        <row r="851">
          <cell r="A851" t="str">
            <v>Traer</v>
          </cell>
          <cell r="B851">
            <v>1703</v>
          </cell>
        </row>
        <row r="852">
          <cell r="A852" t="str">
            <v>Treynor</v>
          </cell>
          <cell r="B852">
            <v>919</v>
          </cell>
        </row>
        <row r="853">
          <cell r="A853" t="str">
            <v>Tripoli</v>
          </cell>
          <cell r="B853">
            <v>1313</v>
          </cell>
        </row>
        <row r="854">
          <cell r="A854" t="str">
            <v>Truesdale</v>
          </cell>
          <cell r="B854">
            <v>0</v>
          </cell>
        </row>
        <row r="855">
          <cell r="A855" t="str">
            <v>Truro</v>
          </cell>
          <cell r="B855">
            <v>485</v>
          </cell>
        </row>
        <row r="856">
          <cell r="A856" t="str">
            <v>Turin</v>
          </cell>
          <cell r="B856">
            <v>68</v>
          </cell>
        </row>
        <row r="857">
          <cell r="A857" t="str">
            <v>Udell</v>
          </cell>
          <cell r="B857">
            <v>47</v>
          </cell>
        </row>
        <row r="858">
          <cell r="A858" t="str">
            <v>Underwood</v>
          </cell>
          <cell r="B858">
            <v>917</v>
          </cell>
        </row>
        <row r="859">
          <cell r="A859" t="str">
            <v>Union</v>
          </cell>
          <cell r="B859">
            <v>397</v>
          </cell>
        </row>
        <row r="860">
          <cell r="A860" t="str">
            <v>Unionville</v>
          </cell>
          <cell r="B860">
            <v>102</v>
          </cell>
        </row>
        <row r="861">
          <cell r="A861" t="str">
            <v>University Height</v>
          </cell>
          <cell r="B861">
            <v>1051</v>
          </cell>
        </row>
        <row r="862">
          <cell r="A862" t="str">
            <v>University Park</v>
          </cell>
          <cell r="B862">
            <v>487</v>
          </cell>
        </row>
        <row r="863">
          <cell r="A863" t="str">
            <v>Urbana</v>
          </cell>
          <cell r="B863">
            <v>1458</v>
          </cell>
        </row>
        <row r="864">
          <cell r="A864" t="str">
            <v>Urbandale</v>
          </cell>
          <cell r="B864">
            <v>39463</v>
          </cell>
        </row>
        <row r="865">
          <cell r="A865" t="str">
            <v>Ute</v>
          </cell>
          <cell r="B865">
            <v>374</v>
          </cell>
        </row>
        <row r="866">
          <cell r="A866" t="str">
            <v>Vail</v>
          </cell>
          <cell r="B866">
            <v>436</v>
          </cell>
        </row>
        <row r="867">
          <cell r="A867" t="str">
            <v>Valeria</v>
          </cell>
          <cell r="B867">
            <v>57</v>
          </cell>
        </row>
        <row r="868">
          <cell r="A868" t="str">
            <v>Van Horne</v>
          </cell>
          <cell r="B868">
            <v>682</v>
          </cell>
        </row>
        <row r="869">
          <cell r="A869" t="str">
            <v>Van Meter</v>
          </cell>
          <cell r="B869">
            <v>1016</v>
          </cell>
        </row>
        <row r="870">
          <cell r="A870" t="str">
            <v>Van Wert</v>
          </cell>
          <cell r="B870">
            <v>0</v>
          </cell>
        </row>
        <row r="871">
          <cell r="A871" t="str">
            <v>Varina</v>
          </cell>
          <cell r="B871">
            <v>90</v>
          </cell>
        </row>
        <row r="872">
          <cell r="A872" t="str">
            <v>Ventura</v>
          </cell>
          <cell r="B872">
            <v>717</v>
          </cell>
        </row>
        <row r="873">
          <cell r="A873" t="str">
            <v>Victor</v>
          </cell>
          <cell r="B873">
            <v>893</v>
          </cell>
        </row>
        <row r="874">
          <cell r="A874" t="str">
            <v>Villisca</v>
          </cell>
          <cell r="B874">
            <v>1252</v>
          </cell>
        </row>
        <row r="875">
          <cell r="A875" t="str">
            <v>Vincent</v>
          </cell>
          <cell r="B875">
            <v>174</v>
          </cell>
        </row>
        <row r="876">
          <cell r="A876" t="str">
            <v>Vining</v>
          </cell>
          <cell r="B876">
            <v>50</v>
          </cell>
        </row>
        <row r="877">
          <cell r="A877" t="str">
            <v>Vinton</v>
          </cell>
          <cell r="B877">
            <v>5257</v>
          </cell>
        </row>
        <row r="878">
          <cell r="A878" t="str">
            <v>Volga</v>
          </cell>
          <cell r="B878">
            <v>208</v>
          </cell>
        </row>
        <row r="879">
          <cell r="A879" t="str">
            <v>Wadena</v>
          </cell>
          <cell r="B879">
            <v>262</v>
          </cell>
        </row>
        <row r="880">
          <cell r="A880" t="str">
            <v>Wahpeton</v>
          </cell>
          <cell r="B880">
            <v>341</v>
          </cell>
        </row>
        <row r="881">
          <cell r="A881" t="str">
            <v>Walcott</v>
          </cell>
          <cell r="B881">
            <v>1629</v>
          </cell>
        </row>
        <row r="882">
          <cell r="A882" t="str">
            <v>Walford</v>
          </cell>
          <cell r="B882">
            <v>1463</v>
          </cell>
        </row>
        <row r="883">
          <cell r="A883" t="str">
            <v>Walker</v>
          </cell>
          <cell r="B883">
            <v>791</v>
          </cell>
        </row>
        <row r="884">
          <cell r="A884" t="str">
            <v>Wall Lake</v>
          </cell>
          <cell r="B884">
            <v>819</v>
          </cell>
        </row>
        <row r="885">
          <cell r="A885" t="str">
            <v>Wallingford</v>
          </cell>
          <cell r="B885">
            <v>197</v>
          </cell>
        </row>
        <row r="886">
          <cell r="A886" t="str">
            <v>Walnut</v>
          </cell>
          <cell r="B886">
            <v>785</v>
          </cell>
        </row>
        <row r="887">
          <cell r="A887" t="str">
            <v>Wapello</v>
          </cell>
          <cell r="B887">
            <v>2067</v>
          </cell>
        </row>
        <row r="888">
          <cell r="A888" t="str">
            <v>Washington</v>
          </cell>
          <cell r="B888">
            <v>7266</v>
          </cell>
        </row>
        <row r="889">
          <cell r="A889" t="str">
            <v>Washta</v>
          </cell>
          <cell r="B889">
            <v>248</v>
          </cell>
        </row>
        <row r="890">
          <cell r="A890" t="str">
            <v>Waterloo</v>
          </cell>
          <cell r="B890">
            <v>68406</v>
          </cell>
        </row>
        <row r="891">
          <cell r="A891" t="str">
            <v>Waterville</v>
          </cell>
          <cell r="B891">
            <v>144</v>
          </cell>
        </row>
        <row r="892">
          <cell r="A892" t="str">
            <v>Waucoma</v>
          </cell>
          <cell r="B892">
            <v>257</v>
          </cell>
        </row>
        <row r="893">
          <cell r="A893" t="str">
            <v>Waukee</v>
          </cell>
          <cell r="B893">
            <v>13790</v>
          </cell>
        </row>
        <row r="894">
          <cell r="A894" t="str">
            <v>Waukon</v>
          </cell>
          <cell r="B894">
            <v>3897</v>
          </cell>
        </row>
        <row r="895">
          <cell r="A895" t="str">
            <v>Waverly</v>
          </cell>
          <cell r="B895">
            <v>9874</v>
          </cell>
        </row>
        <row r="896">
          <cell r="A896" t="str">
            <v>Wayland</v>
          </cell>
          <cell r="B896">
            <v>966</v>
          </cell>
        </row>
        <row r="897">
          <cell r="A897" t="str">
            <v>Webb</v>
          </cell>
          <cell r="B897">
            <v>141</v>
          </cell>
        </row>
        <row r="898">
          <cell r="A898" t="str">
            <v>Webster</v>
          </cell>
          <cell r="B898">
            <v>88</v>
          </cell>
        </row>
        <row r="899">
          <cell r="A899" t="str">
            <v>Webster City</v>
          </cell>
          <cell r="B899">
            <v>8070</v>
          </cell>
        </row>
        <row r="900">
          <cell r="A900" t="str">
            <v>Weldon</v>
          </cell>
          <cell r="B900">
            <v>125</v>
          </cell>
        </row>
        <row r="901">
          <cell r="A901" t="str">
            <v>Wellman</v>
          </cell>
          <cell r="B901">
            <v>1408</v>
          </cell>
        </row>
        <row r="902">
          <cell r="A902" t="str">
            <v>Wellsburg</v>
          </cell>
          <cell r="B902">
            <v>707</v>
          </cell>
        </row>
        <row r="903">
          <cell r="A903" t="str">
            <v>Welton</v>
          </cell>
          <cell r="B903">
            <v>165</v>
          </cell>
        </row>
        <row r="904">
          <cell r="A904" t="str">
            <v>Wesley</v>
          </cell>
          <cell r="B904">
            <v>390</v>
          </cell>
        </row>
        <row r="905">
          <cell r="A905" t="str">
            <v>West Bend</v>
          </cell>
          <cell r="B905">
            <v>785</v>
          </cell>
        </row>
        <row r="906">
          <cell r="A906" t="str">
            <v>West Branch</v>
          </cell>
          <cell r="B906">
            <v>2322</v>
          </cell>
        </row>
        <row r="907">
          <cell r="A907" t="str">
            <v>West Burlington</v>
          </cell>
          <cell r="B907">
            <v>2968</v>
          </cell>
        </row>
        <row r="908">
          <cell r="A908" t="str">
            <v>West Chester</v>
          </cell>
          <cell r="B908">
            <v>146</v>
          </cell>
        </row>
        <row r="909">
          <cell r="A909" t="str">
            <v>West Des Moines</v>
          </cell>
          <cell r="B909">
            <v>56609</v>
          </cell>
        </row>
        <row r="910">
          <cell r="A910" t="str">
            <v>West Liberty</v>
          </cell>
          <cell r="B910">
            <v>3736</v>
          </cell>
        </row>
        <row r="911">
          <cell r="A911" t="str">
            <v>West Okoboji</v>
          </cell>
          <cell r="B911">
            <v>289</v>
          </cell>
        </row>
        <row r="912">
          <cell r="A912" t="str">
            <v>West Point</v>
          </cell>
          <cell r="B912">
            <v>966</v>
          </cell>
        </row>
        <row r="913">
          <cell r="A913" t="str">
            <v>West Union</v>
          </cell>
          <cell r="B913">
            <v>2486</v>
          </cell>
        </row>
        <row r="914">
          <cell r="A914" t="str">
            <v>Westfield</v>
          </cell>
          <cell r="B914">
            <v>132</v>
          </cell>
        </row>
        <row r="915">
          <cell r="A915" t="str">
            <v>Westgate</v>
          </cell>
          <cell r="B915">
            <v>211</v>
          </cell>
        </row>
        <row r="916">
          <cell r="A916" t="str">
            <v>Westphalia</v>
          </cell>
          <cell r="B916">
            <v>127</v>
          </cell>
        </row>
        <row r="917">
          <cell r="A917" t="str">
            <v>Westside</v>
          </cell>
          <cell r="B917">
            <v>299</v>
          </cell>
        </row>
        <row r="918">
          <cell r="A918" t="str">
            <v>Westwood</v>
          </cell>
          <cell r="B918">
            <v>112</v>
          </cell>
        </row>
        <row r="919">
          <cell r="A919" t="str">
            <v>What Cheer</v>
          </cell>
          <cell r="B919">
            <v>646</v>
          </cell>
        </row>
        <row r="920">
          <cell r="A920" t="str">
            <v>Wheatland</v>
          </cell>
          <cell r="B920">
            <v>764</v>
          </cell>
        </row>
        <row r="921">
          <cell r="A921" t="str">
            <v>Whiting</v>
          </cell>
          <cell r="B921">
            <v>762</v>
          </cell>
        </row>
        <row r="922">
          <cell r="A922" t="str">
            <v>Whittemore</v>
          </cell>
          <cell r="B922">
            <v>504</v>
          </cell>
        </row>
        <row r="923">
          <cell r="A923" t="str">
            <v>Whitten</v>
          </cell>
          <cell r="B923">
            <v>149</v>
          </cell>
        </row>
        <row r="924">
          <cell r="A924" t="str">
            <v>Willey</v>
          </cell>
          <cell r="B924">
            <v>88</v>
          </cell>
        </row>
        <row r="925">
          <cell r="A925" t="str">
            <v>Williams</v>
          </cell>
          <cell r="B925">
            <v>344</v>
          </cell>
        </row>
        <row r="926">
          <cell r="A926" t="str">
            <v>Williamsburg</v>
          </cell>
          <cell r="B926">
            <v>3068</v>
          </cell>
        </row>
        <row r="927">
          <cell r="A927" t="str">
            <v>Williamson</v>
          </cell>
          <cell r="B927">
            <v>152</v>
          </cell>
        </row>
        <row r="928">
          <cell r="A928" t="str">
            <v>Wilton</v>
          </cell>
          <cell r="B928">
            <v>2802</v>
          </cell>
        </row>
        <row r="929">
          <cell r="A929" t="str">
            <v>Windsor Heights</v>
          </cell>
          <cell r="B929">
            <v>4860</v>
          </cell>
        </row>
        <row r="930">
          <cell r="A930" t="str">
            <v>Winfield</v>
          </cell>
          <cell r="B930">
            <v>1134</v>
          </cell>
        </row>
        <row r="931">
          <cell r="A931" t="str">
            <v>Winterset</v>
          </cell>
          <cell r="B931">
            <v>5190</v>
          </cell>
        </row>
        <row r="932">
          <cell r="A932" t="str">
            <v>Winthrop</v>
          </cell>
          <cell r="B932">
            <v>850</v>
          </cell>
        </row>
        <row r="933">
          <cell r="A933" t="str">
            <v>Wiota</v>
          </cell>
          <cell r="B933">
            <v>116</v>
          </cell>
        </row>
        <row r="934">
          <cell r="A934" t="str">
            <v>Woden</v>
          </cell>
          <cell r="B934">
            <v>229</v>
          </cell>
        </row>
        <row r="935">
          <cell r="A935" t="str">
            <v>Woodbine</v>
          </cell>
          <cell r="B935">
            <v>1459</v>
          </cell>
        </row>
        <row r="936">
          <cell r="A936" t="str">
            <v>Woodburn</v>
          </cell>
          <cell r="B936">
            <v>202</v>
          </cell>
        </row>
        <row r="937">
          <cell r="A937" t="str">
            <v>Woodward</v>
          </cell>
          <cell r="B937">
            <v>1024</v>
          </cell>
        </row>
        <row r="938">
          <cell r="A938" t="str">
            <v>Woolstock</v>
          </cell>
          <cell r="B938">
            <v>168</v>
          </cell>
        </row>
        <row r="939">
          <cell r="A939" t="str">
            <v>Worthington</v>
          </cell>
          <cell r="B939">
            <v>401</v>
          </cell>
        </row>
        <row r="940">
          <cell r="A940" t="str">
            <v>Wyoming</v>
          </cell>
          <cell r="B940">
            <v>515</v>
          </cell>
        </row>
        <row r="941">
          <cell r="A941" t="str">
            <v>Yale</v>
          </cell>
          <cell r="B941">
            <v>246</v>
          </cell>
        </row>
        <row r="942">
          <cell r="A942" t="str">
            <v>Yetter</v>
          </cell>
          <cell r="B942">
            <v>34</v>
          </cell>
        </row>
        <row r="943">
          <cell r="A943" t="str">
            <v>Yorktown</v>
          </cell>
          <cell r="B943">
            <v>85</v>
          </cell>
        </row>
        <row r="944">
          <cell r="A944" t="str">
            <v>Zearing</v>
          </cell>
          <cell r="B944">
            <v>554</v>
          </cell>
        </row>
        <row r="945">
          <cell r="A945" t="str">
            <v>Zwingle</v>
          </cell>
          <cell r="B945">
            <v>91</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middleton@clarioniowa.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middleton@clarioniow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cmiddleton@clarioniow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cmiddleton@clarioniowa.gov"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cmiddleton@clarioniowa.gov"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371"/>
  <sheetViews>
    <sheetView zoomScale="80" zoomScaleNormal="80" workbookViewId="0">
      <pane ySplit="2" topLeftCell="A315" activePane="bottomLeft" state="frozen"/>
      <selection pane="bottomLeft" activeCell="F328" sqref="F328"/>
    </sheetView>
  </sheetViews>
  <sheetFormatPr defaultRowHeight="15" x14ac:dyDescent="0.25"/>
  <cols>
    <col min="1" max="2" width="15.140625" customWidth="1"/>
    <col min="3" max="3" width="15" customWidth="1"/>
    <col min="4" max="4" width="16.85546875" customWidth="1"/>
    <col min="5" max="5" width="9" customWidth="1"/>
    <col min="6" max="6" width="20.7109375" customWidth="1"/>
    <col min="7" max="7" width="8.7109375" customWidth="1"/>
    <col min="8" max="8" width="15.140625" customWidth="1"/>
    <col min="9" max="9" width="22.85546875" customWidth="1"/>
    <col min="10" max="10" width="17" customWidth="1"/>
    <col min="11" max="11" width="18.5703125" customWidth="1"/>
    <col min="12" max="12" width="14.85546875" customWidth="1"/>
    <col min="13" max="13" width="29.42578125" customWidth="1"/>
    <col min="14" max="14" width="22.140625" customWidth="1"/>
    <col min="15" max="15" width="35.5703125" customWidth="1"/>
    <col min="16" max="16" width="21.42578125" customWidth="1"/>
    <col min="17" max="17" width="20.7109375" customWidth="1"/>
    <col min="18" max="18" width="20.5703125" customWidth="1"/>
    <col min="19" max="19" width="21.28515625" customWidth="1"/>
    <col min="20" max="20" width="16.140625" customWidth="1"/>
    <col min="21" max="21" width="16" customWidth="1"/>
    <col min="22" max="22" width="21.140625" customWidth="1"/>
    <col min="23" max="23" width="36.140625" customWidth="1"/>
    <col min="24" max="25" width="36.5703125" customWidth="1"/>
    <col min="26" max="26" width="36.28515625" customWidth="1"/>
    <col min="27" max="28" width="21.42578125" customWidth="1"/>
    <col min="29" max="29" width="21.140625" customWidth="1"/>
    <col min="30" max="30" width="16.42578125" customWidth="1"/>
    <col min="31" max="32" width="16.28515625" customWidth="1"/>
    <col min="33" max="33" width="21.42578125" customWidth="1"/>
    <col min="34" max="34" width="36.28515625" customWidth="1"/>
    <col min="35" max="35" width="36.140625" customWidth="1"/>
    <col min="36" max="36" width="36.42578125" customWidth="1"/>
    <col min="37" max="37" width="36.28515625" customWidth="1"/>
    <col min="38" max="38" width="26.5703125" customWidth="1"/>
    <col min="39" max="40" width="26" customWidth="1"/>
    <col min="41" max="41" width="26.42578125" customWidth="1"/>
    <col min="42" max="42" width="26.140625" customWidth="1"/>
    <col min="43" max="43" width="15.85546875" customWidth="1"/>
    <col min="44" max="44" width="16.28515625" customWidth="1"/>
    <col min="45" max="45" width="26.28515625" customWidth="1"/>
    <col min="46" max="46" width="16" customWidth="1"/>
    <col min="47" max="47" width="21.28515625" customWidth="1"/>
    <col min="48" max="48" width="21.140625" customWidth="1"/>
    <col min="49" max="49" width="21.7109375" customWidth="1"/>
    <col min="50" max="50" width="16.5703125" customWidth="1"/>
    <col min="51" max="53" width="36.28515625" customWidth="1"/>
    <col min="54" max="54" width="36.42578125" customWidth="1"/>
    <col min="55" max="55" width="35.85546875" customWidth="1"/>
    <col min="56" max="56" width="35.7109375" customWidth="1"/>
    <col min="57" max="57" width="36.42578125" customWidth="1"/>
    <col min="58" max="58" width="21.42578125" customWidth="1"/>
    <col min="59" max="59" width="21.5703125" customWidth="1"/>
    <col min="60" max="60" width="20.7109375" customWidth="1"/>
    <col min="61" max="61" width="16.28515625" customWidth="1"/>
    <col min="62" max="62" width="21" customWidth="1"/>
    <col min="63" max="63" width="21.28515625" customWidth="1"/>
    <col min="64" max="64" width="16" customWidth="1"/>
    <col min="65" max="65" width="15.5703125" customWidth="1"/>
    <col min="66" max="66" width="21.28515625" customWidth="1"/>
    <col min="67" max="69" width="20.85546875" customWidth="1"/>
    <col min="70" max="70" width="36.5703125" customWidth="1"/>
    <col min="71" max="71" width="21.42578125" customWidth="1"/>
    <col min="72" max="73" width="21.28515625" customWidth="1"/>
    <col min="74" max="74" width="21.42578125" customWidth="1"/>
    <col min="75" max="75" width="15.85546875" customWidth="1"/>
    <col min="76" max="76" width="21" customWidth="1"/>
    <col min="77" max="77" width="20.7109375" customWidth="1"/>
    <col min="78" max="78" width="21.7109375" customWidth="1"/>
    <col min="79" max="79" width="16.7109375" customWidth="1"/>
    <col min="80" max="81" width="16.42578125" customWidth="1"/>
    <col min="82" max="83" width="15.85546875" customWidth="1"/>
    <col min="84" max="84" width="16.28515625" customWidth="1"/>
    <col min="85" max="85" width="21.28515625" customWidth="1"/>
    <col min="86" max="86" width="91.5703125" customWidth="1"/>
    <col min="87" max="87" width="50.85546875" customWidth="1"/>
    <col min="88" max="88" width="51.28515625" customWidth="1"/>
  </cols>
  <sheetData>
    <row r="1" spans="1:88" x14ac:dyDescent="0.25">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74</v>
      </c>
      <c r="BX1" s="3" t="s">
        <v>75</v>
      </c>
      <c r="BY1" s="3" t="s">
        <v>76</v>
      </c>
      <c r="BZ1" s="3" t="s">
        <v>77</v>
      </c>
      <c r="CA1" s="3" t="s">
        <v>78</v>
      </c>
      <c r="CB1" s="3" t="s">
        <v>79</v>
      </c>
      <c r="CC1" s="3" t="s">
        <v>80</v>
      </c>
      <c r="CD1" s="3" t="s">
        <v>81</v>
      </c>
      <c r="CE1" s="3" t="s">
        <v>82</v>
      </c>
      <c r="CF1" s="3" t="s">
        <v>83</v>
      </c>
      <c r="CG1" s="3" t="s">
        <v>84</v>
      </c>
      <c r="CH1" s="3" t="s">
        <v>85</v>
      </c>
      <c r="CI1" s="3" t="s">
        <v>86</v>
      </c>
      <c r="CJ1" s="3" t="s">
        <v>87</v>
      </c>
    </row>
    <row r="2" spans="1:88" x14ac:dyDescent="0.25">
      <c r="A2" s="3" t="s">
        <v>88</v>
      </c>
      <c r="B2" s="3" t="s">
        <v>89</v>
      </c>
      <c r="C2" s="3" t="s">
        <v>90</v>
      </c>
      <c r="D2" s="3" t="s">
        <v>91</v>
      </c>
      <c r="E2" s="3" t="s">
        <v>4</v>
      </c>
      <c r="F2" s="3" t="s">
        <v>5</v>
      </c>
      <c r="G2" s="3" t="s">
        <v>6</v>
      </c>
      <c r="H2" s="3" t="s">
        <v>92</v>
      </c>
      <c r="I2" s="3" t="s">
        <v>93</v>
      </c>
      <c r="J2" s="3" t="s">
        <v>94</v>
      </c>
      <c r="K2" s="3" t="s">
        <v>95</v>
      </c>
      <c r="L2" s="3" t="s">
        <v>96</v>
      </c>
      <c r="M2" s="3" t="s">
        <v>97</v>
      </c>
      <c r="N2" s="3" t="s">
        <v>98</v>
      </c>
      <c r="O2" s="3" t="s">
        <v>99</v>
      </c>
      <c r="P2" s="3" t="s">
        <v>100</v>
      </c>
      <c r="Q2" s="3" t="s">
        <v>101</v>
      </c>
      <c r="R2" s="3" t="s">
        <v>102</v>
      </c>
      <c r="S2" s="3" t="s">
        <v>103</v>
      </c>
      <c r="T2" s="3" t="s">
        <v>104</v>
      </c>
      <c r="U2" s="3" t="s">
        <v>105</v>
      </c>
      <c r="V2" s="3" t="s">
        <v>106</v>
      </c>
      <c r="W2" s="3" t="s">
        <v>107</v>
      </c>
      <c r="X2" s="3" t="s">
        <v>108</v>
      </c>
      <c r="Y2" s="3" t="s">
        <v>109</v>
      </c>
      <c r="Z2" s="3" t="s">
        <v>110</v>
      </c>
      <c r="AA2" s="3" t="s">
        <v>111</v>
      </c>
      <c r="AB2" s="3" t="s">
        <v>112</v>
      </c>
      <c r="AC2" s="3" t="s">
        <v>113</v>
      </c>
      <c r="AD2" s="3" t="s">
        <v>104</v>
      </c>
      <c r="AE2" s="3" t="s">
        <v>105</v>
      </c>
      <c r="AF2" s="3" t="s">
        <v>114</v>
      </c>
      <c r="AG2" s="3" t="s">
        <v>107</v>
      </c>
      <c r="AH2" s="3" t="s">
        <v>115</v>
      </c>
      <c r="AI2" s="3" t="s">
        <v>116</v>
      </c>
      <c r="AJ2" s="3" t="s">
        <v>117</v>
      </c>
      <c r="AK2" s="3" t="s">
        <v>118</v>
      </c>
      <c r="AL2" s="3" t="s">
        <v>119</v>
      </c>
      <c r="AM2" s="3" t="s">
        <v>120</v>
      </c>
      <c r="AN2" s="3" t="s">
        <v>121</v>
      </c>
      <c r="AO2" s="3" t="s">
        <v>122</v>
      </c>
      <c r="AP2" s="3" t="s">
        <v>123</v>
      </c>
      <c r="AQ2" s="3" t="s">
        <v>124</v>
      </c>
      <c r="AR2" s="3" t="s">
        <v>125</v>
      </c>
      <c r="AS2" s="3" t="s">
        <v>126</v>
      </c>
      <c r="AT2" s="3" t="s">
        <v>127</v>
      </c>
      <c r="AU2" s="3" t="s">
        <v>128</v>
      </c>
      <c r="AV2" s="3" t="s">
        <v>129</v>
      </c>
      <c r="AW2" s="3" t="s">
        <v>104</v>
      </c>
      <c r="AX2" s="3" t="s">
        <v>105</v>
      </c>
      <c r="AY2" s="3" t="s">
        <v>107</v>
      </c>
      <c r="AZ2" s="3" t="s">
        <v>130</v>
      </c>
      <c r="BA2" s="3" t="s">
        <v>131</v>
      </c>
      <c r="BB2" s="3" t="s">
        <v>132</v>
      </c>
      <c r="BC2" s="3" t="s">
        <v>118</v>
      </c>
      <c r="BD2" s="3" t="s">
        <v>119</v>
      </c>
      <c r="BE2" s="3" t="s">
        <v>133</v>
      </c>
      <c r="BF2" s="3" t="s">
        <v>134</v>
      </c>
      <c r="BG2" s="3" t="s">
        <v>122</v>
      </c>
      <c r="BH2" s="3" t="s">
        <v>135</v>
      </c>
      <c r="BI2" s="3" t="s">
        <v>136</v>
      </c>
      <c r="BJ2" s="3" t="s">
        <v>137</v>
      </c>
      <c r="BK2" s="3" t="s">
        <v>138</v>
      </c>
      <c r="BL2" s="3" t="s">
        <v>104</v>
      </c>
      <c r="BM2" s="3" t="s">
        <v>105</v>
      </c>
      <c r="BN2" s="3" t="s">
        <v>107</v>
      </c>
      <c r="BO2" s="3" t="s">
        <v>139</v>
      </c>
      <c r="BP2" s="3" t="s">
        <v>140</v>
      </c>
      <c r="BQ2" s="3" t="s">
        <v>141</v>
      </c>
      <c r="BR2" s="3" t="s">
        <v>118</v>
      </c>
      <c r="BS2" s="3" t="s">
        <v>119</v>
      </c>
      <c r="BT2" s="3" t="s">
        <v>133</v>
      </c>
      <c r="BU2" s="3" t="s">
        <v>134</v>
      </c>
      <c r="BV2" s="3" t="s">
        <v>122</v>
      </c>
      <c r="BW2" s="3" t="s">
        <v>142</v>
      </c>
      <c r="BX2" s="3" t="s">
        <v>143</v>
      </c>
      <c r="BY2" s="3" t="s">
        <v>144</v>
      </c>
      <c r="BZ2" s="3" t="s">
        <v>104</v>
      </c>
      <c r="CA2" s="3" t="s">
        <v>145</v>
      </c>
      <c r="CB2" s="3" t="s">
        <v>105</v>
      </c>
      <c r="CC2" s="3" t="s">
        <v>146</v>
      </c>
      <c r="CD2" s="3" t="s">
        <v>147</v>
      </c>
      <c r="CE2" s="3" t="s">
        <v>148</v>
      </c>
      <c r="CF2" s="3" t="s">
        <v>149</v>
      </c>
      <c r="CG2" s="3" t="s">
        <v>150</v>
      </c>
      <c r="CH2" s="3" t="s">
        <v>151</v>
      </c>
      <c r="CI2" s="3" t="s">
        <v>152</v>
      </c>
      <c r="CJ2" s="3" t="s">
        <v>153</v>
      </c>
    </row>
    <row r="3" spans="1:88" x14ac:dyDescent="0.25">
      <c r="A3" s="1">
        <v>44144.765416666669</v>
      </c>
      <c r="B3" s="1">
        <v>44144.765821759262</v>
      </c>
      <c r="C3" s="2" t="s">
        <v>91</v>
      </c>
      <c r="D3" s="2" t="s">
        <v>154</v>
      </c>
      <c r="E3">
        <v>100</v>
      </c>
      <c r="F3">
        <v>34</v>
      </c>
      <c r="G3" s="2" t="s">
        <v>155</v>
      </c>
      <c r="H3" s="1">
        <v>44144.765833877318</v>
      </c>
      <c r="I3" s="2" t="s">
        <v>156</v>
      </c>
      <c r="J3">
        <v>41.576904296875</v>
      </c>
      <c r="K3">
        <v>-93.802101135253906</v>
      </c>
      <c r="L3" s="2" t="s">
        <v>158</v>
      </c>
      <c r="M3" s="2" t="s">
        <v>159</v>
      </c>
      <c r="N3" s="2" t="s">
        <v>160</v>
      </c>
      <c r="O3" s="2" t="s">
        <v>161</v>
      </c>
      <c r="P3" s="2" t="s">
        <v>162</v>
      </c>
      <c r="Q3" s="2" t="s">
        <v>157</v>
      </c>
      <c r="R3" s="2" t="s">
        <v>157</v>
      </c>
      <c r="S3" s="2" t="s">
        <v>157</v>
      </c>
      <c r="T3" s="2" t="s">
        <v>157</v>
      </c>
      <c r="U3" s="2" t="s">
        <v>157</v>
      </c>
      <c r="V3" s="2" t="s">
        <v>157</v>
      </c>
      <c r="W3" s="2" t="s">
        <v>157</v>
      </c>
      <c r="X3" s="2" t="s">
        <v>157</v>
      </c>
      <c r="Y3" s="2" t="s">
        <v>157</v>
      </c>
      <c r="Z3" s="2" t="s">
        <v>157</v>
      </c>
      <c r="AA3" s="2" t="s">
        <v>157</v>
      </c>
      <c r="AB3" s="2" t="s">
        <v>157</v>
      </c>
      <c r="AC3" s="2" t="s">
        <v>157</v>
      </c>
      <c r="AD3" s="2" t="s">
        <v>157</v>
      </c>
      <c r="AE3" s="2" t="s">
        <v>157</v>
      </c>
      <c r="AF3" s="2" t="s">
        <v>157</v>
      </c>
      <c r="AG3" s="2" t="s">
        <v>157</v>
      </c>
      <c r="AH3" s="2" t="s">
        <v>157</v>
      </c>
      <c r="AI3" s="2" t="s">
        <v>157</v>
      </c>
      <c r="AJ3" s="2" t="s">
        <v>157</v>
      </c>
      <c r="AK3" s="2" t="s">
        <v>157</v>
      </c>
      <c r="AL3" s="2" t="s">
        <v>157</v>
      </c>
      <c r="AM3" s="2" t="s">
        <v>157</v>
      </c>
      <c r="AN3" s="2" t="s">
        <v>157</v>
      </c>
      <c r="AO3" s="2" t="s">
        <v>157</v>
      </c>
      <c r="AP3" s="2" t="s">
        <v>157</v>
      </c>
      <c r="AQ3" s="2" t="s">
        <v>157</v>
      </c>
      <c r="AR3" s="2" t="s">
        <v>157</v>
      </c>
      <c r="AS3" s="2" t="s">
        <v>157</v>
      </c>
      <c r="AT3" s="2" t="s">
        <v>157</v>
      </c>
      <c r="AU3" s="2" t="s">
        <v>157</v>
      </c>
      <c r="AV3" s="2" t="s">
        <v>157</v>
      </c>
      <c r="AW3" s="2" t="s">
        <v>157</v>
      </c>
      <c r="AX3" s="2" t="s">
        <v>157</v>
      </c>
      <c r="AY3" s="2" t="s">
        <v>157</v>
      </c>
      <c r="AZ3" s="2" t="s">
        <v>157</v>
      </c>
      <c r="BA3" s="2" t="s">
        <v>157</v>
      </c>
      <c r="BB3" s="2" t="s">
        <v>157</v>
      </c>
      <c r="BC3" s="2" t="s">
        <v>157</v>
      </c>
      <c r="BD3" s="2" t="s">
        <v>157</v>
      </c>
      <c r="BE3" s="2" t="s">
        <v>157</v>
      </c>
      <c r="BF3" s="2" t="s">
        <v>157</v>
      </c>
      <c r="BG3" s="2" t="s">
        <v>157</v>
      </c>
      <c r="BH3" s="2" t="s">
        <v>157</v>
      </c>
      <c r="BI3" s="2" t="s">
        <v>157</v>
      </c>
      <c r="BJ3" s="2" t="s">
        <v>157</v>
      </c>
      <c r="BK3" s="2" t="s">
        <v>157</v>
      </c>
      <c r="BL3" s="2" t="s">
        <v>157</v>
      </c>
      <c r="BM3" s="2" t="s">
        <v>157</v>
      </c>
      <c r="BN3" s="2" t="s">
        <v>157</v>
      </c>
      <c r="BO3" s="2" t="s">
        <v>157</v>
      </c>
      <c r="BP3" s="2" t="s">
        <v>157</v>
      </c>
      <c r="BQ3" s="2" t="s">
        <v>157</v>
      </c>
      <c r="BR3" s="2" t="s">
        <v>157</v>
      </c>
      <c r="BS3" s="2" t="s">
        <v>157</v>
      </c>
      <c r="BT3" s="2" t="s">
        <v>157</v>
      </c>
      <c r="BU3" s="2" t="s">
        <v>157</v>
      </c>
      <c r="BV3" s="2" t="s">
        <v>157</v>
      </c>
      <c r="BW3" s="2" t="s">
        <v>157</v>
      </c>
      <c r="BX3" s="2" t="s">
        <v>157</v>
      </c>
      <c r="BY3" s="2" t="s">
        <v>157</v>
      </c>
      <c r="BZ3" s="2" t="s">
        <v>157</v>
      </c>
      <c r="CA3" s="2" t="s">
        <v>157</v>
      </c>
      <c r="CB3" s="2" t="s">
        <v>157</v>
      </c>
      <c r="CC3" s="2" t="s">
        <v>157</v>
      </c>
      <c r="CD3" s="2" t="s">
        <v>157</v>
      </c>
      <c r="CE3" s="2" t="s">
        <v>157</v>
      </c>
      <c r="CF3" s="2" t="s">
        <v>157</v>
      </c>
      <c r="CG3" s="2" t="s">
        <v>157</v>
      </c>
      <c r="CH3" s="2" t="s">
        <v>157</v>
      </c>
      <c r="CI3" s="2" t="s">
        <v>157</v>
      </c>
      <c r="CJ3" s="2" t="s">
        <v>157</v>
      </c>
    </row>
    <row r="4" spans="1:88" ht="120" x14ac:dyDescent="0.25">
      <c r="A4" s="1">
        <v>44144.765868055554</v>
      </c>
      <c r="B4" s="1">
        <v>44144.77547453704</v>
      </c>
      <c r="C4" s="2" t="s">
        <v>91</v>
      </c>
      <c r="D4" s="2" t="s">
        <v>154</v>
      </c>
      <c r="E4">
        <v>100</v>
      </c>
      <c r="F4">
        <v>829</v>
      </c>
      <c r="G4" s="2" t="s">
        <v>155</v>
      </c>
      <c r="H4" s="1">
        <v>44144.77548733796</v>
      </c>
      <c r="I4" s="2" t="s">
        <v>163</v>
      </c>
      <c r="J4">
        <v>41.576904296875</v>
      </c>
      <c r="K4">
        <v>-93.802101135253906</v>
      </c>
      <c r="L4" s="2" t="s">
        <v>158</v>
      </c>
      <c r="M4" s="2" t="s">
        <v>159</v>
      </c>
      <c r="N4" s="2" t="s">
        <v>160</v>
      </c>
      <c r="O4" s="2" t="s">
        <v>161</v>
      </c>
      <c r="P4" s="2" t="s">
        <v>164</v>
      </c>
      <c r="Q4" s="2" t="s">
        <v>165</v>
      </c>
      <c r="R4" s="2" t="s">
        <v>164</v>
      </c>
      <c r="S4" s="2" t="s">
        <v>166</v>
      </c>
      <c r="T4" s="2" t="s">
        <v>167</v>
      </c>
      <c r="U4" s="2" t="s">
        <v>168</v>
      </c>
      <c r="V4" s="2" t="s">
        <v>169</v>
      </c>
      <c r="W4" s="2" t="s">
        <v>170</v>
      </c>
      <c r="X4" s="2" t="s">
        <v>171</v>
      </c>
      <c r="Y4" s="2" t="s">
        <v>172</v>
      </c>
      <c r="Z4" s="2" t="s">
        <v>157</v>
      </c>
      <c r="AA4" s="2" t="s">
        <v>173</v>
      </c>
      <c r="AB4" s="2" t="s">
        <v>164</v>
      </c>
      <c r="AC4" s="2" t="s">
        <v>174</v>
      </c>
      <c r="AD4" s="2" t="s">
        <v>167</v>
      </c>
      <c r="AE4" s="2" t="s">
        <v>175</v>
      </c>
      <c r="AF4" s="2" t="s">
        <v>176</v>
      </c>
      <c r="AG4" s="2" t="s">
        <v>177</v>
      </c>
      <c r="AH4" s="2" t="s">
        <v>178</v>
      </c>
      <c r="AI4" s="2" t="s">
        <v>179</v>
      </c>
      <c r="AJ4" s="2" t="s">
        <v>157</v>
      </c>
      <c r="AK4" s="2" t="s">
        <v>180</v>
      </c>
      <c r="AL4" s="2" t="s">
        <v>181</v>
      </c>
      <c r="AM4" s="2" t="s">
        <v>182</v>
      </c>
      <c r="AN4" s="2" t="s">
        <v>183</v>
      </c>
      <c r="AO4" s="2" t="s">
        <v>184</v>
      </c>
      <c r="AP4" s="2" t="s">
        <v>185</v>
      </c>
      <c r="AQ4" s="2" t="s">
        <v>186</v>
      </c>
      <c r="AR4" s="2" t="s">
        <v>173</v>
      </c>
      <c r="AS4" s="2" t="s">
        <v>187</v>
      </c>
      <c r="AT4" s="2" t="s">
        <v>164</v>
      </c>
      <c r="AU4" s="2" t="s">
        <v>188</v>
      </c>
      <c r="AV4" s="2" t="s">
        <v>189</v>
      </c>
      <c r="AW4" s="2" t="s">
        <v>167</v>
      </c>
      <c r="AX4" s="2" t="s">
        <v>175</v>
      </c>
      <c r="AY4" s="2" t="s">
        <v>190</v>
      </c>
      <c r="AZ4" s="2" t="s">
        <v>191</v>
      </c>
      <c r="BA4" s="2" t="s">
        <v>192</v>
      </c>
      <c r="BB4" s="2" t="s">
        <v>193</v>
      </c>
      <c r="BC4" s="2" t="s">
        <v>194</v>
      </c>
      <c r="BD4" s="2" t="s">
        <v>195</v>
      </c>
      <c r="BE4" s="2" t="s">
        <v>196</v>
      </c>
      <c r="BF4" s="2" t="s">
        <v>197</v>
      </c>
      <c r="BG4" s="2" t="s">
        <v>198</v>
      </c>
      <c r="BH4" s="2" t="s">
        <v>199</v>
      </c>
      <c r="BI4" s="2" t="s">
        <v>164</v>
      </c>
      <c r="BJ4" s="2" t="s">
        <v>200</v>
      </c>
      <c r="BK4" s="2" t="s">
        <v>176</v>
      </c>
      <c r="BL4" s="2" t="s">
        <v>167</v>
      </c>
      <c r="BM4" s="2" t="s">
        <v>201</v>
      </c>
      <c r="BN4" s="2" t="s">
        <v>202</v>
      </c>
      <c r="BO4" s="2" t="s">
        <v>203</v>
      </c>
      <c r="BP4" s="2" t="s">
        <v>204</v>
      </c>
      <c r="BQ4" s="2" t="s">
        <v>205</v>
      </c>
      <c r="BR4" s="2" t="s">
        <v>194</v>
      </c>
      <c r="BS4" s="2" t="s">
        <v>206</v>
      </c>
      <c r="BT4" s="2" t="s">
        <v>207</v>
      </c>
      <c r="BU4" s="2" t="s">
        <v>208</v>
      </c>
      <c r="BV4" s="2" t="s">
        <v>209</v>
      </c>
      <c r="BW4" s="2" t="s">
        <v>210</v>
      </c>
      <c r="BX4" s="2" t="s">
        <v>157</v>
      </c>
      <c r="BY4" s="2" t="s">
        <v>157</v>
      </c>
      <c r="BZ4" s="2" t="s">
        <v>157</v>
      </c>
      <c r="CA4" s="2" t="s">
        <v>157</v>
      </c>
      <c r="CB4" s="2" t="s">
        <v>157</v>
      </c>
      <c r="CC4" s="2" t="s">
        <v>157</v>
      </c>
      <c r="CD4" s="2" t="s">
        <v>164</v>
      </c>
      <c r="CE4" s="2" t="s">
        <v>211</v>
      </c>
      <c r="CF4" s="2" t="s">
        <v>164</v>
      </c>
      <c r="CG4" s="2" t="s">
        <v>173</v>
      </c>
      <c r="CH4" s="2" t="s">
        <v>157</v>
      </c>
      <c r="CI4" s="2" t="s">
        <v>212</v>
      </c>
      <c r="CJ4" s="2" t="s">
        <v>213</v>
      </c>
    </row>
    <row r="5" spans="1:88" ht="45" x14ac:dyDescent="0.25">
      <c r="A5" s="1">
        <v>44144.736828703702</v>
      </c>
      <c r="B5" s="1">
        <v>44153.429340277777</v>
      </c>
      <c r="C5" s="2" t="s">
        <v>91</v>
      </c>
      <c r="D5" s="2" t="s">
        <v>214</v>
      </c>
      <c r="E5">
        <v>100</v>
      </c>
      <c r="F5">
        <v>751032</v>
      </c>
      <c r="G5" s="2" t="s">
        <v>155</v>
      </c>
      <c r="H5" s="1">
        <v>44153.429351331019</v>
      </c>
      <c r="I5" s="2" t="s">
        <v>215</v>
      </c>
      <c r="J5">
        <v>41.774200439453125</v>
      </c>
      <c r="K5">
        <v>-87.671096801757813</v>
      </c>
      <c r="L5" s="2" t="s">
        <v>158</v>
      </c>
      <c r="M5" s="2" t="s">
        <v>216</v>
      </c>
      <c r="N5" s="2" t="s">
        <v>157</v>
      </c>
      <c r="O5" s="2" t="s">
        <v>157</v>
      </c>
      <c r="P5" s="2" t="s">
        <v>164</v>
      </c>
      <c r="Q5" s="2" t="s">
        <v>217</v>
      </c>
      <c r="R5" s="2" t="s">
        <v>164</v>
      </c>
      <c r="S5" s="2" t="s">
        <v>218</v>
      </c>
      <c r="T5" s="2" t="s">
        <v>157</v>
      </c>
      <c r="U5" s="2" t="s">
        <v>157</v>
      </c>
      <c r="V5" s="2" t="s">
        <v>157</v>
      </c>
      <c r="W5" s="2" t="s">
        <v>157</v>
      </c>
      <c r="X5" s="2" t="s">
        <v>157</v>
      </c>
      <c r="Y5" s="2" t="s">
        <v>157</v>
      </c>
      <c r="Z5" s="2" t="s">
        <v>157</v>
      </c>
      <c r="AA5" s="2" t="s">
        <v>219</v>
      </c>
      <c r="AB5" s="2" t="s">
        <v>162</v>
      </c>
      <c r="AC5" s="2" t="s">
        <v>157</v>
      </c>
      <c r="AD5" s="2" t="s">
        <v>157</v>
      </c>
      <c r="AE5" s="2" t="s">
        <v>157</v>
      </c>
      <c r="AF5" s="2" t="s">
        <v>157</v>
      </c>
      <c r="AG5" s="2" t="s">
        <v>157</v>
      </c>
      <c r="AH5" s="2" t="s">
        <v>157</v>
      </c>
      <c r="AI5" s="2" t="s">
        <v>157</v>
      </c>
      <c r="AJ5" s="2" t="s">
        <v>157</v>
      </c>
      <c r="AK5" s="2" t="s">
        <v>157</v>
      </c>
      <c r="AL5" s="2" t="s">
        <v>157</v>
      </c>
      <c r="AM5" s="2" t="s">
        <v>157</v>
      </c>
      <c r="AN5" s="2" t="s">
        <v>157</v>
      </c>
      <c r="AO5" s="2" t="s">
        <v>157</v>
      </c>
      <c r="AP5" s="2" t="s">
        <v>157</v>
      </c>
      <c r="AQ5" s="2" t="s">
        <v>157</v>
      </c>
      <c r="AR5" s="2" t="s">
        <v>157</v>
      </c>
      <c r="AS5" s="2" t="s">
        <v>157</v>
      </c>
      <c r="AT5" s="2" t="s">
        <v>164</v>
      </c>
      <c r="AU5" s="2" t="s">
        <v>157</v>
      </c>
      <c r="AV5" s="2" t="s">
        <v>157</v>
      </c>
      <c r="AW5" s="2" t="s">
        <v>157</v>
      </c>
      <c r="AX5" s="2" t="s">
        <v>157</v>
      </c>
      <c r="AY5" s="2" t="s">
        <v>157</v>
      </c>
      <c r="AZ5" s="2" t="s">
        <v>157</v>
      </c>
      <c r="BA5" s="2" t="s">
        <v>157</v>
      </c>
      <c r="BB5" s="2" t="s">
        <v>157</v>
      </c>
      <c r="BC5" s="2" t="s">
        <v>157</v>
      </c>
      <c r="BD5" s="2" t="s">
        <v>157</v>
      </c>
      <c r="BE5" s="2" t="s">
        <v>157</v>
      </c>
      <c r="BF5" s="2" t="s">
        <v>157</v>
      </c>
      <c r="BG5" s="2" t="s">
        <v>157</v>
      </c>
      <c r="BH5" s="2" t="s">
        <v>157</v>
      </c>
      <c r="BI5" s="2" t="s">
        <v>164</v>
      </c>
      <c r="BJ5" s="2" t="s">
        <v>157</v>
      </c>
      <c r="BK5" s="2" t="s">
        <v>157</v>
      </c>
      <c r="BL5" s="2" t="s">
        <v>157</v>
      </c>
      <c r="BM5" s="2" t="s">
        <v>157</v>
      </c>
      <c r="BN5" s="2" t="s">
        <v>157</v>
      </c>
      <c r="BO5" s="2" t="s">
        <v>157</v>
      </c>
      <c r="BP5" s="2" t="s">
        <v>157</v>
      </c>
      <c r="BQ5" s="2" t="s">
        <v>157</v>
      </c>
      <c r="BR5" s="2" t="s">
        <v>157</v>
      </c>
      <c r="BS5" s="2" t="s">
        <v>157</v>
      </c>
      <c r="BT5" s="2" t="s">
        <v>157</v>
      </c>
      <c r="BU5" s="2" t="s">
        <v>157</v>
      </c>
      <c r="BV5" s="2" t="s">
        <v>157</v>
      </c>
      <c r="BW5" s="2" t="s">
        <v>210</v>
      </c>
      <c r="BX5" s="2" t="s">
        <v>157</v>
      </c>
      <c r="BY5" s="2" t="s">
        <v>157</v>
      </c>
      <c r="BZ5" s="2" t="s">
        <v>157</v>
      </c>
      <c r="CA5" s="2" t="s">
        <v>157</v>
      </c>
      <c r="CB5" s="2" t="s">
        <v>157</v>
      </c>
      <c r="CC5" s="2" t="s">
        <v>157</v>
      </c>
      <c r="CD5" s="2" t="s">
        <v>162</v>
      </c>
      <c r="CE5" s="2" t="s">
        <v>157</v>
      </c>
      <c r="CF5" s="2" t="s">
        <v>162</v>
      </c>
      <c r="CG5" s="2" t="s">
        <v>157</v>
      </c>
      <c r="CH5" s="2" t="s">
        <v>157</v>
      </c>
      <c r="CI5" s="2" t="s">
        <v>157</v>
      </c>
      <c r="CJ5" s="2" t="s">
        <v>157</v>
      </c>
    </row>
    <row r="6" spans="1:88" x14ac:dyDescent="0.25">
      <c r="A6" s="1">
        <v>44153.429398148146</v>
      </c>
      <c r="B6" s="1">
        <v>44153.429699074077</v>
      </c>
      <c r="C6" s="2" t="s">
        <v>91</v>
      </c>
      <c r="D6" s="2" t="s">
        <v>214</v>
      </c>
      <c r="E6">
        <v>100</v>
      </c>
      <c r="F6">
        <v>26</v>
      </c>
      <c r="G6" s="2" t="s">
        <v>155</v>
      </c>
      <c r="H6" s="1">
        <v>44153.429704386574</v>
      </c>
      <c r="I6" s="2" t="s">
        <v>220</v>
      </c>
      <c r="J6">
        <v>41.696304321289063</v>
      </c>
      <c r="K6">
        <v>-87.657600402832031</v>
      </c>
      <c r="L6" s="2" t="s">
        <v>158</v>
      </c>
      <c r="M6" s="2" t="s">
        <v>157</v>
      </c>
      <c r="N6" s="2" t="s">
        <v>157</v>
      </c>
      <c r="O6" s="2" t="s">
        <v>157</v>
      </c>
      <c r="P6" s="2" t="s">
        <v>162</v>
      </c>
      <c r="Q6" s="2" t="s">
        <v>157</v>
      </c>
      <c r="R6" s="2" t="s">
        <v>157</v>
      </c>
      <c r="S6" s="2" t="s">
        <v>157</v>
      </c>
      <c r="T6" s="2" t="s">
        <v>157</v>
      </c>
      <c r="U6" s="2" t="s">
        <v>157</v>
      </c>
      <c r="V6" s="2" t="s">
        <v>157</v>
      </c>
      <c r="W6" s="2" t="s">
        <v>157</v>
      </c>
      <c r="X6" s="2" t="s">
        <v>157</v>
      </c>
      <c r="Y6" s="2" t="s">
        <v>157</v>
      </c>
      <c r="Z6" s="2" t="s">
        <v>157</v>
      </c>
      <c r="AA6" s="2" t="s">
        <v>157</v>
      </c>
      <c r="AB6" s="2" t="s">
        <v>157</v>
      </c>
      <c r="AC6" s="2" t="s">
        <v>157</v>
      </c>
      <c r="AD6" s="2" t="s">
        <v>157</v>
      </c>
      <c r="AE6" s="2" t="s">
        <v>157</v>
      </c>
      <c r="AF6" s="2" t="s">
        <v>157</v>
      </c>
      <c r="AG6" s="2" t="s">
        <v>157</v>
      </c>
      <c r="AH6" s="2" t="s">
        <v>157</v>
      </c>
      <c r="AI6" s="2" t="s">
        <v>157</v>
      </c>
      <c r="AJ6" s="2" t="s">
        <v>157</v>
      </c>
      <c r="AK6" s="2" t="s">
        <v>157</v>
      </c>
      <c r="AL6" s="2" t="s">
        <v>157</v>
      </c>
      <c r="AM6" s="2" t="s">
        <v>157</v>
      </c>
      <c r="AN6" s="2" t="s">
        <v>157</v>
      </c>
      <c r="AO6" s="2" t="s">
        <v>157</v>
      </c>
      <c r="AP6" s="2" t="s">
        <v>157</v>
      </c>
      <c r="AQ6" s="2" t="s">
        <v>157</v>
      </c>
      <c r="AR6" s="2" t="s">
        <v>157</v>
      </c>
      <c r="AS6" s="2" t="s">
        <v>157</v>
      </c>
      <c r="AT6" s="2" t="s">
        <v>157</v>
      </c>
      <c r="AU6" s="2" t="s">
        <v>157</v>
      </c>
      <c r="AV6" s="2" t="s">
        <v>157</v>
      </c>
      <c r="AW6" s="2" t="s">
        <v>157</v>
      </c>
      <c r="AX6" s="2" t="s">
        <v>157</v>
      </c>
      <c r="AY6" s="2" t="s">
        <v>157</v>
      </c>
      <c r="AZ6" s="2" t="s">
        <v>157</v>
      </c>
      <c r="BA6" s="2" t="s">
        <v>157</v>
      </c>
      <c r="BB6" s="2" t="s">
        <v>157</v>
      </c>
      <c r="BC6" s="2" t="s">
        <v>157</v>
      </c>
      <c r="BD6" s="2" t="s">
        <v>157</v>
      </c>
      <c r="BE6" s="2" t="s">
        <v>157</v>
      </c>
      <c r="BF6" s="2" t="s">
        <v>157</v>
      </c>
      <c r="BG6" s="2" t="s">
        <v>157</v>
      </c>
      <c r="BH6" s="2" t="s">
        <v>157</v>
      </c>
      <c r="BI6" s="2" t="s">
        <v>157</v>
      </c>
      <c r="BJ6" s="2" t="s">
        <v>157</v>
      </c>
      <c r="BK6" s="2" t="s">
        <v>157</v>
      </c>
      <c r="BL6" s="2" t="s">
        <v>157</v>
      </c>
      <c r="BM6" s="2" t="s">
        <v>157</v>
      </c>
      <c r="BN6" s="2" t="s">
        <v>157</v>
      </c>
      <c r="BO6" s="2" t="s">
        <v>157</v>
      </c>
      <c r="BP6" s="2" t="s">
        <v>157</v>
      </c>
      <c r="BQ6" s="2" t="s">
        <v>157</v>
      </c>
      <c r="BR6" s="2" t="s">
        <v>157</v>
      </c>
      <c r="BS6" s="2" t="s">
        <v>157</v>
      </c>
      <c r="BT6" s="2" t="s">
        <v>157</v>
      </c>
      <c r="BU6" s="2" t="s">
        <v>157</v>
      </c>
      <c r="BV6" s="2" t="s">
        <v>157</v>
      </c>
      <c r="BW6" s="2" t="s">
        <v>157</v>
      </c>
      <c r="BX6" s="2" t="s">
        <v>157</v>
      </c>
      <c r="BY6" s="2" t="s">
        <v>157</v>
      </c>
      <c r="BZ6" s="2" t="s">
        <v>157</v>
      </c>
      <c r="CA6" s="2" t="s">
        <v>157</v>
      </c>
      <c r="CB6" s="2" t="s">
        <v>157</v>
      </c>
      <c r="CC6" s="2" t="s">
        <v>157</v>
      </c>
      <c r="CD6" s="2" t="s">
        <v>157</v>
      </c>
      <c r="CE6" s="2" t="s">
        <v>157</v>
      </c>
      <c r="CF6" s="2" t="s">
        <v>157</v>
      </c>
      <c r="CG6" s="2" t="s">
        <v>157</v>
      </c>
      <c r="CH6" s="2" t="s">
        <v>157</v>
      </c>
      <c r="CI6" s="2" t="s">
        <v>157</v>
      </c>
      <c r="CJ6" s="2" t="s">
        <v>157</v>
      </c>
    </row>
    <row r="7" spans="1:88" x14ac:dyDescent="0.25">
      <c r="A7" s="1">
        <v>44153.447291666664</v>
      </c>
      <c r="B7" s="1">
        <v>44153.447905092595</v>
      </c>
      <c r="C7" s="2" t="s">
        <v>91</v>
      </c>
      <c r="D7" s="2" t="s">
        <v>221</v>
      </c>
      <c r="E7">
        <v>100</v>
      </c>
      <c r="F7">
        <v>53</v>
      </c>
      <c r="G7" s="2" t="s">
        <v>155</v>
      </c>
      <c r="H7" s="1">
        <v>44153.447916562502</v>
      </c>
      <c r="I7" s="2" t="s">
        <v>222</v>
      </c>
      <c r="J7">
        <v>42.491897583007813</v>
      </c>
      <c r="K7">
        <v>-91.726303100585938</v>
      </c>
      <c r="L7" s="2" t="s">
        <v>158</v>
      </c>
      <c r="M7" s="2" t="s">
        <v>223</v>
      </c>
      <c r="N7" s="2" t="s">
        <v>224</v>
      </c>
      <c r="O7" s="2" t="s">
        <v>225</v>
      </c>
      <c r="P7" s="2" t="s">
        <v>162</v>
      </c>
      <c r="Q7" s="2" t="s">
        <v>157</v>
      </c>
      <c r="R7" s="2" t="s">
        <v>157</v>
      </c>
      <c r="S7" s="2" t="s">
        <v>157</v>
      </c>
      <c r="T7" s="2" t="s">
        <v>157</v>
      </c>
      <c r="U7" s="2" t="s">
        <v>157</v>
      </c>
      <c r="V7" s="2" t="s">
        <v>157</v>
      </c>
      <c r="W7" s="2" t="s">
        <v>157</v>
      </c>
      <c r="X7" s="2" t="s">
        <v>157</v>
      </c>
      <c r="Y7" s="2" t="s">
        <v>157</v>
      </c>
      <c r="Z7" s="2" t="s">
        <v>157</v>
      </c>
      <c r="AA7" s="2" t="s">
        <v>157</v>
      </c>
      <c r="AB7" s="2" t="s">
        <v>157</v>
      </c>
      <c r="AC7" s="2" t="s">
        <v>157</v>
      </c>
      <c r="AD7" s="2" t="s">
        <v>157</v>
      </c>
      <c r="AE7" s="2" t="s">
        <v>157</v>
      </c>
      <c r="AF7" s="2" t="s">
        <v>157</v>
      </c>
      <c r="AG7" s="2" t="s">
        <v>157</v>
      </c>
      <c r="AH7" s="2" t="s">
        <v>157</v>
      </c>
      <c r="AI7" s="2" t="s">
        <v>157</v>
      </c>
      <c r="AJ7" s="2" t="s">
        <v>157</v>
      </c>
      <c r="AK7" s="2" t="s">
        <v>157</v>
      </c>
      <c r="AL7" s="2" t="s">
        <v>157</v>
      </c>
      <c r="AM7" s="2" t="s">
        <v>157</v>
      </c>
      <c r="AN7" s="2" t="s">
        <v>157</v>
      </c>
      <c r="AO7" s="2" t="s">
        <v>157</v>
      </c>
      <c r="AP7" s="2" t="s">
        <v>157</v>
      </c>
      <c r="AQ7" s="2" t="s">
        <v>157</v>
      </c>
      <c r="AR7" s="2" t="s">
        <v>157</v>
      </c>
      <c r="AS7" s="2" t="s">
        <v>157</v>
      </c>
      <c r="AT7" s="2" t="s">
        <v>157</v>
      </c>
      <c r="AU7" s="2" t="s">
        <v>157</v>
      </c>
      <c r="AV7" s="2" t="s">
        <v>157</v>
      </c>
      <c r="AW7" s="2" t="s">
        <v>157</v>
      </c>
      <c r="AX7" s="2" t="s">
        <v>157</v>
      </c>
      <c r="AY7" s="2" t="s">
        <v>157</v>
      </c>
      <c r="AZ7" s="2" t="s">
        <v>157</v>
      </c>
      <c r="BA7" s="2" t="s">
        <v>157</v>
      </c>
      <c r="BB7" s="2" t="s">
        <v>157</v>
      </c>
      <c r="BC7" s="2" t="s">
        <v>157</v>
      </c>
      <c r="BD7" s="2" t="s">
        <v>157</v>
      </c>
      <c r="BE7" s="2" t="s">
        <v>157</v>
      </c>
      <c r="BF7" s="2" t="s">
        <v>157</v>
      </c>
      <c r="BG7" s="2" t="s">
        <v>157</v>
      </c>
      <c r="BH7" s="2" t="s">
        <v>157</v>
      </c>
      <c r="BI7" s="2" t="s">
        <v>157</v>
      </c>
      <c r="BJ7" s="2" t="s">
        <v>157</v>
      </c>
      <c r="BK7" s="2" t="s">
        <v>157</v>
      </c>
      <c r="BL7" s="2" t="s">
        <v>157</v>
      </c>
      <c r="BM7" s="2" t="s">
        <v>157</v>
      </c>
      <c r="BN7" s="2" t="s">
        <v>157</v>
      </c>
      <c r="BO7" s="2" t="s">
        <v>157</v>
      </c>
      <c r="BP7" s="2" t="s">
        <v>157</v>
      </c>
      <c r="BQ7" s="2" t="s">
        <v>157</v>
      </c>
      <c r="BR7" s="2" t="s">
        <v>157</v>
      </c>
      <c r="BS7" s="2" t="s">
        <v>157</v>
      </c>
      <c r="BT7" s="2" t="s">
        <v>157</v>
      </c>
      <c r="BU7" s="2" t="s">
        <v>157</v>
      </c>
      <c r="BV7" s="2" t="s">
        <v>157</v>
      </c>
      <c r="BW7" s="2" t="s">
        <v>157</v>
      </c>
      <c r="BX7" s="2" t="s">
        <v>157</v>
      </c>
      <c r="BY7" s="2" t="s">
        <v>157</v>
      </c>
      <c r="BZ7" s="2" t="s">
        <v>157</v>
      </c>
      <c r="CA7" s="2" t="s">
        <v>157</v>
      </c>
      <c r="CB7" s="2" t="s">
        <v>157</v>
      </c>
      <c r="CC7" s="2" t="s">
        <v>157</v>
      </c>
      <c r="CD7" s="2" t="s">
        <v>157</v>
      </c>
      <c r="CE7" s="2" t="s">
        <v>157</v>
      </c>
      <c r="CF7" s="2" t="s">
        <v>157</v>
      </c>
      <c r="CG7" s="2" t="s">
        <v>157</v>
      </c>
      <c r="CH7" s="2" t="s">
        <v>157</v>
      </c>
      <c r="CI7" s="2" t="s">
        <v>157</v>
      </c>
      <c r="CJ7" s="2" t="s">
        <v>157</v>
      </c>
    </row>
    <row r="8" spans="1:88" ht="45" x14ac:dyDescent="0.25">
      <c r="A8" s="1">
        <v>44153.442395833335</v>
      </c>
      <c r="B8" s="1">
        <v>44153.45103009259</v>
      </c>
      <c r="C8" s="2" t="s">
        <v>91</v>
      </c>
      <c r="D8" s="2" t="s">
        <v>226</v>
      </c>
      <c r="E8">
        <v>100</v>
      </c>
      <c r="F8">
        <v>746</v>
      </c>
      <c r="G8" s="2" t="s">
        <v>155</v>
      </c>
      <c r="H8" s="1">
        <v>44153.451038483799</v>
      </c>
      <c r="I8" s="2" t="s">
        <v>227</v>
      </c>
      <c r="J8">
        <v>40.962295532226563</v>
      </c>
      <c r="K8">
        <v>-91.561302185058594</v>
      </c>
      <c r="L8" s="2" t="s">
        <v>158</v>
      </c>
      <c r="M8" s="2" t="s">
        <v>228</v>
      </c>
      <c r="N8" s="2" t="s">
        <v>229</v>
      </c>
      <c r="O8" s="2" t="s">
        <v>230</v>
      </c>
      <c r="P8" s="2" t="s">
        <v>164</v>
      </c>
      <c r="Q8" s="2" t="s">
        <v>231</v>
      </c>
      <c r="R8" s="2" t="s">
        <v>164</v>
      </c>
      <c r="S8" s="2" t="s">
        <v>232</v>
      </c>
      <c r="T8" s="2" t="s">
        <v>233</v>
      </c>
      <c r="U8" s="2" t="s">
        <v>157</v>
      </c>
      <c r="V8" s="2" t="s">
        <v>234</v>
      </c>
      <c r="W8" s="2" t="s">
        <v>235</v>
      </c>
      <c r="X8" s="2" t="s">
        <v>236</v>
      </c>
      <c r="Y8" s="2" t="s">
        <v>237</v>
      </c>
      <c r="Z8" s="2" t="s">
        <v>157</v>
      </c>
      <c r="AA8" s="2" t="s">
        <v>217</v>
      </c>
      <c r="AB8" s="2" t="s">
        <v>164</v>
      </c>
      <c r="AC8" s="2" t="s">
        <v>232</v>
      </c>
      <c r="AD8" s="2" t="s">
        <v>233</v>
      </c>
      <c r="AE8" s="2" t="s">
        <v>157</v>
      </c>
      <c r="AF8" s="2" t="s">
        <v>234</v>
      </c>
      <c r="AG8" s="2" t="s">
        <v>238</v>
      </c>
      <c r="AH8" s="2" t="s">
        <v>239</v>
      </c>
      <c r="AI8" s="2" t="s">
        <v>240</v>
      </c>
      <c r="AJ8" s="2" t="s">
        <v>157</v>
      </c>
      <c r="AK8" s="2" t="s">
        <v>241</v>
      </c>
      <c r="AL8" s="2" t="s">
        <v>157</v>
      </c>
      <c r="AM8" s="2" t="s">
        <v>242</v>
      </c>
      <c r="AN8" s="2" t="s">
        <v>157</v>
      </c>
      <c r="AO8" s="2" t="s">
        <v>157</v>
      </c>
      <c r="AP8" s="2" t="s">
        <v>157</v>
      </c>
      <c r="AQ8" s="2" t="s">
        <v>231</v>
      </c>
      <c r="AR8" s="2" t="s">
        <v>217</v>
      </c>
      <c r="AS8" s="2" t="s">
        <v>157</v>
      </c>
      <c r="AT8" s="2" t="s">
        <v>164</v>
      </c>
      <c r="AU8" s="2" t="s">
        <v>243</v>
      </c>
      <c r="AV8" s="2" t="s">
        <v>244</v>
      </c>
      <c r="AW8" s="2" t="s">
        <v>233</v>
      </c>
      <c r="AX8" s="2" t="s">
        <v>157</v>
      </c>
      <c r="AY8" s="2" t="s">
        <v>245</v>
      </c>
      <c r="AZ8" s="2" t="s">
        <v>157</v>
      </c>
      <c r="BA8" s="2" t="s">
        <v>246</v>
      </c>
      <c r="BB8" s="2" t="s">
        <v>157</v>
      </c>
      <c r="BC8" s="2" t="s">
        <v>247</v>
      </c>
      <c r="BD8" s="2" t="s">
        <v>157</v>
      </c>
      <c r="BE8" s="2" t="s">
        <v>242</v>
      </c>
      <c r="BF8" s="2" t="s">
        <v>157</v>
      </c>
      <c r="BG8" s="2" t="s">
        <v>157</v>
      </c>
      <c r="BH8" s="2" t="s">
        <v>157</v>
      </c>
      <c r="BI8" s="2" t="s">
        <v>164</v>
      </c>
      <c r="BJ8" s="2" t="s">
        <v>243</v>
      </c>
      <c r="BK8" s="2" t="s">
        <v>244</v>
      </c>
      <c r="BL8" s="2" t="s">
        <v>233</v>
      </c>
      <c r="BM8" s="2" t="s">
        <v>157</v>
      </c>
      <c r="BN8" s="2" t="s">
        <v>245</v>
      </c>
      <c r="BO8" s="2" t="s">
        <v>157</v>
      </c>
      <c r="BP8" s="2" t="s">
        <v>157</v>
      </c>
      <c r="BQ8" s="2" t="s">
        <v>157</v>
      </c>
      <c r="BR8" s="2" t="s">
        <v>157</v>
      </c>
      <c r="BS8" s="2" t="s">
        <v>157</v>
      </c>
      <c r="BT8" s="2" t="s">
        <v>157</v>
      </c>
      <c r="BU8" s="2" t="s">
        <v>157</v>
      </c>
      <c r="BV8" s="2" t="s">
        <v>157</v>
      </c>
      <c r="BW8" s="2" t="s">
        <v>162</v>
      </c>
      <c r="BX8" s="2" t="s">
        <v>157</v>
      </c>
      <c r="BY8" s="2" t="s">
        <v>157</v>
      </c>
      <c r="BZ8" s="2" t="s">
        <v>157</v>
      </c>
      <c r="CA8" s="2" t="s">
        <v>157</v>
      </c>
      <c r="CB8" s="2" t="s">
        <v>157</v>
      </c>
      <c r="CC8" s="2" t="s">
        <v>157</v>
      </c>
      <c r="CD8" s="2" t="s">
        <v>162</v>
      </c>
      <c r="CE8" s="2" t="s">
        <v>157</v>
      </c>
      <c r="CF8" s="2" t="s">
        <v>164</v>
      </c>
      <c r="CG8" s="2" t="s">
        <v>248</v>
      </c>
      <c r="CH8" s="2" t="s">
        <v>249</v>
      </c>
      <c r="CI8" s="2" t="s">
        <v>250</v>
      </c>
      <c r="CJ8" s="2" t="s">
        <v>157</v>
      </c>
    </row>
    <row r="9" spans="1:88" x14ac:dyDescent="0.25">
      <c r="A9" s="1">
        <v>44153.448703703703</v>
      </c>
      <c r="B9" s="1">
        <v>44153.453460648147</v>
      </c>
      <c r="C9" s="2" t="s">
        <v>91</v>
      </c>
      <c r="D9" s="2" t="s">
        <v>251</v>
      </c>
      <c r="E9">
        <v>100</v>
      </c>
      <c r="F9">
        <v>410</v>
      </c>
      <c r="G9" s="2" t="s">
        <v>155</v>
      </c>
      <c r="H9" s="1">
        <v>44153.453466539351</v>
      </c>
      <c r="I9" s="2" t="s">
        <v>252</v>
      </c>
      <c r="J9">
        <v>41.970306396484375</v>
      </c>
      <c r="K9">
        <v>-90.820899963378906</v>
      </c>
      <c r="L9" s="2" t="s">
        <v>158</v>
      </c>
      <c r="M9" s="2" t="s">
        <v>253</v>
      </c>
      <c r="N9" s="2" t="s">
        <v>254</v>
      </c>
      <c r="O9" s="2" t="s">
        <v>255</v>
      </c>
      <c r="P9" s="2" t="s">
        <v>164</v>
      </c>
      <c r="Q9" s="2" t="s">
        <v>256</v>
      </c>
      <c r="R9" s="2" t="s">
        <v>162</v>
      </c>
      <c r="S9" s="2" t="s">
        <v>157</v>
      </c>
      <c r="T9" s="2" t="s">
        <v>157</v>
      </c>
      <c r="U9" s="2" t="s">
        <v>157</v>
      </c>
      <c r="V9" s="2" t="s">
        <v>157</v>
      </c>
      <c r="W9" s="2" t="s">
        <v>157</v>
      </c>
      <c r="X9" s="2" t="s">
        <v>157</v>
      </c>
      <c r="Y9" s="2" t="s">
        <v>157</v>
      </c>
      <c r="Z9" s="2" t="s">
        <v>257</v>
      </c>
      <c r="AA9" s="2" t="s">
        <v>173</v>
      </c>
      <c r="AB9" s="2" t="s">
        <v>162</v>
      </c>
      <c r="AC9" s="2" t="s">
        <v>157</v>
      </c>
      <c r="AD9" s="2" t="s">
        <v>157</v>
      </c>
      <c r="AE9" s="2" t="s">
        <v>157</v>
      </c>
      <c r="AF9" s="2" t="s">
        <v>157</v>
      </c>
      <c r="AG9" s="2" t="s">
        <v>157</v>
      </c>
      <c r="AH9" s="2" t="s">
        <v>157</v>
      </c>
      <c r="AI9" s="2" t="s">
        <v>157</v>
      </c>
      <c r="AJ9" s="2" t="s">
        <v>258</v>
      </c>
      <c r="AK9" s="2" t="s">
        <v>259</v>
      </c>
      <c r="AL9" s="2" t="s">
        <v>157</v>
      </c>
      <c r="AM9" s="2" t="s">
        <v>157</v>
      </c>
      <c r="AN9" s="2" t="s">
        <v>157</v>
      </c>
      <c r="AO9" s="2" t="s">
        <v>157</v>
      </c>
      <c r="AP9" s="2" t="s">
        <v>157</v>
      </c>
      <c r="AQ9" s="2" t="s">
        <v>260</v>
      </c>
      <c r="AR9" s="2" t="s">
        <v>261</v>
      </c>
      <c r="AS9" s="2" t="s">
        <v>262</v>
      </c>
      <c r="AT9" s="2" t="s">
        <v>164</v>
      </c>
      <c r="AU9" s="2" t="s">
        <v>263</v>
      </c>
      <c r="AV9" s="2" t="s">
        <v>264</v>
      </c>
      <c r="AW9" s="2" t="s">
        <v>157</v>
      </c>
      <c r="AX9" s="2" t="s">
        <v>157</v>
      </c>
      <c r="AY9" s="2" t="s">
        <v>157</v>
      </c>
      <c r="AZ9" s="2" t="s">
        <v>157</v>
      </c>
      <c r="BA9" s="2" t="s">
        <v>157</v>
      </c>
      <c r="BB9" s="2" t="s">
        <v>157</v>
      </c>
      <c r="BC9" s="2" t="s">
        <v>259</v>
      </c>
      <c r="BD9" s="2" t="s">
        <v>157</v>
      </c>
      <c r="BE9" s="2" t="s">
        <v>157</v>
      </c>
      <c r="BF9" s="2" t="s">
        <v>157</v>
      </c>
      <c r="BG9" s="2" t="s">
        <v>157</v>
      </c>
      <c r="BH9" s="2" t="s">
        <v>263</v>
      </c>
      <c r="BI9" s="2" t="s">
        <v>162</v>
      </c>
      <c r="BJ9" s="2" t="s">
        <v>157</v>
      </c>
      <c r="BK9" s="2" t="s">
        <v>157</v>
      </c>
      <c r="BL9" s="2" t="s">
        <v>157</v>
      </c>
      <c r="BM9" s="2" t="s">
        <v>157</v>
      </c>
      <c r="BN9" s="2" t="s">
        <v>157</v>
      </c>
      <c r="BO9" s="2" t="s">
        <v>157</v>
      </c>
      <c r="BP9" s="2" t="s">
        <v>157</v>
      </c>
      <c r="BQ9" s="2" t="s">
        <v>157</v>
      </c>
      <c r="BR9" s="2" t="s">
        <v>157</v>
      </c>
      <c r="BS9" s="2" t="s">
        <v>157</v>
      </c>
      <c r="BT9" s="2" t="s">
        <v>157</v>
      </c>
      <c r="BU9" s="2" t="s">
        <v>157</v>
      </c>
      <c r="BV9" s="2" t="s">
        <v>157</v>
      </c>
      <c r="BW9" s="2" t="s">
        <v>162</v>
      </c>
      <c r="BX9" s="2" t="s">
        <v>157</v>
      </c>
      <c r="BY9" s="2" t="s">
        <v>157</v>
      </c>
      <c r="BZ9" s="2" t="s">
        <v>157</v>
      </c>
      <c r="CA9" s="2" t="s">
        <v>157</v>
      </c>
      <c r="CB9" s="2" t="s">
        <v>157</v>
      </c>
      <c r="CC9" s="2" t="s">
        <v>157</v>
      </c>
      <c r="CD9" s="2" t="s">
        <v>162</v>
      </c>
      <c r="CE9" s="2" t="s">
        <v>157</v>
      </c>
      <c r="CF9" s="2" t="s">
        <v>164</v>
      </c>
      <c r="CG9" s="2" t="s">
        <v>265</v>
      </c>
      <c r="CH9" s="2" t="s">
        <v>157</v>
      </c>
      <c r="CI9" s="2" t="s">
        <v>157</v>
      </c>
      <c r="CJ9" s="2" t="s">
        <v>157</v>
      </c>
    </row>
    <row r="10" spans="1:88" ht="45" x14ac:dyDescent="0.25">
      <c r="A10" s="1">
        <v>44153.443680555552</v>
      </c>
      <c r="B10" s="1">
        <v>44153.454756944448</v>
      </c>
      <c r="C10" s="2" t="s">
        <v>91</v>
      </c>
      <c r="D10" s="2" t="s">
        <v>266</v>
      </c>
      <c r="E10">
        <v>100</v>
      </c>
      <c r="F10">
        <v>956</v>
      </c>
      <c r="G10" s="2" t="s">
        <v>155</v>
      </c>
      <c r="H10" s="1">
        <v>44153.454765358794</v>
      </c>
      <c r="I10" s="2" t="s">
        <v>267</v>
      </c>
      <c r="J10">
        <v>42.470901489257813</v>
      </c>
      <c r="K10">
        <v>-92.334701538085938</v>
      </c>
      <c r="L10" s="2" t="s">
        <v>158</v>
      </c>
      <c r="M10" s="2" t="s">
        <v>268</v>
      </c>
      <c r="N10" s="2" t="s">
        <v>269</v>
      </c>
      <c r="O10" s="2" t="s">
        <v>270</v>
      </c>
      <c r="P10" s="2" t="s">
        <v>164</v>
      </c>
      <c r="Q10" s="2" t="s">
        <v>271</v>
      </c>
      <c r="R10" s="2" t="s">
        <v>164</v>
      </c>
      <c r="S10" s="2" t="s">
        <v>272</v>
      </c>
      <c r="T10" s="2" t="s">
        <v>233</v>
      </c>
      <c r="U10" s="2" t="s">
        <v>157</v>
      </c>
      <c r="V10" s="2" t="s">
        <v>273</v>
      </c>
      <c r="W10" s="2" t="s">
        <v>274</v>
      </c>
      <c r="X10" s="2" t="s">
        <v>275</v>
      </c>
      <c r="Y10" s="2" t="s">
        <v>276</v>
      </c>
      <c r="Z10" s="2" t="s">
        <v>277</v>
      </c>
      <c r="AA10" s="2" t="s">
        <v>278</v>
      </c>
      <c r="AB10" s="2" t="s">
        <v>164</v>
      </c>
      <c r="AC10" s="2" t="s">
        <v>272</v>
      </c>
      <c r="AD10" s="2" t="s">
        <v>233</v>
      </c>
      <c r="AE10" s="2" t="s">
        <v>157</v>
      </c>
      <c r="AF10" s="2" t="s">
        <v>273</v>
      </c>
      <c r="AG10" s="2" t="s">
        <v>274</v>
      </c>
      <c r="AH10" s="2" t="s">
        <v>279</v>
      </c>
      <c r="AI10" s="2" t="s">
        <v>280</v>
      </c>
      <c r="AJ10" s="2" t="s">
        <v>281</v>
      </c>
      <c r="AK10" s="2" t="s">
        <v>259</v>
      </c>
      <c r="AL10" s="2" t="s">
        <v>157</v>
      </c>
      <c r="AM10" s="2" t="s">
        <v>157</v>
      </c>
      <c r="AN10" s="2" t="s">
        <v>157</v>
      </c>
      <c r="AO10" s="2" t="s">
        <v>157</v>
      </c>
      <c r="AP10" s="2" t="s">
        <v>157</v>
      </c>
      <c r="AQ10" s="2" t="s">
        <v>282</v>
      </c>
      <c r="AR10" s="2" t="s">
        <v>283</v>
      </c>
      <c r="AS10" s="2" t="s">
        <v>284</v>
      </c>
      <c r="AT10" s="2" t="s">
        <v>164</v>
      </c>
      <c r="AU10" s="2" t="s">
        <v>285</v>
      </c>
      <c r="AV10" s="2" t="s">
        <v>273</v>
      </c>
      <c r="AW10" s="2" t="s">
        <v>233</v>
      </c>
      <c r="AX10" s="2" t="s">
        <v>157</v>
      </c>
      <c r="AY10" s="2" t="s">
        <v>286</v>
      </c>
      <c r="AZ10" s="2" t="s">
        <v>186</v>
      </c>
      <c r="BA10" s="2" t="s">
        <v>157</v>
      </c>
      <c r="BB10" s="2" t="s">
        <v>157</v>
      </c>
      <c r="BC10" s="2" t="s">
        <v>259</v>
      </c>
      <c r="BD10" s="2" t="s">
        <v>157</v>
      </c>
      <c r="BE10" s="2" t="s">
        <v>157</v>
      </c>
      <c r="BF10" s="2" t="s">
        <v>157</v>
      </c>
      <c r="BG10" s="2" t="s">
        <v>157</v>
      </c>
      <c r="BH10" s="2" t="s">
        <v>287</v>
      </c>
      <c r="BI10" s="2" t="s">
        <v>164</v>
      </c>
      <c r="BJ10" s="2" t="s">
        <v>285</v>
      </c>
      <c r="BK10" s="2" t="s">
        <v>273</v>
      </c>
      <c r="BL10" s="2" t="s">
        <v>233</v>
      </c>
      <c r="BM10" s="2" t="s">
        <v>157</v>
      </c>
      <c r="BN10" s="2" t="s">
        <v>286</v>
      </c>
      <c r="BO10" s="2" t="s">
        <v>186</v>
      </c>
      <c r="BP10" s="2" t="s">
        <v>157</v>
      </c>
      <c r="BQ10" s="2" t="s">
        <v>157</v>
      </c>
      <c r="BR10" s="2" t="s">
        <v>259</v>
      </c>
      <c r="BS10" s="2" t="s">
        <v>157</v>
      </c>
      <c r="BT10" s="2" t="s">
        <v>157</v>
      </c>
      <c r="BU10" s="2" t="s">
        <v>157</v>
      </c>
      <c r="BV10" s="2" t="s">
        <v>157</v>
      </c>
      <c r="BW10" s="2" t="s">
        <v>210</v>
      </c>
      <c r="BX10" s="2" t="s">
        <v>157</v>
      </c>
      <c r="BY10" s="2" t="s">
        <v>157</v>
      </c>
      <c r="BZ10" s="2" t="s">
        <v>157</v>
      </c>
      <c r="CA10" s="2" t="s">
        <v>157</v>
      </c>
      <c r="CB10" s="2" t="s">
        <v>157</v>
      </c>
      <c r="CC10" s="2" t="s">
        <v>157</v>
      </c>
      <c r="CD10" s="2" t="s">
        <v>162</v>
      </c>
      <c r="CE10" s="2" t="s">
        <v>157</v>
      </c>
      <c r="CF10" s="2" t="s">
        <v>162</v>
      </c>
      <c r="CG10" s="2" t="s">
        <v>157</v>
      </c>
      <c r="CH10" s="2" t="s">
        <v>288</v>
      </c>
      <c r="CI10" s="2" t="s">
        <v>289</v>
      </c>
      <c r="CJ10" s="2" t="s">
        <v>288</v>
      </c>
    </row>
    <row r="11" spans="1:88" ht="45" x14ac:dyDescent="0.25">
      <c r="A11" s="1">
        <v>44153.440648148149</v>
      </c>
      <c r="B11" s="1">
        <v>44153.45721064815</v>
      </c>
      <c r="C11" s="2" t="s">
        <v>91</v>
      </c>
      <c r="D11" s="2" t="s">
        <v>290</v>
      </c>
      <c r="E11">
        <v>100</v>
      </c>
      <c r="F11">
        <v>1431</v>
      </c>
      <c r="G11" s="2" t="s">
        <v>155</v>
      </c>
      <c r="H11" s="1">
        <v>44153.457215844908</v>
      </c>
      <c r="I11" s="2" t="s">
        <v>291</v>
      </c>
      <c r="J11">
        <v>41.608200073242188</v>
      </c>
      <c r="K11">
        <v>-90.362800598144531</v>
      </c>
      <c r="L11" s="2" t="s">
        <v>158</v>
      </c>
      <c r="M11" s="2" t="s">
        <v>292</v>
      </c>
      <c r="N11" s="2" t="s">
        <v>293</v>
      </c>
      <c r="O11" s="2" t="s">
        <v>294</v>
      </c>
      <c r="P11" s="2" t="s">
        <v>164</v>
      </c>
      <c r="Q11" s="2" t="s">
        <v>295</v>
      </c>
      <c r="R11" s="2" t="s">
        <v>164</v>
      </c>
      <c r="S11" s="2" t="s">
        <v>296</v>
      </c>
      <c r="T11" s="2" t="s">
        <v>233</v>
      </c>
      <c r="U11" s="2" t="s">
        <v>157</v>
      </c>
      <c r="V11" s="2" t="s">
        <v>297</v>
      </c>
      <c r="W11" s="2" t="s">
        <v>298</v>
      </c>
      <c r="X11" s="2" t="s">
        <v>299</v>
      </c>
      <c r="Y11" s="2" t="s">
        <v>300</v>
      </c>
      <c r="Z11" s="2" t="s">
        <v>157</v>
      </c>
      <c r="AA11" s="2" t="s">
        <v>301</v>
      </c>
      <c r="AB11" s="2" t="s">
        <v>162</v>
      </c>
      <c r="AC11" s="2" t="s">
        <v>157</v>
      </c>
      <c r="AD11" s="2" t="s">
        <v>157</v>
      </c>
      <c r="AE11" s="2" t="s">
        <v>157</v>
      </c>
      <c r="AF11" s="2" t="s">
        <v>157</v>
      </c>
      <c r="AG11" s="2" t="s">
        <v>157</v>
      </c>
      <c r="AH11" s="2" t="s">
        <v>302</v>
      </c>
      <c r="AI11" s="2" t="s">
        <v>303</v>
      </c>
      <c r="AJ11" s="2" t="s">
        <v>157</v>
      </c>
      <c r="AK11" s="2" t="s">
        <v>259</v>
      </c>
      <c r="AL11" s="2" t="s">
        <v>157</v>
      </c>
      <c r="AM11" s="2" t="s">
        <v>157</v>
      </c>
      <c r="AN11" s="2" t="s">
        <v>157</v>
      </c>
      <c r="AO11" s="2" t="s">
        <v>157</v>
      </c>
      <c r="AP11" s="2" t="s">
        <v>157</v>
      </c>
      <c r="AQ11" s="2" t="s">
        <v>295</v>
      </c>
      <c r="AR11" s="2" t="s">
        <v>301</v>
      </c>
      <c r="AS11" s="2" t="s">
        <v>304</v>
      </c>
      <c r="AT11" s="2" t="s">
        <v>164</v>
      </c>
      <c r="AU11" s="2" t="s">
        <v>305</v>
      </c>
      <c r="AV11" s="2" t="s">
        <v>273</v>
      </c>
      <c r="AW11" s="2" t="s">
        <v>233</v>
      </c>
      <c r="AX11" s="2" t="s">
        <v>157</v>
      </c>
      <c r="AY11" s="2" t="s">
        <v>306</v>
      </c>
      <c r="AZ11" s="2" t="s">
        <v>157</v>
      </c>
      <c r="BA11" s="2" t="s">
        <v>157</v>
      </c>
      <c r="BB11" s="2" t="s">
        <v>157</v>
      </c>
      <c r="BC11" s="2" t="s">
        <v>259</v>
      </c>
      <c r="BD11" s="2" t="s">
        <v>157</v>
      </c>
      <c r="BE11" s="2" t="s">
        <v>157</v>
      </c>
      <c r="BF11" s="2" t="s">
        <v>157</v>
      </c>
      <c r="BG11" s="2" t="s">
        <v>157</v>
      </c>
      <c r="BH11" s="2" t="s">
        <v>304</v>
      </c>
      <c r="BI11" s="2" t="s">
        <v>162</v>
      </c>
      <c r="BJ11" s="2" t="s">
        <v>157</v>
      </c>
      <c r="BK11" s="2" t="s">
        <v>157</v>
      </c>
      <c r="BL11" s="2" t="s">
        <v>157</v>
      </c>
      <c r="BM11" s="2" t="s">
        <v>157</v>
      </c>
      <c r="BN11" s="2" t="s">
        <v>157</v>
      </c>
      <c r="BO11" s="2" t="s">
        <v>157</v>
      </c>
      <c r="BP11" s="2" t="s">
        <v>157</v>
      </c>
      <c r="BQ11" s="2" t="s">
        <v>157</v>
      </c>
      <c r="BR11" s="2" t="s">
        <v>157</v>
      </c>
      <c r="BS11" s="2" t="s">
        <v>157</v>
      </c>
      <c r="BT11" s="2" t="s">
        <v>157</v>
      </c>
      <c r="BU11" s="2" t="s">
        <v>157</v>
      </c>
      <c r="BV11" s="2" t="s">
        <v>157</v>
      </c>
      <c r="BW11" s="2" t="s">
        <v>210</v>
      </c>
      <c r="BX11" s="2" t="s">
        <v>157</v>
      </c>
      <c r="BY11" s="2" t="s">
        <v>157</v>
      </c>
      <c r="BZ11" s="2" t="s">
        <v>157</v>
      </c>
      <c r="CA11" s="2" t="s">
        <v>157</v>
      </c>
      <c r="CB11" s="2" t="s">
        <v>157</v>
      </c>
      <c r="CC11" s="2" t="s">
        <v>157</v>
      </c>
      <c r="CD11" s="2" t="s">
        <v>162</v>
      </c>
      <c r="CE11" s="2" t="s">
        <v>157</v>
      </c>
      <c r="CF11" s="2" t="s">
        <v>162</v>
      </c>
      <c r="CG11" s="2" t="s">
        <v>157</v>
      </c>
      <c r="CH11" s="2" t="s">
        <v>307</v>
      </c>
      <c r="CI11" s="2" t="s">
        <v>308</v>
      </c>
      <c r="CJ11" s="2" t="s">
        <v>157</v>
      </c>
    </row>
    <row r="12" spans="1:88" ht="30" x14ac:dyDescent="0.25">
      <c r="A12" s="1">
        <v>44153.449583333335</v>
      </c>
      <c r="B12" s="1">
        <v>44153.45994212963</v>
      </c>
      <c r="C12" s="2" t="s">
        <v>91</v>
      </c>
      <c r="D12" s="2" t="s">
        <v>309</v>
      </c>
      <c r="E12">
        <v>100</v>
      </c>
      <c r="F12">
        <v>894</v>
      </c>
      <c r="G12" s="2" t="s">
        <v>155</v>
      </c>
      <c r="H12" s="1">
        <v>44153.459951793979</v>
      </c>
      <c r="I12" s="2" t="s">
        <v>310</v>
      </c>
      <c r="J12">
        <v>43.075897216796875</v>
      </c>
      <c r="K12">
        <v>-95.653297424316406</v>
      </c>
      <c r="L12" s="2" t="s">
        <v>158</v>
      </c>
      <c r="M12" s="2" t="s">
        <v>311</v>
      </c>
      <c r="N12" s="2" t="s">
        <v>312</v>
      </c>
      <c r="O12" s="2" t="s">
        <v>313</v>
      </c>
      <c r="P12" s="2" t="s">
        <v>164</v>
      </c>
      <c r="Q12" s="2" t="s">
        <v>314</v>
      </c>
      <c r="R12" s="2" t="s">
        <v>164</v>
      </c>
      <c r="S12" s="2" t="s">
        <v>315</v>
      </c>
      <c r="T12" s="2" t="s">
        <v>233</v>
      </c>
      <c r="U12" s="2" t="s">
        <v>157</v>
      </c>
      <c r="V12" s="2" t="s">
        <v>316</v>
      </c>
      <c r="W12" s="2" t="s">
        <v>317</v>
      </c>
      <c r="X12" s="2" t="s">
        <v>318</v>
      </c>
      <c r="Y12" s="2" t="s">
        <v>319</v>
      </c>
      <c r="Z12" s="2" t="s">
        <v>157</v>
      </c>
      <c r="AA12" s="2" t="s">
        <v>320</v>
      </c>
      <c r="AB12" s="2" t="s">
        <v>164</v>
      </c>
      <c r="AC12" s="2" t="s">
        <v>315</v>
      </c>
      <c r="AD12" s="2" t="s">
        <v>233</v>
      </c>
      <c r="AE12" s="2" t="s">
        <v>157</v>
      </c>
      <c r="AF12" s="2" t="s">
        <v>297</v>
      </c>
      <c r="AG12" s="2" t="s">
        <v>321</v>
      </c>
      <c r="AH12" s="2" t="s">
        <v>322</v>
      </c>
      <c r="AI12" s="2" t="s">
        <v>264</v>
      </c>
      <c r="AJ12" s="2" t="s">
        <v>157</v>
      </c>
      <c r="AK12" s="2" t="s">
        <v>323</v>
      </c>
      <c r="AL12" s="2" t="s">
        <v>157</v>
      </c>
      <c r="AM12" s="2" t="s">
        <v>157</v>
      </c>
      <c r="AN12" s="2" t="s">
        <v>157</v>
      </c>
      <c r="AO12" s="2" t="s">
        <v>324</v>
      </c>
      <c r="AP12" s="2" t="s">
        <v>325</v>
      </c>
      <c r="AQ12" s="2" t="s">
        <v>326</v>
      </c>
      <c r="AR12" s="2" t="s">
        <v>327</v>
      </c>
      <c r="AS12" s="2" t="s">
        <v>328</v>
      </c>
      <c r="AT12" s="2" t="s">
        <v>164</v>
      </c>
      <c r="AU12" s="2" t="s">
        <v>329</v>
      </c>
      <c r="AV12" s="2" t="s">
        <v>297</v>
      </c>
      <c r="AW12" s="2" t="s">
        <v>233</v>
      </c>
      <c r="AX12" s="2" t="s">
        <v>157</v>
      </c>
      <c r="AY12" s="2" t="s">
        <v>330</v>
      </c>
      <c r="AZ12" s="2" t="s">
        <v>157</v>
      </c>
      <c r="BA12" s="2" t="s">
        <v>157</v>
      </c>
      <c r="BB12" s="2" t="s">
        <v>157</v>
      </c>
      <c r="BC12" s="2" t="s">
        <v>259</v>
      </c>
      <c r="BD12" s="2" t="s">
        <v>157</v>
      </c>
      <c r="BE12" s="2" t="s">
        <v>157</v>
      </c>
      <c r="BF12" s="2" t="s">
        <v>157</v>
      </c>
      <c r="BG12" s="2" t="s">
        <v>157</v>
      </c>
      <c r="BH12" s="2" t="s">
        <v>331</v>
      </c>
      <c r="BI12" s="2" t="s">
        <v>164</v>
      </c>
      <c r="BJ12" s="2" t="s">
        <v>332</v>
      </c>
      <c r="BK12" s="2" t="s">
        <v>297</v>
      </c>
      <c r="BL12" s="2" t="s">
        <v>233</v>
      </c>
      <c r="BM12" s="2" t="s">
        <v>157</v>
      </c>
      <c r="BN12" s="2" t="s">
        <v>333</v>
      </c>
      <c r="BO12" s="2" t="s">
        <v>157</v>
      </c>
      <c r="BP12" s="2" t="s">
        <v>157</v>
      </c>
      <c r="BQ12" s="2" t="s">
        <v>157</v>
      </c>
      <c r="BR12" s="2" t="s">
        <v>259</v>
      </c>
      <c r="BS12" s="2" t="s">
        <v>157</v>
      </c>
      <c r="BT12" s="2" t="s">
        <v>157</v>
      </c>
      <c r="BU12" s="2" t="s">
        <v>157</v>
      </c>
      <c r="BV12" s="2" t="s">
        <v>157</v>
      </c>
      <c r="BW12" s="2" t="s">
        <v>162</v>
      </c>
      <c r="BX12" s="2" t="s">
        <v>157</v>
      </c>
      <c r="BY12" s="2" t="s">
        <v>157</v>
      </c>
      <c r="BZ12" s="2" t="s">
        <v>157</v>
      </c>
      <c r="CA12" s="2" t="s">
        <v>157</v>
      </c>
      <c r="CB12" s="2" t="s">
        <v>157</v>
      </c>
      <c r="CC12" s="2" t="s">
        <v>157</v>
      </c>
      <c r="CD12" s="2" t="s">
        <v>162</v>
      </c>
      <c r="CE12" s="2" t="s">
        <v>157</v>
      </c>
      <c r="CF12" s="2" t="s">
        <v>164</v>
      </c>
      <c r="CG12" s="2" t="s">
        <v>334</v>
      </c>
      <c r="CH12" s="2" t="s">
        <v>162</v>
      </c>
      <c r="CI12" s="2" t="s">
        <v>162</v>
      </c>
      <c r="CJ12" s="2" t="s">
        <v>157</v>
      </c>
    </row>
    <row r="13" spans="1:88" x14ac:dyDescent="0.25">
      <c r="A13" s="1">
        <v>44153.447523148148</v>
      </c>
      <c r="B13" s="1">
        <v>44153.461134259262</v>
      </c>
      <c r="C13" s="2" t="s">
        <v>91</v>
      </c>
      <c r="D13" s="2" t="s">
        <v>335</v>
      </c>
      <c r="E13">
        <v>100</v>
      </c>
      <c r="F13">
        <v>1176</v>
      </c>
      <c r="G13" s="2" t="s">
        <v>155</v>
      </c>
      <c r="H13" s="1">
        <v>44153.461143657405</v>
      </c>
      <c r="I13" s="2" t="s">
        <v>336</v>
      </c>
      <c r="J13">
        <v>42.491897583007813</v>
      </c>
      <c r="K13">
        <v>-91.726303100585938</v>
      </c>
      <c r="L13" s="2" t="s">
        <v>158</v>
      </c>
      <c r="M13" s="2" t="s">
        <v>337</v>
      </c>
      <c r="N13" s="2" t="s">
        <v>338</v>
      </c>
      <c r="O13" s="2" t="s">
        <v>339</v>
      </c>
      <c r="P13" s="2" t="s">
        <v>164</v>
      </c>
      <c r="Q13" s="2" t="s">
        <v>340</v>
      </c>
      <c r="R13" s="2" t="s">
        <v>162</v>
      </c>
      <c r="S13" s="2" t="s">
        <v>157</v>
      </c>
      <c r="T13" s="2" t="s">
        <v>157</v>
      </c>
      <c r="U13" s="2" t="s">
        <v>157</v>
      </c>
      <c r="V13" s="2" t="s">
        <v>157</v>
      </c>
      <c r="W13" s="2" t="s">
        <v>157</v>
      </c>
      <c r="X13" s="2" t="s">
        <v>340</v>
      </c>
      <c r="Y13" s="2" t="s">
        <v>340</v>
      </c>
      <c r="Z13" s="2" t="s">
        <v>340</v>
      </c>
      <c r="AA13" s="2" t="s">
        <v>340</v>
      </c>
      <c r="AB13" s="2" t="s">
        <v>162</v>
      </c>
      <c r="AC13" s="2" t="s">
        <v>157</v>
      </c>
      <c r="AD13" s="2" t="s">
        <v>157</v>
      </c>
      <c r="AE13" s="2" t="s">
        <v>157</v>
      </c>
      <c r="AF13" s="2" t="s">
        <v>157</v>
      </c>
      <c r="AG13" s="2" t="s">
        <v>157</v>
      </c>
      <c r="AH13" s="2" t="s">
        <v>340</v>
      </c>
      <c r="AI13" s="2" t="s">
        <v>341</v>
      </c>
      <c r="AJ13" s="2" t="s">
        <v>157</v>
      </c>
      <c r="AK13" s="2" t="s">
        <v>323</v>
      </c>
      <c r="AL13" s="2" t="s">
        <v>157</v>
      </c>
      <c r="AM13" s="2" t="s">
        <v>157</v>
      </c>
      <c r="AN13" s="2" t="s">
        <v>157</v>
      </c>
      <c r="AO13" s="2" t="s">
        <v>342</v>
      </c>
      <c r="AP13" s="2" t="s">
        <v>157</v>
      </c>
      <c r="AQ13" s="2" t="s">
        <v>343</v>
      </c>
      <c r="AR13" s="2" t="s">
        <v>344</v>
      </c>
      <c r="AS13" s="2" t="s">
        <v>345</v>
      </c>
      <c r="AT13" s="2" t="s">
        <v>162</v>
      </c>
      <c r="AU13" s="2" t="s">
        <v>157</v>
      </c>
      <c r="AV13" s="2" t="s">
        <v>157</v>
      </c>
      <c r="AW13" s="2" t="s">
        <v>157</v>
      </c>
      <c r="AX13" s="2" t="s">
        <v>157</v>
      </c>
      <c r="AY13" s="2" t="s">
        <v>157</v>
      </c>
      <c r="AZ13" s="2" t="s">
        <v>157</v>
      </c>
      <c r="BA13" s="2" t="s">
        <v>157</v>
      </c>
      <c r="BB13" s="2" t="s">
        <v>157</v>
      </c>
      <c r="BC13" s="2" t="s">
        <v>157</v>
      </c>
      <c r="BD13" s="2" t="s">
        <v>157</v>
      </c>
      <c r="BE13" s="2" t="s">
        <v>157</v>
      </c>
      <c r="BF13" s="2" t="s">
        <v>157</v>
      </c>
      <c r="BG13" s="2" t="s">
        <v>157</v>
      </c>
      <c r="BH13" s="2" t="s">
        <v>345</v>
      </c>
      <c r="BI13" s="2" t="s">
        <v>162</v>
      </c>
      <c r="BJ13" s="2" t="s">
        <v>157</v>
      </c>
      <c r="BK13" s="2" t="s">
        <v>157</v>
      </c>
      <c r="BL13" s="2" t="s">
        <v>157</v>
      </c>
      <c r="BM13" s="2" t="s">
        <v>157</v>
      </c>
      <c r="BN13" s="2" t="s">
        <v>157</v>
      </c>
      <c r="BO13" s="2" t="s">
        <v>157</v>
      </c>
      <c r="BP13" s="2" t="s">
        <v>157</v>
      </c>
      <c r="BQ13" s="2" t="s">
        <v>157</v>
      </c>
      <c r="BR13" s="2" t="s">
        <v>157</v>
      </c>
      <c r="BS13" s="2" t="s">
        <v>157</v>
      </c>
      <c r="BT13" s="2" t="s">
        <v>157</v>
      </c>
      <c r="BU13" s="2" t="s">
        <v>157</v>
      </c>
      <c r="BV13" s="2" t="s">
        <v>157</v>
      </c>
      <c r="BW13" s="2" t="s">
        <v>162</v>
      </c>
      <c r="BX13" s="2" t="s">
        <v>157</v>
      </c>
      <c r="BY13" s="2" t="s">
        <v>157</v>
      </c>
      <c r="BZ13" s="2" t="s">
        <v>157</v>
      </c>
      <c r="CA13" s="2" t="s">
        <v>157</v>
      </c>
      <c r="CB13" s="2" t="s">
        <v>157</v>
      </c>
      <c r="CC13" s="2" t="s">
        <v>157</v>
      </c>
      <c r="CD13" s="2" t="s">
        <v>162</v>
      </c>
      <c r="CE13" s="2" t="s">
        <v>157</v>
      </c>
      <c r="CF13" s="2" t="s">
        <v>162</v>
      </c>
      <c r="CG13" s="2" t="s">
        <v>157</v>
      </c>
      <c r="CH13" s="2" t="s">
        <v>341</v>
      </c>
      <c r="CI13" s="2" t="s">
        <v>341</v>
      </c>
      <c r="CJ13" s="2" t="s">
        <v>157</v>
      </c>
    </row>
    <row r="14" spans="1:88" ht="60" x14ac:dyDescent="0.25">
      <c r="A14" s="1">
        <v>44153.449849537035</v>
      </c>
      <c r="B14" s="1">
        <v>44153.464282407411</v>
      </c>
      <c r="C14" s="2" t="s">
        <v>91</v>
      </c>
      <c r="D14" s="2" t="s">
        <v>346</v>
      </c>
      <c r="E14">
        <v>100</v>
      </c>
      <c r="F14">
        <v>1246</v>
      </c>
      <c r="G14" s="2" t="s">
        <v>155</v>
      </c>
      <c r="H14" s="1">
        <v>44153.464295254627</v>
      </c>
      <c r="I14" s="2" t="s">
        <v>347</v>
      </c>
      <c r="J14">
        <v>41.125701904296875</v>
      </c>
      <c r="K14">
        <v>-91.437896728515625</v>
      </c>
      <c r="L14" s="2" t="s">
        <v>158</v>
      </c>
      <c r="M14" s="2" t="s">
        <v>348</v>
      </c>
      <c r="N14" s="2" t="s">
        <v>349</v>
      </c>
      <c r="O14" s="2" t="s">
        <v>350</v>
      </c>
      <c r="P14" s="2" t="s">
        <v>164</v>
      </c>
      <c r="Q14" s="2" t="s">
        <v>351</v>
      </c>
      <c r="R14" s="2" t="s">
        <v>164</v>
      </c>
      <c r="S14" s="2" t="s">
        <v>352</v>
      </c>
      <c r="T14" s="2" t="s">
        <v>233</v>
      </c>
      <c r="U14" s="2" t="s">
        <v>157</v>
      </c>
      <c r="V14" s="2" t="s">
        <v>157</v>
      </c>
      <c r="W14" s="2" t="s">
        <v>157</v>
      </c>
      <c r="X14" s="2" t="s">
        <v>352</v>
      </c>
      <c r="Y14" s="2" t="s">
        <v>352</v>
      </c>
      <c r="Z14" s="2" t="s">
        <v>157</v>
      </c>
      <c r="AA14" s="2" t="s">
        <v>217</v>
      </c>
      <c r="AB14" s="2" t="s">
        <v>162</v>
      </c>
      <c r="AC14" s="2" t="s">
        <v>157</v>
      </c>
      <c r="AD14" s="2" t="s">
        <v>157</v>
      </c>
      <c r="AE14" s="2" t="s">
        <v>157</v>
      </c>
      <c r="AF14" s="2" t="s">
        <v>157</v>
      </c>
      <c r="AG14" s="2" t="s">
        <v>157</v>
      </c>
      <c r="AH14" s="2" t="s">
        <v>353</v>
      </c>
      <c r="AI14" s="2" t="s">
        <v>354</v>
      </c>
      <c r="AJ14" s="2" t="s">
        <v>157</v>
      </c>
      <c r="AK14" s="2" t="s">
        <v>355</v>
      </c>
      <c r="AL14" s="2" t="s">
        <v>157</v>
      </c>
      <c r="AM14" s="2" t="s">
        <v>157</v>
      </c>
      <c r="AN14" s="2" t="s">
        <v>356</v>
      </c>
      <c r="AO14" s="2" t="s">
        <v>157</v>
      </c>
      <c r="AP14" s="2" t="s">
        <v>157</v>
      </c>
      <c r="AQ14" s="2" t="s">
        <v>351</v>
      </c>
      <c r="AR14" s="2" t="s">
        <v>176</v>
      </c>
      <c r="AS14" s="2" t="s">
        <v>357</v>
      </c>
      <c r="AT14" s="2" t="s">
        <v>164</v>
      </c>
      <c r="AU14" s="2" t="s">
        <v>357</v>
      </c>
      <c r="AV14" s="2" t="s">
        <v>264</v>
      </c>
      <c r="AW14" s="2" t="s">
        <v>233</v>
      </c>
      <c r="AX14" s="2" t="s">
        <v>157</v>
      </c>
      <c r="AY14" s="2" t="s">
        <v>264</v>
      </c>
      <c r="AZ14" s="2" t="s">
        <v>157</v>
      </c>
      <c r="BA14" s="2" t="s">
        <v>157</v>
      </c>
      <c r="BB14" s="2" t="s">
        <v>358</v>
      </c>
      <c r="BC14" s="2" t="s">
        <v>359</v>
      </c>
      <c r="BD14" s="2" t="s">
        <v>157</v>
      </c>
      <c r="BE14" s="2" t="s">
        <v>157</v>
      </c>
      <c r="BF14" s="2" t="s">
        <v>356</v>
      </c>
      <c r="BG14" s="2" t="s">
        <v>157</v>
      </c>
      <c r="BH14" s="2" t="s">
        <v>360</v>
      </c>
      <c r="BI14" s="2" t="s">
        <v>164</v>
      </c>
      <c r="BJ14" s="2" t="s">
        <v>360</v>
      </c>
      <c r="BK14" s="2" t="s">
        <v>264</v>
      </c>
      <c r="BL14" s="2" t="s">
        <v>233</v>
      </c>
      <c r="BM14" s="2" t="s">
        <v>157</v>
      </c>
      <c r="BN14" s="2" t="s">
        <v>264</v>
      </c>
      <c r="BO14" s="2" t="s">
        <v>157</v>
      </c>
      <c r="BP14" s="2" t="s">
        <v>157</v>
      </c>
      <c r="BQ14" s="2" t="s">
        <v>361</v>
      </c>
      <c r="BR14" s="2" t="s">
        <v>359</v>
      </c>
      <c r="BS14" s="2" t="s">
        <v>157</v>
      </c>
      <c r="BT14" s="2" t="s">
        <v>157</v>
      </c>
      <c r="BU14" s="2" t="s">
        <v>356</v>
      </c>
      <c r="BV14" s="2" t="s">
        <v>157</v>
      </c>
      <c r="BW14" s="2" t="s">
        <v>162</v>
      </c>
      <c r="BX14" s="2" t="s">
        <v>157</v>
      </c>
      <c r="BY14" s="2" t="s">
        <v>157</v>
      </c>
      <c r="BZ14" s="2" t="s">
        <v>157</v>
      </c>
      <c r="CA14" s="2" t="s">
        <v>157</v>
      </c>
      <c r="CB14" s="2" t="s">
        <v>157</v>
      </c>
      <c r="CC14" s="2" t="s">
        <v>157</v>
      </c>
      <c r="CD14" s="2" t="s">
        <v>162</v>
      </c>
      <c r="CE14" s="2" t="s">
        <v>157</v>
      </c>
      <c r="CF14" s="2" t="s">
        <v>162</v>
      </c>
      <c r="CG14" s="2" t="s">
        <v>157</v>
      </c>
      <c r="CH14" s="2" t="s">
        <v>362</v>
      </c>
      <c r="CI14" s="2" t="s">
        <v>250</v>
      </c>
      <c r="CJ14" s="2" t="s">
        <v>157</v>
      </c>
    </row>
    <row r="15" spans="1:88" ht="45" x14ac:dyDescent="0.25">
      <c r="A15" s="1">
        <v>44153.458680555559</v>
      </c>
      <c r="B15" s="1">
        <v>44153.464305555557</v>
      </c>
      <c r="C15" s="2" t="s">
        <v>91</v>
      </c>
      <c r="D15" s="2" t="s">
        <v>363</v>
      </c>
      <c r="E15">
        <v>100</v>
      </c>
      <c r="F15">
        <v>485</v>
      </c>
      <c r="G15" s="2" t="s">
        <v>155</v>
      </c>
      <c r="H15" s="1">
        <v>44153.464311504627</v>
      </c>
      <c r="I15" s="2" t="s">
        <v>364</v>
      </c>
      <c r="J15">
        <v>42.238693237304688</v>
      </c>
      <c r="K15">
        <v>-96.2261962890625</v>
      </c>
      <c r="L15" s="2" t="s">
        <v>158</v>
      </c>
      <c r="M15" s="2" t="s">
        <v>365</v>
      </c>
      <c r="N15" s="2" t="s">
        <v>366</v>
      </c>
      <c r="O15" s="2" t="s">
        <v>367</v>
      </c>
      <c r="P15" s="2" t="s">
        <v>164</v>
      </c>
      <c r="Q15" s="2" t="s">
        <v>368</v>
      </c>
      <c r="R15" s="2" t="s">
        <v>162</v>
      </c>
      <c r="S15" s="2" t="s">
        <v>157</v>
      </c>
      <c r="T15" s="2" t="s">
        <v>157</v>
      </c>
      <c r="U15" s="2" t="s">
        <v>157</v>
      </c>
      <c r="V15" s="2" t="s">
        <v>157</v>
      </c>
      <c r="W15" s="2" t="s">
        <v>157</v>
      </c>
      <c r="X15" s="2" t="s">
        <v>369</v>
      </c>
      <c r="Y15" s="2" t="s">
        <v>370</v>
      </c>
      <c r="Z15" s="2" t="s">
        <v>157</v>
      </c>
      <c r="AA15" s="2" t="s">
        <v>169</v>
      </c>
      <c r="AB15" s="2" t="s">
        <v>162</v>
      </c>
      <c r="AC15" s="2" t="s">
        <v>157</v>
      </c>
      <c r="AD15" s="2" t="s">
        <v>157</v>
      </c>
      <c r="AE15" s="2" t="s">
        <v>157</v>
      </c>
      <c r="AF15" s="2" t="s">
        <v>157</v>
      </c>
      <c r="AG15" s="2" t="s">
        <v>157</v>
      </c>
      <c r="AH15" s="2" t="s">
        <v>371</v>
      </c>
      <c r="AI15" s="2" t="s">
        <v>372</v>
      </c>
      <c r="AJ15" s="2" t="s">
        <v>157</v>
      </c>
      <c r="AK15" s="2" t="s">
        <v>373</v>
      </c>
      <c r="AL15" s="2" t="s">
        <v>374</v>
      </c>
      <c r="AM15" s="2" t="s">
        <v>375</v>
      </c>
      <c r="AN15" s="2" t="s">
        <v>157</v>
      </c>
      <c r="AO15" s="2" t="s">
        <v>157</v>
      </c>
      <c r="AP15" s="2" t="s">
        <v>157</v>
      </c>
      <c r="AQ15" s="2" t="s">
        <v>376</v>
      </c>
      <c r="AR15" s="2" t="s">
        <v>377</v>
      </c>
      <c r="AS15" s="2" t="s">
        <v>157</v>
      </c>
      <c r="AT15" s="2" t="s">
        <v>162</v>
      </c>
      <c r="AU15" s="2" t="s">
        <v>157</v>
      </c>
      <c r="AV15" s="2" t="s">
        <v>157</v>
      </c>
      <c r="AW15" s="2" t="s">
        <v>157</v>
      </c>
      <c r="AX15" s="2" t="s">
        <v>157</v>
      </c>
      <c r="AY15" s="2" t="s">
        <v>157</v>
      </c>
      <c r="AZ15" s="2" t="s">
        <v>157</v>
      </c>
      <c r="BA15" s="2" t="s">
        <v>378</v>
      </c>
      <c r="BB15" s="2" t="s">
        <v>157</v>
      </c>
      <c r="BC15" s="2" t="s">
        <v>259</v>
      </c>
      <c r="BD15" s="2" t="s">
        <v>379</v>
      </c>
      <c r="BE15" s="2" t="s">
        <v>157</v>
      </c>
      <c r="BF15" s="2" t="s">
        <v>157</v>
      </c>
      <c r="BG15" s="2" t="s">
        <v>157</v>
      </c>
      <c r="BH15" s="2" t="s">
        <v>157</v>
      </c>
      <c r="BI15" s="2" t="s">
        <v>162</v>
      </c>
      <c r="BJ15" s="2" t="s">
        <v>157</v>
      </c>
      <c r="BK15" s="2" t="s">
        <v>157</v>
      </c>
      <c r="BL15" s="2" t="s">
        <v>157</v>
      </c>
      <c r="BM15" s="2" t="s">
        <v>157</v>
      </c>
      <c r="BN15" s="2" t="s">
        <v>157</v>
      </c>
      <c r="BO15" s="2" t="s">
        <v>157</v>
      </c>
      <c r="BP15" s="2" t="s">
        <v>378</v>
      </c>
      <c r="BQ15" s="2" t="s">
        <v>157</v>
      </c>
      <c r="BR15" s="2" t="s">
        <v>259</v>
      </c>
      <c r="BS15" s="2" t="s">
        <v>379</v>
      </c>
      <c r="BT15" s="2" t="s">
        <v>157</v>
      </c>
      <c r="BU15" s="2" t="s">
        <v>157</v>
      </c>
      <c r="BV15" s="2" t="s">
        <v>157</v>
      </c>
      <c r="BW15" s="2" t="s">
        <v>162</v>
      </c>
      <c r="BX15" s="2" t="s">
        <v>157</v>
      </c>
      <c r="BY15" s="2" t="s">
        <v>157</v>
      </c>
      <c r="BZ15" s="2" t="s">
        <v>157</v>
      </c>
      <c r="CA15" s="2" t="s">
        <v>157</v>
      </c>
      <c r="CB15" s="2" t="s">
        <v>157</v>
      </c>
      <c r="CC15" s="2" t="s">
        <v>157</v>
      </c>
      <c r="CD15" s="2" t="s">
        <v>162</v>
      </c>
      <c r="CE15" s="2" t="s">
        <v>157</v>
      </c>
      <c r="CF15" s="2" t="s">
        <v>162</v>
      </c>
      <c r="CG15" s="2" t="s">
        <v>157</v>
      </c>
      <c r="CH15" s="2" t="s">
        <v>380</v>
      </c>
      <c r="CI15" s="2" t="s">
        <v>381</v>
      </c>
      <c r="CJ15" s="2" t="s">
        <v>157</v>
      </c>
    </row>
    <row r="16" spans="1:88" ht="60" x14ac:dyDescent="0.25">
      <c r="A16" s="1">
        <v>44153.443981481483</v>
      </c>
      <c r="B16" s="1">
        <v>44153.470127314817</v>
      </c>
      <c r="C16" s="2" t="s">
        <v>91</v>
      </c>
      <c r="D16" s="2" t="s">
        <v>382</v>
      </c>
      <c r="E16">
        <v>100</v>
      </c>
      <c r="F16">
        <v>2259</v>
      </c>
      <c r="G16" s="2" t="s">
        <v>155</v>
      </c>
      <c r="H16" s="1">
        <v>44153.470133043978</v>
      </c>
      <c r="I16" s="2" t="s">
        <v>383</v>
      </c>
      <c r="J16">
        <v>43.075897216796875</v>
      </c>
      <c r="K16">
        <v>-95.653297424316406</v>
      </c>
      <c r="L16" s="2" t="s">
        <v>158</v>
      </c>
      <c r="M16" s="2" t="s">
        <v>384</v>
      </c>
      <c r="N16" s="2" t="s">
        <v>385</v>
      </c>
      <c r="O16" s="2" t="s">
        <v>386</v>
      </c>
      <c r="P16" s="2" t="s">
        <v>164</v>
      </c>
      <c r="Q16" s="2" t="s">
        <v>387</v>
      </c>
      <c r="R16" s="2" t="s">
        <v>164</v>
      </c>
      <c r="S16" s="2" t="s">
        <v>388</v>
      </c>
      <c r="T16" s="2" t="s">
        <v>233</v>
      </c>
      <c r="U16" s="2" t="s">
        <v>157</v>
      </c>
      <c r="V16" s="2" t="s">
        <v>273</v>
      </c>
      <c r="W16" s="2" t="s">
        <v>389</v>
      </c>
      <c r="X16" s="2" t="s">
        <v>390</v>
      </c>
      <c r="Y16" s="2" t="s">
        <v>391</v>
      </c>
      <c r="Z16" s="2" t="s">
        <v>157</v>
      </c>
      <c r="AA16" s="2" t="s">
        <v>392</v>
      </c>
      <c r="AB16" s="2" t="s">
        <v>164</v>
      </c>
      <c r="AC16" s="2" t="s">
        <v>388</v>
      </c>
      <c r="AD16" s="2" t="s">
        <v>233</v>
      </c>
      <c r="AE16" s="2" t="s">
        <v>157</v>
      </c>
      <c r="AF16" s="2" t="s">
        <v>273</v>
      </c>
      <c r="AG16" s="2" t="s">
        <v>389</v>
      </c>
      <c r="AH16" s="2" t="s">
        <v>393</v>
      </c>
      <c r="AI16" s="2" t="s">
        <v>394</v>
      </c>
      <c r="AJ16" s="2" t="s">
        <v>157</v>
      </c>
      <c r="AK16" s="2" t="s">
        <v>259</v>
      </c>
      <c r="AL16" s="2" t="s">
        <v>157</v>
      </c>
      <c r="AM16" s="2" t="s">
        <v>157</v>
      </c>
      <c r="AN16" s="2" t="s">
        <v>157</v>
      </c>
      <c r="AO16" s="2" t="s">
        <v>157</v>
      </c>
      <c r="AP16" s="2" t="s">
        <v>157</v>
      </c>
      <c r="AQ16" s="2" t="s">
        <v>395</v>
      </c>
      <c r="AR16" s="2" t="s">
        <v>396</v>
      </c>
      <c r="AS16" s="2" t="s">
        <v>397</v>
      </c>
      <c r="AT16" s="2" t="s">
        <v>164</v>
      </c>
      <c r="AU16" s="2" t="s">
        <v>397</v>
      </c>
      <c r="AV16" s="2" t="s">
        <v>340</v>
      </c>
      <c r="AW16" s="2" t="s">
        <v>233</v>
      </c>
      <c r="AX16" s="2" t="s">
        <v>157</v>
      </c>
      <c r="AY16" s="2" t="s">
        <v>389</v>
      </c>
      <c r="AZ16" s="2" t="s">
        <v>157</v>
      </c>
      <c r="BA16" s="2" t="s">
        <v>389</v>
      </c>
      <c r="BB16" s="2" t="s">
        <v>157</v>
      </c>
      <c r="BC16" s="2" t="s">
        <v>259</v>
      </c>
      <c r="BD16" s="2" t="s">
        <v>398</v>
      </c>
      <c r="BE16" s="2" t="s">
        <v>157</v>
      </c>
      <c r="BF16" s="2" t="s">
        <v>157</v>
      </c>
      <c r="BG16" s="2" t="s">
        <v>157</v>
      </c>
      <c r="BH16" s="2" t="s">
        <v>157</v>
      </c>
      <c r="BI16" s="2" t="s">
        <v>164</v>
      </c>
      <c r="BJ16" s="2" t="s">
        <v>397</v>
      </c>
      <c r="BK16" s="2" t="s">
        <v>340</v>
      </c>
      <c r="BL16" s="2" t="s">
        <v>233</v>
      </c>
      <c r="BM16" s="2" t="s">
        <v>157</v>
      </c>
      <c r="BN16" s="2" t="s">
        <v>389</v>
      </c>
      <c r="BO16" s="2" t="s">
        <v>157</v>
      </c>
      <c r="BP16" s="2" t="s">
        <v>399</v>
      </c>
      <c r="BQ16" s="2" t="s">
        <v>157</v>
      </c>
      <c r="BR16" s="2" t="s">
        <v>259</v>
      </c>
      <c r="BS16" s="2" t="s">
        <v>400</v>
      </c>
      <c r="BT16" s="2" t="s">
        <v>157</v>
      </c>
      <c r="BU16" s="2" t="s">
        <v>157</v>
      </c>
      <c r="BV16" s="2" t="s">
        <v>157</v>
      </c>
      <c r="BW16" s="2" t="s">
        <v>164</v>
      </c>
      <c r="BX16" s="2" t="s">
        <v>401</v>
      </c>
      <c r="BY16" s="2" t="s">
        <v>401</v>
      </c>
      <c r="BZ16" s="2" t="s">
        <v>167</v>
      </c>
      <c r="CA16" s="2" t="s">
        <v>157</v>
      </c>
      <c r="CB16" s="2" t="s">
        <v>250</v>
      </c>
      <c r="CC16" s="2" t="s">
        <v>402</v>
      </c>
      <c r="CD16" s="2" t="s">
        <v>162</v>
      </c>
      <c r="CE16" s="2" t="s">
        <v>157</v>
      </c>
      <c r="CF16" s="2" t="s">
        <v>162</v>
      </c>
      <c r="CG16" s="2" t="s">
        <v>157</v>
      </c>
      <c r="CH16" s="2" t="s">
        <v>403</v>
      </c>
      <c r="CI16" s="2" t="s">
        <v>404</v>
      </c>
      <c r="CJ16" s="2" t="s">
        <v>157</v>
      </c>
    </row>
    <row r="17" spans="1:88" ht="45" x14ac:dyDescent="0.25">
      <c r="A17" s="1">
        <v>44153.465208333335</v>
      </c>
      <c r="B17" s="1">
        <v>44153.471412037034</v>
      </c>
      <c r="C17" s="2" t="s">
        <v>91</v>
      </c>
      <c r="D17" s="2" t="s">
        <v>405</v>
      </c>
      <c r="E17">
        <v>100</v>
      </c>
      <c r="F17">
        <v>536</v>
      </c>
      <c r="G17" s="2" t="s">
        <v>155</v>
      </c>
      <c r="H17" s="1">
        <v>44153.47142228009</v>
      </c>
      <c r="I17" s="2" t="s">
        <v>406</v>
      </c>
      <c r="J17">
        <v>41.6343994140625</v>
      </c>
      <c r="K17">
        <v>-91.505401611328125</v>
      </c>
      <c r="L17" s="2" t="s">
        <v>158</v>
      </c>
      <c r="M17" s="2" t="s">
        <v>407</v>
      </c>
      <c r="N17" s="2" t="s">
        <v>408</v>
      </c>
      <c r="O17" s="2" t="s">
        <v>409</v>
      </c>
      <c r="P17" s="2" t="s">
        <v>164</v>
      </c>
      <c r="Q17" s="2" t="s">
        <v>410</v>
      </c>
      <c r="R17" s="2" t="s">
        <v>164</v>
      </c>
      <c r="S17" s="2" t="s">
        <v>411</v>
      </c>
      <c r="T17" s="2" t="s">
        <v>233</v>
      </c>
      <c r="U17" s="2" t="s">
        <v>157</v>
      </c>
      <c r="V17" s="2" t="s">
        <v>412</v>
      </c>
      <c r="W17" s="2" t="s">
        <v>413</v>
      </c>
      <c r="X17" s="2" t="s">
        <v>414</v>
      </c>
      <c r="Y17" s="2" t="s">
        <v>415</v>
      </c>
      <c r="Z17" s="2" t="s">
        <v>157</v>
      </c>
      <c r="AA17" s="2" t="s">
        <v>301</v>
      </c>
      <c r="AB17" s="2" t="s">
        <v>164</v>
      </c>
      <c r="AC17" s="2" t="s">
        <v>411</v>
      </c>
      <c r="AD17" s="2" t="s">
        <v>233</v>
      </c>
      <c r="AE17" s="2" t="s">
        <v>157</v>
      </c>
      <c r="AF17" s="2" t="s">
        <v>412</v>
      </c>
      <c r="AG17" s="2" t="s">
        <v>413</v>
      </c>
      <c r="AH17" s="2" t="s">
        <v>416</v>
      </c>
      <c r="AI17" s="2" t="s">
        <v>417</v>
      </c>
      <c r="AJ17" s="2" t="s">
        <v>157</v>
      </c>
      <c r="AK17" s="2" t="s">
        <v>259</v>
      </c>
      <c r="AL17" s="2" t="s">
        <v>418</v>
      </c>
      <c r="AM17" s="2" t="s">
        <v>157</v>
      </c>
      <c r="AN17" s="2" t="s">
        <v>157</v>
      </c>
      <c r="AO17" s="2" t="s">
        <v>157</v>
      </c>
      <c r="AP17" s="2" t="s">
        <v>157</v>
      </c>
      <c r="AQ17" s="2" t="s">
        <v>419</v>
      </c>
      <c r="AR17" s="2" t="s">
        <v>420</v>
      </c>
      <c r="AS17" s="2" t="s">
        <v>421</v>
      </c>
      <c r="AT17" s="2" t="s">
        <v>164</v>
      </c>
      <c r="AU17" s="2" t="s">
        <v>422</v>
      </c>
      <c r="AV17" s="2" t="s">
        <v>297</v>
      </c>
      <c r="AW17" s="2" t="s">
        <v>233</v>
      </c>
      <c r="AX17" s="2" t="s">
        <v>157</v>
      </c>
      <c r="AY17" s="2" t="s">
        <v>423</v>
      </c>
      <c r="AZ17" s="2" t="s">
        <v>157</v>
      </c>
      <c r="BA17" s="2" t="s">
        <v>157</v>
      </c>
      <c r="BB17" s="2" t="s">
        <v>157</v>
      </c>
      <c r="BC17" s="2" t="s">
        <v>247</v>
      </c>
      <c r="BD17" s="2" t="s">
        <v>157</v>
      </c>
      <c r="BE17" s="2" t="s">
        <v>424</v>
      </c>
      <c r="BF17" s="2" t="s">
        <v>157</v>
      </c>
      <c r="BG17" s="2" t="s">
        <v>157</v>
      </c>
      <c r="BH17" s="2" t="s">
        <v>421</v>
      </c>
      <c r="BI17" s="2" t="s">
        <v>164</v>
      </c>
      <c r="BJ17" s="2" t="s">
        <v>422</v>
      </c>
      <c r="BK17" s="2" t="s">
        <v>412</v>
      </c>
      <c r="BL17" s="2" t="s">
        <v>233</v>
      </c>
      <c r="BM17" s="2" t="s">
        <v>157</v>
      </c>
      <c r="BN17" s="2" t="s">
        <v>425</v>
      </c>
      <c r="BO17" s="2" t="s">
        <v>157</v>
      </c>
      <c r="BP17" s="2" t="s">
        <v>157</v>
      </c>
      <c r="BQ17" s="2" t="s">
        <v>157</v>
      </c>
      <c r="BR17" s="2" t="s">
        <v>247</v>
      </c>
      <c r="BS17" s="2" t="s">
        <v>157</v>
      </c>
      <c r="BT17" s="2" t="s">
        <v>157</v>
      </c>
      <c r="BU17" s="2" t="s">
        <v>157</v>
      </c>
      <c r="BV17" s="2" t="s">
        <v>157</v>
      </c>
      <c r="BW17" s="2" t="s">
        <v>162</v>
      </c>
      <c r="BX17" s="2" t="s">
        <v>157</v>
      </c>
      <c r="BY17" s="2" t="s">
        <v>157</v>
      </c>
      <c r="BZ17" s="2" t="s">
        <v>157</v>
      </c>
      <c r="CA17" s="2" t="s">
        <v>157</v>
      </c>
      <c r="CB17" s="2" t="s">
        <v>157</v>
      </c>
      <c r="CC17" s="2" t="s">
        <v>157</v>
      </c>
      <c r="CD17" s="2" t="s">
        <v>164</v>
      </c>
      <c r="CE17" s="2" t="s">
        <v>426</v>
      </c>
      <c r="CF17" s="2" t="s">
        <v>164</v>
      </c>
      <c r="CG17" s="2" t="s">
        <v>157</v>
      </c>
      <c r="CH17" s="2" t="s">
        <v>157</v>
      </c>
      <c r="CI17" s="2" t="s">
        <v>157</v>
      </c>
      <c r="CJ17" s="2" t="s">
        <v>157</v>
      </c>
    </row>
    <row r="18" spans="1:88" x14ac:dyDescent="0.25">
      <c r="A18" s="1">
        <v>44153.448495370372</v>
      </c>
      <c r="B18" s="1">
        <v>44153.475185185183</v>
      </c>
      <c r="C18" s="2" t="s">
        <v>91</v>
      </c>
      <c r="D18" s="2" t="s">
        <v>427</v>
      </c>
      <c r="E18">
        <v>100</v>
      </c>
      <c r="F18">
        <v>2306</v>
      </c>
      <c r="G18" s="2" t="s">
        <v>155</v>
      </c>
      <c r="H18" s="1">
        <v>44153.475195451392</v>
      </c>
      <c r="I18" s="2" t="s">
        <v>428</v>
      </c>
      <c r="J18">
        <v>42.583099365234375</v>
      </c>
      <c r="K18">
        <v>-92.616401672363281</v>
      </c>
      <c r="L18" s="2" t="s">
        <v>158</v>
      </c>
      <c r="M18" s="2" t="s">
        <v>429</v>
      </c>
      <c r="N18" s="2" t="s">
        <v>430</v>
      </c>
      <c r="O18" s="2" t="s">
        <v>431</v>
      </c>
      <c r="P18" s="2" t="s">
        <v>164</v>
      </c>
      <c r="Q18" s="2" t="s">
        <v>432</v>
      </c>
      <c r="R18" s="2" t="s">
        <v>164</v>
      </c>
      <c r="S18" s="2" t="s">
        <v>433</v>
      </c>
      <c r="T18" s="2" t="s">
        <v>233</v>
      </c>
      <c r="U18" s="2" t="s">
        <v>157</v>
      </c>
      <c r="V18" s="2" t="s">
        <v>434</v>
      </c>
      <c r="W18" s="2" t="s">
        <v>435</v>
      </c>
      <c r="X18" s="2" t="s">
        <v>436</v>
      </c>
      <c r="Y18" s="2" t="s">
        <v>437</v>
      </c>
      <c r="Z18" s="2" t="s">
        <v>157</v>
      </c>
      <c r="AA18" s="2" t="s">
        <v>438</v>
      </c>
      <c r="AB18" s="2" t="s">
        <v>164</v>
      </c>
      <c r="AC18" s="2" t="s">
        <v>439</v>
      </c>
      <c r="AD18" s="2" t="s">
        <v>233</v>
      </c>
      <c r="AE18" s="2" t="s">
        <v>157</v>
      </c>
      <c r="AF18" s="2" t="s">
        <v>440</v>
      </c>
      <c r="AG18" s="2" t="s">
        <v>435</v>
      </c>
      <c r="AH18" s="2" t="s">
        <v>441</v>
      </c>
      <c r="AI18" s="2" t="s">
        <v>442</v>
      </c>
      <c r="AJ18" s="2" t="s">
        <v>157</v>
      </c>
      <c r="AK18" s="2" t="s">
        <v>259</v>
      </c>
      <c r="AL18" s="2" t="s">
        <v>157</v>
      </c>
      <c r="AM18" s="2" t="s">
        <v>157</v>
      </c>
      <c r="AN18" s="2" t="s">
        <v>157</v>
      </c>
      <c r="AO18" s="2" t="s">
        <v>157</v>
      </c>
      <c r="AP18" s="2" t="s">
        <v>157</v>
      </c>
      <c r="AQ18" s="2" t="s">
        <v>443</v>
      </c>
      <c r="AR18" s="2" t="s">
        <v>444</v>
      </c>
      <c r="AS18" s="2" t="s">
        <v>445</v>
      </c>
      <c r="AT18" s="2" t="s">
        <v>164</v>
      </c>
      <c r="AU18" s="2" t="s">
        <v>446</v>
      </c>
      <c r="AV18" s="2" t="s">
        <v>440</v>
      </c>
      <c r="AW18" s="2" t="s">
        <v>233</v>
      </c>
      <c r="AX18" s="2" t="s">
        <v>157</v>
      </c>
      <c r="AY18" s="2" t="s">
        <v>447</v>
      </c>
      <c r="AZ18" s="2" t="s">
        <v>448</v>
      </c>
      <c r="BA18" s="2" t="s">
        <v>157</v>
      </c>
      <c r="BB18" s="2" t="s">
        <v>157</v>
      </c>
      <c r="BC18" s="2" t="s">
        <v>259</v>
      </c>
      <c r="BD18" s="2" t="s">
        <v>157</v>
      </c>
      <c r="BE18" s="2" t="s">
        <v>157</v>
      </c>
      <c r="BF18" s="2" t="s">
        <v>157</v>
      </c>
      <c r="BG18" s="2" t="s">
        <v>157</v>
      </c>
      <c r="BH18" s="2" t="s">
        <v>449</v>
      </c>
      <c r="BI18" s="2" t="s">
        <v>164</v>
      </c>
      <c r="BJ18" s="2" t="s">
        <v>446</v>
      </c>
      <c r="BK18" s="2" t="s">
        <v>440</v>
      </c>
      <c r="BL18" s="2" t="s">
        <v>233</v>
      </c>
      <c r="BM18" s="2" t="s">
        <v>157</v>
      </c>
      <c r="BN18" s="2" t="s">
        <v>447</v>
      </c>
      <c r="BO18" s="2" t="s">
        <v>157</v>
      </c>
      <c r="BP18" s="2" t="s">
        <v>157</v>
      </c>
      <c r="BQ18" s="2" t="s">
        <v>157</v>
      </c>
      <c r="BR18" s="2" t="s">
        <v>259</v>
      </c>
      <c r="BS18" s="2" t="s">
        <v>157</v>
      </c>
      <c r="BT18" s="2" t="s">
        <v>157</v>
      </c>
      <c r="BU18" s="2" t="s">
        <v>157</v>
      </c>
      <c r="BV18" s="2" t="s">
        <v>157</v>
      </c>
      <c r="BW18" s="2" t="s">
        <v>162</v>
      </c>
      <c r="BX18" s="2" t="s">
        <v>157</v>
      </c>
      <c r="BY18" s="2" t="s">
        <v>157</v>
      </c>
      <c r="BZ18" s="2" t="s">
        <v>157</v>
      </c>
      <c r="CA18" s="2" t="s">
        <v>157</v>
      </c>
      <c r="CB18" s="2" t="s">
        <v>157</v>
      </c>
      <c r="CC18" s="2" t="s">
        <v>157</v>
      </c>
      <c r="CD18" s="2" t="s">
        <v>162</v>
      </c>
      <c r="CE18" s="2" t="s">
        <v>157</v>
      </c>
      <c r="CF18" s="2" t="s">
        <v>162</v>
      </c>
      <c r="CG18" s="2" t="s">
        <v>157</v>
      </c>
      <c r="CH18" s="2" t="s">
        <v>157</v>
      </c>
      <c r="CI18" s="2" t="s">
        <v>157</v>
      </c>
      <c r="CJ18" s="2" t="s">
        <v>157</v>
      </c>
    </row>
    <row r="19" spans="1:88" ht="150" x14ac:dyDescent="0.25">
      <c r="A19" s="1">
        <v>44153.451168981483</v>
      </c>
      <c r="B19" s="1">
        <v>44153.478032407409</v>
      </c>
      <c r="C19" s="2" t="s">
        <v>91</v>
      </c>
      <c r="D19" s="2" t="s">
        <v>450</v>
      </c>
      <c r="E19">
        <v>100</v>
      </c>
      <c r="F19">
        <v>2321</v>
      </c>
      <c r="G19" s="2" t="s">
        <v>155</v>
      </c>
      <c r="H19" s="1">
        <v>44153.478044224539</v>
      </c>
      <c r="I19" s="2" t="s">
        <v>451</v>
      </c>
      <c r="J19">
        <v>41.87969970703125</v>
      </c>
      <c r="K19">
        <v>-92.934097290039063</v>
      </c>
      <c r="L19" s="2" t="s">
        <v>158</v>
      </c>
      <c r="M19" s="2" t="s">
        <v>452</v>
      </c>
      <c r="N19" s="2" t="s">
        <v>453</v>
      </c>
      <c r="O19" s="2" t="s">
        <v>454</v>
      </c>
      <c r="P19" s="2" t="s">
        <v>164</v>
      </c>
      <c r="Q19" s="2" t="s">
        <v>455</v>
      </c>
      <c r="R19" s="2" t="s">
        <v>164</v>
      </c>
      <c r="S19" s="2" t="s">
        <v>456</v>
      </c>
      <c r="T19" s="2" t="s">
        <v>233</v>
      </c>
      <c r="U19" s="2" t="s">
        <v>157</v>
      </c>
      <c r="V19" s="2" t="s">
        <v>273</v>
      </c>
      <c r="W19" s="2" t="s">
        <v>457</v>
      </c>
      <c r="X19" s="2" t="s">
        <v>458</v>
      </c>
      <c r="Y19" s="2" t="s">
        <v>459</v>
      </c>
      <c r="Z19" s="2" t="s">
        <v>157</v>
      </c>
      <c r="AA19" s="2" t="s">
        <v>261</v>
      </c>
      <c r="AB19" s="2" t="s">
        <v>164</v>
      </c>
      <c r="AC19" s="2" t="s">
        <v>456</v>
      </c>
      <c r="AD19" s="2" t="s">
        <v>233</v>
      </c>
      <c r="AE19" s="2" t="s">
        <v>157</v>
      </c>
      <c r="AF19" s="2" t="s">
        <v>273</v>
      </c>
      <c r="AG19" s="2" t="s">
        <v>460</v>
      </c>
      <c r="AH19" s="2" t="s">
        <v>461</v>
      </c>
      <c r="AI19" s="2" t="s">
        <v>264</v>
      </c>
      <c r="AJ19" s="2" t="s">
        <v>157</v>
      </c>
      <c r="AK19" s="2" t="s">
        <v>259</v>
      </c>
      <c r="AL19" s="2" t="s">
        <v>157</v>
      </c>
      <c r="AM19" s="2" t="s">
        <v>157</v>
      </c>
      <c r="AN19" s="2" t="s">
        <v>157</v>
      </c>
      <c r="AO19" s="2" t="s">
        <v>157</v>
      </c>
      <c r="AP19" s="2" t="s">
        <v>264</v>
      </c>
      <c r="AQ19" s="2" t="s">
        <v>462</v>
      </c>
      <c r="AR19" s="2" t="s">
        <v>263</v>
      </c>
      <c r="AS19" s="2" t="s">
        <v>463</v>
      </c>
      <c r="AT19" s="2" t="s">
        <v>164</v>
      </c>
      <c r="AU19" s="2" t="s">
        <v>464</v>
      </c>
      <c r="AV19" s="2" t="s">
        <v>273</v>
      </c>
      <c r="AW19" s="2" t="s">
        <v>233</v>
      </c>
      <c r="AX19" s="2" t="s">
        <v>157</v>
      </c>
      <c r="AY19" s="2" t="s">
        <v>465</v>
      </c>
      <c r="AZ19" s="2" t="s">
        <v>157</v>
      </c>
      <c r="BA19" s="2" t="s">
        <v>466</v>
      </c>
      <c r="BB19" s="2" t="s">
        <v>157</v>
      </c>
      <c r="BC19" s="2" t="s">
        <v>359</v>
      </c>
      <c r="BD19" s="2" t="s">
        <v>157</v>
      </c>
      <c r="BE19" s="2" t="s">
        <v>157</v>
      </c>
      <c r="BF19" s="2" t="s">
        <v>467</v>
      </c>
      <c r="BG19" s="2" t="s">
        <v>157</v>
      </c>
      <c r="BH19" s="2" t="s">
        <v>468</v>
      </c>
      <c r="BI19" s="2" t="s">
        <v>164</v>
      </c>
      <c r="BJ19" s="2" t="s">
        <v>468</v>
      </c>
      <c r="BK19" s="2" t="s">
        <v>469</v>
      </c>
      <c r="BL19" s="2" t="s">
        <v>233</v>
      </c>
      <c r="BM19" s="2" t="s">
        <v>157</v>
      </c>
      <c r="BN19" s="2" t="s">
        <v>470</v>
      </c>
      <c r="BO19" s="2" t="s">
        <v>157</v>
      </c>
      <c r="BP19" s="2" t="s">
        <v>466</v>
      </c>
      <c r="BQ19" s="2" t="s">
        <v>157</v>
      </c>
      <c r="BR19" s="2" t="s">
        <v>359</v>
      </c>
      <c r="BS19" s="2" t="s">
        <v>157</v>
      </c>
      <c r="BT19" s="2" t="s">
        <v>157</v>
      </c>
      <c r="BU19" s="2" t="s">
        <v>467</v>
      </c>
      <c r="BV19" s="2" t="s">
        <v>157</v>
      </c>
      <c r="BW19" s="2" t="s">
        <v>162</v>
      </c>
      <c r="BX19" s="2" t="s">
        <v>157</v>
      </c>
      <c r="BY19" s="2" t="s">
        <v>157</v>
      </c>
      <c r="BZ19" s="2" t="s">
        <v>157</v>
      </c>
      <c r="CA19" s="2" t="s">
        <v>157</v>
      </c>
      <c r="CB19" s="2" t="s">
        <v>157</v>
      </c>
      <c r="CC19" s="2" t="s">
        <v>157</v>
      </c>
      <c r="CD19" s="2" t="s">
        <v>162</v>
      </c>
      <c r="CE19" s="2" t="s">
        <v>157</v>
      </c>
      <c r="CF19" s="2" t="s">
        <v>162</v>
      </c>
      <c r="CG19" s="2" t="s">
        <v>157</v>
      </c>
      <c r="CH19" s="2" t="s">
        <v>471</v>
      </c>
      <c r="CI19" s="2" t="s">
        <v>472</v>
      </c>
      <c r="CJ19" s="2" t="s">
        <v>157</v>
      </c>
    </row>
    <row r="20" spans="1:88" ht="45" x14ac:dyDescent="0.25">
      <c r="A20" s="1">
        <v>44153.449745370373</v>
      </c>
      <c r="B20" s="1">
        <v>44153.479768518519</v>
      </c>
      <c r="C20" s="2" t="s">
        <v>91</v>
      </c>
      <c r="D20" s="2" t="s">
        <v>473</v>
      </c>
      <c r="E20">
        <v>100</v>
      </c>
      <c r="F20">
        <v>2593</v>
      </c>
      <c r="G20" s="2" t="s">
        <v>155</v>
      </c>
      <c r="H20" s="1">
        <v>44153.479771782404</v>
      </c>
      <c r="I20" s="2" t="s">
        <v>474</v>
      </c>
      <c r="J20">
        <v>43.147903442382813</v>
      </c>
      <c r="K20">
        <v>-93.000198364257813</v>
      </c>
      <c r="L20" s="2" t="s">
        <v>158</v>
      </c>
      <c r="M20" s="2" t="s">
        <v>475</v>
      </c>
      <c r="N20" s="2" t="s">
        <v>476</v>
      </c>
      <c r="O20" s="2" t="s">
        <v>477</v>
      </c>
      <c r="P20" s="2" t="s">
        <v>164</v>
      </c>
      <c r="Q20" s="2" t="s">
        <v>478</v>
      </c>
      <c r="R20" s="2" t="s">
        <v>164</v>
      </c>
      <c r="S20" s="2" t="s">
        <v>479</v>
      </c>
      <c r="T20" s="2" t="s">
        <v>233</v>
      </c>
      <c r="U20" s="2" t="s">
        <v>157</v>
      </c>
      <c r="V20" s="2" t="s">
        <v>340</v>
      </c>
      <c r="W20" s="2" t="s">
        <v>480</v>
      </c>
      <c r="X20" s="2" t="s">
        <v>481</v>
      </c>
      <c r="Y20" s="2" t="s">
        <v>482</v>
      </c>
      <c r="Z20" s="2" t="s">
        <v>157</v>
      </c>
      <c r="AA20" s="2" t="s">
        <v>263</v>
      </c>
      <c r="AB20" s="2" t="s">
        <v>164</v>
      </c>
      <c r="AC20" s="2" t="s">
        <v>479</v>
      </c>
      <c r="AD20" s="2" t="s">
        <v>233</v>
      </c>
      <c r="AE20" s="2" t="s">
        <v>157</v>
      </c>
      <c r="AF20" s="2" t="s">
        <v>340</v>
      </c>
      <c r="AG20" s="2" t="s">
        <v>483</v>
      </c>
      <c r="AH20" s="2" t="s">
        <v>484</v>
      </c>
      <c r="AI20" s="2" t="s">
        <v>485</v>
      </c>
      <c r="AJ20" s="2" t="s">
        <v>157</v>
      </c>
      <c r="AK20" s="2" t="s">
        <v>259</v>
      </c>
      <c r="AL20" s="2" t="s">
        <v>157</v>
      </c>
      <c r="AM20" s="2" t="s">
        <v>157</v>
      </c>
      <c r="AN20" s="2" t="s">
        <v>157</v>
      </c>
      <c r="AO20" s="2" t="s">
        <v>157</v>
      </c>
      <c r="AP20" s="2" t="s">
        <v>157</v>
      </c>
      <c r="AQ20" s="2" t="s">
        <v>486</v>
      </c>
      <c r="AR20" s="2" t="s">
        <v>487</v>
      </c>
      <c r="AS20" s="2" t="s">
        <v>488</v>
      </c>
      <c r="AT20" s="2" t="s">
        <v>164</v>
      </c>
      <c r="AU20" s="2" t="s">
        <v>489</v>
      </c>
      <c r="AV20" s="2" t="s">
        <v>340</v>
      </c>
      <c r="AW20" s="2" t="s">
        <v>233</v>
      </c>
      <c r="AX20" s="2" t="s">
        <v>157</v>
      </c>
      <c r="AY20" s="2" t="s">
        <v>490</v>
      </c>
      <c r="AZ20" s="2" t="s">
        <v>340</v>
      </c>
      <c r="BA20" s="2" t="s">
        <v>340</v>
      </c>
      <c r="BB20" s="2" t="s">
        <v>491</v>
      </c>
      <c r="BC20" s="2" t="s">
        <v>259</v>
      </c>
      <c r="BD20" s="2" t="s">
        <v>157</v>
      </c>
      <c r="BE20" s="2" t="s">
        <v>157</v>
      </c>
      <c r="BF20" s="2" t="s">
        <v>157</v>
      </c>
      <c r="BG20" s="2" t="s">
        <v>157</v>
      </c>
      <c r="BH20" s="2" t="s">
        <v>492</v>
      </c>
      <c r="BI20" s="2" t="s">
        <v>164</v>
      </c>
      <c r="BJ20" s="2" t="s">
        <v>489</v>
      </c>
      <c r="BK20" s="2" t="s">
        <v>340</v>
      </c>
      <c r="BL20" s="2" t="s">
        <v>233</v>
      </c>
      <c r="BM20" s="2" t="s">
        <v>157</v>
      </c>
      <c r="BN20" s="2" t="s">
        <v>490</v>
      </c>
      <c r="BO20" s="2" t="s">
        <v>340</v>
      </c>
      <c r="BP20" s="2" t="s">
        <v>340</v>
      </c>
      <c r="BQ20" s="2" t="s">
        <v>493</v>
      </c>
      <c r="BR20" s="2" t="s">
        <v>259</v>
      </c>
      <c r="BS20" s="2" t="s">
        <v>157</v>
      </c>
      <c r="BT20" s="2" t="s">
        <v>157</v>
      </c>
      <c r="BU20" s="2" t="s">
        <v>157</v>
      </c>
      <c r="BV20" s="2" t="s">
        <v>157</v>
      </c>
      <c r="BW20" s="2" t="s">
        <v>164</v>
      </c>
      <c r="BX20" s="2" t="s">
        <v>190</v>
      </c>
      <c r="BY20" s="2" t="s">
        <v>245</v>
      </c>
      <c r="BZ20" s="2" t="s">
        <v>167</v>
      </c>
      <c r="CA20" s="2" t="s">
        <v>157</v>
      </c>
      <c r="CB20" s="2" t="s">
        <v>494</v>
      </c>
      <c r="CC20" s="2" t="s">
        <v>157</v>
      </c>
      <c r="CD20" s="2" t="s">
        <v>162</v>
      </c>
      <c r="CE20" s="2" t="s">
        <v>157</v>
      </c>
      <c r="CF20" s="2" t="s">
        <v>162</v>
      </c>
      <c r="CG20" s="2" t="s">
        <v>157</v>
      </c>
      <c r="CH20" s="2" t="s">
        <v>495</v>
      </c>
      <c r="CI20" s="2" t="s">
        <v>157</v>
      </c>
      <c r="CJ20" s="2" t="s">
        <v>157</v>
      </c>
    </row>
    <row r="21" spans="1:88" ht="45" x14ac:dyDescent="0.25">
      <c r="A21" s="1">
        <v>44153.465162037035</v>
      </c>
      <c r="B21" s="1">
        <v>44153.486516203702</v>
      </c>
      <c r="C21" s="2" t="s">
        <v>91</v>
      </c>
      <c r="D21" s="2" t="s">
        <v>496</v>
      </c>
      <c r="E21">
        <v>100</v>
      </c>
      <c r="F21">
        <v>1844</v>
      </c>
      <c r="G21" s="2" t="s">
        <v>155</v>
      </c>
      <c r="H21" s="1">
        <v>44153.486521493054</v>
      </c>
      <c r="I21" s="2" t="s">
        <v>497</v>
      </c>
      <c r="J21">
        <v>41.663497924804688</v>
      </c>
      <c r="K21">
        <v>-90.563400268554688</v>
      </c>
      <c r="L21" s="2" t="s">
        <v>158</v>
      </c>
      <c r="M21" s="2" t="s">
        <v>498</v>
      </c>
      <c r="N21" s="2" t="s">
        <v>499</v>
      </c>
      <c r="O21" s="2" t="s">
        <v>500</v>
      </c>
      <c r="P21" s="2" t="s">
        <v>164</v>
      </c>
      <c r="Q21" s="2" t="s">
        <v>501</v>
      </c>
      <c r="R21" s="2" t="s">
        <v>164</v>
      </c>
      <c r="S21" s="2" t="s">
        <v>502</v>
      </c>
      <c r="T21" s="2" t="s">
        <v>233</v>
      </c>
      <c r="U21" s="2" t="s">
        <v>157</v>
      </c>
      <c r="V21" s="2" t="s">
        <v>503</v>
      </c>
      <c r="W21" s="2" t="s">
        <v>504</v>
      </c>
      <c r="X21" s="2" t="s">
        <v>505</v>
      </c>
      <c r="Y21" s="2" t="s">
        <v>506</v>
      </c>
      <c r="Z21" s="2" t="s">
        <v>157</v>
      </c>
      <c r="AA21" s="2" t="s">
        <v>219</v>
      </c>
      <c r="AB21" s="2" t="s">
        <v>164</v>
      </c>
      <c r="AC21" s="2" t="s">
        <v>502</v>
      </c>
      <c r="AD21" s="2" t="s">
        <v>233</v>
      </c>
      <c r="AE21" s="2" t="s">
        <v>157</v>
      </c>
      <c r="AF21" s="2" t="s">
        <v>503</v>
      </c>
      <c r="AG21" s="2" t="s">
        <v>504</v>
      </c>
      <c r="AH21" s="2" t="s">
        <v>507</v>
      </c>
      <c r="AI21" s="2" t="s">
        <v>508</v>
      </c>
      <c r="AJ21" s="2" t="s">
        <v>157</v>
      </c>
      <c r="AK21" s="2" t="s">
        <v>259</v>
      </c>
      <c r="AL21" s="2" t="s">
        <v>157</v>
      </c>
      <c r="AM21" s="2" t="s">
        <v>157</v>
      </c>
      <c r="AN21" s="2" t="s">
        <v>157</v>
      </c>
      <c r="AO21" s="2" t="s">
        <v>157</v>
      </c>
      <c r="AP21" s="2" t="s">
        <v>157</v>
      </c>
      <c r="AQ21" s="2" t="s">
        <v>509</v>
      </c>
      <c r="AR21" s="2" t="s">
        <v>219</v>
      </c>
      <c r="AS21" s="2" t="s">
        <v>510</v>
      </c>
      <c r="AT21" s="2" t="s">
        <v>164</v>
      </c>
      <c r="AU21" s="2" t="s">
        <v>511</v>
      </c>
      <c r="AV21" s="2" t="s">
        <v>503</v>
      </c>
      <c r="AW21" s="2" t="s">
        <v>233</v>
      </c>
      <c r="AX21" s="2" t="s">
        <v>157</v>
      </c>
      <c r="AY21" s="2" t="s">
        <v>512</v>
      </c>
      <c r="AZ21" s="2" t="s">
        <v>157</v>
      </c>
      <c r="BA21" s="2" t="s">
        <v>513</v>
      </c>
      <c r="BB21" s="2" t="s">
        <v>157</v>
      </c>
      <c r="BC21" s="2" t="s">
        <v>247</v>
      </c>
      <c r="BD21" s="2" t="s">
        <v>157</v>
      </c>
      <c r="BE21" s="2" t="s">
        <v>514</v>
      </c>
      <c r="BF21" s="2" t="s">
        <v>157</v>
      </c>
      <c r="BG21" s="2" t="s">
        <v>157</v>
      </c>
      <c r="BH21" s="2" t="s">
        <v>515</v>
      </c>
      <c r="BI21" s="2" t="s">
        <v>164</v>
      </c>
      <c r="BJ21" s="2" t="s">
        <v>511</v>
      </c>
      <c r="BK21" s="2" t="s">
        <v>503</v>
      </c>
      <c r="BL21" s="2" t="s">
        <v>233</v>
      </c>
      <c r="BM21" s="2" t="s">
        <v>157</v>
      </c>
      <c r="BN21" s="2" t="s">
        <v>512</v>
      </c>
      <c r="BO21" s="2" t="s">
        <v>157</v>
      </c>
      <c r="BP21" s="2" t="s">
        <v>513</v>
      </c>
      <c r="BQ21" s="2" t="s">
        <v>157</v>
      </c>
      <c r="BR21" s="2" t="s">
        <v>247</v>
      </c>
      <c r="BS21" s="2" t="s">
        <v>157</v>
      </c>
      <c r="BT21" s="2" t="s">
        <v>516</v>
      </c>
      <c r="BU21" s="2" t="s">
        <v>157</v>
      </c>
      <c r="BV21" s="2" t="s">
        <v>157</v>
      </c>
      <c r="BW21" s="2" t="s">
        <v>210</v>
      </c>
      <c r="BX21" s="2" t="s">
        <v>157</v>
      </c>
      <c r="BY21" s="2" t="s">
        <v>157</v>
      </c>
      <c r="BZ21" s="2" t="s">
        <v>157</v>
      </c>
      <c r="CA21" s="2" t="s">
        <v>157</v>
      </c>
      <c r="CB21" s="2" t="s">
        <v>157</v>
      </c>
      <c r="CC21" s="2" t="s">
        <v>157</v>
      </c>
      <c r="CD21" s="2" t="s">
        <v>162</v>
      </c>
      <c r="CE21" s="2" t="s">
        <v>157</v>
      </c>
      <c r="CF21" s="2" t="s">
        <v>162</v>
      </c>
      <c r="CG21" s="2" t="s">
        <v>157</v>
      </c>
      <c r="CH21" s="2" t="s">
        <v>157</v>
      </c>
      <c r="CI21" s="2" t="s">
        <v>157</v>
      </c>
      <c r="CJ21" s="2" t="s">
        <v>157</v>
      </c>
    </row>
    <row r="22" spans="1:88" ht="75" x14ac:dyDescent="0.25">
      <c r="A22" s="1">
        <v>44153.477395833332</v>
      </c>
      <c r="B22" s="1">
        <v>44153.491770833331</v>
      </c>
      <c r="C22" s="2" t="s">
        <v>91</v>
      </c>
      <c r="D22" s="2" t="s">
        <v>517</v>
      </c>
      <c r="E22">
        <v>100</v>
      </c>
      <c r="F22">
        <v>1242</v>
      </c>
      <c r="G22" s="2" t="s">
        <v>155</v>
      </c>
      <c r="H22" s="1">
        <v>44153.491778229167</v>
      </c>
      <c r="I22" s="2" t="s">
        <v>518</v>
      </c>
      <c r="J22">
        <v>43.195205688476563</v>
      </c>
      <c r="K22">
        <v>-96.139198303222656</v>
      </c>
      <c r="L22" s="2" t="s">
        <v>158</v>
      </c>
      <c r="M22" s="2" t="s">
        <v>519</v>
      </c>
      <c r="N22" s="2" t="s">
        <v>520</v>
      </c>
      <c r="O22" s="2" t="s">
        <v>521</v>
      </c>
      <c r="P22" s="2" t="s">
        <v>164</v>
      </c>
      <c r="Q22" s="2" t="s">
        <v>522</v>
      </c>
      <c r="R22" s="2" t="s">
        <v>164</v>
      </c>
      <c r="S22" s="2" t="s">
        <v>523</v>
      </c>
      <c r="T22" s="2" t="s">
        <v>233</v>
      </c>
      <c r="U22" s="2" t="s">
        <v>157</v>
      </c>
      <c r="V22" s="2" t="s">
        <v>524</v>
      </c>
      <c r="W22" s="2" t="s">
        <v>525</v>
      </c>
      <c r="X22" s="2" t="s">
        <v>526</v>
      </c>
      <c r="Y22" s="2" t="s">
        <v>527</v>
      </c>
      <c r="Z22" s="2" t="s">
        <v>157</v>
      </c>
      <c r="AA22" s="2" t="s">
        <v>328</v>
      </c>
      <c r="AB22" s="2" t="s">
        <v>164</v>
      </c>
      <c r="AC22" s="2" t="s">
        <v>523</v>
      </c>
      <c r="AD22" s="2" t="s">
        <v>233</v>
      </c>
      <c r="AE22" s="2" t="s">
        <v>157</v>
      </c>
      <c r="AF22" s="2" t="s">
        <v>528</v>
      </c>
      <c r="AG22" s="2" t="s">
        <v>525</v>
      </c>
      <c r="AH22" s="2" t="s">
        <v>529</v>
      </c>
      <c r="AI22" s="2" t="s">
        <v>530</v>
      </c>
      <c r="AJ22" s="2" t="s">
        <v>157</v>
      </c>
      <c r="AK22" s="2" t="s">
        <v>259</v>
      </c>
      <c r="AL22" s="2" t="s">
        <v>157</v>
      </c>
      <c r="AM22" s="2" t="s">
        <v>157</v>
      </c>
      <c r="AN22" s="2" t="s">
        <v>157</v>
      </c>
      <c r="AO22" s="2" t="s">
        <v>157</v>
      </c>
      <c r="AP22" s="2" t="s">
        <v>531</v>
      </c>
      <c r="AQ22" s="2" t="s">
        <v>522</v>
      </c>
      <c r="AR22" s="2" t="s">
        <v>328</v>
      </c>
      <c r="AS22" s="2" t="s">
        <v>532</v>
      </c>
      <c r="AT22" s="2" t="s">
        <v>162</v>
      </c>
      <c r="AU22" s="2" t="s">
        <v>157</v>
      </c>
      <c r="AV22" s="2" t="s">
        <v>157</v>
      </c>
      <c r="AW22" s="2" t="s">
        <v>157</v>
      </c>
      <c r="AX22" s="2" t="s">
        <v>157</v>
      </c>
      <c r="AY22" s="2" t="s">
        <v>157</v>
      </c>
      <c r="AZ22" s="2" t="s">
        <v>157</v>
      </c>
      <c r="BA22" s="2" t="s">
        <v>157</v>
      </c>
      <c r="BB22" s="2" t="s">
        <v>157</v>
      </c>
      <c r="BC22" s="2" t="s">
        <v>259</v>
      </c>
      <c r="BD22" s="2" t="s">
        <v>157</v>
      </c>
      <c r="BE22" s="2" t="s">
        <v>157</v>
      </c>
      <c r="BF22" s="2" t="s">
        <v>157</v>
      </c>
      <c r="BG22" s="2" t="s">
        <v>157</v>
      </c>
      <c r="BH22" s="2" t="s">
        <v>533</v>
      </c>
      <c r="BI22" s="2" t="s">
        <v>162</v>
      </c>
      <c r="BJ22" s="2" t="s">
        <v>157</v>
      </c>
      <c r="BK22" s="2" t="s">
        <v>157</v>
      </c>
      <c r="BL22" s="2" t="s">
        <v>157</v>
      </c>
      <c r="BM22" s="2" t="s">
        <v>157</v>
      </c>
      <c r="BN22" s="2" t="s">
        <v>157</v>
      </c>
      <c r="BO22" s="2" t="s">
        <v>157</v>
      </c>
      <c r="BP22" s="2" t="s">
        <v>157</v>
      </c>
      <c r="BQ22" s="2" t="s">
        <v>157</v>
      </c>
      <c r="BR22" s="2" t="s">
        <v>259</v>
      </c>
      <c r="BS22" s="2" t="s">
        <v>157</v>
      </c>
      <c r="BT22" s="2" t="s">
        <v>157</v>
      </c>
      <c r="BU22" s="2" t="s">
        <v>157</v>
      </c>
      <c r="BV22" s="2" t="s">
        <v>157</v>
      </c>
      <c r="BW22" s="2" t="s">
        <v>162</v>
      </c>
      <c r="BX22" s="2" t="s">
        <v>157</v>
      </c>
      <c r="BY22" s="2" t="s">
        <v>157</v>
      </c>
      <c r="BZ22" s="2" t="s">
        <v>157</v>
      </c>
      <c r="CA22" s="2" t="s">
        <v>157</v>
      </c>
      <c r="CB22" s="2" t="s">
        <v>157</v>
      </c>
      <c r="CC22" s="2" t="s">
        <v>157</v>
      </c>
      <c r="CD22" s="2" t="s">
        <v>162</v>
      </c>
      <c r="CE22" s="2" t="s">
        <v>157</v>
      </c>
      <c r="CF22" s="2" t="s">
        <v>162</v>
      </c>
      <c r="CG22" s="2" t="s">
        <v>157</v>
      </c>
      <c r="CH22" s="2" t="s">
        <v>162</v>
      </c>
      <c r="CI22" s="2" t="s">
        <v>534</v>
      </c>
      <c r="CJ22" s="2" t="s">
        <v>535</v>
      </c>
    </row>
    <row r="23" spans="1:88" ht="45" x14ac:dyDescent="0.25">
      <c r="A23" s="1">
        <v>44153.48364583333</v>
      </c>
      <c r="B23" s="1">
        <v>44153.492349537039</v>
      </c>
      <c r="C23" s="2" t="s">
        <v>91</v>
      </c>
      <c r="D23" s="2" t="s">
        <v>536</v>
      </c>
      <c r="E23">
        <v>100</v>
      </c>
      <c r="F23">
        <v>752</v>
      </c>
      <c r="G23" s="2" t="s">
        <v>155</v>
      </c>
      <c r="H23" s="1">
        <v>44153.492361331017</v>
      </c>
      <c r="I23" s="2" t="s">
        <v>537</v>
      </c>
      <c r="J23">
        <v>41.35040283203125</v>
      </c>
      <c r="K23">
        <v>-91.964103698730469</v>
      </c>
      <c r="L23" s="2" t="s">
        <v>158</v>
      </c>
      <c r="M23" s="2" t="s">
        <v>538</v>
      </c>
      <c r="N23" s="2" t="s">
        <v>539</v>
      </c>
      <c r="O23" s="2" t="s">
        <v>540</v>
      </c>
      <c r="P23" s="2" t="s">
        <v>164</v>
      </c>
      <c r="Q23" s="2" t="s">
        <v>541</v>
      </c>
      <c r="R23" s="2" t="s">
        <v>164</v>
      </c>
      <c r="S23" s="2" t="s">
        <v>542</v>
      </c>
      <c r="T23" s="2" t="s">
        <v>233</v>
      </c>
      <c r="U23" s="2" t="s">
        <v>157</v>
      </c>
      <c r="V23" s="2" t="s">
        <v>503</v>
      </c>
      <c r="W23" s="2" t="s">
        <v>543</v>
      </c>
      <c r="X23" s="2" t="s">
        <v>544</v>
      </c>
      <c r="Y23" s="2" t="s">
        <v>545</v>
      </c>
      <c r="Z23" s="2" t="s">
        <v>157</v>
      </c>
      <c r="AA23" s="2" t="s">
        <v>546</v>
      </c>
      <c r="AB23" s="2" t="s">
        <v>164</v>
      </c>
      <c r="AC23" s="2" t="s">
        <v>542</v>
      </c>
      <c r="AD23" s="2" t="s">
        <v>233</v>
      </c>
      <c r="AE23" s="2" t="s">
        <v>157</v>
      </c>
      <c r="AF23" s="2" t="s">
        <v>503</v>
      </c>
      <c r="AG23" s="2" t="s">
        <v>547</v>
      </c>
      <c r="AH23" s="2" t="s">
        <v>548</v>
      </c>
      <c r="AI23" s="2" t="s">
        <v>549</v>
      </c>
      <c r="AJ23" s="2" t="s">
        <v>157</v>
      </c>
      <c r="AK23" s="2" t="s">
        <v>259</v>
      </c>
      <c r="AL23" s="2" t="s">
        <v>550</v>
      </c>
      <c r="AM23" s="2" t="s">
        <v>157</v>
      </c>
      <c r="AN23" s="2" t="s">
        <v>157</v>
      </c>
      <c r="AO23" s="2" t="s">
        <v>157</v>
      </c>
      <c r="AP23" s="2" t="s">
        <v>157</v>
      </c>
      <c r="AQ23" s="2" t="s">
        <v>541</v>
      </c>
      <c r="AR23" s="2" t="s">
        <v>546</v>
      </c>
      <c r="AS23" s="2" t="s">
        <v>551</v>
      </c>
      <c r="AT23" s="2" t="s">
        <v>164</v>
      </c>
      <c r="AU23" s="2" t="s">
        <v>552</v>
      </c>
      <c r="AV23" s="2" t="s">
        <v>503</v>
      </c>
      <c r="AW23" s="2" t="s">
        <v>233</v>
      </c>
      <c r="AX23" s="2" t="s">
        <v>157</v>
      </c>
      <c r="AY23" s="2" t="s">
        <v>188</v>
      </c>
      <c r="AZ23" s="2" t="s">
        <v>503</v>
      </c>
      <c r="BA23" s="2" t="s">
        <v>157</v>
      </c>
      <c r="BB23" s="2" t="s">
        <v>157</v>
      </c>
      <c r="BC23" s="2" t="s">
        <v>247</v>
      </c>
      <c r="BD23" s="2" t="s">
        <v>157</v>
      </c>
      <c r="BE23" s="2" t="s">
        <v>553</v>
      </c>
      <c r="BF23" s="2" t="s">
        <v>157</v>
      </c>
      <c r="BG23" s="2" t="s">
        <v>157</v>
      </c>
      <c r="BH23" s="2" t="s">
        <v>554</v>
      </c>
      <c r="BI23" s="2" t="s">
        <v>164</v>
      </c>
      <c r="BJ23" s="2" t="s">
        <v>552</v>
      </c>
      <c r="BK23" s="2" t="s">
        <v>503</v>
      </c>
      <c r="BL23" s="2" t="s">
        <v>233</v>
      </c>
      <c r="BM23" s="2" t="s">
        <v>157</v>
      </c>
      <c r="BN23" s="2" t="s">
        <v>188</v>
      </c>
      <c r="BO23" s="2" t="s">
        <v>503</v>
      </c>
      <c r="BP23" s="2" t="s">
        <v>157</v>
      </c>
      <c r="BQ23" s="2" t="s">
        <v>157</v>
      </c>
      <c r="BR23" s="2" t="s">
        <v>247</v>
      </c>
      <c r="BS23" s="2" t="s">
        <v>157</v>
      </c>
      <c r="BT23" s="2" t="s">
        <v>555</v>
      </c>
      <c r="BU23" s="2" t="s">
        <v>157</v>
      </c>
      <c r="BV23" s="2" t="s">
        <v>157</v>
      </c>
      <c r="BW23" s="2" t="s">
        <v>162</v>
      </c>
      <c r="BX23" s="2" t="s">
        <v>157</v>
      </c>
      <c r="BY23" s="2" t="s">
        <v>157</v>
      </c>
      <c r="BZ23" s="2" t="s">
        <v>157</v>
      </c>
      <c r="CA23" s="2" t="s">
        <v>157</v>
      </c>
      <c r="CB23" s="2" t="s">
        <v>157</v>
      </c>
      <c r="CC23" s="2" t="s">
        <v>157</v>
      </c>
      <c r="CD23" s="2" t="s">
        <v>162</v>
      </c>
      <c r="CE23" s="2" t="s">
        <v>157</v>
      </c>
      <c r="CF23" s="2" t="s">
        <v>164</v>
      </c>
      <c r="CG23" s="2" t="s">
        <v>556</v>
      </c>
      <c r="CH23" s="2" t="s">
        <v>557</v>
      </c>
      <c r="CI23" s="2" t="s">
        <v>162</v>
      </c>
      <c r="CJ23" s="2" t="s">
        <v>162</v>
      </c>
    </row>
    <row r="24" spans="1:88" ht="45" x14ac:dyDescent="0.25">
      <c r="A24" s="1">
        <v>44153.485162037039</v>
      </c>
      <c r="B24" s="1">
        <v>44153.495787037034</v>
      </c>
      <c r="C24" s="2" t="s">
        <v>91</v>
      </c>
      <c r="D24" s="2" t="s">
        <v>558</v>
      </c>
      <c r="E24">
        <v>100</v>
      </c>
      <c r="F24">
        <v>917</v>
      </c>
      <c r="G24" s="2" t="s">
        <v>155</v>
      </c>
      <c r="H24" s="1">
        <v>44153.495790925925</v>
      </c>
      <c r="I24" s="2" t="s">
        <v>559</v>
      </c>
      <c r="J24">
        <v>40.962295532226563</v>
      </c>
      <c r="K24">
        <v>-91.561302185058594</v>
      </c>
      <c r="L24" s="2" t="s">
        <v>158</v>
      </c>
      <c r="M24" s="2" t="s">
        <v>560</v>
      </c>
      <c r="N24" s="2" t="s">
        <v>561</v>
      </c>
      <c r="O24" s="2" t="s">
        <v>562</v>
      </c>
      <c r="P24" s="2" t="s">
        <v>164</v>
      </c>
      <c r="Q24" s="2" t="s">
        <v>563</v>
      </c>
      <c r="R24" s="2" t="s">
        <v>164</v>
      </c>
      <c r="S24" s="2" t="s">
        <v>564</v>
      </c>
      <c r="T24" s="2" t="s">
        <v>233</v>
      </c>
      <c r="U24" s="2" t="s">
        <v>157</v>
      </c>
      <c r="V24" s="2" t="s">
        <v>503</v>
      </c>
      <c r="W24" s="2" t="s">
        <v>565</v>
      </c>
      <c r="X24" s="2" t="s">
        <v>566</v>
      </c>
      <c r="Y24" s="2" t="s">
        <v>567</v>
      </c>
      <c r="Z24" s="2" t="s">
        <v>568</v>
      </c>
      <c r="AA24" s="2" t="s">
        <v>176</v>
      </c>
      <c r="AB24" s="2" t="s">
        <v>162</v>
      </c>
      <c r="AC24" s="2" t="s">
        <v>157</v>
      </c>
      <c r="AD24" s="2" t="s">
        <v>157</v>
      </c>
      <c r="AE24" s="2" t="s">
        <v>157</v>
      </c>
      <c r="AF24" s="2" t="s">
        <v>157</v>
      </c>
      <c r="AG24" s="2" t="s">
        <v>157</v>
      </c>
      <c r="AH24" s="2" t="s">
        <v>569</v>
      </c>
      <c r="AI24" s="2" t="s">
        <v>570</v>
      </c>
      <c r="AJ24" s="2" t="s">
        <v>571</v>
      </c>
      <c r="AK24" s="2" t="s">
        <v>259</v>
      </c>
      <c r="AL24" s="2" t="s">
        <v>572</v>
      </c>
      <c r="AM24" s="2" t="s">
        <v>157</v>
      </c>
      <c r="AN24" s="2" t="s">
        <v>157</v>
      </c>
      <c r="AO24" s="2" t="s">
        <v>157</v>
      </c>
      <c r="AP24" s="2" t="s">
        <v>372</v>
      </c>
      <c r="AQ24" s="2" t="s">
        <v>563</v>
      </c>
      <c r="AR24" s="2" t="s">
        <v>176</v>
      </c>
      <c r="AS24" s="2" t="s">
        <v>573</v>
      </c>
      <c r="AT24" s="2" t="s">
        <v>164</v>
      </c>
      <c r="AU24" s="2" t="s">
        <v>574</v>
      </c>
      <c r="AV24" s="2" t="s">
        <v>575</v>
      </c>
      <c r="AW24" s="2" t="s">
        <v>233</v>
      </c>
      <c r="AX24" s="2" t="s">
        <v>157</v>
      </c>
      <c r="AY24" s="2" t="s">
        <v>576</v>
      </c>
      <c r="AZ24" s="2" t="s">
        <v>157</v>
      </c>
      <c r="BA24" s="2" t="s">
        <v>157</v>
      </c>
      <c r="BB24" s="2" t="s">
        <v>577</v>
      </c>
      <c r="BC24" s="2" t="s">
        <v>323</v>
      </c>
      <c r="BD24" s="2" t="s">
        <v>157</v>
      </c>
      <c r="BE24" s="2" t="s">
        <v>157</v>
      </c>
      <c r="BF24" s="2" t="s">
        <v>157</v>
      </c>
      <c r="BG24" s="2" t="s">
        <v>578</v>
      </c>
      <c r="BH24" s="2" t="s">
        <v>574</v>
      </c>
      <c r="BI24" s="2" t="s">
        <v>162</v>
      </c>
      <c r="BJ24" s="2" t="s">
        <v>157</v>
      </c>
      <c r="BK24" s="2" t="s">
        <v>157</v>
      </c>
      <c r="BL24" s="2" t="s">
        <v>157</v>
      </c>
      <c r="BM24" s="2" t="s">
        <v>157</v>
      </c>
      <c r="BN24" s="2" t="s">
        <v>157</v>
      </c>
      <c r="BO24" s="2" t="s">
        <v>157</v>
      </c>
      <c r="BP24" s="2" t="s">
        <v>157</v>
      </c>
      <c r="BQ24" s="2" t="s">
        <v>579</v>
      </c>
      <c r="BR24" s="2" t="s">
        <v>323</v>
      </c>
      <c r="BS24" s="2" t="s">
        <v>157</v>
      </c>
      <c r="BT24" s="2" t="s">
        <v>157</v>
      </c>
      <c r="BU24" s="2" t="s">
        <v>157</v>
      </c>
      <c r="BV24" s="2" t="s">
        <v>578</v>
      </c>
      <c r="BW24" s="2" t="s">
        <v>162</v>
      </c>
      <c r="BX24" s="2" t="s">
        <v>157</v>
      </c>
      <c r="BY24" s="2" t="s">
        <v>157</v>
      </c>
      <c r="BZ24" s="2" t="s">
        <v>157</v>
      </c>
      <c r="CA24" s="2" t="s">
        <v>157</v>
      </c>
      <c r="CB24" s="2" t="s">
        <v>157</v>
      </c>
      <c r="CC24" s="2" t="s">
        <v>157</v>
      </c>
      <c r="CD24" s="2" t="s">
        <v>162</v>
      </c>
      <c r="CE24" s="2" t="s">
        <v>157</v>
      </c>
      <c r="CF24" s="2" t="s">
        <v>162</v>
      </c>
      <c r="CG24" s="2" t="s">
        <v>157</v>
      </c>
      <c r="CH24" s="2" t="s">
        <v>580</v>
      </c>
      <c r="CI24" s="2" t="s">
        <v>581</v>
      </c>
      <c r="CJ24" s="2" t="s">
        <v>580</v>
      </c>
    </row>
    <row r="25" spans="1:88" ht="30" x14ac:dyDescent="0.25">
      <c r="A25" s="1">
        <v>44153.488645833335</v>
      </c>
      <c r="B25" s="1">
        <v>44153.504421296297</v>
      </c>
      <c r="C25" s="2" t="s">
        <v>91</v>
      </c>
      <c r="D25" s="2" t="s">
        <v>582</v>
      </c>
      <c r="E25">
        <v>100</v>
      </c>
      <c r="F25">
        <v>1363</v>
      </c>
      <c r="G25" s="2" t="s">
        <v>155</v>
      </c>
      <c r="H25" s="1">
        <v>44153.50443108796</v>
      </c>
      <c r="I25" s="2" t="s">
        <v>583</v>
      </c>
      <c r="J25">
        <v>41.477096557617188</v>
      </c>
      <c r="K25">
        <v>-95.352699279785156</v>
      </c>
      <c r="L25" s="2" t="s">
        <v>158</v>
      </c>
      <c r="M25" s="2" t="s">
        <v>584</v>
      </c>
      <c r="N25" s="2" t="s">
        <v>585</v>
      </c>
      <c r="O25" s="2" t="s">
        <v>586</v>
      </c>
      <c r="P25" s="2" t="s">
        <v>164</v>
      </c>
      <c r="Q25" s="2" t="s">
        <v>278</v>
      </c>
      <c r="R25" s="2" t="s">
        <v>164</v>
      </c>
      <c r="S25" s="2" t="s">
        <v>587</v>
      </c>
      <c r="T25" s="2" t="s">
        <v>233</v>
      </c>
      <c r="U25" s="2" t="s">
        <v>157</v>
      </c>
      <c r="V25" s="2" t="s">
        <v>297</v>
      </c>
      <c r="W25" s="2" t="s">
        <v>588</v>
      </c>
      <c r="X25" s="2" t="s">
        <v>589</v>
      </c>
      <c r="Y25" s="2" t="s">
        <v>590</v>
      </c>
      <c r="Z25" s="2" t="s">
        <v>157</v>
      </c>
      <c r="AA25" s="2" t="s">
        <v>377</v>
      </c>
      <c r="AB25" s="2" t="s">
        <v>164</v>
      </c>
      <c r="AC25" s="2" t="s">
        <v>587</v>
      </c>
      <c r="AD25" s="2" t="s">
        <v>233</v>
      </c>
      <c r="AE25" s="2" t="s">
        <v>157</v>
      </c>
      <c r="AF25" s="2" t="s">
        <v>591</v>
      </c>
      <c r="AG25" s="2" t="s">
        <v>592</v>
      </c>
      <c r="AH25" s="2" t="s">
        <v>593</v>
      </c>
      <c r="AI25" s="2" t="s">
        <v>264</v>
      </c>
      <c r="AJ25" s="2" t="s">
        <v>157</v>
      </c>
      <c r="AK25" s="2" t="s">
        <v>259</v>
      </c>
      <c r="AL25" s="2" t="s">
        <v>157</v>
      </c>
      <c r="AM25" s="2" t="s">
        <v>157</v>
      </c>
      <c r="AN25" s="2" t="s">
        <v>157</v>
      </c>
      <c r="AO25" s="2" t="s">
        <v>157</v>
      </c>
      <c r="AP25" s="2" t="s">
        <v>264</v>
      </c>
      <c r="AQ25" s="2" t="s">
        <v>594</v>
      </c>
      <c r="AR25" s="2" t="s">
        <v>189</v>
      </c>
      <c r="AS25" s="2" t="s">
        <v>595</v>
      </c>
      <c r="AT25" s="2" t="s">
        <v>164</v>
      </c>
      <c r="AU25" s="2" t="s">
        <v>595</v>
      </c>
      <c r="AV25" s="2" t="s">
        <v>596</v>
      </c>
      <c r="AW25" s="2" t="s">
        <v>233</v>
      </c>
      <c r="AX25" s="2" t="s">
        <v>157</v>
      </c>
      <c r="AY25" s="2" t="s">
        <v>597</v>
      </c>
      <c r="AZ25" s="2" t="s">
        <v>595</v>
      </c>
      <c r="BA25" s="2" t="s">
        <v>598</v>
      </c>
      <c r="BB25" s="2" t="s">
        <v>157</v>
      </c>
      <c r="BC25" s="2" t="s">
        <v>259</v>
      </c>
      <c r="BD25" s="2" t="s">
        <v>157</v>
      </c>
      <c r="BE25" s="2" t="s">
        <v>157</v>
      </c>
      <c r="BF25" s="2" t="s">
        <v>157</v>
      </c>
      <c r="BG25" s="2" t="s">
        <v>157</v>
      </c>
      <c r="BH25" s="2" t="s">
        <v>595</v>
      </c>
      <c r="BI25" s="2" t="s">
        <v>164</v>
      </c>
      <c r="BJ25" s="2" t="s">
        <v>595</v>
      </c>
      <c r="BK25" s="2" t="s">
        <v>596</v>
      </c>
      <c r="BL25" s="2" t="s">
        <v>233</v>
      </c>
      <c r="BM25" s="2" t="s">
        <v>157</v>
      </c>
      <c r="BN25" s="2" t="s">
        <v>597</v>
      </c>
      <c r="BO25" s="2" t="s">
        <v>595</v>
      </c>
      <c r="BP25" s="2" t="s">
        <v>599</v>
      </c>
      <c r="BQ25" s="2" t="s">
        <v>157</v>
      </c>
      <c r="BR25" s="2" t="s">
        <v>259</v>
      </c>
      <c r="BS25" s="2" t="s">
        <v>157</v>
      </c>
      <c r="BT25" s="2" t="s">
        <v>157</v>
      </c>
      <c r="BU25" s="2" t="s">
        <v>157</v>
      </c>
      <c r="BV25" s="2" t="s">
        <v>157</v>
      </c>
      <c r="BW25" s="2" t="s">
        <v>162</v>
      </c>
      <c r="BX25" s="2" t="s">
        <v>157</v>
      </c>
      <c r="BY25" s="2" t="s">
        <v>157</v>
      </c>
      <c r="BZ25" s="2" t="s">
        <v>157</v>
      </c>
      <c r="CA25" s="2" t="s">
        <v>157</v>
      </c>
      <c r="CB25" s="2" t="s">
        <v>157</v>
      </c>
      <c r="CC25" s="2" t="s">
        <v>157</v>
      </c>
      <c r="CD25" s="2" t="s">
        <v>162</v>
      </c>
      <c r="CE25" s="2" t="s">
        <v>157</v>
      </c>
      <c r="CF25" s="2" t="s">
        <v>162</v>
      </c>
      <c r="CG25" s="2" t="s">
        <v>157</v>
      </c>
      <c r="CH25" s="2" t="s">
        <v>600</v>
      </c>
      <c r="CI25" s="2" t="s">
        <v>601</v>
      </c>
      <c r="CJ25" s="2" t="s">
        <v>157</v>
      </c>
    </row>
    <row r="26" spans="1:88" x14ac:dyDescent="0.25">
      <c r="A26" s="1">
        <v>44153.504583333335</v>
      </c>
      <c r="B26" s="1">
        <v>44153.505196759259</v>
      </c>
      <c r="C26" s="2" t="s">
        <v>91</v>
      </c>
      <c r="D26" s="2" t="s">
        <v>602</v>
      </c>
      <c r="E26">
        <v>100</v>
      </c>
      <c r="F26">
        <v>53</v>
      </c>
      <c r="G26" s="2" t="s">
        <v>155</v>
      </c>
      <c r="H26" s="1">
        <v>44153.505203321758</v>
      </c>
      <c r="I26" s="2" t="s">
        <v>603</v>
      </c>
      <c r="J26">
        <v>41.551605224609375</v>
      </c>
      <c r="K26">
        <v>-90.501701354980469</v>
      </c>
      <c r="L26" s="2" t="s">
        <v>158</v>
      </c>
      <c r="M26" s="2" t="s">
        <v>604</v>
      </c>
      <c r="N26" s="2" t="s">
        <v>605</v>
      </c>
      <c r="O26" s="2" t="s">
        <v>606</v>
      </c>
      <c r="P26" s="2" t="s">
        <v>162</v>
      </c>
      <c r="Q26" s="2" t="s">
        <v>157</v>
      </c>
      <c r="R26" s="2" t="s">
        <v>157</v>
      </c>
      <c r="S26" s="2" t="s">
        <v>157</v>
      </c>
      <c r="T26" s="2" t="s">
        <v>157</v>
      </c>
      <c r="U26" s="2" t="s">
        <v>157</v>
      </c>
      <c r="V26" s="2" t="s">
        <v>157</v>
      </c>
      <c r="W26" s="2" t="s">
        <v>157</v>
      </c>
      <c r="X26" s="2" t="s">
        <v>157</v>
      </c>
      <c r="Y26" s="2" t="s">
        <v>157</v>
      </c>
      <c r="Z26" s="2" t="s">
        <v>157</v>
      </c>
      <c r="AA26" s="2" t="s">
        <v>157</v>
      </c>
      <c r="AB26" s="2" t="s">
        <v>157</v>
      </c>
      <c r="AC26" s="2" t="s">
        <v>157</v>
      </c>
      <c r="AD26" s="2" t="s">
        <v>157</v>
      </c>
      <c r="AE26" s="2" t="s">
        <v>157</v>
      </c>
      <c r="AF26" s="2" t="s">
        <v>157</v>
      </c>
      <c r="AG26" s="2" t="s">
        <v>157</v>
      </c>
      <c r="AH26" s="2" t="s">
        <v>157</v>
      </c>
      <c r="AI26" s="2" t="s">
        <v>157</v>
      </c>
      <c r="AJ26" s="2" t="s">
        <v>157</v>
      </c>
      <c r="AK26" s="2" t="s">
        <v>157</v>
      </c>
      <c r="AL26" s="2" t="s">
        <v>157</v>
      </c>
      <c r="AM26" s="2" t="s">
        <v>157</v>
      </c>
      <c r="AN26" s="2" t="s">
        <v>157</v>
      </c>
      <c r="AO26" s="2" t="s">
        <v>157</v>
      </c>
      <c r="AP26" s="2" t="s">
        <v>157</v>
      </c>
      <c r="AQ26" s="2" t="s">
        <v>157</v>
      </c>
      <c r="AR26" s="2" t="s">
        <v>157</v>
      </c>
      <c r="AS26" s="2" t="s">
        <v>157</v>
      </c>
      <c r="AT26" s="2" t="s">
        <v>157</v>
      </c>
      <c r="AU26" s="2" t="s">
        <v>157</v>
      </c>
      <c r="AV26" s="2" t="s">
        <v>157</v>
      </c>
      <c r="AW26" s="2" t="s">
        <v>157</v>
      </c>
      <c r="AX26" s="2" t="s">
        <v>157</v>
      </c>
      <c r="AY26" s="2" t="s">
        <v>157</v>
      </c>
      <c r="AZ26" s="2" t="s">
        <v>157</v>
      </c>
      <c r="BA26" s="2" t="s">
        <v>157</v>
      </c>
      <c r="BB26" s="2" t="s">
        <v>157</v>
      </c>
      <c r="BC26" s="2" t="s">
        <v>157</v>
      </c>
      <c r="BD26" s="2" t="s">
        <v>157</v>
      </c>
      <c r="BE26" s="2" t="s">
        <v>157</v>
      </c>
      <c r="BF26" s="2" t="s">
        <v>157</v>
      </c>
      <c r="BG26" s="2" t="s">
        <v>157</v>
      </c>
      <c r="BH26" s="2" t="s">
        <v>157</v>
      </c>
      <c r="BI26" s="2" t="s">
        <v>157</v>
      </c>
      <c r="BJ26" s="2" t="s">
        <v>157</v>
      </c>
      <c r="BK26" s="2" t="s">
        <v>157</v>
      </c>
      <c r="BL26" s="2" t="s">
        <v>157</v>
      </c>
      <c r="BM26" s="2" t="s">
        <v>157</v>
      </c>
      <c r="BN26" s="2" t="s">
        <v>157</v>
      </c>
      <c r="BO26" s="2" t="s">
        <v>157</v>
      </c>
      <c r="BP26" s="2" t="s">
        <v>157</v>
      </c>
      <c r="BQ26" s="2" t="s">
        <v>157</v>
      </c>
      <c r="BR26" s="2" t="s">
        <v>157</v>
      </c>
      <c r="BS26" s="2" t="s">
        <v>157</v>
      </c>
      <c r="BT26" s="2" t="s">
        <v>157</v>
      </c>
      <c r="BU26" s="2" t="s">
        <v>157</v>
      </c>
      <c r="BV26" s="2" t="s">
        <v>157</v>
      </c>
      <c r="BW26" s="2" t="s">
        <v>157</v>
      </c>
      <c r="BX26" s="2" t="s">
        <v>157</v>
      </c>
      <c r="BY26" s="2" t="s">
        <v>157</v>
      </c>
      <c r="BZ26" s="2" t="s">
        <v>157</v>
      </c>
      <c r="CA26" s="2" t="s">
        <v>157</v>
      </c>
      <c r="CB26" s="2" t="s">
        <v>157</v>
      </c>
      <c r="CC26" s="2" t="s">
        <v>157</v>
      </c>
      <c r="CD26" s="2" t="s">
        <v>157</v>
      </c>
      <c r="CE26" s="2" t="s">
        <v>157</v>
      </c>
      <c r="CF26" s="2" t="s">
        <v>157</v>
      </c>
      <c r="CG26" s="2" t="s">
        <v>157</v>
      </c>
      <c r="CH26" s="2" t="s">
        <v>157</v>
      </c>
      <c r="CI26" s="2" t="s">
        <v>157</v>
      </c>
      <c r="CJ26" s="2" t="s">
        <v>157</v>
      </c>
    </row>
    <row r="27" spans="1:88" ht="60" x14ac:dyDescent="0.25">
      <c r="A27" s="1">
        <v>44153.449606481481</v>
      </c>
      <c r="B27" s="1">
        <v>44153.506909722222</v>
      </c>
      <c r="C27" s="2" t="s">
        <v>91</v>
      </c>
      <c r="D27" s="2" t="s">
        <v>607</v>
      </c>
      <c r="E27">
        <v>100</v>
      </c>
      <c r="F27">
        <v>4951</v>
      </c>
      <c r="G27" s="2" t="s">
        <v>155</v>
      </c>
      <c r="H27" s="1">
        <v>44153.506915520833</v>
      </c>
      <c r="I27" s="2" t="s">
        <v>608</v>
      </c>
      <c r="J27">
        <v>43.001296997070313</v>
      </c>
      <c r="K27">
        <v>-96.472999572753906</v>
      </c>
      <c r="L27" s="2" t="s">
        <v>158</v>
      </c>
      <c r="M27" s="2" t="s">
        <v>609</v>
      </c>
      <c r="N27" s="2" t="s">
        <v>610</v>
      </c>
      <c r="O27" s="2" t="s">
        <v>611</v>
      </c>
      <c r="P27" s="2" t="s">
        <v>164</v>
      </c>
      <c r="Q27" s="2" t="s">
        <v>612</v>
      </c>
      <c r="R27" s="2" t="s">
        <v>164</v>
      </c>
      <c r="S27" s="2" t="s">
        <v>613</v>
      </c>
      <c r="T27" s="2" t="s">
        <v>614</v>
      </c>
      <c r="U27" s="2" t="s">
        <v>157</v>
      </c>
      <c r="V27" s="2" t="s">
        <v>340</v>
      </c>
      <c r="W27" s="2" t="s">
        <v>238</v>
      </c>
      <c r="X27" s="2" t="s">
        <v>615</v>
      </c>
      <c r="Y27" s="2" t="s">
        <v>616</v>
      </c>
      <c r="Z27" s="2" t="s">
        <v>617</v>
      </c>
      <c r="AA27" s="2" t="s">
        <v>455</v>
      </c>
      <c r="AB27" s="2" t="s">
        <v>164</v>
      </c>
      <c r="AC27" s="2" t="s">
        <v>613</v>
      </c>
      <c r="AD27" s="2" t="s">
        <v>614</v>
      </c>
      <c r="AE27" s="2" t="s">
        <v>157</v>
      </c>
      <c r="AF27" s="2" t="s">
        <v>340</v>
      </c>
      <c r="AG27" s="2" t="s">
        <v>238</v>
      </c>
      <c r="AH27" s="2" t="s">
        <v>618</v>
      </c>
      <c r="AI27" s="2" t="s">
        <v>619</v>
      </c>
      <c r="AJ27" s="2" t="s">
        <v>157</v>
      </c>
      <c r="AK27" s="2" t="s">
        <v>259</v>
      </c>
      <c r="AL27" s="2" t="s">
        <v>157</v>
      </c>
      <c r="AM27" s="2" t="s">
        <v>157</v>
      </c>
      <c r="AN27" s="2" t="s">
        <v>157</v>
      </c>
      <c r="AO27" s="2" t="s">
        <v>157</v>
      </c>
      <c r="AP27" s="2" t="s">
        <v>157</v>
      </c>
      <c r="AQ27" s="2" t="s">
        <v>620</v>
      </c>
      <c r="AR27" s="2" t="s">
        <v>621</v>
      </c>
      <c r="AS27" s="2" t="s">
        <v>622</v>
      </c>
      <c r="AT27" s="2" t="s">
        <v>164</v>
      </c>
      <c r="AU27" s="2" t="s">
        <v>623</v>
      </c>
      <c r="AV27" s="2" t="s">
        <v>340</v>
      </c>
      <c r="AW27" s="2" t="s">
        <v>614</v>
      </c>
      <c r="AX27" s="2" t="s">
        <v>157</v>
      </c>
      <c r="AY27" s="2" t="s">
        <v>624</v>
      </c>
      <c r="AZ27" s="2" t="s">
        <v>157</v>
      </c>
      <c r="BA27" s="2" t="s">
        <v>157</v>
      </c>
      <c r="BB27" s="2" t="s">
        <v>625</v>
      </c>
      <c r="BC27" s="2" t="s">
        <v>626</v>
      </c>
      <c r="BD27" s="2" t="s">
        <v>157</v>
      </c>
      <c r="BE27" s="2" t="s">
        <v>157</v>
      </c>
      <c r="BF27" s="2" t="s">
        <v>157</v>
      </c>
      <c r="BG27" s="2" t="s">
        <v>157</v>
      </c>
      <c r="BH27" s="2" t="s">
        <v>627</v>
      </c>
      <c r="BI27" s="2" t="s">
        <v>164</v>
      </c>
      <c r="BJ27" s="2" t="s">
        <v>623</v>
      </c>
      <c r="BK27" s="2" t="s">
        <v>340</v>
      </c>
      <c r="BL27" s="2" t="s">
        <v>614</v>
      </c>
      <c r="BM27" s="2" t="s">
        <v>157</v>
      </c>
      <c r="BN27" s="2" t="s">
        <v>624</v>
      </c>
      <c r="BO27" s="2" t="s">
        <v>157</v>
      </c>
      <c r="BP27" s="2" t="s">
        <v>157</v>
      </c>
      <c r="BQ27" s="2" t="s">
        <v>628</v>
      </c>
      <c r="BR27" s="2" t="s">
        <v>626</v>
      </c>
      <c r="BS27" s="2" t="s">
        <v>157</v>
      </c>
      <c r="BT27" s="2" t="s">
        <v>157</v>
      </c>
      <c r="BU27" s="2" t="s">
        <v>157</v>
      </c>
      <c r="BV27" s="2" t="s">
        <v>157</v>
      </c>
      <c r="BW27" s="2" t="s">
        <v>210</v>
      </c>
      <c r="BX27" s="2" t="s">
        <v>157</v>
      </c>
      <c r="BY27" s="2" t="s">
        <v>157</v>
      </c>
      <c r="BZ27" s="2" t="s">
        <v>157</v>
      </c>
      <c r="CA27" s="2" t="s">
        <v>157</v>
      </c>
      <c r="CB27" s="2" t="s">
        <v>157</v>
      </c>
      <c r="CC27" s="2" t="s">
        <v>157</v>
      </c>
      <c r="CD27" s="2" t="s">
        <v>162</v>
      </c>
      <c r="CE27" s="2" t="s">
        <v>157</v>
      </c>
      <c r="CF27" s="2" t="s">
        <v>164</v>
      </c>
      <c r="CG27" s="2" t="s">
        <v>629</v>
      </c>
      <c r="CH27" s="2" t="s">
        <v>630</v>
      </c>
      <c r="CI27" s="2" t="s">
        <v>250</v>
      </c>
      <c r="CJ27" s="2" t="s">
        <v>157</v>
      </c>
    </row>
    <row r="28" spans="1:88" ht="30" x14ac:dyDescent="0.25">
      <c r="A28" s="1">
        <v>44153.506574074076</v>
      </c>
      <c r="B28" s="1">
        <v>44153.513888888891</v>
      </c>
      <c r="C28" s="2" t="s">
        <v>91</v>
      </c>
      <c r="D28" s="2" t="s">
        <v>631</v>
      </c>
      <c r="E28">
        <v>100</v>
      </c>
      <c r="F28">
        <v>631</v>
      </c>
      <c r="G28" s="2" t="s">
        <v>155</v>
      </c>
      <c r="H28" s="1">
        <v>44153.513899351849</v>
      </c>
      <c r="I28" s="2" t="s">
        <v>632</v>
      </c>
      <c r="J28">
        <v>42.741302490234375</v>
      </c>
      <c r="K28">
        <v>-93.208099365234375</v>
      </c>
      <c r="L28" s="2" t="s">
        <v>158</v>
      </c>
      <c r="M28" s="2" t="s">
        <v>633</v>
      </c>
      <c r="N28" s="2" t="s">
        <v>634</v>
      </c>
      <c r="O28" s="2" t="s">
        <v>635</v>
      </c>
      <c r="P28" s="2" t="s">
        <v>164</v>
      </c>
      <c r="Q28" s="2" t="s">
        <v>636</v>
      </c>
      <c r="R28" s="2" t="s">
        <v>164</v>
      </c>
      <c r="S28" s="2" t="s">
        <v>243</v>
      </c>
      <c r="T28" s="2" t="s">
        <v>233</v>
      </c>
      <c r="U28" s="2" t="s">
        <v>157</v>
      </c>
      <c r="V28" s="2" t="s">
        <v>503</v>
      </c>
      <c r="W28" s="2" t="s">
        <v>637</v>
      </c>
      <c r="X28" s="2" t="s">
        <v>638</v>
      </c>
      <c r="Y28" s="2" t="s">
        <v>639</v>
      </c>
      <c r="Z28" s="2" t="s">
        <v>157</v>
      </c>
      <c r="AA28" s="2" t="s">
        <v>640</v>
      </c>
      <c r="AB28" s="2" t="s">
        <v>164</v>
      </c>
      <c r="AC28" s="2" t="s">
        <v>243</v>
      </c>
      <c r="AD28" s="2" t="s">
        <v>233</v>
      </c>
      <c r="AE28" s="2" t="s">
        <v>157</v>
      </c>
      <c r="AF28" s="2" t="s">
        <v>503</v>
      </c>
      <c r="AG28" s="2" t="s">
        <v>637</v>
      </c>
      <c r="AH28" s="2" t="s">
        <v>641</v>
      </c>
      <c r="AI28" s="2" t="s">
        <v>642</v>
      </c>
      <c r="AJ28" s="2" t="s">
        <v>157</v>
      </c>
      <c r="AK28" s="2" t="s">
        <v>259</v>
      </c>
      <c r="AL28" s="2" t="s">
        <v>157</v>
      </c>
      <c r="AM28" s="2" t="s">
        <v>157</v>
      </c>
      <c r="AN28" s="2" t="s">
        <v>157</v>
      </c>
      <c r="AO28" s="2" t="s">
        <v>157</v>
      </c>
      <c r="AP28" s="2" t="s">
        <v>157</v>
      </c>
      <c r="AQ28" s="2" t="s">
        <v>643</v>
      </c>
      <c r="AR28" s="2" t="s">
        <v>640</v>
      </c>
      <c r="AS28" s="2" t="s">
        <v>644</v>
      </c>
      <c r="AT28" s="2" t="s">
        <v>164</v>
      </c>
      <c r="AU28" s="2" t="s">
        <v>645</v>
      </c>
      <c r="AV28" s="2" t="s">
        <v>503</v>
      </c>
      <c r="AW28" s="2" t="s">
        <v>233</v>
      </c>
      <c r="AX28" s="2" t="s">
        <v>157</v>
      </c>
      <c r="AY28" s="2" t="s">
        <v>646</v>
      </c>
      <c r="AZ28" s="2" t="s">
        <v>157</v>
      </c>
      <c r="BA28" s="2" t="s">
        <v>646</v>
      </c>
      <c r="BB28" s="2" t="s">
        <v>157</v>
      </c>
      <c r="BC28" s="2" t="s">
        <v>259</v>
      </c>
      <c r="BD28" s="2" t="s">
        <v>157</v>
      </c>
      <c r="BE28" s="2" t="s">
        <v>157</v>
      </c>
      <c r="BF28" s="2" t="s">
        <v>157</v>
      </c>
      <c r="BG28" s="2" t="s">
        <v>157</v>
      </c>
      <c r="BH28" s="2" t="s">
        <v>644</v>
      </c>
      <c r="BI28" s="2" t="s">
        <v>164</v>
      </c>
      <c r="BJ28" s="2" t="s">
        <v>645</v>
      </c>
      <c r="BK28" s="2" t="s">
        <v>503</v>
      </c>
      <c r="BL28" s="2" t="s">
        <v>233</v>
      </c>
      <c r="BM28" s="2" t="s">
        <v>157</v>
      </c>
      <c r="BN28" s="2" t="s">
        <v>646</v>
      </c>
      <c r="BO28" s="2" t="s">
        <v>157</v>
      </c>
      <c r="BP28" s="2" t="s">
        <v>646</v>
      </c>
      <c r="BQ28" s="2" t="s">
        <v>157</v>
      </c>
      <c r="BR28" s="2" t="s">
        <v>259</v>
      </c>
      <c r="BS28" s="2" t="s">
        <v>157</v>
      </c>
      <c r="BT28" s="2" t="s">
        <v>157</v>
      </c>
      <c r="BU28" s="2" t="s">
        <v>157</v>
      </c>
      <c r="BV28" s="2" t="s">
        <v>157</v>
      </c>
      <c r="BW28" s="2" t="s">
        <v>164</v>
      </c>
      <c r="BX28" s="2" t="s">
        <v>190</v>
      </c>
      <c r="BY28" s="2" t="s">
        <v>190</v>
      </c>
      <c r="BZ28" s="2" t="s">
        <v>167</v>
      </c>
      <c r="CA28" s="2" t="s">
        <v>157</v>
      </c>
      <c r="CB28" s="2" t="s">
        <v>647</v>
      </c>
      <c r="CC28" s="2" t="s">
        <v>157</v>
      </c>
      <c r="CD28" s="2" t="s">
        <v>162</v>
      </c>
      <c r="CE28" s="2" t="s">
        <v>157</v>
      </c>
      <c r="CF28" s="2" t="s">
        <v>162</v>
      </c>
      <c r="CG28" s="2" t="s">
        <v>157</v>
      </c>
      <c r="CH28" s="2" t="s">
        <v>648</v>
      </c>
      <c r="CI28" s="2" t="s">
        <v>162</v>
      </c>
      <c r="CJ28" s="2" t="s">
        <v>162</v>
      </c>
    </row>
    <row r="29" spans="1:88" x14ac:dyDescent="0.25">
      <c r="A29" s="1">
        <v>44153.538530092592</v>
      </c>
      <c r="B29" s="1">
        <v>44153.538923611108</v>
      </c>
      <c r="C29" s="2" t="s">
        <v>91</v>
      </c>
      <c r="D29" s="2" t="s">
        <v>649</v>
      </c>
      <c r="E29">
        <v>100</v>
      </c>
      <c r="F29">
        <v>33</v>
      </c>
      <c r="G29" s="2" t="s">
        <v>155</v>
      </c>
      <c r="H29" s="1">
        <v>44153.538928807873</v>
      </c>
      <c r="I29" s="2" t="s">
        <v>650</v>
      </c>
      <c r="J29">
        <v>42.648406982421875</v>
      </c>
      <c r="K29">
        <v>-95.196403503417969</v>
      </c>
      <c r="L29" s="2" t="s">
        <v>158</v>
      </c>
      <c r="M29" s="2" t="s">
        <v>651</v>
      </c>
      <c r="N29" s="2" t="s">
        <v>652</v>
      </c>
      <c r="O29" s="2" t="s">
        <v>653</v>
      </c>
      <c r="P29" s="2" t="s">
        <v>162</v>
      </c>
      <c r="Q29" s="2" t="s">
        <v>157</v>
      </c>
      <c r="R29" s="2" t="s">
        <v>157</v>
      </c>
      <c r="S29" s="2" t="s">
        <v>157</v>
      </c>
      <c r="T29" s="2" t="s">
        <v>157</v>
      </c>
      <c r="U29" s="2" t="s">
        <v>157</v>
      </c>
      <c r="V29" s="2" t="s">
        <v>157</v>
      </c>
      <c r="W29" s="2" t="s">
        <v>157</v>
      </c>
      <c r="X29" s="2" t="s">
        <v>157</v>
      </c>
      <c r="Y29" s="2" t="s">
        <v>157</v>
      </c>
      <c r="Z29" s="2" t="s">
        <v>157</v>
      </c>
      <c r="AA29" s="2" t="s">
        <v>157</v>
      </c>
      <c r="AB29" s="2" t="s">
        <v>157</v>
      </c>
      <c r="AC29" s="2" t="s">
        <v>157</v>
      </c>
      <c r="AD29" s="2" t="s">
        <v>157</v>
      </c>
      <c r="AE29" s="2" t="s">
        <v>157</v>
      </c>
      <c r="AF29" s="2" t="s">
        <v>157</v>
      </c>
      <c r="AG29" s="2" t="s">
        <v>157</v>
      </c>
      <c r="AH29" s="2" t="s">
        <v>157</v>
      </c>
      <c r="AI29" s="2" t="s">
        <v>157</v>
      </c>
      <c r="AJ29" s="2" t="s">
        <v>157</v>
      </c>
      <c r="AK29" s="2" t="s">
        <v>157</v>
      </c>
      <c r="AL29" s="2" t="s">
        <v>157</v>
      </c>
      <c r="AM29" s="2" t="s">
        <v>157</v>
      </c>
      <c r="AN29" s="2" t="s">
        <v>157</v>
      </c>
      <c r="AO29" s="2" t="s">
        <v>157</v>
      </c>
      <c r="AP29" s="2" t="s">
        <v>157</v>
      </c>
      <c r="AQ29" s="2" t="s">
        <v>157</v>
      </c>
      <c r="AR29" s="2" t="s">
        <v>157</v>
      </c>
      <c r="AS29" s="2" t="s">
        <v>157</v>
      </c>
      <c r="AT29" s="2" t="s">
        <v>157</v>
      </c>
      <c r="AU29" s="2" t="s">
        <v>157</v>
      </c>
      <c r="AV29" s="2" t="s">
        <v>157</v>
      </c>
      <c r="AW29" s="2" t="s">
        <v>157</v>
      </c>
      <c r="AX29" s="2" t="s">
        <v>157</v>
      </c>
      <c r="AY29" s="2" t="s">
        <v>157</v>
      </c>
      <c r="AZ29" s="2" t="s">
        <v>157</v>
      </c>
      <c r="BA29" s="2" t="s">
        <v>157</v>
      </c>
      <c r="BB29" s="2" t="s">
        <v>157</v>
      </c>
      <c r="BC29" s="2" t="s">
        <v>157</v>
      </c>
      <c r="BD29" s="2" t="s">
        <v>157</v>
      </c>
      <c r="BE29" s="2" t="s">
        <v>157</v>
      </c>
      <c r="BF29" s="2" t="s">
        <v>157</v>
      </c>
      <c r="BG29" s="2" t="s">
        <v>157</v>
      </c>
      <c r="BH29" s="2" t="s">
        <v>157</v>
      </c>
      <c r="BI29" s="2" t="s">
        <v>157</v>
      </c>
      <c r="BJ29" s="2" t="s">
        <v>157</v>
      </c>
      <c r="BK29" s="2" t="s">
        <v>157</v>
      </c>
      <c r="BL29" s="2" t="s">
        <v>157</v>
      </c>
      <c r="BM29" s="2" t="s">
        <v>157</v>
      </c>
      <c r="BN29" s="2" t="s">
        <v>157</v>
      </c>
      <c r="BO29" s="2" t="s">
        <v>157</v>
      </c>
      <c r="BP29" s="2" t="s">
        <v>157</v>
      </c>
      <c r="BQ29" s="2" t="s">
        <v>157</v>
      </c>
      <c r="BR29" s="2" t="s">
        <v>157</v>
      </c>
      <c r="BS29" s="2" t="s">
        <v>157</v>
      </c>
      <c r="BT29" s="2" t="s">
        <v>157</v>
      </c>
      <c r="BU29" s="2" t="s">
        <v>157</v>
      </c>
      <c r="BV29" s="2" t="s">
        <v>157</v>
      </c>
      <c r="BW29" s="2" t="s">
        <v>157</v>
      </c>
      <c r="BX29" s="2" t="s">
        <v>157</v>
      </c>
      <c r="BY29" s="2" t="s">
        <v>157</v>
      </c>
      <c r="BZ29" s="2" t="s">
        <v>157</v>
      </c>
      <c r="CA29" s="2" t="s">
        <v>157</v>
      </c>
      <c r="CB29" s="2" t="s">
        <v>157</v>
      </c>
      <c r="CC29" s="2" t="s">
        <v>157</v>
      </c>
      <c r="CD29" s="2" t="s">
        <v>157</v>
      </c>
      <c r="CE29" s="2" t="s">
        <v>157</v>
      </c>
      <c r="CF29" s="2" t="s">
        <v>157</v>
      </c>
      <c r="CG29" s="2" t="s">
        <v>157</v>
      </c>
      <c r="CH29" s="2" t="s">
        <v>157</v>
      </c>
      <c r="CI29" s="2" t="s">
        <v>157</v>
      </c>
      <c r="CJ29" s="2" t="s">
        <v>157</v>
      </c>
    </row>
    <row r="30" spans="1:88" ht="45" x14ac:dyDescent="0.25">
      <c r="A30" s="1">
        <v>44153.535787037035</v>
      </c>
      <c r="B30" s="1">
        <v>44153.548611111109</v>
      </c>
      <c r="C30" s="2" t="s">
        <v>91</v>
      </c>
      <c r="D30" s="2" t="s">
        <v>654</v>
      </c>
      <c r="E30">
        <v>100</v>
      </c>
      <c r="F30">
        <v>1108</v>
      </c>
      <c r="G30" s="2" t="s">
        <v>155</v>
      </c>
      <c r="H30" s="1">
        <v>44153.548620844907</v>
      </c>
      <c r="I30" s="2" t="s">
        <v>655</v>
      </c>
      <c r="J30">
        <v>42.238693237304688</v>
      </c>
      <c r="K30">
        <v>-96.2261962890625</v>
      </c>
      <c r="L30" s="2" t="s">
        <v>158</v>
      </c>
      <c r="M30" s="2" t="s">
        <v>656</v>
      </c>
      <c r="N30" s="2" t="s">
        <v>657</v>
      </c>
      <c r="O30" s="2" t="s">
        <v>658</v>
      </c>
      <c r="P30" s="2" t="s">
        <v>164</v>
      </c>
      <c r="Q30" s="2" t="s">
        <v>410</v>
      </c>
      <c r="R30" s="2" t="s">
        <v>164</v>
      </c>
      <c r="S30" s="2" t="s">
        <v>659</v>
      </c>
      <c r="T30" s="2" t="s">
        <v>233</v>
      </c>
      <c r="U30" s="2" t="s">
        <v>157</v>
      </c>
      <c r="V30" s="2" t="s">
        <v>273</v>
      </c>
      <c r="W30" s="2" t="s">
        <v>190</v>
      </c>
      <c r="X30" s="2" t="s">
        <v>660</v>
      </c>
      <c r="Y30" s="2" t="s">
        <v>661</v>
      </c>
      <c r="Z30" s="2" t="s">
        <v>157</v>
      </c>
      <c r="AA30" s="2" t="s">
        <v>662</v>
      </c>
      <c r="AB30" s="2" t="s">
        <v>162</v>
      </c>
      <c r="AC30" s="2" t="s">
        <v>157</v>
      </c>
      <c r="AD30" s="2" t="s">
        <v>157</v>
      </c>
      <c r="AE30" s="2" t="s">
        <v>157</v>
      </c>
      <c r="AF30" s="2" t="s">
        <v>157</v>
      </c>
      <c r="AG30" s="2" t="s">
        <v>157</v>
      </c>
      <c r="AH30" s="2" t="s">
        <v>663</v>
      </c>
      <c r="AI30" s="2" t="s">
        <v>664</v>
      </c>
      <c r="AJ30" s="2" t="s">
        <v>157</v>
      </c>
      <c r="AK30" s="2" t="s">
        <v>259</v>
      </c>
      <c r="AL30" s="2" t="s">
        <v>157</v>
      </c>
      <c r="AM30" s="2" t="s">
        <v>157</v>
      </c>
      <c r="AN30" s="2" t="s">
        <v>157</v>
      </c>
      <c r="AO30" s="2" t="s">
        <v>157</v>
      </c>
      <c r="AP30" s="2" t="s">
        <v>157</v>
      </c>
      <c r="AQ30" s="2" t="s">
        <v>410</v>
      </c>
      <c r="AR30" s="2" t="s">
        <v>662</v>
      </c>
      <c r="AS30" s="2" t="s">
        <v>665</v>
      </c>
      <c r="AT30" s="2" t="s">
        <v>162</v>
      </c>
      <c r="AU30" s="2" t="s">
        <v>157</v>
      </c>
      <c r="AV30" s="2" t="s">
        <v>157</v>
      </c>
      <c r="AW30" s="2" t="s">
        <v>157</v>
      </c>
      <c r="AX30" s="2" t="s">
        <v>157</v>
      </c>
      <c r="AY30" s="2" t="s">
        <v>157</v>
      </c>
      <c r="AZ30" s="2" t="s">
        <v>157</v>
      </c>
      <c r="BA30" s="2" t="s">
        <v>623</v>
      </c>
      <c r="BB30" s="2" t="s">
        <v>157</v>
      </c>
      <c r="BC30" s="2" t="s">
        <v>247</v>
      </c>
      <c r="BD30" s="2" t="s">
        <v>157</v>
      </c>
      <c r="BE30" s="2" t="s">
        <v>666</v>
      </c>
      <c r="BF30" s="2" t="s">
        <v>157</v>
      </c>
      <c r="BG30" s="2" t="s">
        <v>157</v>
      </c>
      <c r="BH30" s="2" t="s">
        <v>667</v>
      </c>
      <c r="BI30" s="2" t="s">
        <v>162</v>
      </c>
      <c r="BJ30" s="2" t="s">
        <v>157</v>
      </c>
      <c r="BK30" s="2" t="s">
        <v>157</v>
      </c>
      <c r="BL30" s="2" t="s">
        <v>157</v>
      </c>
      <c r="BM30" s="2" t="s">
        <v>157</v>
      </c>
      <c r="BN30" s="2" t="s">
        <v>157</v>
      </c>
      <c r="BO30" s="2" t="s">
        <v>157</v>
      </c>
      <c r="BP30" s="2" t="s">
        <v>157</v>
      </c>
      <c r="BQ30" s="2" t="s">
        <v>157</v>
      </c>
      <c r="BR30" s="2" t="s">
        <v>157</v>
      </c>
      <c r="BS30" s="2" t="s">
        <v>157</v>
      </c>
      <c r="BT30" s="2" t="s">
        <v>157</v>
      </c>
      <c r="BU30" s="2" t="s">
        <v>157</v>
      </c>
      <c r="BV30" s="2" t="s">
        <v>157</v>
      </c>
      <c r="BW30" s="2" t="s">
        <v>162</v>
      </c>
      <c r="BX30" s="2" t="s">
        <v>157</v>
      </c>
      <c r="BY30" s="2" t="s">
        <v>157</v>
      </c>
      <c r="BZ30" s="2" t="s">
        <v>157</v>
      </c>
      <c r="CA30" s="2" t="s">
        <v>157</v>
      </c>
      <c r="CB30" s="2" t="s">
        <v>157</v>
      </c>
      <c r="CC30" s="2" t="s">
        <v>157</v>
      </c>
      <c r="CD30" s="2" t="s">
        <v>162</v>
      </c>
      <c r="CE30" s="2" t="s">
        <v>157</v>
      </c>
      <c r="CF30" s="2" t="s">
        <v>162</v>
      </c>
      <c r="CG30" s="2" t="s">
        <v>157</v>
      </c>
      <c r="CH30" s="2" t="s">
        <v>668</v>
      </c>
      <c r="CI30" s="2" t="s">
        <v>162</v>
      </c>
      <c r="CJ30" s="2" t="s">
        <v>157</v>
      </c>
    </row>
    <row r="31" spans="1:88" x14ac:dyDescent="0.25">
      <c r="A31" s="1">
        <v>44153.548611111109</v>
      </c>
      <c r="B31" s="1">
        <v>44153.549641203703</v>
      </c>
      <c r="C31" s="2" t="s">
        <v>91</v>
      </c>
      <c r="D31" s="2" t="s">
        <v>669</v>
      </c>
      <c r="E31">
        <v>100</v>
      </c>
      <c r="F31">
        <v>88</v>
      </c>
      <c r="G31" s="2" t="s">
        <v>155</v>
      </c>
      <c r="H31" s="1">
        <v>44153.549649872686</v>
      </c>
      <c r="I31" s="2" t="s">
        <v>670</v>
      </c>
      <c r="J31">
        <v>40.712203979492188</v>
      </c>
      <c r="K31">
        <v>-89.628303527832031</v>
      </c>
      <c r="L31" s="2" t="s">
        <v>158</v>
      </c>
      <c r="M31" s="2" t="s">
        <v>671</v>
      </c>
      <c r="N31" s="2" t="s">
        <v>672</v>
      </c>
      <c r="O31" s="2" t="s">
        <v>673</v>
      </c>
      <c r="P31" s="2" t="s">
        <v>162</v>
      </c>
      <c r="Q31" s="2" t="s">
        <v>157</v>
      </c>
      <c r="R31" s="2" t="s">
        <v>157</v>
      </c>
      <c r="S31" s="2" t="s">
        <v>157</v>
      </c>
      <c r="T31" s="2" t="s">
        <v>157</v>
      </c>
      <c r="U31" s="2" t="s">
        <v>157</v>
      </c>
      <c r="V31" s="2" t="s">
        <v>157</v>
      </c>
      <c r="W31" s="2" t="s">
        <v>157</v>
      </c>
      <c r="X31" s="2" t="s">
        <v>157</v>
      </c>
      <c r="Y31" s="2" t="s">
        <v>157</v>
      </c>
      <c r="Z31" s="2" t="s">
        <v>157</v>
      </c>
      <c r="AA31" s="2" t="s">
        <v>157</v>
      </c>
      <c r="AB31" s="2" t="s">
        <v>157</v>
      </c>
      <c r="AC31" s="2" t="s">
        <v>157</v>
      </c>
      <c r="AD31" s="2" t="s">
        <v>157</v>
      </c>
      <c r="AE31" s="2" t="s">
        <v>157</v>
      </c>
      <c r="AF31" s="2" t="s">
        <v>157</v>
      </c>
      <c r="AG31" s="2" t="s">
        <v>157</v>
      </c>
      <c r="AH31" s="2" t="s">
        <v>157</v>
      </c>
      <c r="AI31" s="2" t="s">
        <v>157</v>
      </c>
      <c r="AJ31" s="2" t="s">
        <v>157</v>
      </c>
      <c r="AK31" s="2" t="s">
        <v>157</v>
      </c>
      <c r="AL31" s="2" t="s">
        <v>157</v>
      </c>
      <c r="AM31" s="2" t="s">
        <v>157</v>
      </c>
      <c r="AN31" s="2" t="s">
        <v>157</v>
      </c>
      <c r="AO31" s="2" t="s">
        <v>157</v>
      </c>
      <c r="AP31" s="2" t="s">
        <v>157</v>
      </c>
      <c r="AQ31" s="2" t="s">
        <v>157</v>
      </c>
      <c r="AR31" s="2" t="s">
        <v>157</v>
      </c>
      <c r="AS31" s="2" t="s">
        <v>157</v>
      </c>
      <c r="AT31" s="2" t="s">
        <v>157</v>
      </c>
      <c r="AU31" s="2" t="s">
        <v>157</v>
      </c>
      <c r="AV31" s="2" t="s">
        <v>157</v>
      </c>
      <c r="AW31" s="2" t="s">
        <v>157</v>
      </c>
      <c r="AX31" s="2" t="s">
        <v>157</v>
      </c>
      <c r="AY31" s="2" t="s">
        <v>157</v>
      </c>
      <c r="AZ31" s="2" t="s">
        <v>157</v>
      </c>
      <c r="BA31" s="2" t="s">
        <v>157</v>
      </c>
      <c r="BB31" s="2" t="s">
        <v>157</v>
      </c>
      <c r="BC31" s="2" t="s">
        <v>157</v>
      </c>
      <c r="BD31" s="2" t="s">
        <v>157</v>
      </c>
      <c r="BE31" s="2" t="s">
        <v>157</v>
      </c>
      <c r="BF31" s="2" t="s">
        <v>157</v>
      </c>
      <c r="BG31" s="2" t="s">
        <v>157</v>
      </c>
      <c r="BH31" s="2" t="s">
        <v>157</v>
      </c>
      <c r="BI31" s="2" t="s">
        <v>157</v>
      </c>
      <c r="BJ31" s="2" t="s">
        <v>157</v>
      </c>
      <c r="BK31" s="2" t="s">
        <v>157</v>
      </c>
      <c r="BL31" s="2" t="s">
        <v>157</v>
      </c>
      <c r="BM31" s="2" t="s">
        <v>157</v>
      </c>
      <c r="BN31" s="2" t="s">
        <v>157</v>
      </c>
      <c r="BO31" s="2" t="s">
        <v>157</v>
      </c>
      <c r="BP31" s="2" t="s">
        <v>157</v>
      </c>
      <c r="BQ31" s="2" t="s">
        <v>157</v>
      </c>
      <c r="BR31" s="2" t="s">
        <v>157</v>
      </c>
      <c r="BS31" s="2" t="s">
        <v>157</v>
      </c>
      <c r="BT31" s="2" t="s">
        <v>157</v>
      </c>
      <c r="BU31" s="2" t="s">
        <v>157</v>
      </c>
      <c r="BV31" s="2" t="s">
        <v>157</v>
      </c>
      <c r="BW31" s="2" t="s">
        <v>157</v>
      </c>
      <c r="BX31" s="2" t="s">
        <v>157</v>
      </c>
      <c r="BY31" s="2" t="s">
        <v>157</v>
      </c>
      <c r="BZ31" s="2" t="s">
        <v>157</v>
      </c>
      <c r="CA31" s="2" t="s">
        <v>157</v>
      </c>
      <c r="CB31" s="2" t="s">
        <v>157</v>
      </c>
      <c r="CC31" s="2" t="s">
        <v>157</v>
      </c>
      <c r="CD31" s="2" t="s">
        <v>157</v>
      </c>
      <c r="CE31" s="2" t="s">
        <v>157</v>
      </c>
      <c r="CF31" s="2" t="s">
        <v>157</v>
      </c>
      <c r="CG31" s="2" t="s">
        <v>157</v>
      </c>
      <c r="CH31" s="2" t="s">
        <v>157</v>
      </c>
      <c r="CI31" s="2" t="s">
        <v>157</v>
      </c>
      <c r="CJ31" s="2" t="s">
        <v>157</v>
      </c>
    </row>
    <row r="32" spans="1:88" ht="30" x14ac:dyDescent="0.25">
      <c r="A32" s="1">
        <v>44153.543483796297</v>
      </c>
      <c r="B32" s="1">
        <v>44153.549895833334</v>
      </c>
      <c r="C32" s="2" t="s">
        <v>91</v>
      </c>
      <c r="D32" s="2" t="s">
        <v>674</v>
      </c>
      <c r="E32">
        <v>100</v>
      </c>
      <c r="F32">
        <v>554</v>
      </c>
      <c r="G32" s="2" t="s">
        <v>155</v>
      </c>
      <c r="H32" s="1">
        <v>44153.549906574073</v>
      </c>
      <c r="I32" s="2" t="s">
        <v>675</v>
      </c>
      <c r="J32">
        <v>42.175796508789063</v>
      </c>
      <c r="K32">
        <v>-95.000701904296875</v>
      </c>
      <c r="L32" s="2" t="s">
        <v>158</v>
      </c>
      <c r="M32" s="2" t="s">
        <v>676</v>
      </c>
      <c r="N32" s="2" t="s">
        <v>677</v>
      </c>
      <c r="O32" s="2" t="s">
        <v>678</v>
      </c>
      <c r="P32" s="2" t="s">
        <v>164</v>
      </c>
      <c r="Q32" s="2" t="s">
        <v>679</v>
      </c>
      <c r="R32" s="2" t="s">
        <v>164</v>
      </c>
      <c r="S32" s="2" t="s">
        <v>680</v>
      </c>
      <c r="T32" s="2" t="s">
        <v>233</v>
      </c>
      <c r="U32" s="2" t="s">
        <v>157</v>
      </c>
      <c r="V32" s="2" t="s">
        <v>340</v>
      </c>
      <c r="W32" s="2" t="s">
        <v>681</v>
      </c>
      <c r="X32" s="2" t="s">
        <v>682</v>
      </c>
      <c r="Y32" s="2" t="s">
        <v>278</v>
      </c>
      <c r="Z32" s="2" t="s">
        <v>157</v>
      </c>
      <c r="AA32" s="2" t="s">
        <v>683</v>
      </c>
      <c r="AB32" s="2" t="s">
        <v>164</v>
      </c>
      <c r="AC32" s="2" t="s">
        <v>680</v>
      </c>
      <c r="AD32" s="2" t="s">
        <v>233</v>
      </c>
      <c r="AE32" s="2" t="s">
        <v>157</v>
      </c>
      <c r="AF32" s="2" t="s">
        <v>340</v>
      </c>
      <c r="AG32" s="2" t="s">
        <v>684</v>
      </c>
      <c r="AH32" s="2" t="s">
        <v>685</v>
      </c>
      <c r="AI32" s="2" t="s">
        <v>686</v>
      </c>
      <c r="AJ32" s="2" t="s">
        <v>157</v>
      </c>
      <c r="AK32" s="2" t="s">
        <v>687</v>
      </c>
      <c r="AL32" s="2" t="s">
        <v>157</v>
      </c>
      <c r="AM32" s="2" t="s">
        <v>157</v>
      </c>
      <c r="AN32" s="2" t="s">
        <v>157</v>
      </c>
      <c r="AO32" s="2" t="s">
        <v>688</v>
      </c>
      <c r="AP32" s="2" t="s">
        <v>157</v>
      </c>
      <c r="AQ32" s="2" t="s">
        <v>679</v>
      </c>
      <c r="AR32" s="2" t="s">
        <v>680</v>
      </c>
      <c r="AS32" s="2" t="s">
        <v>689</v>
      </c>
      <c r="AT32" s="2" t="s">
        <v>164</v>
      </c>
      <c r="AU32" s="2" t="s">
        <v>690</v>
      </c>
      <c r="AV32" s="2" t="s">
        <v>340</v>
      </c>
      <c r="AW32" s="2" t="s">
        <v>233</v>
      </c>
      <c r="AX32" s="2" t="s">
        <v>157</v>
      </c>
      <c r="AY32" s="2" t="s">
        <v>691</v>
      </c>
      <c r="AZ32" s="2" t="s">
        <v>157</v>
      </c>
      <c r="BA32" s="2" t="s">
        <v>186</v>
      </c>
      <c r="BB32" s="2" t="s">
        <v>157</v>
      </c>
      <c r="BC32" s="2" t="s">
        <v>259</v>
      </c>
      <c r="BD32" s="2" t="s">
        <v>157</v>
      </c>
      <c r="BE32" s="2" t="s">
        <v>157</v>
      </c>
      <c r="BF32" s="2" t="s">
        <v>157</v>
      </c>
      <c r="BG32" s="2" t="s">
        <v>157</v>
      </c>
      <c r="BH32" s="2" t="s">
        <v>692</v>
      </c>
      <c r="BI32" s="2" t="s">
        <v>164</v>
      </c>
      <c r="BJ32" s="2" t="s">
        <v>690</v>
      </c>
      <c r="BK32" s="2" t="s">
        <v>340</v>
      </c>
      <c r="BL32" s="2" t="s">
        <v>233</v>
      </c>
      <c r="BM32" s="2" t="s">
        <v>157</v>
      </c>
      <c r="BN32" s="2" t="s">
        <v>693</v>
      </c>
      <c r="BO32" s="2" t="s">
        <v>157</v>
      </c>
      <c r="BP32" s="2" t="s">
        <v>186</v>
      </c>
      <c r="BQ32" s="2" t="s">
        <v>157</v>
      </c>
      <c r="BR32" s="2" t="s">
        <v>259</v>
      </c>
      <c r="BS32" s="2" t="s">
        <v>157</v>
      </c>
      <c r="BT32" s="2" t="s">
        <v>157</v>
      </c>
      <c r="BU32" s="2" t="s">
        <v>157</v>
      </c>
      <c r="BV32" s="2" t="s">
        <v>157</v>
      </c>
      <c r="BW32" s="2" t="s">
        <v>162</v>
      </c>
      <c r="BX32" s="2" t="s">
        <v>157</v>
      </c>
      <c r="BY32" s="2" t="s">
        <v>157</v>
      </c>
      <c r="BZ32" s="2" t="s">
        <v>157</v>
      </c>
      <c r="CA32" s="2" t="s">
        <v>157</v>
      </c>
      <c r="CB32" s="2" t="s">
        <v>157</v>
      </c>
      <c r="CC32" s="2" t="s">
        <v>157</v>
      </c>
      <c r="CD32" s="2" t="s">
        <v>162</v>
      </c>
      <c r="CE32" s="2" t="s">
        <v>157</v>
      </c>
      <c r="CF32" s="2" t="s">
        <v>164</v>
      </c>
      <c r="CG32" s="2" t="s">
        <v>694</v>
      </c>
      <c r="CH32" s="2" t="s">
        <v>695</v>
      </c>
      <c r="CI32" s="2" t="s">
        <v>696</v>
      </c>
      <c r="CJ32" s="2" t="s">
        <v>697</v>
      </c>
    </row>
    <row r="33" spans="1:88" x14ac:dyDescent="0.25">
      <c r="A33" s="1">
        <v>44153.547696759262</v>
      </c>
      <c r="B33" s="1">
        <v>44153.550729166665</v>
      </c>
      <c r="C33" s="2" t="s">
        <v>91</v>
      </c>
      <c r="D33" s="2" t="s">
        <v>698</v>
      </c>
      <c r="E33">
        <v>100</v>
      </c>
      <c r="F33">
        <v>261</v>
      </c>
      <c r="G33" s="2" t="s">
        <v>155</v>
      </c>
      <c r="H33" s="1">
        <v>44153.550733356482</v>
      </c>
      <c r="I33" s="2" t="s">
        <v>699</v>
      </c>
      <c r="J33">
        <v>43.203399658203125</v>
      </c>
      <c r="K33">
        <v>-95.9822998046875</v>
      </c>
      <c r="L33" s="2" t="s">
        <v>158</v>
      </c>
      <c r="M33" s="2" t="s">
        <v>700</v>
      </c>
      <c r="N33" s="2" t="s">
        <v>701</v>
      </c>
      <c r="O33" s="2" t="s">
        <v>702</v>
      </c>
      <c r="P33" s="2" t="s">
        <v>164</v>
      </c>
      <c r="Q33" s="2" t="s">
        <v>703</v>
      </c>
      <c r="R33" s="2" t="s">
        <v>164</v>
      </c>
      <c r="S33" s="2" t="s">
        <v>704</v>
      </c>
      <c r="T33" s="2" t="s">
        <v>233</v>
      </c>
      <c r="U33" s="2" t="s">
        <v>157</v>
      </c>
      <c r="V33" s="2" t="s">
        <v>273</v>
      </c>
      <c r="W33" s="2" t="s">
        <v>705</v>
      </c>
      <c r="X33" s="2" t="s">
        <v>157</v>
      </c>
      <c r="Y33" s="2" t="s">
        <v>157</v>
      </c>
      <c r="Z33" s="2" t="s">
        <v>157</v>
      </c>
      <c r="AA33" s="2" t="s">
        <v>173</v>
      </c>
      <c r="AB33" s="2" t="s">
        <v>164</v>
      </c>
      <c r="AC33" s="2" t="s">
        <v>706</v>
      </c>
      <c r="AD33" s="2" t="s">
        <v>233</v>
      </c>
      <c r="AE33" s="2" t="s">
        <v>157</v>
      </c>
      <c r="AF33" s="2" t="s">
        <v>273</v>
      </c>
      <c r="AG33" s="2" t="s">
        <v>707</v>
      </c>
      <c r="AH33" s="2" t="s">
        <v>157</v>
      </c>
      <c r="AI33" s="2" t="s">
        <v>157</v>
      </c>
      <c r="AJ33" s="2" t="s">
        <v>157</v>
      </c>
      <c r="AK33" s="2" t="s">
        <v>259</v>
      </c>
      <c r="AL33" s="2" t="s">
        <v>157</v>
      </c>
      <c r="AM33" s="2" t="s">
        <v>157</v>
      </c>
      <c r="AN33" s="2" t="s">
        <v>157</v>
      </c>
      <c r="AO33" s="2" t="s">
        <v>157</v>
      </c>
      <c r="AP33" s="2" t="s">
        <v>157</v>
      </c>
      <c r="AQ33" s="2" t="s">
        <v>703</v>
      </c>
      <c r="AR33" s="2" t="s">
        <v>173</v>
      </c>
      <c r="AS33" s="2" t="s">
        <v>623</v>
      </c>
      <c r="AT33" s="2" t="s">
        <v>164</v>
      </c>
      <c r="AU33" s="2" t="s">
        <v>329</v>
      </c>
      <c r="AV33" s="2" t="s">
        <v>273</v>
      </c>
      <c r="AW33" s="2" t="s">
        <v>233</v>
      </c>
      <c r="AX33" s="2" t="s">
        <v>157</v>
      </c>
      <c r="AY33" s="2" t="s">
        <v>708</v>
      </c>
      <c r="AZ33" s="2" t="s">
        <v>157</v>
      </c>
      <c r="BA33" s="2" t="s">
        <v>157</v>
      </c>
      <c r="BB33" s="2" t="s">
        <v>157</v>
      </c>
      <c r="BC33" s="2" t="s">
        <v>259</v>
      </c>
      <c r="BD33" s="2" t="s">
        <v>157</v>
      </c>
      <c r="BE33" s="2" t="s">
        <v>157</v>
      </c>
      <c r="BF33" s="2" t="s">
        <v>157</v>
      </c>
      <c r="BG33" s="2" t="s">
        <v>157</v>
      </c>
      <c r="BH33" s="2" t="s">
        <v>422</v>
      </c>
      <c r="BI33" s="2" t="s">
        <v>164</v>
      </c>
      <c r="BJ33" s="2" t="s">
        <v>489</v>
      </c>
      <c r="BK33" s="2" t="s">
        <v>273</v>
      </c>
      <c r="BL33" s="2" t="s">
        <v>233</v>
      </c>
      <c r="BM33" s="2" t="s">
        <v>157</v>
      </c>
      <c r="BN33" s="2" t="s">
        <v>709</v>
      </c>
      <c r="BO33" s="2" t="s">
        <v>157</v>
      </c>
      <c r="BP33" s="2" t="s">
        <v>157</v>
      </c>
      <c r="BQ33" s="2" t="s">
        <v>157</v>
      </c>
      <c r="BR33" s="2" t="s">
        <v>259</v>
      </c>
      <c r="BS33" s="2" t="s">
        <v>157</v>
      </c>
      <c r="BT33" s="2" t="s">
        <v>157</v>
      </c>
      <c r="BU33" s="2" t="s">
        <v>157</v>
      </c>
      <c r="BV33" s="2" t="s">
        <v>157</v>
      </c>
      <c r="BW33" s="2" t="s">
        <v>162</v>
      </c>
      <c r="BX33" s="2" t="s">
        <v>157</v>
      </c>
      <c r="BY33" s="2" t="s">
        <v>157</v>
      </c>
      <c r="BZ33" s="2" t="s">
        <v>157</v>
      </c>
      <c r="CA33" s="2" t="s">
        <v>157</v>
      </c>
      <c r="CB33" s="2" t="s">
        <v>157</v>
      </c>
      <c r="CC33" s="2" t="s">
        <v>157</v>
      </c>
      <c r="CD33" s="2" t="s">
        <v>162</v>
      </c>
      <c r="CE33" s="2" t="s">
        <v>157</v>
      </c>
      <c r="CF33" s="2" t="s">
        <v>164</v>
      </c>
      <c r="CG33" s="2" t="s">
        <v>710</v>
      </c>
      <c r="CH33" s="2" t="s">
        <v>157</v>
      </c>
      <c r="CI33" s="2" t="s">
        <v>157</v>
      </c>
      <c r="CJ33" s="2" t="s">
        <v>157</v>
      </c>
    </row>
    <row r="34" spans="1:88" ht="60" x14ac:dyDescent="0.25">
      <c r="A34" s="1">
        <v>44153.544189814813</v>
      </c>
      <c r="B34" s="1">
        <v>44153.551874999997</v>
      </c>
      <c r="C34" s="2" t="s">
        <v>91</v>
      </c>
      <c r="D34" s="2" t="s">
        <v>711</v>
      </c>
      <c r="E34">
        <v>100</v>
      </c>
      <c r="F34">
        <v>663</v>
      </c>
      <c r="G34" s="2" t="s">
        <v>155</v>
      </c>
      <c r="H34" s="1">
        <v>44153.551885023146</v>
      </c>
      <c r="I34" s="2" t="s">
        <v>712</v>
      </c>
      <c r="J34">
        <v>42.50689697265625</v>
      </c>
      <c r="K34">
        <v>-95.431800842285156</v>
      </c>
      <c r="L34" s="2" t="s">
        <v>158</v>
      </c>
      <c r="M34" s="2" t="s">
        <v>713</v>
      </c>
      <c r="N34" s="2" t="s">
        <v>714</v>
      </c>
      <c r="O34" s="2" t="s">
        <v>715</v>
      </c>
      <c r="P34" s="2" t="s">
        <v>164</v>
      </c>
      <c r="Q34" s="2" t="s">
        <v>716</v>
      </c>
      <c r="R34" s="2" t="s">
        <v>164</v>
      </c>
      <c r="S34" s="2" t="s">
        <v>717</v>
      </c>
      <c r="T34" s="2" t="s">
        <v>233</v>
      </c>
      <c r="U34" s="2" t="s">
        <v>157</v>
      </c>
      <c r="V34" s="2" t="s">
        <v>340</v>
      </c>
      <c r="W34" s="2" t="s">
        <v>718</v>
      </c>
      <c r="X34" s="2" t="s">
        <v>719</v>
      </c>
      <c r="Y34" s="2" t="s">
        <v>720</v>
      </c>
      <c r="Z34" s="2" t="s">
        <v>157</v>
      </c>
      <c r="AA34" s="2" t="s">
        <v>680</v>
      </c>
      <c r="AB34" s="2" t="s">
        <v>164</v>
      </c>
      <c r="AC34" s="2" t="s">
        <v>717</v>
      </c>
      <c r="AD34" s="2" t="s">
        <v>233</v>
      </c>
      <c r="AE34" s="2" t="s">
        <v>157</v>
      </c>
      <c r="AF34" s="2" t="s">
        <v>340</v>
      </c>
      <c r="AG34" s="2" t="s">
        <v>718</v>
      </c>
      <c r="AH34" s="2" t="s">
        <v>721</v>
      </c>
      <c r="AI34" s="2" t="s">
        <v>722</v>
      </c>
      <c r="AJ34" s="2" t="s">
        <v>157</v>
      </c>
      <c r="AK34" s="2" t="s">
        <v>259</v>
      </c>
      <c r="AL34" s="2" t="s">
        <v>157</v>
      </c>
      <c r="AM34" s="2" t="s">
        <v>157</v>
      </c>
      <c r="AN34" s="2" t="s">
        <v>157</v>
      </c>
      <c r="AO34" s="2" t="s">
        <v>157</v>
      </c>
      <c r="AP34" s="2" t="s">
        <v>157</v>
      </c>
      <c r="AQ34" s="2" t="s">
        <v>716</v>
      </c>
      <c r="AR34" s="2" t="s">
        <v>680</v>
      </c>
      <c r="AS34" s="2" t="s">
        <v>723</v>
      </c>
      <c r="AT34" s="2" t="s">
        <v>164</v>
      </c>
      <c r="AU34" s="2" t="s">
        <v>724</v>
      </c>
      <c r="AV34" s="2" t="s">
        <v>340</v>
      </c>
      <c r="AW34" s="2" t="s">
        <v>233</v>
      </c>
      <c r="AX34" s="2" t="s">
        <v>157</v>
      </c>
      <c r="AY34" s="2" t="s">
        <v>725</v>
      </c>
      <c r="AZ34" s="2" t="s">
        <v>157</v>
      </c>
      <c r="BA34" s="2" t="s">
        <v>726</v>
      </c>
      <c r="BB34" s="2" t="s">
        <v>157</v>
      </c>
      <c r="BC34" s="2" t="s">
        <v>626</v>
      </c>
      <c r="BD34" s="2" t="s">
        <v>157</v>
      </c>
      <c r="BE34" s="2" t="s">
        <v>157</v>
      </c>
      <c r="BF34" s="2" t="s">
        <v>157</v>
      </c>
      <c r="BG34" s="2" t="s">
        <v>157</v>
      </c>
      <c r="BH34" s="2" t="s">
        <v>727</v>
      </c>
      <c r="BI34" s="2" t="s">
        <v>164</v>
      </c>
      <c r="BJ34" s="2" t="s">
        <v>724</v>
      </c>
      <c r="BK34" s="2" t="s">
        <v>340</v>
      </c>
      <c r="BL34" s="2" t="s">
        <v>233</v>
      </c>
      <c r="BM34" s="2" t="s">
        <v>157</v>
      </c>
      <c r="BN34" s="2" t="s">
        <v>725</v>
      </c>
      <c r="BO34" s="2" t="s">
        <v>157</v>
      </c>
      <c r="BP34" s="2" t="s">
        <v>726</v>
      </c>
      <c r="BQ34" s="2" t="s">
        <v>157</v>
      </c>
      <c r="BR34" s="2" t="s">
        <v>626</v>
      </c>
      <c r="BS34" s="2" t="s">
        <v>157</v>
      </c>
      <c r="BT34" s="2" t="s">
        <v>157</v>
      </c>
      <c r="BU34" s="2" t="s">
        <v>157</v>
      </c>
      <c r="BV34" s="2" t="s">
        <v>157</v>
      </c>
      <c r="BW34" s="2" t="s">
        <v>162</v>
      </c>
      <c r="BX34" s="2" t="s">
        <v>157</v>
      </c>
      <c r="BY34" s="2" t="s">
        <v>157</v>
      </c>
      <c r="BZ34" s="2" t="s">
        <v>157</v>
      </c>
      <c r="CA34" s="2" t="s">
        <v>157</v>
      </c>
      <c r="CB34" s="2" t="s">
        <v>157</v>
      </c>
      <c r="CC34" s="2" t="s">
        <v>157</v>
      </c>
      <c r="CD34" s="2" t="s">
        <v>162</v>
      </c>
      <c r="CE34" s="2" t="s">
        <v>157</v>
      </c>
      <c r="CF34" s="2" t="s">
        <v>164</v>
      </c>
      <c r="CG34" s="2" t="s">
        <v>728</v>
      </c>
      <c r="CH34" s="2" t="s">
        <v>162</v>
      </c>
      <c r="CI34" s="2" t="s">
        <v>162</v>
      </c>
      <c r="CJ34" s="2" t="s">
        <v>162</v>
      </c>
    </row>
    <row r="35" spans="1:88" ht="60" x14ac:dyDescent="0.25">
      <c r="A35" s="1">
        <v>44153.538194444445</v>
      </c>
      <c r="B35" s="1">
        <v>44153.552106481482</v>
      </c>
      <c r="C35" s="2" t="s">
        <v>91</v>
      </c>
      <c r="D35" s="2" t="s">
        <v>729</v>
      </c>
      <c r="E35">
        <v>100</v>
      </c>
      <c r="F35">
        <v>1201</v>
      </c>
      <c r="G35" s="2" t="s">
        <v>155</v>
      </c>
      <c r="H35" s="1">
        <v>44153.552110983794</v>
      </c>
      <c r="I35" s="2" t="s">
        <v>730</v>
      </c>
      <c r="J35">
        <v>42.486099243164063</v>
      </c>
      <c r="K35">
        <v>-91.445198059082031</v>
      </c>
      <c r="L35" s="2" t="s">
        <v>158</v>
      </c>
      <c r="M35" s="2" t="s">
        <v>731</v>
      </c>
      <c r="N35" s="2" t="s">
        <v>732</v>
      </c>
      <c r="O35" s="2" t="s">
        <v>733</v>
      </c>
      <c r="P35" s="2" t="s">
        <v>164</v>
      </c>
      <c r="Q35" s="2" t="s">
        <v>734</v>
      </c>
      <c r="R35" s="2" t="s">
        <v>164</v>
      </c>
      <c r="S35" s="2" t="s">
        <v>735</v>
      </c>
      <c r="T35" s="2" t="s">
        <v>233</v>
      </c>
      <c r="U35" s="2" t="s">
        <v>157</v>
      </c>
      <c r="V35" s="2" t="s">
        <v>736</v>
      </c>
      <c r="W35" s="2" t="s">
        <v>737</v>
      </c>
      <c r="X35" s="2" t="s">
        <v>738</v>
      </c>
      <c r="Y35" s="2" t="s">
        <v>739</v>
      </c>
      <c r="Z35" s="2" t="s">
        <v>157</v>
      </c>
      <c r="AA35" s="2" t="s">
        <v>740</v>
      </c>
      <c r="AB35" s="2" t="s">
        <v>164</v>
      </c>
      <c r="AC35" s="2" t="s">
        <v>741</v>
      </c>
      <c r="AD35" s="2" t="s">
        <v>233</v>
      </c>
      <c r="AE35" s="2" t="s">
        <v>157</v>
      </c>
      <c r="AF35" s="2" t="s">
        <v>340</v>
      </c>
      <c r="AG35" s="2" t="s">
        <v>737</v>
      </c>
      <c r="AH35" s="2" t="s">
        <v>742</v>
      </c>
      <c r="AI35" s="2" t="s">
        <v>743</v>
      </c>
      <c r="AJ35" s="2" t="s">
        <v>744</v>
      </c>
      <c r="AK35" s="2" t="s">
        <v>259</v>
      </c>
      <c r="AL35" s="2" t="s">
        <v>157</v>
      </c>
      <c r="AM35" s="2" t="s">
        <v>157</v>
      </c>
      <c r="AN35" s="2" t="s">
        <v>157</v>
      </c>
      <c r="AO35" s="2" t="s">
        <v>157</v>
      </c>
      <c r="AP35" s="2" t="s">
        <v>157</v>
      </c>
      <c r="AQ35" s="2" t="s">
        <v>734</v>
      </c>
      <c r="AR35" s="2" t="s">
        <v>745</v>
      </c>
      <c r="AS35" s="2" t="s">
        <v>746</v>
      </c>
      <c r="AT35" s="2" t="s">
        <v>164</v>
      </c>
      <c r="AU35" s="2" t="s">
        <v>747</v>
      </c>
      <c r="AV35" s="2" t="s">
        <v>340</v>
      </c>
      <c r="AW35" s="2" t="s">
        <v>233</v>
      </c>
      <c r="AX35" s="2" t="s">
        <v>157</v>
      </c>
      <c r="AY35" s="2" t="s">
        <v>748</v>
      </c>
      <c r="AZ35" s="2" t="s">
        <v>157</v>
      </c>
      <c r="BA35" s="2" t="s">
        <v>749</v>
      </c>
      <c r="BB35" s="2" t="s">
        <v>157</v>
      </c>
      <c r="BC35" s="2" t="s">
        <v>626</v>
      </c>
      <c r="BD35" s="2" t="s">
        <v>157</v>
      </c>
      <c r="BE35" s="2" t="s">
        <v>750</v>
      </c>
      <c r="BF35" s="2" t="s">
        <v>157</v>
      </c>
      <c r="BG35" s="2" t="s">
        <v>157</v>
      </c>
      <c r="BH35" s="2" t="s">
        <v>751</v>
      </c>
      <c r="BI35" s="2" t="s">
        <v>164</v>
      </c>
      <c r="BJ35" s="2" t="s">
        <v>747</v>
      </c>
      <c r="BK35" s="2" t="s">
        <v>340</v>
      </c>
      <c r="BL35" s="2" t="s">
        <v>233</v>
      </c>
      <c r="BM35" s="2" t="s">
        <v>157</v>
      </c>
      <c r="BN35" s="2" t="s">
        <v>748</v>
      </c>
      <c r="BO35" s="2" t="s">
        <v>157</v>
      </c>
      <c r="BP35" s="2" t="s">
        <v>749</v>
      </c>
      <c r="BQ35" s="2" t="s">
        <v>157</v>
      </c>
      <c r="BR35" s="2" t="s">
        <v>626</v>
      </c>
      <c r="BS35" s="2" t="s">
        <v>157</v>
      </c>
      <c r="BT35" s="2" t="s">
        <v>752</v>
      </c>
      <c r="BU35" s="2" t="s">
        <v>157</v>
      </c>
      <c r="BV35" s="2" t="s">
        <v>157</v>
      </c>
      <c r="BW35" s="2" t="s">
        <v>162</v>
      </c>
      <c r="BX35" s="2" t="s">
        <v>157</v>
      </c>
      <c r="BY35" s="2" t="s">
        <v>157</v>
      </c>
      <c r="BZ35" s="2" t="s">
        <v>157</v>
      </c>
      <c r="CA35" s="2" t="s">
        <v>157</v>
      </c>
      <c r="CB35" s="2" t="s">
        <v>157</v>
      </c>
      <c r="CC35" s="2" t="s">
        <v>157</v>
      </c>
      <c r="CD35" s="2" t="s">
        <v>162</v>
      </c>
      <c r="CE35" s="2" t="s">
        <v>157</v>
      </c>
      <c r="CF35" s="2" t="s">
        <v>162</v>
      </c>
      <c r="CG35" s="2" t="s">
        <v>157</v>
      </c>
      <c r="CH35" s="2" t="s">
        <v>534</v>
      </c>
      <c r="CI35" s="2" t="s">
        <v>753</v>
      </c>
      <c r="CJ35" s="2" t="s">
        <v>157</v>
      </c>
    </row>
    <row r="36" spans="1:88" ht="45" x14ac:dyDescent="0.25">
      <c r="A36" s="1">
        <v>44153.54047453704</v>
      </c>
      <c r="B36" s="1">
        <v>44153.553298611114</v>
      </c>
      <c r="C36" s="2" t="s">
        <v>91</v>
      </c>
      <c r="D36" s="2" t="s">
        <v>754</v>
      </c>
      <c r="E36">
        <v>100</v>
      </c>
      <c r="F36">
        <v>1107</v>
      </c>
      <c r="G36" s="2" t="s">
        <v>155</v>
      </c>
      <c r="H36" s="1">
        <v>44153.553303460649</v>
      </c>
      <c r="I36" s="2" t="s">
        <v>755</v>
      </c>
      <c r="J36">
        <v>43.114395141601563</v>
      </c>
      <c r="K36">
        <v>-93.594398498535156</v>
      </c>
      <c r="L36" s="2" t="s">
        <v>158</v>
      </c>
      <c r="M36" s="2" t="s">
        <v>756</v>
      </c>
      <c r="N36" s="2" t="s">
        <v>757</v>
      </c>
      <c r="O36" s="2" t="s">
        <v>758</v>
      </c>
      <c r="P36" s="2" t="s">
        <v>164</v>
      </c>
      <c r="Q36" s="2" t="s">
        <v>759</v>
      </c>
      <c r="R36" s="2" t="s">
        <v>164</v>
      </c>
      <c r="S36" s="2" t="s">
        <v>760</v>
      </c>
      <c r="T36" s="2" t="s">
        <v>233</v>
      </c>
      <c r="U36" s="2" t="s">
        <v>157</v>
      </c>
      <c r="V36" s="2" t="s">
        <v>273</v>
      </c>
      <c r="W36" s="2" t="s">
        <v>761</v>
      </c>
      <c r="X36" s="2" t="s">
        <v>762</v>
      </c>
      <c r="Y36" s="2" t="s">
        <v>763</v>
      </c>
      <c r="Z36" s="2" t="s">
        <v>157</v>
      </c>
      <c r="AA36" s="2" t="s">
        <v>764</v>
      </c>
      <c r="AB36" s="2" t="s">
        <v>164</v>
      </c>
      <c r="AC36" s="2" t="s">
        <v>760</v>
      </c>
      <c r="AD36" s="2" t="s">
        <v>233</v>
      </c>
      <c r="AE36" s="2" t="s">
        <v>157</v>
      </c>
      <c r="AF36" s="2" t="s">
        <v>273</v>
      </c>
      <c r="AG36" s="2" t="s">
        <v>761</v>
      </c>
      <c r="AH36" s="2" t="s">
        <v>765</v>
      </c>
      <c r="AI36" s="2" t="s">
        <v>766</v>
      </c>
      <c r="AJ36" s="2" t="s">
        <v>157</v>
      </c>
      <c r="AK36" s="2" t="s">
        <v>259</v>
      </c>
      <c r="AL36" s="2" t="s">
        <v>157</v>
      </c>
      <c r="AM36" s="2" t="s">
        <v>157</v>
      </c>
      <c r="AN36" s="2" t="s">
        <v>157</v>
      </c>
      <c r="AO36" s="2" t="s">
        <v>157</v>
      </c>
      <c r="AP36" s="2" t="s">
        <v>264</v>
      </c>
      <c r="AQ36" s="2" t="s">
        <v>759</v>
      </c>
      <c r="AR36" s="2" t="s">
        <v>764</v>
      </c>
      <c r="AS36" s="2" t="s">
        <v>767</v>
      </c>
      <c r="AT36" s="2" t="s">
        <v>164</v>
      </c>
      <c r="AU36" s="2" t="s">
        <v>768</v>
      </c>
      <c r="AV36" s="2" t="s">
        <v>273</v>
      </c>
      <c r="AW36" s="2" t="s">
        <v>233</v>
      </c>
      <c r="AX36" s="2" t="s">
        <v>157</v>
      </c>
      <c r="AY36" s="2" t="s">
        <v>769</v>
      </c>
      <c r="AZ36" s="2" t="s">
        <v>157</v>
      </c>
      <c r="BA36" s="2" t="s">
        <v>770</v>
      </c>
      <c r="BB36" s="2" t="s">
        <v>157</v>
      </c>
      <c r="BC36" s="2" t="s">
        <v>247</v>
      </c>
      <c r="BD36" s="2" t="s">
        <v>157</v>
      </c>
      <c r="BE36" s="2" t="s">
        <v>771</v>
      </c>
      <c r="BF36" s="2" t="s">
        <v>157</v>
      </c>
      <c r="BG36" s="2" t="s">
        <v>157</v>
      </c>
      <c r="BH36" s="2" t="s">
        <v>772</v>
      </c>
      <c r="BI36" s="2" t="s">
        <v>164</v>
      </c>
      <c r="BJ36" s="2" t="s">
        <v>770</v>
      </c>
      <c r="BK36" s="2" t="s">
        <v>273</v>
      </c>
      <c r="BL36" s="2" t="s">
        <v>233</v>
      </c>
      <c r="BM36" s="2" t="s">
        <v>157</v>
      </c>
      <c r="BN36" s="2" t="s">
        <v>769</v>
      </c>
      <c r="BO36" s="2" t="s">
        <v>157</v>
      </c>
      <c r="BP36" s="2" t="s">
        <v>770</v>
      </c>
      <c r="BQ36" s="2" t="s">
        <v>157</v>
      </c>
      <c r="BR36" s="2" t="s">
        <v>247</v>
      </c>
      <c r="BS36" s="2" t="s">
        <v>157</v>
      </c>
      <c r="BT36" s="2" t="s">
        <v>771</v>
      </c>
      <c r="BU36" s="2" t="s">
        <v>157</v>
      </c>
      <c r="BV36" s="2" t="s">
        <v>157</v>
      </c>
      <c r="BW36" s="2" t="s">
        <v>164</v>
      </c>
      <c r="BX36" s="2" t="s">
        <v>773</v>
      </c>
      <c r="BY36" s="2" t="s">
        <v>774</v>
      </c>
      <c r="BZ36" s="2" t="s">
        <v>775</v>
      </c>
      <c r="CA36" s="2" t="s">
        <v>157</v>
      </c>
      <c r="CB36" s="2" t="s">
        <v>157</v>
      </c>
      <c r="CC36" s="2" t="s">
        <v>776</v>
      </c>
      <c r="CD36" s="2" t="s">
        <v>162</v>
      </c>
      <c r="CE36" s="2" t="s">
        <v>157</v>
      </c>
      <c r="CF36" s="2" t="s">
        <v>164</v>
      </c>
      <c r="CG36" s="2" t="s">
        <v>245</v>
      </c>
      <c r="CH36" s="2" t="s">
        <v>777</v>
      </c>
      <c r="CI36" s="2" t="s">
        <v>778</v>
      </c>
      <c r="CJ36" s="2" t="s">
        <v>157</v>
      </c>
    </row>
    <row r="37" spans="1:88" ht="60" x14ac:dyDescent="0.25">
      <c r="A37" s="1">
        <v>44153.540914351855</v>
      </c>
      <c r="B37" s="1">
        <v>44153.553368055553</v>
      </c>
      <c r="C37" s="2" t="s">
        <v>91</v>
      </c>
      <c r="D37" s="2" t="s">
        <v>779</v>
      </c>
      <c r="E37">
        <v>100</v>
      </c>
      <c r="F37">
        <v>1076</v>
      </c>
      <c r="G37" s="2" t="s">
        <v>155</v>
      </c>
      <c r="H37" s="1">
        <v>44153.553375925927</v>
      </c>
      <c r="I37" s="2" t="s">
        <v>780</v>
      </c>
      <c r="J37">
        <v>42.341293334960938</v>
      </c>
      <c r="K37">
        <v>-92.186698913574219</v>
      </c>
      <c r="L37" s="2" t="s">
        <v>158</v>
      </c>
      <c r="M37" s="2" t="s">
        <v>781</v>
      </c>
      <c r="N37" s="2" t="s">
        <v>782</v>
      </c>
      <c r="O37" s="2" t="s">
        <v>783</v>
      </c>
      <c r="P37" s="2" t="s">
        <v>164</v>
      </c>
      <c r="Q37" s="2" t="s">
        <v>784</v>
      </c>
      <c r="R37" s="2" t="s">
        <v>164</v>
      </c>
      <c r="S37" s="2" t="s">
        <v>785</v>
      </c>
      <c r="T37" s="2" t="s">
        <v>233</v>
      </c>
      <c r="U37" s="2" t="s">
        <v>157</v>
      </c>
      <c r="V37" s="2" t="s">
        <v>503</v>
      </c>
      <c r="W37" s="2" t="s">
        <v>786</v>
      </c>
      <c r="X37" s="2" t="s">
        <v>787</v>
      </c>
      <c r="Y37" s="2" t="s">
        <v>788</v>
      </c>
      <c r="Z37" s="2" t="s">
        <v>157</v>
      </c>
      <c r="AA37" s="2" t="s">
        <v>789</v>
      </c>
      <c r="AB37" s="2" t="s">
        <v>164</v>
      </c>
      <c r="AC37" s="2" t="s">
        <v>785</v>
      </c>
      <c r="AD37" s="2" t="s">
        <v>233</v>
      </c>
      <c r="AE37" s="2" t="s">
        <v>157</v>
      </c>
      <c r="AF37" s="2" t="s">
        <v>503</v>
      </c>
      <c r="AG37" s="2" t="s">
        <v>786</v>
      </c>
      <c r="AH37" s="2" t="s">
        <v>790</v>
      </c>
      <c r="AI37" s="2" t="s">
        <v>791</v>
      </c>
      <c r="AJ37" s="2" t="s">
        <v>157</v>
      </c>
      <c r="AK37" s="2" t="s">
        <v>259</v>
      </c>
      <c r="AL37" s="2" t="s">
        <v>157</v>
      </c>
      <c r="AM37" s="2" t="s">
        <v>157</v>
      </c>
      <c r="AN37" s="2" t="s">
        <v>157</v>
      </c>
      <c r="AO37" s="2" t="s">
        <v>157</v>
      </c>
      <c r="AP37" s="2" t="s">
        <v>792</v>
      </c>
      <c r="AQ37" s="2" t="s">
        <v>793</v>
      </c>
      <c r="AR37" s="2" t="s">
        <v>392</v>
      </c>
      <c r="AS37" s="2" t="s">
        <v>794</v>
      </c>
      <c r="AT37" s="2" t="s">
        <v>164</v>
      </c>
      <c r="AU37" s="2" t="s">
        <v>188</v>
      </c>
      <c r="AV37" s="2" t="s">
        <v>503</v>
      </c>
      <c r="AW37" s="2" t="s">
        <v>233</v>
      </c>
      <c r="AX37" s="2" t="s">
        <v>157</v>
      </c>
      <c r="AY37" s="2" t="s">
        <v>795</v>
      </c>
      <c r="AZ37" s="2" t="s">
        <v>157</v>
      </c>
      <c r="BA37" s="2" t="s">
        <v>157</v>
      </c>
      <c r="BB37" s="2" t="s">
        <v>796</v>
      </c>
      <c r="BC37" s="2" t="s">
        <v>259</v>
      </c>
      <c r="BD37" s="2" t="s">
        <v>157</v>
      </c>
      <c r="BE37" s="2" t="s">
        <v>157</v>
      </c>
      <c r="BF37" s="2" t="s">
        <v>157</v>
      </c>
      <c r="BG37" s="2" t="s">
        <v>157</v>
      </c>
      <c r="BH37" s="2" t="s">
        <v>797</v>
      </c>
      <c r="BI37" s="2" t="s">
        <v>164</v>
      </c>
      <c r="BJ37" s="2" t="s">
        <v>188</v>
      </c>
      <c r="BK37" s="2" t="s">
        <v>503</v>
      </c>
      <c r="BL37" s="2" t="s">
        <v>233</v>
      </c>
      <c r="BM37" s="2" t="s">
        <v>157</v>
      </c>
      <c r="BN37" s="2" t="s">
        <v>795</v>
      </c>
      <c r="BO37" s="2" t="s">
        <v>157</v>
      </c>
      <c r="BP37" s="2" t="s">
        <v>157</v>
      </c>
      <c r="BQ37" s="2" t="s">
        <v>796</v>
      </c>
      <c r="BR37" s="2" t="s">
        <v>259</v>
      </c>
      <c r="BS37" s="2" t="s">
        <v>157</v>
      </c>
      <c r="BT37" s="2" t="s">
        <v>157</v>
      </c>
      <c r="BU37" s="2" t="s">
        <v>157</v>
      </c>
      <c r="BV37" s="2" t="s">
        <v>157</v>
      </c>
      <c r="BW37" s="2" t="s">
        <v>162</v>
      </c>
      <c r="BX37" s="2" t="s">
        <v>157</v>
      </c>
      <c r="BY37" s="2" t="s">
        <v>157</v>
      </c>
      <c r="BZ37" s="2" t="s">
        <v>157</v>
      </c>
      <c r="CA37" s="2" t="s">
        <v>157</v>
      </c>
      <c r="CB37" s="2" t="s">
        <v>157</v>
      </c>
      <c r="CC37" s="2" t="s">
        <v>157</v>
      </c>
      <c r="CD37" s="2" t="s">
        <v>162</v>
      </c>
      <c r="CE37" s="2" t="s">
        <v>157</v>
      </c>
      <c r="CF37" s="2" t="s">
        <v>162</v>
      </c>
      <c r="CG37" s="2" t="s">
        <v>157</v>
      </c>
      <c r="CH37" s="2" t="s">
        <v>798</v>
      </c>
      <c r="CI37" s="2" t="s">
        <v>799</v>
      </c>
      <c r="CJ37" s="2" t="s">
        <v>157</v>
      </c>
    </row>
    <row r="38" spans="1:88" ht="90" x14ac:dyDescent="0.25">
      <c r="A38" s="1">
        <v>44153.550069444442</v>
      </c>
      <c r="B38" s="1">
        <v>44153.553379629629</v>
      </c>
      <c r="C38" s="2" t="s">
        <v>91</v>
      </c>
      <c r="D38" s="2" t="s">
        <v>674</v>
      </c>
      <c r="E38">
        <v>100</v>
      </c>
      <c r="F38">
        <v>286</v>
      </c>
      <c r="G38" s="2" t="s">
        <v>155</v>
      </c>
      <c r="H38" s="1">
        <v>44153.553392546295</v>
      </c>
      <c r="I38" s="2" t="s">
        <v>800</v>
      </c>
      <c r="J38">
        <v>42.175796508789063</v>
      </c>
      <c r="K38">
        <v>-95.000701904296875</v>
      </c>
      <c r="L38" s="2" t="s">
        <v>158</v>
      </c>
      <c r="M38" s="2" t="s">
        <v>801</v>
      </c>
      <c r="N38" s="2" t="s">
        <v>677</v>
      </c>
      <c r="O38" s="2" t="s">
        <v>802</v>
      </c>
      <c r="P38" s="2" t="s">
        <v>164</v>
      </c>
      <c r="Q38" s="2" t="s">
        <v>803</v>
      </c>
      <c r="R38" s="2" t="s">
        <v>164</v>
      </c>
      <c r="S38" s="2" t="s">
        <v>304</v>
      </c>
      <c r="T38" s="2" t="s">
        <v>233</v>
      </c>
      <c r="U38" s="2" t="s">
        <v>157</v>
      </c>
      <c r="V38" s="2" t="s">
        <v>273</v>
      </c>
      <c r="W38" s="2" t="s">
        <v>804</v>
      </c>
      <c r="X38" s="2" t="s">
        <v>805</v>
      </c>
      <c r="Y38" s="2" t="s">
        <v>806</v>
      </c>
      <c r="Z38" s="2" t="s">
        <v>157</v>
      </c>
      <c r="AA38" s="2" t="s">
        <v>169</v>
      </c>
      <c r="AB38" s="2" t="s">
        <v>164</v>
      </c>
      <c r="AC38" s="2" t="s">
        <v>304</v>
      </c>
      <c r="AD38" s="2" t="s">
        <v>233</v>
      </c>
      <c r="AE38" s="2" t="s">
        <v>157</v>
      </c>
      <c r="AF38" s="2" t="s">
        <v>273</v>
      </c>
      <c r="AG38" s="2" t="s">
        <v>804</v>
      </c>
      <c r="AH38" s="2" t="s">
        <v>807</v>
      </c>
      <c r="AI38" s="2" t="s">
        <v>808</v>
      </c>
      <c r="AJ38" s="2" t="s">
        <v>157</v>
      </c>
      <c r="AK38" s="2" t="s">
        <v>809</v>
      </c>
      <c r="AL38" s="2" t="s">
        <v>157</v>
      </c>
      <c r="AM38" s="2" t="s">
        <v>157</v>
      </c>
      <c r="AN38" s="2" t="s">
        <v>157</v>
      </c>
      <c r="AO38" s="2" t="s">
        <v>157</v>
      </c>
      <c r="AP38" s="2" t="s">
        <v>157</v>
      </c>
      <c r="AQ38" s="2" t="s">
        <v>810</v>
      </c>
      <c r="AR38" s="2" t="s">
        <v>169</v>
      </c>
      <c r="AS38" s="2" t="s">
        <v>811</v>
      </c>
      <c r="AT38" s="2" t="s">
        <v>164</v>
      </c>
      <c r="AU38" s="2" t="s">
        <v>595</v>
      </c>
      <c r="AV38" s="2" t="s">
        <v>273</v>
      </c>
      <c r="AW38" s="2" t="s">
        <v>233</v>
      </c>
      <c r="AX38" s="2" t="s">
        <v>157</v>
      </c>
      <c r="AY38" s="2" t="s">
        <v>812</v>
      </c>
      <c r="AZ38" s="2" t="s">
        <v>157</v>
      </c>
      <c r="BA38" s="2" t="s">
        <v>813</v>
      </c>
      <c r="BB38" s="2" t="s">
        <v>157</v>
      </c>
      <c r="BC38" s="2" t="s">
        <v>814</v>
      </c>
      <c r="BD38" s="2" t="s">
        <v>157</v>
      </c>
      <c r="BE38" s="2" t="s">
        <v>157</v>
      </c>
      <c r="BF38" s="2" t="s">
        <v>157</v>
      </c>
      <c r="BG38" s="2" t="s">
        <v>157</v>
      </c>
      <c r="BH38" s="2" t="s">
        <v>422</v>
      </c>
      <c r="BI38" s="2" t="s">
        <v>164</v>
      </c>
      <c r="BJ38" s="2" t="s">
        <v>595</v>
      </c>
      <c r="BK38" s="2" t="s">
        <v>273</v>
      </c>
      <c r="BL38" s="2" t="s">
        <v>233</v>
      </c>
      <c r="BM38" s="2" t="s">
        <v>157</v>
      </c>
      <c r="BN38" s="2" t="s">
        <v>812</v>
      </c>
      <c r="BO38" s="2" t="s">
        <v>157</v>
      </c>
      <c r="BP38" s="2" t="s">
        <v>186</v>
      </c>
      <c r="BQ38" s="2" t="s">
        <v>157</v>
      </c>
      <c r="BR38" s="2" t="s">
        <v>814</v>
      </c>
      <c r="BS38" s="2" t="s">
        <v>157</v>
      </c>
      <c r="BT38" s="2" t="s">
        <v>157</v>
      </c>
      <c r="BU38" s="2" t="s">
        <v>157</v>
      </c>
      <c r="BV38" s="2" t="s">
        <v>157</v>
      </c>
      <c r="BW38" s="2" t="s">
        <v>164</v>
      </c>
      <c r="BX38" s="2" t="s">
        <v>188</v>
      </c>
      <c r="BY38" s="2" t="s">
        <v>188</v>
      </c>
      <c r="BZ38" s="2" t="s">
        <v>167</v>
      </c>
      <c r="CA38" s="2" t="s">
        <v>157</v>
      </c>
      <c r="CB38" s="2" t="s">
        <v>815</v>
      </c>
      <c r="CC38" s="2" t="s">
        <v>157</v>
      </c>
      <c r="CD38" s="2" t="s">
        <v>164</v>
      </c>
      <c r="CE38" s="2" t="s">
        <v>816</v>
      </c>
      <c r="CF38" s="2" t="s">
        <v>164</v>
      </c>
      <c r="CG38" s="2" t="s">
        <v>817</v>
      </c>
      <c r="CH38" s="2" t="s">
        <v>580</v>
      </c>
      <c r="CI38" s="2" t="s">
        <v>580</v>
      </c>
      <c r="CJ38" s="2" t="s">
        <v>157</v>
      </c>
    </row>
    <row r="39" spans="1:88" x14ac:dyDescent="0.25">
      <c r="A39" s="1">
        <v>44153.540266203701</v>
      </c>
      <c r="B39" s="1">
        <v>44153.558009259257</v>
      </c>
      <c r="C39" s="2" t="s">
        <v>91</v>
      </c>
      <c r="D39" s="2" t="s">
        <v>818</v>
      </c>
      <c r="E39">
        <v>100</v>
      </c>
      <c r="F39">
        <v>1532</v>
      </c>
      <c r="G39" s="2" t="s">
        <v>155</v>
      </c>
      <c r="H39" s="1">
        <v>44153.558014282411</v>
      </c>
      <c r="I39" s="2" t="s">
        <v>819</v>
      </c>
      <c r="J39">
        <v>43.914794921875</v>
      </c>
      <c r="K39">
        <v>-91.393997192382813</v>
      </c>
      <c r="L39" s="2" t="s">
        <v>158</v>
      </c>
      <c r="M39" s="2" t="s">
        <v>820</v>
      </c>
      <c r="N39" s="2" t="s">
        <v>821</v>
      </c>
      <c r="O39" s="2" t="s">
        <v>822</v>
      </c>
      <c r="P39" s="2" t="s">
        <v>164</v>
      </c>
      <c r="Q39" s="2" t="s">
        <v>823</v>
      </c>
      <c r="R39" s="2" t="s">
        <v>164</v>
      </c>
      <c r="S39" s="2" t="s">
        <v>556</v>
      </c>
      <c r="T39" s="2" t="s">
        <v>233</v>
      </c>
      <c r="U39" s="2" t="s">
        <v>157</v>
      </c>
      <c r="V39" s="2" t="s">
        <v>273</v>
      </c>
      <c r="W39" s="2" t="s">
        <v>824</v>
      </c>
      <c r="X39" s="2" t="s">
        <v>825</v>
      </c>
      <c r="Y39" s="2" t="s">
        <v>826</v>
      </c>
      <c r="Z39" s="2" t="s">
        <v>157</v>
      </c>
      <c r="AA39" s="2" t="s">
        <v>261</v>
      </c>
      <c r="AB39" s="2" t="s">
        <v>164</v>
      </c>
      <c r="AC39" s="2" t="s">
        <v>556</v>
      </c>
      <c r="AD39" s="2" t="s">
        <v>233</v>
      </c>
      <c r="AE39" s="2" t="s">
        <v>157</v>
      </c>
      <c r="AF39" s="2" t="s">
        <v>273</v>
      </c>
      <c r="AG39" s="2" t="s">
        <v>824</v>
      </c>
      <c r="AH39" s="2" t="s">
        <v>827</v>
      </c>
      <c r="AI39" s="2" t="s">
        <v>828</v>
      </c>
      <c r="AJ39" s="2" t="s">
        <v>157</v>
      </c>
      <c r="AK39" s="2" t="s">
        <v>259</v>
      </c>
      <c r="AL39" s="2" t="s">
        <v>157</v>
      </c>
      <c r="AM39" s="2" t="s">
        <v>157</v>
      </c>
      <c r="AN39" s="2" t="s">
        <v>157</v>
      </c>
      <c r="AO39" s="2" t="s">
        <v>157</v>
      </c>
      <c r="AP39" s="2" t="s">
        <v>264</v>
      </c>
      <c r="AQ39" s="2" t="s">
        <v>829</v>
      </c>
      <c r="AR39" s="2" t="s">
        <v>830</v>
      </c>
      <c r="AS39" s="2" t="s">
        <v>831</v>
      </c>
      <c r="AT39" s="2" t="s">
        <v>164</v>
      </c>
      <c r="AU39" s="2" t="s">
        <v>832</v>
      </c>
      <c r="AV39" s="2" t="s">
        <v>273</v>
      </c>
      <c r="AW39" s="2" t="s">
        <v>233</v>
      </c>
      <c r="AX39" s="2" t="s">
        <v>157</v>
      </c>
      <c r="AY39" s="2" t="s">
        <v>833</v>
      </c>
      <c r="AZ39" s="2" t="s">
        <v>157</v>
      </c>
      <c r="BA39" s="2" t="s">
        <v>157</v>
      </c>
      <c r="BB39" s="2" t="s">
        <v>157</v>
      </c>
      <c r="BC39" s="2" t="s">
        <v>259</v>
      </c>
      <c r="BD39" s="2" t="s">
        <v>157</v>
      </c>
      <c r="BE39" s="2" t="s">
        <v>157</v>
      </c>
      <c r="BF39" s="2" t="s">
        <v>157</v>
      </c>
      <c r="BG39" s="2" t="s">
        <v>157</v>
      </c>
      <c r="BH39" s="2" t="s">
        <v>834</v>
      </c>
      <c r="BI39" s="2" t="s">
        <v>164</v>
      </c>
      <c r="BJ39" s="2" t="s">
        <v>832</v>
      </c>
      <c r="BK39" s="2" t="s">
        <v>273</v>
      </c>
      <c r="BL39" s="2" t="s">
        <v>233</v>
      </c>
      <c r="BM39" s="2" t="s">
        <v>157</v>
      </c>
      <c r="BN39" s="2" t="s">
        <v>833</v>
      </c>
      <c r="BO39" s="2" t="s">
        <v>157</v>
      </c>
      <c r="BP39" s="2" t="s">
        <v>157</v>
      </c>
      <c r="BQ39" s="2" t="s">
        <v>157</v>
      </c>
      <c r="BR39" s="2" t="s">
        <v>259</v>
      </c>
      <c r="BS39" s="2" t="s">
        <v>157</v>
      </c>
      <c r="BT39" s="2" t="s">
        <v>157</v>
      </c>
      <c r="BU39" s="2" t="s">
        <v>157</v>
      </c>
      <c r="BV39" s="2" t="s">
        <v>157</v>
      </c>
      <c r="BW39" s="2" t="s">
        <v>162</v>
      </c>
      <c r="BX39" s="2" t="s">
        <v>157</v>
      </c>
      <c r="BY39" s="2" t="s">
        <v>157</v>
      </c>
      <c r="BZ39" s="2" t="s">
        <v>157</v>
      </c>
      <c r="CA39" s="2" t="s">
        <v>157</v>
      </c>
      <c r="CB39" s="2" t="s">
        <v>157</v>
      </c>
      <c r="CC39" s="2" t="s">
        <v>157</v>
      </c>
      <c r="CD39" s="2" t="s">
        <v>164</v>
      </c>
      <c r="CE39" s="2" t="s">
        <v>835</v>
      </c>
      <c r="CF39" s="2" t="s">
        <v>162</v>
      </c>
      <c r="CG39" s="2" t="s">
        <v>157</v>
      </c>
      <c r="CH39" s="2" t="s">
        <v>264</v>
      </c>
      <c r="CI39" s="2" t="s">
        <v>264</v>
      </c>
      <c r="CJ39" s="2" t="s">
        <v>157</v>
      </c>
    </row>
    <row r="40" spans="1:88" ht="60" x14ac:dyDescent="0.25">
      <c r="A40" s="1">
        <v>44153.552928240744</v>
      </c>
      <c r="B40" s="1">
        <v>44153.56177083333</v>
      </c>
      <c r="C40" s="2" t="s">
        <v>91</v>
      </c>
      <c r="D40" s="2" t="s">
        <v>836</v>
      </c>
      <c r="E40">
        <v>100</v>
      </c>
      <c r="F40">
        <v>763</v>
      </c>
      <c r="G40" s="2" t="s">
        <v>155</v>
      </c>
      <c r="H40" s="1">
        <v>44153.561776296294</v>
      </c>
      <c r="I40" s="2" t="s">
        <v>837</v>
      </c>
      <c r="J40">
        <v>41.536895751953125</v>
      </c>
      <c r="K40">
        <v>-93.621902465820313</v>
      </c>
      <c r="L40" s="2" t="s">
        <v>158</v>
      </c>
      <c r="M40" s="2" t="s">
        <v>838</v>
      </c>
      <c r="N40" s="2" t="s">
        <v>839</v>
      </c>
      <c r="O40" s="2" t="s">
        <v>840</v>
      </c>
      <c r="P40" s="2" t="s">
        <v>164</v>
      </c>
      <c r="Q40" s="2" t="s">
        <v>764</v>
      </c>
      <c r="R40" s="2" t="s">
        <v>164</v>
      </c>
      <c r="S40" s="2" t="s">
        <v>841</v>
      </c>
      <c r="T40" s="2" t="s">
        <v>233</v>
      </c>
      <c r="U40" s="2" t="s">
        <v>157</v>
      </c>
      <c r="V40" s="2" t="s">
        <v>842</v>
      </c>
      <c r="W40" s="2" t="s">
        <v>232</v>
      </c>
      <c r="X40" s="2" t="s">
        <v>157</v>
      </c>
      <c r="Y40" s="2" t="s">
        <v>157</v>
      </c>
      <c r="Z40" s="2" t="s">
        <v>843</v>
      </c>
      <c r="AA40" s="2" t="s">
        <v>377</v>
      </c>
      <c r="AB40" s="2" t="s">
        <v>164</v>
      </c>
      <c r="AC40" s="2" t="s">
        <v>841</v>
      </c>
      <c r="AD40" s="2" t="s">
        <v>233</v>
      </c>
      <c r="AE40" s="2" t="s">
        <v>157</v>
      </c>
      <c r="AF40" s="2" t="s">
        <v>842</v>
      </c>
      <c r="AG40" s="2" t="s">
        <v>232</v>
      </c>
      <c r="AH40" s="2" t="s">
        <v>157</v>
      </c>
      <c r="AI40" s="2" t="s">
        <v>157</v>
      </c>
      <c r="AJ40" s="2" t="s">
        <v>844</v>
      </c>
      <c r="AK40" s="2" t="s">
        <v>687</v>
      </c>
      <c r="AL40" s="2" t="s">
        <v>157</v>
      </c>
      <c r="AM40" s="2" t="s">
        <v>157</v>
      </c>
      <c r="AN40" s="2" t="s">
        <v>157</v>
      </c>
      <c r="AO40" s="2" t="s">
        <v>845</v>
      </c>
      <c r="AP40" s="2" t="s">
        <v>157</v>
      </c>
      <c r="AQ40" s="2" t="s">
        <v>764</v>
      </c>
      <c r="AR40" s="2" t="s">
        <v>377</v>
      </c>
      <c r="AS40" s="2" t="s">
        <v>846</v>
      </c>
      <c r="AT40" s="2" t="s">
        <v>162</v>
      </c>
      <c r="AU40" s="2" t="s">
        <v>157</v>
      </c>
      <c r="AV40" s="2" t="s">
        <v>157</v>
      </c>
      <c r="AW40" s="2" t="s">
        <v>157</v>
      </c>
      <c r="AX40" s="2" t="s">
        <v>157</v>
      </c>
      <c r="AY40" s="2" t="s">
        <v>157</v>
      </c>
      <c r="AZ40" s="2" t="s">
        <v>157</v>
      </c>
      <c r="BA40" s="2" t="s">
        <v>157</v>
      </c>
      <c r="BB40" s="2" t="s">
        <v>847</v>
      </c>
      <c r="BC40" s="2" t="s">
        <v>687</v>
      </c>
      <c r="BD40" s="2" t="s">
        <v>157</v>
      </c>
      <c r="BE40" s="2" t="s">
        <v>157</v>
      </c>
      <c r="BF40" s="2" t="s">
        <v>157</v>
      </c>
      <c r="BG40" s="2" t="s">
        <v>848</v>
      </c>
      <c r="BH40" s="2" t="s">
        <v>846</v>
      </c>
      <c r="BI40" s="2" t="s">
        <v>162</v>
      </c>
      <c r="BJ40" s="2" t="s">
        <v>157</v>
      </c>
      <c r="BK40" s="2" t="s">
        <v>157</v>
      </c>
      <c r="BL40" s="2" t="s">
        <v>157</v>
      </c>
      <c r="BM40" s="2" t="s">
        <v>157</v>
      </c>
      <c r="BN40" s="2" t="s">
        <v>157</v>
      </c>
      <c r="BO40" s="2" t="s">
        <v>157</v>
      </c>
      <c r="BP40" s="2" t="s">
        <v>157</v>
      </c>
      <c r="BQ40" s="2" t="s">
        <v>849</v>
      </c>
      <c r="BR40" s="2" t="s">
        <v>259</v>
      </c>
      <c r="BS40" s="2" t="s">
        <v>850</v>
      </c>
      <c r="BT40" s="2" t="s">
        <v>157</v>
      </c>
      <c r="BU40" s="2" t="s">
        <v>157</v>
      </c>
      <c r="BV40" s="2" t="s">
        <v>157</v>
      </c>
      <c r="BW40" s="2" t="s">
        <v>162</v>
      </c>
      <c r="BX40" s="2" t="s">
        <v>157</v>
      </c>
      <c r="BY40" s="2" t="s">
        <v>157</v>
      </c>
      <c r="BZ40" s="2" t="s">
        <v>157</v>
      </c>
      <c r="CA40" s="2" t="s">
        <v>157</v>
      </c>
      <c r="CB40" s="2" t="s">
        <v>157</v>
      </c>
      <c r="CC40" s="2" t="s">
        <v>157</v>
      </c>
      <c r="CD40" s="2" t="s">
        <v>162</v>
      </c>
      <c r="CE40" s="2" t="s">
        <v>157</v>
      </c>
      <c r="CF40" s="2" t="s">
        <v>164</v>
      </c>
      <c r="CG40" s="2" t="s">
        <v>341</v>
      </c>
      <c r="CH40" s="2" t="s">
        <v>851</v>
      </c>
      <c r="CI40" s="2" t="s">
        <v>852</v>
      </c>
      <c r="CJ40" s="2" t="s">
        <v>157</v>
      </c>
    </row>
    <row r="41" spans="1:88" ht="60" x14ac:dyDescent="0.25">
      <c r="A41" s="1">
        <v>44153.535775462966</v>
      </c>
      <c r="B41" s="1">
        <v>44153.562025462961</v>
      </c>
      <c r="C41" s="2" t="s">
        <v>91</v>
      </c>
      <c r="D41" s="2" t="s">
        <v>853</v>
      </c>
      <c r="E41">
        <v>100</v>
      </c>
      <c r="F41">
        <v>2268</v>
      </c>
      <c r="G41" s="2" t="s">
        <v>155</v>
      </c>
      <c r="H41" s="1">
        <v>44153.562035219904</v>
      </c>
      <c r="I41" s="2" t="s">
        <v>854</v>
      </c>
      <c r="J41">
        <v>43.32269287109375</v>
      </c>
      <c r="K41">
        <v>-91.793899536132813</v>
      </c>
      <c r="L41" s="2" t="s">
        <v>158</v>
      </c>
      <c r="M41" s="2" t="s">
        <v>855</v>
      </c>
      <c r="N41" s="2" t="s">
        <v>856</v>
      </c>
      <c r="O41" s="2" t="s">
        <v>857</v>
      </c>
      <c r="P41" s="2" t="s">
        <v>164</v>
      </c>
      <c r="Q41" s="2" t="s">
        <v>528</v>
      </c>
      <c r="R41" s="2" t="s">
        <v>164</v>
      </c>
      <c r="S41" s="2" t="s">
        <v>858</v>
      </c>
      <c r="T41" s="2" t="s">
        <v>614</v>
      </c>
      <c r="U41" s="2" t="s">
        <v>157</v>
      </c>
      <c r="V41" s="2" t="s">
        <v>859</v>
      </c>
      <c r="W41" s="2" t="s">
        <v>860</v>
      </c>
      <c r="X41" s="2" t="s">
        <v>157</v>
      </c>
      <c r="Y41" s="2" t="s">
        <v>157</v>
      </c>
      <c r="Z41" s="2" t="s">
        <v>861</v>
      </c>
      <c r="AA41" s="2" t="s">
        <v>862</v>
      </c>
      <c r="AB41" s="2" t="s">
        <v>164</v>
      </c>
      <c r="AC41" s="2" t="s">
        <v>863</v>
      </c>
      <c r="AD41" s="2" t="s">
        <v>614</v>
      </c>
      <c r="AE41" s="2" t="s">
        <v>157</v>
      </c>
      <c r="AF41" s="2" t="s">
        <v>859</v>
      </c>
      <c r="AG41" s="2" t="s">
        <v>860</v>
      </c>
      <c r="AH41" s="2" t="s">
        <v>157</v>
      </c>
      <c r="AI41" s="2" t="s">
        <v>157</v>
      </c>
      <c r="AJ41" s="2" t="s">
        <v>864</v>
      </c>
      <c r="AK41" s="2" t="s">
        <v>865</v>
      </c>
      <c r="AL41" s="2" t="s">
        <v>157</v>
      </c>
      <c r="AM41" s="2" t="s">
        <v>157</v>
      </c>
      <c r="AN41" s="2" t="s">
        <v>866</v>
      </c>
      <c r="AO41" s="2" t="s">
        <v>157</v>
      </c>
      <c r="AP41" s="2" t="s">
        <v>867</v>
      </c>
      <c r="AQ41" s="2" t="s">
        <v>868</v>
      </c>
      <c r="AR41" s="2" t="s">
        <v>410</v>
      </c>
      <c r="AS41" s="2" t="s">
        <v>869</v>
      </c>
      <c r="AT41" s="2" t="s">
        <v>164</v>
      </c>
      <c r="AU41" s="2" t="s">
        <v>870</v>
      </c>
      <c r="AV41" s="2" t="s">
        <v>871</v>
      </c>
      <c r="AW41" s="2" t="s">
        <v>614</v>
      </c>
      <c r="AX41" s="2" t="s">
        <v>157</v>
      </c>
      <c r="AY41" s="2" t="s">
        <v>872</v>
      </c>
      <c r="AZ41" s="2" t="s">
        <v>157</v>
      </c>
      <c r="BA41" s="2" t="s">
        <v>157</v>
      </c>
      <c r="BB41" s="2" t="s">
        <v>873</v>
      </c>
      <c r="BC41" s="2" t="s">
        <v>814</v>
      </c>
      <c r="BD41" s="2" t="s">
        <v>157</v>
      </c>
      <c r="BE41" s="2" t="s">
        <v>157</v>
      </c>
      <c r="BF41" s="2" t="s">
        <v>157</v>
      </c>
      <c r="BG41" s="2" t="s">
        <v>157</v>
      </c>
      <c r="BH41" s="2" t="s">
        <v>874</v>
      </c>
      <c r="BI41" s="2" t="s">
        <v>164</v>
      </c>
      <c r="BJ41" s="2" t="s">
        <v>870</v>
      </c>
      <c r="BK41" s="2" t="s">
        <v>871</v>
      </c>
      <c r="BL41" s="2" t="s">
        <v>614</v>
      </c>
      <c r="BM41" s="2" t="s">
        <v>157</v>
      </c>
      <c r="BN41" s="2" t="s">
        <v>872</v>
      </c>
      <c r="BO41" s="2" t="s">
        <v>157</v>
      </c>
      <c r="BP41" s="2" t="s">
        <v>157</v>
      </c>
      <c r="BQ41" s="2" t="s">
        <v>875</v>
      </c>
      <c r="BR41" s="2" t="s">
        <v>814</v>
      </c>
      <c r="BS41" s="2" t="s">
        <v>157</v>
      </c>
      <c r="BT41" s="2" t="s">
        <v>157</v>
      </c>
      <c r="BU41" s="2" t="s">
        <v>157</v>
      </c>
      <c r="BV41" s="2" t="s">
        <v>157</v>
      </c>
      <c r="BW41" s="2" t="s">
        <v>164</v>
      </c>
      <c r="BX41" s="2" t="s">
        <v>876</v>
      </c>
      <c r="BY41" s="2" t="s">
        <v>877</v>
      </c>
      <c r="BZ41" s="2" t="s">
        <v>775</v>
      </c>
      <c r="CA41" s="2" t="s">
        <v>878</v>
      </c>
      <c r="CB41" s="2" t="s">
        <v>157</v>
      </c>
      <c r="CC41" s="2" t="s">
        <v>157</v>
      </c>
      <c r="CD41" s="2" t="s">
        <v>162</v>
      </c>
      <c r="CE41" s="2" t="s">
        <v>157</v>
      </c>
      <c r="CF41" s="2" t="s">
        <v>162</v>
      </c>
      <c r="CG41" s="2" t="s">
        <v>157</v>
      </c>
      <c r="CH41" s="2" t="s">
        <v>879</v>
      </c>
      <c r="CI41" s="2" t="s">
        <v>580</v>
      </c>
      <c r="CJ41" s="2" t="s">
        <v>580</v>
      </c>
    </row>
    <row r="42" spans="1:88" ht="60" x14ac:dyDescent="0.25">
      <c r="A42" s="1">
        <v>44153.552777777775</v>
      </c>
      <c r="B42" s="1">
        <v>44153.566076388888</v>
      </c>
      <c r="C42" s="2" t="s">
        <v>91</v>
      </c>
      <c r="D42" s="2" t="s">
        <v>880</v>
      </c>
      <c r="E42">
        <v>100</v>
      </c>
      <c r="F42">
        <v>1148</v>
      </c>
      <c r="G42" s="2" t="s">
        <v>155</v>
      </c>
      <c r="H42" s="1">
        <v>44153.566079756944</v>
      </c>
      <c r="I42" s="2" t="s">
        <v>881</v>
      </c>
      <c r="J42">
        <v>42.849594116210938</v>
      </c>
      <c r="K42">
        <v>-91.414299011230469</v>
      </c>
      <c r="L42" s="2" t="s">
        <v>158</v>
      </c>
      <c r="M42" s="2" t="s">
        <v>882</v>
      </c>
      <c r="N42" s="2" t="s">
        <v>883</v>
      </c>
      <c r="O42" s="2" t="s">
        <v>884</v>
      </c>
      <c r="P42" s="2" t="s">
        <v>164</v>
      </c>
      <c r="Q42" s="2" t="s">
        <v>486</v>
      </c>
      <c r="R42" s="2" t="s">
        <v>164</v>
      </c>
      <c r="S42" s="2" t="s">
        <v>885</v>
      </c>
      <c r="T42" s="2" t="s">
        <v>614</v>
      </c>
      <c r="U42" s="2" t="s">
        <v>157</v>
      </c>
      <c r="V42" s="2" t="s">
        <v>340</v>
      </c>
      <c r="W42" s="2" t="s">
        <v>886</v>
      </c>
      <c r="X42" s="2" t="s">
        <v>157</v>
      </c>
      <c r="Y42" s="2" t="s">
        <v>157</v>
      </c>
      <c r="Z42" s="2" t="s">
        <v>887</v>
      </c>
      <c r="AA42" s="2" t="s">
        <v>888</v>
      </c>
      <c r="AB42" s="2" t="s">
        <v>164</v>
      </c>
      <c r="AC42" s="2" t="s">
        <v>885</v>
      </c>
      <c r="AD42" s="2" t="s">
        <v>614</v>
      </c>
      <c r="AE42" s="2" t="s">
        <v>157</v>
      </c>
      <c r="AF42" s="2" t="s">
        <v>340</v>
      </c>
      <c r="AG42" s="2" t="s">
        <v>886</v>
      </c>
      <c r="AH42" s="2" t="s">
        <v>157</v>
      </c>
      <c r="AI42" s="2" t="s">
        <v>157</v>
      </c>
      <c r="AJ42" s="2" t="s">
        <v>889</v>
      </c>
      <c r="AK42" s="2" t="s">
        <v>373</v>
      </c>
      <c r="AL42" s="2" t="s">
        <v>157</v>
      </c>
      <c r="AM42" s="2" t="s">
        <v>157</v>
      </c>
      <c r="AN42" s="2" t="s">
        <v>157</v>
      </c>
      <c r="AO42" s="2" t="s">
        <v>157</v>
      </c>
      <c r="AP42" s="2" t="s">
        <v>157</v>
      </c>
      <c r="AQ42" s="2" t="s">
        <v>890</v>
      </c>
      <c r="AR42" s="2" t="s">
        <v>891</v>
      </c>
      <c r="AS42" s="2" t="s">
        <v>892</v>
      </c>
      <c r="AT42" s="2" t="s">
        <v>164</v>
      </c>
      <c r="AU42" s="2" t="s">
        <v>893</v>
      </c>
      <c r="AV42" s="2" t="s">
        <v>340</v>
      </c>
      <c r="AW42" s="2" t="s">
        <v>614</v>
      </c>
      <c r="AX42" s="2" t="s">
        <v>157</v>
      </c>
      <c r="AY42" s="2" t="s">
        <v>894</v>
      </c>
      <c r="AZ42" s="2" t="s">
        <v>157</v>
      </c>
      <c r="BA42" s="2" t="s">
        <v>157</v>
      </c>
      <c r="BB42" s="2" t="s">
        <v>895</v>
      </c>
      <c r="BC42" s="2" t="s">
        <v>626</v>
      </c>
      <c r="BD42" s="2" t="s">
        <v>157</v>
      </c>
      <c r="BE42" s="2" t="s">
        <v>157</v>
      </c>
      <c r="BF42" s="2" t="s">
        <v>157</v>
      </c>
      <c r="BG42" s="2" t="s">
        <v>157</v>
      </c>
      <c r="BH42" s="2" t="s">
        <v>157</v>
      </c>
      <c r="BI42" s="2" t="s">
        <v>164</v>
      </c>
      <c r="BJ42" s="2" t="s">
        <v>893</v>
      </c>
      <c r="BK42" s="2" t="s">
        <v>340</v>
      </c>
      <c r="BL42" s="2" t="s">
        <v>614</v>
      </c>
      <c r="BM42" s="2" t="s">
        <v>157</v>
      </c>
      <c r="BN42" s="2" t="s">
        <v>894</v>
      </c>
      <c r="BO42" s="2" t="s">
        <v>157</v>
      </c>
      <c r="BP42" s="2" t="s">
        <v>157</v>
      </c>
      <c r="BQ42" s="2" t="s">
        <v>896</v>
      </c>
      <c r="BR42" s="2" t="s">
        <v>259</v>
      </c>
      <c r="BS42" s="2" t="s">
        <v>157</v>
      </c>
      <c r="BT42" s="2" t="s">
        <v>157</v>
      </c>
      <c r="BU42" s="2" t="s">
        <v>157</v>
      </c>
      <c r="BV42" s="2" t="s">
        <v>157</v>
      </c>
      <c r="BW42" s="2" t="s">
        <v>162</v>
      </c>
      <c r="BX42" s="2" t="s">
        <v>157</v>
      </c>
      <c r="BY42" s="2" t="s">
        <v>157</v>
      </c>
      <c r="BZ42" s="2" t="s">
        <v>157</v>
      </c>
      <c r="CA42" s="2" t="s">
        <v>157</v>
      </c>
      <c r="CB42" s="2" t="s">
        <v>157</v>
      </c>
      <c r="CC42" s="2" t="s">
        <v>157</v>
      </c>
      <c r="CD42" s="2" t="s">
        <v>162</v>
      </c>
      <c r="CE42" s="2" t="s">
        <v>157</v>
      </c>
      <c r="CF42" s="2" t="s">
        <v>164</v>
      </c>
      <c r="CG42" s="2" t="s">
        <v>897</v>
      </c>
      <c r="CH42" s="2" t="s">
        <v>898</v>
      </c>
      <c r="CI42" s="2" t="s">
        <v>899</v>
      </c>
      <c r="CJ42" s="2" t="s">
        <v>900</v>
      </c>
    </row>
    <row r="43" spans="1:88" ht="60" x14ac:dyDescent="0.25">
      <c r="A43" s="1">
        <v>44153.549108796295</v>
      </c>
      <c r="B43" s="1">
        <v>44153.567685185182</v>
      </c>
      <c r="C43" s="2" t="s">
        <v>91</v>
      </c>
      <c r="D43" s="2" t="s">
        <v>901</v>
      </c>
      <c r="E43">
        <v>100</v>
      </c>
      <c r="F43">
        <v>1604</v>
      </c>
      <c r="G43" s="2" t="s">
        <v>155</v>
      </c>
      <c r="H43" s="1">
        <v>44153.567695335645</v>
      </c>
      <c r="I43" s="2" t="s">
        <v>902</v>
      </c>
      <c r="J43">
        <v>42.850296020507813</v>
      </c>
      <c r="K43">
        <v>-92.5115966796875</v>
      </c>
      <c r="L43" s="2" t="s">
        <v>158</v>
      </c>
      <c r="M43" s="2" t="s">
        <v>903</v>
      </c>
      <c r="N43" s="2" t="s">
        <v>904</v>
      </c>
      <c r="O43" s="2" t="s">
        <v>905</v>
      </c>
      <c r="P43" s="2" t="s">
        <v>164</v>
      </c>
      <c r="Q43" s="2" t="s">
        <v>906</v>
      </c>
      <c r="R43" s="2" t="s">
        <v>164</v>
      </c>
      <c r="S43" s="2" t="s">
        <v>907</v>
      </c>
      <c r="T43" s="2" t="s">
        <v>614</v>
      </c>
      <c r="U43" s="2" t="s">
        <v>157</v>
      </c>
      <c r="V43" s="2" t="s">
        <v>908</v>
      </c>
      <c r="W43" s="2" t="s">
        <v>909</v>
      </c>
      <c r="X43" s="2" t="s">
        <v>910</v>
      </c>
      <c r="Y43" s="2" t="s">
        <v>911</v>
      </c>
      <c r="Z43" s="2" t="s">
        <v>157</v>
      </c>
      <c r="AA43" s="2" t="s">
        <v>912</v>
      </c>
      <c r="AB43" s="2" t="s">
        <v>164</v>
      </c>
      <c r="AC43" s="2" t="s">
        <v>913</v>
      </c>
      <c r="AD43" s="2" t="s">
        <v>233</v>
      </c>
      <c r="AE43" s="2" t="s">
        <v>157</v>
      </c>
      <c r="AF43" s="2" t="s">
        <v>908</v>
      </c>
      <c r="AG43" s="2" t="s">
        <v>914</v>
      </c>
      <c r="AH43" s="2" t="s">
        <v>915</v>
      </c>
      <c r="AI43" s="2" t="s">
        <v>916</v>
      </c>
      <c r="AJ43" s="2" t="s">
        <v>157</v>
      </c>
      <c r="AK43" s="2" t="s">
        <v>687</v>
      </c>
      <c r="AL43" s="2" t="s">
        <v>157</v>
      </c>
      <c r="AM43" s="2" t="s">
        <v>157</v>
      </c>
      <c r="AN43" s="2" t="s">
        <v>157</v>
      </c>
      <c r="AO43" s="2" t="s">
        <v>917</v>
      </c>
      <c r="AP43" s="2" t="s">
        <v>157</v>
      </c>
      <c r="AQ43" s="2" t="s">
        <v>918</v>
      </c>
      <c r="AR43" s="2" t="s">
        <v>912</v>
      </c>
      <c r="AS43" s="2" t="s">
        <v>919</v>
      </c>
      <c r="AT43" s="2" t="s">
        <v>164</v>
      </c>
      <c r="AU43" s="2" t="s">
        <v>919</v>
      </c>
      <c r="AV43" s="2" t="s">
        <v>920</v>
      </c>
      <c r="AW43" s="2" t="s">
        <v>233</v>
      </c>
      <c r="AX43" s="2" t="s">
        <v>157</v>
      </c>
      <c r="AY43" s="2" t="s">
        <v>921</v>
      </c>
      <c r="AZ43" s="2" t="s">
        <v>157</v>
      </c>
      <c r="BA43" s="2" t="s">
        <v>157</v>
      </c>
      <c r="BB43" s="2" t="s">
        <v>157</v>
      </c>
      <c r="BC43" s="2" t="s">
        <v>687</v>
      </c>
      <c r="BD43" s="2" t="s">
        <v>157</v>
      </c>
      <c r="BE43" s="2" t="s">
        <v>157</v>
      </c>
      <c r="BF43" s="2" t="s">
        <v>157</v>
      </c>
      <c r="BG43" s="2" t="s">
        <v>922</v>
      </c>
      <c r="BH43" s="2" t="s">
        <v>923</v>
      </c>
      <c r="BI43" s="2" t="s">
        <v>164</v>
      </c>
      <c r="BJ43" s="2" t="s">
        <v>923</v>
      </c>
      <c r="BK43" s="2" t="s">
        <v>924</v>
      </c>
      <c r="BL43" s="2" t="s">
        <v>233</v>
      </c>
      <c r="BM43" s="2" t="s">
        <v>157</v>
      </c>
      <c r="BN43" s="2" t="s">
        <v>925</v>
      </c>
      <c r="BO43" s="2" t="s">
        <v>157</v>
      </c>
      <c r="BP43" s="2" t="s">
        <v>157</v>
      </c>
      <c r="BQ43" s="2" t="s">
        <v>157</v>
      </c>
      <c r="BR43" s="2" t="s">
        <v>259</v>
      </c>
      <c r="BS43" s="2" t="s">
        <v>157</v>
      </c>
      <c r="BT43" s="2" t="s">
        <v>157</v>
      </c>
      <c r="BU43" s="2" t="s">
        <v>157</v>
      </c>
      <c r="BV43" s="2" t="s">
        <v>157</v>
      </c>
      <c r="BW43" s="2" t="s">
        <v>164</v>
      </c>
      <c r="BX43" s="2" t="s">
        <v>918</v>
      </c>
      <c r="BY43" s="2" t="s">
        <v>912</v>
      </c>
      <c r="BZ43" s="2" t="s">
        <v>775</v>
      </c>
      <c r="CA43" s="2" t="s">
        <v>157</v>
      </c>
      <c r="CB43" s="2" t="s">
        <v>157</v>
      </c>
      <c r="CC43" s="2" t="s">
        <v>926</v>
      </c>
      <c r="CD43" s="2" t="s">
        <v>162</v>
      </c>
      <c r="CE43" s="2" t="s">
        <v>157</v>
      </c>
      <c r="CF43" s="2" t="s">
        <v>162</v>
      </c>
      <c r="CG43" s="2" t="s">
        <v>157</v>
      </c>
      <c r="CH43" s="2" t="s">
        <v>927</v>
      </c>
      <c r="CI43" s="2" t="s">
        <v>928</v>
      </c>
      <c r="CJ43" s="2" t="s">
        <v>157</v>
      </c>
    </row>
    <row r="44" spans="1:88" ht="45" x14ac:dyDescent="0.25">
      <c r="A44" s="1">
        <v>44153.559571759259</v>
      </c>
      <c r="B44" s="1">
        <v>44153.568101851852</v>
      </c>
      <c r="C44" s="2" t="s">
        <v>91</v>
      </c>
      <c r="D44" s="2" t="s">
        <v>929</v>
      </c>
      <c r="E44">
        <v>100</v>
      </c>
      <c r="F44">
        <v>737</v>
      </c>
      <c r="G44" s="2" t="s">
        <v>155</v>
      </c>
      <c r="H44" s="1">
        <v>44153.568118020834</v>
      </c>
      <c r="I44" s="2" t="s">
        <v>930</v>
      </c>
      <c r="J44">
        <v>43.248199462890625</v>
      </c>
      <c r="K44">
        <v>-93.11920166015625</v>
      </c>
      <c r="L44" s="2" t="s">
        <v>158</v>
      </c>
      <c r="M44" s="2" t="s">
        <v>931</v>
      </c>
      <c r="N44" s="2" t="s">
        <v>932</v>
      </c>
      <c r="O44" s="2" t="s">
        <v>933</v>
      </c>
      <c r="P44" s="2" t="s">
        <v>164</v>
      </c>
      <c r="Q44" s="2" t="s">
        <v>934</v>
      </c>
      <c r="R44" s="2" t="s">
        <v>164</v>
      </c>
      <c r="S44" s="2" t="s">
        <v>935</v>
      </c>
      <c r="T44" s="2" t="s">
        <v>233</v>
      </c>
      <c r="U44" s="2" t="s">
        <v>157</v>
      </c>
      <c r="V44" s="2" t="s">
        <v>157</v>
      </c>
      <c r="W44" s="2" t="s">
        <v>936</v>
      </c>
      <c r="X44" s="2" t="s">
        <v>937</v>
      </c>
      <c r="Y44" s="2" t="s">
        <v>938</v>
      </c>
      <c r="Z44" s="2" t="s">
        <v>157</v>
      </c>
      <c r="AA44" s="2" t="s">
        <v>263</v>
      </c>
      <c r="AB44" s="2" t="s">
        <v>164</v>
      </c>
      <c r="AC44" s="2" t="s">
        <v>935</v>
      </c>
      <c r="AD44" s="2" t="s">
        <v>233</v>
      </c>
      <c r="AE44" s="2" t="s">
        <v>157</v>
      </c>
      <c r="AF44" s="2" t="s">
        <v>157</v>
      </c>
      <c r="AG44" s="2" t="s">
        <v>936</v>
      </c>
      <c r="AH44" s="2" t="s">
        <v>939</v>
      </c>
      <c r="AI44" s="2" t="s">
        <v>940</v>
      </c>
      <c r="AJ44" s="2" t="s">
        <v>157</v>
      </c>
      <c r="AK44" s="2" t="s">
        <v>259</v>
      </c>
      <c r="AL44" s="2" t="s">
        <v>157</v>
      </c>
      <c r="AM44" s="2" t="s">
        <v>157</v>
      </c>
      <c r="AN44" s="2" t="s">
        <v>157</v>
      </c>
      <c r="AO44" s="2" t="s">
        <v>157</v>
      </c>
      <c r="AP44" s="2" t="s">
        <v>157</v>
      </c>
      <c r="AQ44" s="2" t="s">
        <v>934</v>
      </c>
      <c r="AR44" s="2" t="s">
        <v>263</v>
      </c>
      <c r="AS44" s="2" t="s">
        <v>941</v>
      </c>
      <c r="AT44" s="2" t="s">
        <v>164</v>
      </c>
      <c r="AU44" s="2" t="s">
        <v>942</v>
      </c>
      <c r="AV44" s="2" t="s">
        <v>340</v>
      </c>
      <c r="AW44" s="2" t="s">
        <v>233</v>
      </c>
      <c r="AX44" s="2" t="s">
        <v>157</v>
      </c>
      <c r="AY44" s="2" t="s">
        <v>943</v>
      </c>
      <c r="AZ44" s="2" t="s">
        <v>157</v>
      </c>
      <c r="BA44" s="2" t="s">
        <v>944</v>
      </c>
      <c r="BB44" s="2" t="s">
        <v>157</v>
      </c>
      <c r="BC44" s="2" t="s">
        <v>259</v>
      </c>
      <c r="BD44" s="2" t="s">
        <v>157</v>
      </c>
      <c r="BE44" s="2" t="s">
        <v>157</v>
      </c>
      <c r="BF44" s="2" t="s">
        <v>157</v>
      </c>
      <c r="BG44" s="2" t="s">
        <v>157</v>
      </c>
      <c r="BH44" s="2" t="s">
        <v>945</v>
      </c>
      <c r="BI44" s="2" t="s">
        <v>164</v>
      </c>
      <c r="BJ44" s="2" t="s">
        <v>942</v>
      </c>
      <c r="BK44" s="2" t="s">
        <v>340</v>
      </c>
      <c r="BL44" s="2" t="s">
        <v>233</v>
      </c>
      <c r="BM44" s="2" t="s">
        <v>157</v>
      </c>
      <c r="BN44" s="2" t="s">
        <v>943</v>
      </c>
      <c r="BO44" s="2" t="s">
        <v>157</v>
      </c>
      <c r="BP44" s="2" t="s">
        <v>944</v>
      </c>
      <c r="BQ44" s="2" t="s">
        <v>157</v>
      </c>
      <c r="BR44" s="2" t="s">
        <v>259</v>
      </c>
      <c r="BS44" s="2" t="s">
        <v>157</v>
      </c>
      <c r="BT44" s="2" t="s">
        <v>157</v>
      </c>
      <c r="BU44" s="2" t="s">
        <v>157</v>
      </c>
      <c r="BV44" s="2" t="s">
        <v>157</v>
      </c>
      <c r="BW44" s="2" t="s">
        <v>162</v>
      </c>
      <c r="BX44" s="2" t="s">
        <v>157</v>
      </c>
      <c r="BY44" s="2" t="s">
        <v>157</v>
      </c>
      <c r="BZ44" s="2" t="s">
        <v>157</v>
      </c>
      <c r="CA44" s="2" t="s">
        <v>157</v>
      </c>
      <c r="CB44" s="2" t="s">
        <v>157</v>
      </c>
      <c r="CC44" s="2" t="s">
        <v>157</v>
      </c>
      <c r="CD44" s="2" t="s">
        <v>162</v>
      </c>
      <c r="CE44" s="2" t="s">
        <v>157</v>
      </c>
      <c r="CF44" s="2" t="s">
        <v>164</v>
      </c>
      <c r="CG44" s="2" t="s">
        <v>946</v>
      </c>
      <c r="CH44" s="2" t="s">
        <v>947</v>
      </c>
      <c r="CI44" s="2" t="s">
        <v>948</v>
      </c>
      <c r="CJ44" s="2" t="s">
        <v>157</v>
      </c>
    </row>
    <row r="45" spans="1:88" ht="45" x14ac:dyDescent="0.25">
      <c r="A45" s="1">
        <v>44153.538472222222</v>
      </c>
      <c r="B45" s="1">
        <v>44153.571469907409</v>
      </c>
      <c r="C45" s="2" t="s">
        <v>91</v>
      </c>
      <c r="D45" s="2" t="s">
        <v>949</v>
      </c>
      <c r="E45">
        <v>100</v>
      </c>
      <c r="F45">
        <v>2851</v>
      </c>
      <c r="G45" s="2" t="s">
        <v>155</v>
      </c>
      <c r="H45" s="1">
        <v>44153.571475983794</v>
      </c>
      <c r="I45" s="2" t="s">
        <v>950</v>
      </c>
      <c r="J45">
        <v>41.622100830078125</v>
      </c>
      <c r="K45">
        <v>-94.038002014160156</v>
      </c>
      <c r="L45" s="2" t="s">
        <v>158</v>
      </c>
      <c r="M45" s="2" t="s">
        <v>951</v>
      </c>
      <c r="N45" s="2" t="s">
        <v>952</v>
      </c>
      <c r="O45" s="2" t="s">
        <v>953</v>
      </c>
      <c r="P45" s="2" t="s">
        <v>164</v>
      </c>
      <c r="Q45" s="2" t="s">
        <v>954</v>
      </c>
      <c r="R45" s="2" t="s">
        <v>164</v>
      </c>
      <c r="S45" s="2" t="s">
        <v>955</v>
      </c>
      <c r="T45" s="2" t="s">
        <v>233</v>
      </c>
      <c r="U45" s="2" t="s">
        <v>157</v>
      </c>
      <c r="V45" s="2" t="s">
        <v>503</v>
      </c>
      <c r="W45" s="2" t="s">
        <v>956</v>
      </c>
      <c r="X45" s="2" t="s">
        <v>957</v>
      </c>
      <c r="Y45" s="2" t="s">
        <v>958</v>
      </c>
      <c r="Z45" s="2" t="s">
        <v>157</v>
      </c>
      <c r="AA45" s="2" t="s">
        <v>959</v>
      </c>
      <c r="AB45" s="2" t="s">
        <v>164</v>
      </c>
      <c r="AC45" s="2" t="s">
        <v>955</v>
      </c>
      <c r="AD45" s="2" t="s">
        <v>233</v>
      </c>
      <c r="AE45" s="2" t="s">
        <v>157</v>
      </c>
      <c r="AF45" s="2" t="s">
        <v>503</v>
      </c>
      <c r="AG45" s="2" t="s">
        <v>956</v>
      </c>
      <c r="AH45" s="2" t="s">
        <v>960</v>
      </c>
      <c r="AI45" s="2" t="s">
        <v>961</v>
      </c>
      <c r="AJ45" s="2" t="s">
        <v>157</v>
      </c>
      <c r="AK45" s="2" t="s">
        <v>323</v>
      </c>
      <c r="AL45" s="2" t="s">
        <v>157</v>
      </c>
      <c r="AM45" s="2" t="s">
        <v>157</v>
      </c>
      <c r="AN45" s="2" t="s">
        <v>157</v>
      </c>
      <c r="AO45" s="2" t="s">
        <v>962</v>
      </c>
      <c r="AP45" s="2" t="s">
        <v>157</v>
      </c>
      <c r="AQ45" s="2" t="s">
        <v>963</v>
      </c>
      <c r="AR45" s="2" t="s">
        <v>964</v>
      </c>
      <c r="AS45" s="2" t="s">
        <v>965</v>
      </c>
      <c r="AT45" s="2" t="s">
        <v>164</v>
      </c>
      <c r="AU45" s="2" t="s">
        <v>965</v>
      </c>
      <c r="AV45" s="2" t="s">
        <v>503</v>
      </c>
      <c r="AW45" s="2" t="s">
        <v>233</v>
      </c>
      <c r="AX45" s="2" t="s">
        <v>157</v>
      </c>
      <c r="AY45" s="2" t="s">
        <v>966</v>
      </c>
      <c r="AZ45" s="2" t="s">
        <v>965</v>
      </c>
      <c r="BA45" s="2" t="s">
        <v>967</v>
      </c>
      <c r="BB45" s="2" t="s">
        <v>157</v>
      </c>
      <c r="BC45" s="2" t="s">
        <v>247</v>
      </c>
      <c r="BD45" s="2" t="s">
        <v>157</v>
      </c>
      <c r="BE45" s="2" t="s">
        <v>968</v>
      </c>
      <c r="BF45" s="2" t="s">
        <v>157</v>
      </c>
      <c r="BG45" s="2" t="s">
        <v>157</v>
      </c>
      <c r="BH45" s="2" t="s">
        <v>965</v>
      </c>
      <c r="BI45" s="2" t="s">
        <v>164</v>
      </c>
      <c r="BJ45" s="2" t="s">
        <v>965</v>
      </c>
      <c r="BK45" s="2" t="s">
        <v>503</v>
      </c>
      <c r="BL45" s="2" t="s">
        <v>233</v>
      </c>
      <c r="BM45" s="2" t="s">
        <v>157</v>
      </c>
      <c r="BN45" s="2" t="s">
        <v>966</v>
      </c>
      <c r="BO45" s="2" t="s">
        <v>965</v>
      </c>
      <c r="BP45" s="2" t="s">
        <v>966</v>
      </c>
      <c r="BQ45" s="2" t="s">
        <v>157</v>
      </c>
      <c r="BR45" s="2" t="s">
        <v>247</v>
      </c>
      <c r="BS45" s="2" t="s">
        <v>157</v>
      </c>
      <c r="BT45" s="2" t="s">
        <v>969</v>
      </c>
      <c r="BU45" s="2" t="s">
        <v>157</v>
      </c>
      <c r="BV45" s="2" t="s">
        <v>157</v>
      </c>
      <c r="BW45" s="2" t="s">
        <v>162</v>
      </c>
      <c r="BX45" s="2" t="s">
        <v>157</v>
      </c>
      <c r="BY45" s="2" t="s">
        <v>157</v>
      </c>
      <c r="BZ45" s="2" t="s">
        <v>157</v>
      </c>
      <c r="CA45" s="2" t="s">
        <v>157</v>
      </c>
      <c r="CB45" s="2" t="s">
        <v>157</v>
      </c>
      <c r="CC45" s="2" t="s">
        <v>157</v>
      </c>
      <c r="CD45" s="2" t="s">
        <v>162</v>
      </c>
      <c r="CE45" s="2" t="s">
        <v>157</v>
      </c>
      <c r="CF45" s="2" t="s">
        <v>164</v>
      </c>
      <c r="CG45" s="2" t="s">
        <v>970</v>
      </c>
      <c r="CH45" s="2" t="s">
        <v>162</v>
      </c>
      <c r="CI45" s="2" t="s">
        <v>162</v>
      </c>
      <c r="CJ45" s="2" t="s">
        <v>157</v>
      </c>
    </row>
    <row r="46" spans="1:88" x14ac:dyDescent="0.25">
      <c r="A46" s="1">
        <v>44153.535787037035</v>
      </c>
      <c r="B46" s="1">
        <v>44153.571597222224</v>
      </c>
      <c r="C46" s="2" t="s">
        <v>91</v>
      </c>
      <c r="D46" s="2" t="s">
        <v>971</v>
      </c>
      <c r="E46">
        <v>100</v>
      </c>
      <c r="F46">
        <v>3094</v>
      </c>
      <c r="G46" s="2" t="s">
        <v>155</v>
      </c>
      <c r="H46" s="1">
        <v>44153.571612372682</v>
      </c>
      <c r="I46" s="2" t="s">
        <v>972</v>
      </c>
      <c r="J46">
        <v>41.56640625</v>
      </c>
      <c r="K46">
        <v>-91.086601257324219</v>
      </c>
      <c r="L46" s="2" t="s">
        <v>158</v>
      </c>
      <c r="M46" s="2" t="s">
        <v>973</v>
      </c>
      <c r="N46" s="2" t="s">
        <v>974</v>
      </c>
      <c r="O46" s="2" t="s">
        <v>975</v>
      </c>
      <c r="P46" s="2" t="s">
        <v>164</v>
      </c>
      <c r="Q46" s="2" t="s">
        <v>976</v>
      </c>
      <c r="R46" s="2" t="s">
        <v>164</v>
      </c>
      <c r="S46" s="2" t="s">
        <v>977</v>
      </c>
      <c r="T46" s="2" t="s">
        <v>233</v>
      </c>
      <c r="U46" s="2" t="s">
        <v>157</v>
      </c>
      <c r="V46" s="2" t="s">
        <v>978</v>
      </c>
      <c r="W46" s="2" t="s">
        <v>979</v>
      </c>
      <c r="X46" s="2" t="s">
        <v>980</v>
      </c>
      <c r="Y46" s="2" t="s">
        <v>981</v>
      </c>
      <c r="Z46" s="2" t="s">
        <v>157</v>
      </c>
      <c r="AA46" s="2" t="s">
        <v>219</v>
      </c>
      <c r="AB46" s="2" t="s">
        <v>164</v>
      </c>
      <c r="AC46" s="2" t="s">
        <v>982</v>
      </c>
      <c r="AD46" s="2" t="s">
        <v>233</v>
      </c>
      <c r="AE46" s="2" t="s">
        <v>157</v>
      </c>
      <c r="AF46" s="2" t="s">
        <v>978</v>
      </c>
      <c r="AG46" s="2" t="s">
        <v>835</v>
      </c>
      <c r="AH46" s="2" t="s">
        <v>983</v>
      </c>
      <c r="AI46" s="2" t="s">
        <v>372</v>
      </c>
      <c r="AJ46" s="2" t="s">
        <v>157</v>
      </c>
      <c r="AK46" s="2" t="s">
        <v>259</v>
      </c>
      <c r="AL46" s="2" t="s">
        <v>157</v>
      </c>
      <c r="AM46" s="2" t="s">
        <v>157</v>
      </c>
      <c r="AN46" s="2" t="s">
        <v>157</v>
      </c>
      <c r="AO46" s="2" t="s">
        <v>157</v>
      </c>
      <c r="AP46" s="2" t="s">
        <v>157</v>
      </c>
      <c r="AQ46" s="2" t="s">
        <v>340</v>
      </c>
      <c r="AR46" s="2" t="s">
        <v>340</v>
      </c>
      <c r="AS46" s="2" t="s">
        <v>157</v>
      </c>
      <c r="AT46" s="2" t="s">
        <v>162</v>
      </c>
      <c r="AU46" s="2" t="s">
        <v>157</v>
      </c>
      <c r="AV46" s="2" t="s">
        <v>157</v>
      </c>
      <c r="AW46" s="2" t="s">
        <v>157</v>
      </c>
      <c r="AX46" s="2" t="s">
        <v>157</v>
      </c>
      <c r="AY46" s="2" t="s">
        <v>157</v>
      </c>
      <c r="AZ46" s="2" t="s">
        <v>157</v>
      </c>
      <c r="BA46" s="2" t="s">
        <v>157</v>
      </c>
      <c r="BB46" s="2" t="s">
        <v>157</v>
      </c>
      <c r="BC46" s="2" t="s">
        <v>259</v>
      </c>
      <c r="BD46" s="2" t="s">
        <v>157</v>
      </c>
      <c r="BE46" s="2" t="s">
        <v>157</v>
      </c>
      <c r="BF46" s="2" t="s">
        <v>157</v>
      </c>
      <c r="BG46" s="2" t="s">
        <v>157</v>
      </c>
      <c r="BH46" s="2" t="s">
        <v>264</v>
      </c>
      <c r="BI46" s="2" t="s">
        <v>162</v>
      </c>
      <c r="BJ46" s="2" t="s">
        <v>157</v>
      </c>
      <c r="BK46" s="2" t="s">
        <v>157</v>
      </c>
      <c r="BL46" s="2" t="s">
        <v>157</v>
      </c>
      <c r="BM46" s="2" t="s">
        <v>157</v>
      </c>
      <c r="BN46" s="2" t="s">
        <v>157</v>
      </c>
      <c r="BO46" s="2" t="s">
        <v>264</v>
      </c>
      <c r="BP46" s="2" t="s">
        <v>157</v>
      </c>
      <c r="BQ46" s="2" t="s">
        <v>157</v>
      </c>
      <c r="BR46" s="2" t="s">
        <v>157</v>
      </c>
      <c r="BS46" s="2" t="s">
        <v>157</v>
      </c>
      <c r="BT46" s="2" t="s">
        <v>157</v>
      </c>
      <c r="BU46" s="2" t="s">
        <v>157</v>
      </c>
      <c r="BV46" s="2" t="s">
        <v>157</v>
      </c>
      <c r="BW46" s="2" t="s">
        <v>162</v>
      </c>
      <c r="BX46" s="2" t="s">
        <v>157</v>
      </c>
      <c r="BY46" s="2" t="s">
        <v>157</v>
      </c>
      <c r="BZ46" s="2" t="s">
        <v>157</v>
      </c>
      <c r="CA46" s="2" t="s">
        <v>157</v>
      </c>
      <c r="CB46" s="2" t="s">
        <v>157</v>
      </c>
      <c r="CC46" s="2" t="s">
        <v>157</v>
      </c>
      <c r="CD46" s="2" t="s">
        <v>162</v>
      </c>
      <c r="CE46" s="2" t="s">
        <v>157</v>
      </c>
      <c r="CF46" s="2" t="s">
        <v>162</v>
      </c>
      <c r="CG46" s="2" t="s">
        <v>157</v>
      </c>
      <c r="CH46" s="2" t="s">
        <v>157</v>
      </c>
      <c r="CI46" s="2" t="s">
        <v>580</v>
      </c>
      <c r="CJ46" s="2" t="s">
        <v>580</v>
      </c>
    </row>
    <row r="47" spans="1:88" x14ac:dyDescent="0.25">
      <c r="A47" s="1">
        <v>44153.56722222222</v>
      </c>
      <c r="B47" s="1">
        <v>44153.574432870373</v>
      </c>
      <c r="C47" s="2" t="s">
        <v>91</v>
      </c>
      <c r="D47" s="2" t="s">
        <v>984</v>
      </c>
      <c r="E47">
        <v>100</v>
      </c>
      <c r="F47">
        <v>622</v>
      </c>
      <c r="G47" s="2" t="s">
        <v>155</v>
      </c>
      <c r="H47" s="1">
        <v>44153.574439675926</v>
      </c>
      <c r="I47" s="2" t="s">
        <v>985</v>
      </c>
      <c r="J47">
        <v>40.732406616210938</v>
      </c>
      <c r="K47">
        <v>-92.398696899414063</v>
      </c>
      <c r="L47" s="2" t="s">
        <v>158</v>
      </c>
      <c r="M47" s="2" t="s">
        <v>986</v>
      </c>
      <c r="N47" s="2" t="s">
        <v>987</v>
      </c>
      <c r="O47" s="2" t="s">
        <v>988</v>
      </c>
      <c r="P47" s="2" t="s">
        <v>164</v>
      </c>
      <c r="Q47" s="2" t="s">
        <v>522</v>
      </c>
      <c r="R47" s="2" t="s">
        <v>164</v>
      </c>
      <c r="S47" s="2" t="s">
        <v>989</v>
      </c>
      <c r="T47" s="2" t="s">
        <v>233</v>
      </c>
      <c r="U47" s="2" t="s">
        <v>157</v>
      </c>
      <c r="V47" s="2" t="s">
        <v>524</v>
      </c>
      <c r="W47" s="2" t="s">
        <v>990</v>
      </c>
      <c r="X47" s="2" t="s">
        <v>157</v>
      </c>
      <c r="Y47" s="2" t="s">
        <v>157</v>
      </c>
      <c r="Z47" s="2" t="s">
        <v>157</v>
      </c>
      <c r="AA47" s="2" t="s">
        <v>967</v>
      </c>
      <c r="AB47" s="2" t="s">
        <v>164</v>
      </c>
      <c r="AC47" s="2" t="s">
        <v>991</v>
      </c>
      <c r="AD47" s="2" t="s">
        <v>233</v>
      </c>
      <c r="AE47" s="2" t="s">
        <v>157</v>
      </c>
      <c r="AF47" s="2" t="s">
        <v>524</v>
      </c>
      <c r="AG47" s="2" t="s">
        <v>992</v>
      </c>
      <c r="AH47" s="2" t="s">
        <v>157</v>
      </c>
      <c r="AI47" s="2" t="s">
        <v>157</v>
      </c>
      <c r="AJ47" s="2" t="s">
        <v>157</v>
      </c>
      <c r="AK47" s="2" t="s">
        <v>157</v>
      </c>
      <c r="AL47" s="2" t="s">
        <v>157</v>
      </c>
      <c r="AM47" s="2" t="s">
        <v>157</v>
      </c>
      <c r="AN47" s="2" t="s">
        <v>157</v>
      </c>
      <c r="AO47" s="2" t="s">
        <v>157</v>
      </c>
      <c r="AP47" s="2" t="s">
        <v>157</v>
      </c>
      <c r="AQ47" s="2" t="s">
        <v>522</v>
      </c>
      <c r="AR47" s="2" t="s">
        <v>967</v>
      </c>
      <c r="AS47" s="2" t="s">
        <v>243</v>
      </c>
      <c r="AT47" s="2" t="s">
        <v>164</v>
      </c>
      <c r="AU47" s="2" t="s">
        <v>993</v>
      </c>
      <c r="AV47" s="2" t="s">
        <v>524</v>
      </c>
      <c r="AW47" s="2" t="s">
        <v>233</v>
      </c>
      <c r="AX47" s="2" t="s">
        <v>157</v>
      </c>
      <c r="AY47" s="2" t="s">
        <v>188</v>
      </c>
      <c r="AZ47" s="2" t="s">
        <v>157</v>
      </c>
      <c r="BA47" s="2" t="s">
        <v>157</v>
      </c>
      <c r="BB47" s="2" t="s">
        <v>157</v>
      </c>
      <c r="BC47" s="2" t="s">
        <v>157</v>
      </c>
      <c r="BD47" s="2" t="s">
        <v>157</v>
      </c>
      <c r="BE47" s="2" t="s">
        <v>157</v>
      </c>
      <c r="BF47" s="2" t="s">
        <v>157</v>
      </c>
      <c r="BG47" s="2" t="s">
        <v>157</v>
      </c>
      <c r="BH47" s="2" t="s">
        <v>243</v>
      </c>
      <c r="BI47" s="2" t="s">
        <v>164</v>
      </c>
      <c r="BJ47" s="2" t="s">
        <v>243</v>
      </c>
      <c r="BK47" s="2" t="s">
        <v>524</v>
      </c>
      <c r="BL47" s="2" t="s">
        <v>233</v>
      </c>
      <c r="BM47" s="2" t="s">
        <v>157</v>
      </c>
      <c r="BN47" s="2" t="s">
        <v>188</v>
      </c>
      <c r="BO47" s="2" t="s">
        <v>157</v>
      </c>
      <c r="BP47" s="2" t="s">
        <v>157</v>
      </c>
      <c r="BQ47" s="2" t="s">
        <v>157</v>
      </c>
      <c r="BR47" s="2" t="s">
        <v>157</v>
      </c>
      <c r="BS47" s="2" t="s">
        <v>157</v>
      </c>
      <c r="BT47" s="2" t="s">
        <v>157</v>
      </c>
      <c r="BU47" s="2" t="s">
        <v>157</v>
      </c>
      <c r="BV47" s="2" t="s">
        <v>157</v>
      </c>
      <c r="BW47" s="2" t="s">
        <v>162</v>
      </c>
      <c r="BX47" s="2" t="s">
        <v>157</v>
      </c>
      <c r="BY47" s="2" t="s">
        <v>157</v>
      </c>
      <c r="BZ47" s="2" t="s">
        <v>157</v>
      </c>
      <c r="CA47" s="2" t="s">
        <v>157</v>
      </c>
      <c r="CB47" s="2" t="s">
        <v>157</v>
      </c>
      <c r="CC47" s="2" t="s">
        <v>157</v>
      </c>
      <c r="CD47" s="2" t="s">
        <v>162</v>
      </c>
      <c r="CE47" s="2" t="s">
        <v>157</v>
      </c>
      <c r="CF47" s="2" t="s">
        <v>164</v>
      </c>
      <c r="CG47" s="2" t="s">
        <v>710</v>
      </c>
      <c r="CH47" s="2" t="s">
        <v>157</v>
      </c>
      <c r="CI47" s="2" t="s">
        <v>157</v>
      </c>
      <c r="CJ47" s="2" t="s">
        <v>157</v>
      </c>
    </row>
    <row r="48" spans="1:88" ht="45" x14ac:dyDescent="0.25">
      <c r="A48" s="1">
        <v>44153.565057870372</v>
      </c>
      <c r="B48" s="1">
        <v>44153.57984953704</v>
      </c>
      <c r="C48" s="2" t="s">
        <v>91</v>
      </c>
      <c r="D48" s="2" t="s">
        <v>994</v>
      </c>
      <c r="E48">
        <v>100</v>
      </c>
      <c r="F48">
        <v>1278</v>
      </c>
      <c r="G48" s="2" t="s">
        <v>155</v>
      </c>
      <c r="H48" s="1">
        <v>44153.579861655089</v>
      </c>
      <c r="I48" s="2" t="s">
        <v>995</v>
      </c>
      <c r="J48">
        <v>41.932296752929688</v>
      </c>
      <c r="K48">
        <v>-93.085601806640625</v>
      </c>
      <c r="L48" s="2" t="s">
        <v>158</v>
      </c>
      <c r="M48" s="2" t="s">
        <v>996</v>
      </c>
      <c r="N48" s="2" t="s">
        <v>997</v>
      </c>
      <c r="O48" s="2" t="s">
        <v>998</v>
      </c>
      <c r="P48" s="2" t="s">
        <v>164</v>
      </c>
      <c r="Q48" s="2" t="s">
        <v>999</v>
      </c>
      <c r="R48" s="2" t="s">
        <v>164</v>
      </c>
      <c r="S48" s="2" t="s">
        <v>1000</v>
      </c>
      <c r="T48" s="2" t="s">
        <v>233</v>
      </c>
      <c r="U48" s="2" t="s">
        <v>157</v>
      </c>
      <c r="V48" s="2" t="s">
        <v>273</v>
      </c>
      <c r="W48" s="2" t="s">
        <v>1001</v>
      </c>
      <c r="X48" s="2" t="s">
        <v>1002</v>
      </c>
      <c r="Y48" s="2" t="s">
        <v>1003</v>
      </c>
      <c r="Z48" s="2" t="s">
        <v>1004</v>
      </c>
      <c r="AA48" s="2" t="s">
        <v>1005</v>
      </c>
      <c r="AB48" s="2" t="s">
        <v>162</v>
      </c>
      <c r="AC48" s="2" t="s">
        <v>157</v>
      </c>
      <c r="AD48" s="2" t="s">
        <v>157</v>
      </c>
      <c r="AE48" s="2" t="s">
        <v>157</v>
      </c>
      <c r="AF48" s="2" t="s">
        <v>157</v>
      </c>
      <c r="AG48" s="2" t="s">
        <v>157</v>
      </c>
      <c r="AH48" s="2" t="s">
        <v>1006</v>
      </c>
      <c r="AI48" s="2" t="s">
        <v>157</v>
      </c>
      <c r="AJ48" s="2" t="s">
        <v>157</v>
      </c>
      <c r="AK48" s="2" t="s">
        <v>259</v>
      </c>
      <c r="AL48" s="2" t="s">
        <v>1007</v>
      </c>
      <c r="AM48" s="2" t="s">
        <v>157</v>
      </c>
      <c r="AN48" s="2" t="s">
        <v>157</v>
      </c>
      <c r="AO48" s="2" t="s">
        <v>157</v>
      </c>
      <c r="AP48" s="2" t="s">
        <v>157</v>
      </c>
      <c r="AQ48" s="2" t="s">
        <v>1008</v>
      </c>
      <c r="AR48" s="2" t="s">
        <v>1005</v>
      </c>
      <c r="AS48" s="2" t="s">
        <v>1009</v>
      </c>
      <c r="AT48" s="2" t="s">
        <v>164</v>
      </c>
      <c r="AU48" s="2" t="s">
        <v>1010</v>
      </c>
      <c r="AV48" s="2" t="s">
        <v>273</v>
      </c>
      <c r="AW48" s="2" t="s">
        <v>233</v>
      </c>
      <c r="AX48" s="2" t="s">
        <v>157</v>
      </c>
      <c r="AY48" s="2" t="s">
        <v>1011</v>
      </c>
      <c r="AZ48" s="2" t="s">
        <v>157</v>
      </c>
      <c r="BA48" s="2" t="s">
        <v>157</v>
      </c>
      <c r="BB48" s="2" t="s">
        <v>157</v>
      </c>
      <c r="BC48" s="2" t="s">
        <v>247</v>
      </c>
      <c r="BD48" s="2" t="s">
        <v>157</v>
      </c>
      <c r="BE48" s="2" t="s">
        <v>1012</v>
      </c>
      <c r="BF48" s="2" t="s">
        <v>157</v>
      </c>
      <c r="BG48" s="2" t="s">
        <v>157</v>
      </c>
      <c r="BH48" s="2" t="s">
        <v>157</v>
      </c>
      <c r="BI48" s="2" t="s">
        <v>164</v>
      </c>
      <c r="BJ48" s="2" t="s">
        <v>1010</v>
      </c>
      <c r="BK48" s="2" t="s">
        <v>273</v>
      </c>
      <c r="BL48" s="2" t="s">
        <v>233</v>
      </c>
      <c r="BM48" s="2" t="s">
        <v>157</v>
      </c>
      <c r="BN48" s="2" t="s">
        <v>1011</v>
      </c>
      <c r="BO48" s="2" t="s">
        <v>157</v>
      </c>
      <c r="BP48" s="2" t="s">
        <v>157</v>
      </c>
      <c r="BQ48" s="2" t="s">
        <v>157</v>
      </c>
      <c r="BR48" s="2" t="s">
        <v>157</v>
      </c>
      <c r="BS48" s="2" t="s">
        <v>157</v>
      </c>
      <c r="BT48" s="2" t="s">
        <v>157</v>
      </c>
      <c r="BU48" s="2" t="s">
        <v>157</v>
      </c>
      <c r="BV48" s="2" t="s">
        <v>157</v>
      </c>
      <c r="BW48" s="2" t="s">
        <v>164</v>
      </c>
      <c r="BX48" s="2" t="s">
        <v>176</v>
      </c>
      <c r="BY48" s="2" t="s">
        <v>830</v>
      </c>
      <c r="BZ48" s="2" t="s">
        <v>167</v>
      </c>
      <c r="CA48" s="2" t="s">
        <v>157</v>
      </c>
      <c r="CB48" s="2" t="s">
        <v>157</v>
      </c>
      <c r="CC48" s="2" t="s">
        <v>1013</v>
      </c>
      <c r="CD48" s="2" t="s">
        <v>162</v>
      </c>
      <c r="CE48" s="2" t="s">
        <v>157</v>
      </c>
      <c r="CF48" s="2" t="s">
        <v>162</v>
      </c>
      <c r="CG48" s="2" t="s">
        <v>157</v>
      </c>
      <c r="CH48" s="2" t="s">
        <v>157</v>
      </c>
      <c r="CI48" s="2" t="s">
        <v>157</v>
      </c>
      <c r="CJ48" s="2" t="s">
        <v>157</v>
      </c>
    </row>
    <row r="49" spans="1:88" ht="60" x14ac:dyDescent="0.25">
      <c r="A49" s="1">
        <v>44153.580150462964</v>
      </c>
      <c r="B49" s="1">
        <v>44153.589085648149</v>
      </c>
      <c r="C49" s="2" t="s">
        <v>91</v>
      </c>
      <c r="D49" s="2" t="s">
        <v>1014</v>
      </c>
      <c r="E49">
        <v>100</v>
      </c>
      <c r="F49">
        <v>771</v>
      </c>
      <c r="G49" s="2" t="s">
        <v>155</v>
      </c>
      <c r="H49" s="1">
        <v>44153.589093078706</v>
      </c>
      <c r="I49" s="2" t="s">
        <v>1015</v>
      </c>
      <c r="J49">
        <v>43.1697998046875</v>
      </c>
      <c r="K49">
        <v>-91.218803405761719</v>
      </c>
      <c r="L49" s="2" t="s">
        <v>158</v>
      </c>
      <c r="M49" s="2" t="s">
        <v>1016</v>
      </c>
      <c r="N49" s="2" t="s">
        <v>1017</v>
      </c>
      <c r="O49" s="2" t="s">
        <v>1018</v>
      </c>
      <c r="P49" s="2" t="s">
        <v>164</v>
      </c>
      <c r="Q49" s="2" t="s">
        <v>340</v>
      </c>
      <c r="R49" s="2" t="s">
        <v>162</v>
      </c>
      <c r="S49" s="2" t="s">
        <v>157</v>
      </c>
      <c r="T49" s="2" t="s">
        <v>157</v>
      </c>
      <c r="U49" s="2" t="s">
        <v>157</v>
      </c>
      <c r="V49" s="2" t="s">
        <v>157</v>
      </c>
      <c r="W49" s="2" t="s">
        <v>157</v>
      </c>
      <c r="X49" s="2" t="s">
        <v>157</v>
      </c>
      <c r="Y49" s="2" t="s">
        <v>157</v>
      </c>
      <c r="Z49" s="2" t="s">
        <v>1019</v>
      </c>
      <c r="AA49" s="2" t="s">
        <v>340</v>
      </c>
      <c r="AB49" s="2" t="s">
        <v>162</v>
      </c>
      <c r="AC49" s="2" t="s">
        <v>157</v>
      </c>
      <c r="AD49" s="2" t="s">
        <v>157</v>
      </c>
      <c r="AE49" s="2" t="s">
        <v>157</v>
      </c>
      <c r="AF49" s="2" t="s">
        <v>157</v>
      </c>
      <c r="AG49" s="2" t="s">
        <v>157</v>
      </c>
      <c r="AH49" s="2" t="s">
        <v>157</v>
      </c>
      <c r="AI49" s="2" t="s">
        <v>157</v>
      </c>
      <c r="AJ49" s="2" t="s">
        <v>341</v>
      </c>
      <c r="AK49" s="2" t="s">
        <v>157</v>
      </c>
      <c r="AL49" s="2" t="s">
        <v>157</v>
      </c>
      <c r="AM49" s="2" t="s">
        <v>157</v>
      </c>
      <c r="AN49" s="2" t="s">
        <v>157</v>
      </c>
      <c r="AO49" s="2" t="s">
        <v>157</v>
      </c>
      <c r="AP49" s="2" t="s">
        <v>157</v>
      </c>
      <c r="AQ49" s="2" t="s">
        <v>1020</v>
      </c>
      <c r="AR49" s="2" t="s">
        <v>830</v>
      </c>
      <c r="AS49" s="2" t="s">
        <v>1021</v>
      </c>
      <c r="AT49" s="2" t="s">
        <v>164</v>
      </c>
      <c r="AU49" s="2" t="s">
        <v>1022</v>
      </c>
      <c r="AV49" s="2" t="s">
        <v>176</v>
      </c>
      <c r="AW49" s="2" t="s">
        <v>614</v>
      </c>
      <c r="AX49" s="2" t="s">
        <v>157</v>
      </c>
      <c r="AY49" s="2" t="s">
        <v>341</v>
      </c>
      <c r="AZ49" s="2" t="s">
        <v>157</v>
      </c>
      <c r="BA49" s="2" t="s">
        <v>157</v>
      </c>
      <c r="BB49" s="2" t="s">
        <v>157</v>
      </c>
      <c r="BC49" s="2" t="s">
        <v>814</v>
      </c>
      <c r="BD49" s="2" t="s">
        <v>157</v>
      </c>
      <c r="BE49" s="2" t="s">
        <v>157</v>
      </c>
      <c r="BF49" s="2" t="s">
        <v>1023</v>
      </c>
      <c r="BG49" s="2" t="s">
        <v>157</v>
      </c>
      <c r="BH49" s="2" t="s">
        <v>1024</v>
      </c>
      <c r="BI49" s="2" t="s">
        <v>162</v>
      </c>
      <c r="BJ49" s="2" t="s">
        <v>157</v>
      </c>
      <c r="BK49" s="2" t="s">
        <v>157</v>
      </c>
      <c r="BL49" s="2" t="s">
        <v>157</v>
      </c>
      <c r="BM49" s="2" t="s">
        <v>157</v>
      </c>
      <c r="BN49" s="2" t="s">
        <v>157</v>
      </c>
      <c r="BO49" s="2" t="s">
        <v>157</v>
      </c>
      <c r="BP49" s="2" t="s">
        <v>157</v>
      </c>
      <c r="BQ49" s="2" t="s">
        <v>1025</v>
      </c>
      <c r="BR49" s="2" t="s">
        <v>323</v>
      </c>
      <c r="BS49" s="2" t="s">
        <v>157</v>
      </c>
      <c r="BT49" s="2" t="s">
        <v>157</v>
      </c>
      <c r="BU49" s="2" t="s">
        <v>157</v>
      </c>
      <c r="BV49" s="2" t="s">
        <v>325</v>
      </c>
      <c r="BW49" s="2" t="s">
        <v>162</v>
      </c>
      <c r="BX49" s="2" t="s">
        <v>157</v>
      </c>
      <c r="BY49" s="2" t="s">
        <v>157</v>
      </c>
      <c r="BZ49" s="2" t="s">
        <v>157</v>
      </c>
      <c r="CA49" s="2" t="s">
        <v>157</v>
      </c>
      <c r="CB49" s="2" t="s">
        <v>157</v>
      </c>
      <c r="CC49" s="2" t="s">
        <v>157</v>
      </c>
      <c r="CD49" s="2" t="s">
        <v>162</v>
      </c>
      <c r="CE49" s="2" t="s">
        <v>157</v>
      </c>
      <c r="CF49" s="2" t="s">
        <v>162</v>
      </c>
      <c r="CG49" s="2" t="s">
        <v>157</v>
      </c>
      <c r="CH49" s="2" t="s">
        <v>1026</v>
      </c>
      <c r="CI49" s="2" t="s">
        <v>1027</v>
      </c>
      <c r="CJ49" s="2" t="s">
        <v>580</v>
      </c>
    </row>
    <row r="50" spans="1:88" ht="45" x14ac:dyDescent="0.25">
      <c r="A50" s="1">
        <v>44153.562245370369</v>
      </c>
      <c r="B50" s="1">
        <v>44153.602685185186</v>
      </c>
      <c r="C50" s="2" t="s">
        <v>91</v>
      </c>
      <c r="D50" s="2" t="s">
        <v>1028</v>
      </c>
      <c r="E50">
        <v>100</v>
      </c>
      <c r="F50">
        <v>3493</v>
      </c>
      <c r="G50" s="2" t="s">
        <v>155</v>
      </c>
      <c r="H50" s="1">
        <v>44153.602694849535</v>
      </c>
      <c r="I50" s="2" t="s">
        <v>1029</v>
      </c>
      <c r="J50">
        <v>39.899200439453125</v>
      </c>
      <c r="K50">
        <v>-93.981697082519531</v>
      </c>
      <c r="L50" s="2" t="s">
        <v>158</v>
      </c>
      <c r="M50" s="2" t="s">
        <v>1030</v>
      </c>
      <c r="N50" s="2" t="s">
        <v>1031</v>
      </c>
      <c r="O50" s="2" t="s">
        <v>1032</v>
      </c>
      <c r="P50" s="2" t="s">
        <v>164</v>
      </c>
      <c r="Q50" s="2" t="s">
        <v>1033</v>
      </c>
      <c r="R50" s="2" t="s">
        <v>162</v>
      </c>
      <c r="S50" s="2" t="s">
        <v>157</v>
      </c>
      <c r="T50" s="2" t="s">
        <v>157</v>
      </c>
      <c r="U50" s="2" t="s">
        <v>157</v>
      </c>
      <c r="V50" s="2" t="s">
        <v>157</v>
      </c>
      <c r="W50" s="2" t="s">
        <v>157</v>
      </c>
      <c r="X50" s="2" t="s">
        <v>340</v>
      </c>
      <c r="Y50" s="2" t="s">
        <v>340</v>
      </c>
      <c r="Z50" s="2" t="s">
        <v>340</v>
      </c>
      <c r="AA50" s="2" t="s">
        <v>340</v>
      </c>
      <c r="AB50" s="2" t="s">
        <v>162</v>
      </c>
      <c r="AC50" s="2" t="s">
        <v>157</v>
      </c>
      <c r="AD50" s="2" t="s">
        <v>157</v>
      </c>
      <c r="AE50" s="2" t="s">
        <v>157</v>
      </c>
      <c r="AF50" s="2" t="s">
        <v>157</v>
      </c>
      <c r="AG50" s="2" t="s">
        <v>157</v>
      </c>
      <c r="AH50" s="2" t="s">
        <v>340</v>
      </c>
      <c r="AI50" s="2" t="s">
        <v>340</v>
      </c>
      <c r="AJ50" s="2" t="s">
        <v>340</v>
      </c>
      <c r="AK50" s="2" t="s">
        <v>157</v>
      </c>
      <c r="AL50" s="2" t="s">
        <v>157</v>
      </c>
      <c r="AM50" s="2" t="s">
        <v>157</v>
      </c>
      <c r="AN50" s="2" t="s">
        <v>157</v>
      </c>
      <c r="AO50" s="2" t="s">
        <v>157</v>
      </c>
      <c r="AP50" s="2" t="s">
        <v>157</v>
      </c>
      <c r="AQ50" s="2" t="s">
        <v>1034</v>
      </c>
      <c r="AR50" s="2" t="s">
        <v>789</v>
      </c>
      <c r="AS50" s="2" t="s">
        <v>1035</v>
      </c>
      <c r="AT50" s="2" t="s">
        <v>164</v>
      </c>
      <c r="AU50" s="2" t="s">
        <v>1036</v>
      </c>
      <c r="AV50" s="2" t="s">
        <v>340</v>
      </c>
      <c r="AW50" s="2" t="s">
        <v>233</v>
      </c>
      <c r="AX50" s="2" t="s">
        <v>157</v>
      </c>
      <c r="AY50" s="2" t="s">
        <v>1037</v>
      </c>
      <c r="AZ50" s="2" t="s">
        <v>157</v>
      </c>
      <c r="BA50" s="2" t="s">
        <v>1038</v>
      </c>
      <c r="BB50" s="2" t="s">
        <v>157</v>
      </c>
      <c r="BC50" s="2" t="s">
        <v>247</v>
      </c>
      <c r="BD50" s="2" t="s">
        <v>157</v>
      </c>
      <c r="BE50" s="2" t="s">
        <v>1039</v>
      </c>
      <c r="BF50" s="2" t="s">
        <v>157</v>
      </c>
      <c r="BG50" s="2" t="s">
        <v>157</v>
      </c>
      <c r="BH50" s="2" t="s">
        <v>1040</v>
      </c>
      <c r="BI50" s="2" t="s">
        <v>164</v>
      </c>
      <c r="BJ50" s="2" t="s">
        <v>1036</v>
      </c>
      <c r="BK50" s="2" t="s">
        <v>340</v>
      </c>
      <c r="BL50" s="2" t="s">
        <v>233</v>
      </c>
      <c r="BM50" s="2" t="s">
        <v>157</v>
      </c>
      <c r="BN50" s="2" t="s">
        <v>1037</v>
      </c>
      <c r="BO50" s="2" t="s">
        <v>157</v>
      </c>
      <c r="BP50" s="2" t="s">
        <v>1038</v>
      </c>
      <c r="BQ50" s="2" t="s">
        <v>157</v>
      </c>
      <c r="BR50" s="2" t="s">
        <v>247</v>
      </c>
      <c r="BS50" s="2" t="s">
        <v>157</v>
      </c>
      <c r="BT50" s="2" t="s">
        <v>1041</v>
      </c>
      <c r="BU50" s="2" t="s">
        <v>157</v>
      </c>
      <c r="BV50" s="2" t="s">
        <v>157</v>
      </c>
      <c r="BW50" s="2" t="s">
        <v>162</v>
      </c>
      <c r="BX50" s="2" t="s">
        <v>157</v>
      </c>
      <c r="BY50" s="2" t="s">
        <v>157</v>
      </c>
      <c r="BZ50" s="2" t="s">
        <v>157</v>
      </c>
      <c r="CA50" s="2" t="s">
        <v>157</v>
      </c>
      <c r="CB50" s="2" t="s">
        <v>157</v>
      </c>
      <c r="CC50" s="2" t="s">
        <v>157</v>
      </c>
      <c r="CD50" s="2" t="s">
        <v>162</v>
      </c>
      <c r="CE50" s="2" t="s">
        <v>157</v>
      </c>
      <c r="CF50" s="2" t="s">
        <v>164</v>
      </c>
      <c r="CG50" s="2" t="s">
        <v>1042</v>
      </c>
      <c r="CH50" s="2" t="s">
        <v>1043</v>
      </c>
      <c r="CI50" s="2" t="s">
        <v>1044</v>
      </c>
      <c r="CJ50" s="2" t="s">
        <v>157</v>
      </c>
    </row>
    <row r="51" spans="1:88" ht="30" x14ac:dyDescent="0.25">
      <c r="A51" s="1">
        <v>44153.603634259256</v>
      </c>
      <c r="B51" s="1">
        <v>44153.60832175926</v>
      </c>
      <c r="C51" s="2" t="s">
        <v>91</v>
      </c>
      <c r="D51" s="2" t="s">
        <v>1045</v>
      </c>
      <c r="E51">
        <v>100</v>
      </c>
      <c r="F51">
        <v>404</v>
      </c>
      <c r="G51" s="2" t="s">
        <v>155</v>
      </c>
      <c r="H51" s="1">
        <v>44153.608325868059</v>
      </c>
      <c r="I51" s="2" t="s">
        <v>1046</v>
      </c>
      <c r="J51">
        <v>40.66119384765625</v>
      </c>
      <c r="K51">
        <v>-91.574501037597656</v>
      </c>
      <c r="L51" s="2" t="s">
        <v>158</v>
      </c>
      <c r="M51" s="2" t="s">
        <v>1047</v>
      </c>
      <c r="N51" s="2" t="s">
        <v>1048</v>
      </c>
      <c r="O51" s="2" t="s">
        <v>1049</v>
      </c>
      <c r="P51" s="2" t="s">
        <v>164</v>
      </c>
      <c r="Q51" s="2" t="s">
        <v>740</v>
      </c>
      <c r="R51" s="2" t="s">
        <v>164</v>
      </c>
      <c r="S51" s="2" t="s">
        <v>1050</v>
      </c>
      <c r="T51" s="2" t="s">
        <v>233</v>
      </c>
      <c r="U51" s="2" t="s">
        <v>157</v>
      </c>
      <c r="V51" s="2" t="s">
        <v>297</v>
      </c>
      <c r="W51" s="2" t="s">
        <v>188</v>
      </c>
      <c r="X51" s="2" t="s">
        <v>305</v>
      </c>
      <c r="Y51" s="2" t="s">
        <v>1051</v>
      </c>
      <c r="Z51" s="2" t="s">
        <v>157</v>
      </c>
      <c r="AA51" s="2" t="s">
        <v>1052</v>
      </c>
      <c r="AB51" s="2" t="s">
        <v>164</v>
      </c>
      <c r="AC51" s="2" t="s">
        <v>1050</v>
      </c>
      <c r="AD51" s="2" t="s">
        <v>233</v>
      </c>
      <c r="AE51" s="2" t="s">
        <v>157</v>
      </c>
      <c r="AF51" s="2" t="s">
        <v>273</v>
      </c>
      <c r="AG51" s="2" t="s">
        <v>188</v>
      </c>
      <c r="AH51" s="2" t="s">
        <v>1053</v>
      </c>
      <c r="AI51" s="2" t="s">
        <v>1054</v>
      </c>
      <c r="AJ51" s="2" t="s">
        <v>157</v>
      </c>
      <c r="AK51" s="2" t="s">
        <v>259</v>
      </c>
      <c r="AL51" s="2" t="s">
        <v>157</v>
      </c>
      <c r="AM51" s="2" t="s">
        <v>157</v>
      </c>
      <c r="AN51" s="2" t="s">
        <v>157</v>
      </c>
      <c r="AO51" s="2" t="s">
        <v>157</v>
      </c>
      <c r="AP51" s="2" t="s">
        <v>157</v>
      </c>
      <c r="AQ51" s="2" t="s">
        <v>740</v>
      </c>
      <c r="AR51" s="2" t="s">
        <v>157</v>
      </c>
      <c r="AS51" s="2" t="s">
        <v>157</v>
      </c>
      <c r="AT51" s="2" t="s">
        <v>164</v>
      </c>
      <c r="AU51" s="2" t="s">
        <v>1055</v>
      </c>
      <c r="AV51" s="2" t="s">
        <v>273</v>
      </c>
      <c r="AW51" s="2" t="s">
        <v>233</v>
      </c>
      <c r="AX51" s="2" t="s">
        <v>157</v>
      </c>
      <c r="AY51" s="2" t="s">
        <v>1055</v>
      </c>
      <c r="AZ51" s="2" t="s">
        <v>186</v>
      </c>
      <c r="BA51" s="2" t="s">
        <v>1055</v>
      </c>
      <c r="BB51" s="2" t="s">
        <v>157</v>
      </c>
      <c r="BC51" s="2" t="s">
        <v>259</v>
      </c>
      <c r="BD51" s="2" t="s">
        <v>157</v>
      </c>
      <c r="BE51" s="2" t="s">
        <v>157</v>
      </c>
      <c r="BF51" s="2" t="s">
        <v>157</v>
      </c>
      <c r="BG51" s="2" t="s">
        <v>157</v>
      </c>
      <c r="BH51" s="2" t="s">
        <v>1052</v>
      </c>
      <c r="BI51" s="2" t="s">
        <v>164</v>
      </c>
      <c r="BJ51" s="2" t="s">
        <v>1055</v>
      </c>
      <c r="BK51" s="2" t="s">
        <v>273</v>
      </c>
      <c r="BL51" s="2" t="s">
        <v>233</v>
      </c>
      <c r="BM51" s="2" t="s">
        <v>157</v>
      </c>
      <c r="BN51" s="2" t="s">
        <v>1055</v>
      </c>
      <c r="BO51" s="2" t="s">
        <v>186</v>
      </c>
      <c r="BP51" s="2" t="s">
        <v>1055</v>
      </c>
      <c r="BQ51" s="2" t="s">
        <v>157</v>
      </c>
      <c r="BR51" s="2" t="s">
        <v>259</v>
      </c>
      <c r="BS51" s="2" t="s">
        <v>157</v>
      </c>
      <c r="BT51" s="2" t="s">
        <v>157</v>
      </c>
      <c r="BU51" s="2" t="s">
        <v>157</v>
      </c>
      <c r="BV51" s="2" t="s">
        <v>157</v>
      </c>
      <c r="BW51" s="2" t="s">
        <v>164</v>
      </c>
      <c r="BX51" s="2" t="s">
        <v>188</v>
      </c>
      <c r="BY51" s="2" t="s">
        <v>157</v>
      </c>
      <c r="BZ51" s="2" t="s">
        <v>167</v>
      </c>
      <c r="CA51" s="2" t="s">
        <v>157</v>
      </c>
      <c r="CB51" s="2" t="s">
        <v>1013</v>
      </c>
      <c r="CC51" s="2" t="s">
        <v>157</v>
      </c>
      <c r="CD51" s="2" t="s">
        <v>162</v>
      </c>
      <c r="CE51" s="2" t="s">
        <v>157</v>
      </c>
      <c r="CF51" s="2" t="s">
        <v>164</v>
      </c>
      <c r="CG51" s="2" t="s">
        <v>245</v>
      </c>
      <c r="CH51" s="2" t="s">
        <v>157</v>
      </c>
      <c r="CI51" s="2" t="s">
        <v>157</v>
      </c>
      <c r="CJ51" s="2" t="s">
        <v>157</v>
      </c>
    </row>
    <row r="52" spans="1:88" ht="60" x14ac:dyDescent="0.25">
      <c r="A52" s="1">
        <v>44153.608715277776</v>
      </c>
      <c r="B52" s="1">
        <v>44153.612928240742</v>
      </c>
      <c r="C52" s="2" t="s">
        <v>91</v>
      </c>
      <c r="D52" s="2" t="s">
        <v>1056</v>
      </c>
      <c r="E52">
        <v>100</v>
      </c>
      <c r="F52">
        <v>364</v>
      </c>
      <c r="G52" s="2" t="s">
        <v>155</v>
      </c>
      <c r="H52" s="1">
        <v>44153.612941446758</v>
      </c>
      <c r="I52" s="2" t="s">
        <v>1057</v>
      </c>
      <c r="J52">
        <v>42.058303833007813</v>
      </c>
      <c r="K52">
        <v>-95.717697143554688</v>
      </c>
      <c r="L52" s="2" t="s">
        <v>158</v>
      </c>
      <c r="M52" s="2" t="s">
        <v>1058</v>
      </c>
      <c r="N52" s="2" t="s">
        <v>1059</v>
      </c>
      <c r="O52" s="2" t="s">
        <v>1060</v>
      </c>
      <c r="P52" s="2" t="s">
        <v>164</v>
      </c>
      <c r="Q52" s="2" t="s">
        <v>351</v>
      </c>
      <c r="R52" s="2" t="s">
        <v>164</v>
      </c>
      <c r="S52" s="2" t="s">
        <v>1061</v>
      </c>
      <c r="T52" s="2" t="s">
        <v>233</v>
      </c>
      <c r="U52" s="2" t="s">
        <v>157</v>
      </c>
      <c r="V52" s="2" t="s">
        <v>1062</v>
      </c>
      <c r="W52" s="2" t="s">
        <v>812</v>
      </c>
      <c r="X52" s="2" t="s">
        <v>955</v>
      </c>
      <c r="Y52" s="2" t="s">
        <v>1063</v>
      </c>
      <c r="Z52" s="2" t="s">
        <v>157</v>
      </c>
      <c r="AA52" s="2" t="s">
        <v>173</v>
      </c>
      <c r="AB52" s="2" t="s">
        <v>164</v>
      </c>
      <c r="AC52" s="2" t="s">
        <v>1061</v>
      </c>
      <c r="AD52" s="2" t="s">
        <v>233</v>
      </c>
      <c r="AE52" s="2" t="s">
        <v>157</v>
      </c>
      <c r="AF52" s="2" t="s">
        <v>1062</v>
      </c>
      <c r="AG52" s="2" t="s">
        <v>812</v>
      </c>
      <c r="AH52" s="2" t="s">
        <v>157</v>
      </c>
      <c r="AI52" s="2" t="s">
        <v>157</v>
      </c>
      <c r="AJ52" s="2" t="s">
        <v>157</v>
      </c>
      <c r="AK52" s="2" t="s">
        <v>355</v>
      </c>
      <c r="AL52" s="2" t="s">
        <v>157</v>
      </c>
      <c r="AM52" s="2" t="s">
        <v>157</v>
      </c>
      <c r="AN52" s="2" t="s">
        <v>1064</v>
      </c>
      <c r="AO52" s="2" t="s">
        <v>157</v>
      </c>
      <c r="AP52" s="2" t="s">
        <v>157</v>
      </c>
      <c r="AQ52" s="2" t="s">
        <v>351</v>
      </c>
      <c r="AR52" s="2" t="s">
        <v>173</v>
      </c>
      <c r="AS52" s="2" t="s">
        <v>243</v>
      </c>
      <c r="AT52" s="2" t="s">
        <v>164</v>
      </c>
      <c r="AU52" s="2" t="s">
        <v>243</v>
      </c>
      <c r="AV52" s="2" t="s">
        <v>341</v>
      </c>
      <c r="AW52" s="2" t="s">
        <v>167</v>
      </c>
      <c r="AX52" s="2" t="s">
        <v>341</v>
      </c>
      <c r="AY52" s="2" t="s">
        <v>243</v>
      </c>
      <c r="AZ52" s="2" t="s">
        <v>157</v>
      </c>
      <c r="BA52" s="2" t="s">
        <v>157</v>
      </c>
      <c r="BB52" s="2" t="s">
        <v>1065</v>
      </c>
      <c r="BC52" s="2" t="s">
        <v>359</v>
      </c>
      <c r="BD52" s="2" t="s">
        <v>157</v>
      </c>
      <c r="BE52" s="2" t="s">
        <v>157</v>
      </c>
      <c r="BF52" s="2" t="s">
        <v>1066</v>
      </c>
      <c r="BG52" s="2" t="s">
        <v>157</v>
      </c>
      <c r="BH52" s="2" t="s">
        <v>243</v>
      </c>
      <c r="BI52" s="2" t="s">
        <v>164</v>
      </c>
      <c r="BJ52" s="2" t="s">
        <v>243</v>
      </c>
      <c r="BK52" s="2" t="s">
        <v>341</v>
      </c>
      <c r="BL52" s="2" t="s">
        <v>167</v>
      </c>
      <c r="BM52" s="2" t="s">
        <v>341</v>
      </c>
      <c r="BN52" s="2" t="s">
        <v>243</v>
      </c>
      <c r="BO52" s="2" t="s">
        <v>157</v>
      </c>
      <c r="BP52" s="2" t="s">
        <v>157</v>
      </c>
      <c r="BQ52" s="2" t="s">
        <v>157</v>
      </c>
      <c r="BR52" s="2" t="s">
        <v>359</v>
      </c>
      <c r="BS52" s="2" t="s">
        <v>157</v>
      </c>
      <c r="BT52" s="2" t="s">
        <v>157</v>
      </c>
      <c r="BU52" s="2" t="s">
        <v>1067</v>
      </c>
      <c r="BV52" s="2" t="s">
        <v>157</v>
      </c>
      <c r="BW52" s="2" t="s">
        <v>162</v>
      </c>
      <c r="BX52" s="2" t="s">
        <v>157</v>
      </c>
      <c r="BY52" s="2" t="s">
        <v>157</v>
      </c>
      <c r="BZ52" s="2" t="s">
        <v>157</v>
      </c>
      <c r="CA52" s="2" t="s">
        <v>157</v>
      </c>
      <c r="CB52" s="2" t="s">
        <v>157</v>
      </c>
      <c r="CC52" s="2" t="s">
        <v>157</v>
      </c>
      <c r="CD52" s="2" t="s">
        <v>162</v>
      </c>
      <c r="CE52" s="2" t="s">
        <v>157</v>
      </c>
      <c r="CF52" s="2" t="s">
        <v>162</v>
      </c>
      <c r="CG52" s="2" t="s">
        <v>157</v>
      </c>
      <c r="CH52" s="2" t="s">
        <v>1068</v>
      </c>
      <c r="CI52" s="2" t="s">
        <v>162</v>
      </c>
      <c r="CJ52" s="2" t="s">
        <v>157</v>
      </c>
    </row>
    <row r="53" spans="1:88" x14ac:dyDescent="0.25">
      <c r="A53" s="1">
        <v>44153.609224537038</v>
      </c>
      <c r="B53" s="1">
        <v>44153.614664351851</v>
      </c>
      <c r="C53" s="2" t="s">
        <v>91</v>
      </c>
      <c r="D53" s="2" t="s">
        <v>1069</v>
      </c>
      <c r="E53">
        <v>100</v>
      </c>
      <c r="F53">
        <v>470</v>
      </c>
      <c r="G53" s="2" t="s">
        <v>155</v>
      </c>
      <c r="H53" s="1">
        <v>44153.614675104167</v>
      </c>
      <c r="I53" s="2" t="s">
        <v>1070</v>
      </c>
      <c r="J53">
        <v>42.449295043945313</v>
      </c>
      <c r="K53">
        <v>-94.059196472167969</v>
      </c>
      <c r="L53" s="2" t="s">
        <v>158</v>
      </c>
      <c r="M53" s="2" t="s">
        <v>157</v>
      </c>
      <c r="N53" s="2" t="s">
        <v>157</v>
      </c>
      <c r="O53" s="2" t="s">
        <v>157</v>
      </c>
      <c r="P53" s="2" t="s">
        <v>164</v>
      </c>
      <c r="Q53" s="2" t="s">
        <v>1071</v>
      </c>
      <c r="R53" s="2" t="s">
        <v>164</v>
      </c>
      <c r="S53" s="2" t="s">
        <v>1072</v>
      </c>
      <c r="T53" s="2" t="s">
        <v>233</v>
      </c>
      <c r="U53" s="2" t="s">
        <v>157</v>
      </c>
      <c r="V53" s="2" t="s">
        <v>524</v>
      </c>
      <c r="W53" s="2" t="s">
        <v>1073</v>
      </c>
      <c r="X53" s="2" t="s">
        <v>157</v>
      </c>
      <c r="Y53" s="2" t="s">
        <v>157</v>
      </c>
      <c r="Z53" s="2" t="s">
        <v>157</v>
      </c>
      <c r="AA53" s="2" t="s">
        <v>340</v>
      </c>
      <c r="AB53" s="2" t="s">
        <v>162</v>
      </c>
      <c r="AC53" s="2" t="s">
        <v>157</v>
      </c>
      <c r="AD53" s="2" t="s">
        <v>157</v>
      </c>
      <c r="AE53" s="2" t="s">
        <v>157</v>
      </c>
      <c r="AF53" s="2" t="s">
        <v>157</v>
      </c>
      <c r="AG53" s="2" t="s">
        <v>157</v>
      </c>
      <c r="AH53" s="2" t="s">
        <v>157</v>
      </c>
      <c r="AI53" s="2" t="s">
        <v>157</v>
      </c>
      <c r="AJ53" s="2" t="s">
        <v>157</v>
      </c>
      <c r="AK53" s="2" t="s">
        <v>157</v>
      </c>
      <c r="AL53" s="2" t="s">
        <v>157</v>
      </c>
      <c r="AM53" s="2" t="s">
        <v>157</v>
      </c>
      <c r="AN53" s="2" t="s">
        <v>157</v>
      </c>
      <c r="AO53" s="2" t="s">
        <v>157</v>
      </c>
      <c r="AP53" s="2" t="s">
        <v>157</v>
      </c>
      <c r="AQ53" s="2" t="s">
        <v>1071</v>
      </c>
      <c r="AR53" s="2" t="s">
        <v>340</v>
      </c>
      <c r="AS53" s="2" t="s">
        <v>1074</v>
      </c>
      <c r="AT53" s="2" t="s">
        <v>164</v>
      </c>
      <c r="AU53" s="2" t="s">
        <v>1075</v>
      </c>
      <c r="AV53" s="2" t="s">
        <v>524</v>
      </c>
      <c r="AW53" s="2" t="s">
        <v>233</v>
      </c>
      <c r="AX53" s="2" t="s">
        <v>157</v>
      </c>
      <c r="AY53" s="2" t="s">
        <v>1076</v>
      </c>
      <c r="AZ53" s="2" t="s">
        <v>1075</v>
      </c>
      <c r="BA53" s="2" t="s">
        <v>1076</v>
      </c>
      <c r="BB53" s="2" t="s">
        <v>157</v>
      </c>
      <c r="BC53" s="2" t="s">
        <v>157</v>
      </c>
      <c r="BD53" s="2" t="s">
        <v>157</v>
      </c>
      <c r="BE53" s="2" t="s">
        <v>157</v>
      </c>
      <c r="BF53" s="2" t="s">
        <v>157</v>
      </c>
      <c r="BG53" s="2" t="s">
        <v>157</v>
      </c>
      <c r="BH53" s="2" t="s">
        <v>157</v>
      </c>
      <c r="BI53" s="2" t="s">
        <v>162</v>
      </c>
      <c r="BJ53" s="2" t="s">
        <v>157</v>
      </c>
      <c r="BK53" s="2" t="s">
        <v>157</v>
      </c>
      <c r="BL53" s="2" t="s">
        <v>157</v>
      </c>
      <c r="BM53" s="2" t="s">
        <v>157</v>
      </c>
      <c r="BN53" s="2" t="s">
        <v>157</v>
      </c>
      <c r="BO53" s="2" t="s">
        <v>157</v>
      </c>
      <c r="BP53" s="2" t="s">
        <v>157</v>
      </c>
      <c r="BQ53" s="2" t="s">
        <v>157</v>
      </c>
      <c r="BR53" s="2" t="s">
        <v>157</v>
      </c>
      <c r="BS53" s="2" t="s">
        <v>157</v>
      </c>
      <c r="BT53" s="2" t="s">
        <v>157</v>
      </c>
      <c r="BU53" s="2" t="s">
        <v>157</v>
      </c>
      <c r="BV53" s="2" t="s">
        <v>157</v>
      </c>
      <c r="BW53" s="2" t="s">
        <v>164</v>
      </c>
      <c r="BX53" s="2" t="s">
        <v>970</v>
      </c>
      <c r="BY53" s="2" t="s">
        <v>157</v>
      </c>
      <c r="BZ53" s="2" t="s">
        <v>233</v>
      </c>
      <c r="CA53" s="2" t="s">
        <v>157</v>
      </c>
      <c r="CB53" s="2" t="s">
        <v>157</v>
      </c>
      <c r="CC53" s="2" t="s">
        <v>157</v>
      </c>
      <c r="CD53" s="2" t="s">
        <v>162</v>
      </c>
      <c r="CE53" s="2" t="s">
        <v>157</v>
      </c>
      <c r="CF53" s="2" t="s">
        <v>164</v>
      </c>
      <c r="CG53" s="2" t="s">
        <v>190</v>
      </c>
      <c r="CH53" s="2" t="s">
        <v>157</v>
      </c>
      <c r="CI53" s="2" t="s">
        <v>157</v>
      </c>
      <c r="CJ53" s="2" t="s">
        <v>157</v>
      </c>
    </row>
    <row r="54" spans="1:88" ht="60" x14ac:dyDescent="0.25">
      <c r="A54" s="1">
        <v>44153.561099537037</v>
      </c>
      <c r="B54" s="1">
        <v>44153.615543981483</v>
      </c>
      <c r="C54" s="2" t="s">
        <v>91</v>
      </c>
      <c r="D54" s="2" t="s">
        <v>1077</v>
      </c>
      <c r="E54">
        <v>100</v>
      </c>
      <c r="F54">
        <v>4704</v>
      </c>
      <c r="G54" s="2" t="s">
        <v>155</v>
      </c>
      <c r="H54" s="1">
        <v>44153.615556064811</v>
      </c>
      <c r="I54" s="2" t="s">
        <v>1078</v>
      </c>
      <c r="J54">
        <v>42.96429443359375</v>
      </c>
      <c r="K54">
        <v>-96.327499389648438</v>
      </c>
      <c r="L54" s="2" t="s">
        <v>158</v>
      </c>
      <c r="M54" s="2" t="s">
        <v>1079</v>
      </c>
      <c r="N54" s="2" t="s">
        <v>1080</v>
      </c>
      <c r="O54" s="2" t="s">
        <v>1081</v>
      </c>
      <c r="P54" s="2" t="s">
        <v>164</v>
      </c>
      <c r="Q54" s="2" t="s">
        <v>1082</v>
      </c>
      <c r="R54" s="2" t="s">
        <v>164</v>
      </c>
      <c r="S54" s="2" t="s">
        <v>1083</v>
      </c>
      <c r="T54" s="2" t="s">
        <v>233</v>
      </c>
      <c r="U54" s="2" t="s">
        <v>157</v>
      </c>
      <c r="V54" s="2" t="s">
        <v>273</v>
      </c>
      <c r="W54" s="2" t="s">
        <v>1084</v>
      </c>
      <c r="X54" s="2" t="s">
        <v>1085</v>
      </c>
      <c r="Y54" s="2" t="s">
        <v>1086</v>
      </c>
      <c r="Z54" s="2" t="s">
        <v>157</v>
      </c>
      <c r="AA54" s="2" t="s">
        <v>344</v>
      </c>
      <c r="AB54" s="2" t="s">
        <v>164</v>
      </c>
      <c r="AC54" s="2" t="s">
        <v>1083</v>
      </c>
      <c r="AD54" s="2" t="s">
        <v>233</v>
      </c>
      <c r="AE54" s="2" t="s">
        <v>157</v>
      </c>
      <c r="AF54" s="2" t="s">
        <v>273</v>
      </c>
      <c r="AG54" s="2" t="s">
        <v>1084</v>
      </c>
      <c r="AH54" s="2" t="s">
        <v>1087</v>
      </c>
      <c r="AI54" s="2" t="s">
        <v>341</v>
      </c>
      <c r="AJ54" s="2" t="s">
        <v>157</v>
      </c>
      <c r="AK54" s="2" t="s">
        <v>157</v>
      </c>
      <c r="AL54" s="2" t="s">
        <v>157</v>
      </c>
      <c r="AM54" s="2" t="s">
        <v>157</v>
      </c>
      <c r="AN54" s="2" t="s">
        <v>157</v>
      </c>
      <c r="AO54" s="2" t="s">
        <v>157</v>
      </c>
      <c r="AP54" s="2" t="s">
        <v>157</v>
      </c>
      <c r="AQ54" s="2" t="s">
        <v>1082</v>
      </c>
      <c r="AR54" s="2" t="s">
        <v>344</v>
      </c>
      <c r="AS54" s="2" t="s">
        <v>157</v>
      </c>
      <c r="AT54" s="2" t="s">
        <v>164</v>
      </c>
      <c r="AU54" s="2" t="s">
        <v>831</v>
      </c>
      <c r="AV54" s="2" t="s">
        <v>503</v>
      </c>
      <c r="AW54" s="2" t="s">
        <v>233</v>
      </c>
      <c r="AX54" s="2" t="s">
        <v>157</v>
      </c>
      <c r="AY54" s="2" t="s">
        <v>1084</v>
      </c>
      <c r="AZ54" s="2" t="s">
        <v>1088</v>
      </c>
      <c r="BA54" s="2" t="s">
        <v>831</v>
      </c>
      <c r="BB54" s="2" t="s">
        <v>157</v>
      </c>
      <c r="BC54" s="2" t="s">
        <v>359</v>
      </c>
      <c r="BD54" s="2" t="s">
        <v>157</v>
      </c>
      <c r="BE54" s="2" t="s">
        <v>157</v>
      </c>
      <c r="BF54" s="2" t="s">
        <v>1089</v>
      </c>
      <c r="BG54" s="2" t="s">
        <v>157</v>
      </c>
      <c r="BH54" s="2" t="s">
        <v>1061</v>
      </c>
      <c r="BI54" s="2" t="s">
        <v>164</v>
      </c>
      <c r="BJ54" s="2" t="s">
        <v>831</v>
      </c>
      <c r="BK54" s="2" t="s">
        <v>503</v>
      </c>
      <c r="BL54" s="2" t="s">
        <v>233</v>
      </c>
      <c r="BM54" s="2" t="s">
        <v>157</v>
      </c>
      <c r="BN54" s="2" t="s">
        <v>1084</v>
      </c>
      <c r="BO54" s="2" t="s">
        <v>157</v>
      </c>
      <c r="BP54" s="2" t="s">
        <v>157</v>
      </c>
      <c r="BQ54" s="2" t="s">
        <v>157</v>
      </c>
      <c r="BR54" s="2" t="s">
        <v>359</v>
      </c>
      <c r="BS54" s="2" t="s">
        <v>157</v>
      </c>
      <c r="BT54" s="2" t="s">
        <v>157</v>
      </c>
      <c r="BU54" s="2" t="s">
        <v>157</v>
      </c>
      <c r="BV54" s="2" t="s">
        <v>157</v>
      </c>
      <c r="BW54" s="2" t="s">
        <v>162</v>
      </c>
      <c r="BX54" s="2" t="s">
        <v>157</v>
      </c>
      <c r="BY54" s="2" t="s">
        <v>157</v>
      </c>
      <c r="BZ54" s="2" t="s">
        <v>157</v>
      </c>
      <c r="CA54" s="2" t="s">
        <v>157</v>
      </c>
      <c r="CB54" s="2" t="s">
        <v>157</v>
      </c>
      <c r="CC54" s="2" t="s">
        <v>157</v>
      </c>
      <c r="CD54" s="2" t="s">
        <v>162</v>
      </c>
      <c r="CE54" s="2" t="s">
        <v>157</v>
      </c>
      <c r="CF54" s="2" t="s">
        <v>164</v>
      </c>
      <c r="CG54" s="2" t="s">
        <v>1090</v>
      </c>
      <c r="CH54" s="2" t="s">
        <v>157</v>
      </c>
      <c r="CI54" s="2" t="s">
        <v>157</v>
      </c>
      <c r="CJ54" s="2" t="s">
        <v>157</v>
      </c>
    </row>
    <row r="55" spans="1:88" ht="60" x14ac:dyDescent="0.25">
      <c r="A55" s="1">
        <v>44153.54111111111</v>
      </c>
      <c r="B55" s="1">
        <v>44153.625428240739</v>
      </c>
      <c r="C55" s="2" t="s">
        <v>91</v>
      </c>
      <c r="D55" s="2" t="s">
        <v>1091</v>
      </c>
      <c r="E55">
        <v>100</v>
      </c>
      <c r="F55">
        <v>7284</v>
      </c>
      <c r="G55" s="2" t="s">
        <v>155</v>
      </c>
      <c r="H55" s="1">
        <v>44153.625431493056</v>
      </c>
      <c r="I55" s="2" t="s">
        <v>1092</v>
      </c>
      <c r="J55">
        <v>42.019393920898438</v>
      </c>
      <c r="K55">
        <v>-92.104598999023438</v>
      </c>
      <c r="L55" s="2" t="s">
        <v>158</v>
      </c>
      <c r="M55" s="2" t="s">
        <v>1093</v>
      </c>
      <c r="N55" s="2" t="s">
        <v>1094</v>
      </c>
      <c r="O55" s="2" t="s">
        <v>1095</v>
      </c>
      <c r="P55" s="2" t="s">
        <v>164</v>
      </c>
      <c r="Q55" s="2" t="s">
        <v>1096</v>
      </c>
      <c r="R55" s="2" t="s">
        <v>164</v>
      </c>
      <c r="S55" s="2" t="s">
        <v>1097</v>
      </c>
      <c r="T55" s="2" t="s">
        <v>233</v>
      </c>
      <c r="U55" s="2" t="s">
        <v>157</v>
      </c>
      <c r="V55" s="2" t="s">
        <v>1098</v>
      </c>
      <c r="W55" s="2" t="s">
        <v>1099</v>
      </c>
      <c r="X55" s="2" t="s">
        <v>1100</v>
      </c>
      <c r="Y55" s="2" t="s">
        <v>1101</v>
      </c>
      <c r="Z55" s="2" t="s">
        <v>157</v>
      </c>
      <c r="AA55" s="2" t="s">
        <v>1102</v>
      </c>
      <c r="AB55" s="2" t="s">
        <v>164</v>
      </c>
      <c r="AC55" s="2" t="s">
        <v>1097</v>
      </c>
      <c r="AD55" s="2" t="s">
        <v>233</v>
      </c>
      <c r="AE55" s="2" t="s">
        <v>157</v>
      </c>
      <c r="AF55" s="2" t="s">
        <v>1098</v>
      </c>
      <c r="AG55" s="2" t="s">
        <v>1099</v>
      </c>
      <c r="AH55" s="2" t="s">
        <v>1103</v>
      </c>
      <c r="AI55" s="2" t="s">
        <v>1104</v>
      </c>
      <c r="AJ55" s="2" t="s">
        <v>157</v>
      </c>
      <c r="AK55" s="2" t="s">
        <v>373</v>
      </c>
      <c r="AL55" s="2" t="s">
        <v>157</v>
      </c>
      <c r="AM55" s="2" t="s">
        <v>157</v>
      </c>
      <c r="AN55" s="2" t="s">
        <v>157</v>
      </c>
      <c r="AO55" s="2" t="s">
        <v>157</v>
      </c>
      <c r="AP55" s="2" t="s">
        <v>264</v>
      </c>
      <c r="AQ55" s="2" t="s">
        <v>1096</v>
      </c>
      <c r="AR55" s="2" t="s">
        <v>1105</v>
      </c>
      <c r="AS55" s="2" t="s">
        <v>1106</v>
      </c>
      <c r="AT55" s="2" t="s">
        <v>164</v>
      </c>
      <c r="AU55" s="2" t="s">
        <v>694</v>
      </c>
      <c r="AV55" s="2" t="s">
        <v>1098</v>
      </c>
      <c r="AW55" s="2" t="s">
        <v>233</v>
      </c>
      <c r="AX55" s="2" t="s">
        <v>157</v>
      </c>
      <c r="AY55" s="2" t="s">
        <v>1107</v>
      </c>
      <c r="AZ55" s="2" t="s">
        <v>1108</v>
      </c>
      <c r="BA55" s="2" t="s">
        <v>157</v>
      </c>
      <c r="BB55" s="2" t="s">
        <v>157</v>
      </c>
      <c r="BC55" s="2" t="s">
        <v>626</v>
      </c>
      <c r="BD55" s="2" t="s">
        <v>157</v>
      </c>
      <c r="BE55" s="2" t="s">
        <v>157</v>
      </c>
      <c r="BF55" s="2" t="s">
        <v>157</v>
      </c>
      <c r="BG55" s="2" t="s">
        <v>157</v>
      </c>
      <c r="BH55" s="2" t="s">
        <v>1109</v>
      </c>
      <c r="BI55" s="2" t="s">
        <v>164</v>
      </c>
      <c r="BJ55" s="2" t="s">
        <v>694</v>
      </c>
      <c r="BK55" s="2" t="s">
        <v>1098</v>
      </c>
      <c r="BL55" s="2" t="s">
        <v>233</v>
      </c>
      <c r="BM55" s="2" t="s">
        <v>157</v>
      </c>
      <c r="BN55" s="2" t="s">
        <v>1110</v>
      </c>
      <c r="BO55" s="2" t="s">
        <v>1111</v>
      </c>
      <c r="BP55" s="2" t="s">
        <v>157</v>
      </c>
      <c r="BQ55" s="2" t="s">
        <v>157</v>
      </c>
      <c r="BR55" s="2" t="s">
        <v>626</v>
      </c>
      <c r="BS55" s="2" t="s">
        <v>157</v>
      </c>
      <c r="BT55" s="2" t="s">
        <v>157</v>
      </c>
      <c r="BU55" s="2" t="s">
        <v>157</v>
      </c>
      <c r="BV55" s="2" t="s">
        <v>157</v>
      </c>
      <c r="BW55" s="2" t="s">
        <v>162</v>
      </c>
      <c r="BX55" s="2" t="s">
        <v>157</v>
      </c>
      <c r="BY55" s="2" t="s">
        <v>157</v>
      </c>
      <c r="BZ55" s="2" t="s">
        <v>157</v>
      </c>
      <c r="CA55" s="2" t="s">
        <v>157</v>
      </c>
      <c r="CB55" s="2" t="s">
        <v>157</v>
      </c>
      <c r="CC55" s="2" t="s">
        <v>157</v>
      </c>
      <c r="CD55" s="2" t="s">
        <v>162</v>
      </c>
      <c r="CE55" s="2" t="s">
        <v>157</v>
      </c>
      <c r="CF55" s="2" t="s">
        <v>164</v>
      </c>
      <c r="CG55" s="2" t="s">
        <v>1112</v>
      </c>
      <c r="CH55" s="2" t="s">
        <v>1113</v>
      </c>
      <c r="CI55" s="2" t="s">
        <v>1114</v>
      </c>
      <c r="CJ55" s="2" t="s">
        <v>157</v>
      </c>
    </row>
    <row r="56" spans="1:88" ht="90" x14ac:dyDescent="0.25">
      <c r="A56" s="1">
        <v>44153.618148148147</v>
      </c>
      <c r="B56" s="1">
        <v>44153.625636574077</v>
      </c>
      <c r="C56" s="2" t="s">
        <v>91</v>
      </c>
      <c r="D56" s="2" t="s">
        <v>1115</v>
      </c>
      <c r="E56">
        <v>100</v>
      </c>
      <c r="F56">
        <v>646</v>
      </c>
      <c r="G56" s="2" t="s">
        <v>155</v>
      </c>
      <c r="H56" s="1">
        <v>44153.625645740743</v>
      </c>
      <c r="I56" s="2" t="s">
        <v>1116</v>
      </c>
      <c r="J56">
        <v>41.2926025390625</v>
      </c>
      <c r="K56">
        <v>-91.30059814453125</v>
      </c>
      <c r="L56" s="2" t="s">
        <v>158</v>
      </c>
      <c r="M56" s="2" t="s">
        <v>1117</v>
      </c>
      <c r="N56" s="2" t="s">
        <v>1118</v>
      </c>
      <c r="O56" s="2" t="s">
        <v>1119</v>
      </c>
      <c r="P56" s="2" t="s">
        <v>164</v>
      </c>
      <c r="Q56" s="2" t="s">
        <v>1120</v>
      </c>
      <c r="R56" s="2" t="s">
        <v>164</v>
      </c>
      <c r="S56" s="2" t="s">
        <v>1121</v>
      </c>
      <c r="T56" s="2" t="s">
        <v>233</v>
      </c>
      <c r="U56" s="2" t="s">
        <v>157</v>
      </c>
      <c r="V56" s="2" t="s">
        <v>503</v>
      </c>
      <c r="W56" s="2" t="s">
        <v>1122</v>
      </c>
      <c r="X56" s="2" t="s">
        <v>1123</v>
      </c>
      <c r="Y56" s="2" t="s">
        <v>1124</v>
      </c>
      <c r="Z56" s="2" t="s">
        <v>1125</v>
      </c>
      <c r="AA56" s="2" t="s">
        <v>1126</v>
      </c>
      <c r="AB56" s="2" t="s">
        <v>164</v>
      </c>
      <c r="AC56" s="2" t="s">
        <v>1121</v>
      </c>
      <c r="AD56" s="2" t="s">
        <v>233</v>
      </c>
      <c r="AE56" s="2" t="s">
        <v>157</v>
      </c>
      <c r="AF56" s="2" t="s">
        <v>503</v>
      </c>
      <c r="AG56" s="2" t="s">
        <v>1127</v>
      </c>
      <c r="AH56" s="2" t="s">
        <v>1128</v>
      </c>
      <c r="AI56" s="2" t="s">
        <v>1129</v>
      </c>
      <c r="AJ56" s="2" t="s">
        <v>157</v>
      </c>
      <c r="AK56" s="2" t="s">
        <v>259</v>
      </c>
      <c r="AL56" s="2" t="s">
        <v>157</v>
      </c>
      <c r="AM56" s="2" t="s">
        <v>157</v>
      </c>
      <c r="AN56" s="2" t="s">
        <v>157</v>
      </c>
      <c r="AO56" s="2" t="s">
        <v>157</v>
      </c>
      <c r="AP56" s="2" t="s">
        <v>1130</v>
      </c>
      <c r="AQ56" s="2" t="s">
        <v>1131</v>
      </c>
      <c r="AR56" s="2" t="s">
        <v>1132</v>
      </c>
      <c r="AS56" s="2" t="s">
        <v>1133</v>
      </c>
      <c r="AT56" s="2" t="s">
        <v>164</v>
      </c>
      <c r="AU56" s="2" t="s">
        <v>243</v>
      </c>
      <c r="AV56" s="2" t="s">
        <v>503</v>
      </c>
      <c r="AW56" s="2" t="s">
        <v>167</v>
      </c>
      <c r="AX56" s="2" t="s">
        <v>1134</v>
      </c>
      <c r="AY56" s="2" t="s">
        <v>1135</v>
      </c>
      <c r="AZ56" s="2" t="s">
        <v>1136</v>
      </c>
      <c r="BA56" s="2" t="s">
        <v>157</v>
      </c>
      <c r="BB56" s="2" t="s">
        <v>157</v>
      </c>
      <c r="BC56" s="2" t="s">
        <v>1137</v>
      </c>
      <c r="BD56" s="2" t="s">
        <v>157</v>
      </c>
      <c r="BE56" s="2" t="s">
        <v>1138</v>
      </c>
      <c r="BF56" s="2" t="s">
        <v>1139</v>
      </c>
      <c r="BG56" s="2" t="s">
        <v>157</v>
      </c>
      <c r="BH56" s="2" t="s">
        <v>1140</v>
      </c>
      <c r="BI56" s="2" t="s">
        <v>164</v>
      </c>
      <c r="BJ56" s="2" t="s">
        <v>243</v>
      </c>
      <c r="BK56" s="2" t="s">
        <v>503</v>
      </c>
      <c r="BL56" s="2" t="s">
        <v>233</v>
      </c>
      <c r="BM56" s="2" t="s">
        <v>157</v>
      </c>
      <c r="BN56" s="2" t="s">
        <v>1141</v>
      </c>
      <c r="BO56" s="2" t="s">
        <v>157</v>
      </c>
      <c r="BP56" s="2" t="s">
        <v>157</v>
      </c>
      <c r="BQ56" s="2" t="s">
        <v>157</v>
      </c>
      <c r="BR56" s="2" t="s">
        <v>1137</v>
      </c>
      <c r="BS56" s="2" t="s">
        <v>157</v>
      </c>
      <c r="BT56" s="2" t="s">
        <v>1141</v>
      </c>
      <c r="BU56" s="2" t="s">
        <v>1141</v>
      </c>
      <c r="BV56" s="2" t="s">
        <v>157</v>
      </c>
      <c r="BW56" s="2" t="s">
        <v>162</v>
      </c>
      <c r="BX56" s="2" t="s">
        <v>157</v>
      </c>
      <c r="BY56" s="2" t="s">
        <v>157</v>
      </c>
      <c r="BZ56" s="2" t="s">
        <v>157</v>
      </c>
      <c r="CA56" s="2" t="s">
        <v>157</v>
      </c>
      <c r="CB56" s="2" t="s">
        <v>157</v>
      </c>
      <c r="CC56" s="2" t="s">
        <v>157</v>
      </c>
      <c r="CD56" s="2" t="s">
        <v>164</v>
      </c>
      <c r="CE56" s="2" t="s">
        <v>1142</v>
      </c>
      <c r="CF56" s="2" t="s">
        <v>164</v>
      </c>
      <c r="CG56" s="2" t="s">
        <v>1143</v>
      </c>
      <c r="CH56" s="2" t="s">
        <v>157</v>
      </c>
      <c r="CI56" s="2" t="s">
        <v>157</v>
      </c>
      <c r="CJ56" s="2" t="s">
        <v>157</v>
      </c>
    </row>
    <row r="57" spans="1:88" ht="45" x14ac:dyDescent="0.25">
      <c r="A57" s="1">
        <v>44153.611388888887</v>
      </c>
      <c r="B57" s="1">
        <v>44153.628217592595</v>
      </c>
      <c r="C57" s="2" t="s">
        <v>91</v>
      </c>
      <c r="D57" s="2" t="s">
        <v>1144</v>
      </c>
      <c r="E57">
        <v>100</v>
      </c>
      <c r="F57">
        <v>1453</v>
      </c>
      <c r="G57" s="2" t="s">
        <v>155</v>
      </c>
      <c r="H57" s="1">
        <v>44153.628223067128</v>
      </c>
      <c r="I57" s="2" t="s">
        <v>1145</v>
      </c>
      <c r="J57">
        <v>43.3197021484375</v>
      </c>
      <c r="K57">
        <v>-95.162803649902344</v>
      </c>
      <c r="L57" s="2" t="s">
        <v>158</v>
      </c>
      <c r="M57" s="2" t="s">
        <v>1146</v>
      </c>
      <c r="N57" s="2" t="s">
        <v>1147</v>
      </c>
      <c r="O57" s="2" t="s">
        <v>1148</v>
      </c>
      <c r="P57" s="2" t="s">
        <v>164</v>
      </c>
      <c r="Q57" s="2" t="s">
        <v>1149</v>
      </c>
      <c r="R57" s="2" t="s">
        <v>164</v>
      </c>
      <c r="S57" s="2" t="s">
        <v>243</v>
      </c>
      <c r="T57" s="2" t="s">
        <v>233</v>
      </c>
      <c r="U57" s="2" t="s">
        <v>157</v>
      </c>
      <c r="V57" s="2" t="s">
        <v>340</v>
      </c>
      <c r="W57" s="2" t="s">
        <v>1150</v>
      </c>
      <c r="X57" s="2" t="s">
        <v>1151</v>
      </c>
      <c r="Y57" s="2" t="s">
        <v>1152</v>
      </c>
      <c r="Z57" s="2" t="s">
        <v>157</v>
      </c>
      <c r="AA57" s="2" t="s">
        <v>157</v>
      </c>
      <c r="AB57" s="2" t="s">
        <v>164</v>
      </c>
      <c r="AC57" s="2" t="s">
        <v>533</v>
      </c>
      <c r="AD57" s="2" t="s">
        <v>233</v>
      </c>
      <c r="AE57" s="2" t="s">
        <v>157</v>
      </c>
      <c r="AF57" s="2" t="s">
        <v>340</v>
      </c>
      <c r="AG57" s="2" t="s">
        <v>1153</v>
      </c>
      <c r="AH57" s="2" t="s">
        <v>1154</v>
      </c>
      <c r="AI57" s="2" t="s">
        <v>1155</v>
      </c>
      <c r="AJ57" s="2" t="s">
        <v>157</v>
      </c>
      <c r="AK57" s="2" t="s">
        <v>259</v>
      </c>
      <c r="AL57" s="2" t="s">
        <v>157</v>
      </c>
      <c r="AM57" s="2" t="s">
        <v>157</v>
      </c>
      <c r="AN57" s="2" t="s">
        <v>157</v>
      </c>
      <c r="AO57" s="2" t="s">
        <v>157</v>
      </c>
      <c r="AP57" s="2" t="s">
        <v>157</v>
      </c>
      <c r="AQ57" s="2" t="s">
        <v>1156</v>
      </c>
      <c r="AR57" s="2" t="s">
        <v>1157</v>
      </c>
      <c r="AS57" s="2" t="s">
        <v>1158</v>
      </c>
      <c r="AT57" s="2" t="s">
        <v>164</v>
      </c>
      <c r="AU57" s="2" t="s">
        <v>1159</v>
      </c>
      <c r="AV57" s="2" t="s">
        <v>1160</v>
      </c>
      <c r="AW57" s="2" t="s">
        <v>233</v>
      </c>
      <c r="AX57" s="2" t="s">
        <v>157</v>
      </c>
      <c r="AY57" s="2" t="s">
        <v>1161</v>
      </c>
      <c r="AZ57" s="2" t="s">
        <v>157</v>
      </c>
      <c r="BA57" s="2" t="s">
        <v>1162</v>
      </c>
      <c r="BB57" s="2" t="s">
        <v>157</v>
      </c>
      <c r="BC57" s="2" t="s">
        <v>259</v>
      </c>
      <c r="BD57" s="2" t="s">
        <v>157</v>
      </c>
      <c r="BE57" s="2" t="s">
        <v>157</v>
      </c>
      <c r="BF57" s="2" t="s">
        <v>157</v>
      </c>
      <c r="BG57" s="2" t="s">
        <v>157</v>
      </c>
      <c r="BH57" s="2" t="s">
        <v>1163</v>
      </c>
      <c r="BI57" s="2" t="s">
        <v>164</v>
      </c>
      <c r="BJ57" s="2" t="s">
        <v>1164</v>
      </c>
      <c r="BK57" s="2" t="s">
        <v>1164</v>
      </c>
      <c r="BL57" s="2" t="s">
        <v>233</v>
      </c>
      <c r="BM57" s="2" t="s">
        <v>157</v>
      </c>
      <c r="BN57" s="2" t="s">
        <v>1164</v>
      </c>
      <c r="BO57" s="2" t="s">
        <v>157</v>
      </c>
      <c r="BP57" s="2" t="s">
        <v>1164</v>
      </c>
      <c r="BQ57" s="2" t="s">
        <v>157</v>
      </c>
      <c r="BR57" s="2" t="s">
        <v>259</v>
      </c>
      <c r="BS57" s="2" t="s">
        <v>157</v>
      </c>
      <c r="BT57" s="2" t="s">
        <v>157</v>
      </c>
      <c r="BU57" s="2" t="s">
        <v>157</v>
      </c>
      <c r="BV57" s="2" t="s">
        <v>157</v>
      </c>
      <c r="BW57" s="2" t="s">
        <v>162</v>
      </c>
      <c r="BX57" s="2" t="s">
        <v>157</v>
      </c>
      <c r="BY57" s="2" t="s">
        <v>157</v>
      </c>
      <c r="BZ57" s="2" t="s">
        <v>157</v>
      </c>
      <c r="CA57" s="2" t="s">
        <v>157</v>
      </c>
      <c r="CB57" s="2" t="s">
        <v>157</v>
      </c>
      <c r="CC57" s="2" t="s">
        <v>157</v>
      </c>
      <c r="CD57" s="2" t="s">
        <v>164</v>
      </c>
      <c r="CE57" s="2" t="s">
        <v>1165</v>
      </c>
      <c r="CF57" s="2" t="s">
        <v>164</v>
      </c>
      <c r="CG57" s="2" t="s">
        <v>1166</v>
      </c>
      <c r="CH57" s="2" t="s">
        <v>1167</v>
      </c>
      <c r="CI57" s="2" t="s">
        <v>1168</v>
      </c>
      <c r="CJ57" s="2" t="s">
        <v>157</v>
      </c>
    </row>
    <row r="58" spans="1:88" ht="45" x14ac:dyDescent="0.25">
      <c r="A58" s="1">
        <v>44153.601423611108</v>
      </c>
      <c r="B58" s="1">
        <v>44153.631805555553</v>
      </c>
      <c r="C58" s="2" t="s">
        <v>91</v>
      </c>
      <c r="D58" s="2" t="s">
        <v>1169</v>
      </c>
      <c r="E58">
        <v>100</v>
      </c>
      <c r="F58">
        <v>2625</v>
      </c>
      <c r="G58" s="2" t="s">
        <v>155</v>
      </c>
      <c r="H58" s="1">
        <v>44153.631819201386</v>
      </c>
      <c r="I58" s="2" t="s">
        <v>1170</v>
      </c>
      <c r="J58">
        <v>41.589996337890625</v>
      </c>
      <c r="K58">
        <v>-93.860397338867188</v>
      </c>
      <c r="L58" s="2" t="s">
        <v>158</v>
      </c>
      <c r="M58" s="2" t="s">
        <v>1171</v>
      </c>
      <c r="N58" s="2" t="s">
        <v>1172</v>
      </c>
      <c r="O58" s="2" t="s">
        <v>1173</v>
      </c>
      <c r="P58" s="2" t="s">
        <v>164</v>
      </c>
      <c r="Q58" s="2" t="s">
        <v>1174</v>
      </c>
      <c r="R58" s="2" t="s">
        <v>164</v>
      </c>
      <c r="S58" s="2" t="s">
        <v>1175</v>
      </c>
      <c r="T58" s="2" t="s">
        <v>233</v>
      </c>
      <c r="U58" s="2" t="s">
        <v>157</v>
      </c>
      <c r="V58" s="2" t="s">
        <v>440</v>
      </c>
      <c r="W58" s="2" t="s">
        <v>1176</v>
      </c>
      <c r="X58" s="2" t="s">
        <v>1176</v>
      </c>
      <c r="Y58" s="2" t="s">
        <v>1177</v>
      </c>
      <c r="Z58" s="2" t="s">
        <v>157</v>
      </c>
      <c r="AA58" s="2" t="s">
        <v>1178</v>
      </c>
      <c r="AB58" s="2" t="s">
        <v>164</v>
      </c>
      <c r="AC58" s="2" t="s">
        <v>1175</v>
      </c>
      <c r="AD58" s="2" t="s">
        <v>233</v>
      </c>
      <c r="AE58" s="2" t="s">
        <v>157</v>
      </c>
      <c r="AF58" s="2" t="s">
        <v>440</v>
      </c>
      <c r="AG58" s="2" t="s">
        <v>1176</v>
      </c>
      <c r="AH58" s="2" t="s">
        <v>1177</v>
      </c>
      <c r="AI58" s="2" t="s">
        <v>1177</v>
      </c>
      <c r="AJ58" s="2" t="s">
        <v>157</v>
      </c>
      <c r="AK58" s="2" t="s">
        <v>259</v>
      </c>
      <c r="AL58" s="2" t="s">
        <v>157</v>
      </c>
      <c r="AM58" s="2" t="s">
        <v>157</v>
      </c>
      <c r="AN58" s="2" t="s">
        <v>157</v>
      </c>
      <c r="AO58" s="2" t="s">
        <v>157</v>
      </c>
      <c r="AP58" s="2" t="s">
        <v>157</v>
      </c>
      <c r="AQ58" s="2" t="s">
        <v>1179</v>
      </c>
      <c r="AR58" s="2" t="s">
        <v>1178</v>
      </c>
      <c r="AS58" s="2" t="s">
        <v>1180</v>
      </c>
      <c r="AT58" s="2" t="s">
        <v>164</v>
      </c>
      <c r="AU58" s="2" t="s">
        <v>1180</v>
      </c>
      <c r="AV58" s="2" t="s">
        <v>440</v>
      </c>
      <c r="AW58" s="2" t="s">
        <v>233</v>
      </c>
      <c r="AX58" s="2" t="s">
        <v>157</v>
      </c>
      <c r="AY58" s="2" t="s">
        <v>1181</v>
      </c>
      <c r="AZ58" s="2" t="s">
        <v>157</v>
      </c>
      <c r="BA58" s="2" t="s">
        <v>1182</v>
      </c>
      <c r="BB58" s="2" t="s">
        <v>157</v>
      </c>
      <c r="BC58" s="2" t="s">
        <v>259</v>
      </c>
      <c r="BD58" s="2" t="s">
        <v>157</v>
      </c>
      <c r="BE58" s="2" t="s">
        <v>157</v>
      </c>
      <c r="BF58" s="2" t="s">
        <v>157</v>
      </c>
      <c r="BG58" s="2" t="s">
        <v>157</v>
      </c>
      <c r="BH58" s="2" t="s">
        <v>1180</v>
      </c>
      <c r="BI58" s="2" t="s">
        <v>164</v>
      </c>
      <c r="BJ58" s="2" t="s">
        <v>1180</v>
      </c>
      <c r="BK58" s="2" t="s">
        <v>440</v>
      </c>
      <c r="BL58" s="2" t="s">
        <v>233</v>
      </c>
      <c r="BM58" s="2" t="s">
        <v>157</v>
      </c>
      <c r="BN58" s="2" t="s">
        <v>1183</v>
      </c>
      <c r="BO58" s="2" t="s">
        <v>157</v>
      </c>
      <c r="BP58" s="2" t="s">
        <v>157</v>
      </c>
      <c r="BQ58" s="2" t="s">
        <v>157</v>
      </c>
      <c r="BR58" s="2" t="s">
        <v>259</v>
      </c>
      <c r="BS58" s="2" t="s">
        <v>157</v>
      </c>
      <c r="BT58" s="2" t="s">
        <v>157</v>
      </c>
      <c r="BU58" s="2" t="s">
        <v>157</v>
      </c>
      <c r="BV58" s="2" t="s">
        <v>157</v>
      </c>
      <c r="BW58" s="2" t="s">
        <v>164</v>
      </c>
      <c r="BX58" s="2" t="s">
        <v>970</v>
      </c>
      <c r="BY58" s="2" t="s">
        <v>245</v>
      </c>
      <c r="BZ58" s="2" t="s">
        <v>775</v>
      </c>
      <c r="CA58" s="2" t="s">
        <v>157</v>
      </c>
      <c r="CB58" s="2" t="s">
        <v>157</v>
      </c>
      <c r="CC58" s="2" t="s">
        <v>1184</v>
      </c>
      <c r="CD58" s="2" t="s">
        <v>162</v>
      </c>
      <c r="CE58" s="2" t="s">
        <v>157</v>
      </c>
      <c r="CF58" s="2" t="s">
        <v>164</v>
      </c>
      <c r="CG58" s="2" t="s">
        <v>1185</v>
      </c>
      <c r="CH58" s="2" t="s">
        <v>1186</v>
      </c>
      <c r="CI58" s="2" t="s">
        <v>250</v>
      </c>
      <c r="CJ58" s="2" t="s">
        <v>250</v>
      </c>
    </row>
    <row r="59" spans="1:88" x14ac:dyDescent="0.25">
      <c r="A59" s="1">
        <v>44153.644259259258</v>
      </c>
      <c r="B59" s="1">
        <v>44153.644733796296</v>
      </c>
      <c r="C59" s="2" t="s">
        <v>91</v>
      </c>
      <c r="D59" s="2" t="s">
        <v>1187</v>
      </c>
      <c r="E59">
        <v>100</v>
      </c>
      <c r="F59">
        <v>40</v>
      </c>
      <c r="G59" s="2" t="s">
        <v>155</v>
      </c>
      <c r="H59" s="1">
        <v>44153.644741840275</v>
      </c>
      <c r="I59" s="2" t="s">
        <v>1188</v>
      </c>
      <c r="J59">
        <v>41.536895751953125</v>
      </c>
      <c r="K59">
        <v>-93.621902465820313</v>
      </c>
      <c r="L59" s="2" t="s">
        <v>158</v>
      </c>
      <c r="M59" s="2" t="s">
        <v>1189</v>
      </c>
      <c r="N59" s="2" t="s">
        <v>1190</v>
      </c>
      <c r="O59" s="2" t="s">
        <v>1191</v>
      </c>
      <c r="P59" s="2" t="s">
        <v>162</v>
      </c>
      <c r="Q59" s="2" t="s">
        <v>157</v>
      </c>
      <c r="R59" s="2" t="s">
        <v>157</v>
      </c>
      <c r="S59" s="2" t="s">
        <v>157</v>
      </c>
      <c r="T59" s="2" t="s">
        <v>157</v>
      </c>
      <c r="U59" s="2" t="s">
        <v>157</v>
      </c>
      <c r="V59" s="2" t="s">
        <v>157</v>
      </c>
      <c r="W59" s="2" t="s">
        <v>157</v>
      </c>
      <c r="X59" s="2" t="s">
        <v>157</v>
      </c>
      <c r="Y59" s="2" t="s">
        <v>157</v>
      </c>
      <c r="Z59" s="2" t="s">
        <v>157</v>
      </c>
      <c r="AA59" s="2" t="s">
        <v>157</v>
      </c>
      <c r="AB59" s="2" t="s">
        <v>157</v>
      </c>
      <c r="AC59" s="2" t="s">
        <v>157</v>
      </c>
      <c r="AD59" s="2" t="s">
        <v>157</v>
      </c>
      <c r="AE59" s="2" t="s">
        <v>157</v>
      </c>
      <c r="AF59" s="2" t="s">
        <v>157</v>
      </c>
      <c r="AG59" s="2" t="s">
        <v>157</v>
      </c>
      <c r="AH59" s="2" t="s">
        <v>157</v>
      </c>
      <c r="AI59" s="2" t="s">
        <v>157</v>
      </c>
      <c r="AJ59" s="2" t="s">
        <v>157</v>
      </c>
      <c r="AK59" s="2" t="s">
        <v>157</v>
      </c>
      <c r="AL59" s="2" t="s">
        <v>157</v>
      </c>
      <c r="AM59" s="2" t="s">
        <v>157</v>
      </c>
      <c r="AN59" s="2" t="s">
        <v>157</v>
      </c>
      <c r="AO59" s="2" t="s">
        <v>157</v>
      </c>
      <c r="AP59" s="2" t="s">
        <v>157</v>
      </c>
      <c r="AQ59" s="2" t="s">
        <v>157</v>
      </c>
      <c r="AR59" s="2" t="s">
        <v>157</v>
      </c>
      <c r="AS59" s="2" t="s">
        <v>157</v>
      </c>
      <c r="AT59" s="2" t="s">
        <v>157</v>
      </c>
      <c r="AU59" s="2" t="s">
        <v>157</v>
      </c>
      <c r="AV59" s="2" t="s">
        <v>157</v>
      </c>
      <c r="AW59" s="2" t="s">
        <v>157</v>
      </c>
      <c r="AX59" s="2" t="s">
        <v>157</v>
      </c>
      <c r="AY59" s="2" t="s">
        <v>157</v>
      </c>
      <c r="AZ59" s="2" t="s">
        <v>157</v>
      </c>
      <c r="BA59" s="2" t="s">
        <v>157</v>
      </c>
      <c r="BB59" s="2" t="s">
        <v>157</v>
      </c>
      <c r="BC59" s="2" t="s">
        <v>157</v>
      </c>
      <c r="BD59" s="2" t="s">
        <v>157</v>
      </c>
      <c r="BE59" s="2" t="s">
        <v>157</v>
      </c>
      <c r="BF59" s="2" t="s">
        <v>157</v>
      </c>
      <c r="BG59" s="2" t="s">
        <v>157</v>
      </c>
      <c r="BH59" s="2" t="s">
        <v>157</v>
      </c>
      <c r="BI59" s="2" t="s">
        <v>157</v>
      </c>
      <c r="BJ59" s="2" t="s">
        <v>157</v>
      </c>
      <c r="BK59" s="2" t="s">
        <v>157</v>
      </c>
      <c r="BL59" s="2" t="s">
        <v>157</v>
      </c>
      <c r="BM59" s="2" t="s">
        <v>157</v>
      </c>
      <c r="BN59" s="2" t="s">
        <v>157</v>
      </c>
      <c r="BO59" s="2" t="s">
        <v>157</v>
      </c>
      <c r="BP59" s="2" t="s">
        <v>157</v>
      </c>
      <c r="BQ59" s="2" t="s">
        <v>157</v>
      </c>
      <c r="BR59" s="2" t="s">
        <v>157</v>
      </c>
      <c r="BS59" s="2" t="s">
        <v>157</v>
      </c>
      <c r="BT59" s="2" t="s">
        <v>157</v>
      </c>
      <c r="BU59" s="2" t="s">
        <v>157</v>
      </c>
      <c r="BV59" s="2" t="s">
        <v>157</v>
      </c>
      <c r="BW59" s="2" t="s">
        <v>157</v>
      </c>
      <c r="BX59" s="2" t="s">
        <v>157</v>
      </c>
      <c r="BY59" s="2" t="s">
        <v>157</v>
      </c>
      <c r="BZ59" s="2" t="s">
        <v>157</v>
      </c>
      <c r="CA59" s="2" t="s">
        <v>157</v>
      </c>
      <c r="CB59" s="2" t="s">
        <v>157</v>
      </c>
      <c r="CC59" s="2" t="s">
        <v>157</v>
      </c>
      <c r="CD59" s="2" t="s">
        <v>157</v>
      </c>
      <c r="CE59" s="2" t="s">
        <v>157</v>
      </c>
      <c r="CF59" s="2" t="s">
        <v>157</v>
      </c>
      <c r="CG59" s="2" t="s">
        <v>157</v>
      </c>
      <c r="CH59" s="2" t="s">
        <v>157</v>
      </c>
      <c r="CI59" s="2" t="s">
        <v>157</v>
      </c>
      <c r="CJ59" s="2" t="s">
        <v>157</v>
      </c>
    </row>
    <row r="60" spans="1:88" x14ac:dyDescent="0.25">
      <c r="A60" s="1">
        <v>44153.652650462966</v>
      </c>
      <c r="B60" s="1">
        <v>44153.653217592589</v>
      </c>
      <c r="C60" s="2" t="s">
        <v>91</v>
      </c>
      <c r="D60" s="2" t="s">
        <v>1192</v>
      </c>
      <c r="E60">
        <v>100</v>
      </c>
      <c r="F60">
        <v>49</v>
      </c>
      <c r="G60" s="2" t="s">
        <v>155</v>
      </c>
      <c r="H60" s="1">
        <v>44153.653225150461</v>
      </c>
      <c r="I60" s="2" t="s">
        <v>1193</v>
      </c>
      <c r="J60">
        <v>40.7373046875</v>
      </c>
      <c r="K60">
        <v>-93.742897033691406</v>
      </c>
      <c r="L60" s="2" t="s">
        <v>158</v>
      </c>
      <c r="M60" s="2" t="s">
        <v>1194</v>
      </c>
      <c r="N60" s="2" t="s">
        <v>1195</v>
      </c>
      <c r="O60" s="2" t="s">
        <v>1196</v>
      </c>
      <c r="P60" s="2" t="s">
        <v>162</v>
      </c>
      <c r="Q60" s="2" t="s">
        <v>157</v>
      </c>
      <c r="R60" s="2" t="s">
        <v>157</v>
      </c>
      <c r="S60" s="2" t="s">
        <v>157</v>
      </c>
      <c r="T60" s="2" t="s">
        <v>157</v>
      </c>
      <c r="U60" s="2" t="s">
        <v>157</v>
      </c>
      <c r="V60" s="2" t="s">
        <v>157</v>
      </c>
      <c r="W60" s="2" t="s">
        <v>157</v>
      </c>
      <c r="X60" s="2" t="s">
        <v>157</v>
      </c>
      <c r="Y60" s="2" t="s">
        <v>157</v>
      </c>
      <c r="Z60" s="2" t="s">
        <v>157</v>
      </c>
      <c r="AA60" s="2" t="s">
        <v>157</v>
      </c>
      <c r="AB60" s="2" t="s">
        <v>157</v>
      </c>
      <c r="AC60" s="2" t="s">
        <v>157</v>
      </c>
      <c r="AD60" s="2" t="s">
        <v>157</v>
      </c>
      <c r="AE60" s="2" t="s">
        <v>157</v>
      </c>
      <c r="AF60" s="2" t="s">
        <v>157</v>
      </c>
      <c r="AG60" s="2" t="s">
        <v>157</v>
      </c>
      <c r="AH60" s="2" t="s">
        <v>157</v>
      </c>
      <c r="AI60" s="2" t="s">
        <v>157</v>
      </c>
      <c r="AJ60" s="2" t="s">
        <v>157</v>
      </c>
      <c r="AK60" s="2" t="s">
        <v>157</v>
      </c>
      <c r="AL60" s="2" t="s">
        <v>157</v>
      </c>
      <c r="AM60" s="2" t="s">
        <v>157</v>
      </c>
      <c r="AN60" s="2" t="s">
        <v>157</v>
      </c>
      <c r="AO60" s="2" t="s">
        <v>157</v>
      </c>
      <c r="AP60" s="2" t="s">
        <v>157</v>
      </c>
      <c r="AQ60" s="2" t="s">
        <v>157</v>
      </c>
      <c r="AR60" s="2" t="s">
        <v>157</v>
      </c>
      <c r="AS60" s="2" t="s">
        <v>157</v>
      </c>
      <c r="AT60" s="2" t="s">
        <v>157</v>
      </c>
      <c r="AU60" s="2" t="s">
        <v>157</v>
      </c>
      <c r="AV60" s="2" t="s">
        <v>157</v>
      </c>
      <c r="AW60" s="2" t="s">
        <v>157</v>
      </c>
      <c r="AX60" s="2" t="s">
        <v>157</v>
      </c>
      <c r="AY60" s="2" t="s">
        <v>157</v>
      </c>
      <c r="AZ60" s="2" t="s">
        <v>157</v>
      </c>
      <c r="BA60" s="2" t="s">
        <v>157</v>
      </c>
      <c r="BB60" s="2" t="s">
        <v>157</v>
      </c>
      <c r="BC60" s="2" t="s">
        <v>157</v>
      </c>
      <c r="BD60" s="2" t="s">
        <v>157</v>
      </c>
      <c r="BE60" s="2" t="s">
        <v>157</v>
      </c>
      <c r="BF60" s="2" t="s">
        <v>157</v>
      </c>
      <c r="BG60" s="2" t="s">
        <v>157</v>
      </c>
      <c r="BH60" s="2" t="s">
        <v>157</v>
      </c>
      <c r="BI60" s="2" t="s">
        <v>157</v>
      </c>
      <c r="BJ60" s="2" t="s">
        <v>157</v>
      </c>
      <c r="BK60" s="2" t="s">
        <v>157</v>
      </c>
      <c r="BL60" s="2" t="s">
        <v>157</v>
      </c>
      <c r="BM60" s="2" t="s">
        <v>157</v>
      </c>
      <c r="BN60" s="2" t="s">
        <v>157</v>
      </c>
      <c r="BO60" s="2" t="s">
        <v>157</v>
      </c>
      <c r="BP60" s="2" t="s">
        <v>157</v>
      </c>
      <c r="BQ60" s="2" t="s">
        <v>157</v>
      </c>
      <c r="BR60" s="2" t="s">
        <v>157</v>
      </c>
      <c r="BS60" s="2" t="s">
        <v>157</v>
      </c>
      <c r="BT60" s="2" t="s">
        <v>157</v>
      </c>
      <c r="BU60" s="2" t="s">
        <v>157</v>
      </c>
      <c r="BV60" s="2" t="s">
        <v>157</v>
      </c>
      <c r="BW60" s="2" t="s">
        <v>157</v>
      </c>
      <c r="BX60" s="2" t="s">
        <v>157</v>
      </c>
      <c r="BY60" s="2" t="s">
        <v>157</v>
      </c>
      <c r="BZ60" s="2" t="s">
        <v>157</v>
      </c>
      <c r="CA60" s="2" t="s">
        <v>157</v>
      </c>
      <c r="CB60" s="2" t="s">
        <v>157</v>
      </c>
      <c r="CC60" s="2" t="s">
        <v>157</v>
      </c>
      <c r="CD60" s="2" t="s">
        <v>157</v>
      </c>
      <c r="CE60" s="2" t="s">
        <v>157</v>
      </c>
      <c r="CF60" s="2" t="s">
        <v>157</v>
      </c>
      <c r="CG60" s="2" t="s">
        <v>157</v>
      </c>
      <c r="CH60" s="2" t="s">
        <v>157</v>
      </c>
      <c r="CI60" s="2" t="s">
        <v>157</v>
      </c>
      <c r="CJ60" s="2" t="s">
        <v>157</v>
      </c>
    </row>
    <row r="61" spans="1:88" ht="30" x14ac:dyDescent="0.25">
      <c r="A61" s="1">
        <v>44153.659432870372</v>
      </c>
      <c r="B61" s="1">
        <v>44153.662592592591</v>
      </c>
      <c r="C61" s="2" t="s">
        <v>91</v>
      </c>
      <c r="D61" s="2" t="s">
        <v>1197</v>
      </c>
      <c r="E61">
        <v>100</v>
      </c>
      <c r="F61">
        <v>272</v>
      </c>
      <c r="G61" s="2" t="s">
        <v>155</v>
      </c>
      <c r="H61" s="1">
        <v>44153.662596979164</v>
      </c>
      <c r="I61" s="2" t="s">
        <v>1198</v>
      </c>
      <c r="J61">
        <v>41.330093383789063</v>
      </c>
      <c r="K61">
        <v>-92.201896667480469</v>
      </c>
      <c r="L61" s="2" t="s">
        <v>158</v>
      </c>
      <c r="M61" s="2" t="s">
        <v>1199</v>
      </c>
      <c r="N61" s="2" t="s">
        <v>1200</v>
      </c>
      <c r="O61" s="2" t="s">
        <v>1201</v>
      </c>
      <c r="P61" s="2" t="s">
        <v>164</v>
      </c>
      <c r="Q61" s="2" t="s">
        <v>341</v>
      </c>
      <c r="R61" s="2" t="s">
        <v>162</v>
      </c>
      <c r="S61" s="2" t="s">
        <v>157</v>
      </c>
      <c r="T61" s="2" t="s">
        <v>157</v>
      </c>
      <c r="U61" s="2" t="s">
        <v>157</v>
      </c>
      <c r="V61" s="2" t="s">
        <v>157</v>
      </c>
      <c r="W61" s="2" t="s">
        <v>157</v>
      </c>
      <c r="X61" s="2" t="s">
        <v>157</v>
      </c>
      <c r="Y61" s="2" t="s">
        <v>157</v>
      </c>
      <c r="Z61" s="2" t="s">
        <v>157</v>
      </c>
      <c r="AA61" s="2" t="s">
        <v>340</v>
      </c>
      <c r="AB61" s="2" t="s">
        <v>162</v>
      </c>
      <c r="AC61" s="2" t="s">
        <v>157</v>
      </c>
      <c r="AD61" s="2" t="s">
        <v>157</v>
      </c>
      <c r="AE61" s="2" t="s">
        <v>157</v>
      </c>
      <c r="AF61" s="2" t="s">
        <v>157</v>
      </c>
      <c r="AG61" s="2" t="s">
        <v>157</v>
      </c>
      <c r="AH61" s="2" t="s">
        <v>157</v>
      </c>
      <c r="AI61" s="2" t="s">
        <v>157</v>
      </c>
      <c r="AJ61" s="2" t="s">
        <v>157</v>
      </c>
      <c r="AK61" s="2" t="s">
        <v>157</v>
      </c>
      <c r="AL61" s="2" t="s">
        <v>157</v>
      </c>
      <c r="AM61" s="2" t="s">
        <v>157</v>
      </c>
      <c r="AN61" s="2" t="s">
        <v>157</v>
      </c>
      <c r="AO61" s="2" t="s">
        <v>157</v>
      </c>
      <c r="AP61" s="2" t="s">
        <v>157</v>
      </c>
      <c r="AQ61" s="2" t="s">
        <v>1202</v>
      </c>
      <c r="AR61" s="2" t="s">
        <v>340</v>
      </c>
      <c r="AS61" s="2" t="s">
        <v>1203</v>
      </c>
      <c r="AT61" s="2" t="s">
        <v>164</v>
      </c>
      <c r="AU61" s="2" t="s">
        <v>340</v>
      </c>
      <c r="AV61" s="2" t="s">
        <v>340</v>
      </c>
      <c r="AW61" s="2" t="s">
        <v>167</v>
      </c>
      <c r="AX61" s="2" t="s">
        <v>157</v>
      </c>
      <c r="AY61" s="2" t="s">
        <v>340</v>
      </c>
      <c r="AZ61" s="2" t="s">
        <v>157</v>
      </c>
      <c r="BA61" s="2" t="s">
        <v>157</v>
      </c>
      <c r="BB61" s="2" t="s">
        <v>157</v>
      </c>
      <c r="BC61" s="2" t="s">
        <v>157</v>
      </c>
      <c r="BD61" s="2" t="s">
        <v>157</v>
      </c>
      <c r="BE61" s="2" t="s">
        <v>157</v>
      </c>
      <c r="BF61" s="2" t="s">
        <v>157</v>
      </c>
      <c r="BG61" s="2" t="s">
        <v>157</v>
      </c>
      <c r="BH61" s="2" t="s">
        <v>340</v>
      </c>
      <c r="BI61" s="2" t="s">
        <v>162</v>
      </c>
      <c r="BJ61" s="2" t="s">
        <v>157</v>
      </c>
      <c r="BK61" s="2" t="s">
        <v>157</v>
      </c>
      <c r="BL61" s="2" t="s">
        <v>157</v>
      </c>
      <c r="BM61" s="2" t="s">
        <v>157</v>
      </c>
      <c r="BN61" s="2" t="s">
        <v>157</v>
      </c>
      <c r="BO61" s="2" t="s">
        <v>157</v>
      </c>
      <c r="BP61" s="2" t="s">
        <v>157</v>
      </c>
      <c r="BQ61" s="2" t="s">
        <v>157</v>
      </c>
      <c r="BR61" s="2" t="s">
        <v>157</v>
      </c>
      <c r="BS61" s="2" t="s">
        <v>157</v>
      </c>
      <c r="BT61" s="2" t="s">
        <v>157</v>
      </c>
      <c r="BU61" s="2" t="s">
        <v>157</v>
      </c>
      <c r="BV61" s="2" t="s">
        <v>157</v>
      </c>
      <c r="BW61" s="2" t="s">
        <v>162</v>
      </c>
      <c r="BX61" s="2" t="s">
        <v>157</v>
      </c>
      <c r="BY61" s="2" t="s">
        <v>157</v>
      </c>
      <c r="BZ61" s="2" t="s">
        <v>157</v>
      </c>
      <c r="CA61" s="2" t="s">
        <v>157</v>
      </c>
      <c r="CB61" s="2" t="s">
        <v>157</v>
      </c>
      <c r="CC61" s="2" t="s">
        <v>157</v>
      </c>
      <c r="CD61" s="2" t="s">
        <v>162</v>
      </c>
      <c r="CE61" s="2" t="s">
        <v>157</v>
      </c>
      <c r="CF61" s="2" t="s">
        <v>162</v>
      </c>
      <c r="CG61" s="2" t="s">
        <v>157</v>
      </c>
      <c r="CH61" s="2" t="s">
        <v>162</v>
      </c>
      <c r="CI61" s="2" t="s">
        <v>580</v>
      </c>
      <c r="CJ61" s="2" t="s">
        <v>580</v>
      </c>
    </row>
    <row r="62" spans="1:88" ht="45" x14ac:dyDescent="0.25">
      <c r="A62" s="1">
        <v>44153.635763888888</v>
      </c>
      <c r="B62" s="1">
        <v>44153.682303240741</v>
      </c>
      <c r="C62" s="2" t="s">
        <v>91</v>
      </c>
      <c r="D62" s="2" t="s">
        <v>1204</v>
      </c>
      <c r="E62">
        <v>100</v>
      </c>
      <c r="F62">
        <v>4020</v>
      </c>
      <c r="G62" s="2" t="s">
        <v>155</v>
      </c>
      <c r="H62" s="1">
        <v>44153.682306249997</v>
      </c>
      <c r="I62" s="2" t="s">
        <v>1205</v>
      </c>
      <c r="J62">
        <v>41.689193725585938</v>
      </c>
      <c r="K62">
        <v>-93.053398132324219</v>
      </c>
      <c r="L62" s="2" t="s">
        <v>158</v>
      </c>
      <c r="M62" s="2" t="s">
        <v>1206</v>
      </c>
      <c r="N62" s="2" t="s">
        <v>1207</v>
      </c>
      <c r="O62" s="2" t="s">
        <v>1208</v>
      </c>
      <c r="P62" s="2" t="s">
        <v>164</v>
      </c>
      <c r="Q62" s="2" t="s">
        <v>1209</v>
      </c>
      <c r="R62" s="2" t="s">
        <v>164</v>
      </c>
      <c r="S62" s="2" t="s">
        <v>1210</v>
      </c>
      <c r="T62" s="2" t="s">
        <v>233</v>
      </c>
      <c r="U62" s="2" t="s">
        <v>157</v>
      </c>
      <c r="V62" s="2" t="s">
        <v>503</v>
      </c>
      <c r="W62" s="2" t="s">
        <v>1211</v>
      </c>
      <c r="X62" s="2" t="s">
        <v>1212</v>
      </c>
      <c r="Y62" s="2" t="s">
        <v>1213</v>
      </c>
      <c r="Z62" s="2" t="s">
        <v>157</v>
      </c>
      <c r="AA62" s="2" t="s">
        <v>396</v>
      </c>
      <c r="AB62" s="2" t="s">
        <v>164</v>
      </c>
      <c r="AC62" s="2" t="s">
        <v>1210</v>
      </c>
      <c r="AD62" s="2" t="s">
        <v>233</v>
      </c>
      <c r="AE62" s="2" t="s">
        <v>157</v>
      </c>
      <c r="AF62" s="2" t="s">
        <v>503</v>
      </c>
      <c r="AG62" s="2" t="s">
        <v>1214</v>
      </c>
      <c r="AH62" s="2" t="s">
        <v>1215</v>
      </c>
      <c r="AI62" s="2" t="s">
        <v>1216</v>
      </c>
      <c r="AJ62" s="2" t="s">
        <v>157</v>
      </c>
      <c r="AK62" s="2" t="s">
        <v>323</v>
      </c>
      <c r="AL62" s="2" t="s">
        <v>157</v>
      </c>
      <c r="AM62" s="2" t="s">
        <v>157</v>
      </c>
      <c r="AN62" s="2" t="s">
        <v>157</v>
      </c>
      <c r="AO62" s="2" t="s">
        <v>1217</v>
      </c>
      <c r="AP62" s="2" t="s">
        <v>157</v>
      </c>
      <c r="AQ62" s="2" t="s">
        <v>1218</v>
      </c>
      <c r="AR62" s="2" t="s">
        <v>1219</v>
      </c>
      <c r="AS62" s="2" t="s">
        <v>157</v>
      </c>
      <c r="AT62" s="2" t="s">
        <v>164</v>
      </c>
      <c r="AU62" s="2" t="s">
        <v>1220</v>
      </c>
      <c r="AV62" s="2" t="s">
        <v>273</v>
      </c>
      <c r="AW62" s="2" t="s">
        <v>614</v>
      </c>
      <c r="AX62" s="2" t="s">
        <v>157</v>
      </c>
      <c r="AY62" s="2" t="s">
        <v>1221</v>
      </c>
      <c r="AZ62" s="2" t="s">
        <v>157</v>
      </c>
      <c r="BA62" s="2" t="s">
        <v>1222</v>
      </c>
      <c r="BB62" s="2" t="s">
        <v>157</v>
      </c>
      <c r="BC62" s="2" t="s">
        <v>247</v>
      </c>
      <c r="BD62" s="2" t="s">
        <v>157</v>
      </c>
      <c r="BE62" s="2" t="s">
        <v>1223</v>
      </c>
      <c r="BF62" s="2" t="s">
        <v>157</v>
      </c>
      <c r="BG62" s="2" t="s">
        <v>157</v>
      </c>
      <c r="BH62" s="2" t="s">
        <v>157</v>
      </c>
      <c r="BI62" s="2" t="s">
        <v>162</v>
      </c>
      <c r="BJ62" s="2" t="s">
        <v>157</v>
      </c>
      <c r="BK62" s="2" t="s">
        <v>157</v>
      </c>
      <c r="BL62" s="2" t="s">
        <v>157</v>
      </c>
      <c r="BM62" s="2" t="s">
        <v>157</v>
      </c>
      <c r="BN62" s="2" t="s">
        <v>157</v>
      </c>
      <c r="BO62" s="2" t="s">
        <v>157</v>
      </c>
      <c r="BP62" s="2" t="s">
        <v>1224</v>
      </c>
      <c r="BQ62" s="2" t="s">
        <v>157</v>
      </c>
      <c r="BR62" s="2" t="s">
        <v>247</v>
      </c>
      <c r="BS62" s="2" t="s">
        <v>157</v>
      </c>
      <c r="BT62" s="2" t="s">
        <v>1223</v>
      </c>
      <c r="BU62" s="2" t="s">
        <v>157</v>
      </c>
      <c r="BV62" s="2" t="s">
        <v>157</v>
      </c>
      <c r="BW62" s="2" t="s">
        <v>162</v>
      </c>
      <c r="BX62" s="2" t="s">
        <v>157</v>
      </c>
      <c r="BY62" s="2" t="s">
        <v>157</v>
      </c>
      <c r="BZ62" s="2" t="s">
        <v>157</v>
      </c>
      <c r="CA62" s="2" t="s">
        <v>157</v>
      </c>
      <c r="CB62" s="2" t="s">
        <v>157</v>
      </c>
      <c r="CC62" s="2" t="s">
        <v>157</v>
      </c>
      <c r="CD62" s="2" t="s">
        <v>164</v>
      </c>
      <c r="CE62" s="2" t="s">
        <v>1225</v>
      </c>
      <c r="CF62" s="2" t="s">
        <v>162</v>
      </c>
      <c r="CG62" s="2" t="s">
        <v>157</v>
      </c>
      <c r="CH62" s="2" t="s">
        <v>1226</v>
      </c>
      <c r="CI62" s="2" t="s">
        <v>1227</v>
      </c>
      <c r="CJ62" s="2" t="s">
        <v>157</v>
      </c>
    </row>
    <row r="63" spans="1:88" ht="45" x14ac:dyDescent="0.25">
      <c r="A63" s="1">
        <v>44153.704641203702</v>
      </c>
      <c r="B63" s="1">
        <v>44153.708321759259</v>
      </c>
      <c r="C63" s="2" t="s">
        <v>91</v>
      </c>
      <c r="D63" s="2" t="s">
        <v>1228</v>
      </c>
      <c r="E63">
        <v>100</v>
      </c>
      <c r="F63">
        <v>317</v>
      </c>
      <c r="G63" s="2" t="s">
        <v>155</v>
      </c>
      <c r="H63" s="1">
        <v>44153.708332222224</v>
      </c>
      <c r="I63" s="2" t="s">
        <v>1229</v>
      </c>
      <c r="J63">
        <v>42.339996337890625</v>
      </c>
      <c r="K63">
        <v>-95.464500427246094</v>
      </c>
      <c r="L63" s="2" t="s">
        <v>158</v>
      </c>
      <c r="M63" s="2" t="s">
        <v>1230</v>
      </c>
      <c r="N63" s="2" t="s">
        <v>1231</v>
      </c>
      <c r="O63" s="2" t="s">
        <v>1232</v>
      </c>
      <c r="P63" s="2" t="s">
        <v>164</v>
      </c>
      <c r="Q63" s="2" t="s">
        <v>1233</v>
      </c>
      <c r="R63" s="2" t="s">
        <v>164</v>
      </c>
      <c r="S63" s="2" t="s">
        <v>762</v>
      </c>
      <c r="T63" s="2" t="s">
        <v>233</v>
      </c>
      <c r="U63" s="2" t="s">
        <v>157</v>
      </c>
      <c r="V63" s="2" t="s">
        <v>412</v>
      </c>
      <c r="W63" s="2" t="s">
        <v>1234</v>
      </c>
      <c r="X63" s="2" t="s">
        <v>1235</v>
      </c>
      <c r="Y63" s="2" t="s">
        <v>1236</v>
      </c>
      <c r="Z63" s="2" t="s">
        <v>157</v>
      </c>
      <c r="AA63" s="2" t="s">
        <v>964</v>
      </c>
      <c r="AB63" s="2" t="s">
        <v>164</v>
      </c>
      <c r="AC63" s="2" t="s">
        <v>762</v>
      </c>
      <c r="AD63" s="2" t="s">
        <v>233</v>
      </c>
      <c r="AE63" s="2" t="s">
        <v>157</v>
      </c>
      <c r="AF63" s="2" t="s">
        <v>412</v>
      </c>
      <c r="AG63" s="2" t="s">
        <v>1237</v>
      </c>
      <c r="AH63" s="2" t="s">
        <v>1238</v>
      </c>
      <c r="AI63" s="2" t="s">
        <v>264</v>
      </c>
      <c r="AJ63" s="2" t="s">
        <v>157</v>
      </c>
      <c r="AK63" s="2" t="s">
        <v>259</v>
      </c>
      <c r="AL63" s="2" t="s">
        <v>157</v>
      </c>
      <c r="AM63" s="2" t="s">
        <v>157</v>
      </c>
      <c r="AN63" s="2" t="s">
        <v>157</v>
      </c>
      <c r="AO63" s="2" t="s">
        <v>157</v>
      </c>
      <c r="AP63" s="2" t="s">
        <v>264</v>
      </c>
      <c r="AQ63" s="2" t="s">
        <v>1239</v>
      </c>
      <c r="AR63" s="2" t="s">
        <v>211</v>
      </c>
      <c r="AS63" s="2" t="s">
        <v>511</v>
      </c>
      <c r="AT63" s="2" t="s">
        <v>164</v>
      </c>
      <c r="AU63" s="2" t="s">
        <v>623</v>
      </c>
      <c r="AV63" s="2" t="s">
        <v>412</v>
      </c>
      <c r="AW63" s="2" t="s">
        <v>233</v>
      </c>
      <c r="AX63" s="2" t="s">
        <v>157</v>
      </c>
      <c r="AY63" s="2" t="s">
        <v>1240</v>
      </c>
      <c r="AZ63" s="2" t="s">
        <v>1136</v>
      </c>
      <c r="BA63" s="2" t="s">
        <v>1241</v>
      </c>
      <c r="BB63" s="2" t="s">
        <v>157</v>
      </c>
      <c r="BC63" s="2" t="s">
        <v>247</v>
      </c>
      <c r="BD63" s="2" t="s">
        <v>157</v>
      </c>
      <c r="BE63" s="2" t="s">
        <v>1242</v>
      </c>
      <c r="BF63" s="2" t="s">
        <v>157</v>
      </c>
      <c r="BG63" s="2" t="s">
        <v>157</v>
      </c>
      <c r="BH63" s="2" t="s">
        <v>1243</v>
      </c>
      <c r="BI63" s="2" t="s">
        <v>164</v>
      </c>
      <c r="BJ63" s="2" t="s">
        <v>623</v>
      </c>
      <c r="BK63" s="2" t="s">
        <v>412</v>
      </c>
      <c r="BL63" s="2" t="s">
        <v>233</v>
      </c>
      <c r="BM63" s="2" t="s">
        <v>157</v>
      </c>
      <c r="BN63" s="2" t="s">
        <v>1240</v>
      </c>
      <c r="BO63" s="2" t="s">
        <v>1136</v>
      </c>
      <c r="BP63" s="2" t="s">
        <v>1241</v>
      </c>
      <c r="BQ63" s="2" t="s">
        <v>157</v>
      </c>
      <c r="BR63" s="2" t="s">
        <v>247</v>
      </c>
      <c r="BS63" s="2" t="s">
        <v>157</v>
      </c>
      <c r="BT63" s="2" t="s">
        <v>1242</v>
      </c>
      <c r="BU63" s="2" t="s">
        <v>157</v>
      </c>
      <c r="BV63" s="2" t="s">
        <v>157</v>
      </c>
      <c r="BW63" s="2" t="s">
        <v>162</v>
      </c>
      <c r="BX63" s="2" t="s">
        <v>157</v>
      </c>
      <c r="BY63" s="2" t="s">
        <v>157</v>
      </c>
      <c r="BZ63" s="2" t="s">
        <v>157</v>
      </c>
      <c r="CA63" s="2" t="s">
        <v>157</v>
      </c>
      <c r="CB63" s="2" t="s">
        <v>157</v>
      </c>
      <c r="CC63" s="2" t="s">
        <v>157</v>
      </c>
      <c r="CD63" s="2" t="s">
        <v>164</v>
      </c>
      <c r="CE63" s="2" t="s">
        <v>1244</v>
      </c>
      <c r="CF63" s="2" t="s">
        <v>164</v>
      </c>
      <c r="CG63" s="2" t="s">
        <v>1245</v>
      </c>
      <c r="CH63" s="2" t="s">
        <v>1246</v>
      </c>
      <c r="CI63" s="2" t="s">
        <v>1247</v>
      </c>
      <c r="CJ63" s="2" t="s">
        <v>157</v>
      </c>
    </row>
    <row r="64" spans="1:88" ht="45" x14ac:dyDescent="0.25">
      <c r="A64" s="1">
        <v>44153.619166666664</v>
      </c>
      <c r="B64" s="1">
        <v>44153.77752314815</v>
      </c>
      <c r="C64" s="2" t="s">
        <v>91</v>
      </c>
      <c r="D64" s="2" t="s">
        <v>1248</v>
      </c>
      <c r="E64">
        <v>100</v>
      </c>
      <c r="F64">
        <v>13681</v>
      </c>
      <c r="G64" s="2" t="s">
        <v>155</v>
      </c>
      <c r="H64" s="1">
        <v>44153.777528773149</v>
      </c>
      <c r="I64" s="2" t="s">
        <v>1249</v>
      </c>
      <c r="J64">
        <v>42.44830322265625</v>
      </c>
      <c r="K64">
        <v>-95.172599792480469</v>
      </c>
      <c r="L64" s="2" t="s">
        <v>158</v>
      </c>
      <c r="M64" s="2" t="s">
        <v>1250</v>
      </c>
      <c r="N64" s="2" t="s">
        <v>1251</v>
      </c>
      <c r="O64" s="2" t="s">
        <v>1252</v>
      </c>
      <c r="P64" s="2" t="s">
        <v>164</v>
      </c>
      <c r="Q64" s="2" t="s">
        <v>1253</v>
      </c>
      <c r="R64" s="2" t="s">
        <v>164</v>
      </c>
      <c r="S64" s="2" t="s">
        <v>1254</v>
      </c>
      <c r="T64" s="2" t="s">
        <v>233</v>
      </c>
      <c r="U64" s="2" t="s">
        <v>157</v>
      </c>
      <c r="V64" s="2" t="s">
        <v>503</v>
      </c>
      <c r="W64" s="2" t="s">
        <v>1255</v>
      </c>
      <c r="X64" s="2" t="s">
        <v>1256</v>
      </c>
      <c r="Y64" s="2" t="s">
        <v>157</v>
      </c>
      <c r="Z64" s="2" t="s">
        <v>157</v>
      </c>
      <c r="AA64" s="2" t="s">
        <v>340</v>
      </c>
      <c r="AB64" s="2" t="s">
        <v>162</v>
      </c>
      <c r="AC64" s="2" t="s">
        <v>157</v>
      </c>
      <c r="AD64" s="2" t="s">
        <v>157</v>
      </c>
      <c r="AE64" s="2" t="s">
        <v>157</v>
      </c>
      <c r="AF64" s="2" t="s">
        <v>157</v>
      </c>
      <c r="AG64" s="2" t="s">
        <v>157</v>
      </c>
      <c r="AH64" s="2" t="s">
        <v>157</v>
      </c>
      <c r="AI64" s="2" t="s">
        <v>157</v>
      </c>
      <c r="AJ64" s="2" t="s">
        <v>157</v>
      </c>
      <c r="AK64" s="2" t="s">
        <v>157</v>
      </c>
      <c r="AL64" s="2" t="s">
        <v>157</v>
      </c>
      <c r="AM64" s="2" t="s">
        <v>157</v>
      </c>
      <c r="AN64" s="2" t="s">
        <v>157</v>
      </c>
      <c r="AO64" s="2" t="s">
        <v>157</v>
      </c>
      <c r="AP64" s="2" t="s">
        <v>157</v>
      </c>
      <c r="AQ64" s="2" t="s">
        <v>1257</v>
      </c>
      <c r="AR64" s="2" t="s">
        <v>157</v>
      </c>
      <c r="AS64" s="2" t="s">
        <v>1258</v>
      </c>
      <c r="AT64" s="2" t="s">
        <v>164</v>
      </c>
      <c r="AU64" s="2" t="s">
        <v>157</v>
      </c>
      <c r="AV64" s="2" t="s">
        <v>157</v>
      </c>
      <c r="AW64" s="2" t="s">
        <v>233</v>
      </c>
      <c r="AX64" s="2" t="s">
        <v>157</v>
      </c>
      <c r="AY64" s="2" t="s">
        <v>157</v>
      </c>
      <c r="AZ64" s="2" t="s">
        <v>157</v>
      </c>
      <c r="BA64" s="2" t="s">
        <v>157</v>
      </c>
      <c r="BB64" s="2" t="s">
        <v>157</v>
      </c>
      <c r="BC64" s="2" t="s">
        <v>259</v>
      </c>
      <c r="BD64" s="2" t="s">
        <v>157</v>
      </c>
      <c r="BE64" s="2" t="s">
        <v>157</v>
      </c>
      <c r="BF64" s="2" t="s">
        <v>157</v>
      </c>
      <c r="BG64" s="2" t="s">
        <v>157</v>
      </c>
      <c r="BH64" s="2" t="s">
        <v>157</v>
      </c>
      <c r="BI64" s="2" t="s">
        <v>162</v>
      </c>
      <c r="BJ64" s="2" t="s">
        <v>157</v>
      </c>
      <c r="BK64" s="2" t="s">
        <v>157</v>
      </c>
      <c r="BL64" s="2" t="s">
        <v>157</v>
      </c>
      <c r="BM64" s="2" t="s">
        <v>157</v>
      </c>
      <c r="BN64" s="2" t="s">
        <v>157</v>
      </c>
      <c r="BO64" s="2" t="s">
        <v>157</v>
      </c>
      <c r="BP64" s="2" t="s">
        <v>157</v>
      </c>
      <c r="BQ64" s="2" t="s">
        <v>157</v>
      </c>
      <c r="BR64" s="2" t="s">
        <v>157</v>
      </c>
      <c r="BS64" s="2" t="s">
        <v>157</v>
      </c>
      <c r="BT64" s="2" t="s">
        <v>157</v>
      </c>
      <c r="BU64" s="2" t="s">
        <v>157</v>
      </c>
      <c r="BV64" s="2" t="s">
        <v>157</v>
      </c>
      <c r="BW64" s="2" t="s">
        <v>210</v>
      </c>
      <c r="BX64" s="2" t="s">
        <v>157</v>
      </c>
      <c r="BY64" s="2" t="s">
        <v>157</v>
      </c>
      <c r="BZ64" s="2" t="s">
        <v>157</v>
      </c>
      <c r="CA64" s="2" t="s">
        <v>157</v>
      </c>
      <c r="CB64" s="2" t="s">
        <v>157</v>
      </c>
      <c r="CC64" s="2" t="s">
        <v>157</v>
      </c>
      <c r="CD64" s="2" t="s">
        <v>164</v>
      </c>
      <c r="CE64" s="2" t="s">
        <v>1259</v>
      </c>
      <c r="CF64" s="2" t="s">
        <v>164</v>
      </c>
      <c r="CG64" s="2" t="s">
        <v>188</v>
      </c>
      <c r="CH64" s="2" t="s">
        <v>1260</v>
      </c>
      <c r="CI64" s="2" t="s">
        <v>1261</v>
      </c>
      <c r="CJ64" s="2" t="s">
        <v>1262</v>
      </c>
    </row>
    <row r="65" spans="1:88" ht="30" x14ac:dyDescent="0.25">
      <c r="A65" s="1">
        <v>44153.767071759263</v>
      </c>
      <c r="B65" s="1">
        <v>44153.781261574077</v>
      </c>
      <c r="C65" s="2" t="s">
        <v>91</v>
      </c>
      <c r="D65" s="2" t="s">
        <v>1263</v>
      </c>
      <c r="E65">
        <v>100</v>
      </c>
      <c r="F65">
        <v>1226</v>
      </c>
      <c r="G65" s="2" t="s">
        <v>155</v>
      </c>
      <c r="H65" s="1">
        <v>44153.781271562497</v>
      </c>
      <c r="I65" s="2" t="s">
        <v>1264</v>
      </c>
      <c r="J65">
        <v>41.706802368164063</v>
      </c>
      <c r="K65">
        <v>-96.002799987792969</v>
      </c>
      <c r="L65" s="2" t="s">
        <v>158</v>
      </c>
      <c r="M65" s="2" t="s">
        <v>1265</v>
      </c>
      <c r="N65" s="2" t="s">
        <v>1266</v>
      </c>
      <c r="O65" s="2" t="s">
        <v>1267</v>
      </c>
      <c r="P65" s="2" t="s">
        <v>164</v>
      </c>
      <c r="Q65" s="2" t="s">
        <v>1268</v>
      </c>
      <c r="R65" s="2" t="s">
        <v>164</v>
      </c>
      <c r="S65" s="2" t="s">
        <v>1269</v>
      </c>
      <c r="T65" s="2" t="s">
        <v>233</v>
      </c>
      <c r="U65" s="2" t="s">
        <v>157</v>
      </c>
      <c r="V65" s="2" t="s">
        <v>340</v>
      </c>
      <c r="W65" s="2" t="s">
        <v>1270</v>
      </c>
      <c r="X65" s="2" t="s">
        <v>1271</v>
      </c>
      <c r="Y65" s="2" t="s">
        <v>1272</v>
      </c>
      <c r="Z65" s="2" t="s">
        <v>157</v>
      </c>
      <c r="AA65" s="2" t="s">
        <v>1273</v>
      </c>
      <c r="AB65" s="2" t="s">
        <v>164</v>
      </c>
      <c r="AC65" s="2" t="s">
        <v>1269</v>
      </c>
      <c r="AD65" s="2" t="s">
        <v>233</v>
      </c>
      <c r="AE65" s="2" t="s">
        <v>157</v>
      </c>
      <c r="AF65" s="2" t="s">
        <v>340</v>
      </c>
      <c r="AG65" s="2" t="s">
        <v>1270</v>
      </c>
      <c r="AH65" s="2" t="s">
        <v>1274</v>
      </c>
      <c r="AI65" s="2" t="s">
        <v>1275</v>
      </c>
      <c r="AJ65" s="2" t="s">
        <v>157</v>
      </c>
      <c r="AK65" s="2" t="s">
        <v>259</v>
      </c>
      <c r="AL65" s="2" t="s">
        <v>157</v>
      </c>
      <c r="AM65" s="2" t="s">
        <v>157</v>
      </c>
      <c r="AN65" s="2" t="s">
        <v>157</v>
      </c>
      <c r="AO65" s="2" t="s">
        <v>157</v>
      </c>
      <c r="AP65" s="2" t="s">
        <v>157</v>
      </c>
      <c r="AQ65" s="2" t="s">
        <v>1276</v>
      </c>
      <c r="AR65" s="2" t="s">
        <v>1273</v>
      </c>
      <c r="AS65" s="2" t="s">
        <v>456</v>
      </c>
      <c r="AT65" s="2" t="s">
        <v>164</v>
      </c>
      <c r="AU65" s="2" t="s">
        <v>456</v>
      </c>
      <c r="AV65" s="2" t="s">
        <v>157</v>
      </c>
      <c r="AW65" s="2" t="s">
        <v>167</v>
      </c>
      <c r="AX65" s="2" t="s">
        <v>157</v>
      </c>
      <c r="AY65" s="2" t="s">
        <v>157</v>
      </c>
      <c r="AZ65" s="2" t="s">
        <v>157</v>
      </c>
      <c r="BA65" s="2" t="s">
        <v>157</v>
      </c>
      <c r="BB65" s="2" t="s">
        <v>157</v>
      </c>
      <c r="BC65" s="2" t="s">
        <v>259</v>
      </c>
      <c r="BD65" s="2" t="s">
        <v>157</v>
      </c>
      <c r="BE65" s="2" t="s">
        <v>157</v>
      </c>
      <c r="BF65" s="2" t="s">
        <v>157</v>
      </c>
      <c r="BG65" s="2" t="s">
        <v>157</v>
      </c>
      <c r="BH65" s="2" t="s">
        <v>1050</v>
      </c>
      <c r="BI65" s="2" t="s">
        <v>162</v>
      </c>
      <c r="BJ65" s="2" t="s">
        <v>157</v>
      </c>
      <c r="BK65" s="2" t="s">
        <v>157</v>
      </c>
      <c r="BL65" s="2" t="s">
        <v>157</v>
      </c>
      <c r="BM65" s="2" t="s">
        <v>157</v>
      </c>
      <c r="BN65" s="2" t="s">
        <v>157</v>
      </c>
      <c r="BO65" s="2" t="s">
        <v>680</v>
      </c>
      <c r="BP65" s="2" t="s">
        <v>157</v>
      </c>
      <c r="BQ65" s="2" t="s">
        <v>157</v>
      </c>
      <c r="BR65" s="2" t="s">
        <v>259</v>
      </c>
      <c r="BS65" s="2" t="s">
        <v>157</v>
      </c>
      <c r="BT65" s="2" t="s">
        <v>157</v>
      </c>
      <c r="BU65" s="2" t="s">
        <v>157</v>
      </c>
      <c r="BV65" s="2" t="s">
        <v>157</v>
      </c>
      <c r="BW65" s="2" t="s">
        <v>162</v>
      </c>
      <c r="BX65" s="2" t="s">
        <v>157</v>
      </c>
      <c r="BY65" s="2" t="s">
        <v>157</v>
      </c>
      <c r="BZ65" s="2" t="s">
        <v>157</v>
      </c>
      <c r="CA65" s="2" t="s">
        <v>157</v>
      </c>
      <c r="CB65" s="2" t="s">
        <v>157</v>
      </c>
      <c r="CC65" s="2" t="s">
        <v>157</v>
      </c>
      <c r="CD65" s="2" t="s">
        <v>162</v>
      </c>
      <c r="CE65" s="2" t="s">
        <v>157</v>
      </c>
      <c r="CF65" s="2" t="s">
        <v>162</v>
      </c>
      <c r="CG65" s="2" t="s">
        <v>157</v>
      </c>
      <c r="CH65" s="2" t="s">
        <v>1277</v>
      </c>
      <c r="CI65" s="2" t="s">
        <v>1278</v>
      </c>
      <c r="CJ65" s="2" t="s">
        <v>250</v>
      </c>
    </row>
    <row r="66" spans="1:88" ht="30" x14ac:dyDescent="0.25">
      <c r="A66" s="1">
        <v>44153.775393518517</v>
      </c>
      <c r="B66" s="1">
        <v>44153.786550925928</v>
      </c>
      <c r="C66" s="2" t="s">
        <v>91</v>
      </c>
      <c r="D66" s="2" t="s">
        <v>1279</v>
      </c>
      <c r="E66">
        <v>100</v>
      </c>
      <c r="F66">
        <v>964</v>
      </c>
      <c r="G66" s="2" t="s">
        <v>155</v>
      </c>
      <c r="H66" s="1">
        <v>44153.786560115739</v>
      </c>
      <c r="I66" s="2" t="s">
        <v>1280</v>
      </c>
      <c r="J66">
        <v>42.25250244140625</v>
      </c>
      <c r="K66">
        <v>-92.089797973632813</v>
      </c>
      <c r="L66" s="2" t="s">
        <v>158</v>
      </c>
      <c r="M66" s="2" t="s">
        <v>1281</v>
      </c>
      <c r="N66" s="2" t="s">
        <v>1282</v>
      </c>
      <c r="O66" s="2" t="s">
        <v>1283</v>
      </c>
      <c r="P66" s="2" t="s">
        <v>164</v>
      </c>
      <c r="Q66" s="2" t="s">
        <v>682</v>
      </c>
      <c r="R66" s="2" t="s">
        <v>164</v>
      </c>
      <c r="S66" s="2" t="s">
        <v>762</v>
      </c>
      <c r="T66" s="2" t="s">
        <v>233</v>
      </c>
      <c r="U66" s="2" t="s">
        <v>157</v>
      </c>
      <c r="V66" s="2" t="s">
        <v>273</v>
      </c>
      <c r="W66" s="2" t="s">
        <v>1284</v>
      </c>
      <c r="X66" s="2" t="s">
        <v>157</v>
      </c>
      <c r="Y66" s="2" t="s">
        <v>157</v>
      </c>
      <c r="Z66" s="2" t="s">
        <v>157</v>
      </c>
      <c r="AA66" s="2" t="s">
        <v>340</v>
      </c>
      <c r="AB66" s="2" t="s">
        <v>162</v>
      </c>
      <c r="AC66" s="2" t="s">
        <v>157</v>
      </c>
      <c r="AD66" s="2" t="s">
        <v>157</v>
      </c>
      <c r="AE66" s="2" t="s">
        <v>157</v>
      </c>
      <c r="AF66" s="2" t="s">
        <v>157</v>
      </c>
      <c r="AG66" s="2" t="s">
        <v>157</v>
      </c>
      <c r="AH66" s="2" t="s">
        <v>157</v>
      </c>
      <c r="AI66" s="2" t="s">
        <v>157</v>
      </c>
      <c r="AJ66" s="2" t="s">
        <v>157</v>
      </c>
      <c r="AK66" s="2" t="s">
        <v>157</v>
      </c>
      <c r="AL66" s="2" t="s">
        <v>157</v>
      </c>
      <c r="AM66" s="2" t="s">
        <v>157</v>
      </c>
      <c r="AN66" s="2" t="s">
        <v>157</v>
      </c>
      <c r="AO66" s="2" t="s">
        <v>157</v>
      </c>
      <c r="AP66" s="2" t="s">
        <v>157</v>
      </c>
      <c r="AQ66" s="2" t="s">
        <v>682</v>
      </c>
      <c r="AR66" s="2" t="s">
        <v>157</v>
      </c>
      <c r="AS66" s="2" t="s">
        <v>623</v>
      </c>
      <c r="AT66" s="2" t="s">
        <v>164</v>
      </c>
      <c r="AU66" s="2" t="s">
        <v>623</v>
      </c>
      <c r="AV66" s="2" t="s">
        <v>157</v>
      </c>
      <c r="AW66" s="2" t="s">
        <v>167</v>
      </c>
      <c r="AX66" s="2" t="s">
        <v>647</v>
      </c>
      <c r="AY66" s="2" t="s">
        <v>157</v>
      </c>
      <c r="AZ66" s="2" t="s">
        <v>157</v>
      </c>
      <c r="BA66" s="2" t="s">
        <v>157</v>
      </c>
      <c r="BB66" s="2" t="s">
        <v>157</v>
      </c>
      <c r="BC66" s="2" t="s">
        <v>157</v>
      </c>
      <c r="BD66" s="2" t="s">
        <v>157</v>
      </c>
      <c r="BE66" s="2" t="s">
        <v>157</v>
      </c>
      <c r="BF66" s="2" t="s">
        <v>157</v>
      </c>
      <c r="BG66" s="2" t="s">
        <v>157</v>
      </c>
      <c r="BH66" s="2" t="s">
        <v>157</v>
      </c>
      <c r="BI66" s="2" t="s">
        <v>162</v>
      </c>
      <c r="BJ66" s="2" t="s">
        <v>157</v>
      </c>
      <c r="BK66" s="2" t="s">
        <v>157</v>
      </c>
      <c r="BL66" s="2" t="s">
        <v>157</v>
      </c>
      <c r="BM66" s="2" t="s">
        <v>157</v>
      </c>
      <c r="BN66" s="2" t="s">
        <v>157</v>
      </c>
      <c r="BO66" s="2" t="s">
        <v>157</v>
      </c>
      <c r="BP66" s="2" t="s">
        <v>157</v>
      </c>
      <c r="BQ66" s="2" t="s">
        <v>157</v>
      </c>
      <c r="BR66" s="2" t="s">
        <v>157</v>
      </c>
      <c r="BS66" s="2" t="s">
        <v>157</v>
      </c>
      <c r="BT66" s="2" t="s">
        <v>157</v>
      </c>
      <c r="BU66" s="2" t="s">
        <v>157</v>
      </c>
      <c r="BV66" s="2" t="s">
        <v>157</v>
      </c>
      <c r="BW66" s="2" t="s">
        <v>162</v>
      </c>
      <c r="BX66" s="2" t="s">
        <v>157</v>
      </c>
      <c r="BY66" s="2" t="s">
        <v>157</v>
      </c>
      <c r="BZ66" s="2" t="s">
        <v>157</v>
      </c>
      <c r="CA66" s="2" t="s">
        <v>157</v>
      </c>
      <c r="CB66" s="2" t="s">
        <v>157</v>
      </c>
      <c r="CC66" s="2" t="s">
        <v>157</v>
      </c>
      <c r="CD66" s="2" t="s">
        <v>162</v>
      </c>
      <c r="CE66" s="2" t="s">
        <v>157</v>
      </c>
      <c r="CF66" s="2" t="s">
        <v>162</v>
      </c>
      <c r="CG66" s="2" t="s">
        <v>157</v>
      </c>
      <c r="CH66" s="2" t="s">
        <v>162</v>
      </c>
      <c r="CI66" s="2" t="s">
        <v>162</v>
      </c>
      <c r="CJ66" s="2" t="s">
        <v>157</v>
      </c>
    </row>
    <row r="67" spans="1:88" x14ac:dyDescent="0.25">
      <c r="A67" s="1">
        <v>44153.842268518521</v>
      </c>
      <c r="B67" s="1">
        <v>44153.842581018522</v>
      </c>
      <c r="C67" s="2" t="s">
        <v>91</v>
      </c>
      <c r="D67" s="2" t="s">
        <v>1285</v>
      </c>
      <c r="E67">
        <v>100</v>
      </c>
      <c r="F67">
        <v>26</v>
      </c>
      <c r="G67" s="2" t="s">
        <v>155</v>
      </c>
      <c r="H67" s="1">
        <v>44153.842585706021</v>
      </c>
      <c r="I67" s="2" t="s">
        <v>1286</v>
      </c>
      <c r="J67">
        <v>41.738693237304688</v>
      </c>
      <c r="K67">
        <v>-92.733200073242188</v>
      </c>
      <c r="L67" s="2" t="s">
        <v>158</v>
      </c>
      <c r="M67" s="2" t="s">
        <v>1287</v>
      </c>
      <c r="N67" s="2" t="s">
        <v>1288</v>
      </c>
      <c r="O67" s="2" t="s">
        <v>1289</v>
      </c>
      <c r="P67" s="2" t="s">
        <v>162</v>
      </c>
      <c r="Q67" s="2" t="s">
        <v>157</v>
      </c>
      <c r="R67" s="2" t="s">
        <v>157</v>
      </c>
      <c r="S67" s="2" t="s">
        <v>157</v>
      </c>
      <c r="T67" s="2" t="s">
        <v>157</v>
      </c>
      <c r="U67" s="2" t="s">
        <v>157</v>
      </c>
      <c r="V67" s="2" t="s">
        <v>157</v>
      </c>
      <c r="W67" s="2" t="s">
        <v>157</v>
      </c>
      <c r="X67" s="2" t="s">
        <v>157</v>
      </c>
      <c r="Y67" s="2" t="s">
        <v>157</v>
      </c>
      <c r="Z67" s="2" t="s">
        <v>157</v>
      </c>
      <c r="AA67" s="2" t="s">
        <v>157</v>
      </c>
      <c r="AB67" s="2" t="s">
        <v>157</v>
      </c>
      <c r="AC67" s="2" t="s">
        <v>157</v>
      </c>
      <c r="AD67" s="2" t="s">
        <v>157</v>
      </c>
      <c r="AE67" s="2" t="s">
        <v>157</v>
      </c>
      <c r="AF67" s="2" t="s">
        <v>157</v>
      </c>
      <c r="AG67" s="2" t="s">
        <v>157</v>
      </c>
      <c r="AH67" s="2" t="s">
        <v>157</v>
      </c>
      <c r="AI67" s="2" t="s">
        <v>157</v>
      </c>
      <c r="AJ67" s="2" t="s">
        <v>157</v>
      </c>
      <c r="AK67" s="2" t="s">
        <v>157</v>
      </c>
      <c r="AL67" s="2" t="s">
        <v>157</v>
      </c>
      <c r="AM67" s="2" t="s">
        <v>157</v>
      </c>
      <c r="AN67" s="2" t="s">
        <v>157</v>
      </c>
      <c r="AO67" s="2" t="s">
        <v>157</v>
      </c>
      <c r="AP67" s="2" t="s">
        <v>157</v>
      </c>
      <c r="AQ67" s="2" t="s">
        <v>157</v>
      </c>
      <c r="AR67" s="2" t="s">
        <v>157</v>
      </c>
      <c r="AS67" s="2" t="s">
        <v>157</v>
      </c>
      <c r="AT67" s="2" t="s">
        <v>157</v>
      </c>
      <c r="AU67" s="2" t="s">
        <v>157</v>
      </c>
      <c r="AV67" s="2" t="s">
        <v>157</v>
      </c>
      <c r="AW67" s="2" t="s">
        <v>157</v>
      </c>
      <c r="AX67" s="2" t="s">
        <v>157</v>
      </c>
      <c r="AY67" s="2" t="s">
        <v>157</v>
      </c>
      <c r="AZ67" s="2" t="s">
        <v>157</v>
      </c>
      <c r="BA67" s="2" t="s">
        <v>157</v>
      </c>
      <c r="BB67" s="2" t="s">
        <v>157</v>
      </c>
      <c r="BC67" s="2" t="s">
        <v>157</v>
      </c>
      <c r="BD67" s="2" t="s">
        <v>157</v>
      </c>
      <c r="BE67" s="2" t="s">
        <v>157</v>
      </c>
      <c r="BF67" s="2" t="s">
        <v>157</v>
      </c>
      <c r="BG67" s="2" t="s">
        <v>157</v>
      </c>
      <c r="BH67" s="2" t="s">
        <v>157</v>
      </c>
      <c r="BI67" s="2" t="s">
        <v>157</v>
      </c>
      <c r="BJ67" s="2" t="s">
        <v>157</v>
      </c>
      <c r="BK67" s="2" t="s">
        <v>157</v>
      </c>
      <c r="BL67" s="2" t="s">
        <v>157</v>
      </c>
      <c r="BM67" s="2" t="s">
        <v>157</v>
      </c>
      <c r="BN67" s="2" t="s">
        <v>157</v>
      </c>
      <c r="BO67" s="2" t="s">
        <v>157</v>
      </c>
      <c r="BP67" s="2" t="s">
        <v>157</v>
      </c>
      <c r="BQ67" s="2" t="s">
        <v>157</v>
      </c>
      <c r="BR67" s="2" t="s">
        <v>157</v>
      </c>
      <c r="BS67" s="2" t="s">
        <v>157</v>
      </c>
      <c r="BT67" s="2" t="s">
        <v>157</v>
      </c>
      <c r="BU67" s="2" t="s">
        <v>157</v>
      </c>
      <c r="BV67" s="2" t="s">
        <v>157</v>
      </c>
      <c r="BW67" s="2" t="s">
        <v>157</v>
      </c>
      <c r="BX67" s="2" t="s">
        <v>157</v>
      </c>
      <c r="BY67" s="2" t="s">
        <v>157</v>
      </c>
      <c r="BZ67" s="2" t="s">
        <v>157</v>
      </c>
      <c r="CA67" s="2" t="s">
        <v>157</v>
      </c>
      <c r="CB67" s="2" t="s">
        <v>157</v>
      </c>
      <c r="CC67" s="2" t="s">
        <v>157</v>
      </c>
      <c r="CD67" s="2" t="s">
        <v>157</v>
      </c>
      <c r="CE67" s="2" t="s">
        <v>157</v>
      </c>
      <c r="CF67" s="2" t="s">
        <v>157</v>
      </c>
      <c r="CG67" s="2" t="s">
        <v>157</v>
      </c>
      <c r="CH67" s="2" t="s">
        <v>157</v>
      </c>
      <c r="CI67" s="2" t="s">
        <v>157</v>
      </c>
      <c r="CJ67" s="2" t="s">
        <v>157</v>
      </c>
    </row>
    <row r="68" spans="1:88" ht="30" x14ac:dyDescent="0.25">
      <c r="A68" s="1">
        <v>44153.847002314818</v>
      </c>
      <c r="B68" s="1">
        <v>44153.855787037035</v>
      </c>
      <c r="C68" s="2" t="s">
        <v>91</v>
      </c>
      <c r="D68" s="2" t="s">
        <v>1290</v>
      </c>
      <c r="E68">
        <v>100</v>
      </c>
      <c r="F68">
        <v>758</v>
      </c>
      <c r="G68" s="2" t="s">
        <v>155</v>
      </c>
      <c r="H68" s="1">
        <v>44153.855792337963</v>
      </c>
      <c r="I68" s="2" t="s">
        <v>1291</v>
      </c>
      <c r="J68">
        <v>43.32269287109375</v>
      </c>
      <c r="K68">
        <v>-91.793899536132813</v>
      </c>
      <c r="L68" s="2" t="s">
        <v>158</v>
      </c>
      <c r="M68" s="2" t="s">
        <v>1292</v>
      </c>
      <c r="N68" s="2" t="s">
        <v>1293</v>
      </c>
      <c r="O68" s="2" t="s">
        <v>1294</v>
      </c>
      <c r="P68" s="2" t="s">
        <v>164</v>
      </c>
      <c r="Q68" s="2" t="s">
        <v>1295</v>
      </c>
      <c r="R68" s="2" t="s">
        <v>164</v>
      </c>
      <c r="S68" s="2" t="s">
        <v>1296</v>
      </c>
      <c r="T68" s="2" t="s">
        <v>233</v>
      </c>
      <c r="U68" s="2" t="s">
        <v>157</v>
      </c>
      <c r="V68" s="2" t="s">
        <v>503</v>
      </c>
      <c r="W68" s="2" t="s">
        <v>1297</v>
      </c>
      <c r="X68" s="2" t="s">
        <v>157</v>
      </c>
      <c r="Y68" s="2" t="s">
        <v>157</v>
      </c>
      <c r="Z68" s="2" t="s">
        <v>1298</v>
      </c>
      <c r="AA68" s="2" t="s">
        <v>444</v>
      </c>
      <c r="AB68" s="2" t="s">
        <v>164</v>
      </c>
      <c r="AC68" s="2" t="s">
        <v>1296</v>
      </c>
      <c r="AD68" s="2" t="s">
        <v>233</v>
      </c>
      <c r="AE68" s="2" t="s">
        <v>157</v>
      </c>
      <c r="AF68" s="2" t="s">
        <v>842</v>
      </c>
      <c r="AG68" s="2" t="s">
        <v>1299</v>
      </c>
      <c r="AH68" s="2" t="s">
        <v>157</v>
      </c>
      <c r="AI68" s="2" t="s">
        <v>157</v>
      </c>
      <c r="AJ68" s="2" t="s">
        <v>1300</v>
      </c>
      <c r="AK68" s="2" t="s">
        <v>157</v>
      </c>
      <c r="AL68" s="2" t="s">
        <v>157</v>
      </c>
      <c r="AM68" s="2" t="s">
        <v>157</v>
      </c>
      <c r="AN68" s="2" t="s">
        <v>157</v>
      </c>
      <c r="AO68" s="2" t="s">
        <v>157</v>
      </c>
      <c r="AP68" s="2" t="s">
        <v>341</v>
      </c>
      <c r="AQ68" s="2" t="s">
        <v>283</v>
      </c>
      <c r="AR68" s="2" t="s">
        <v>444</v>
      </c>
      <c r="AS68" s="2" t="s">
        <v>1301</v>
      </c>
      <c r="AT68" s="2" t="s">
        <v>162</v>
      </c>
      <c r="AU68" s="2" t="s">
        <v>157</v>
      </c>
      <c r="AV68" s="2" t="s">
        <v>157</v>
      </c>
      <c r="AW68" s="2" t="s">
        <v>157</v>
      </c>
      <c r="AX68" s="2" t="s">
        <v>157</v>
      </c>
      <c r="AY68" s="2" t="s">
        <v>157</v>
      </c>
      <c r="AZ68" s="2" t="s">
        <v>1302</v>
      </c>
      <c r="BA68" s="2" t="s">
        <v>1298</v>
      </c>
      <c r="BB68" s="2" t="s">
        <v>157</v>
      </c>
      <c r="BC68" s="2" t="s">
        <v>259</v>
      </c>
      <c r="BD68" s="2" t="s">
        <v>157</v>
      </c>
      <c r="BE68" s="2" t="s">
        <v>157</v>
      </c>
      <c r="BF68" s="2" t="s">
        <v>157</v>
      </c>
      <c r="BG68" s="2" t="s">
        <v>157</v>
      </c>
      <c r="BH68" s="2" t="s">
        <v>1303</v>
      </c>
      <c r="BI68" s="2" t="s">
        <v>164</v>
      </c>
      <c r="BJ68" s="2" t="s">
        <v>1303</v>
      </c>
      <c r="BK68" s="2" t="s">
        <v>1304</v>
      </c>
      <c r="BL68" s="2" t="s">
        <v>233</v>
      </c>
      <c r="BM68" s="2" t="s">
        <v>157</v>
      </c>
      <c r="BN68" s="2" t="s">
        <v>1305</v>
      </c>
      <c r="BO68" s="2" t="s">
        <v>157</v>
      </c>
      <c r="BP68" s="2" t="s">
        <v>1298</v>
      </c>
      <c r="BQ68" s="2" t="s">
        <v>157</v>
      </c>
      <c r="BR68" s="2" t="s">
        <v>259</v>
      </c>
      <c r="BS68" s="2" t="s">
        <v>157</v>
      </c>
      <c r="BT68" s="2" t="s">
        <v>157</v>
      </c>
      <c r="BU68" s="2" t="s">
        <v>157</v>
      </c>
      <c r="BV68" s="2" t="s">
        <v>157</v>
      </c>
      <c r="BW68" s="2" t="s">
        <v>162</v>
      </c>
      <c r="BX68" s="2" t="s">
        <v>157</v>
      </c>
      <c r="BY68" s="2" t="s">
        <v>157</v>
      </c>
      <c r="BZ68" s="2" t="s">
        <v>157</v>
      </c>
      <c r="CA68" s="2" t="s">
        <v>157</v>
      </c>
      <c r="CB68" s="2" t="s">
        <v>157</v>
      </c>
      <c r="CC68" s="2" t="s">
        <v>157</v>
      </c>
      <c r="CD68" s="2" t="s">
        <v>162</v>
      </c>
      <c r="CE68" s="2" t="s">
        <v>157</v>
      </c>
      <c r="CF68" s="2" t="s">
        <v>162</v>
      </c>
      <c r="CG68" s="2" t="s">
        <v>157</v>
      </c>
      <c r="CH68" s="2" t="s">
        <v>1306</v>
      </c>
      <c r="CI68" s="2" t="s">
        <v>1307</v>
      </c>
      <c r="CJ68" s="2" t="s">
        <v>157</v>
      </c>
    </row>
    <row r="69" spans="1:88" ht="45" x14ac:dyDescent="0.25">
      <c r="A69" s="1">
        <v>44154.152627314812</v>
      </c>
      <c r="B69" s="1">
        <v>44154.162060185183</v>
      </c>
      <c r="C69" s="2" t="s">
        <v>91</v>
      </c>
      <c r="D69" s="2" t="s">
        <v>1308</v>
      </c>
      <c r="E69">
        <v>100</v>
      </c>
      <c r="F69">
        <v>814</v>
      </c>
      <c r="G69" s="2" t="s">
        <v>155</v>
      </c>
      <c r="H69" s="1">
        <v>44154.162068090278</v>
      </c>
      <c r="I69" s="2" t="s">
        <v>1309</v>
      </c>
      <c r="J69">
        <v>43.06829833984375</v>
      </c>
      <c r="K69">
        <v>-92.676101684570313</v>
      </c>
      <c r="L69" s="2" t="s">
        <v>158</v>
      </c>
      <c r="M69" s="2" t="s">
        <v>1310</v>
      </c>
      <c r="N69" s="2" t="s">
        <v>1311</v>
      </c>
      <c r="O69" s="2" t="s">
        <v>1312</v>
      </c>
      <c r="P69" s="2" t="s">
        <v>164</v>
      </c>
      <c r="Q69" s="2" t="s">
        <v>1313</v>
      </c>
      <c r="R69" s="2" t="s">
        <v>164</v>
      </c>
      <c r="S69" s="2" t="s">
        <v>243</v>
      </c>
      <c r="T69" s="2" t="s">
        <v>233</v>
      </c>
      <c r="U69" s="2" t="s">
        <v>157</v>
      </c>
      <c r="V69" s="2" t="s">
        <v>503</v>
      </c>
      <c r="W69" s="2" t="s">
        <v>1314</v>
      </c>
      <c r="X69" s="2" t="s">
        <v>645</v>
      </c>
      <c r="Y69" s="2" t="s">
        <v>1315</v>
      </c>
      <c r="Z69" s="2" t="s">
        <v>157</v>
      </c>
      <c r="AA69" s="2" t="s">
        <v>1316</v>
      </c>
      <c r="AB69" s="2" t="s">
        <v>164</v>
      </c>
      <c r="AC69" s="2" t="s">
        <v>243</v>
      </c>
      <c r="AD69" s="2" t="s">
        <v>233</v>
      </c>
      <c r="AE69" s="2" t="s">
        <v>157</v>
      </c>
      <c r="AF69" s="2" t="s">
        <v>503</v>
      </c>
      <c r="AG69" s="2" t="s">
        <v>1317</v>
      </c>
      <c r="AH69" s="2" t="s">
        <v>1318</v>
      </c>
      <c r="AI69" s="2" t="s">
        <v>1319</v>
      </c>
      <c r="AJ69" s="2" t="s">
        <v>157</v>
      </c>
      <c r="AK69" s="2" t="s">
        <v>259</v>
      </c>
      <c r="AL69" s="2" t="s">
        <v>157</v>
      </c>
      <c r="AM69" s="2" t="s">
        <v>157</v>
      </c>
      <c r="AN69" s="2" t="s">
        <v>157</v>
      </c>
      <c r="AO69" s="2" t="s">
        <v>157</v>
      </c>
      <c r="AP69" s="2" t="s">
        <v>157</v>
      </c>
      <c r="AQ69" s="2" t="s">
        <v>1313</v>
      </c>
      <c r="AR69" s="2" t="s">
        <v>1316</v>
      </c>
      <c r="AS69" s="2" t="s">
        <v>660</v>
      </c>
      <c r="AT69" s="2" t="s">
        <v>164</v>
      </c>
      <c r="AU69" s="2" t="s">
        <v>660</v>
      </c>
      <c r="AV69" s="2" t="s">
        <v>503</v>
      </c>
      <c r="AW69" s="2" t="s">
        <v>233</v>
      </c>
      <c r="AX69" s="2" t="s">
        <v>157</v>
      </c>
      <c r="AY69" s="2" t="s">
        <v>1320</v>
      </c>
      <c r="AZ69" s="2" t="s">
        <v>157</v>
      </c>
      <c r="BA69" s="2" t="s">
        <v>1321</v>
      </c>
      <c r="BB69" s="2" t="s">
        <v>157</v>
      </c>
      <c r="BC69" s="2" t="s">
        <v>259</v>
      </c>
      <c r="BD69" s="2" t="s">
        <v>157</v>
      </c>
      <c r="BE69" s="2" t="s">
        <v>157</v>
      </c>
      <c r="BF69" s="2" t="s">
        <v>157</v>
      </c>
      <c r="BG69" s="2" t="s">
        <v>157</v>
      </c>
      <c r="BH69" s="2" t="s">
        <v>660</v>
      </c>
      <c r="BI69" s="2" t="s">
        <v>164</v>
      </c>
      <c r="BJ69" s="2" t="s">
        <v>660</v>
      </c>
      <c r="BK69" s="2" t="s">
        <v>503</v>
      </c>
      <c r="BL69" s="2" t="s">
        <v>233</v>
      </c>
      <c r="BM69" s="2" t="s">
        <v>157</v>
      </c>
      <c r="BN69" s="2" t="s">
        <v>1322</v>
      </c>
      <c r="BO69" s="2" t="s">
        <v>157</v>
      </c>
      <c r="BP69" s="2" t="s">
        <v>1323</v>
      </c>
      <c r="BQ69" s="2" t="s">
        <v>157</v>
      </c>
      <c r="BR69" s="2" t="s">
        <v>259</v>
      </c>
      <c r="BS69" s="2" t="s">
        <v>157</v>
      </c>
      <c r="BT69" s="2" t="s">
        <v>157</v>
      </c>
      <c r="BU69" s="2" t="s">
        <v>157</v>
      </c>
      <c r="BV69" s="2" t="s">
        <v>157</v>
      </c>
      <c r="BW69" s="2" t="s">
        <v>164</v>
      </c>
      <c r="BX69" s="2" t="s">
        <v>188</v>
      </c>
      <c r="BY69" s="2" t="s">
        <v>188</v>
      </c>
      <c r="BZ69" s="2" t="s">
        <v>167</v>
      </c>
      <c r="CA69" s="2" t="s">
        <v>157</v>
      </c>
      <c r="CB69" s="2" t="s">
        <v>647</v>
      </c>
      <c r="CC69" s="2" t="s">
        <v>1324</v>
      </c>
      <c r="CD69" s="2" t="s">
        <v>162</v>
      </c>
      <c r="CE69" s="2" t="s">
        <v>157</v>
      </c>
      <c r="CF69" s="2" t="s">
        <v>164</v>
      </c>
      <c r="CG69" s="2" t="s">
        <v>1325</v>
      </c>
      <c r="CH69" s="2" t="s">
        <v>162</v>
      </c>
      <c r="CI69" s="2" t="s">
        <v>1326</v>
      </c>
      <c r="CJ69" s="2" t="s">
        <v>162</v>
      </c>
    </row>
    <row r="70" spans="1:88" ht="60" x14ac:dyDescent="0.25">
      <c r="A70" s="1">
        <v>44154.303738425922</v>
      </c>
      <c r="B70" s="1">
        <v>44154.31322916667</v>
      </c>
      <c r="C70" s="2" t="s">
        <v>91</v>
      </c>
      <c r="D70" s="2" t="s">
        <v>1327</v>
      </c>
      <c r="E70">
        <v>100</v>
      </c>
      <c r="F70">
        <v>820</v>
      </c>
      <c r="G70" s="2" t="s">
        <v>155</v>
      </c>
      <c r="H70" s="1">
        <v>44154.313239189818</v>
      </c>
      <c r="I70" s="2" t="s">
        <v>1328</v>
      </c>
      <c r="J70">
        <v>41.00140380859375</v>
      </c>
      <c r="K70">
        <v>-91.957801818847656</v>
      </c>
      <c r="L70" s="2" t="s">
        <v>158</v>
      </c>
      <c r="M70" s="2" t="s">
        <v>1329</v>
      </c>
      <c r="N70" s="2" t="s">
        <v>1330</v>
      </c>
      <c r="O70" s="2" t="s">
        <v>1331</v>
      </c>
      <c r="P70" s="2" t="s">
        <v>164</v>
      </c>
      <c r="Q70" s="2" t="s">
        <v>1332</v>
      </c>
      <c r="R70" s="2" t="s">
        <v>164</v>
      </c>
      <c r="S70" s="2" t="s">
        <v>1333</v>
      </c>
      <c r="T70" s="2" t="s">
        <v>233</v>
      </c>
      <c r="U70" s="2" t="s">
        <v>157</v>
      </c>
      <c r="V70" s="2" t="s">
        <v>273</v>
      </c>
      <c r="W70" s="2" t="s">
        <v>1334</v>
      </c>
      <c r="X70" s="2" t="s">
        <v>1335</v>
      </c>
      <c r="Y70" s="2" t="s">
        <v>1336</v>
      </c>
      <c r="Z70" s="2" t="s">
        <v>157</v>
      </c>
      <c r="AA70" s="2" t="s">
        <v>344</v>
      </c>
      <c r="AB70" s="2" t="s">
        <v>164</v>
      </c>
      <c r="AC70" s="2" t="s">
        <v>1333</v>
      </c>
      <c r="AD70" s="2" t="s">
        <v>233</v>
      </c>
      <c r="AE70" s="2" t="s">
        <v>157</v>
      </c>
      <c r="AF70" s="2" t="s">
        <v>273</v>
      </c>
      <c r="AG70" s="2" t="s">
        <v>1334</v>
      </c>
      <c r="AH70" s="2" t="s">
        <v>1337</v>
      </c>
      <c r="AI70" s="2" t="s">
        <v>1338</v>
      </c>
      <c r="AJ70" s="2" t="s">
        <v>157</v>
      </c>
      <c r="AK70" s="2" t="s">
        <v>259</v>
      </c>
      <c r="AL70" s="2" t="s">
        <v>157</v>
      </c>
      <c r="AM70" s="2" t="s">
        <v>157</v>
      </c>
      <c r="AN70" s="2" t="s">
        <v>157</v>
      </c>
      <c r="AO70" s="2" t="s">
        <v>157</v>
      </c>
      <c r="AP70" s="2" t="s">
        <v>157</v>
      </c>
      <c r="AQ70" s="2" t="s">
        <v>1339</v>
      </c>
      <c r="AR70" s="2" t="s">
        <v>1340</v>
      </c>
      <c r="AS70" s="2" t="s">
        <v>1341</v>
      </c>
      <c r="AT70" s="2" t="s">
        <v>164</v>
      </c>
      <c r="AU70" s="2" t="s">
        <v>1342</v>
      </c>
      <c r="AV70" s="2" t="s">
        <v>273</v>
      </c>
      <c r="AW70" s="2" t="s">
        <v>233</v>
      </c>
      <c r="AX70" s="2" t="s">
        <v>157</v>
      </c>
      <c r="AY70" s="2" t="s">
        <v>1343</v>
      </c>
      <c r="AZ70" s="2" t="s">
        <v>157</v>
      </c>
      <c r="BA70" s="2" t="s">
        <v>157</v>
      </c>
      <c r="BB70" s="2" t="s">
        <v>157</v>
      </c>
      <c r="BC70" s="2" t="s">
        <v>359</v>
      </c>
      <c r="BD70" s="2" t="s">
        <v>157</v>
      </c>
      <c r="BE70" s="2" t="s">
        <v>157</v>
      </c>
      <c r="BF70" s="2" t="s">
        <v>1344</v>
      </c>
      <c r="BG70" s="2" t="s">
        <v>157</v>
      </c>
      <c r="BH70" s="2" t="s">
        <v>1341</v>
      </c>
      <c r="BI70" s="2" t="s">
        <v>164</v>
      </c>
      <c r="BJ70" s="2" t="s">
        <v>1342</v>
      </c>
      <c r="BK70" s="2" t="s">
        <v>273</v>
      </c>
      <c r="BL70" s="2" t="s">
        <v>233</v>
      </c>
      <c r="BM70" s="2" t="s">
        <v>157</v>
      </c>
      <c r="BN70" s="2" t="s">
        <v>1343</v>
      </c>
      <c r="BO70" s="2" t="s">
        <v>157</v>
      </c>
      <c r="BP70" s="2" t="s">
        <v>157</v>
      </c>
      <c r="BQ70" s="2" t="s">
        <v>157</v>
      </c>
      <c r="BR70" s="2" t="s">
        <v>359</v>
      </c>
      <c r="BS70" s="2" t="s">
        <v>157</v>
      </c>
      <c r="BT70" s="2" t="s">
        <v>157</v>
      </c>
      <c r="BU70" s="2" t="s">
        <v>1344</v>
      </c>
      <c r="BV70" s="2" t="s">
        <v>157</v>
      </c>
      <c r="BW70" s="2" t="s">
        <v>162</v>
      </c>
      <c r="BX70" s="2" t="s">
        <v>157</v>
      </c>
      <c r="BY70" s="2" t="s">
        <v>157</v>
      </c>
      <c r="BZ70" s="2" t="s">
        <v>157</v>
      </c>
      <c r="CA70" s="2" t="s">
        <v>157</v>
      </c>
      <c r="CB70" s="2" t="s">
        <v>157</v>
      </c>
      <c r="CC70" s="2" t="s">
        <v>157</v>
      </c>
      <c r="CD70" s="2" t="s">
        <v>162</v>
      </c>
      <c r="CE70" s="2" t="s">
        <v>157</v>
      </c>
      <c r="CF70" s="2" t="s">
        <v>164</v>
      </c>
      <c r="CG70" s="2" t="s">
        <v>1345</v>
      </c>
      <c r="CH70" s="2" t="s">
        <v>1346</v>
      </c>
      <c r="CI70" s="2" t="s">
        <v>1347</v>
      </c>
      <c r="CJ70" s="2" t="s">
        <v>157</v>
      </c>
    </row>
    <row r="71" spans="1:88" x14ac:dyDescent="0.25">
      <c r="A71" s="1">
        <v>44154.34170138889</v>
      </c>
      <c r="B71" s="1">
        <v>44154.342060185183</v>
      </c>
      <c r="C71" s="2" t="s">
        <v>91</v>
      </c>
      <c r="D71" s="2" t="s">
        <v>1348</v>
      </c>
      <c r="E71">
        <v>100</v>
      </c>
      <c r="F71">
        <v>30</v>
      </c>
      <c r="G71" s="2" t="s">
        <v>155</v>
      </c>
      <c r="H71" s="1">
        <v>44154.342070416664</v>
      </c>
      <c r="I71" s="2" t="s">
        <v>1349</v>
      </c>
      <c r="J71">
        <v>41.31640625</v>
      </c>
      <c r="K71">
        <v>-93.09539794921875</v>
      </c>
      <c r="L71" s="2" t="s">
        <v>158</v>
      </c>
      <c r="M71" s="2" t="s">
        <v>1350</v>
      </c>
      <c r="N71" s="2" t="s">
        <v>1351</v>
      </c>
      <c r="O71" s="2" t="s">
        <v>1352</v>
      </c>
      <c r="P71" s="2" t="s">
        <v>162</v>
      </c>
      <c r="Q71" s="2" t="s">
        <v>157</v>
      </c>
      <c r="R71" s="2" t="s">
        <v>157</v>
      </c>
      <c r="S71" s="2" t="s">
        <v>157</v>
      </c>
      <c r="T71" s="2" t="s">
        <v>157</v>
      </c>
      <c r="U71" s="2" t="s">
        <v>157</v>
      </c>
      <c r="V71" s="2" t="s">
        <v>157</v>
      </c>
      <c r="W71" s="2" t="s">
        <v>157</v>
      </c>
      <c r="X71" s="2" t="s">
        <v>157</v>
      </c>
      <c r="Y71" s="2" t="s">
        <v>157</v>
      </c>
      <c r="Z71" s="2" t="s">
        <v>157</v>
      </c>
      <c r="AA71" s="2" t="s">
        <v>157</v>
      </c>
      <c r="AB71" s="2" t="s">
        <v>157</v>
      </c>
      <c r="AC71" s="2" t="s">
        <v>157</v>
      </c>
      <c r="AD71" s="2" t="s">
        <v>157</v>
      </c>
      <c r="AE71" s="2" t="s">
        <v>157</v>
      </c>
      <c r="AF71" s="2" t="s">
        <v>157</v>
      </c>
      <c r="AG71" s="2" t="s">
        <v>157</v>
      </c>
      <c r="AH71" s="2" t="s">
        <v>157</v>
      </c>
      <c r="AI71" s="2" t="s">
        <v>157</v>
      </c>
      <c r="AJ71" s="2" t="s">
        <v>157</v>
      </c>
      <c r="AK71" s="2" t="s">
        <v>157</v>
      </c>
      <c r="AL71" s="2" t="s">
        <v>157</v>
      </c>
      <c r="AM71" s="2" t="s">
        <v>157</v>
      </c>
      <c r="AN71" s="2" t="s">
        <v>157</v>
      </c>
      <c r="AO71" s="2" t="s">
        <v>157</v>
      </c>
      <c r="AP71" s="2" t="s">
        <v>157</v>
      </c>
      <c r="AQ71" s="2" t="s">
        <v>157</v>
      </c>
      <c r="AR71" s="2" t="s">
        <v>157</v>
      </c>
      <c r="AS71" s="2" t="s">
        <v>157</v>
      </c>
      <c r="AT71" s="2" t="s">
        <v>157</v>
      </c>
      <c r="AU71" s="2" t="s">
        <v>157</v>
      </c>
      <c r="AV71" s="2" t="s">
        <v>157</v>
      </c>
      <c r="AW71" s="2" t="s">
        <v>157</v>
      </c>
      <c r="AX71" s="2" t="s">
        <v>157</v>
      </c>
      <c r="AY71" s="2" t="s">
        <v>157</v>
      </c>
      <c r="AZ71" s="2" t="s">
        <v>157</v>
      </c>
      <c r="BA71" s="2" t="s">
        <v>157</v>
      </c>
      <c r="BB71" s="2" t="s">
        <v>157</v>
      </c>
      <c r="BC71" s="2" t="s">
        <v>157</v>
      </c>
      <c r="BD71" s="2" t="s">
        <v>157</v>
      </c>
      <c r="BE71" s="2" t="s">
        <v>157</v>
      </c>
      <c r="BF71" s="2" t="s">
        <v>157</v>
      </c>
      <c r="BG71" s="2" t="s">
        <v>157</v>
      </c>
      <c r="BH71" s="2" t="s">
        <v>157</v>
      </c>
      <c r="BI71" s="2" t="s">
        <v>157</v>
      </c>
      <c r="BJ71" s="2" t="s">
        <v>157</v>
      </c>
      <c r="BK71" s="2" t="s">
        <v>157</v>
      </c>
      <c r="BL71" s="2" t="s">
        <v>157</v>
      </c>
      <c r="BM71" s="2" t="s">
        <v>157</v>
      </c>
      <c r="BN71" s="2" t="s">
        <v>157</v>
      </c>
      <c r="BO71" s="2" t="s">
        <v>157</v>
      </c>
      <c r="BP71" s="2" t="s">
        <v>157</v>
      </c>
      <c r="BQ71" s="2" t="s">
        <v>157</v>
      </c>
      <c r="BR71" s="2" t="s">
        <v>157</v>
      </c>
      <c r="BS71" s="2" t="s">
        <v>157</v>
      </c>
      <c r="BT71" s="2" t="s">
        <v>157</v>
      </c>
      <c r="BU71" s="2" t="s">
        <v>157</v>
      </c>
      <c r="BV71" s="2" t="s">
        <v>157</v>
      </c>
      <c r="BW71" s="2" t="s">
        <v>157</v>
      </c>
      <c r="BX71" s="2" t="s">
        <v>157</v>
      </c>
      <c r="BY71" s="2" t="s">
        <v>157</v>
      </c>
      <c r="BZ71" s="2" t="s">
        <v>157</v>
      </c>
      <c r="CA71" s="2" t="s">
        <v>157</v>
      </c>
      <c r="CB71" s="2" t="s">
        <v>157</v>
      </c>
      <c r="CC71" s="2" t="s">
        <v>157</v>
      </c>
      <c r="CD71" s="2" t="s">
        <v>157</v>
      </c>
      <c r="CE71" s="2" t="s">
        <v>157</v>
      </c>
      <c r="CF71" s="2" t="s">
        <v>157</v>
      </c>
      <c r="CG71" s="2" t="s">
        <v>157</v>
      </c>
      <c r="CH71" s="2" t="s">
        <v>157</v>
      </c>
      <c r="CI71" s="2" t="s">
        <v>157</v>
      </c>
      <c r="CJ71" s="2" t="s">
        <v>157</v>
      </c>
    </row>
    <row r="72" spans="1:88" ht="60" x14ac:dyDescent="0.25">
      <c r="A72" s="1">
        <v>44154.347673611112</v>
      </c>
      <c r="B72" s="1">
        <v>44154.352777777778</v>
      </c>
      <c r="C72" s="2" t="s">
        <v>91</v>
      </c>
      <c r="D72" s="2" t="s">
        <v>1353</v>
      </c>
      <c r="E72">
        <v>100</v>
      </c>
      <c r="F72">
        <v>440</v>
      </c>
      <c r="G72" s="2" t="s">
        <v>155</v>
      </c>
      <c r="H72" s="1">
        <v>44154.35278306713</v>
      </c>
      <c r="I72" s="2" t="s">
        <v>1354</v>
      </c>
      <c r="J72">
        <v>41.477096557617188</v>
      </c>
      <c r="K72">
        <v>-95.352699279785156</v>
      </c>
      <c r="L72" s="2" t="s">
        <v>158</v>
      </c>
      <c r="M72" s="2" t="s">
        <v>1355</v>
      </c>
      <c r="N72" s="2" t="s">
        <v>1356</v>
      </c>
      <c r="O72" s="2" t="s">
        <v>1357</v>
      </c>
      <c r="P72" s="2" t="s">
        <v>164</v>
      </c>
      <c r="Q72" s="2" t="s">
        <v>1358</v>
      </c>
      <c r="R72" s="2" t="s">
        <v>164</v>
      </c>
      <c r="S72" s="2" t="s">
        <v>533</v>
      </c>
      <c r="T72" s="2" t="s">
        <v>233</v>
      </c>
      <c r="U72" s="2" t="s">
        <v>157</v>
      </c>
      <c r="V72" s="2" t="s">
        <v>273</v>
      </c>
      <c r="W72" s="2" t="s">
        <v>1359</v>
      </c>
      <c r="X72" s="2" t="s">
        <v>1360</v>
      </c>
      <c r="Y72" s="2" t="s">
        <v>1361</v>
      </c>
      <c r="Z72" s="2" t="s">
        <v>1362</v>
      </c>
      <c r="AA72" s="2" t="s">
        <v>1363</v>
      </c>
      <c r="AB72" s="2" t="s">
        <v>164</v>
      </c>
      <c r="AC72" s="2" t="s">
        <v>533</v>
      </c>
      <c r="AD72" s="2" t="s">
        <v>233</v>
      </c>
      <c r="AE72" s="2" t="s">
        <v>157</v>
      </c>
      <c r="AF72" s="2" t="s">
        <v>273</v>
      </c>
      <c r="AG72" s="2" t="s">
        <v>1359</v>
      </c>
      <c r="AH72" s="2" t="s">
        <v>1364</v>
      </c>
      <c r="AI72" s="2" t="s">
        <v>1365</v>
      </c>
      <c r="AJ72" s="2" t="s">
        <v>1362</v>
      </c>
      <c r="AK72" s="2" t="s">
        <v>259</v>
      </c>
      <c r="AL72" s="2" t="s">
        <v>157</v>
      </c>
      <c r="AM72" s="2" t="s">
        <v>157</v>
      </c>
      <c r="AN72" s="2" t="s">
        <v>157</v>
      </c>
      <c r="AO72" s="2" t="s">
        <v>157</v>
      </c>
      <c r="AP72" s="2" t="s">
        <v>157</v>
      </c>
      <c r="AQ72" s="2" t="s">
        <v>1358</v>
      </c>
      <c r="AR72" s="2" t="s">
        <v>1363</v>
      </c>
      <c r="AS72" s="2" t="s">
        <v>1366</v>
      </c>
      <c r="AT72" s="2" t="s">
        <v>164</v>
      </c>
      <c r="AU72" s="2" t="s">
        <v>1367</v>
      </c>
      <c r="AV72" s="2" t="s">
        <v>503</v>
      </c>
      <c r="AW72" s="2" t="s">
        <v>233</v>
      </c>
      <c r="AX72" s="2" t="s">
        <v>157</v>
      </c>
      <c r="AY72" s="2" t="s">
        <v>1368</v>
      </c>
      <c r="AZ72" s="2" t="s">
        <v>157</v>
      </c>
      <c r="BA72" s="2" t="s">
        <v>1367</v>
      </c>
      <c r="BB72" s="2" t="s">
        <v>1369</v>
      </c>
      <c r="BC72" s="2" t="s">
        <v>247</v>
      </c>
      <c r="BD72" s="2" t="s">
        <v>157</v>
      </c>
      <c r="BE72" s="2" t="s">
        <v>157</v>
      </c>
      <c r="BF72" s="2" t="s">
        <v>157</v>
      </c>
      <c r="BG72" s="2" t="s">
        <v>157</v>
      </c>
      <c r="BH72" s="2" t="s">
        <v>1370</v>
      </c>
      <c r="BI72" s="2" t="s">
        <v>164</v>
      </c>
      <c r="BJ72" s="2" t="s">
        <v>1367</v>
      </c>
      <c r="BK72" s="2" t="s">
        <v>842</v>
      </c>
      <c r="BL72" s="2" t="s">
        <v>233</v>
      </c>
      <c r="BM72" s="2" t="s">
        <v>157</v>
      </c>
      <c r="BN72" s="2" t="s">
        <v>1371</v>
      </c>
      <c r="BO72" s="2" t="s">
        <v>157</v>
      </c>
      <c r="BP72" s="2" t="s">
        <v>1372</v>
      </c>
      <c r="BQ72" s="2" t="s">
        <v>1369</v>
      </c>
      <c r="BR72" s="2" t="s">
        <v>247</v>
      </c>
      <c r="BS72" s="2" t="s">
        <v>157</v>
      </c>
      <c r="BT72" s="2" t="s">
        <v>157</v>
      </c>
      <c r="BU72" s="2" t="s">
        <v>157</v>
      </c>
      <c r="BV72" s="2" t="s">
        <v>157</v>
      </c>
      <c r="BW72" s="2" t="s">
        <v>162</v>
      </c>
      <c r="BX72" s="2" t="s">
        <v>157</v>
      </c>
      <c r="BY72" s="2" t="s">
        <v>157</v>
      </c>
      <c r="BZ72" s="2" t="s">
        <v>157</v>
      </c>
      <c r="CA72" s="2" t="s">
        <v>157</v>
      </c>
      <c r="CB72" s="2" t="s">
        <v>157</v>
      </c>
      <c r="CC72" s="2" t="s">
        <v>157</v>
      </c>
      <c r="CD72" s="2" t="s">
        <v>162</v>
      </c>
      <c r="CE72" s="2" t="s">
        <v>157</v>
      </c>
      <c r="CF72" s="2" t="s">
        <v>162</v>
      </c>
      <c r="CG72" s="2" t="s">
        <v>157</v>
      </c>
      <c r="CH72" s="2" t="s">
        <v>1373</v>
      </c>
      <c r="CI72" s="2" t="s">
        <v>162</v>
      </c>
      <c r="CJ72" s="2" t="s">
        <v>162</v>
      </c>
    </row>
    <row r="73" spans="1:88" ht="45" x14ac:dyDescent="0.25">
      <c r="A73" s="1">
        <v>44154.357210648152</v>
      </c>
      <c r="B73" s="1">
        <v>44154.372696759259</v>
      </c>
      <c r="C73" s="2" t="s">
        <v>91</v>
      </c>
      <c r="D73" s="2" t="s">
        <v>1374</v>
      </c>
      <c r="E73">
        <v>100</v>
      </c>
      <c r="F73">
        <v>1337</v>
      </c>
      <c r="G73" s="2" t="s">
        <v>155</v>
      </c>
      <c r="H73" s="1">
        <v>44154.372704861111</v>
      </c>
      <c r="I73" s="2" t="s">
        <v>1375</v>
      </c>
      <c r="J73">
        <v>42.0364990234375</v>
      </c>
      <c r="K73">
        <v>-91.787696838378906</v>
      </c>
      <c r="L73" s="2" t="s">
        <v>158</v>
      </c>
      <c r="M73" s="2" t="s">
        <v>1376</v>
      </c>
      <c r="N73" s="2" t="s">
        <v>1377</v>
      </c>
      <c r="O73" s="2" t="s">
        <v>1378</v>
      </c>
      <c r="P73" s="2" t="s">
        <v>164</v>
      </c>
      <c r="Q73" s="2" t="s">
        <v>478</v>
      </c>
      <c r="R73" s="2" t="s">
        <v>164</v>
      </c>
      <c r="S73" s="2" t="s">
        <v>1379</v>
      </c>
      <c r="T73" s="2" t="s">
        <v>233</v>
      </c>
      <c r="U73" s="2" t="s">
        <v>157</v>
      </c>
      <c r="V73" s="2" t="s">
        <v>297</v>
      </c>
      <c r="W73" s="2" t="s">
        <v>624</v>
      </c>
      <c r="X73" s="2" t="s">
        <v>1380</v>
      </c>
      <c r="Y73" s="2" t="s">
        <v>1381</v>
      </c>
      <c r="Z73" s="2" t="s">
        <v>157</v>
      </c>
      <c r="AA73" s="2" t="s">
        <v>157</v>
      </c>
      <c r="AB73" s="2" t="s">
        <v>162</v>
      </c>
      <c r="AC73" s="2" t="s">
        <v>157</v>
      </c>
      <c r="AD73" s="2" t="s">
        <v>157</v>
      </c>
      <c r="AE73" s="2" t="s">
        <v>157</v>
      </c>
      <c r="AF73" s="2" t="s">
        <v>157</v>
      </c>
      <c r="AG73" s="2" t="s">
        <v>157</v>
      </c>
      <c r="AH73" s="2" t="s">
        <v>157</v>
      </c>
      <c r="AI73" s="2" t="s">
        <v>157</v>
      </c>
      <c r="AJ73" s="2" t="s">
        <v>157</v>
      </c>
      <c r="AK73" s="2" t="s">
        <v>241</v>
      </c>
      <c r="AL73" s="2" t="s">
        <v>157</v>
      </c>
      <c r="AM73" s="2" t="s">
        <v>157</v>
      </c>
      <c r="AN73" s="2" t="s">
        <v>157</v>
      </c>
      <c r="AO73" s="2" t="s">
        <v>157</v>
      </c>
      <c r="AP73" s="2" t="s">
        <v>1382</v>
      </c>
      <c r="AQ73" s="2" t="s">
        <v>1383</v>
      </c>
      <c r="AR73" s="2" t="s">
        <v>546</v>
      </c>
      <c r="AS73" s="2" t="s">
        <v>1384</v>
      </c>
      <c r="AT73" s="2" t="s">
        <v>164</v>
      </c>
      <c r="AU73" s="2" t="s">
        <v>1384</v>
      </c>
      <c r="AV73" s="2" t="s">
        <v>1385</v>
      </c>
      <c r="AW73" s="2" t="s">
        <v>614</v>
      </c>
      <c r="AX73" s="2" t="s">
        <v>157</v>
      </c>
      <c r="AY73" s="2" t="s">
        <v>1386</v>
      </c>
      <c r="AZ73" s="2" t="s">
        <v>157</v>
      </c>
      <c r="BA73" s="2" t="s">
        <v>1387</v>
      </c>
      <c r="BB73" s="2" t="s">
        <v>157</v>
      </c>
      <c r="BC73" s="2" t="s">
        <v>247</v>
      </c>
      <c r="BD73" s="2" t="s">
        <v>157</v>
      </c>
      <c r="BE73" s="2" t="s">
        <v>157</v>
      </c>
      <c r="BF73" s="2" t="s">
        <v>157</v>
      </c>
      <c r="BG73" s="2" t="s">
        <v>157</v>
      </c>
      <c r="BH73" s="2" t="s">
        <v>1388</v>
      </c>
      <c r="BI73" s="2" t="s">
        <v>164</v>
      </c>
      <c r="BJ73" s="2" t="s">
        <v>1063</v>
      </c>
      <c r="BK73" s="2" t="s">
        <v>1385</v>
      </c>
      <c r="BL73" s="2" t="s">
        <v>614</v>
      </c>
      <c r="BM73" s="2" t="s">
        <v>157</v>
      </c>
      <c r="BN73" s="2" t="s">
        <v>157</v>
      </c>
      <c r="BO73" s="2" t="s">
        <v>157</v>
      </c>
      <c r="BP73" s="2" t="s">
        <v>1387</v>
      </c>
      <c r="BQ73" s="2" t="s">
        <v>157</v>
      </c>
      <c r="BR73" s="2" t="s">
        <v>247</v>
      </c>
      <c r="BS73" s="2" t="s">
        <v>157</v>
      </c>
      <c r="BT73" s="2" t="s">
        <v>157</v>
      </c>
      <c r="BU73" s="2" t="s">
        <v>157</v>
      </c>
      <c r="BV73" s="2" t="s">
        <v>157</v>
      </c>
      <c r="BW73" s="2" t="s">
        <v>162</v>
      </c>
      <c r="BX73" s="2" t="s">
        <v>157</v>
      </c>
      <c r="BY73" s="2" t="s">
        <v>157</v>
      </c>
      <c r="BZ73" s="2" t="s">
        <v>157</v>
      </c>
      <c r="CA73" s="2" t="s">
        <v>157</v>
      </c>
      <c r="CB73" s="2" t="s">
        <v>157</v>
      </c>
      <c r="CC73" s="2" t="s">
        <v>157</v>
      </c>
      <c r="CD73" s="2" t="s">
        <v>164</v>
      </c>
      <c r="CE73" s="2" t="s">
        <v>1389</v>
      </c>
      <c r="CF73" s="2" t="s">
        <v>164</v>
      </c>
      <c r="CG73" s="2" t="s">
        <v>157</v>
      </c>
      <c r="CH73" s="2" t="s">
        <v>580</v>
      </c>
      <c r="CI73" s="2" t="s">
        <v>1390</v>
      </c>
      <c r="CJ73" s="2" t="s">
        <v>580</v>
      </c>
    </row>
    <row r="74" spans="1:88" x14ac:dyDescent="0.25">
      <c r="A74" s="1">
        <v>44154.363333333335</v>
      </c>
      <c r="B74" s="1">
        <v>44154.377627314818</v>
      </c>
      <c r="C74" s="2" t="s">
        <v>91</v>
      </c>
      <c r="D74" s="2" t="s">
        <v>1391</v>
      </c>
      <c r="E74">
        <v>100</v>
      </c>
      <c r="F74">
        <v>1234</v>
      </c>
      <c r="G74" s="2" t="s">
        <v>155</v>
      </c>
      <c r="H74" s="1">
        <v>44154.377629629627</v>
      </c>
      <c r="I74" s="2" t="s">
        <v>1392</v>
      </c>
      <c r="J74">
        <v>43.023696899414063</v>
      </c>
      <c r="K74">
        <v>-91.188697814941406</v>
      </c>
      <c r="L74" s="2" t="s">
        <v>158</v>
      </c>
      <c r="M74" s="2" t="s">
        <v>1393</v>
      </c>
      <c r="N74" s="2" t="s">
        <v>1394</v>
      </c>
      <c r="O74" s="2" t="s">
        <v>1395</v>
      </c>
      <c r="P74" s="2" t="s">
        <v>164</v>
      </c>
      <c r="Q74" s="2" t="s">
        <v>1396</v>
      </c>
      <c r="R74" s="2" t="s">
        <v>164</v>
      </c>
      <c r="S74" s="2" t="s">
        <v>970</v>
      </c>
      <c r="T74" s="2" t="s">
        <v>233</v>
      </c>
      <c r="U74" s="2" t="s">
        <v>157</v>
      </c>
      <c r="V74" s="2" t="s">
        <v>340</v>
      </c>
      <c r="W74" s="2" t="s">
        <v>1397</v>
      </c>
      <c r="X74" s="2" t="s">
        <v>1398</v>
      </c>
      <c r="Y74" s="2" t="s">
        <v>1399</v>
      </c>
      <c r="Z74" s="2" t="s">
        <v>157</v>
      </c>
      <c r="AA74" s="2" t="s">
        <v>964</v>
      </c>
      <c r="AB74" s="2" t="s">
        <v>164</v>
      </c>
      <c r="AC74" s="2" t="s">
        <v>970</v>
      </c>
      <c r="AD74" s="2" t="s">
        <v>233</v>
      </c>
      <c r="AE74" s="2" t="s">
        <v>157</v>
      </c>
      <c r="AF74" s="2" t="s">
        <v>340</v>
      </c>
      <c r="AG74" s="2" t="s">
        <v>970</v>
      </c>
      <c r="AH74" s="2" t="s">
        <v>1400</v>
      </c>
      <c r="AI74" s="2" t="s">
        <v>1401</v>
      </c>
      <c r="AJ74" s="2" t="s">
        <v>157</v>
      </c>
      <c r="AK74" s="2" t="s">
        <v>259</v>
      </c>
      <c r="AL74" s="2" t="s">
        <v>1164</v>
      </c>
      <c r="AM74" s="2" t="s">
        <v>157</v>
      </c>
      <c r="AN74" s="2" t="s">
        <v>157</v>
      </c>
      <c r="AO74" s="2" t="s">
        <v>157</v>
      </c>
      <c r="AP74" s="2" t="s">
        <v>157</v>
      </c>
      <c r="AQ74" s="2" t="s">
        <v>1396</v>
      </c>
      <c r="AR74" s="2" t="s">
        <v>964</v>
      </c>
      <c r="AS74" s="2" t="s">
        <v>1402</v>
      </c>
      <c r="AT74" s="2" t="s">
        <v>164</v>
      </c>
      <c r="AU74" s="2" t="s">
        <v>1403</v>
      </c>
      <c r="AV74" s="2" t="s">
        <v>340</v>
      </c>
      <c r="AW74" s="2" t="s">
        <v>233</v>
      </c>
      <c r="AX74" s="2" t="s">
        <v>157</v>
      </c>
      <c r="AY74" s="2" t="s">
        <v>1404</v>
      </c>
      <c r="AZ74" s="2" t="s">
        <v>157</v>
      </c>
      <c r="BA74" s="2" t="s">
        <v>1405</v>
      </c>
      <c r="BB74" s="2" t="s">
        <v>157</v>
      </c>
      <c r="BC74" s="2" t="s">
        <v>259</v>
      </c>
      <c r="BD74" s="2" t="s">
        <v>157</v>
      </c>
      <c r="BE74" s="2" t="s">
        <v>157</v>
      </c>
      <c r="BF74" s="2" t="s">
        <v>157</v>
      </c>
      <c r="BG74" s="2" t="s">
        <v>157</v>
      </c>
      <c r="BH74" s="2" t="s">
        <v>1406</v>
      </c>
      <c r="BI74" s="2" t="s">
        <v>164</v>
      </c>
      <c r="BJ74" s="2" t="s">
        <v>1403</v>
      </c>
      <c r="BK74" s="2" t="s">
        <v>340</v>
      </c>
      <c r="BL74" s="2" t="s">
        <v>233</v>
      </c>
      <c r="BM74" s="2" t="s">
        <v>157</v>
      </c>
      <c r="BN74" s="2" t="s">
        <v>1404</v>
      </c>
      <c r="BO74" s="2" t="s">
        <v>157</v>
      </c>
      <c r="BP74" s="2" t="s">
        <v>1405</v>
      </c>
      <c r="BQ74" s="2" t="s">
        <v>157</v>
      </c>
      <c r="BR74" s="2" t="s">
        <v>259</v>
      </c>
      <c r="BS74" s="2" t="s">
        <v>1164</v>
      </c>
      <c r="BT74" s="2" t="s">
        <v>157</v>
      </c>
      <c r="BU74" s="2" t="s">
        <v>157</v>
      </c>
      <c r="BV74" s="2" t="s">
        <v>157</v>
      </c>
      <c r="BW74" s="2" t="s">
        <v>162</v>
      </c>
      <c r="BX74" s="2" t="s">
        <v>157</v>
      </c>
      <c r="BY74" s="2" t="s">
        <v>157</v>
      </c>
      <c r="BZ74" s="2" t="s">
        <v>157</v>
      </c>
      <c r="CA74" s="2" t="s">
        <v>157</v>
      </c>
      <c r="CB74" s="2" t="s">
        <v>157</v>
      </c>
      <c r="CC74" s="2" t="s">
        <v>157</v>
      </c>
      <c r="CD74" s="2" t="s">
        <v>162</v>
      </c>
      <c r="CE74" s="2" t="s">
        <v>157</v>
      </c>
      <c r="CF74" s="2" t="s">
        <v>162</v>
      </c>
      <c r="CG74" s="2" t="s">
        <v>157</v>
      </c>
      <c r="CH74" s="2" t="s">
        <v>580</v>
      </c>
      <c r="CI74" s="2" t="s">
        <v>1407</v>
      </c>
      <c r="CJ74" s="2" t="s">
        <v>157</v>
      </c>
    </row>
    <row r="75" spans="1:88" x14ac:dyDescent="0.25">
      <c r="A75" s="1">
        <v>44154.381990740738</v>
      </c>
      <c r="B75" s="1">
        <v>44154.382326388892</v>
      </c>
      <c r="C75" s="2" t="s">
        <v>91</v>
      </c>
      <c r="D75" s="2" t="s">
        <v>1408</v>
      </c>
      <c r="E75">
        <v>100</v>
      </c>
      <c r="F75">
        <v>29</v>
      </c>
      <c r="G75" s="2" t="s">
        <v>155</v>
      </c>
      <c r="H75" s="1">
        <v>44154.382337037037</v>
      </c>
      <c r="I75" s="2" t="s">
        <v>1409</v>
      </c>
      <c r="J75">
        <v>42.040496826171875</v>
      </c>
      <c r="K75">
        <v>-92.912696838378906</v>
      </c>
      <c r="L75" s="2" t="s">
        <v>158</v>
      </c>
      <c r="M75" s="2" t="s">
        <v>1410</v>
      </c>
      <c r="N75" s="2" t="s">
        <v>1411</v>
      </c>
      <c r="O75" s="2" t="s">
        <v>1412</v>
      </c>
      <c r="P75" s="2" t="s">
        <v>162</v>
      </c>
      <c r="Q75" s="2" t="s">
        <v>157</v>
      </c>
      <c r="R75" s="2" t="s">
        <v>157</v>
      </c>
      <c r="S75" s="2" t="s">
        <v>157</v>
      </c>
      <c r="T75" s="2" t="s">
        <v>157</v>
      </c>
      <c r="U75" s="2" t="s">
        <v>157</v>
      </c>
      <c r="V75" s="2" t="s">
        <v>157</v>
      </c>
      <c r="W75" s="2" t="s">
        <v>157</v>
      </c>
      <c r="X75" s="2" t="s">
        <v>157</v>
      </c>
      <c r="Y75" s="2" t="s">
        <v>157</v>
      </c>
      <c r="Z75" s="2" t="s">
        <v>157</v>
      </c>
      <c r="AA75" s="2" t="s">
        <v>157</v>
      </c>
      <c r="AB75" s="2" t="s">
        <v>157</v>
      </c>
      <c r="AC75" s="2" t="s">
        <v>157</v>
      </c>
      <c r="AD75" s="2" t="s">
        <v>157</v>
      </c>
      <c r="AE75" s="2" t="s">
        <v>157</v>
      </c>
      <c r="AF75" s="2" t="s">
        <v>157</v>
      </c>
      <c r="AG75" s="2" t="s">
        <v>157</v>
      </c>
      <c r="AH75" s="2" t="s">
        <v>157</v>
      </c>
      <c r="AI75" s="2" t="s">
        <v>157</v>
      </c>
      <c r="AJ75" s="2" t="s">
        <v>157</v>
      </c>
      <c r="AK75" s="2" t="s">
        <v>157</v>
      </c>
      <c r="AL75" s="2" t="s">
        <v>157</v>
      </c>
      <c r="AM75" s="2" t="s">
        <v>157</v>
      </c>
      <c r="AN75" s="2" t="s">
        <v>157</v>
      </c>
      <c r="AO75" s="2" t="s">
        <v>157</v>
      </c>
      <c r="AP75" s="2" t="s">
        <v>157</v>
      </c>
      <c r="AQ75" s="2" t="s">
        <v>157</v>
      </c>
      <c r="AR75" s="2" t="s">
        <v>157</v>
      </c>
      <c r="AS75" s="2" t="s">
        <v>157</v>
      </c>
      <c r="AT75" s="2" t="s">
        <v>157</v>
      </c>
      <c r="AU75" s="2" t="s">
        <v>157</v>
      </c>
      <c r="AV75" s="2" t="s">
        <v>157</v>
      </c>
      <c r="AW75" s="2" t="s">
        <v>157</v>
      </c>
      <c r="AX75" s="2" t="s">
        <v>157</v>
      </c>
      <c r="AY75" s="2" t="s">
        <v>157</v>
      </c>
      <c r="AZ75" s="2" t="s">
        <v>157</v>
      </c>
      <c r="BA75" s="2" t="s">
        <v>157</v>
      </c>
      <c r="BB75" s="2" t="s">
        <v>157</v>
      </c>
      <c r="BC75" s="2" t="s">
        <v>157</v>
      </c>
      <c r="BD75" s="2" t="s">
        <v>157</v>
      </c>
      <c r="BE75" s="2" t="s">
        <v>157</v>
      </c>
      <c r="BF75" s="2" t="s">
        <v>157</v>
      </c>
      <c r="BG75" s="2" t="s">
        <v>157</v>
      </c>
      <c r="BH75" s="2" t="s">
        <v>157</v>
      </c>
      <c r="BI75" s="2" t="s">
        <v>157</v>
      </c>
      <c r="BJ75" s="2" t="s">
        <v>157</v>
      </c>
      <c r="BK75" s="2" t="s">
        <v>157</v>
      </c>
      <c r="BL75" s="2" t="s">
        <v>157</v>
      </c>
      <c r="BM75" s="2" t="s">
        <v>157</v>
      </c>
      <c r="BN75" s="2" t="s">
        <v>157</v>
      </c>
      <c r="BO75" s="2" t="s">
        <v>157</v>
      </c>
      <c r="BP75" s="2" t="s">
        <v>157</v>
      </c>
      <c r="BQ75" s="2" t="s">
        <v>157</v>
      </c>
      <c r="BR75" s="2" t="s">
        <v>157</v>
      </c>
      <c r="BS75" s="2" t="s">
        <v>157</v>
      </c>
      <c r="BT75" s="2" t="s">
        <v>157</v>
      </c>
      <c r="BU75" s="2" t="s">
        <v>157</v>
      </c>
      <c r="BV75" s="2" t="s">
        <v>157</v>
      </c>
      <c r="BW75" s="2" t="s">
        <v>157</v>
      </c>
      <c r="BX75" s="2" t="s">
        <v>157</v>
      </c>
      <c r="BY75" s="2" t="s">
        <v>157</v>
      </c>
      <c r="BZ75" s="2" t="s">
        <v>157</v>
      </c>
      <c r="CA75" s="2" t="s">
        <v>157</v>
      </c>
      <c r="CB75" s="2" t="s">
        <v>157</v>
      </c>
      <c r="CC75" s="2" t="s">
        <v>157</v>
      </c>
      <c r="CD75" s="2" t="s">
        <v>157</v>
      </c>
      <c r="CE75" s="2" t="s">
        <v>157</v>
      </c>
      <c r="CF75" s="2" t="s">
        <v>157</v>
      </c>
      <c r="CG75" s="2" t="s">
        <v>157</v>
      </c>
      <c r="CH75" s="2" t="s">
        <v>157</v>
      </c>
      <c r="CI75" s="2" t="s">
        <v>157</v>
      </c>
      <c r="CJ75" s="2" t="s">
        <v>157</v>
      </c>
    </row>
    <row r="76" spans="1:88" x14ac:dyDescent="0.25">
      <c r="A76" s="1">
        <v>44154.374467592592</v>
      </c>
      <c r="B76" s="1">
        <v>44154.383067129631</v>
      </c>
      <c r="C76" s="2" t="s">
        <v>91</v>
      </c>
      <c r="D76" s="2" t="s">
        <v>1413</v>
      </c>
      <c r="E76">
        <v>100</v>
      </c>
      <c r="F76">
        <v>743</v>
      </c>
      <c r="G76" s="2" t="s">
        <v>155</v>
      </c>
      <c r="H76" s="1">
        <v>44154.38308172454</v>
      </c>
      <c r="I76" s="2" t="s">
        <v>1414</v>
      </c>
      <c r="J76">
        <v>41.5050048828125</v>
      </c>
      <c r="K76">
        <v>-94.519401550292969</v>
      </c>
      <c r="L76" s="2" t="s">
        <v>158</v>
      </c>
      <c r="M76" s="2" t="s">
        <v>1415</v>
      </c>
      <c r="N76" s="2" t="s">
        <v>1416</v>
      </c>
      <c r="O76" s="2" t="s">
        <v>1417</v>
      </c>
      <c r="P76" s="2" t="s">
        <v>164</v>
      </c>
      <c r="Q76" s="2" t="s">
        <v>1418</v>
      </c>
      <c r="R76" s="2" t="s">
        <v>164</v>
      </c>
      <c r="S76" s="2" t="s">
        <v>1241</v>
      </c>
      <c r="T76" s="2" t="s">
        <v>233</v>
      </c>
      <c r="U76" s="2" t="s">
        <v>157</v>
      </c>
      <c r="V76" s="2" t="s">
        <v>503</v>
      </c>
      <c r="W76" s="2" t="s">
        <v>1322</v>
      </c>
      <c r="X76" s="2" t="s">
        <v>422</v>
      </c>
      <c r="Y76" s="2" t="s">
        <v>304</v>
      </c>
      <c r="Z76" s="2" t="s">
        <v>157</v>
      </c>
      <c r="AA76" s="2" t="s">
        <v>1419</v>
      </c>
      <c r="AB76" s="2" t="s">
        <v>164</v>
      </c>
      <c r="AC76" s="2" t="s">
        <v>1241</v>
      </c>
      <c r="AD76" s="2" t="s">
        <v>233</v>
      </c>
      <c r="AE76" s="2" t="s">
        <v>157</v>
      </c>
      <c r="AF76" s="2" t="s">
        <v>503</v>
      </c>
      <c r="AG76" s="2" t="s">
        <v>1322</v>
      </c>
      <c r="AH76" s="2" t="s">
        <v>1420</v>
      </c>
      <c r="AI76" s="2" t="s">
        <v>1421</v>
      </c>
      <c r="AJ76" s="2" t="s">
        <v>157</v>
      </c>
      <c r="AK76" s="2" t="s">
        <v>259</v>
      </c>
      <c r="AL76" s="2" t="s">
        <v>157</v>
      </c>
      <c r="AM76" s="2" t="s">
        <v>157</v>
      </c>
      <c r="AN76" s="2" t="s">
        <v>157</v>
      </c>
      <c r="AO76" s="2" t="s">
        <v>157</v>
      </c>
      <c r="AP76" s="2" t="s">
        <v>157</v>
      </c>
      <c r="AQ76" s="2" t="s">
        <v>1422</v>
      </c>
      <c r="AR76" s="2" t="s">
        <v>1423</v>
      </c>
      <c r="AS76" s="2" t="s">
        <v>1241</v>
      </c>
      <c r="AT76" s="2" t="s">
        <v>164</v>
      </c>
      <c r="AU76" s="2" t="s">
        <v>1241</v>
      </c>
      <c r="AV76" s="2" t="s">
        <v>503</v>
      </c>
      <c r="AW76" s="2" t="s">
        <v>233</v>
      </c>
      <c r="AX76" s="2" t="s">
        <v>157</v>
      </c>
      <c r="AY76" s="2" t="s">
        <v>1322</v>
      </c>
      <c r="AZ76" s="2" t="s">
        <v>157</v>
      </c>
      <c r="BA76" s="2" t="s">
        <v>1241</v>
      </c>
      <c r="BB76" s="2" t="s">
        <v>157</v>
      </c>
      <c r="BC76" s="2" t="s">
        <v>259</v>
      </c>
      <c r="BD76" s="2" t="s">
        <v>157</v>
      </c>
      <c r="BE76" s="2" t="s">
        <v>157</v>
      </c>
      <c r="BF76" s="2" t="s">
        <v>157</v>
      </c>
      <c r="BG76" s="2" t="s">
        <v>157</v>
      </c>
      <c r="BH76" s="2" t="s">
        <v>1241</v>
      </c>
      <c r="BI76" s="2" t="s">
        <v>164</v>
      </c>
      <c r="BJ76" s="2" t="s">
        <v>1241</v>
      </c>
      <c r="BK76" s="2" t="s">
        <v>503</v>
      </c>
      <c r="BL76" s="2" t="s">
        <v>233</v>
      </c>
      <c r="BM76" s="2" t="s">
        <v>157</v>
      </c>
      <c r="BN76" s="2" t="s">
        <v>1322</v>
      </c>
      <c r="BO76" s="2" t="s">
        <v>157</v>
      </c>
      <c r="BP76" s="2" t="s">
        <v>1241</v>
      </c>
      <c r="BQ76" s="2" t="s">
        <v>157</v>
      </c>
      <c r="BR76" s="2" t="s">
        <v>259</v>
      </c>
      <c r="BS76" s="2" t="s">
        <v>157</v>
      </c>
      <c r="BT76" s="2" t="s">
        <v>157</v>
      </c>
      <c r="BU76" s="2" t="s">
        <v>157</v>
      </c>
      <c r="BV76" s="2" t="s">
        <v>157</v>
      </c>
      <c r="BW76" s="2" t="s">
        <v>162</v>
      </c>
      <c r="BX76" s="2" t="s">
        <v>157</v>
      </c>
      <c r="BY76" s="2" t="s">
        <v>157</v>
      </c>
      <c r="BZ76" s="2" t="s">
        <v>157</v>
      </c>
      <c r="CA76" s="2" t="s">
        <v>157</v>
      </c>
      <c r="CB76" s="2" t="s">
        <v>157</v>
      </c>
      <c r="CC76" s="2" t="s">
        <v>157</v>
      </c>
      <c r="CD76" s="2" t="s">
        <v>162</v>
      </c>
      <c r="CE76" s="2" t="s">
        <v>157</v>
      </c>
      <c r="CF76" s="2" t="s">
        <v>162</v>
      </c>
      <c r="CG76" s="2" t="s">
        <v>157</v>
      </c>
      <c r="CH76" s="2" t="s">
        <v>1424</v>
      </c>
      <c r="CI76" s="2" t="s">
        <v>1425</v>
      </c>
      <c r="CJ76" s="2" t="s">
        <v>157</v>
      </c>
    </row>
    <row r="77" spans="1:88" ht="45" x14ac:dyDescent="0.25">
      <c r="A77" s="1">
        <v>44154.414629629631</v>
      </c>
      <c r="B77" s="1">
        <v>44154.421898148146</v>
      </c>
      <c r="C77" s="2" t="s">
        <v>91</v>
      </c>
      <c r="D77" s="2" t="s">
        <v>1426</v>
      </c>
      <c r="E77">
        <v>100</v>
      </c>
      <c r="F77">
        <v>627</v>
      </c>
      <c r="G77" s="2" t="s">
        <v>155</v>
      </c>
      <c r="H77" s="1">
        <v>44154.421912731479</v>
      </c>
      <c r="I77" s="2" t="s">
        <v>1427</v>
      </c>
      <c r="J77">
        <v>42.868194580078125</v>
      </c>
      <c r="K77">
        <v>-94.277999877929688</v>
      </c>
      <c r="L77" s="2" t="s">
        <v>158</v>
      </c>
      <c r="M77" s="2" t="s">
        <v>1428</v>
      </c>
      <c r="N77" s="2" t="s">
        <v>1429</v>
      </c>
      <c r="O77" s="2" t="s">
        <v>1430</v>
      </c>
      <c r="P77" s="2" t="s">
        <v>164</v>
      </c>
      <c r="Q77" s="2" t="s">
        <v>810</v>
      </c>
      <c r="R77" s="2" t="s">
        <v>164</v>
      </c>
      <c r="S77" s="2" t="s">
        <v>1431</v>
      </c>
      <c r="T77" s="2" t="s">
        <v>233</v>
      </c>
      <c r="U77" s="2" t="s">
        <v>157</v>
      </c>
      <c r="V77" s="2" t="s">
        <v>340</v>
      </c>
      <c r="W77" s="2" t="s">
        <v>970</v>
      </c>
      <c r="X77" s="2" t="s">
        <v>1061</v>
      </c>
      <c r="Y77" s="2" t="s">
        <v>1063</v>
      </c>
      <c r="Z77" s="2" t="s">
        <v>157</v>
      </c>
      <c r="AA77" s="2" t="s">
        <v>438</v>
      </c>
      <c r="AB77" s="2" t="s">
        <v>164</v>
      </c>
      <c r="AC77" s="2" t="s">
        <v>1431</v>
      </c>
      <c r="AD77" s="2" t="s">
        <v>233</v>
      </c>
      <c r="AE77" s="2" t="s">
        <v>157</v>
      </c>
      <c r="AF77" s="2" t="s">
        <v>340</v>
      </c>
      <c r="AG77" s="2" t="s">
        <v>1432</v>
      </c>
      <c r="AH77" s="2" t="s">
        <v>1433</v>
      </c>
      <c r="AI77" s="2" t="s">
        <v>1052</v>
      </c>
      <c r="AJ77" s="2" t="s">
        <v>157</v>
      </c>
      <c r="AK77" s="2" t="s">
        <v>259</v>
      </c>
      <c r="AL77" s="2" t="s">
        <v>157</v>
      </c>
      <c r="AM77" s="2" t="s">
        <v>157</v>
      </c>
      <c r="AN77" s="2" t="s">
        <v>157</v>
      </c>
      <c r="AO77" s="2" t="s">
        <v>157</v>
      </c>
      <c r="AP77" s="2" t="s">
        <v>157</v>
      </c>
      <c r="AQ77" s="2" t="s">
        <v>1434</v>
      </c>
      <c r="AR77" s="2" t="s">
        <v>438</v>
      </c>
      <c r="AS77" s="2" t="s">
        <v>1050</v>
      </c>
      <c r="AT77" s="2" t="s">
        <v>164</v>
      </c>
      <c r="AU77" s="2" t="s">
        <v>762</v>
      </c>
      <c r="AV77" s="2" t="s">
        <v>340</v>
      </c>
      <c r="AW77" s="2" t="s">
        <v>233</v>
      </c>
      <c r="AX77" s="2" t="s">
        <v>157</v>
      </c>
      <c r="AY77" s="2" t="s">
        <v>1435</v>
      </c>
      <c r="AZ77" s="2" t="s">
        <v>157</v>
      </c>
      <c r="BA77" s="2" t="s">
        <v>190</v>
      </c>
      <c r="BB77" s="2" t="s">
        <v>157</v>
      </c>
      <c r="BC77" s="2" t="s">
        <v>259</v>
      </c>
      <c r="BD77" s="2" t="s">
        <v>157</v>
      </c>
      <c r="BE77" s="2" t="s">
        <v>157</v>
      </c>
      <c r="BF77" s="2" t="s">
        <v>157</v>
      </c>
      <c r="BG77" s="2" t="s">
        <v>157</v>
      </c>
      <c r="BH77" s="2" t="s">
        <v>1050</v>
      </c>
      <c r="BI77" s="2" t="s">
        <v>164</v>
      </c>
      <c r="BJ77" s="2" t="s">
        <v>762</v>
      </c>
      <c r="BK77" s="2" t="s">
        <v>340</v>
      </c>
      <c r="BL77" s="2" t="s">
        <v>233</v>
      </c>
      <c r="BM77" s="2" t="s">
        <v>157</v>
      </c>
      <c r="BN77" s="2" t="s">
        <v>1435</v>
      </c>
      <c r="BO77" s="2" t="s">
        <v>157</v>
      </c>
      <c r="BP77" s="2" t="s">
        <v>190</v>
      </c>
      <c r="BQ77" s="2" t="s">
        <v>157</v>
      </c>
      <c r="BR77" s="2" t="s">
        <v>259</v>
      </c>
      <c r="BS77" s="2" t="s">
        <v>157</v>
      </c>
      <c r="BT77" s="2" t="s">
        <v>157</v>
      </c>
      <c r="BU77" s="2" t="s">
        <v>157</v>
      </c>
      <c r="BV77" s="2" t="s">
        <v>157</v>
      </c>
      <c r="BW77" s="2" t="s">
        <v>210</v>
      </c>
      <c r="BX77" s="2" t="s">
        <v>157</v>
      </c>
      <c r="BY77" s="2" t="s">
        <v>157</v>
      </c>
      <c r="BZ77" s="2" t="s">
        <v>157</v>
      </c>
      <c r="CA77" s="2" t="s">
        <v>157</v>
      </c>
      <c r="CB77" s="2" t="s">
        <v>157</v>
      </c>
      <c r="CC77" s="2" t="s">
        <v>157</v>
      </c>
      <c r="CD77" s="2" t="s">
        <v>164</v>
      </c>
      <c r="CE77" s="2" t="s">
        <v>1436</v>
      </c>
      <c r="CF77" s="2" t="s">
        <v>164</v>
      </c>
      <c r="CG77" s="2" t="s">
        <v>1437</v>
      </c>
      <c r="CH77" s="2" t="s">
        <v>580</v>
      </c>
      <c r="CI77" s="2" t="s">
        <v>580</v>
      </c>
      <c r="CJ77" s="2" t="s">
        <v>580</v>
      </c>
    </row>
    <row r="78" spans="1:88" ht="45" x14ac:dyDescent="0.25">
      <c r="A78" s="1">
        <v>44153.562280092592</v>
      </c>
      <c r="B78" s="1">
        <v>44154.430451388886</v>
      </c>
      <c r="C78" s="2" t="s">
        <v>91</v>
      </c>
      <c r="D78" s="2" t="s">
        <v>1438</v>
      </c>
      <c r="E78">
        <v>100</v>
      </c>
      <c r="F78">
        <v>75010</v>
      </c>
      <c r="G78" s="2" t="s">
        <v>155</v>
      </c>
      <c r="H78" s="1">
        <v>44154.430462881945</v>
      </c>
      <c r="I78" s="2" t="s">
        <v>1439</v>
      </c>
      <c r="J78">
        <v>42.798492431640625</v>
      </c>
      <c r="K78">
        <v>-96.166297912597656</v>
      </c>
      <c r="L78" s="2" t="s">
        <v>158</v>
      </c>
      <c r="M78" s="2" t="s">
        <v>1440</v>
      </c>
      <c r="N78" s="2" t="s">
        <v>1441</v>
      </c>
      <c r="O78" s="2" t="s">
        <v>1442</v>
      </c>
      <c r="P78" s="2" t="s">
        <v>164</v>
      </c>
      <c r="Q78" s="2" t="s">
        <v>1443</v>
      </c>
      <c r="R78" s="2" t="s">
        <v>164</v>
      </c>
      <c r="S78" s="2" t="s">
        <v>1444</v>
      </c>
      <c r="T78" s="2" t="s">
        <v>233</v>
      </c>
      <c r="U78" s="2" t="s">
        <v>157</v>
      </c>
      <c r="V78" s="2" t="s">
        <v>503</v>
      </c>
      <c r="W78" s="2" t="s">
        <v>1445</v>
      </c>
      <c r="X78" s="2" t="s">
        <v>1446</v>
      </c>
      <c r="Y78" s="2" t="s">
        <v>1447</v>
      </c>
      <c r="Z78" s="2" t="s">
        <v>157</v>
      </c>
      <c r="AA78" s="2" t="s">
        <v>1448</v>
      </c>
      <c r="AB78" s="2" t="s">
        <v>164</v>
      </c>
      <c r="AC78" s="2" t="s">
        <v>1444</v>
      </c>
      <c r="AD78" s="2" t="s">
        <v>233</v>
      </c>
      <c r="AE78" s="2" t="s">
        <v>157</v>
      </c>
      <c r="AF78" s="2" t="s">
        <v>503</v>
      </c>
      <c r="AG78" s="2" t="s">
        <v>1449</v>
      </c>
      <c r="AH78" s="2" t="s">
        <v>1450</v>
      </c>
      <c r="AI78" s="2" t="s">
        <v>1451</v>
      </c>
      <c r="AJ78" s="2" t="s">
        <v>157</v>
      </c>
      <c r="AK78" s="2" t="s">
        <v>259</v>
      </c>
      <c r="AL78" s="2" t="s">
        <v>157</v>
      </c>
      <c r="AM78" s="2" t="s">
        <v>157</v>
      </c>
      <c r="AN78" s="2" t="s">
        <v>157</v>
      </c>
      <c r="AO78" s="2" t="s">
        <v>157</v>
      </c>
      <c r="AP78" s="2" t="s">
        <v>157</v>
      </c>
      <c r="AQ78" s="2" t="s">
        <v>395</v>
      </c>
      <c r="AR78" s="2" t="s">
        <v>1452</v>
      </c>
      <c r="AS78" s="2" t="s">
        <v>762</v>
      </c>
      <c r="AT78" s="2" t="s">
        <v>164</v>
      </c>
      <c r="AU78" s="2" t="s">
        <v>1453</v>
      </c>
      <c r="AV78" s="2" t="s">
        <v>340</v>
      </c>
      <c r="AW78" s="2" t="s">
        <v>233</v>
      </c>
      <c r="AX78" s="2" t="s">
        <v>157</v>
      </c>
      <c r="AY78" s="2" t="s">
        <v>1454</v>
      </c>
      <c r="AZ78" s="2" t="s">
        <v>1455</v>
      </c>
      <c r="BA78" s="2" t="s">
        <v>1456</v>
      </c>
      <c r="BB78" s="2" t="s">
        <v>157</v>
      </c>
      <c r="BC78" s="2" t="s">
        <v>259</v>
      </c>
      <c r="BD78" s="2" t="s">
        <v>157</v>
      </c>
      <c r="BE78" s="2" t="s">
        <v>157</v>
      </c>
      <c r="BF78" s="2" t="s">
        <v>157</v>
      </c>
      <c r="BG78" s="2" t="s">
        <v>157</v>
      </c>
      <c r="BH78" s="2" t="s">
        <v>1457</v>
      </c>
      <c r="BI78" s="2" t="s">
        <v>164</v>
      </c>
      <c r="BJ78" s="2" t="s">
        <v>1458</v>
      </c>
      <c r="BK78" s="2" t="s">
        <v>340</v>
      </c>
      <c r="BL78" s="2" t="s">
        <v>157</v>
      </c>
      <c r="BM78" s="2" t="s">
        <v>157</v>
      </c>
      <c r="BN78" s="2" t="s">
        <v>1459</v>
      </c>
      <c r="BO78" s="2" t="s">
        <v>1460</v>
      </c>
      <c r="BP78" s="2" t="s">
        <v>1456</v>
      </c>
      <c r="BQ78" s="2" t="s">
        <v>157</v>
      </c>
      <c r="BR78" s="2" t="s">
        <v>259</v>
      </c>
      <c r="BS78" s="2" t="s">
        <v>157</v>
      </c>
      <c r="BT78" s="2" t="s">
        <v>157</v>
      </c>
      <c r="BU78" s="2" t="s">
        <v>157</v>
      </c>
      <c r="BV78" s="2" t="s">
        <v>157</v>
      </c>
      <c r="BW78" s="2" t="s">
        <v>164</v>
      </c>
      <c r="BX78" s="2" t="s">
        <v>245</v>
      </c>
      <c r="BY78" s="2" t="s">
        <v>1461</v>
      </c>
      <c r="BZ78" s="2" t="s">
        <v>167</v>
      </c>
      <c r="CA78" s="2" t="s">
        <v>157</v>
      </c>
      <c r="CB78" s="2" t="s">
        <v>1462</v>
      </c>
      <c r="CC78" s="2" t="s">
        <v>157</v>
      </c>
      <c r="CD78" s="2" t="s">
        <v>162</v>
      </c>
      <c r="CE78" s="2" t="s">
        <v>157</v>
      </c>
      <c r="CF78" s="2" t="s">
        <v>162</v>
      </c>
      <c r="CG78" s="2" t="s">
        <v>157</v>
      </c>
      <c r="CH78" s="2" t="s">
        <v>157</v>
      </c>
      <c r="CI78" s="2" t="s">
        <v>1463</v>
      </c>
      <c r="CJ78" s="2" t="s">
        <v>157</v>
      </c>
    </row>
    <row r="79" spans="1:88" ht="30" x14ac:dyDescent="0.25">
      <c r="A79" s="1">
        <v>44154.422708333332</v>
      </c>
      <c r="B79" s="1">
        <v>44154.443541666667</v>
      </c>
      <c r="C79" s="2" t="s">
        <v>91</v>
      </c>
      <c r="D79" s="2" t="s">
        <v>1464</v>
      </c>
      <c r="E79">
        <v>100</v>
      </c>
      <c r="F79">
        <v>1800</v>
      </c>
      <c r="G79" s="2" t="s">
        <v>155</v>
      </c>
      <c r="H79" s="1">
        <v>44154.443555358797</v>
      </c>
      <c r="I79" s="2" t="s">
        <v>1465</v>
      </c>
      <c r="J79">
        <v>41.738693237304688</v>
      </c>
      <c r="K79">
        <v>-92.733200073242188</v>
      </c>
      <c r="L79" s="2" t="s">
        <v>158</v>
      </c>
      <c r="M79" s="2" t="s">
        <v>1466</v>
      </c>
      <c r="N79" s="2" t="s">
        <v>1467</v>
      </c>
      <c r="O79" s="2" t="s">
        <v>1468</v>
      </c>
      <c r="P79" s="2" t="s">
        <v>164</v>
      </c>
      <c r="Q79" s="2" t="s">
        <v>455</v>
      </c>
      <c r="R79" s="2" t="s">
        <v>164</v>
      </c>
      <c r="S79" s="2" t="s">
        <v>1469</v>
      </c>
      <c r="T79" s="2" t="s">
        <v>233</v>
      </c>
      <c r="U79" s="2" t="s">
        <v>157</v>
      </c>
      <c r="V79" s="2" t="s">
        <v>503</v>
      </c>
      <c r="W79" s="2" t="s">
        <v>157</v>
      </c>
      <c r="X79" s="2" t="s">
        <v>1470</v>
      </c>
      <c r="Y79" s="2" t="s">
        <v>470</v>
      </c>
      <c r="Z79" s="2" t="s">
        <v>157</v>
      </c>
      <c r="AA79" s="2" t="s">
        <v>261</v>
      </c>
      <c r="AB79" s="2" t="s">
        <v>164</v>
      </c>
      <c r="AC79" s="2" t="s">
        <v>1469</v>
      </c>
      <c r="AD79" s="2" t="s">
        <v>233</v>
      </c>
      <c r="AE79" s="2" t="s">
        <v>157</v>
      </c>
      <c r="AF79" s="2" t="s">
        <v>503</v>
      </c>
      <c r="AG79" s="2" t="s">
        <v>157</v>
      </c>
      <c r="AH79" s="2" t="s">
        <v>157</v>
      </c>
      <c r="AI79" s="2" t="s">
        <v>157</v>
      </c>
      <c r="AJ79" s="2" t="s">
        <v>1471</v>
      </c>
      <c r="AK79" s="2" t="s">
        <v>157</v>
      </c>
      <c r="AL79" s="2" t="s">
        <v>157</v>
      </c>
      <c r="AM79" s="2" t="s">
        <v>157</v>
      </c>
      <c r="AN79" s="2" t="s">
        <v>157</v>
      </c>
      <c r="AO79" s="2" t="s">
        <v>157</v>
      </c>
      <c r="AP79" s="2" t="s">
        <v>157</v>
      </c>
      <c r="AQ79" s="2" t="s">
        <v>1472</v>
      </c>
      <c r="AR79" s="2" t="s">
        <v>261</v>
      </c>
      <c r="AS79" s="2" t="s">
        <v>157</v>
      </c>
      <c r="AT79" s="2" t="s">
        <v>164</v>
      </c>
      <c r="AU79" s="2" t="s">
        <v>660</v>
      </c>
      <c r="AV79" s="2" t="s">
        <v>503</v>
      </c>
      <c r="AW79" s="2" t="s">
        <v>233</v>
      </c>
      <c r="AX79" s="2" t="s">
        <v>157</v>
      </c>
      <c r="AY79" s="2" t="s">
        <v>157</v>
      </c>
      <c r="AZ79" s="2" t="s">
        <v>157</v>
      </c>
      <c r="BA79" s="2" t="s">
        <v>157</v>
      </c>
      <c r="BB79" s="2" t="s">
        <v>1473</v>
      </c>
      <c r="BC79" s="2" t="s">
        <v>259</v>
      </c>
      <c r="BD79" s="2" t="s">
        <v>157</v>
      </c>
      <c r="BE79" s="2" t="s">
        <v>157</v>
      </c>
      <c r="BF79" s="2" t="s">
        <v>157</v>
      </c>
      <c r="BG79" s="2" t="s">
        <v>157</v>
      </c>
      <c r="BH79" s="2" t="s">
        <v>660</v>
      </c>
      <c r="BI79" s="2" t="s">
        <v>164</v>
      </c>
      <c r="BJ79" s="2" t="s">
        <v>660</v>
      </c>
      <c r="BK79" s="2" t="s">
        <v>503</v>
      </c>
      <c r="BL79" s="2" t="s">
        <v>233</v>
      </c>
      <c r="BM79" s="2" t="s">
        <v>157</v>
      </c>
      <c r="BN79" s="2" t="s">
        <v>157</v>
      </c>
      <c r="BO79" s="2" t="s">
        <v>157</v>
      </c>
      <c r="BP79" s="2" t="s">
        <v>157</v>
      </c>
      <c r="BQ79" s="2" t="s">
        <v>157</v>
      </c>
      <c r="BR79" s="2" t="s">
        <v>259</v>
      </c>
      <c r="BS79" s="2" t="s">
        <v>157</v>
      </c>
      <c r="BT79" s="2" t="s">
        <v>157</v>
      </c>
      <c r="BU79" s="2" t="s">
        <v>157</v>
      </c>
      <c r="BV79" s="2" t="s">
        <v>157</v>
      </c>
      <c r="BW79" s="2" t="s">
        <v>162</v>
      </c>
      <c r="BX79" s="2" t="s">
        <v>157</v>
      </c>
      <c r="BY79" s="2" t="s">
        <v>157</v>
      </c>
      <c r="BZ79" s="2" t="s">
        <v>157</v>
      </c>
      <c r="CA79" s="2" t="s">
        <v>157</v>
      </c>
      <c r="CB79" s="2" t="s">
        <v>157</v>
      </c>
      <c r="CC79" s="2" t="s">
        <v>157</v>
      </c>
      <c r="CD79" s="2" t="s">
        <v>162</v>
      </c>
      <c r="CE79" s="2" t="s">
        <v>157</v>
      </c>
      <c r="CF79" s="2" t="s">
        <v>162</v>
      </c>
      <c r="CG79" s="2" t="s">
        <v>157</v>
      </c>
      <c r="CH79" s="2" t="s">
        <v>1474</v>
      </c>
      <c r="CI79" s="2" t="s">
        <v>1475</v>
      </c>
      <c r="CJ79" s="2" t="s">
        <v>1476</v>
      </c>
    </row>
    <row r="80" spans="1:88" ht="30" x14ac:dyDescent="0.25">
      <c r="A80" s="1">
        <v>44154.431018518517</v>
      </c>
      <c r="B80" s="1">
        <v>44154.44358796296</v>
      </c>
      <c r="C80" s="2" t="s">
        <v>91</v>
      </c>
      <c r="D80" s="2" t="s">
        <v>1477</v>
      </c>
      <c r="E80">
        <v>100</v>
      </c>
      <c r="F80">
        <v>1085</v>
      </c>
      <c r="G80" s="2" t="s">
        <v>155</v>
      </c>
      <c r="H80" s="1">
        <v>44154.44359221065</v>
      </c>
      <c r="I80" s="2" t="s">
        <v>1478</v>
      </c>
      <c r="J80">
        <v>42.276702880859375</v>
      </c>
      <c r="K80">
        <v>-94.298698425292969</v>
      </c>
      <c r="L80" s="2" t="s">
        <v>158</v>
      </c>
      <c r="M80" s="2" t="s">
        <v>1479</v>
      </c>
      <c r="N80" s="2" t="s">
        <v>1480</v>
      </c>
      <c r="O80" s="2" t="s">
        <v>1481</v>
      </c>
      <c r="P80" s="2" t="s">
        <v>164</v>
      </c>
      <c r="Q80" s="2" t="s">
        <v>1482</v>
      </c>
      <c r="R80" s="2" t="s">
        <v>164</v>
      </c>
      <c r="S80" s="2" t="s">
        <v>1483</v>
      </c>
      <c r="T80" s="2" t="s">
        <v>233</v>
      </c>
      <c r="U80" s="2" t="s">
        <v>157</v>
      </c>
      <c r="V80" s="2" t="s">
        <v>503</v>
      </c>
      <c r="W80" s="2" t="s">
        <v>1484</v>
      </c>
      <c r="X80" s="2" t="s">
        <v>1367</v>
      </c>
      <c r="Y80" s="2" t="s">
        <v>1485</v>
      </c>
      <c r="Z80" s="2" t="s">
        <v>157</v>
      </c>
      <c r="AA80" s="2" t="s">
        <v>967</v>
      </c>
      <c r="AB80" s="2" t="s">
        <v>164</v>
      </c>
      <c r="AC80" s="2" t="s">
        <v>1483</v>
      </c>
      <c r="AD80" s="2" t="s">
        <v>233</v>
      </c>
      <c r="AE80" s="2" t="s">
        <v>157</v>
      </c>
      <c r="AF80" s="2" t="s">
        <v>1486</v>
      </c>
      <c r="AG80" s="2" t="s">
        <v>1484</v>
      </c>
      <c r="AH80" s="2" t="s">
        <v>1487</v>
      </c>
      <c r="AI80" s="2" t="s">
        <v>341</v>
      </c>
      <c r="AJ80" s="2" t="s">
        <v>157</v>
      </c>
      <c r="AK80" s="2" t="s">
        <v>259</v>
      </c>
      <c r="AL80" s="2" t="s">
        <v>157</v>
      </c>
      <c r="AM80" s="2" t="s">
        <v>157</v>
      </c>
      <c r="AN80" s="2" t="s">
        <v>157</v>
      </c>
      <c r="AO80" s="2" t="s">
        <v>157</v>
      </c>
      <c r="AP80" s="2" t="s">
        <v>341</v>
      </c>
      <c r="AQ80" s="2" t="s">
        <v>1482</v>
      </c>
      <c r="AR80" s="2" t="s">
        <v>967</v>
      </c>
      <c r="AS80" s="2" t="s">
        <v>1488</v>
      </c>
      <c r="AT80" s="2" t="s">
        <v>164</v>
      </c>
      <c r="AU80" s="2" t="s">
        <v>1489</v>
      </c>
      <c r="AV80" s="2" t="s">
        <v>1486</v>
      </c>
      <c r="AW80" s="2" t="s">
        <v>233</v>
      </c>
      <c r="AX80" s="2" t="s">
        <v>157</v>
      </c>
      <c r="AY80" s="2" t="s">
        <v>1490</v>
      </c>
      <c r="AZ80" s="2" t="s">
        <v>1491</v>
      </c>
      <c r="BA80" s="2" t="s">
        <v>1492</v>
      </c>
      <c r="BB80" s="2" t="s">
        <v>157</v>
      </c>
      <c r="BC80" s="2" t="s">
        <v>259</v>
      </c>
      <c r="BD80" s="2" t="s">
        <v>157</v>
      </c>
      <c r="BE80" s="2" t="s">
        <v>157</v>
      </c>
      <c r="BF80" s="2" t="s">
        <v>157</v>
      </c>
      <c r="BG80" s="2" t="s">
        <v>157</v>
      </c>
      <c r="BH80" s="2" t="s">
        <v>1493</v>
      </c>
      <c r="BI80" s="2" t="s">
        <v>164</v>
      </c>
      <c r="BJ80" s="2" t="s">
        <v>1489</v>
      </c>
      <c r="BK80" s="2" t="s">
        <v>1486</v>
      </c>
      <c r="BL80" s="2" t="s">
        <v>233</v>
      </c>
      <c r="BM80" s="2" t="s">
        <v>157</v>
      </c>
      <c r="BN80" s="2" t="s">
        <v>1490</v>
      </c>
      <c r="BO80" s="2" t="s">
        <v>157</v>
      </c>
      <c r="BP80" s="2" t="s">
        <v>1494</v>
      </c>
      <c r="BQ80" s="2" t="s">
        <v>157</v>
      </c>
      <c r="BR80" s="2" t="s">
        <v>259</v>
      </c>
      <c r="BS80" s="2" t="s">
        <v>157</v>
      </c>
      <c r="BT80" s="2" t="s">
        <v>157</v>
      </c>
      <c r="BU80" s="2" t="s">
        <v>157</v>
      </c>
      <c r="BV80" s="2" t="s">
        <v>157</v>
      </c>
      <c r="BW80" s="2" t="s">
        <v>162</v>
      </c>
      <c r="BX80" s="2" t="s">
        <v>157</v>
      </c>
      <c r="BY80" s="2" t="s">
        <v>157</v>
      </c>
      <c r="BZ80" s="2" t="s">
        <v>157</v>
      </c>
      <c r="CA80" s="2" t="s">
        <v>157</v>
      </c>
      <c r="CB80" s="2" t="s">
        <v>157</v>
      </c>
      <c r="CC80" s="2" t="s">
        <v>157</v>
      </c>
      <c r="CD80" s="2" t="s">
        <v>162</v>
      </c>
      <c r="CE80" s="2" t="s">
        <v>157</v>
      </c>
      <c r="CF80" s="2" t="s">
        <v>164</v>
      </c>
      <c r="CG80" s="2" t="s">
        <v>1495</v>
      </c>
      <c r="CH80" s="2" t="s">
        <v>580</v>
      </c>
      <c r="CI80" s="2" t="s">
        <v>580</v>
      </c>
      <c r="CJ80" s="2" t="s">
        <v>157</v>
      </c>
    </row>
    <row r="81" spans="1:88" x14ac:dyDescent="0.25">
      <c r="A81" s="1">
        <v>44154.445821759262</v>
      </c>
      <c r="B81" s="1">
        <v>44154.446087962962</v>
      </c>
      <c r="C81" s="2" t="s">
        <v>91</v>
      </c>
      <c r="D81" s="2" t="s">
        <v>1496</v>
      </c>
      <c r="E81">
        <v>100</v>
      </c>
      <c r="F81">
        <v>22</v>
      </c>
      <c r="G81" s="2" t="s">
        <v>155</v>
      </c>
      <c r="H81" s="1">
        <v>44154.446091747683</v>
      </c>
      <c r="I81" s="2" t="s">
        <v>1497</v>
      </c>
      <c r="J81">
        <v>40.701202392578125</v>
      </c>
      <c r="K81">
        <v>-93.370002746582031</v>
      </c>
      <c r="L81" s="2" t="s">
        <v>158</v>
      </c>
      <c r="M81" s="2" t="s">
        <v>1498</v>
      </c>
      <c r="N81" s="2" t="s">
        <v>1499</v>
      </c>
      <c r="O81" s="2" t="s">
        <v>1500</v>
      </c>
      <c r="P81" s="2" t="s">
        <v>162</v>
      </c>
      <c r="Q81" s="2" t="s">
        <v>157</v>
      </c>
      <c r="R81" s="2" t="s">
        <v>157</v>
      </c>
      <c r="S81" s="2" t="s">
        <v>157</v>
      </c>
      <c r="T81" s="2" t="s">
        <v>157</v>
      </c>
      <c r="U81" s="2" t="s">
        <v>157</v>
      </c>
      <c r="V81" s="2" t="s">
        <v>157</v>
      </c>
      <c r="W81" s="2" t="s">
        <v>157</v>
      </c>
      <c r="X81" s="2" t="s">
        <v>157</v>
      </c>
      <c r="Y81" s="2" t="s">
        <v>157</v>
      </c>
      <c r="Z81" s="2" t="s">
        <v>157</v>
      </c>
      <c r="AA81" s="2" t="s">
        <v>157</v>
      </c>
      <c r="AB81" s="2" t="s">
        <v>157</v>
      </c>
      <c r="AC81" s="2" t="s">
        <v>157</v>
      </c>
      <c r="AD81" s="2" t="s">
        <v>157</v>
      </c>
      <c r="AE81" s="2" t="s">
        <v>157</v>
      </c>
      <c r="AF81" s="2" t="s">
        <v>157</v>
      </c>
      <c r="AG81" s="2" t="s">
        <v>157</v>
      </c>
      <c r="AH81" s="2" t="s">
        <v>157</v>
      </c>
      <c r="AI81" s="2" t="s">
        <v>157</v>
      </c>
      <c r="AJ81" s="2" t="s">
        <v>157</v>
      </c>
      <c r="AK81" s="2" t="s">
        <v>157</v>
      </c>
      <c r="AL81" s="2" t="s">
        <v>157</v>
      </c>
      <c r="AM81" s="2" t="s">
        <v>157</v>
      </c>
      <c r="AN81" s="2" t="s">
        <v>157</v>
      </c>
      <c r="AO81" s="2" t="s">
        <v>157</v>
      </c>
      <c r="AP81" s="2" t="s">
        <v>157</v>
      </c>
      <c r="AQ81" s="2" t="s">
        <v>157</v>
      </c>
      <c r="AR81" s="2" t="s">
        <v>157</v>
      </c>
      <c r="AS81" s="2" t="s">
        <v>157</v>
      </c>
      <c r="AT81" s="2" t="s">
        <v>157</v>
      </c>
      <c r="AU81" s="2" t="s">
        <v>157</v>
      </c>
      <c r="AV81" s="2" t="s">
        <v>157</v>
      </c>
      <c r="AW81" s="2" t="s">
        <v>157</v>
      </c>
      <c r="AX81" s="2" t="s">
        <v>157</v>
      </c>
      <c r="AY81" s="2" t="s">
        <v>157</v>
      </c>
      <c r="AZ81" s="2" t="s">
        <v>157</v>
      </c>
      <c r="BA81" s="2" t="s">
        <v>157</v>
      </c>
      <c r="BB81" s="2" t="s">
        <v>157</v>
      </c>
      <c r="BC81" s="2" t="s">
        <v>157</v>
      </c>
      <c r="BD81" s="2" t="s">
        <v>157</v>
      </c>
      <c r="BE81" s="2" t="s">
        <v>157</v>
      </c>
      <c r="BF81" s="2" t="s">
        <v>157</v>
      </c>
      <c r="BG81" s="2" t="s">
        <v>157</v>
      </c>
      <c r="BH81" s="2" t="s">
        <v>157</v>
      </c>
      <c r="BI81" s="2" t="s">
        <v>157</v>
      </c>
      <c r="BJ81" s="2" t="s">
        <v>157</v>
      </c>
      <c r="BK81" s="2" t="s">
        <v>157</v>
      </c>
      <c r="BL81" s="2" t="s">
        <v>157</v>
      </c>
      <c r="BM81" s="2" t="s">
        <v>157</v>
      </c>
      <c r="BN81" s="2" t="s">
        <v>157</v>
      </c>
      <c r="BO81" s="2" t="s">
        <v>157</v>
      </c>
      <c r="BP81" s="2" t="s">
        <v>157</v>
      </c>
      <c r="BQ81" s="2" t="s">
        <v>157</v>
      </c>
      <c r="BR81" s="2" t="s">
        <v>157</v>
      </c>
      <c r="BS81" s="2" t="s">
        <v>157</v>
      </c>
      <c r="BT81" s="2" t="s">
        <v>157</v>
      </c>
      <c r="BU81" s="2" t="s">
        <v>157</v>
      </c>
      <c r="BV81" s="2" t="s">
        <v>157</v>
      </c>
      <c r="BW81" s="2" t="s">
        <v>157</v>
      </c>
      <c r="BX81" s="2" t="s">
        <v>157</v>
      </c>
      <c r="BY81" s="2" t="s">
        <v>157</v>
      </c>
      <c r="BZ81" s="2" t="s">
        <v>157</v>
      </c>
      <c r="CA81" s="2" t="s">
        <v>157</v>
      </c>
      <c r="CB81" s="2" t="s">
        <v>157</v>
      </c>
      <c r="CC81" s="2" t="s">
        <v>157</v>
      </c>
      <c r="CD81" s="2" t="s">
        <v>157</v>
      </c>
      <c r="CE81" s="2" t="s">
        <v>157</v>
      </c>
      <c r="CF81" s="2" t="s">
        <v>157</v>
      </c>
      <c r="CG81" s="2" t="s">
        <v>157</v>
      </c>
      <c r="CH81" s="2" t="s">
        <v>157</v>
      </c>
      <c r="CI81" s="2" t="s">
        <v>157</v>
      </c>
      <c r="CJ81" s="2" t="s">
        <v>157</v>
      </c>
    </row>
    <row r="82" spans="1:88" x14ac:dyDescent="0.25">
      <c r="A82" s="1">
        <v>44154.45716435185</v>
      </c>
      <c r="B82" s="1">
        <v>44154.458101851851</v>
      </c>
      <c r="C82" s="2" t="s">
        <v>91</v>
      </c>
      <c r="D82" s="2" t="s">
        <v>1501</v>
      </c>
      <c r="E82">
        <v>100</v>
      </c>
      <c r="F82">
        <v>81</v>
      </c>
      <c r="G82" s="2" t="s">
        <v>155</v>
      </c>
      <c r="H82" s="1">
        <v>44154.458115057867</v>
      </c>
      <c r="I82" s="2" t="s">
        <v>1502</v>
      </c>
      <c r="J82">
        <v>41.830307006835938</v>
      </c>
      <c r="K82">
        <v>-91.678596496582031</v>
      </c>
      <c r="L82" s="2" t="s">
        <v>158</v>
      </c>
      <c r="M82" s="2" t="s">
        <v>1503</v>
      </c>
      <c r="N82" s="2" t="s">
        <v>1504</v>
      </c>
      <c r="O82" s="2" t="s">
        <v>1505</v>
      </c>
      <c r="P82" s="2" t="s">
        <v>162</v>
      </c>
      <c r="Q82" s="2" t="s">
        <v>157</v>
      </c>
      <c r="R82" s="2" t="s">
        <v>157</v>
      </c>
      <c r="S82" s="2" t="s">
        <v>157</v>
      </c>
      <c r="T82" s="2" t="s">
        <v>157</v>
      </c>
      <c r="U82" s="2" t="s">
        <v>157</v>
      </c>
      <c r="V82" s="2" t="s">
        <v>157</v>
      </c>
      <c r="W82" s="2" t="s">
        <v>157</v>
      </c>
      <c r="X82" s="2" t="s">
        <v>157</v>
      </c>
      <c r="Y82" s="2" t="s">
        <v>157</v>
      </c>
      <c r="Z82" s="2" t="s">
        <v>157</v>
      </c>
      <c r="AA82" s="2" t="s">
        <v>157</v>
      </c>
      <c r="AB82" s="2" t="s">
        <v>157</v>
      </c>
      <c r="AC82" s="2" t="s">
        <v>157</v>
      </c>
      <c r="AD82" s="2" t="s">
        <v>157</v>
      </c>
      <c r="AE82" s="2" t="s">
        <v>157</v>
      </c>
      <c r="AF82" s="2" t="s">
        <v>157</v>
      </c>
      <c r="AG82" s="2" t="s">
        <v>157</v>
      </c>
      <c r="AH82" s="2" t="s">
        <v>157</v>
      </c>
      <c r="AI82" s="2" t="s">
        <v>157</v>
      </c>
      <c r="AJ82" s="2" t="s">
        <v>157</v>
      </c>
      <c r="AK82" s="2" t="s">
        <v>157</v>
      </c>
      <c r="AL82" s="2" t="s">
        <v>157</v>
      </c>
      <c r="AM82" s="2" t="s">
        <v>157</v>
      </c>
      <c r="AN82" s="2" t="s">
        <v>157</v>
      </c>
      <c r="AO82" s="2" t="s">
        <v>157</v>
      </c>
      <c r="AP82" s="2" t="s">
        <v>157</v>
      </c>
      <c r="AQ82" s="2" t="s">
        <v>157</v>
      </c>
      <c r="AR82" s="2" t="s">
        <v>157</v>
      </c>
      <c r="AS82" s="2" t="s">
        <v>157</v>
      </c>
      <c r="AT82" s="2" t="s">
        <v>157</v>
      </c>
      <c r="AU82" s="2" t="s">
        <v>157</v>
      </c>
      <c r="AV82" s="2" t="s">
        <v>157</v>
      </c>
      <c r="AW82" s="2" t="s">
        <v>157</v>
      </c>
      <c r="AX82" s="2" t="s">
        <v>157</v>
      </c>
      <c r="AY82" s="2" t="s">
        <v>157</v>
      </c>
      <c r="AZ82" s="2" t="s">
        <v>157</v>
      </c>
      <c r="BA82" s="2" t="s">
        <v>157</v>
      </c>
      <c r="BB82" s="2" t="s">
        <v>157</v>
      </c>
      <c r="BC82" s="2" t="s">
        <v>157</v>
      </c>
      <c r="BD82" s="2" t="s">
        <v>157</v>
      </c>
      <c r="BE82" s="2" t="s">
        <v>157</v>
      </c>
      <c r="BF82" s="2" t="s">
        <v>157</v>
      </c>
      <c r="BG82" s="2" t="s">
        <v>157</v>
      </c>
      <c r="BH82" s="2" t="s">
        <v>157</v>
      </c>
      <c r="BI82" s="2" t="s">
        <v>157</v>
      </c>
      <c r="BJ82" s="2" t="s">
        <v>157</v>
      </c>
      <c r="BK82" s="2" t="s">
        <v>157</v>
      </c>
      <c r="BL82" s="2" t="s">
        <v>157</v>
      </c>
      <c r="BM82" s="2" t="s">
        <v>157</v>
      </c>
      <c r="BN82" s="2" t="s">
        <v>157</v>
      </c>
      <c r="BO82" s="2" t="s">
        <v>157</v>
      </c>
      <c r="BP82" s="2" t="s">
        <v>157</v>
      </c>
      <c r="BQ82" s="2" t="s">
        <v>157</v>
      </c>
      <c r="BR82" s="2" t="s">
        <v>157</v>
      </c>
      <c r="BS82" s="2" t="s">
        <v>157</v>
      </c>
      <c r="BT82" s="2" t="s">
        <v>157</v>
      </c>
      <c r="BU82" s="2" t="s">
        <v>157</v>
      </c>
      <c r="BV82" s="2" t="s">
        <v>157</v>
      </c>
      <c r="BW82" s="2" t="s">
        <v>157</v>
      </c>
      <c r="BX82" s="2" t="s">
        <v>157</v>
      </c>
      <c r="BY82" s="2" t="s">
        <v>157</v>
      </c>
      <c r="BZ82" s="2" t="s">
        <v>157</v>
      </c>
      <c r="CA82" s="2" t="s">
        <v>157</v>
      </c>
      <c r="CB82" s="2" t="s">
        <v>157</v>
      </c>
      <c r="CC82" s="2" t="s">
        <v>157</v>
      </c>
      <c r="CD82" s="2" t="s">
        <v>157</v>
      </c>
      <c r="CE82" s="2" t="s">
        <v>157</v>
      </c>
      <c r="CF82" s="2" t="s">
        <v>157</v>
      </c>
      <c r="CG82" s="2" t="s">
        <v>157</v>
      </c>
      <c r="CH82" s="2" t="s">
        <v>157</v>
      </c>
      <c r="CI82" s="2" t="s">
        <v>157</v>
      </c>
      <c r="CJ82" s="2" t="s">
        <v>157</v>
      </c>
    </row>
    <row r="83" spans="1:88" ht="90" x14ac:dyDescent="0.25">
      <c r="A83" s="1">
        <v>44154.45039351852</v>
      </c>
      <c r="B83" s="1">
        <v>44154.461423611108</v>
      </c>
      <c r="C83" s="2" t="s">
        <v>91</v>
      </c>
      <c r="D83" s="2" t="s">
        <v>1506</v>
      </c>
      <c r="E83">
        <v>100</v>
      </c>
      <c r="F83">
        <v>952</v>
      </c>
      <c r="G83" s="2" t="s">
        <v>155</v>
      </c>
      <c r="H83" s="1">
        <v>44154.461436377314</v>
      </c>
      <c r="I83" s="2" t="s">
        <v>1507</v>
      </c>
      <c r="J83">
        <v>40.88690185546875</v>
      </c>
      <c r="K83">
        <v>-94.562202453613281</v>
      </c>
      <c r="L83" s="2" t="s">
        <v>158</v>
      </c>
      <c r="M83" s="2" t="s">
        <v>1508</v>
      </c>
      <c r="N83" s="2" t="s">
        <v>1509</v>
      </c>
      <c r="O83" s="2" t="s">
        <v>1510</v>
      </c>
      <c r="P83" s="2" t="s">
        <v>164</v>
      </c>
      <c r="Q83" s="2" t="s">
        <v>1511</v>
      </c>
      <c r="R83" s="2" t="s">
        <v>164</v>
      </c>
      <c r="S83" s="2" t="s">
        <v>1512</v>
      </c>
      <c r="T83" s="2" t="s">
        <v>233</v>
      </c>
      <c r="U83" s="2" t="s">
        <v>157</v>
      </c>
      <c r="V83" s="2" t="s">
        <v>340</v>
      </c>
      <c r="W83" s="2" t="s">
        <v>1513</v>
      </c>
      <c r="X83" s="2" t="s">
        <v>1514</v>
      </c>
      <c r="Y83" s="2" t="s">
        <v>1515</v>
      </c>
      <c r="Z83" s="2" t="s">
        <v>157</v>
      </c>
      <c r="AA83" s="2" t="s">
        <v>1516</v>
      </c>
      <c r="AB83" s="2" t="s">
        <v>164</v>
      </c>
      <c r="AC83" s="2" t="s">
        <v>1517</v>
      </c>
      <c r="AD83" s="2" t="s">
        <v>233</v>
      </c>
      <c r="AE83" s="2" t="s">
        <v>157</v>
      </c>
      <c r="AF83" s="2" t="s">
        <v>340</v>
      </c>
      <c r="AG83" s="2" t="s">
        <v>1518</v>
      </c>
      <c r="AH83" s="2" t="s">
        <v>1519</v>
      </c>
      <c r="AI83" s="2" t="s">
        <v>1519</v>
      </c>
      <c r="AJ83" s="2" t="s">
        <v>157</v>
      </c>
      <c r="AK83" s="2" t="s">
        <v>259</v>
      </c>
      <c r="AL83" s="2" t="s">
        <v>1520</v>
      </c>
      <c r="AM83" s="2" t="s">
        <v>157</v>
      </c>
      <c r="AN83" s="2" t="s">
        <v>157</v>
      </c>
      <c r="AO83" s="2" t="s">
        <v>157</v>
      </c>
      <c r="AP83" s="2" t="s">
        <v>157</v>
      </c>
      <c r="AQ83" s="2" t="s">
        <v>1521</v>
      </c>
      <c r="AR83" s="2" t="s">
        <v>1522</v>
      </c>
      <c r="AS83" s="2" t="s">
        <v>1523</v>
      </c>
      <c r="AT83" s="2" t="s">
        <v>164</v>
      </c>
      <c r="AU83" s="2" t="s">
        <v>1524</v>
      </c>
      <c r="AV83" s="2" t="s">
        <v>340</v>
      </c>
      <c r="AW83" s="2" t="s">
        <v>233</v>
      </c>
      <c r="AX83" s="2" t="s">
        <v>157</v>
      </c>
      <c r="AY83" s="2" t="s">
        <v>1525</v>
      </c>
      <c r="AZ83" s="2" t="s">
        <v>1526</v>
      </c>
      <c r="BA83" s="2" t="s">
        <v>1527</v>
      </c>
      <c r="BB83" s="2" t="s">
        <v>157</v>
      </c>
      <c r="BC83" s="2" t="s">
        <v>259</v>
      </c>
      <c r="BD83" s="2" t="s">
        <v>157</v>
      </c>
      <c r="BE83" s="2" t="s">
        <v>157</v>
      </c>
      <c r="BF83" s="2" t="s">
        <v>157</v>
      </c>
      <c r="BG83" s="2" t="s">
        <v>157</v>
      </c>
      <c r="BH83" s="2" t="s">
        <v>1528</v>
      </c>
      <c r="BI83" s="2" t="s">
        <v>164</v>
      </c>
      <c r="BJ83" s="2" t="s">
        <v>1526</v>
      </c>
      <c r="BK83" s="2" t="s">
        <v>340</v>
      </c>
      <c r="BL83" s="2" t="s">
        <v>233</v>
      </c>
      <c r="BM83" s="2" t="s">
        <v>157</v>
      </c>
      <c r="BN83" s="2" t="s">
        <v>990</v>
      </c>
      <c r="BO83" s="2" t="s">
        <v>1526</v>
      </c>
      <c r="BP83" s="2" t="s">
        <v>1527</v>
      </c>
      <c r="BQ83" s="2" t="s">
        <v>157</v>
      </c>
      <c r="BR83" s="2" t="s">
        <v>259</v>
      </c>
      <c r="BS83" s="2" t="s">
        <v>157</v>
      </c>
      <c r="BT83" s="2" t="s">
        <v>157</v>
      </c>
      <c r="BU83" s="2" t="s">
        <v>157</v>
      </c>
      <c r="BV83" s="2" t="s">
        <v>157</v>
      </c>
      <c r="BW83" s="2" t="s">
        <v>164</v>
      </c>
      <c r="BX83" s="2" t="s">
        <v>1529</v>
      </c>
      <c r="BY83" s="2" t="s">
        <v>1529</v>
      </c>
      <c r="BZ83" s="2" t="s">
        <v>157</v>
      </c>
      <c r="CA83" s="2" t="s">
        <v>157</v>
      </c>
      <c r="CB83" s="2" t="s">
        <v>157</v>
      </c>
      <c r="CC83" s="2" t="s">
        <v>157</v>
      </c>
      <c r="CD83" s="2" t="s">
        <v>164</v>
      </c>
      <c r="CE83" s="2" t="s">
        <v>1530</v>
      </c>
      <c r="CF83" s="2" t="s">
        <v>162</v>
      </c>
      <c r="CG83" s="2" t="s">
        <v>157</v>
      </c>
      <c r="CH83" s="2" t="s">
        <v>1531</v>
      </c>
      <c r="CI83" s="2" t="s">
        <v>162</v>
      </c>
      <c r="CJ83" s="2" t="s">
        <v>157</v>
      </c>
    </row>
    <row r="84" spans="1:88" ht="30" x14ac:dyDescent="0.25">
      <c r="A84" s="1">
        <v>44154.45815972222</v>
      </c>
      <c r="B84" s="1">
        <v>44154.462094907409</v>
      </c>
      <c r="C84" s="2" t="s">
        <v>91</v>
      </c>
      <c r="D84" s="2" t="s">
        <v>1501</v>
      </c>
      <c r="E84">
        <v>100</v>
      </c>
      <c r="F84">
        <v>340</v>
      </c>
      <c r="G84" s="2" t="s">
        <v>155</v>
      </c>
      <c r="H84" s="1">
        <v>44154.462105555554</v>
      </c>
      <c r="I84" s="2" t="s">
        <v>1532</v>
      </c>
      <c r="J84">
        <v>41.830307006835938</v>
      </c>
      <c r="K84">
        <v>-91.678596496582031</v>
      </c>
      <c r="L84" s="2" t="s">
        <v>158</v>
      </c>
      <c r="M84" s="2" t="s">
        <v>1503</v>
      </c>
      <c r="N84" s="2" t="s">
        <v>1504</v>
      </c>
      <c r="O84" s="2" t="s">
        <v>1505</v>
      </c>
      <c r="P84" s="2" t="s">
        <v>164</v>
      </c>
      <c r="Q84" s="2" t="s">
        <v>340</v>
      </c>
      <c r="R84" s="2" t="s">
        <v>162</v>
      </c>
      <c r="S84" s="2" t="s">
        <v>157</v>
      </c>
      <c r="T84" s="2" t="s">
        <v>157</v>
      </c>
      <c r="U84" s="2" t="s">
        <v>157</v>
      </c>
      <c r="V84" s="2" t="s">
        <v>157</v>
      </c>
      <c r="W84" s="2" t="s">
        <v>157</v>
      </c>
      <c r="X84" s="2" t="s">
        <v>157</v>
      </c>
      <c r="Y84" s="2" t="s">
        <v>157</v>
      </c>
      <c r="Z84" s="2" t="s">
        <v>157</v>
      </c>
      <c r="AA84" s="2" t="s">
        <v>157</v>
      </c>
      <c r="AB84" s="2" t="s">
        <v>162</v>
      </c>
      <c r="AC84" s="2" t="s">
        <v>157</v>
      </c>
      <c r="AD84" s="2" t="s">
        <v>157</v>
      </c>
      <c r="AE84" s="2" t="s">
        <v>157</v>
      </c>
      <c r="AF84" s="2" t="s">
        <v>157</v>
      </c>
      <c r="AG84" s="2" t="s">
        <v>157</v>
      </c>
      <c r="AH84" s="2" t="s">
        <v>157</v>
      </c>
      <c r="AI84" s="2" t="s">
        <v>157</v>
      </c>
      <c r="AJ84" s="2" t="s">
        <v>157</v>
      </c>
      <c r="AK84" s="2" t="s">
        <v>157</v>
      </c>
      <c r="AL84" s="2" t="s">
        <v>157</v>
      </c>
      <c r="AM84" s="2" t="s">
        <v>157</v>
      </c>
      <c r="AN84" s="2" t="s">
        <v>157</v>
      </c>
      <c r="AO84" s="2" t="s">
        <v>157</v>
      </c>
      <c r="AP84" s="2" t="s">
        <v>157</v>
      </c>
      <c r="AQ84" s="2" t="s">
        <v>1533</v>
      </c>
      <c r="AR84" s="2" t="s">
        <v>1340</v>
      </c>
      <c r="AS84" s="2" t="s">
        <v>1534</v>
      </c>
      <c r="AT84" s="2" t="s">
        <v>164</v>
      </c>
      <c r="AU84" s="2" t="s">
        <v>1534</v>
      </c>
      <c r="AV84" s="2" t="s">
        <v>1535</v>
      </c>
      <c r="AW84" s="2" t="s">
        <v>157</v>
      </c>
      <c r="AX84" s="2" t="s">
        <v>157</v>
      </c>
      <c r="AY84" s="2" t="s">
        <v>157</v>
      </c>
      <c r="AZ84" s="2" t="s">
        <v>157</v>
      </c>
      <c r="BA84" s="2" t="s">
        <v>157</v>
      </c>
      <c r="BB84" s="2" t="s">
        <v>157</v>
      </c>
      <c r="BC84" s="2" t="s">
        <v>259</v>
      </c>
      <c r="BD84" s="2" t="s">
        <v>157</v>
      </c>
      <c r="BE84" s="2" t="s">
        <v>157</v>
      </c>
      <c r="BF84" s="2" t="s">
        <v>157</v>
      </c>
      <c r="BG84" s="2" t="s">
        <v>157</v>
      </c>
      <c r="BH84" s="2" t="s">
        <v>1536</v>
      </c>
      <c r="BI84" s="2" t="s">
        <v>164</v>
      </c>
      <c r="BJ84" s="2" t="s">
        <v>1536</v>
      </c>
      <c r="BK84" s="2" t="s">
        <v>1535</v>
      </c>
      <c r="BL84" s="2" t="s">
        <v>157</v>
      </c>
      <c r="BM84" s="2" t="s">
        <v>157</v>
      </c>
      <c r="BN84" s="2" t="s">
        <v>157</v>
      </c>
      <c r="BO84" s="2" t="s">
        <v>157</v>
      </c>
      <c r="BP84" s="2" t="s">
        <v>157</v>
      </c>
      <c r="BQ84" s="2" t="s">
        <v>157</v>
      </c>
      <c r="BR84" s="2" t="s">
        <v>259</v>
      </c>
      <c r="BS84" s="2" t="s">
        <v>157</v>
      </c>
      <c r="BT84" s="2" t="s">
        <v>157</v>
      </c>
      <c r="BU84" s="2" t="s">
        <v>157</v>
      </c>
      <c r="BV84" s="2" t="s">
        <v>157</v>
      </c>
      <c r="BW84" s="2" t="s">
        <v>164</v>
      </c>
      <c r="BX84" s="2" t="s">
        <v>188</v>
      </c>
      <c r="BY84" s="2" t="s">
        <v>556</v>
      </c>
      <c r="BZ84" s="2" t="s">
        <v>167</v>
      </c>
      <c r="CA84" s="2" t="s">
        <v>157</v>
      </c>
      <c r="CB84" s="2" t="s">
        <v>1537</v>
      </c>
      <c r="CC84" s="2" t="s">
        <v>157</v>
      </c>
      <c r="CD84" s="2" t="s">
        <v>162</v>
      </c>
      <c r="CE84" s="2" t="s">
        <v>157</v>
      </c>
      <c r="CF84" s="2" t="s">
        <v>164</v>
      </c>
      <c r="CG84" s="2" t="s">
        <v>804</v>
      </c>
      <c r="CH84" s="2" t="s">
        <v>1538</v>
      </c>
      <c r="CI84" s="2" t="s">
        <v>580</v>
      </c>
      <c r="CJ84" s="2" t="s">
        <v>157</v>
      </c>
    </row>
    <row r="85" spans="1:88" ht="45" x14ac:dyDescent="0.25">
      <c r="A85" s="1">
        <v>44154.428287037037</v>
      </c>
      <c r="B85" s="1">
        <v>44154.468726851854</v>
      </c>
      <c r="C85" s="2" t="s">
        <v>91</v>
      </c>
      <c r="D85" s="2" t="s">
        <v>1539</v>
      </c>
      <c r="E85">
        <v>100</v>
      </c>
      <c r="F85">
        <v>3494</v>
      </c>
      <c r="G85" s="2" t="s">
        <v>155</v>
      </c>
      <c r="H85" s="1">
        <v>44154.468736678238</v>
      </c>
      <c r="I85" s="2" t="s">
        <v>1540</v>
      </c>
      <c r="J85">
        <v>43.429000854492188</v>
      </c>
      <c r="K85">
        <v>-94.950996398925781</v>
      </c>
      <c r="L85" s="2" t="s">
        <v>158</v>
      </c>
      <c r="M85" s="2" t="s">
        <v>1541</v>
      </c>
      <c r="N85" s="2" t="s">
        <v>1542</v>
      </c>
      <c r="O85" s="2" t="s">
        <v>1543</v>
      </c>
      <c r="P85" s="2" t="s">
        <v>164</v>
      </c>
      <c r="Q85" s="2" t="s">
        <v>1544</v>
      </c>
      <c r="R85" s="2" t="s">
        <v>164</v>
      </c>
      <c r="S85" s="2" t="s">
        <v>595</v>
      </c>
      <c r="T85" s="2" t="s">
        <v>233</v>
      </c>
      <c r="U85" s="2" t="s">
        <v>157</v>
      </c>
      <c r="V85" s="2" t="s">
        <v>340</v>
      </c>
      <c r="W85" s="2" t="s">
        <v>1545</v>
      </c>
      <c r="X85" s="2" t="s">
        <v>1546</v>
      </c>
      <c r="Y85" s="2" t="s">
        <v>1547</v>
      </c>
      <c r="Z85" s="2" t="s">
        <v>157</v>
      </c>
      <c r="AA85" s="2" t="s">
        <v>377</v>
      </c>
      <c r="AB85" s="2" t="s">
        <v>164</v>
      </c>
      <c r="AC85" s="2" t="s">
        <v>595</v>
      </c>
      <c r="AD85" s="2" t="s">
        <v>167</v>
      </c>
      <c r="AE85" s="2" t="s">
        <v>157</v>
      </c>
      <c r="AF85" s="2" t="s">
        <v>340</v>
      </c>
      <c r="AG85" s="2" t="s">
        <v>1548</v>
      </c>
      <c r="AH85" s="2" t="s">
        <v>1549</v>
      </c>
      <c r="AI85" s="2" t="s">
        <v>1550</v>
      </c>
      <c r="AJ85" s="2" t="s">
        <v>157</v>
      </c>
      <c r="AK85" s="2" t="s">
        <v>259</v>
      </c>
      <c r="AL85" s="2" t="s">
        <v>157</v>
      </c>
      <c r="AM85" s="2" t="s">
        <v>157</v>
      </c>
      <c r="AN85" s="2" t="s">
        <v>157</v>
      </c>
      <c r="AO85" s="2" t="s">
        <v>157</v>
      </c>
      <c r="AP85" s="2" t="s">
        <v>157</v>
      </c>
      <c r="AQ85" s="2" t="s">
        <v>1551</v>
      </c>
      <c r="AR85" s="2" t="s">
        <v>189</v>
      </c>
      <c r="AS85" s="2" t="s">
        <v>1552</v>
      </c>
      <c r="AT85" s="2" t="s">
        <v>164</v>
      </c>
      <c r="AU85" s="2" t="s">
        <v>1553</v>
      </c>
      <c r="AV85" s="2" t="s">
        <v>340</v>
      </c>
      <c r="AW85" s="2" t="s">
        <v>233</v>
      </c>
      <c r="AX85" s="2" t="s">
        <v>157</v>
      </c>
      <c r="AY85" s="2" t="s">
        <v>1554</v>
      </c>
      <c r="AZ85" s="2" t="s">
        <v>157</v>
      </c>
      <c r="BA85" s="2" t="s">
        <v>1555</v>
      </c>
      <c r="BB85" s="2" t="s">
        <v>157</v>
      </c>
      <c r="BC85" s="2" t="s">
        <v>247</v>
      </c>
      <c r="BD85" s="2" t="s">
        <v>157</v>
      </c>
      <c r="BE85" s="2" t="s">
        <v>1556</v>
      </c>
      <c r="BF85" s="2" t="s">
        <v>157</v>
      </c>
      <c r="BG85" s="2" t="s">
        <v>157</v>
      </c>
      <c r="BH85" s="2" t="s">
        <v>1552</v>
      </c>
      <c r="BI85" s="2" t="s">
        <v>164</v>
      </c>
      <c r="BJ85" s="2" t="s">
        <v>1553</v>
      </c>
      <c r="BK85" s="2" t="s">
        <v>340</v>
      </c>
      <c r="BL85" s="2" t="s">
        <v>233</v>
      </c>
      <c r="BM85" s="2" t="s">
        <v>157</v>
      </c>
      <c r="BN85" s="2" t="s">
        <v>1554</v>
      </c>
      <c r="BO85" s="2" t="s">
        <v>157</v>
      </c>
      <c r="BP85" s="2" t="s">
        <v>1555</v>
      </c>
      <c r="BQ85" s="2" t="s">
        <v>157</v>
      </c>
      <c r="BR85" s="2" t="s">
        <v>247</v>
      </c>
      <c r="BS85" s="2" t="s">
        <v>157</v>
      </c>
      <c r="BT85" s="2" t="s">
        <v>157</v>
      </c>
      <c r="BU85" s="2" t="s">
        <v>157</v>
      </c>
      <c r="BV85" s="2" t="s">
        <v>157</v>
      </c>
      <c r="BW85" s="2" t="s">
        <v>162</v>
      </c>
      <c r="BX85" s="2" t="s">
        <v>157</v>
      </c>
      <c r="BY85" s="2" t="s">
        <v>157</v>
      </c>
      <c r="BZ85" s="2" t="s">
        <v>157</v>
      </c>
      <c r="CA85" s="2" t="s">
        <v>157</v>
      </c>
      <c r="CB85" s="2" t="s">
        <v>157</v>
      </c>
      <c r="CC85" s="2" t="s">
        <v>157</v>
      </c>
      <c r="CD85" s="2" t="s">
        <v>162</v>
      </c>
      <c r="CE85" s="2" t="s">
        <v>157</v>
      </c>
      <c r="CF85" s="2" t="s">
        <v>164</v>
      </c>
      <c r="CG85" s="2" t="s">
        <v>970</v>
      </c>
      <c r="CH85" s="2" t="s">
        <v>162</v>
      </c>
      <c r="CI85" s="2" t="s">
        <v>162</v>
      </c>
      <c r="CJ85" s="2" t="s">
        <v>157</v>
      </c>
    </row>
    <row r="86" spans="1:88" ht="30" x14ac:dyDescent="0.25">
      <c r="A86" s="1">
        <v>44154.452465277776</v>
      </c>
      <c r="B86" s="1">
        <v>44154.47351851852</v>
      </c>
      <c r="C86" s="2" t="s">
        <v>91</v>
      </c>
      <c r="D86" s="2" t="s">
        <v>1557</v>
      </c>
      <c r="E86">
        <v>100</v>
      </c>
      <c r="F86">
        <v>1819</v>
      </c>
      <c r="G86" s="2" t="s">
        <v>155</v>
      </c>
      <c r="H86" s="1">
        <v>44154.473529618059</v>
      </c>
      <c r="I86" s="2" t="s">
        <v>1558</v>
      </c>
      <c r="J86">
        <v>42.1846923828125</v>
      </c>
      <c r="K86">
        <v>-92.482696533203125</v>
      </c>
      <c r="L86" s="2" t="s">
        <v>158</v>
      </c>
      <c r="M86" s="2" t="s">
        <v>1559</v>
      </c>
      <c r="N86" s="2" t="s">
        <v>1560</v>
      </c>
      <c r="O86" s="2" t="s">
        <v>1561</v>
      </c>
      <c r="P86" s="2" t="s">
        <v>164</v>
      </c>
      <c r="Q86" s="2" t="s">
        <v>1562</v>
      </c>
      <c r="R86" s="2" t="s">
        <v>164</v>
      </c>
      <c r="S86" s="2" t="s">
        <v>816</v>
      </c>
      <c r="T86" s="2" t="s">
        <v>233</v>
      </c>
      <c r="U86" s="2" t="s">
        <v>157</v>
      </c>
      <c r="V86" s="2" t="s">
        <v>412</v>
      </c>
      <c r="W86" s="2" t="s">
        <v>1563</v>
      </c>
      <c r="X86" s="2" t="s">
        <v>1178</v>
      </c>
      <c r="Y86" s="2" t="s">
        <v>327</v>
      </c>
      <c r="Z86" s="2" t="s">
        <v>157</v>
      </c>
      <c r="AA86" s="2" t="s">
        <v>173</v>
      </c>
      <c r="AB86" s="2" t="s">
        <v>164</v>
      </c>
      <c r="AC86" s="2" t="s">
        <v>576</v>
      </c>
      <c r="AD86" s="2" t="s">
        <v>233</v>
      </c>
      <c r="AE86" s="2" t="s">
        <v>157</v>
      </c>
      <c r="AF86" s="2" t="s">
        <v>412</v>
      </c>
      <c r="AG86" s="2" t="s">
        <v>1564</v>
      </c>
      <c r="AH86" s="2" t="s">
        <v>1565</v>
      </c>
      <c r="AI86" s="2" t="s">
        <v>1566</v>
      </c>
      <c r="AJ86" s="2" t="s">
        <v>157</v>
      </c>
      <c r="AK86" s="2" t="s">
        <v>259</v>
      </c>
      <c r="AL86" s="2" t="s">
        <v>157</v>
      </c>
      <c r="AM86" s="2" t="s">
        <v>157</v>
      </c>
      <c r="AN86" s="2" t="s">
        <v>157</v>
      </c>
      <c r="AO86" s="2" t="s">
        <v>157</v>
      </c>
      <c r="AP86" s="2" t="s">
        <v>341</v>
      </c>
      <c r="AQ86" s="2" t="s">
        <v>1567</v>
      </c>
      <c r="AR86" s="2" t="s">
        <v>554</v>
      </c>
      <c r="AS86" s="2" t="s">
        <v>1363</v>
      </c>
      <c r="AT86" s="2" t="s">
        <v>164</v>
      </c>
      <c r="AU86" s="2" t="s">
        <v>1568</v>
      </c>
      <c r="AV86" s="2" t="s">
        <v>412</v>
      </c>
      <c r="AW86" s="2" t="s">
        <v>233</v>
      </c>
      <c r="AX86" s="2" t="s">
        <v>157</v>
      </c>
      <c r="AY86" s="2" t="s">
        <v>1568</v>
      </c>
      <c r="AZ86" s="2" t="s">
        <v>157</v>
      </c>
      <c r="BA86" s="2" t="s">
        <v>1569</v>
      </c>
      <c r="BB86" s="2" t="s">
        <v>157</v>
      </c>
      <c r="BC86" s="2" t="s">
        <v>259</v>
      </c>
      <c r="BD86" s="2" t="s">
        <v>157</v>
      </c>
      <c r="BE86" s="2" t="s">
        <v>157</v>
      </c>
      <c r="BF86" s="2" t="s">
        <v>157</v>
      </c>
      <c r="BG86" s="2" t="s">
        <v>157</v>
      </c>
      <c r="BH86" s="2" t="s">
        <v>1570</v>
      </c>
      <c r="BI86" s="2" t="s">
        <v>164</v>
      </c>
      <c r="BJ86" s="2" t="s">
        <v>1568</v>
      </c>
      <c r="BK86" s="2" t="s">
        <v>412</v>
      </c>
      <c r="BL86" s="2" t="s">
        <v>233</v>
      </c>
      <c r="BM86" s="2" t="s">
        <v>157</v>
      </c>
      <c r="BN86" s="2" t="s">
        <v>1569</v>
      </c>
      <c r="BO86" s="2" t="s">
        <v>157</v>
      </c>
      <c r="BP86" s="2" t="s">
        <v>1569</v>
      </c>
      <c r="BQ86" s="2" t="s">
        <v>157</v>
      </c>
      <c r="BR86" s="2" t="s">
        <v>259</v>
      </c>
      <c r="BS86" s="2" t="s">
        <v>157</v>
      </c>
      <c r="BT86" s="2" t="s">
        <v>157</v>
      </c>
      <c r="BU86" s="2" t="s">
        <v>157</v>
      </c>
      <c r="BV86" s="2" t="s">
        <v>157</v>
      </c>
      <c r="BW86" s="2" t="s">
        <v>164</v>
      </c>
      <c r="BX86" s="2" t="s">
        <v>1571</v>
      </c>
      <c r="BY86" s="2" t="s">
        <v>1571</v>
      </c>
      <c r="BZ86" s="2" t="s">
        <v>167</v>
      </c>
      <c r="CA86" s="2" t="s">
        <v>157</v>
      </c>
      <c r="CB86" s="2" t="s">
        <v>1572</v>
      </c>
      <c r="CC86" s="2" t="s">
        <v>1573</v>
      </c>
      <c r="CD86" s="2" t="s">
        <v>162</v>
      </c>
      <c r="CE86" s="2" t="s">
        <v>157</v>
      </c>
      <c r="CF86" s="2" t="s">
        <v>164</v>
      </c>
      <c r="CG86" s="2" t="s">
        <v>1574</v>
      </c>
      <c r="CH86" s="2" t="s">
        <v>580</v>
      </c>
      <c r="CI86" s="2" t="s">
        <v>580</v>
      </c>
      <c r="CJ86" s="2" t="s">
        <v>157</v>
      </c>
    </row>
    <row r="87" spans="1:88" ht="375" x14ac:dyDescent="0.25">
      <c r="A87" s="1">
        <v>44153.78733796296</v>
      </c>
      <c r="B87" s="1">
        <v>44154.477071759262</v>
      </c>
      <c r="C87" s="2" t="s">
        <v>91</v>
      </c>
      <c r="D87" s="2" t="s">
        <v>1575</v>
      </c>
      <c r="E87">
        <v>100</v>
      </c>
      <c r="F87">
        <v>59593</v>
      </c>
      <c r="G87" s="2" t="s">
        <v>155</v>
      </c>
      <c r="H87" s="1">
        <v>44154.477085219907</v>
      </c>
      <c r="I87" s="2" t="s">
        <v>1576</v>
      </c>
      <c r="J87">
        <v>37.751007080078125</v>
      </c>
      <c r="K87">
        <v>-97.821998596191406</v>
      </c>
      <c r="L87" s="2" t="s">
        <v>158</v>
      </c>
      <c r="M87" s="2" t="s">
        <v>1577</v>
      </c>
      <c r="N87" s="2" t="s">
        <v>1578</v>
      </c>
      <c r="O87" s="2" t="s">
        <v>1579</v>
      </c>
      <c r="P87" s="2" t="s">
        <v>164</v>
      </c>
      <c r="Q87" s="2" t="s">
        <v>1580</v>
      </c>
      <c r="R87" s="2" t="s">
        <v>164</v>
      </c>
      <c r="S87" s="2" t="s">
        <v>188</v>
      </c>
      <c r="T87" s="2" t="s">
        <v>233</v>
      </c>
      <c r="U87" s="2" t="s">
        <v>157</v>
      </c>
      <c r="V87" s="2" t="s">
        <v>1581</v>
      </c>
      <c r="W87" s="2" t="s">
        <v>1582</v>
      </c>
      <c r="X87" s="2" t="s">
        <v>460</v>
      </c>
      <c r="Y87" s="2" t="s">
        <v>1583</v>
      </c>
      <c r="Z87" s="2" t="s">
        <v>157</v>
      </c>
      <c r="AA87" s="2" t="s">
        <v>1584</v>
      </c>
      <c r="AB87" s="2" t="s">
        <v>164</v>
      </c>
      <c r="AC87" s="2" t="s">
        <v>188</v>
      </c>
      <c r="AD87" s="2" t="s">
        <v>233</v>
      </c>
      <c r="AE87" s="2" t="s">
        <v>157</v>
      </c>
      <c r="AF87" s="2" t="s">
        <v>1581</v>
      </c>
      <c r="AG87" s="2" t="s">
        <v>1582</v>
      </c>
      <c r="AH87" s="2" t="s">
        <v>1585</v>
      </c>
      <c r="AI87" s="2" t="s">
        <v>1586</v>
      </c>
      <c r="AJ87" s="2" t="s">
        <v>157</v>
      </c>
      <c r="AK87" s="2" t="s">
        <v>259</v>
      </c>
      <c r="AL87" s="2" t="s">
        <v>157</v>
      </c>
      <c r="AM87" s="2" t="s">
        <v>157</v>
      </c>
      <c r="AN87" s="2" t="s">
        <v>157</v>
      </c>
      <c r="AO87" s="2" t="s">
        <v>157</v>
      </c>
      <c r="AP87" s="2" t="s">
        <v>157</v>
      </c>
      <c r="AQ87" s="2" t="s">
        <v>1587</v>
      </c>
      <c r="AR87" s="2" t="s">
        <v>1588</v>
      </c>
      <c r="AS87" s="2" t="s">
        <v>329</v>
      </c>
      <c r="AT87" s="2" t="s">
        <v>164</v>
      </c>
      <c r="AU87" s="2" t="s">
        <v>1589</v>
      </c>
      <c r="AV87" s="2" t="s">
        <v>524</v>
      </c>
      <c r="AW87" s="2" t="s">
        <v>233</v>
      </c>
      <c r="AX87" s="2" t="s">
        <v>157</v>
      </c>
      <c r="AY87" s="2" t="s">
        <v>1590</v>
      </c>
      <c r="AZ87" s="2" t="s">
        <v>157</v>
      </c>
      <c r="BA87" s="2" t="s">
        <v>157</v>
      </c>
      <c r="BB87" s="2" t="s">
        <v>1590</v>
      </c>
      <c r="BC87" s="2" t="s">
        <v>626</v>
      </c>
      <c r="BD87" s="2" t="s">
        <v>157</v>
      </c>
      <c r="BE87" s="2" t="s">
        <v>1591</v>
      </c>
      <c r="BF87" s="2" t="s">
        <v>157</v>
      </c>
      <c r="BG87" s="2" t="s">
        <v>157</v>
      </c>
      <c r="BH87" s="2" t="s">
        <v>1592</v>
      </c>
      <c r="BI87" s="2" t="s">
        <v>164</v>
      </c>
      <c r="BJ87" s="2" t="s">
        <v>1593</v>
      </c>
      <c r="BK87" s="2" t="s">
        <v>244</v>
      </c>
      <c r="BL87" s="2" t="s">
        <v>233</v>
      </c>
      <c r="BM87" s="2" t="s">
        <v>157</v>
      </c>
      <c r="BN87" s="2" t="s">
        <v>1590</v>
      </c>
      <c r="BO87" s="2" t="s">
        <v>157</v>
      </c>
      <c r="BP87" s="2" t="s">
        <v>157</v>
      </c>
      <c r="BQ87" s="2" t="s">
        <v>1590</v>
      </c>
      <c r="BR87" s="2" t="s">
        <v>626</v>
      </c>
      <c r="BS87" s="2" t="s">
        <v>157</v>
      </c>
      <c r="BT87" s="2" t="s">
        <v>1591</v>
      </c>
      <c r="BU87" s="2" t="s">
        <v>157</v>
      </c>
      <c r="BV87" s="2" t="s">
        <v>157</v>
      </c>
      <c r="BW87" s="2" t="s">
        <v>162</v>
      </c>
      <c r="BX87" s="2" t="s">
        <v>157</v>
      </c>
      <c r="BY87" s="2" t="s">
        <v>157</v>
      </c>
      <c r="BZ87" s="2" t="s">
        <v>157</v>
      </c>
      <c r="CA87" s="2" t="s">
        <v>157</v>
      </c>
      <c r="CB87" s="2" t="s">
        <v>157</v>
      </c>
      <c r="CC87" s="2" t="s">
        <v>157</v>
      </c>
      <c r="CD87" s="2" t="s">
        <v>164</v>
      </c>
      <c r="CE87" s="2" t="s">
        <v>1461</v>
      </c>
      <c r="CF87" s="2" t="s">
        <v>164</v>
      </c>
      <c r="CG87" s="2" t="s">
        <v>1594</v>
      </c>
      <c r="CH87" s="2" t="s">
        <v>1595</v>
      </c>
      <c r="CI87" s="2" t="s">
        <v>1596</v>
      </c>
      <c r="CJ87" s="2" t="s">
        <v>157</v>
      </c>
    </row>
    <row r="88" spans="1:88" ht="75" x14ac:dyDescent="0.25">
      <c r="A88" s="1">
        <v>44154.415347222224</v>
      </c>
      <c r="B88" s="1">
        <v>44154.477337962962</v>
      </c>
      <c r="C88" s="2" t="s">
        <v>91</v>
      </c>
      <c r="D88" s="2" t="s">
        <v>1597</v>
      </c>
      <c r="E88">
        <v>100</v>
      </c>
      <c r="F88">
        <v>5355</v>
      </c>
      <c r="G88" s="2" t="s">
        <v>155</v>
      </c>
      <c r="H88" s="1">
        <v>44154.477343483799</v>
      </c>
      <c r="I88" s="2" t="s">
        <v>1598</v>
      </c>
      <c r="J88">
        <v>42.06939697265625</v>
      </c>
      <c r="K88">
        <v>-93.878097534179688</v>
      </c>
      <c r="L88" s="2" t="s">
        <v>158</v>
      </c>
      <c r="M88" s="2" t="s">
        <v>1599</v>
      </c>
      <c r="N88" s="2" t="s">
        <v>1600</v>
      </c>
      <c r="O88" s="2" t="s">
        <v>1601</v>
      </c>
      <c r="P88" s="2" t="s">
        <v>164</v>
      </c>
      <c r="Q88" s="2" t="s">
        <v>1602</v>
      </c>
      <c r="R88" s="2" t="s">
        <v>164</v>
      </c>
      <c r="S88" s="2" t="s">
        <v>329</v>
      </c>
      <c r="T88" s="2" t="s">
        <v>614</v>
      </c>
      <c r="U88" s="2" t="s">
        <v>157</v>
      </c>
      <c r="V88" s="2" t="s">
        <v>340</v>
      </c>
      <c r="W88" s="2" t="s">
        <v>1603</v>
      </c>
      <c r="X88" s="2" t="s">
        <v>157</v>
      </c>
      <c r="Y88" s="2" t="s">
        <v>157</v>
      </c>
      <c r="Z88" s="2" t="s">
        <v>1604</v>
      </c>
      <c r="AA88" s="2" t="s">
        <v>1605</v>
      </c>
      <c r="AB88" s="2" t="s">
        <v>164</v>
      </c>
      <c r="AC88" s="2" t="s">
        <v>1606</v>
      </c>
      <c r="AD88" s="2" t="s">
        <v>614</v>
      </c>
      <c r="AE88" s="2" t="s">
        <v>157</v>
      </c>
      <c r="AF88" s="2" t="s">
        <v>340</v>
      </c>
      <c r="AG88" s="2" t="s">
        <v>1606</v>
      </c>
      <c r="AH88" s="2" t="s">
        <v>157</v>
      </c>
      <c r="AI88" s="2" t="s">
        <v>157</v>
      </c>
      <c r="AJ88" s="2" t="s">
        <v>1604</v>
      </c>
      <c r="AK88" s="2" t="s">
        <v>259</v>
      </c>
      <c r="AL88" s="2" t="s">
        <v>157</v>
      </c>
      <c r="AM88" s="2" t="s">
        <v>157</v>
      </c>
      <c r="AN88" s="2" t="s">
        <v>157</v>
      </c>
      <c r="AO88" s="2" t="s">
        <v>157</v>
      </c>
      <c r="AP88" s="2" t="s">
        <v>1607</v>
      </c>
      <c r="AQ88" s="2" t="s">
        <v>1608</v>
      </c>
      <c r="AR88" s="2" t="s">
        <v>1609</v>
      </c>
      <c r="AS88" s="2" t="s">
        <v>1610</v>
      </c>
      <c r="AT88" s="2" t="s">
        <v>164</v>
      </c>
      <c r="AU88" s="2" t="s">
        <v>970</v>
      </c>
      <c r="AV88" s="2" t="s">
        <v>340</v>
      </c>
      <c r="AW88" s="2" t="s">
        <v>614</v>
      </c>
      <c r="AX88" s="2" t="s">
        <v>157</v>
      </c>
      <c r="AY88" s="2" t="s">
        <v>1611</v>
      </c>
      <c r="AZ88" s="2" t="s">
        <v>157</v>
      </c>
      <c r="BA88" s="2" t="s">
        <v>157</v>
      </c>
      <c r="BB88" s="2" t="s">
        <v>614</v>
      </c>
      <c r="BC88" s="2" t="s">
        <v>626</v>
      </c>
      <c r="BD88" s="2" t="s">
        <v>157</v>
      </c>
      <c r="BE88" s="2" t="s">
        <v>1612</v>
      </c>
      <c r="BF88" s="2" t="s">
        <v>157</v>
      </c>
      <c r="BG88" s="2" t="s">
        <v>157</v>
      </c>
      <c r="BH88" s="2" t="s">
        <v>1613</v>
      </c>
      <c r="BI88" s="2" t="s">
        <v>164</v>
      </c>
      <c r="BJ88" s="2" t="s">
        <v>970</v>
      </c>
      <c r="BK88" s="2" t="s">
        <v>340</v>
      </c>
      <c r="BL88" s="2" t="s">
        <v>614</v>
      </c>
      <c r="BM88" s="2" t="s">
        <v>157</v>
      </c>
      <c r="BN88" s="2" t="s">
        <v>1611</v>
      </c>
      <c r="BO88" s="2" t="s">
        <v>157</v>
      </c>
      <c r="BP88" s="2" t="s">
        <v>157</v>
      </c>
      <c r="BQ88" s="2" t="s">
        <v>614</v>
      </c>
      <c r="BR88" s="2" t="s">
        <v>626</v>
      </c>
      <c r="BS88" s="2" t="s">
        <v>157</v>
      </c>
      <c r="BT88" s="2" t="s">
        <v>1612</v>
      </c>
      <c r="BU88" s="2" t="s">
        <v>157</v>
      </c>
      <c r="BV88" s="2" t="s">
        <v>157</v>
      </c>
      <c r="BW88" s="2" t="s">
        <v>164</v>
      </c>
      <c r="BX88" s="2" t="s">
        <v>970</v>
      </c>
      <c r="BY88" s="2" t="s">
        <v>970</v>
      </c>
      <c r="BZ88" s="2" t="s">
        <v>775</v>
      </c>
      <c r="CA88" s="2" t="s">
        <v>1614</v>
      </c>
      <c r="CB88" s="2" t="s">
        <v>157</v>
      </c>
      <c r="CC88" s="2" t="s">
        <v>1615</v>
      </c>
      <c r="CD88" s="2" t="s">
        <v>162</v>
      </c>
      <c r="CE88" s="2" t="s">
        <v>157</v>
      </c>
      <c r="CF88" s="2" t="s">
        <v>162</v>
      </c>
      <c r="CG88" s="2" t="s">
        <v>157</v>
      </c>
      <c r="CH88" s="2" t="s">
        <v>1616</v>
      </c>
      <c r="CI88" s="2" t="s">
        <v>162</v>
      </c>
      <c r="CJ88" s="2" t="s">
        <v>157</v>
      </c>
    </row>
    <row r="89" spans="1:88" ht="30" x14ac:dyDescent="0.25">
      <c r="A89" s="1">
        <v>44154.467951388891</v>
      </c>
      <c r="B89" s="1">
        <v>44154.477858796294</v>
      </c>
      <c r="C89" s="2" t="s">
        <v>91</v>
      </c>
      <c r="D89" s="2" t="s">
        <v>1617</v>
      </c>
      <c r="E89">
        <v>100</v>
      </c>
      <c r="F89">
        <v>855</v>
      </c>
      <c r="G89" s="2" t="s">
        <v>155</v>
      </c>
      <c r="H89" s="1">
        <v>44154.477865694447</v>
      </c>
      <c r="I89" s="2" t="s">
        <v>1618</v>
      </c>
      <c r="J89">
        <v>43.14959716796875</v>
      </c>
      <c r="K89">
        <v>-93.1947021484375</v>
      </c>
      <c r="L89" s="2" t="s">
        <v>158</v>
      </c>
      <c r="M89" s="2" t="s">
        <v>1619</v>
      </c>
      <c r="N89" s="2" t="s">
        <v>1620</v>
      </c>
      <c r="O89" s="2" t="s">
        <v>1621</v>
      </c>
      <c r="P89" s="2" t="s">
        <v>164</v>
      </c>
      <c r="Q89" s="2" t="s">
        <v>1622</v>
      </c>
      <c r="R89" s="2" t="s">
        <v>164</v>
      </c>
      <c r="S89" s="2" t="s">
        <v>1623</v>
      </c>
      <c r="T89" s="2" t="s">
        <v>614</v>
      </c>
      <c r="U89" s="2" t="s">
        <v>157</v>
      </c>
      <c r="V89" s="2" t="s">
        <v>1624</v>
      </c>
      <c r="W89" s="2" t="s">
        <v>1625</v>
      </c>
      <c r="X89" s="2" t="s">
        <v>157</v>
      </c>
      <c r="Y89" s="2" t="s">
        <v>157</v>
      </c>
      <c r="Z89" s="2" t="s">
        <v>1626</v>
      </c>
      <c r="AA89" s="2" t="s">
        <v>273</v>
      </c>
      <c r="AB89" s="2" t="s">
        <v>162</v>
      </c>
      <c r="AC89" s="2" t="s">
        <v>157</v>
      </c>
      <c r="AD89" s="2" t="s">
        <v>157</v>
      </c>
      <c r="AE89" s="2" t="s">
        <v>157</v>
      </c>
      <c r="AF89" s="2" t="s">
        <v>157</v>
      </c>
      <c r="AG89" s="2" t="s">
        <v>157</v>
      </c>
      <c r="AH89" s="2" t="s">
        <v>157</v>
      </c>
      <c r="AI89" s="2" t="s">
        <v>157</v>
      </c>
      <c r="AJ89" s="2" t="s">
        <v>1627</v>
      </c>
      <c r="AK89" s="2" t="s">
        <v>259</v>
      </c>
      <c r="AL89" s="2" t="s">
        <v>157</v>
      </c>
      <c r="AM89" s="2" t="s">
        <v>157</v>
      </c>
      <c r="AN89" s="2" t="s">
        <v>157</v>
      </c>
      <c r="AO89" s="2" t="s">
        <v>157</v>
      </c>
      <c r="AP89" s="2" t="s">
        <v>157</v>
      </c>
      <c r="AQ89" s="2" t="s">
        <v>1622</v>
      </c>
      <c r="AR89" s="2" t="s">
        <v>273</v>
      </c>
      <c r="AS89" s="2" t="s">
        <v>1628</v>
      </c>
      <c r="AT89" s="2" t="s">
        <v>164</v>
      </c>
      <c r="AU89" s="2" t="s">
        <v>1629</v>
      </c>
      <c r="AV89" s="2" t="s">
        <v>1624</v>
      </c>
      <c r="AW89" s="2" t="s">
        <v>614</v>
      </c>
      <c r="AX89" s="2" t="s">
        <v>157</v>
      </c>
      <c r="AY89" s="2" t="s">
        <v>812</v>
      </c>
      <c r="AZ89" s="2" t="s">
        <v>157</v>
      </c>
      <c r="BA89" s="2" t="s">
        <v>157</v>
      </c>
      <c r="BB89" s="2" t="s">
        <v>157</v>
      </c>
      <c r="BC89" s="2" t="s">
        <v>259</v>
      </c>
      <c r="BD89" s="2" t="s">
        <v>157</v>
      </c>
      <c r="BE89" s="2" t="s">
        <v>157</v>
      </c>
      <c r="BF89" s="2" t="s">
        <v>157</v>
      </c>
      <c r="BG89" s="2" t="s">
        <v>157</v>
      </c>
      <c r="BH89" s="2" t="s">
        <v>1630</v>
      </c>
      <c r="BI89" s="2" t="s">
        <v>162</v>
      </c>
      <c r="BJ89" s="2" t="s">
        <v>157</v>
      </c>
      <c r="BK89" s="2" t="s">
        <v>157</v>
      </c>
      <c r="BL89" s="2" t="s">
        <v>157</v>
      </c>
      <c r="BM89" s="2" t="s">
        <v>157</v>
      </c>
      <c r="BN89" s="2" t="s">
        <v>157</v>
      </c>
      <c r="BO89" s="2" t="s">
        <v>157</v>
      </c>
      <c r="BP89" s="2" t="s">
        <v>157</v>
      </c>
      <c r="BQ89" s="2" t="s">
        <v>1631</v>
      </c>
      <c r="BR89" s="2" t="s">
        <v>259</v>
      </c>
      <c r="BS89" s="2" t="s">
        <v>157</v>
      </c>
      <c r="BT89" s="2" t="s">
        <v>157</v>
      </c>
      <c r="BU89" s="2" t="s">
        <v>157</v>
      </c>
      <c r="BV89" s="2" t="s">
        <v>157</v>
      </c>
      <c r="BW89" s="2" t="s">
        <v>164</v>
      </c>
      <c r="BX89" s="2" t="s">
        <v>1632</v>
      </c>
      <c r="BY89" s="2" t="s">
        <v>833</v>
      </c>
      <c r="BZ89" s="2" t="s">
        <v>167</v>
      </c>
      <c r="CA89" s="2" t="s">
        <v>157</v>
      </c>
      <c r="CB89" s="2" t="s">
        <v>1633</v>
      </c>
      <c r="CC89" s="2" t="s">
        <v>157</v>
      </c>
      <c r="CD89" s="2" t="s">
        <v>164</v>
      </c>
      <c r="CE89" s="2" t="s">
        <v>1634</v>
      </c>
      <c r="CF89" s="2" t="s">
        <v>162</v>
      </c>
      <c r="CG89" s="2" t="s">
        <v>157</v>
      </c>
      <c r="CH89" s="2" t="s">
        <v>1635</v>
      </c>
      <c r="CI89" s="2" t="s">
        <v>1636</v>
      </c>
      <c r="CJ89" s="2" t="s">
        <v>157</v>
      </c>
    </row>
    <row r="90" spans="1:88" x14ac:dyDescent="0.25">
      <c r="A90" s="1">
        <v>44154.48170138889</v>
      </c>
      <c r="B90" s="1">
        <v>44154.482071759259</v>
      </c>
      <c r="C90" s="2" t="s">
        <v>91</v>
      </c>
      <c r="D90" s="2" t="s">
        <v>1637</v>
      </c>
      <c r="E90">
        <v>100</v>
      </c>
      <c r="F90">
        <v>31</v>
      </c>
      <c r="G90" s="2" t="s">
        <v>155</v>
      </c>
      <c r="H90" s="1">
        <v>44154.482079120367</v>
      </c>
      <c r="I90" s="2" t="s">
        <v>1638</v>
      </c>
      <c r="J90">
        <v>42.341293334960938</v>
      </c>
      <c r="K90">
        <v>-92.186698913574219</v>
      </c>
      <c r="L90" s="2" t="s">
        <v>158</v>
      </c>
      <c r="M90" s="2" t="s">
        <v>1639</v>
      </c>
      <c r="N90" s="2" t="s">
        <v>1640</v>
      </c>
      <c r="O90" s="2" t="s">
        <v>1641</v>
      </c>
      <c r="P90" s="2" t="s">
        <v>162</v>
      </c>
      <c r="Q90" s="2" t="s">
        <v>157</v>
      </c>
      <c r="R90" s="2" t="s">
        <v>157</v>
      </c>
      <c r="S90" s="2" t="s">
        <v>157</v>
      </c>
      <c r="T90" s="2" t="s">
        <v>157</v>
      </c>
      <c r="U90" s="2" t="s">
        <v>157</v>
      </c>
      <c r="V90" s="2" t="s">
        <v>157</v>
      </c>
      <c r="W90" s="2" t="s">
        <v>157</v>
      </c>
      <c r="X90" s="2" t="s">
        <v>157</v>
      </c>
      <c r="Y90" s="2" t="s">
        <v>157</v>
      </c>
      <c r="Z90" s="2" t="s">
        <v>157</v>
      </c>
      <c r="AA90" s="2" t="s">
        <v>157</v>
      </c>
      <c r="AB90" s="2" t="s">
        <v>157</v>
      </c>
      <c r="AC90" s="2" t="s">
        <v>157</v>
      </c>
      <c r="AD90" s="2" t="s">
        <v>157</v>
      </c>
      <c r="AE90" s="2" t="s">
        <v>157</v>
      </c>
      <c r="AF90" s="2" t="s">
        <v>157</v>
      </c>
      <c r="AG90" s="2" t="s">
        <v>157</v>
      </c>
      <c r="AH90" s="2" t="s">
        <v>157</v>
      </c>
      <c r="AI90" s="2" t="s">
        <v>157</v>
      </c>
      <c r="AJ90" s="2" t="s">
        <v>157</v>
      </c>
      <c r="AK90" s="2" t="s">
        <v>157</v>
      </c>
      <c r="AL90" s="2" t="s">
        <v>157</v>
      </c>
      <c r="AM90" s="2" t="s">
        <v>157</v>
      </c>
      <c r="AN90" s="2" t="s">
        <v>157</v>
      </c>
      <c r="AO90" s="2" t="s">
        <v>157</v>
      </c>
      <c r="AP90" s="2" t="s">
        <v>157</v>
      </c>
      <c r="AQ90" s="2" t="s">
        <v>157</v>
      </c>
      <c r="AR90" s="2" t="s">
        <v>157</v>
      </c>
      <c r="AS90" s="2" t="s">
        <v>157</v>
      </c>
      <c r="AT90" s="2" t="s">
        <v>157</v>
      </c>
      <c r="AU90" s="2" t="s">
        <v>157</v>
      </c>
      <c r="AV90" s="2" t="s">
        <v>157</v>
      </c>
      <c r="AW90" s="2" t="s">
        <v>157</v>
      </c>
      <c r="AX90" s="2" t="s">
        <v>157</v>
      </c>
      <c r="AY90" s="2" t="s">
        <v>157</v>
      </c>
      <c r="AZ90" s="2" t="s">
        <v>157</v>
      </c>
      <c r="BA90" s="2" t="s">
        <v>157</v>
      </c>
      <c r="BB90" s="2" t="s">
        <v>157</v>
      </c>
      <c r="BC90" s="2" t="s">
        <v>157</v>
      </c>
      <c r="BD90" s="2" t="s">
        <v>157</v>
      </c>
      <c r="BE90" s="2" t="s">
        <v>157</v>
      </c>
      <c r="BF90" s="2" t="s">
        <v>157</v>
      </c>
      <c r="BG90" s="2" t="s">
        <v>157</v>
      </c>
      <c r="BH90" s="2" t="s">
        <v>157</v>
      </c>
      <c r="BI90" s="2" t="s">
        <v>157</v>
      </c>
      <c r="BJ90" s="2" t="s">
        <v>157</v>
      </c>
      <c r="BK90" s="2" t="s">
        <v>157</v>
      </c>
      <c r="BL90" s="2" t="s">
        <v>157</v>
      </c>
      <c r="BM90" s="2" t="s">
        <v>157</v>
      </c>
      <c r="BN90" s="2" t="s">
        <v>157</v>
      </c>
      <c r="BO90" s="2" t="s">
        <v>157</v>
      </c>
      <c r="BP90" s="2" t="s">
        <v>157</v>
      </c>
      <c r="BQ90" s="2" t="s">
        <v>157</v>
      </c>
      <c r="BR90" s="2" t="s">
        <v>157</v>
      </c>
      <c r="BS90" s="2" t="s">
        <v>157</v>
      </c>
      <c r="BT90" s="2" t="s">
        <v>157</v>
      </c>
      <c r="BU90" s="2" t="s">
        <v>157</v>
      </c>
      <c r="BV90" s="2" t="s">
        <v>157</v>
      </c>
      <c r="BW90" s="2" t="s">
        <v>157</v>
      </c>
      <c r="BX90" s="2" t="s">
        <v>157</v>
      </c>
      <c r="BY90" s="2" t="s">
        <v>157</v>
      </c>
      <c r="BZ90" s="2" t="s">
        <v>157</v>
      </c>
      <c r="CA90" s="2" t="s">
        <v>157</v>
      </c>
      <c r="CB90" s="2" t="s">
        <v>157</v>
      </c>
      <c r="CC90" s="2" t="s">
        <v>157</v>
      </c>
      <c r="CD90" s="2" t="s">
        <v>157</v>
      </c>
      <c r="CE90" s="2" t="s">
        <v>157</v>
      </c>
      <c r="CF90" s="2" t="s">
        <v>157</v>
      </c>
      <c r="CG90" s="2" t="s">
        <v>157</v>
      </c>
      <c r="CH90" s="2" t="s">
        <v>157</v>
      </c>
      <c r="CI90" s="2" t="s">
        <v>157</v>
      </c>
      <c r="CJ90" s="2" t="s">
        <v>157</v>
      </c>
    </row>
    <row r="91" spans="1:88" ht="409.5" x14ac:dyDescent="0.25">
      <c r="A91" s="1">
        <v>44154.357314814813</v>
      </c>
      <c r="B91" s="1">
        <v>44154.484652777777</v>
      </c>
      <c r="C91" s="2" t="s">
        <v>91</v>
      </c>
      <c r="D91" s="2" t="s">
        <v>1642</v>
      </c>
      <c r="E91">
        <v>100</v>
      </c>
      <c r="F91">
        <v>11001</v>
      </c>
      <c r="G91" s="2" t="s">
        <v>155</v>
      </c>
      <c r="H91" s="1">
        <v>44154.48466347222</v>
      </c>
      <c r="I91" s="2" t="s">
        <v>1643</v>
      </c>
      <c r="J91">
        <v>42.401901245117188</v>
      </c>
      <c r="K91">
        <v>-96.353401184082031</v>
      </c>
      <c r="L91" s="2" t="s">
        <v>158</v>
      </c>
      <c r="M91" s="2" t="s">
        <v>1644</v>
      </c>
      <c r="N91" s="2" t="s">
        <v>1645</v>
      </c>
      <c r="O91" s="2" t="s">
        <v>1646</v>
      </c>
      <c r="P91" s="2" t="s">
        <v>164</v>
      </c>
      <c r="Q91" s="2" t="s">
        <v>1647</v>
      </c>
      <c r="R91" s="2" t="s">
        <v>164</v>
      </c>
      <c r="S91" s="2" t="s">
        <v>1648</v>
      </c>
      <c r="T91" s="2" t="s">
        <v>233</v>
      </c>
      <c r="U91" s="2" t="s">
        <v>157</v>
      </c>
      <c r="V91" s="2" t="s">
        <v>340</v>
      </c>
      <c r="W91" s="2" t="s">
        <v>1649</v>
      </c>
      <c r="X91" s="2" t="s">
        <v>1650</v>
      </c>
      <c r="Y91" s="2" t="s">
        <v>1651</v>
      </c>
      <c r="Z91" s="2" t="s">
        <v>157</v>
      </c>
      <c r="AA91" s="2" t="s">
        <v>1652</v>
      </c>
      <c r="AB91" s="2" t="s">
        <v>164</v>
      </c>
      <c r="AC91" s="2" t="s">
        <v>1648</v>
      </c>
      <c r="AD91" s="2" t="s">
        <v>233</v>
      </c>
      <c r="AE91" s="2" t="s">
        <v>157</v>
      </c>
      <c r="AF91" s="2" t="s">
        <v>340</v>
      </c>
      <c r="AG91" s="2" t="s">
        <v>1649</v>
      </c>
      <c r="AH91" s="2" t="s">
        <v>1653</v>
      </c>
      <c r="AI91" s="2" t="s">
        <v>1654</v>
      </c>
      <c r="AJ91" s="2" t="s">
        <v>157</v>
      </c>
      <c r="AK91" s="2" t="s">
        <v>259</v>
      </c>
      <c r="AL91" s="2" t="s">
        <v>157</v>
      </c>
      <c r="AM91" s="2" t="s">
        <v>157</v>
      </c>
      <c r="AN91" s="2" t="s">
        <v>157</v>
      </c>
      <c r="AO91" s="2" t="s">
        <v>157</v>
      </c>
      <c r="AP91" s="2" t="s">
        <v>157</v>
      </c>
      <c r="AQ91" s="2" t="s">
        <v>1655</v>
      </c>
      <c r="AR91" s="2" t="s">
        <v>1652</v>
      </c>
      <c r="AS91" s="2" t="s">
        <v>830</v>
      </c>
      <c r="AT91" s="2" t="s">
        <v>164</v>
      </c>
      <c r="AU91" s="2" t="s">
        <v>1656</v>
      </c>
      <c r="AV91" s="2" t="s">
        <v>340</v>
      </c>
      <c r="AW91" s="2" t="s">
        <v>233</v>
      </c>
      <c r="AX91" s="2" t="s">
        <v>157</v>
      </c>
      <c r="AY91" s="2" t="s">
        <v>1657</v>
      </c>
      <c r="AZ91" s="2" t="s">
        <v>157</v>
      </c>
      <c r="BA91" s="2" t="s">
        <v>157</v>
      </c>
      <c r="BB91" s="2" t="s">
        <v>1658</v>
      </c>
      <c r="BC91" s="2" t="s">
        <v>626</v>
      </c>
      <c r="BD91" s="2" t="s">
        <v>157</v>
      </c>
      <c r="BE91" s="2" t="s">
        <v>1659</v>
      </c>
      <c r="BF91" s="2" t="s">
        <v>157</v>
      </c>
      <c r="BG91" s="2" t="s">
        <v>157</v>
      </c>
      <c r="BH91" s="2" t="s">
        <v>1660</v>
      </c>
      <c r="BI91" s="2" t="s">
        <v>164</v>
      </c>
      <c r="BJ91" s="2" t="s">
        <v>1656</v>
      </c>
      <c r="BK91" s="2" t="s">
        <v>340</v>
      </c>
      <c r="BL91" s="2" t="s">
        <v>233</v>
      </c>
      <c r="BM91" s="2" t="s">
        <v>157</v>
      </c>
      <c r="BN91" s="2" t="s">
        <v>1657</v>
      </c>
      <c r="BO91" s="2" t="s">
        <v>157</v>
      </c>
      <c r="BP91" s="2" t="s">
        <v>157</v>
      </c>
      <c r="BQ91" s="2" t="s">
        <v>1661</v>
      </c>
      <c r="BR91" s="2" t="s">
        <v>259</v>
      </c>
      <c r="BS91" s="2" t="s">
        <v>157</v>
      </c>
      <c r="BT91" s="2" t="s">
        <v>157</v>
      </c>
      <c r="BU91" s="2" t="s">
        <v>157</v>
      </c>
      <c r="BV91" s="2" t="s">
        <v>157</v>
      </c>
      <c r="BW91" s="2" t="s">
        <v>164</v>
      </c>
      <c r="BX91" s="2" t="s">
        <v>340</v>
      </c>
      <c r="BY91" s="2" t="s">
        <v>340</v>
      </c>
      <c r="BZ91" s="2" t="s">
        <v>167</v>
      </c>
      <c r="CA91" s="2" t="s">
        <v>157</v>
      </c>
      <c r="CB91" s="2" t="s">
        <v>1662</v>
      </c>
      <c r="CC91" s="2" t="s">
        <v>1663</v>
      </c>
      <c r="CD91" s="2" t="s">
        <v>162</v>
      </c>
      <c r="CE91" s="2" t="s">
        <v>157</v>
      </c>
      <c r="CF91" s="2" t="s">
        <v>162</v>
      </c>
      <c r="CG91" s="2" t="s">
        <v>157</v>
      </c>
      <c r="CH91" s="2" t="s">
        <v>1664</v>
      </c>
      <c r="CI91" s="2" t="s">
        <v>1665</v>
      </c>
      <c r="CJ91" s="2" t="s">
        <v>157</v>
      </c>
    </row>
    <row r="92" spans="1:88" ht="45" x14ac:dyDescent="0.25">
      <c r="A92" s="1">
        <v>44154.488113425927</v>
      </c>
      <c r="B92" s="1">
        <v>44154.496041666665</v>
      </c>
      <c r="C92" s="2" t="s">
        <v>91</v>
      </c>
      <c r="D92" s="2" t="s">
        <v>1666</v>
      </c>
      <c r="E92">
        <v>100</v>
      </c>
      <c r="F92">
        <v>684</v>
      </c>
      <c r="G92" s="2" t="s">
        <v>155</v>
      </c>
      <c r="H92" s="1">
        <v>44154.496049571761</v>
      </c>
      <c r="I92" s="2" t="s">
        <v>1667</v>
      </c>
      <c r="J92">
        <v>42.2904052734375</v>
      </c>
      <c r="K92">
        <v>-93.775100708007813</v>
      </c>
      <c r="L92" s="2" t="s">
        <v>158</v>
      </c>
      <c r="M92" s="2" t="s">
        <v>1668</v>
      </c>
      <c r="N92" s="2" t="s">
        <v>1669</v>
      </c>
      <c r="O92" s="2" t="s">
        <v>1670</v>
      </c>
      <c r="P92" s="2" t="s">
        <v>164</v>
      </c>
      <c r="Q92" s="2" t="s">
        <v>1671</v>
      </c>
      <c r="R92" s="2" t="s">
        <v>164</v>
      </c>
      <c r="S92" s="2" t="s">
        <v>1672</v>
      </c>
      <c r="T92" s="2" t="s">
        <v>233</v>
      </c>
      <c r="U92" s="2" t="s">
        <v>157</v>
      </c>
      <c r="V92" s="2" t="s">
        <v>340</v>
      </c>
      <c r="W92" s="2" t="s">
        <v>1673</v>
      </c>
      <c r="X92" s="2" t="s">
        <v>157</v>
      </c>
      <c r="Y92" s="2" t="s">
        <v>157</v>
      </c>
      <c r="Z92" s="2" t="s">
        <v>157</v>
      </c>
      <c r="AA92" s="2" t="s">
        <v>1674</v>
      </c>
      <c r="AB92" s="2" t="s">
        <v>164</v>
      </c>
      <c r="AC92" s="2" t="s">
        <v>1672</v>
      </c>
      <c r="AD92" s="2" t="s">
        <v>233</v>
      </c>
      <c r="AE92" s="2" t="s">
        <v>157</v>
      </c>
      <c r="AF92" s="2" t="s">
        <v>340</v>
      </c>
      <c r="AG92" s="2" t="s">
        <v>1673</v>
      </c>
      <c r="AH92" s="2" t="s">
        <v>157</v>
      </c>
      <c r="AI92" s="2" t="s">
        <v>157</v>
      </c>
      <c r="AJ92" s="2" t="s">
        <v>157</v>
      </c>
      <c r="AK92" s="2" t="s">
        <v>355</v>
      </c>
      <c r="AL92" s="2" t="s">
        <v>157</v>
      </c>
      <c r="AM92" s="2" t="s">
        <v>157</v>
      </c>
      <c r="AN92" s="2" t="s">
        <v>1675</v>
      </c>
      <c r="AO92" s="2" t="s">
        <v>157</v>
      </c>
      <c r="AP92" s="2" t="s">
        <v>157</v>
      </c>
      <c r="AQ92" s="2" t="s">
        <v>1676</v>
      </c>
      <c r="AR92" s="2" t="s">
        <v>1674</v>
      </c>
      <c r="AS92" s="2" t="s">
        <v>704</v>
      </c>
      <c r="AT92" s="2" t="s">
        <v>164</v>
      </c>
      <c r="AU92" s="2" t="s">
        <v>1677</v>
      </c>
      <c r="AV92" s="2" t="s">
        <v>340</v>
      </c>
      <c r="AW92" s="2" t="s">
        <v>233</v>
      </c>
      <c r="AX92" s="2" t="s">
        <v>157</v>
      </c>
      <c r="AY92" s="2" t="s">
        <v>1678</v>
      </c>
      <c r="AZ92" s="2" t="s">
        <v>157</v>
      </c>
      <c r="BA92" s="2" t="s">
        <v>157</v>
      </c>
      <c r="BB92" s="2" t="s">
        <v>157</v>
      </c>
      <c r="BC92" s="2" t="s">
        <v>157</v>
      </c>
      <c r="BD92" s="2" t="s">
        <v>157</v>
      </c>
      <c r="BE92" s="2" t="s">
        <v>157</v>
      </c>
      <c r="BF92" s="2" t="s">
        <v>157</v>
      </c>
      <c r="BG92" s="2" t="s">
        <v>157</v>
      </c>
      <c r="BH92" s="2" t="s">
        <v>762</v>
      </c>
      <c r="BI92" s="2" t="s">
        <v>164</v>
      </c>
      <c r="BJ92" s="2" t="s">
        <v>1677</v>
      </c>
      <c r="BK92" s="2" t="s">
        <v>340</v>
      </c>
      <c r="BL92" s="2" t="s">
        <v>233</v>
      </c>
      <c r="BM92" s="2" t="s">
        <v>157</v>
      </c>
      <c r="BN92" s="2" t="s">
        <v>1678</v>
      </c>
      <c r="BO92" s="2" t="s">
        <v>157</v>
      </c>
      <c r="BP92" s="2" t="s">
        <v>157</v>
      </c>
      <c r="BQ92" s="2" t="s">
        <v>157</v>
      </c>
      <c r="BR92" s="2" t="s">
        <v>157</v>
      </c>
      <c r="BS92" s="2" t="s">
        <v>157</v>
      </c>
      <c r="BT92" s="2" t="s">
        <v>157</v>
      </c>
      <c r="BU92" s="2" t="s">
        <v>157</v>
      </c>
      <c r="BV92" s="2" t="s">
        <v>157</v>
      </c>
      <c r="BW92" s="2" t="s">
        <v>210</v>
      </c>
      <c r="BX92" s="2" t="s">
        <v>157</v>
      </c>
      <c r="BY92" s="2" t="s">
        <v>157</v>
      </c>
      <c r="BZ92" s="2" t="s">
        <v>157</v>
      </c>
      <c r="CA92" s="2" t="s">
        <v>157</v>
      </c>
      <c r="CB92" s="2" t="s">
        <v>157</v>
      </c>
      <c r="CC92" s="2" t="s">
        <v>157</v>
      </c>
      <c r="CD92" s="2" t="s">
        <v>164</v>
      </c>
      <c r="CE92" s="2" t="s">
        <v>762</v>
      </c>
      <c r="CF92" s="2" t="s">
        <v>162</v>
      </c>
      <c r="CG92" s="2" t="s">
        <v>157</v>
      </c>
      <c r="CH92" s="2" t="s">
        <v>157</v>
      </c>
      <c r="CI92" s="2" t="s">
        <v>580</v>
      </c>
      <c r="CJ92" s="2" t="s">
        <v>157</v>
      </c>
    </row>
    <row r="93" spans="1:88" ht="240" x14ac:dyDescent="0.25">
      <c r="A93" s="1">
        <v>44154.484398148146</v>
      </c>
      <c r="B93" s="1">
        <v>44154.496412037035</v>
      </c>
      <c r="C93" s="2" t="s">
        <v>91</v>
      </c>
      <c r="D93" s="2" t="s">
        <v>1679</v>
      </c>
      <c r="E93">
        <v>100</v>
      </c>
      <c r="F93">
        <v>1037</v>
      </c>
      <c r="G93" s="2" t="s">
        <v>155</v>
      </c>
      <c r="H93" s="1">
        <v>44154.496419594907</v>
      </c>
      <c r="I93" s="2" t="s">
        <v>1680</v>
      </c>
      <c r="J93">
        <v>43.123092651367188</v>
      </c>
      <c r="K93">
        <v>-93.469802856445313</v>
      </c>
      <c r="L93" s="2" t="s">
        <v>158</v>
      </c>
      <c r="M93" s="2" t="s">
        <v>1681</v>
      </c>
      <c r="N93" s="2" t="s">
        <v>1682</v>
      </c>
      <c r="O93" s="2" t="s">
        <v>1683</v>
      </c>
      <c r="P93" s="2" t="s">
        <v>164</v>
      </c>
      <c r="Q93" s="2" t="s">
        <v>1684</v>
      </c>
      <c r="R93" s="2" t="s">
        <v>164</v>
      </c>
      <c r="S93" s="2" t="s">
        <v>595</v>
      </c>
      <c r="T93" s="2" t="s">
        <v>233</v>
      </c>
      <c r="U93" s="2" t="s">
        <v>157</v>
      </c>
      <c r="V93" s="2" t="s">
        <v>1685</v>
      </c>
      <c r="W93" s="2" t="s">
        <v>1322</v>
      </c>
      <c r="X93" s="2" t="s">
        <v>595</v>
      </c>
      <c r="Y93" s="2" t="s">
        <v>422</v>
      </c>
      <c r="Z93" s="2" t="s">
        <v>157</v>
      </c>
      <c r="AA93" s="2" t="s">
        <v>1686</v>
      </c>
      <c r="AB93" s="2" t="s">
        <v>164</v>
      </c>
      <c r="AC93" s="2" t="s">
        <v>595</v>
      </c>
      <c r="AD93" s="2" t="s">
        <v>233</v>
      </c>
      <c r="AE93" s="2" t="s">
        <v>157</v>
      </c>
      <c r="AF93" s="2" t="s">
        <v>1685</v>
      </c>
      <c r="AG93" s="2" t="s">
        <v>1322</v>
      </c>
      <c r="AH93" s="2" t="s">
        <v>1687</v>
      </c>
      <c r="AI93" s="2" t="s">
        <v>1688</v>
      </c>
      <c r="AJ93" s="2" t="s">
        <v>157</v>
      </c>
      <c r="AK93" s="2" t="s">
        <v>259</v>
      </c>
      <c r="AL93" s="2" t="s">
        <v>157</v>
      </c>
      <c r="AM93" s="2" t="s">
        <v>157</v>
      </c>
      <c r="AN93" s="2" t="s">
        <v>157</v>
      </c>
      <c r="AO93" s="2" t="s">
        <v>157</v>
      </c>
      <c r="AP93" s="2" t="s">
        <v>1689</v>
      </c>
      <c r="AQ93" s="2" t="s">
        <v>1684</v>
      </c>
      <c r="AR93" s="2" t="s">
        <v>169</v>
      </c>
      <c r="AS93" s="2" t="s">
        <v>1690</v>
      </c>
      <c r="AT93" s="2" t="s">
        <v>164</v>
      </c>
      <c r="AU93" s="2" t="s">
        <v>1690</v>
      </c>
      <c r="AV93" s="2" t="s">
        <v>1691</v>
      </c>
      <c r="AW93" s="2" t="s">
        <v>233</v>
      </c>
      <c r="AX93" s="2" t="s">
        <v>157</v>
      </c>
      <c r="AY93" s="2" t="s">
        <v>1692</v>
      </c>
      <c r="AZ93" s="2" t="s">
        <v>157</v>
      </c>
      <c r="BA93" s="2" t="s">
        <v>1693</v>
      </c>
      <c r="BB93" s="2" t="s">
        <v>157</v>
      </c>
      <c r="BC93" s="2" t="s">
        <v>687</v>
      </c>
      <c r="BD93" s="2" t="s">
        <v>157</v>
      </c>
      <c r="BE93" s="2" t="s">
        <v>157</v>
      </c>
      <c r="BF93" s="2" t="s">
        <v>157</v>
      </c>
      <c r="BG93" s="2" t="s">
        <v>1694</v>
      </c>
      <c r="BH93" s="2" t="s">
        <v>1690</v>
      </c>
      <c r="BI93" s="2" t="s">
        <v>164</v>
      </c>
      <c r="BJ93" s="2" t="s">
        <v>1690</v>
      </c>
      <c r="BK93" s="2" t="s">
        <v>1691</v>
      </c>
      <c r="BL93" s="2" t="s">
        <v>233</v>
      </c>
      <c r="BM93" s="2" t="s">
        <v>157</v>
      </c>
      <c r="BN93" s="2" t="s">
        <v>708</v>
      </c>
      <c r="BO93" s="2" t="s">
        <v>157</v>
      </c>
      <c r="BP93" s="2" t="s">
        <v>708</v>
      </c>
      <c r="BQ93" s="2" t="s">
        <v>157</v>
      </c>
      <c r="BR93" s="2" t="s">
        <v>259</v>
      </c>
      <c r="BS93" s="2" t="s">
        <v>157</v>
      </c>
      <c r="BT93" s="2" t="s">
        <v>157</v>
      </c>
      <c r="BU93" s="2" t="s">
        <v>157</v>
      </c>
      <c r="BV93" s="2" t="s">
        <v>157</v>
      </c>
      <c r="BW93" s="2" t="s">
        <v>162</v>
      </c>
      <c r="BX93" s="2" t="s">
        <v>157</v>
      </c>
      <c r="BY93" s="2" t="s">
        <v>157</v>
      </c>
      <c r="BZ93" s="2" t="s">
        <v>157</v>
      </c>
      <c r="CA93" s="2" t="s">
        <v>157</v>
      </c>
      <c r="CB93" s="2" t="s">
        <v>157</v>
      </c>
      <c r="CC93" s="2" t="s">
        <v>157</v>
      </c>
      <c r="CD93" s="2" t="s">
        <v>162</v>
      </c>
      <c r="CE93" s="2" t="s">
        <v>157</v>
      </c>
      <c r="CF93" s="2" t="s">
        <v>164</v>
      </c>
      <c r="CG93" s="2" t="s">
        <v>1695</v>
      </c>
      <c r="CH93" s="2" t="s">
        <v>1696</v>
      </c>
      <c r="CI93" s="2" t="s">
        <v>580</v>
      </c>
      <c r="CJ93" s="2" t="s">
        <v>1697</v>
      </c>
    </row>
    <row r="94" spans="1:88" ht="90" x14ac:dyDescent="0.25">
      <c r="A94" s="1">
        <v>44154.477187500001</v>
      </c>
      <c r="B94" s="1">
        <v>44154.498877314814</v>
      </c>
      <c r="C94" s="2" t="s">
        <v>91</v>
      </c>
      <c r="D94" s="2" t="s">
        <v>1698</v>
      </c>
      <c r="E94">
        <v>100</v>
      </c>
      <c r="F94">
        <v>1873</v>
      </c>
      <c r="G94" s="2" t="s">
        <v>155</v>
      </c>
      <c r="H94" s="1">
        <v>44154.498882939813</v>
      </c>
      <c r="I94" s="2" t="s">
        <v>1699</v>
      </c>
      <c r="J94">
        <v>41.820404052734375</v>
      </c>
      <c r="K94">
        <v>-93.158302307128906</v>
      </c>
      <c r="L94" s="2" t="s">
        <v>158</v>
      </c>
      <c r="M94" s="2" t="s">
        <v>1700</v>
      </c>
      <c r="N94" s="2" t="s">
        <v>1701</v>
      </c>
      <c r="O94" s="2" t="s">
        <v>1702</v>
      </c>
      <c r="P94" s="2" t="s">
        <v>164</v>
      </c>
      <c r="Q94" s="2" t="s">
        <v>1703</v>
      </c>
      <c r="R94" s="2" t="s">
        <v>164</v>
      </c>
      <c r="S94" s="2" t="s">
        <v>1704</v>
      </c>
      <c r="T94" s="2" t="s">
        <v>233</v>
      </c>
      <c r="U94" s="2" t="s">
        <v>157</v>
      </c>
      <c r="V94" s="2" t="s">
        <v>273</v>
      </c>
      <c r="W94" s="2" t="s">
        <v>1705</v>
      </c>
      <c r="X94" s="2" t="s">
        <v>1706</v>
      </c>
      <c r="Y94" s="2" t="s">
        <v>1707</v>
      </c>
      <c r="Z94" s="2" t="s">
        <v>157</v>
      </c>
      <c r="AA94" s="2" t="s">
        <v>959</v>
      </c>
      <c r="AB94" s="2" t="s">
        <v>164</v>
      </c>
      <c r="AC94" s="2" t="s">
        <v>1704</v>
      </c>
      <c r="AD94" s="2" t="s">
        <v>233</v>
      </c>
      <c r="AE94" s="2" t="s">
        <v>157</v>
      </c>
      <c r="AF94" s="2" t="s">
        <v>273</v>
      </c>
      <c r="AG94" s="2" t="s">
        <v>1708</v>
      </c>
      <c r="AH94" s="2" t="s">
        <v>1709</v>
      </c>
      <c r="AI94" s="2" t="s">
        <v>1710</v>
      </c>
      <c r="AJ94" s="2" t="s">
        <v>157</v>
      </c>
      <c r="AK94" s="2" t="s">
        <v>1711</v>
      </c>
      <c r="AL94" s="2" t="s">
        <v>157</v>
      </c>
      <c r="AM94" s="2" t="s">
        <v>1712</v>
      </c>
      <c r="AN94" s="2" t="s">
        <v>1713</v>
      </c>
      <c r="AO94" s="2" t="s">
        <v>157</v>
      </c>
      <c r="AP94" s="2" t="s">
        <v>157</v>
      </c>
      <c r="AQ94" s="2" t="s">
        <v>1714</v>
      </c>
      <c r="AR94" s="2" t="s">
        <v>959</v>
      </c>
      <c r="AS94" s="2" t="s">
        <v>1715</v>
      </c>
      <c r="AT94" s="2" t="s">
        <v>164</v>
      </c>
      <c r="AU94" s="2" t="s">
        <v>1716</v>
      </c>
      <c r="AV94" s="2" t="s">
        <v>273</v>
      </c>
      <c r="AW94" s="2" t="s">
        <v>233</v>
      </c>
      <c r="AX94" s="2" t="s">
        <v>157</v>
      </c>
      <c r="AY94" s="2" t="s">
        <v>1717</v>
      </c>
      <c r="AZ94" s="2" t="s">
        <v>157</v>
      </c>
      <c r="BA94" s="2" t="s">
        <v>1704</v>
      </c>
      <c r="BB94" s="2" t="s">
        <v>157</v>
      </c>
      <c r="BC94" s="2" t="s">
        <v>1137</v>
      </c>
      <c r="BD94" s="2" t="s">
        <v>157</v>
      </c>
      <c r="BE94" s="2" t="s">
        <v>1718</v>
      </c>
      <c r="BF94" s="2" t="s">
        <v>1719</v>
      </c>
      <c r="BG94" s="2" t="s">
        <v>157</v>
      </c>
      <c r="BH94" s="2" t="s">
        <v>1720</v>
      </c>
      <c r="BI94" s="2" t="s">
        <v>164</v>
      </c>
      <c r="BJ94" s="2" t="s">
        <v>1716</v>
      </c>
      <c r="BK94" s="2" t="s">
        <v>273</v>
      </c>
      <c r="BL94" s="2" t="s">
        <v>233</v>
      </c>
      <c r="BM94" s="2" t="s">
        <v>157</v>
      </c>
      <c r="BN94" s="2" t="s">
        <v>1717</v>
      </c>
      <c r="BO94" s="2" t="s">
        <v>157</v>
      </c>
      <c r="BP94" s="2" t="s">
        <v>1721</v>
      </c>
      <c r="BQ94" s="2" t="s">
        <v>157</v>
      </c>
      <c r="BR94" s="2" t="s">
        <v>1137</v>
      </c>
      <c r="BS94" s="2" t="s">
        <v>157</v>
      </c>
      <c r="BT94" s="2" t="s">
        <v>1722</v>
      </c>
      <c r="BU94" s="2" t="s">
        <v>1722</v>
      </c>
      <c r="BV94" s="2" t="s">
        <v>157</v>
      </c>
      <c r="BW94" s="2" t="s">
        <v>164</v>
      </c>
      <c r="BX94" s="2" t="s">
        <v>1723</v>
      </c>
      <c r="BY94" s="2" t="s">
        <v>1724</v>
      </c>
      <c r="BZ94" s="2" t="s">
        <v>167</v>
      </c>
      <c r="CA94" s="2" t="s">
        <v>157</v>
      </c>
      <c r="CB94" s="2" t="s">
        <v>1537</v>
      </c>
      <c r="CC94" s="2" t="s">
        <v>1725</v>
      </c>
      <c r="CD94" s="2" t="s">
        <v>162</v>
      </c>
      <c r="CE94" s="2" t="s">
        <v>157</v>
      </c>
      <c r="CF94" s="2" t="s">
        <v>162</v>
      </c>
      <c r="CG94" s="2" t="s">
        <v>157</v>
      </c>
      <c r="CH94" s="2" t="s">
        <v>1726</v>
      </c>
      <c r="CI94" s="2" t="s">
        <v>1727</v>
      </c>
      <c r="CJ94" s="2" t="s">
        <v>157</v>
      </c>
    </row>
    <row r="95" spans="1:88" ht="45" x14ac:dyDescent="0.25">
      <c r="A95" s="1">
        <v>44154.490555555552</v>
      </c>
      <c r="B95" s="1">
        <v>44154.503495370373</v>
      </c>
      <c r="C95" s="2" t="s">
        <v>91</v>
      </c>
      <c r="D95" s="2" t="s">
        <v>1728</v>
      </c>
      <c r="E95">
        <v>100</v>
      </c>
      <c r="F95">
        <v>1117</v>
      </c>
      <c r="G95" s="2" t="s">
        <v>155</v>
      </c>
      <c r="H95" s="1">
        <v>44154.503500219907</v>
      </c>
      <c r="I95" s="2" t="s">
        <v>1729</v>
      </c>
      <c r="J95">
        <v>42.478607177734375</v>
      </c>
      <c r="K95">
        <v>-92.368202209472656</v>
      </c>
      <c r="L95" s="2" t="s">
        <v>158</v>
      </c>
      <c r="M95" s="2" t="s">
        <v>1730</v>
      </c>
      <c r="N95" s="2" t="s">
        <v>1731</v>
      </c>
      <c r="O95" s="2" t="s">
        <v>1732</v>
      </c>
      <c r="P95" s="2" t="s">
        <v>164</v>
      </c>
      <c r="Q95" s="2" t="s">
        <v>1733</v>
      </c>
      <c r="R95" s="2" t="s">
        <v>164</v>
      </c>
      <c r="S95" s="2" t="s">
        <v>1734</v>
      </c>
      <c r="T95" s="2" t="s">
        <v>614</v>
      </c>
      <c r="U95" s="2" t="s">
        <v>157</v>
      </c>
      <c r="V95" s="2" t="s">
        <v>764</v>
      </c>
      <c r="W95" s="2" t="s">
        <v>1735</v>
      </c>
      <c r="X95" s="2" t="s">
        <v>157</v>
      </c>
      <c r="Y95" s="2" t="s">
        <v>157</v>
      </c>
      <c r="Z95" s="2" t="s">
        <v>1736</v>
      </c>
      <c r="AA95" s="2" t="s">
        <v>1737</v>
      </c>
      <c r="AB95" s="2" t="s">
        <v>164</v>
      </c>
      <c r="AC95" s="2" t="s">
        <v>1734</v>
      </c>
      <c r="AD95" s="2" t="s">
        <v>614</v>
      </c>
      <c r="AE95" s="2" t="s">
        <v>157</v>
      </c>
      <c r="AF95" s="2" t="s">
        <v>764</v>
      </c>
      <c r="AG95" s="2" t="s">
        <v>1735</v>
      </c>
      <c r="AH95" s="2" t="s">
        <v>157</v>
      </c>
      <c r="AI95" s="2" t="s">
        <v>157</v>
      </c>
      <c r="AJ95" s="2" t="s">
        <v>1738</v>
      </c>
      <c r="AK95" s="2" t="s">
        <v>259</v>
      </c>
      <c r="AL95" s="2" t="s">
        <v>157</v>
      </c>
      <c r="AM95" s="2" t="s">
        <v>157</v>
      </c>
      <c r="AN95" s="2" t="s">
        <v>157</v>
      </c>
      <c r="AO95" s="2" t="s">
        <v>157</v>
      </c>
      <c r="AP95" s="2" t="s">
        <v>157</v>
      </c>
      <c r="AQ95" s="2" t="s">
        <v>1733</v>
      </c>
      <c r="AR95" s="2" t="s">
        <v>1739</v>
      </c>
      <c r="AS95" s="2" t="s">
        <v>1740</v>
      </c>
      <c r="AT95" s="2" t="s">
        <v>164</v>
      </c>
      <c r="AU95" s="2" t="s">
        <v>1740</v>
      </c>
      <c r="AV95" s="2" t="s">
        <v>764</v>
      </c>
      <c r="AW95" s="2" t="s">
        <v>614</v>
      </c>
      <c r="AX95" s="2" t="s">
        <v>157</v>
      </c>
      <c r="AY95" s="2" t="s">
        <v>1741</v>
      </c>
      <c r="AZ95" s="2" t="s">
        <v>157</v>
      </c>
      <c r="BA95" s="2" t="s">
        <v>157</v>
      </c>
      <c r="BB95" s="2" t="s">
        <v>1740</v>
      </c>
      <c r="BC95" s="2" t="s">
        <v>259</v>
      </c>
      <c r="BD95" s="2" t="s">
        <v>157</v>
      </c>
      <c r="BE95" s="2" t="s">
        <v>157</v>
      </c>
      <c r="BF95" s="2" t="s">
        <v>157</v>
      </c>
      <c r="BG95" s="2" t="s">
        <v>157</v>
      </c>
      <c r="BH95" s="2" t="s">
        <v>157</v>
      </c>
      <c r="BI95" s="2" t="s">
        <v>164</v>
      </c>
      <c r="BJ95" s="2" t="s">
        <v>1740</v>
      </c>
      <c r="BK95" s="2" t="s">
        <v>764</v>
      </c>
      <c r="BL95" s="2" t="s">
        <v>614</v>
      </c>
      <c r="BM95" s="2" t="s">
        <v>157</v>
      </c>
      <c r="BN95" s="2" t="s">
        <v>1741</v>
      </c>
      <c r="BO95" s="2" t="s">
        <v>157</v>
      </c>
      <c r="BP95" s="2" t="s">
        <v>157</v>
      </c>
      <c r="BQ95" s="2" t="s">
        <v>1740</v>
      </c>
      <c r="BR95" s="2" t="s">
        <v>259</v>
      </c>
      <c r="BS95" s="2" t="s">
        <v>157</v>
      </c>
      <c r="BT95" s="2" t="s">
        <v>157</v>
      </c>
      <c r="BU95" s="2" t="s">
        <v>157</v>
      </c>
      <c r="BV95" s="2" t="s">
        <v>157</v>
      </c>
      <c r="BW95" s="2" t="s">
        <v>164</v>
      </c>
      <c r="BX95" s="2" t="s">
        <v>1733</v>
      </c>
      <c r="BY95" s="2" t="s">
        <v>1219</v>
      </c>
      <c r="BZ95" s="2" t="s">
        <v>167</v>
      </c>
      <c r="CA95" s="2" t="s">
        <v>157</v>
      </c>
      <c r="CB95" s="2" t="s">
        <v>1537</v>
      </c>
      <c r="CC95" s="2" t="s">
        <v>1537</v>
      </c>
      <c r="CD95" s="2" t="s">
        <v>162</v>
      </c>
      <c r="CE95" s="2" t="s">
        <v>157</v>
      </c>
      <c r="CF95" s="2" t="s">
        <v>164</v>
      </c>
      <c r="CG95" s="2" t="s">
        <v>1742</v>
      </c>
      <c r="CH95" s="2" t="s">
        <v>580</v>
      </c>
      <c r="CI95" s="2" t="s">
        <v>1743</v>
      </c>
      <c r="CJ95" s="2" t="s">
        <v>157</v>
      </c>
    </row>
    <row r="96" spans="1:88" x14ac:dyDescent="0.25">
      <c r="A96" s="1">
        <v>44154.493726851855</v>
      </c>
      <c r="B96" s="1">
        <v>44154.507222222222</v>
      </c>
      <c r="C96" s="2" t="s">
        <v>91</v>
      </c>
      <c r="D96" s="2" t="s">
        <v>1744</v>
      </c>
      <c r="E96">
        <v>100</v>
      </c>
      <c r="F96">
        <v>1165</v>
      </c>
      <c r="G96" s="2" t="s">
        <v>155</v>
      </c>
      <c r="H96" s="1">
        <v>44154.507229583331</v>
      </c>
      <c r="I96" s="2" t="s">
        <v>1745</v>
      </c>
      <c r="J96">
        <v>43.373199462890625</v>
      </c>
      <c r="K96">
        <v>-93.937599182128906</v>
      </c>
      <c r="L96" s="2" t="s">
        <v>158</v>
      </c>
      <c r="M96" s="2" t="s">
        <v>1746</v>
      </c>
      <c r="N96" s="2" t="s">
        <v>1747</v>
      </c>
      <c r="O96" s="2" t="s">
        <v>1748</v>
      </c>
      <c r="P96" s="2" t="s">
        <v>164</v>
      </c>
      <c r="Q96" s="2" t="s">
        <v>1053</v>
      </c>
      <c r="R96" s="2" t="s">
        <v>164</v>
      </c>
      <c r="S96" s="2" t="s">
        <v>816</v>
      </c>
      <c r="T96" s="2" t="s">
        <v>233</v>
      </c>
      <c r="U96" s="2" t="s">
        <v>157</v>
      </c>
      <c r="V96" s="2" t="s">
        <v>842</v>
      </c>
      <c r="W96" s="2" t="s">
        <v>1695</v>
      </c>
      <c r="X96" s="2" t="s">
        <v>1749</v>
      </c>
      <c r="Y96" s="2" t="s">
        <v>589</v>
      </c>
      <c r="Z96" s="2" t="s">
        <v>157</v>
      </c>
      <c r="AA96" s="2" t="s">
        <v>377</v>
      </c>
      <c r="AB96" s="2" t="s">
        <v>164</v>
      </c>
      <c r="AC96" s="2" t="s">
        <v>816</v>
      </c>
      <c r="AD96" s="2" t="s">
        <v>233</v>
      </c>
      <c r="AE96" s="2" t="s">
        <v>157</v>
      </c>
      <c r="AF96" s="2" t="s">
        <v>842</v>
      </c>
      <c r="AG96" s="2" t="s">
        <v>1695</v>
      </c>
      <c r="AH96" s="2" t="s">
        <v>1750</v>
      </c>
      <c r="AI96" s="2" t="s">
        <v>341</v>
      </c>
      <c r="AJ96" s="2" t="s">
        <v>157</v>
      </c>
      <c r="AK96" s="2" t="s">
        <v>259</v>
      </c>
      <c r="AL96" s="2" t="s">
        <v>157</v>
      </c>
      <c r="AM96" s="2" t="s">
        <v>157</v>
      </c>
      <c r="AN96" s="2" t="s">
        <v>157</v>
      </c>
      <c r="AO96" s="2" t="s">
        <v>157</v>
      </c>
      <c r="AP96" s="2" t="s">
        <v>157</v>
      </c>
      <c r="AQ96" s="2" t="s">
        <v>1053</v>
      </c>
      <c r="AR96" s="2" t="s">
        <v>377</v>
      </c>
      <c r="AS96" s="2" t="s">
        <v>1751</v>
      </c>
      <c r="AT96" s="2" t="s">
        <v>164</v>
      </c>
      <c r="AU96" s="2" t="s">
        <v>1751</v>
      </c>
      <c r="AV96" s="2" t="s">
        <v>528</v>
      </c>
      <c r="AW96" s="2" t="s">
        <v>233</v>
      </c>
      <c r="AX96" s="2" t="s">
        <v>157</v>
      </c>
      <c r="AY96" s="2" t="s">
        <v>1752</v>
      </c>
      <c r="AZ96" s="2" t="s">
        <v>157</v>
      </c>
      <c r="BA96" s="2" t="s">
        <v>157</v>
      </c>
      <c r="BB96" s="2" t="s">
        <v>157</v>
      </c>
      <c r="BC96" s="2" t="s">
        <v>259</v>
      </c>
      <c r="BD96" s="2" t="s">
        <v>157</v>
      </c>
      <c r="BE96" s="2" t="s">
        <v>157</v>
      </c>
      <c r="BF96" s="2" t="s">
        <v>157</v>
      </c>
      <c r="BG96" s="2" t="s">
        <v>157</v>
      </c>
      <c r="BH96" s="2" t="s">
        <v>1751</v>
      </c>
      <c r="BI96" s="2" t="s">
        <v>164</v>
      </c>
      <c r="BJ96" s="2" t="s">
        <v>1751</v>
      </c>
      <c r="BK96" s="2" t="s">
        <v>528</v>
      </c>
      <c r="BL96" s="2" t="s">
        <v>233</v>
      </c>
      <c r="BM96" s="2" t="s">
        <v>157</v>
      </c>
      <c r="BN96" s="2" t="s">
        <v>1752</v>
      </c>
      <c r="BO96" s="2" t="s">
        <v>157</v>
      </c>
      <c r="BP96" s="2" t="s">
        <v>157</v>
      </c>
      <c r="BQ96" s="2" t="s">
        <v>157</v>
      </c>
      <c r="BR96" s="2" t="s">
        <v>259</v>
      </c>
      <c r="BS96" s="2" t="s">
        <v>157</v>
      </c>
      <c r="BT96" s="2" t="s">
        <v>157</v>
      </c>
      <c r="BU96" s="2" t="s">
        <v>157</v>
      </c>
      <c r="BV96" s="2" t="s">
        <v>157</v>
      </c>
      <c r="BW96" s="2" t="s">
        <v>162</v>
      </c>
      <c r="BX96" s="2" t="s">
        <v>157</v>
      </c>
      <c r="BY96" s="2" t="s">
        <v>157</v>
      </c>
      <c r="BZ96" s="2" t="s">
        <v>157</v>
      </c>
      <c r="CA96" s="2" t="s">
        <v>157</v>
      </c>
      <c r="CB96" s="2" t="s">
        <v>157</v>
      </c>
      <c r="CC96" s="2" t="s">
        <v>157</v>
      </c>
      <c r="CD96" s="2" t="s">
        <v>162</v>
      </c>
      <c r="CE96" s="2" t="s">
        <v>157</v>
      </c>
      <c r="CF96" s="2" t="s">
        <v>164</v>
      </c>
      <c r="CG96" s="2" t="s">
        <v>966</v>
      </c>
      <c r="CH96" s="2" t="s">
        <v>162</v>
      </c>
      <c r="CI96" s="2" t="s">
        <v>162</v>
      </c>
      <c r="CJ96" s="2" t="s">
        <v>157</v>
      </c>
    </row>
    <row r="97" spans="1:88" ht="45" x14ac:dyDescent="0.25">
      <c r="A97" s="1">
        <v>44154.490520833337</v>
      </c>
      <c r="B97" s="1">
        <v>44154.512152777781</v>
      </c>
      <c r="C97" s="2" t="s">
        <v>91</v>
      </c>
      <c r="D97" s="2" t="s">
        <v>1753</v>
      </c>
      <c r="E97">
        <v>100</v>
      </c>
      <c r="F97">
        <v>1868</v>
      </c>
      <c r="G97" s="2" t="s">
        <v>155</v>
      </c>
      <c r="H97" s="1">
        <v>44154.512159664351</v>
      </c>
      <c r="I97" s="2" t="s">
        <v>1754</v>
      </c>
      <c r="J97">
        <v>41.1448974609375</v>
      </c>
      <c r="K97">
        <v>-91.658897399902344</v>
      </c>
      <c r="L97" s="2" t="s">
        <v>158</v>
      </c>
      <c r="M97" s="2" t="s">
        <v>1755</v>
      </c>
      <c r="N97" s="2" t="s">
        <v>1756</v>
      </c>
      <c r="O97" s="2" t="s">
        <v>1757</v>
      </c>
      <c r="P97" s="2" t="s">
        <v>164</v>
      </c>
      <c r="Q97" s="2" t="s">
        <v>1758</v>
      </c>
      <c r="R97" s="2" t="s">
        <v>164</v>
      </c>
      <c r="S97" s="2" t="s">
        <v>1759</v>
      </c>
      <c r="T97" s="2" t="s">
        <v>233</v>
      </c>
      <c r="U97" s="2" t="s">
        <v>157</v>
      </c>
      <c r="V97" s="2" t="s">
        <v>524</v>
      </c>
      <c r="W97" s="2" t="s">
        <v>1760</v>
      </c>
      <c r="X97" s="2" t="s">
        <v>1761</v>
      </c>
      <c r="Y97" s="2" t="s">
        <v>1762</v>
      </c>
      <c r="Z97" s="2" t="s">
        <v>157</v>
      </c>
      <c r="AA97" s="2" t="s">
        <v>1763</v>
      </c>
      <c r="AB97" s="2" t="s">
        <v>162</v>
      </c>
      <c r="AC97" s="2" t="s">
        <v>157</v>
      </c>
      <c r="AD97" s="2" t="s">
        <v>157</v>
      </c>
      <c r="AE97" s="2" t="s">
        <v>157</v>
      </c>
      <c r="AF97" s="2" t="s">
        <v>157</v>
      </c>
      <c r="AG97" s="2" t="s">
        <v>157</v>
      </c>
      <c r="AH97" s="2" t="s">
        <v>1764</v>
      </c>
      <c r="AI97" s="2" t="s">
        <v>1765</v>
      </c>
      <c r="AJ97" s="2" t="s">
        <v>157</v>
      </c>
      <c r="AK97" s="2" t="s">
        <v>259</v>
      </c>
      <c r="AL97" s="2" t="s">
        <v>157</v>
      </c>
      <c r="AM97" s="2" t="s">
        <v>157</v>
      </c>
      <c r="AN97" s="2" t="s">
        <v>157</v>
      </c>
      <c r="AO97" s="2" t="s">
        <v>157</v>
      </c>
      <c r="AP97" s="2" t="s">
        <v>372</v>
      </c>
      <c r="AQ97" s="2" t="s">
        <v>1766</v>
      </c>
      <c r="AR97" s="2" t="s">
        <v>1674</v>
      </c>
      <c r="AS97" s="2" t="s">
        <v>1767</v>
      </c>
      <c r="AT97" s="2" t="s">
        <v>164</v>
      </c>
      <c r="AU97" s="2" t="s">
        <v>690</v>
      </c>
      <c r="AV97" s="2" t="s">
        <v>176</v>
      </c>
      <c r="AW97" s="2" t="s">
        <v>233</v>
      </c>
      <c r="AX97" s="2" t="s">
        <v>157</v>
      </c>
      <c r="AY97" s="2" t="s">
        <v>1768</v>
      </c>
      <c r="AZ97" s="2" t="s">
        <v>157</v>
      </c>
      <c r="BA97" s="2" t="s">
        <v>157</v>
      </c>
      <c r="BB97" s="2" t="s">
        <v>157</v>
      </c>
      <c r="BC97" s="2" t="s">
        <v>247</v>
      </c>
      <c r="BD97" s="2" t="s">
        <v>157</v>
      </c>
      <c r="BE97" s="2" t="s">
        <v>1769</v>
      </c>
      <c r="BF97" s="2" t="s">
        <v>157</v>
      </c>
      <c r="BG97" s="2" t="s">
        <v>157</v>
      </c>
      <c r="BH97" s="2" t="s">
        <v>157</v>
      </c>
      <c r="BI97" s="2" t="s">
        <v>164</v>
      </c>
      <c r="BJ97" s="2" t="s">
        <v>157</v>
      </c>
      <c r="BK97" s="2" t="s">
        <v>157</v>
      </c>
      <c r="BL97" s="2" t="s">
        <v>233</v>
      </c>
      <c r="BM97" s="2" t="s">
        <v>157</v>
      </c>
      <c r="BN97" s="2" t="s">
        <v>157</v>
      </c>
      <c r="BO97" s="2" t="s">
        <v>157</v>
      </c>
      <c r="BP97" s="2" t="s">
        <v>157</v>
      </c>
      <c r="BQ97" s="2" t="s">
        <v>157</v>
      </c>
      <c r="BR97" s="2" t="s">
        <v>247</v>
      </c>
      <c r="BS97" s="2" t="s">
        <v>157</v>
      </c>
      <c r="BT97" s="2" t="s">
        <v>1770</v>
      </c>
      <c r="BU97" s="2" t="s">
        <v>157</v>
      </c>
      <c r="BV97" s="2" t="s">
        <v>157</v>
      </c>
      <c r="BW97" s="2" t="s">
        <v>162</v>
      </c>
      <c r="BX97" s="2" t="s">
        <v>157</v>
      </c>
      <c r="BY97" s="2" t="s">
        <v>157</v>
      </c>
      <c r="BZ97" s="2" t="s">
        <v>157</v>
      </c>
      <c r="CA97" s="2" t="s">
        <v>157</v>
      </c>
      <c r="CB97" s="2" t="s">
        <v>157</v>
      </c>
      <c r="CC97" s="2" t="s">
        <v>157</v>
      </c>
      <c r="CD97" s="2" t="s">
        <v>162</v>
      </c>
      <c r="CE97" s="2" t="s">
        <v>157</v>
      </c>
      <c r="CF97" s="2" t="s">
        <v>164</v>
      </c>
      <c r="CG97" s="2" t="s">
        <v>1771</v>
      </c>
      <c r="CH97" s="2" t="s">
        <v>372</v>
      </c>
      <c r="CI97" s="2" t="s">
        <v>157</v>
      </c>
      <c r="CJ97" s="2" t="s">
        <v>157</v>
      </c>
    </row>
    <row r="98" spans="1:88" ht="45" x14ac:dyDescent="0.25">
      <c r="A98" s="1">
        <v>44154.503101851849</v>
      </c>
      <c r="B98" s="1">
        <v>44154.513599537036</v>
      </c>
      <c r="C98" s="2" t="s">
        <v>91</v>
      </c>
      <c r="D98" s="2" t="s">
        <v>1772</v>
      </c>
      <c r="E98">
        <v>100</v>
      </c>
      <c r="F98">
        <v>907</v>
      </c>
      <c r="G98" s="2" t="s">
        <v>155</v>
      </c>
      <c r="H98" s="1">
        <v>44154.513614247684</v>
      </c>
      <c r="I98" s="2" t="s">
        <v>1773</v>
      </c>
      <c r="J98">
        <v>42.313095092773438</v>
      </c>
      <c r="K98">
        <v>-93.638099670410156</v>
      </c>
      <c r="L98" s="2" t="s">
        <v>158</v>
      </c>
      <c r="M98" s="2" t="s">
        <v>1774</v>
      </c>
      <c r="N98" s="2" t="s">
        <v>1775</v>
      </c>
      <c r="O98" s="2" t="s">
        <v>1776</v>
      </c>
      <c r="P98" s="2" t="s">
        <v>164</v>
      </c>
      <c r="Q98" s="2" t="s">
        <v>1777</v>
      </c>
      <c r="R98" s="2" t="s">
        <v>164</v>
      </c>
      <c r="S98" s="2" t="s">
        <v>1778</v>
      </c>
      <c r="T98" s="2" t="s">
        <v>233</v>
      </c>
      <c r="U98" s="2" t="s">
        <v>157</v>
      </c>
      <c r="V98" s="2" t="s">
        <v>503</v>
      </c>
      <c r="W98" s="2" t="s">
        <v>1779</v>
      </c>
      <c r="X98" s="2" t="s">
        <v>1780</v>
      </c>
      <c r="Y98" s="2" t="s">
        <v>1781</v>
      </c>
      <c r="Z98" s="2" t="s">
        <v>157</v>
      </c>
      <c r="AA98" s="2" t="s">
        <v>640</v>
      </c>
      <c r="AB98" s="2" t="s">
        <v>164</v>
      </c>
      <c r="AC98" s="2" t="s">
        <v>1778</v>
      </c>
      <c r="AD98" s="2" t="s">
        <v>233</v>
      </c>
      <c r="AE98" s="2" t="s">
        <v>157</v>
      </c>
      <c r="AF98" s="2" t="s">
        <v>503</v>
      </c>
      <c r="AG98" s="2" t="s">
        <v>1779</v>
      </c>
      <c r="AH98" s="2" t="s">
        <v>1782</v>
      </c>
      <c r="AI98" s="2" t="s">
        <v>1783</v>
      </c>
      <c r="AJ98" s="2" t="s">
        <v>157</v>
      </c>
      <c r="AK98" s="2" t="s">
        <v>241</v>
      </c>
      <c r="AL98" s="2" t="s">
        <v>157</v>
      </c>
      <c r="AM98" s="2" t="s">
        <v>1784</v>
      </c>
      <c r="AN98" s="2" t="s">
        <v>157</v>
      </c>
      <c r="AO98" s="2" t="s">
        <v>157</v>
      </c>
      <c r="AP98" s="2" t="s">
        <v>157</v>
      </c>
      <c r="AQ98" s="2" t="s">
        <v>1777</v>
      </c>
      <c r="AR98" s="2" t="s">
        <v>640</v>
      </c>
      <c r="AS98" s="2" t="s">
        <v>1457</v>
      </c>
      <c r="AT98" s="2" t="s">
        <v>164</v>
      </c>
      <c r="AU98" s="2" t="s">
        <v>1785</v>
      </c>
      <c r="AV98" s="2" t="s">
        <v>1786</v>
      </c>
      <c r="AW98" s="2" t="s">
        <v>233</v>
      </c>
      <c r="AX98" s="2" t="s">
        <v>157</v>
      </c>
      <c r="AY98" s="2" t="s">
        <v>1787</v>
      </c>
      <c r="AZ98" s="2" t="s">
        <v>157</v>
      </c>
      <c r="BA98" s="2" t="s">
        <v>157</v>
      </c>
      <c r="BB98" s="2" t="s">
        <v>157</v>
      </c>
      <c r="BC98" s="2" t="s">
        <v>259</v>
      </c>
      <c r="BD98" s="2" t="s">
        <v>157</v>
      </c>
      <c r="BE98" s="2" t="s">
        <v>157</v>
      </c>
      <c r="BF98" s="2" t="s">
        <v>157</v>
      </c>
      <c r="BG98" s="2" t="s">
        <v>157</v>
      </c>
      <c r="BH98" s="2" t="s">
        <v>595</v>
      </c>
      <c r="BI98" s="2" t="s">
        <v>164</v>
      </c>
      <c r="BJ98" s="2" t="s">
        <v>1788</v>
      </c>
      <c r="BK98" s="2" t="s">
        <v>503</v>
      </c>
      <c r="BL98" s="2" t="s">
        <v>233</v>
      </c>
      <c r="BM98" s="2" t="s">
        <v>157</v>
      </c>
      <c r="BN98" s="2" t="s">
        <v>1787</v>
      </c>
      <c r="BO98" s="2" t="s">
        <v>157</v>
      </c>
      <c r="BP98" s="2" t="s">
        <v>157</v>
      </c>
      <c r="BQ98" s="2" t="s">
        <v>157</v>
      </c>
      <c r="BR98" s="2" t="s">
        <v>259</v>
      </c>
      <c r="BS98" s="2" t="s">
        <v>157</v>
      </c>
      <c r="BT98" s="2" t="s">
        <v>157</v>
      </c>
      <c r="BU98" s="2" t="s">
        <v>157</v>
      </c>
      <c r="BV98" s="2" t="s">
        <v>157</v>
      </c>
      <c r="BW98" s="2" t="s">
        <v>162</v>
      </c>
      <c r="BX98" s="2" t="s">
        <v>157</v>
      </c>
      <c r="BY98" s="2" t="s">
        <v>157</v>
      </c>
      <c r="BZ98" s="2" t="s">
        <v>157</v>
      </c>
      <c r="CA98" s="2" t="s">
        <v>157</v>
      </c>
      <c r="CB98" s="2" t="s">
        <v>157</v>
      </c>
      <c r="CC98" s="2" t="s">
        <v>157</v>
      </c>
      <c r="CD98" s="2" t="s">
        <v>162</v>
      </c>
      <c r="CE98" s="2" t="s">
        <v>157</v>
      </c>
      <c r="CF98" s="2" t="s">
        <v>164</v>
      </c>
      <c r="CG98" s="2" t="s">
        <v>245</v>
      </c>
      <c r="CH98" s="2" t="s">
        <v>1789</v>
      </c>
      <c r="CI98" s="2" t="s">
        <v>157</v>
      </c>
      <c r="CJ98" s="2" t="s">
        <v>157</v>
      </c>
    </row>
    <row r="99" spans="1:88" x14ac:dyDescent="0.25">
      <c r="A99" s="1">
        <v>44154.516250000001</v>
      </c>
      <c r="B99" s="1">
        <v>44154.516504629632</v>
      </c>
      <c r="C99" s="2" t="s">
        <v>91</v>
      </c>
      <c r="D99" s="2" t="s">
        <v>1790</v>
      </c>
      <c r="E99">
        <v>100</v>
      </c>
      <c r="F99">
        <v>22</v>
      </c>
      <c r="G99" s="2" t="s">
        <v>155</v>
      </c>
      <c r="H99" s="1">
        <v>44154.516518124998</v>
      </c>
      <c r="I99" s="2" t="s">
        <v>1791</v>
      </c>
      <c r="J99">
        <v>42.783294677734375</v>
      </c>
      <c r="K99">
        <v>-94.401603698730469</v>
      </c>
      <c r="L99" s="2" t="s">
        <v>158</v>
      </c>
      <c r="M99" s="2" t="s">
        <v>1792</v>
      </c>
      <c r="N99" s="2" t="s">
        <v>1793</v>
      </c>
      <c r="O99" s="2" t="s">
        <v>1794</v>
      </c>
      <c r="P99" s="2" t="s">
        <v>162</v>
      </c>
      <c r="Q99" s="2" t="s">
        <v>157</v>
      </c>
      <c r="R99" s="2" t="s">
        <v>157</v>
      </c>
      <c r="S99" s="2" t="s">
        <v>157</v>
      </c>
      <c r="T99" s="2" t="s">
        <v>157</v>
      </c>
      <c r="U99" s="2" t="s">
        <v>157</v>
      </c>
      <c r="V99" s="2" t="s">
        <v>157</v>
      </c>
      <c r="W99" s="2" t="s">
        <v>157</v>
      </c>
      <c r="X99" s="2" t="s">
        <v>157</v>
      </c>
      <c r="Y99" s="2" t="s">
        <v>157</v>
      </c>
      <c r="Z99" s="2" t="s">
        <v>157</v>
      </c>
      <c r="AA99" s="2" t="s">
        <v>157</v>
      </c>
      <c r="AB99" s="2" t="s">
        <v>157</v>
      </c>
      <c r="AC99" s="2" t="s">
        <v>157</v>
      </c>
      <c r="AD99" s="2" t="s">
        <v>157</v>
      </c>
      <c r="AE99" s="2" t="s">
        <v>157</v>
      </c>
      <c r="AF99" s="2" t="s">
        <v>157</v>
      </c>
      <c r="AG99" s="2" t="s">
        <v>157</v>
      </c>
      <c r="AH99" s="2" t="s">
        <v>157</v>
      </c>
      <c r="AI99" s="2" t="s">
        <v>157</v>
      </c>
      <c r="AJ99" s="2" t="s">
        <v>157</v>
      </c>
      <c r="AK99" s="2" t="s">
        <v>157</v>
      </c>
      <c r="AL99" s="2" t="s">
        <v>157</v>
      </c>
      <c r="AM99" s="2" t="s">
        <v>157</v>
      </c>
      <c r="AN99" s="2" t="s">
        <v>157</v>
      </c>
      <c r="AO99" s="2" t="s">
        <v>157</v>
      </c>
      <c r="AP99" s="2" t="s">
        <v>157</v>
      </c>
      <c r="AQ99" s="2" t="s">
        <v>157</v>
      </c>
      <c r="AR99" s="2" t="s">
        <v>157</v>
      </c>
      <c r="AS99" s="2" t="s">
        <v>157</v>
      </c>
      <c r="AT99" s="2" t="s">
        <v>157</v>
      </c>
      <c r="AU99" s="2" t="s">
        <v>157</v>
      </c>
      <c r="AV99" s="2" t="s">
        <v>157</v>
      </c>
      <c r="AW99" s="2" t="s">
        <v>157</v>
      </c>
      <c r="AX99" s="2" t="s">
        <v>157</v>
      </c>
      <c r="AY99" s="2" t="s">
        <v>157</v>
      </c>
      <c r="AZ99" s="2" t="s">
        <v>157</v>
      </c>
      <c r="BA99" s="2" t="s">
        <v>157</v>
      </c>
      <c r="BB99" s="2" t="s">
        <v>157</v>
      </c>
      <c r="BC99" s="2" t="s">
        <v>157</v>
      </c>
      <c r="BD99" s="2" t="s">
        <v>157</v>
      </c>
      <c r="BE99" s="2" t="s">
        <v>157</v>
      </c>
      <c r="BF99" s="2" t="s">
        <v>157</v>
      </c>
      <c r="BG99" s="2" t="s">
        <v>157</v>
      </c>
      <c r="BH99" s="2" t="s">
        <v>157</v>
      </c>
      <c r="BI99" s="2" t="s">
        <v>157</v>
      </c>
      <c r="BJ99" s="2" t="s">
        <v>157</v>
      </c>
      <c r="BK99" s="2" t="s">
        <v>157</v>
      </c>
      <c r="BL99" s="2" t="s">
        <v>157</v>
      </c>
      <c r="BM99" s="2" t="s">
        <v>157</v>
      </c>
      <c r="BN99" s="2" t="s">
        <v>157</v>
      </c>
      <c r="BO99" s="2" t="s">
        <v>157</v>
      </c>
      <c r="BP99" s="2" t="s">
        <v>157</v>
      </c>
      <c r="BQ99" s="2" t="s">
        <v>157</v>
      </c>
      <c r="BR99" s="2" t="s">
        <v>157</v>
      </c>
      <c r="BS99" s="2" t="s">
        <v>157</v>
      </c>
      <c r="BT99" s="2" t="s">
        <v>157</v>
      </c>
      <c r="BU99" s="2" t="s">
        <v>157</v>
      </c>
      <c r="BV99" s="2" t="s">
        <v>157</v>
      </c>
      <c r="BW99" s="2" t="s">
        <v>157</v>
      </c>
      <c r="BX99" s="2" t="s">
        <v>157</v>
      </c>
      <c r="BY99" s="2" t="s">
        <v>157</v>
      </c>
      <c r="BZ99" s="2" t="s">
        <v>157</v>
      </c>
      <c r="CA99" s="2" t="s">
        <v>157</v>
      </c>
      <c r="CB99" s="2" t="s">
        <v>157</v>
      </c>
      <c r="CC99" s="2" t="s">
        <v>157</v>
      </c>
      <c r="CD99" s="2" t="s">
        <v>157</v>
      </c>
      <c r="CE99" s="2" t="s">
        <v>157</v>
      </c>
      <c r="CF99" s="2" t="s">
        <v>157</v>
      </c>
      <c r="CG99" s="2" t="s">
        <v>157</v>
      </c>
      <c r="CH99" s="2" t="s">
        <v>157</v>
      </c>
      <c r="CI99" s="2" t="s">
        <v>157</v>
      </c>
      <c r="CJ99" s="2" t="s">
        <v>157</v>
      </c>
    </row>
    <row r="100" spans="1:88" x14ac:dyDescent="0.25">
      <c r="A100" s="1">
        <v>44154.505300925928</v>
      </c>
      <c r="B100" s="1">
        <v>44154.518194444441</v>
      </c>
      <c r="C100" s="2" t="s">
        <v>91</v>
      </c>
      <c r="D100" s="2" t="s">
        <v>1795</v>
      </c>
      <c r="E100">
        <v>100</v>
      </c>
      <c r="F100">
        <v>1114</v>
      </c>
      <c r="G100" s="2" t="s">
        <v>155</v>
      </c>
      <c r="H100" s="1">
        <v>44154.518201631945</v>
      </c>
      <c r="I100" s="2" t="s">
        <v>1796</v>
      </c>
      <c r="J100">
        <v>40.962295532226563</v>
      </c>
      <c r="K100">
        <v>-91.561302185058594</v>
      </c>
      <c r="L100" s="2" t="s">
        <v>158</v>
      </c>
      <c r="M100" s="2" t="s">
        <v>1797</v>
      </c>
      <c r="N100" s="2" t="s">
        <v>1798</v>
      </c>
      <c r="O100" s="2" t="s">
        <v>1799</v>
      </c>
      <c r="P100" s="2" t="s">
        <v>164</v>
      </c>
      <c r="Q100" s="2" t="s">
        <v>764</v>
      </c>
      <c r="R100" s="2" t="s">
        <v>164</v>
      </c>
      <c r="S100" s="2" t="s">
        <v>1800</v>
      </c>
      <c r="T100" s="2" t="s">
        <v>233</v>
      </c>
      <c r="U100" s="2" t="s">
        <v>157</v>
      </c>
      <c r="V100" s="2" t="s">
        <v>524</v>
      </c>
      <c r="W100" s="2" t="s">
        <v>377</v>
      </c>
      <c r="X100" s="2" t="s">
        <v>463</v>
      </c>
      <c r="Y100" s="2" t="s">
        <v>1801</v>
      </c>
      <c r="Z100" s="2" t="s">
        <v>157</v>
      </c>
      <c r="AA100" s="2" t="s">
        <v>340</v>
      </c>
      <c r="AB100" s="2" t="s">
        <v>164</v>
      </c>
      <c r="AC100" s="2" t="s">
        <v>157</v>
      </c>
      <c r="AD100" s="2" t="s">
        <v>233</v>
      </c>
      <c r="AE100" s="2" t="s">
        <v>157</v>
      </c>
      <c r="AF100" s="2" t="s">
        <v>157</v>
      </c>
      <c r="AG100" s="2" t="s">
        <v>157</v>
      </c>
      <c r="AH100" s="2" t="s">
        <v>157</v>
      </c>
      <c r="AI100" s="2" t="s">
        <v>157</v>
      </c>
      <c r="AJ100" s="2" t="s">
        <v>157</v>
      </c>
      <c r="AK100" s="2" t="s">
        <v>157</v>
      </c>
      <c r="AL100" s="2" t="s">
        <v>157</v>
      </c>
      <c r="AM100" s="2" t="s">
        <v>157</v>
      </c>
      <c r="AN100" s="2" t="s">
        <v>157</v>
      </c>
      <c r="AO100" s="2" t="s">
        <v>157</v>
      </c>
      <c r="AP100" s="2" t="s">
        <v>157</v>
      </c>
      <c r="AQ100" s="2" t="s">
        <v>764</v>
      </c>
      <c r="AR100" s="2" t="s">
        <v>157</v>
      </c>
      <c r="AS100" s="2" t="s">
        <v>546</v>
      </c>
      <c r="AT100" s="2" t="s">
        <v>164</v>
      </c>
      <c r="AU100" s="2" t="s">
        <v>546</v>
      </c>
      <c r="AV100" s="2" t="s">
        <v>524</v>
      </c>
      <c r="AW100" s="2" t="s">
        <v>233</v>
      </c>
      <c r="AX100" s="2" t="s">
        <v>157</v>
      </c>
      <c r="AY100" s="2" t="s">
        <v>377</v>
      </c>
      <c r="AZ100" s="2" t="s">
        <v>157</v>
      </c>
      <c r="BA100" s="2" t="s">
        <v>157</v>
      </c>
      <c r="BB100" s="2" t="s">
        <v>157</v>
      </c>
      <c r="BC100" s="2" t="s">
        <v>157</v>
      </c>
      <c r="BD100" s="2" t="s">
        <v>157</v>
      </c>
      <c r="BE100" s="2" t="s">
        <v>157</v>
      </c>
      <c r="BF100" s="2" t="s">
        <v>157</v>
      </c>
      <c r="BG100" s="2" t="s">
        <v>157</v>
      </c>
      <c r="BH100" s="2" t="s">
        <v>546</v>
      </c>
      <c r="BI100" s="2" t="s">
        <v>164</v>
      </c>
      <c r="BJ100" s="2" t="s">
        <v>546</v>
      </c>
      <c r="BK100" s="2" t="s">
        <v>524</v>
      </c>
      <c r="BL100" s="2" t="s">
        <v>233</v>
      </c>
      <c r="BM100" s="2" t="s">
        <v>157</v>
      </c>
      <c r="BN100" s="2" t="s">
        <v>377</v>
      </c>
      <c r="BO100" s="2" t="s">
        <v>157</v>
      </c>
      <c r="BP100" s="2" t="s">
        <v>157</v>
      </c>
      <c r="BQ100" s="2" t="s">
        <v>157</v>
      </c>
      <c r="BR100" s="2" t="s">
        <v>157</v>
      </c>
      <c r="BS100" s="2" t="s">
        <v>157</v>
      </c>
      <c r="BT100" s="2" t="s">
        <v>157</v>
      </c>
      <c r="BU100" s="2" t="s">
        <v>157</v>
      </c>
      <c r="BV100" s="2" t="s">
        <v>157</v>
      </c>
      <c r="BW100" s="2" t="s">
        <v>162</v>
      </c>
      <c r="BX100" s="2" t="s">
        <v>157</v>
      </c>
      <c r="BY100" s="2" t="s">
        <v>157</v>
      </c>
      <c r="BZ100" s="2" t="s">
        <v>157</v>
      </c>
      <c r="CA100" s="2" t="s">
        <v>157</v>
      </c>
      <c r="CB100" s="2" t="s">
        <v>157</v>
      </c>
      <c r="CC100" s="2" t="s">
        <v>157</v>
      </c>
      <c r="CD100" s="2" t="s">
        <v>162</v>
      </c>
      <c r="CE100" s="2" t="s">
        <v>157</v>
      </c>
      <c r="CF100" s="2" t="s">
        <v>162</v>
      </c>
      <c r="CG100" s="2" t="s">
        <v>157</v>
      </c>
      <c r="CH100" s="2" t="s">
        <v>157</v>
      </c>
      <c r="CI100" s="2" t="s">
        <v>157</v>
      </c>
      <c r="CJ100" s="2" t="s">
        <v>157</v>
      </c>
    </row>
    <row r="101" spans="1:88" ht="30" x14ac:dyDescent="0.25">
      <c r="A101" s="1">
        <v>44154.492754629631</v>
      </c>
      <c r="B101" s="1">
        <v>44154.51834490741</v>
      </c>
      <c r="C101" s="2" t="s">
        <v>91</v>
      </c>
      <c r="D101" s="2" t="s">
        <v>1802</v>
      </c>
      <c r="E101">
        <v>100</v>
      </c>
      <c r="F101">
        <v>2211</v>
      </c>
      <c r="G101" s="2" t="s">
        <v>155</v>
      </c>
      <c r="H101" s="1">
        <v>44154.518355613429</v>
      </c>
      <c r="I101" s="2" t="s">
        <v>1803</v>
      </c>
      <c r="J101">
        <v>42.848098754882813</v>
      </c>
      <c r="K101">
        <v>-94.007301330566406</v>
      </c>
      <c r="L101" s="2" t="s">
        <v>158</v>
      </c>
      <c r="M101" s="2" t="s">
        <v>1804</v>
      </c>
      <c r="N101" s="2" t="s">
        <v>1805</v>
      </c>
      <c r="O101" s="2" t="s">
        <v>1806</v>
      </c>
      <c r="P101" s="2" t="s">
        <v>164</v>
      </c>
      <c r="Q101" s="2" t="s">
        <v>376</v>
      </c>
      <c r="R101" s="2" t="s">
        <v>164</v>
      </c>
      <c r="S101" s="2" t="s">
        <v>710</v>
      </c>
      <c r="T101" s="2" t="s">
        <v>233</v>
      </c>
      <c r="U101" s="2" t="s">
        <v>157</v>
      </c>
      <c r="V101" s="2" t="s">
        <v>273</v>
      </c>
      <c r="W101" s="2" t="s">
        <v>1807</v>
      </c>
      <c r="X101" s="2" t="s">
        <v>1105</v>
      </c>
      <c r="Y101" s="2" t="s">
        <v>1808</v>
      </c>
      <c r="Z101" s="2" t="s">
        <v>1809</v>
      </c>
      <c r="AA101" s="2" t="s">
        <v>680</v>
      </c>
      <c r="AB101" s="2" t="s">
        <v>164</v>
      </c>
      <c r="AC101" s="2" t="s">
        <v>710</v>
      </c>
      <c r="AD101" s="2" t="s">
        <v>233</v>
      </c>
      <c r="AE101" s="2" t="s">
        <v>157</v>
      </c>
      <c r="AF101" s="2" t="s">
        <v>273</v>
      </c>
      <c r="AG101" s="2" t="s">
        <v>1810</v>
      </c>
      <c r="AH101" s="2" t="s">
        <v>1811</v>
      </c>
      <c r="AI101" s="2" t="s">
        <v>1812</v>
      </c>
      <c r="AJ101" s="2" t="s">
        <v>157</v>
      </c>
      <c r="AK101" s="2" t="s">
        <v>157</v>
      </c>
      <c r="AL101" s="2" t="s">
        <v>157</v>
      </c>
      <c r="AM101" s="2" t="s">
        <v>157</v>
      </c>
      <c r="AN101" s="2" t="s">
        <v>157</v>
      </c>
      <c r="AO101" s="2" t="s">
        <v>157</v>
      </c>
      <c r="AP101" s="2" t="s">
        <v>157</v>
      </c>
      <c r="AQ101" s="2" t="s">
        <v>1295</v>
      </c>
      <c r="AR101" s="2" t="s">
        <v>680</v>
      </c>
      <c r="AS101" s="2" t="s">
        <v>1813</v>
      </c>
      <c r="AT101" s="2" t="s">
        <v>164</v>
      </c>
      <c r="AU101" s="2" t="s">
        <v>470</v>
      </c>
      <c r="AV101" s="2" t="s">
        <v>273</v>
      </c>
      <c r="AW101" s="2" t="s">
        <v>233</v>
      </c>
      <c r="AX101" s="2" t="s">
        <v>157</v>
      </c>
      <c r="AY101" s="2" t="s">
        <v>1814</v>
      </c>
      <c r="AZ101" s="2" t="s">
        <v>157</v>
      </c>
      <c r="BA101" s="2" t="s">
        <v>470</v>
      </c>
      <c r="BB101" s="2" t="s">
        <v>157</v>
      </c>
      <c r="BC101" s="2" t="s">
        <v>259</v>
      </c>
      <c r="BD101" s="2" t="s">
        <v>157</v>
      </c>
      <c r="BE101" s="2" t="s">
        <v>157</v>
      </c>
      <c r="BF101" s="2" t="s">
        <v>157</v>
      </c>
      <c r="BG101" s="2" t="s">
        <v>157</v>
      </c>
      <c r="BH101" s="2" t="s">
        <v>1813</v>
      </c>
      <c r="BI101" s="2" t="s">
        <v>164</v>
      </c>
      <c r="BJ101" s="2" t="s">
        <v>470</v>
      </c>
      <c r="BK101" s="2" t="s">
        <v>1815</v>
      </c>
      <c r="BL101" s="2" t="s">
        <v>233</v>
      </c>
      <c r="BM101" s="2" t="s">
        <v>157</v>
      </c>
      <c r="BN101" s="2" t="s">
        <v>1816</v>
      </c>
      <c r="BO101" s="2" t="s">
        <v>157</v>
      </c>
      <c r="BP101" s="2" t="s">
        <v>470</v>
      </c>
      <c r="BQ101" s="2" t="s">
        <v>157</v>
      </c>
      <c r="BR101" s="2" t="s">
        <v>259</v>
      </c>
      <c r="BS101" s="2" t="s">
        <v>157</v>
      </c>
      <c r="BT101" s="2" t="s">
        <v>157</v>
      </c>
      <c r="BU101" s="2" t="s">
        <v>157</v>
      </c>
      <c r="BV101" s="2" t="s">
        <v>157</v>
      </c>
      <c r="BW101" s="2" t="s">
        <v>162</v>
      </c>
      <c r="BX101" s="2" t="s">
        <v>157</v>
      </c>
      <c r="BY101" s="2" t="s">
        <v>157</v>
      </c>
      <c r="BZ101" s="2" t="s">
        <v>157</v>
      </c>
      <c r="CA101" s="2" t="s">
        <v>157</v>
      </c>
      <c r="CB101" s="2" t="s">
        <v>157</v>
      </c>
      <c r="CC101" s="2" t="s">
        <v>157</v>
      </c>
      <c r="CD101" s="2" t="s">
        <v>164</v>
      </c>
      <c r="CE101" s="2" t="s">
        <v>243</v>
      </c>
      <c r="CF101" s="2" t="s">
        <v>162</v>
      </c>
      <c r="CG101" s="2" t="s">
        <v>157</v>
      </c>
      <c r="CH101" s="2" t="s">
        <v>157</v>
      </c>
      <c r="CI101" s="2" t="s">
        <v>1817</v>
      </c>
      <c r="CJ101" s="2" t="s">
        <v>157</v>
      </c>
    </row>
    <row r="102" spans="1:88" ht="60" x14ac:dyDescent="0.25">
      <c r="A102" s="1">
        <v>44154.5002662037</v>
      </c>
      <c r="B102" s="1">
        <v>44154.518495370372</v>
      </c>
      <c r="C102" s="2" t="s">
        <v>91</v>
      </c>
      <c r="D102" s="2" t="s">
        <v>1818</v>
      </c>
      <c r="E102">
        <v>100</v>
      </c>
      <c r="F102">
        <v>1575</v>
      </c>
      <c r="G102" s="2" t="s">
        <v>155</v>
      </c>
      <c r="H102" s="1">
        <v>44154.51850633102</v>
      </c>
      <c r="I102" s="2" t="s">
        <v>1819</v>
      </c>
      <c r="J102">
        <v>41.407806396484375</v>
      </c>
      <c r="K102">
        <v>-92.917198181152344</v>
      </c>
      <c r="L102" s="2" t="s">
        <v>158</v>
      </c>
      <c r="M102" s="2" t="s">
        <v>1820</v>
      </c>
      <c r="N102" s="2" t="s">
        <v>1821</v>
      </c>
      <c r="O102" s="2" t="s">
        <v>1822</v>
      </c>
      <c r="P102" s="2" t="s">
        <v>164</v>
      </c>
      <c r="Q102" s="2" t="s">
        <v>1823</v>
      </c>
      <c r="R102" s="2" t="s">
        <v>164</v>
      </c>
      <c r="S102" s="2" t="s">
        <v>1824</v>
      </c>
      <c r="T102" s="2" t="s">
        <v>233</v>
      </c>
      <c r="U102" s="2" t="s">
        <v>157</v>
      </c>
      <c r="V102" s="2" t="s">
        <v>273</v>
      </c>
      <c r="W102" s="2" t="s">
        <v>1825</v>
      </c>
      <c r="X102" s="2" t="s">
        <v>1363</v>
      </c>
      <c r="Y102" s="2" t="s">
        <v>343</v>
      </c>
      <c r="Z102" s="2" t="s">
        <v>157</v>
      </c>
      <c r="AA102" s="2" t="s">
        <v>332</v>
      </c>
      <c r="AB102" s="2" t="s">
        <v>164</v>
      </c>
      <c r="AC102" s="2" t="s">
        <v>1824</v>
      </c>
      <c r="AD102" s="2" t="s">
        <v>233</v>
      </c>
      <c r="AE102" s="2" t="s">
        <v>157</v>
      </c>
      <c r="AF102" s="2" t="s">
        <v>273</v>
      </c>
      <c r="AG102" s="2" t="s">
        <v>1825</v>
      </c>
      <c r="AH102" s="2" t="s">
        <v>1826</v>
      </c>
      <c r="AI102" s="2" t="s">
        <v>1827</v>
      </c>
      <c r="AJ102" s="2" t="s">
        <v>157</v>
      </c>
      <c r="AK102" s="2" t="s">
        <v>373</v>
      </c>
      <c r="AL102" s="2" t="s">
        <v>157</v>
      </c>
      <c r="AM102" s="2" t="s">
        <v>1828</v>
      </c>
      <c r="AN102" s="2" t="s">
        <v>157</v>
      </c>
      <c r="AO102" s="2" t="s">
        <v>157</v>
      </c>
      <c r="AP102" s="2" t="s">
        <v>157</v>
      </c>
      <c r="AQ102" s="2" t="s">
        <v>455</v>
      </c>
      <c r="AR102" s="2" t="s">
        <v>332</v>
      </c>
      <c r="AS102" s="2" t="s">
        <v>468</v>
      </c>
      <c r="AT102" s="2" t="s">
        <v>164</v>
      </c>
      <c r="AU102" s="2" t="s">
        <v>1829</v>
      </c>
      <c r="AV102" s="2" t="s">
        <v>273</v>
      </c>
      <c r="AW102" s="2" t="s">
        <v>233</v>
      </c>
      <c r="AX102" s="2" t="s">
        <v>157</v>
      </c>
      <c r="AY102" s="2" t="s">
        <v>812</v>
      </c>
      <c r="AZ102" s="2" t="s">
        <v>157</v>
      </c>
      <c r="BA102" s="2" t="s">
        <v>1830</v>
      </c>
      <c r="BB102" s="2" t="s">
        <v>157</v>
      </c>
      <c r="BC102" s="2" t="s">
        <v>626</v>
      </c>
      <c r="BD102" s="2" t="s">
        <v>157</v>
      </c>
      <c r="BE102" s="2" t="s">
        <v>1831</v>
      </c>
      <c r="BF102" s="2" t="s">
        <v>157</v>
      </c>
      <c r="BG102" s="2" t="s">
        <v>157</v>
      </c>
      <c r="BH102" s="2" t="s">
        <v>1102</v>
      </c>
      <c r="BI102" s="2" t="s">
        <v>164</v>
      </c>
      <c r="BJ102" s="2" t="s">
        <v>1829</v>
      </c>
      <c r="BK102" s="2" t="s">
        <v>273</v>
      </c>
      <c r="BL102" s="2" t="s">
        <v>233</v>
      </c>
      <c r="BM102" s="2" t="s">
        <v>157</v>
      </c>
      <c r="BN102" s="2" t="s">
        <v>812</v>
      </c>
      <c r="BO102" s="2" t="s">
        <v>157</v>
      </c>
      <c r="BP102" s="2" t="s">
        <v>1830</v>
      </c>
      <c r="BQ102" s="2" t="s">
        <v>157</v>
      </c>
      <c r="BR102" s="2" t="s">
        <v>626</v>
      </c>
      <c r="BS102" s="2" t="s">
        <v>157</v>
      </c>
      <c r="BT102" s="2" t="s">
        <v>1831</v>
      </c>
      <c r="BU102" s="2" t="s">
        <v>157</v>
      </c>
      <c r="BV102" s="2" t="s">
        <v>157</v>
      </c>
      <c r="BW102" s="2" t="s">
        <v>162</v>
      </c>
      <c r="BX102" s="2" t="s">
        <v>157</v>
      </c>
      <c r="BY102" s="2" t="s">
        <v>157</v>
      </c>
      <c r="BZ102" s="2" t="s">
        <v>157</v>
      </c>
      <c r="CA102" s="2" t="s">
        <v>157</v>
      </c>
      <c r="CB102" s="2" t="s">
        <v>157</v>
      </c>
      <c r="CC102" s="2" t="s">
        <v>157</v>
      </c>
      <c r="CD102" s="2" t="s">
        <v>162</v>
      </c>
      <c r="CE102" s="2" t="s">
        <v>157</v>
      </c>
      <c r="CF102" s="2" t="s">
        <v>164</v>
      </c>
      <c r="CG102" s="2" t="s">
        <v>708</v>
      </c>
      <c r="CH102" s="2" t="s">
        <v>1832</v>
      </c>
      <c r="CI102" s="2" t="s">
        <v>580</v>
      </c>
      <c r="CJ102" s="2" t="s">
        <v>157</v>
      </c>
    </row>
    <row r="103" spans="1:88" ht="60" x14ac:dyDescent="0.25">
      <c r="A103" s="1">
        <v>44154.515763888892</v>
      </c>
      <c r="B103" s="1">
        <v>44154.519733796296</v>
      </c>
      <c r="C103" s="2" t="s">
        <v>91</v>
      </c>
      <c r="D103" s="2" t="s">
        <v>1833</v>
      </c>
      <c r="E103">
        <v>100</v>
      </c>
      <c r="F103">
        <v>343</v>
      </c>
      <c r="G103" s="2" t="s">
        <v>155</v>
      </c>
      <c r="H103" s="1">
        <v>44154.519743275465</v>
      </c>
      <c r="I103" s="2" t="s">
        <v>1834</v>
      </c>
      <c r="J103">
        <v>41.889602661132813</v>
      </c>
      <c r="K103">
        <v>-91.060501098632813</v>
      </c>
      <c r="L103" s="2" t="s">
        <v>158</v>
      </c>
      <c r="M103" s="2" t="s">
        <v>1835</v>
      </c>
      <c r="N103" s="2" t="s">
        <v>1836</v>
      </c>
      <c r="O103" s="2" t="s">
        <v>1837</v>
      </c>
      <c r="P103" s="2" t="s">
        <v>164</v>
      </c>
      <c r="Q103" s="2" t="s">
        <v>1838</v>
      </c>
      <c r="R103" s="2" t="s">
        <v>164</v>
      </c>
      <c r="S103" s="2" t="s">
        <v>1839</v>
      </c>
      <c r="T103" s="2" t="s">
        <v>233</v>
      </c>
      <c r="U103" s="2" t="s">
        <v>157</v>
      </c>
      <c r="V103" s="2" t="s">
        <v>273</v>
      </c>
      <c r="W103" s="2" t="s">
        <v>1840</v>
      </c>
      <c r="X103" s="2" t="s">
        <v>157</v>
      </c>
      <c r="Y103" s="2" t="s">
        <v>157</v>
      </c>
      <c r="Z103" s="2" t="s">
        <v>157</v>
      </c>
      <c r="AA103" s="2" t="s">
        <v>967</v>
      </c>
      <c r="AB103" s="2" t="s">
        <v>164</v>
      </c>
      <c r="AC103" s="2" t="s">
        <v>1839</v>
      </c>
      <c r="AD103" s="2" t="s">
        <v>233</v>
      </c>
      <c r="AE103" s="2" t="s">
        <v>157</v>
      </c>
      <c r="AF103" s="2" t="s">
        <v>273</v>
      </c>
      <c r="AG103" s="2" t="s">
        <v>1840</v>
      </c>
      <c r="AH103" s="2" t="s">
        <v>157</v>
      </c>
      <c r="AI103" s="2" t="s">
        <v>157</v>
      </c>
      <c r="AJ103" s="2" t="s">
        <v>157</v>
      </c>
      <c r="AK103" s="2" t="s">
        <v>259</v>
      </c>
      <c r="AL103" s="2" t="s">
        <v>157</v>
      </c>
      <c r="AM103" s="2" t="s">
        <v>157</v>
      </c>
      <c r="AN103" s="2" t="s">
        <v>157</v>
      </c>
      <c r="AO103" s="2" t="s">
        <v>157</v>
      </c>
      <c r="AP103" s="2" t="s">
        <v>157</v>
      </c>
      <c r="AQ103" s="2" t="s">
        <v>1841</v>
      </c>
      <c r="AR103" s="2" t="s">
        <v>967</v>
      </c>
      <c r="AS103" s="2" t="s">
        <v>1842</v>
      </c>
      <c r="AT103" s="2" t="s">
        <v>164</v>
      </c>
      <c r="AU103" s="2" t="s">
        <v>1843</v>
      </c>
      <c r="AV103" s="2" t="s">
        <v>273</v>
      </c>
      <c r="AW103" s="2" t="s">
        <v>233</v>
      </c>
      <c r="AX103" s="2" t="s">
        <v>157</v>
      </c>
      <c r="AY103" s="2" t="s">
        <v>1844</v>
      </c>
      <c r="AZ103" s="2" t="s">
        <v>186</v>
      </c>
      <c r="BA103" s="2" t="s">
        <v>157</v>
      </c>
      <c r="BB103" s="2" t="s">
        <v>157</v>
      </c>
      <c r="BC103" s="2" t="s">
        <v>259</v>
      </c>
      <c r="BD103" s="2" t="s">
        <v>157</v>
      </c>
      <c r="BE103" s="2" t="s">
        <v>157</v>
      </c>
      <c r="BF103" s="2" t="s">
        <v>157</v>
      </c>
      <c r="BG103" s="2" t="s">
        <v>157</v>
      </c>
      <c r="BH103" s="2" t="s">
        <v>1843</v>
      </c>
      <c r="BI103" s="2" t="s">
        <v>164</v>
      </c>
      <c r="BJ103" s="2" t="s">
        <v>1843</v>
      </c>
      <c r="BK103" s="2" t="s">
        <v>273</v>
      </c>
      <c r="BL103" s="2" t="s">
        <v>233</v>
      </c>
      <c r="BM103" s="2" t="s">
        <v>157</v>
      </c>
      <c r="BN103" s="2" t="s">
        <v>1844</v>
      </c>
      <c r="BO103" s="2" t="s">
        <v>186</v>
      </c>
      <c r="BP103" s="2" t="s">
        <v>157</v>
      </c>
      <c r="BQ103" s="2" t="s">
        <v>157</v>
      </c>
      <c r="BR103" s="2" t="s">
        <v>626</v>
      </c>
      <c r="BS103" s="2" t="s">
        <v>157</v>
      </c>
      <c r="BT103" s="2" t="s">
        <v>157</v>
      </c>
      <c r="BU103" s="2" t="s">
        <v>157</v>
      </c>
      <c r="BV103" s="2" t="s">
        <v>157</v>
      </c>
      <c r="BW103" s="2" t="s">
        <v>164</v>
      </c>
      <c r="BX103" s="2" t="s">
        <v>1838</v>
      </c>
      <c r="BY103" s="2" t="s">
        <v>377</v>
      </c>
      <c r="BZ103" s="2" t="s">
        <v>167</v>
      </c>
      <c r="CA103" s="2" t="s">
        <v>157</v>
      </c>
      <c r="CB103" s="2" t="s">
        <v>1845</v>
      </c>
      <c r="CC103" s="2" t="s">
        <v>157</v>
      </c>
      <c r="CD103" s="2" t="s">
        <v>162</v>
      </c>
      <c r="CE103" s="2" t="s">
        <v>157</v>
      </c>
      <c r="CF103" s="2" t="s">
        <v>162</v>
      </c>
      <c r="CG103" s="2" t="s">
        <v>157</v>
      </c>
      <c r="CH103" s="2" t="s">
        <v>1846</v>
      </c>
      <c r="CI103" s="2" t="s">
        <v>1847</v>
      </c>
      <c r="CJ103" s="2" t="s">
        <v>157</v>
      </c>
    </row>
    <row r="104" spans="1:88" ht="45" x14ac:dyDescent="0.25">
      <c r="A104" s="1">
        <v>44154.514791666668</v>
      </c>
      <c r="B104" s="1">
        <v>44154.521666666667</v>
      </c>
      <c r="C104" s="2" t="s">
        <v>91</v>
      </c>
      <c r="D104" s="2" t="s">
        <v>1848</v>
      </c>
      <c r="E104">
        <v>100</v>
      </c>
      <c r="F104">
        <v>594</v>
      </c>
      <c r="G104" s="2" t="s">
        <v>155</v>
      </c>
      <c r="H104" s="1">
        <v>44154.521675289354</v>
      </c>
      <c r="I104" s="2" t="s">
        <v>1849</v>
      </c>
      <c r="J104">
        <v>42.778396606445313</v>
      </c>
      <c r="K104">
        <v>-94.982398986816406</v>
      </c>
      <c r="L104" s="2" t="s">
        <v>158</v>
      </c>
      <c r="M104" s="2" t="s">
        <v>1850</v>
      </c>
      <c r="N104" s="2" t="s">
        <v>1851</v>
      </c>
      <c r="O104" s="2" t="s">
        <v>1852</v>
      </c>
      <c r="P104" s="2" t="s">
        <v>164</v>
      </c>
      <c r="Q104" s="2" t="s">
        <v>1853</v>
      </c>
      <c r="R104" s="2" t="s">
        <v>164</v>
      </c>
      <c r="S104" s="2" t="s">
        <v>1470</v>
      </c>
      <c r="T104" s="2" t="s">
        <v>233</v>
      </c>
      <c r="U104" s="2" t="s">
        <v>157</v>
      </c>
      <c r="V104" s="2" t="s">
        <v>340</v>
      </c>
      <c r="W104" s="2" t="s">
        <v>1854</v>
      </c>
      <c r="X104" s="2" t="s">
        <v>893</v>
      </c>
      <c r="Y104" s="2" t="s">
        <v>1855</v>
      </c>
      <c r="Z104" s="2" t="s">
        <v>157</v>
      </c>
      <c r="AA104" s="2" t="s">
        <v>662</v>
      </c>
      <c r="AB104" s="2" t="s">
        <v>164</v>
      </c>
      <c r="AC104" s="2" t="s">
        <v>1470</v>
      </c>
      <c r="AD104" s="2" t="s">
        <v>233</v>
      </c>
      <c r="AE104" s="2" t="s">
        <v>157</v>
      </c>
      <c r="AF104" s="2" t="s">
        <v>340</v>
      </c>
      <c r="AG104" s="2" t="s">
        <v>1854</v>
      </c>
      <c r="AH104" s="2" t="s">
        <v>1856</v>
      </c>
      <c r="AI104" s="2" t="s">
        <v>1857</v>
      </c>
      <c r="AJ104" s="2" t="s">
        <v>157</v>
      </c>
      <c r="AK104" s="2" t="s">
        <v>157</v>
      </c>
      <c r="AL104" s="2" t="s">
        <v>157</v>
      </c>
      <c r="AM104" s="2" t="s">
        <v>157</v>
      </c>
      <c r="AN104" s="2" t="s">
        <v>157</v>
      </c>
      <c r="AO104" s="2" t="s">
        <v>157</v>
      </c>
      <c r="AP104" s="2" t="s">
        <v>157</v>
      </c>
      <c r="AQ104" s="2" t="s">
        <v>1853</v>
      </c>
      <c r="AR104" s="2" t="s">
        <v>662</v>
      </c>
      <c r="AS104" s="2" t="s">
        <v>1858</v>
      </c>
      <c r="AT104" s="2" t="s">
        <v>164</v>
      </c>
      <c r="AU104" s="2" t="s">
        <v>595</v>
      </c>
      <c r="AV104" s="2" t="s">
        <v>340</v>
      </c>
      <c r="AW104" s="2" t="s">
        <v>233</v>
      </c>
      <c r="AX104" s="2" t="s">
        <v>157</v>
      </c>
      <c r="AY104" s="2" t="s">
        <v>1859</v>
      </c>
      <c r="AZ104" s="2" t="s">
        <v>157</v>
      </c>
      <c r="BA104" s="2" t="s">
        <v>1860</v>
      </c>
      <c r="BB104" s="2" t="s">
        <v>157</v>
      </c>
      <c r="BC104" s="2" t="s">
        <v>247</v>
      </c>
      <c r="BD104" s="2" t="s">
        <v>157</v>
      </c>
      <c r="BE104" s="2" t="s">
        <v>1861</v>
      </c>
      <c r="BF104" s="2" t="s">
        <v>157</v>
      </c>
      <c r="BG104" s="2" t="s">
        <v>157</v>
      </c>
      <c r="BH104" s="2" t="s">
        <v>157</v>
      </c>
      <c r="BI104" s="2" t="s">
        <v>164</v>
      </c>
      <c r="BJ104" s="2" t="s">
        <v>157</v>
      </c>
      <c r="BK104" s="2" t="s">
        <v>340</v>
      </c>
      <c r="BL104" s="2" t="s">
        <v>233</v>
      </c>
      <c r="BM104" s="2" t="s">
        <v>157</v>
      </c>
      <c r="BN104" s="2" t="s">
        <v>1862</v>
      </c>
      <c r="BO104" s="2" t="s">
        <v>157</v>
      </c>
      <c r="BP104" s="2" t="s">
        <v>1860</v>
      </c>
      <c r="BQ104" s="2" t="s">
        <v>157</v>
      </c>
      <c r="BR104" s="2" t="s">
        <v>247</v>
      </c>
      <c r="BS104" s="2" t="s">
        <v>157</v>
      </c>
      <c r="BT104" s="2" t="s">
        <v>1863</v>
      </c>
      <c r="BU104" s="2" t="s">
        <v>157</v>
      </c>
      <c r="BV104" s="2" t="s">
        <v>157</v>
      </c>
      <c r="BW104" s="2" t="s">
        <v>210</v>
      </c>
      <c r="BX104" s="2" t="s">
        <v>157</v>
      </c>
      <c r="BY104" s="2" t="s">
        <v>157</v>
      </c>
      <c r="BZ104" s="2" t="s">
        <v>157</v>
      </c>
      <c r="CA104" s="2" t="s">
        <v>157</v>
      </c>
      <c r="CB104" s="2" t="s">
        <v>157</v>
      </c>
      <c r="CC104" s="2" t="s">
        <v>157</v>
      </c>
      <c r="CD104" s="2" t="s">
        <v>162</v>
      </c>
      <c r="CE104" s="2" t="s">
        <v>157</v>
      </c>
      <c r="CF104" s="2" t="s">
        <v>162</v>
      </c>
      <c r="CG104" s="2" t="s">
        <v>157</v>
      </c>
      <c r="CH104" s="2" t="s">
        <v>1864</v>
      </c>
      <c r="CI104" s="2" t="s">
        <v>157</v>
      </c>
      <c r="CJ104" s="2" t="s">
        <v>157</v>
      </c>
    </row>
    <row r="105" spans="1:88" x14ac:dyDescent="0.25">
      <c r="A105" s="1">
        <v>44154.493888888886</v>
      </c>
      <c r="B105" s="1">
        <v>44154.522476851853</v>
      </c>
      <c r="C105" s="2" t="s">
        <v>91</v>
      </c>
      <c r="D105" s="2" t="s">
        <v>1865</v>
      </c>
      <c r="E105">
        <v>100</v>
      </c>
      <c r="F105">
        <v>2469</v>
      </c>
      <c r="G105" s="2" t="s">
        <v>155</v>
      </c>
      <c r="H105" s="1">
        <v>44154.522485520836</v>
      </c>
      <c r="I105" s="2" t="s">
        <v>1866</v>
      </c>
      <c r="J105">
        <v>42.159103393554688</v>
      </c>
      <c r="K105">
        <v>-92.1697998046875</v>
      </c>
      <c r="L105" s="2" t="s">
        <v>158</v>
      </c>
      <c r="M105" s="2" t="s">
        <v>1867</v>
      </c>
      <c r="N105" s="2" t="s">
        <v>1868</v>
      </c>
      <c r="O105" s="2" t="s">
        <v>1869</v>
      </c>
      <c r="P105" s="2" t="s">
        <v>164</v>
      </c>
      <c r="Q105" s="2" t="s">
        <v>1870</v>
      </c>
      <c r="R105" s="2" t="s">
        <v>164</v>
      </c>
      <c r="S105" s="2" t="s">
        <v>243</v>
      </c>
      <c r="T105" s="2" t="s">
        <v>233</v>
      </c>
      <c r="U105" s="2" t="s">
        <v>157</v>
      </c>
      <c r="V105" s="2" t="s">
        <v>1871</v>
      </c>
      <c r="W105" s="2" t="s">
        <v>1872</v>
      </c>
      <c r="X105" s="2" t="s">
        <v>261</v>
      </c>
      <c r="Y105" s="2" t="s">
        <v>261</v>
      </c>
      <c r="Z105" s="2" t="s">
        <v>157</v>
      </c>
      <c r="AA105" s="2" t="s">
        <v>189</v>
      </c>
      <c r="AB105" s="2" t="s">
        <v>164</v>
      </c>
      <c r="AC105" s="2" t="s">
        <v>261</v>
      </c>
      <c r="AD105" s="2" t="s">
        <v>233</v>
      </c>
      <c r="AE105" s="2" t="s">
        <v>157</v>
      </c>
      <c r="AF105" s="2" t="s">
        <v>1873</v>
      </c>
      <c r="AG105" s="2" t="s">
        <v>1872</v>
      </c>
      <c r="AH105" s="2" t="s">
        <v>1874</v>
      </c>
      <c r="AI105" s="2" t="s">
        <v>1875</v>
      </c>
      <c r="AJ105" s="2" t="s">
        <v>157</v>
      </c>
      <c r="AK105" s="2" t="s">
        <v>259</v>
      </c>
      <c r="AL105" s="2" t="s">
        <v>157</v>
      </c>
      <c r="AM105" s="2" t="s">
        <v>157</v>
      </c>
      <c r="AN105" s="2" t="s">
        <v>157</v>
      </c>
      <c r="AO105" s="2" t="s">
        <v>157</v>
      </c>
      <c r="AP105" s="2" t="s">
        <v>1876</v>
      </c>
      <c r="AQ105" s="2" t="s">
        <v>967</v>
      </c>
      <c r="AR105" s="2" t="s">
        <v>1877</v>
      </c>
      <c r="AS105" s="2" t="s">
        <v>1878</v>
      </c>
      <c r="AT105" s="2" t="s">
        <v>164</v>
      </c>
      <c r="AU105" s="2" t="s">
        <v>1878</v>
      </c>
      <c r="AV105" s="2" t="s">
        <v>1873</v>
      </c>
      <c r="AW105" s="2" t="s">
        <v>233</v>
      </c>
      <c r="AX105" s="2" t="s">
        <v>157</v>
      </c>
      <c r="AY105" s="2" t="s">
        <v>190</v>
      </c>
      <c r="AZ105" s="2" t="s">
        <v>157</v>
      </c>
      <c r="BA105" s="2" t="s">
        <v>243</v>
      </c>
      <c r="BB105" s="2" t="s">
        <v>157</v>
      </c>
      <c r="BC105" s="2" t="s">
        <v>259</v>
      </c>
      <c r="BD105" s="2" t="s">
        <v>157</v>
      </c>
      <c r="BE105" s="2" t="s">
        <v>157</v>
      </c>
      <c r="BF105" s="2" t="s">
        <v>157</v>
      </c>
      <c r="BG105" s="2" t="s">
        <v>157</v>
      </c>
      <c r="BH105" s="2" t="s">
        <v>1879</v>
      </c>
      <c r="BI105" s="2" t="s">
        <v>164</v>
      </c>
      <c r="BJ105" s="2" t="s">
        <v>243</v>
      </c>
      <c r="BK105" s="2" t="s">
        <v>1873</v>
      </c>
      <c r="BL105" s="2" t="s">
        <v>233</v>
      </c>
      <c r="BM105" s="2" t="s">
        <v>157</v>
      </c>
      <c r="BN105" s="2" t="s">
        <v>1872</v>
      </c>
      <c r="BO105" s="2" t="s">
        <v>157</v>
      </c>
      <c r="BP105" s="2" t="s">
        <v>243</v>
      </c>
      <c r="BQ105" s="2" t="s">
        <v>157</v>
      </c>
      <c r="BR105" s="2" t="s">
        <v>259</v>
      </c>
      <c r="BS105" s="2" t="s">
        <v>157</v>
      </c>
      <c r="BT105" s="2" t="s">
        <v>157</v>
      </c>
      <c r="BU105" s="2" t="s">
        <v>157</v>
      </c>
      <c r="BV105" s="2" t="s">
        <v>157</v>
      </c>
      <c r="BW105" s="2" t="s">
        <v>162</v>
      </c>
      <c r="BX105" s="2" t="s">
        <v>157</v>
      </c>
      <c r="BY105" s="2" t="s">
        <v>157</v>
      </c>
      <c r="BZ105" s="2" t="s">
        <v>157</v>
      </c>
      <c r="CA105" s="2" t="s">
        <v>157</v>
      </c>
      <c r="CB105" s="2" t="s">
        <v>157</v>
      </c>
      <c r="CC105" s="2" t="s">
        <v>157</v>
      </c>
      <c r="CD105" s="2" t="s">
        <v>162</v>
      </c>
      <c r="CE105" s="2" t="s">
        <v>157</v>
      </c>
      <c r="CF105" s="2" t="s">
        <v>164</v>
      </c>
      <c r="CG105" s="2" t="s">
        <v>1880</v>
      </c>
      <c r="CH105" s="2" t="s">
        <v>1881</v>
      </c>
      <c r="CI105" s="2" t="s">
        <v>1882</v>
      </c>
      <c r="CJ105" s="2" t="s">
        <v>157</v>
      </c>
    </row>
    <row r="106" spans="1:88" ht="60" x14ac:dyDescent="0.25">
      <c r="A106" s="1">
        <v>44154.504027777781</v>
      </c>
      <c r="B106" s="1">
        <v>44154.527777777781</v>
      </c>
      <c r="C106" s="2" t="s">
        <v>91</v>
      </c>
      <c r="D106" s="2" t="s">
        <v>1883</v>
      </c>
      <c r="E106">
        <v>100</v>
      </c>
      <c r="F106">
        <v>2052</v>
      </c>
      <c r="G106" s="2" t="s">
        <v>155</v>
      </c>
      <c r="H106" s="1">
        <v>44154.527792604167</v>
      </c>
      <c r="I106" s="2" t="s">
        <v>1884</v>
      </c>
      <c r="J106">
        <v>42.421096801757813</v>
      </c>
      <c r="K106">
        <v>-93.063102722167969</v>
      </c>
      <c r="L106" s="2" t="s">
        <v>158</v>
      </c>
      <c r="M106" s="2" t="s">
        <v>1885</v>
      </c>
      <c r="N106" s="2" t="s">
        <v>1886</v>
      </c>
      <c r="O106" s="2" t="s">
        <v>1887</v>
      </c>
      <c r="P106" s="2" t="s">
        <v>164</v>
      </c>
      <c r="Q106" s="2" t="s">
        <v>1838</v>
      </c>
      <c r="R106" s="2" t="s">
        <v>164</v>
      </c>
      <c r="S106" s="2" t="s">
        <v>1583</v>
      </c>
      <c r="T106" s="2" t="s">
        <v>233</v>
      </c>
      <c r="U106" s="2" t="s">
        <v>157</v>
      </c>
      <c r="V106" s="2" t="s">
        <v>297</v>
      </c>
      <c r="W106" s="2" t="s">
        <v>1888</v>
      </c>
      <c r="X106" s="2" t="s">
        <v>1889</v>
      </c>
      <c r="Y106" s="2" t="s">
        <v>1890</v>
      </c>
      <c r="Z106" s="2" t="s">
        <v>157</v>
      </c>
      <c r="AA106" s="2" t="s">
        <v>830</v>
      </c>
      <c r="AB106" s="2" t="s">
        <v>162</v>
      </c>
      <c r="AC106" s="2" t="s">
        <v>157</v>
      </c>
      <c r="AD106" s="2" t="s">
        <v>157</v>
      </c>
      <c r="AE106" s="2" t="s">
        <v>157</v>
      </c>
      <c r="AF106" s="2" t="s">
        <v>157</v>
      </c>
      <c r="AG106" s="2" t="s">
        <v>157</v>
      </c>
      <c r="AH106" s="2" t="s">
        <v>1891</v>
      </c>
      <c r="AI106" s="2" t="s">
        <v>157</v>
      </c>
      <c r="AJ106" s="2" t="s">
        <v>157</v>
      </c>
      <c r="AK106" s="2" t="s">
        <v>259</v>
      </c>
      <c r="AL106" s="2" t="s">
        <v>157</v>
      </c>
      <c r="AM106" s="2" t="s">
        <v>157</v>
      </c>
      <c r="AN106" s="2" t="s">
        <v>157</v>
      </c>
      <c r="AO106" s="2" t="s">
        <v>157</v>
      </c>
      <c r="AP106" s="2" t="s">
        <v>157</v>
      </c>
      <c r="AQ106" s="2" t="s">
        <v>1892</v>
      </c>
      <c r="AR106" s="2" t="s">
        <v>830</v>
      </c>
      <c r="AS106" s="2" t="s">
        <v>1050</v>
      </c>
      <c r="AT106" s="2" t="s">
        <v>164</v>
      </c>
      <c r="AU106" s="2" t="s">
        <v>369</v>
      </c>
      <c r="AV106" s="2" t="s">
        <v>1893</v>
      </c>
      <c r="AW106" s="2" t="s">
        <v>233</v>
      </c>
      <c r="AX106" s="2" t="s">
        <v>157</v>
      </c>
      <c r="AY106" s="2" t="s">
        <v>378</v>
      </c>
      <c r="AZ106" s="2" t="s">
        <v>157</v>
      </c>
      <c r="BA106" s="2" t="s">
        <v>157</v>
      </c>
      <c r="BB106" s="2" t="s">
        <v>157</v>
      </c>
      <c r="BC106" s="2" t="s">
        <v>359</v>
      </c>
      <c r="BD106" s="2" t="s">
        <v>157</v>
      </c>
      <c r="BE106" s="2" t="s">
        <v>157</v>
      </c>
      <c r="BF106" s="2" t="s">
        <v>1894</v>
      </c>
      <c r="BG106" s="2" t="s">
        <v>157</v>
      </c>
      <c r="BH106" s="2" t="s">
        <v>1895</v>
      </c>
      <c r="BI106" s="2" t="s">
        <v>162</v>
      </c>
      <c r="BJ106" s="2" t="s">
        <v>157</v>
      </c>
      <c r="BK106" s="2" t="s">
        <v>157</v>
      </c>
      <c r="BL106" s="2" t="s">
        <v>157</v>
      </c>
      <c r="BM106" s="2" t="s">
        <v>157</v>
      </c>
      <c r="BN106" s="2" t="s">
        <v>157</v>
      </c>
      <c r="BO106" s="2" t="s">
        <v>157</v>
      </c>
      <c r="BP106" s="2" t="s">
        <v>157</v>
      </c>
      <c r="BQ106" s="2" t="s">
        <v>157</v>
      </c>
      <c r="BR106" s="2" t="s">
        <v>259</v>
      </c>
      <c r="BS106" s="2" t="s">
        <v>157</v>
      </c>
      <c r="BT106" s="2" t="s">
        <v>157</v>
      </c>
      <c r="BU106" s="2" t="s">
        <v>157</v>
      </c>
      <c r="BV106" s="2" t="s">
        <v>157</v>
      </c>
      <c r="BW106" s="2" t="s">
        <v>162</v>
      </c>
      <c r="BX106" s="2" t="s">
        <v>157</v>
      </c>
      <c r="BY106" s="2" t="s">
        <v>157</v>
      </c>
      <c r="BZ106" s="2" t="s">
        <v>157</v>
      </c>
      <c r="CA106" s="2" t="s">
        <v>157</v>
      </c>
      <c r="CB106" s="2" t="s">
        <v>157</v>
      </c>
      <c r="CC106" s="2" t="s">
        <v>157</v>
      </c>
      <c r="CD106" s="2" t="s">
        <v>162</v>
      </c>
      <c r="CE106" s="2" t="s">
        <v>157</v>
      </c>
      <c r="CF106" s="2" t="s">
        <v>162</v>
      </c>
      <c r="CG106" s="2" t="s">
        <v>157</v>
      </c>
      <c r="CH106" s="2" t="s">
        <v>580</v>
      </c>
      <c r="CI106" s="2" t="s">
        <v>580</v>
      </c>
      <c r="CJ106" s="2" t="s">
        <v>157</v>
      </c>
    </row>
    <row r="107" spans="1:88" ht="45" x14ac:dyDescent="0.25">
      <c r="A107" s="1">
        <v>44154.517858796295</v>
      </c>
      <c r="B107" s="1">
        <v>44154.533125000002</v>
      </c>
      <c r="C107" s="2" t="s">
        <v>91</v>
      </c>
      <c r="D107" s="2" t="s">
        <v>1896</v>
      </c>
      <c r="E107">
        <v>100</v>
      </c>
      <c r="F107">
        <v>1318</v>
      </c>
      <c r="G107" s="2" t="s">
        <v>155</v>
      </c>
      <c r="H107" s="1">
        <v>44154.533129664349</v>
      </c>
      <c r="I107" s="2" t="s">
        <v>1897</v>
      </c>
      <c r="J107">
        <v>42.259796142578125</v>
      </c>
      <c r="K107">
        <v>-90.431396484375</v>
      </c>
      <c r="L107" s="2" t="s">
        <v>158</v>
      </c>
      <c r="M107" s="2" t="s">
        <v>1898</v>
      </c>
      <c r="N107" s="2" t="s">
        <v>1899</v>
      </c>
      <c r="O107" s="2" t="s">
        <v>1900</v>
      </c>
      <c r="P107" s="2" t="s">
        <v>164</v>
      </c>
      <c r="Q107" s="2" t="s">
        <v>1901</v>
      </c>
      <c r="R107" s="2" t="s">
        <v>162</v>
      </c>
      <c r="S107" s="2" t="s">
        <v>157</v>
      </c>
      <c r="T107" s="2" t="s">
        <v>157</v>
      </c>
      <c r="U107" s="2" t="s">
        <v>157</v>
      </c>
      <c r="V107" s="2" t="s">
        <v>157</v>
      </c>
      <c r="W107" s="2" t="s">
        <v>157</v>
      </c>
      <c r="X107" s="2" t="s">
        <v>157</v>
      </c>
      <c r="Y107" s="2" t="s">
        <v>157</v>
      </c>
      <c r="Z107" s="2" t="s">
        <v>1902</v>
      </c>
      <c r="AA107" s="2" t="s">
        <v>1903</v>
      </c>
      <c r="AB107" s="2" t="s">
        <v>162</v>
      </c>
      <c r="AC107" s="2" t="s">
        <v>157</v>
      </c>
      <c r="AD107" s="2" t="s">
        <v>157</v>
      </c>
      <c r="AE107" s="2" t="s">
        <v>157</v>
      </c>
      <c r="AF107" s="2" t="s">
        <v>157</v>
      </c>
      <c r="AG107" s="2" t="s">
        <v>157</v>
      </c>
      <c r="AH107" s="2" t="s">
        <v>157</v>
      </c>
      <c r="AI107" s="2" t="s">
        <v>157</v>
      </c>
      <c r="AJ107" s="2" t="s">
        <v>1902</v>
      </c>
      <c r="AK107" s="2" t="s">
        <v>241</v>
      </c>
      <c r="AL107" s="2" t="s">
        <v>157</v>
      </c>
      <c r="AM107" s="2" t="s">
        <v>1904</v>
      </c>
      <c r="AN107" s="2" t="s">
        <v>157</v>
      </c>
      <c r="AO107" s="2" t="s">
        <v>157</v>
      </c>
      <c r="AP107" s="2" t="s">
        <v>341</v>
      </c>
      <c r="AQ107" s="2" t="s">
        <v>1905</v>
      </c>
      <c r="AR107" s="2" t="s">
        <v>934</v>
      </c>
      <c r="AS107" s="2" t="s">
        <v>1470</v>
      </c>
      <c r="AT107" s="2" t="s">
        <v>162</v>
      </c>
      <c r="AU107" s="2" t="s">
        <v>157</v>
      </c>
      <c r="AV107" s="2" t="s">
        <v>157</v>
      </c>
      <c r="AW107" s="2" t="s">
        <v>157</v>
      </c>
      <c r="AX107" s="2" t="s">
        <v>157</v>
      </c>
      <c r="AY107" s="2" t="s">
        <v>157</v>
      </c>
      <c r="AZ107" s="2" t="s">
        <v>157</v>
      </c>
      <c r="BA107" s="2" t="s">
        <v>157</v>
      </c>
      <c r="BB107" s="2" t="s">
        <v>1906</v>
      </c>
      <c r="BC107" s="2" t="s">
        <v>259</v>
      </c>
      <c r="BD107" s="2" t="s">
        <v>157</v>
      </c>
      <c r="BE107" s="2" t="s">
        <v>157</v>
      </c>
      <c r="BF107" s="2" t="s">
        <v>157</v>
      </c>
      <c r="BG107" s="2" t="s">
        <v>157</v>
      </c>
      <c r="BH107" s="2" t="s">
        <v>1907</v>
      </c>
      <c r="BI107" s="2" t="s">
        <v>162</v>
      </c>
      <c r="BJ107" s="2" t="s">
        <v>157</v>
      </c>
      <c r="BK107" s="2" t="s">
        <v>157</v>
      </c>
      <c r="BL107" s="2" t="s">
        <v>157</v>
      </c>
      <c r="BM107" s="2" t="s">
        <v>157</v>
      </c>
      <c r="BN107" s="2" t="s">
        <v>157</v>
      </c>
      <c r="BO107" s="2" t="s">
        <v>157</v>
      </c>
      <c r="BP107" s="2" t="s">
        <v>157</v>
      </c>
      <c r="BQ107" s="2" t="s">
        <v>1906</v>
      </c>
      <c r="BR107" s="2" t="s">
        <v>259</v>
      </c>
      <c r="BS107" s="2" t="s">
        <v>157</v>
      </c>
      <c r="BT107" s="2" t="s">
        <v>157</v>
      </c>
      <c r="BU107" s="2" t="s">
        <v>157</v>
      </c>
      <c r="BV107" s="2" t="s">
        <v>157</v>
      </c>
      <c r="BW107" s="2" t="s">
        <v>164</v>
      </c>
      <c r="BX107" s="2" t="s">
        <v>188</v>
      </c>
      <c r="BY107" s="2" t="s">
        <v>188</v>
      </c>
      <c r="BZ107" s="2" t="s">
        <v>167</v>
      </c>
      <c r="CA107" s="2" t="s">
        <v>157</v>
      </c>
      <c r="CB107" s="2" t="s">
        <v>647</v>
      </c>
      <c r="CC107" s="2" t="s">
        <v>647</v>
      </c>
      <c r="CD107" s="2" t="s">
        <v>164</v>
      </c>
      <c r="CE107" s="2" t="s">
        <v>489</v>
      </c>
      <c r="CF107" s="2" t="s">
        <v>164</v>
      </c>
      <c r="CG107" s="2" t="s">
        <v>1908</v>
      </c>
      <c r="CH107" s="2" t="s">
        <v>1909</v>
      </c>
      <c r="CI107" s="2" t="s">
        <v>1910</v>
      </c>
      <c r="CJ107" s="2" t="s">
        <v>157</v>
      </c>
    </row>
    <row r="108" spans="1:88" x14ac:dyDescent="0.25">
      <c r="A108" s="1">
        <v>44154.533043981479</v>
      </c>
      <c r="B108" s="1">
        <v>44154.533738425926</v>
      </c>
      <c r="C108" s="2" t="s">
        <v>91</v>
      </c>
      <c r="D108" s="2" t="s">
        <v>1911</v>
      </c>
      <c r="E108">
        <v>100</v>
      </c>
      <c r="F108">
        <v>60</v>
      </c>
      <c r="G108" s="2" t="s">
        <v>155</v>
      </c>
      <c r="H108" s="1">
        <v>44154.533750509261</v>
      </c>
      <c r="I108" s="2" t="s">
        <v>1912</v>
      </c>
      <c r="J108">
        <v>41.00140380859375</v>
      </c>
      <c r="K108">
        <v>-91.957801818847656</v>
      </c>
      <c r="L108" s="2" t="s">
        <v>158</v>
      </c>
      <c r="M108" s="2" t="s">
        <v>1913</v>
      </c>
      <c r="N108" s="2" t="s">
        <v>1914</v>
      </c>
      <c r="O108" s="2" t="s">
        <v>1915</v>
      </c>
      <c r="P108" s="2" t="s">
        <v>162</v>
      </c>
      <c r="Q108" s="2" t="s">
        <v>157</v>
      </c>
      <c r="R108" s="2" t="s">
        <v>157</v>
      </c>
      <c r="S108" s="2" t="s">
        <v>157</v>
      </c>
      <c r="T108" s="2" t="s">
        <v>157</v>
      </c>
      <c r="U108" s="2" t="s">
        <v>157</v>
      </c>
      <c r="V108" s="2" t="s">
        <v>157</v>
      </c>
      <c r="W108" s="2" t="s">
        <v>157</v>
      </c>
      <c r="X108" s="2" t="s">
        <v>157</v>
      </c>
      <c r="Y108" s="2" t="s">
        <v>157</v>
      </c>
      <c r="Z108" s="2" t="s">
        <v>157</v>
      </c>
      <c r="AA108" s="2" t="s">
        <v>157</v>
      </c>
      <c r="AB108" s="2" t="s">
        <v>157</v>
      </c>
      <c r="AC108" s="2" t="s">
        <v>157</v>
      </c>
      <c r="AD108" s="2" t="s">
        <v>157</v>
      </c>
      <c r="AE108" s="2" t="s">
        <v>157</v>
      </c>
      <c r="AF108" s="2" t="s">
        <v>157</v>
      </c>
      <c r="AG108" s="2" t="s">
        <v>157</v>
      </c>
      <c r="AH108" s="2" t="s">
        <v>157</v>
      </c>
      <c r="AI108" s="2" t="s">
        <v>157</v>
      </c>
      <c r="AJ108" s="2" t="s">
        <v>157</v>
      </c>
      <c r="AK108" s="2" t="s">
        <v>157</v>
      </c>
      <c r="AL108" s="2" t="s">
        <v>157</v>
      </c>
      <c r="AM108" s="2" t="s">
        <v>157</v>
      </c>
      <c r="AN108" s="2" t="s">
        <v>157</v>
      </c>
      <c r="AO108" s="2" t="s">
        <v>157</v>
      </c>
      <c r="AP108" s="2" t="s">
        <v>157</v>
      </c>
      <c r="AQ108" s="2" t="s">
        <v>157</v>
      </c>
      <c r="AR108" s="2" t="s">
        <v>157</v>
      </c>
      <c r="AS108" s="2" t="s">
        <v>157</v>
      </c>
      <c r="AT108" s="2" t="s">
        <v>157</v>
      </c>
      <c r="AU108" s="2" t="s">
        <v>157</v>
      </c>
      <c r="AV108" s="2" t="s">
        <v>157</v>
      </c>
      <c r="AW108" s="2" t="s">
        <v>157</v>
      </c>
      <c r="AX108" s="2" t="s">
        <v>157</v>
      </c>
      <c r="AY108" s="2" t="s">
        <v>157</v>
      </c>
      <c r="AZ108" s="2" t="s">
        <v>157</v>
      </c>
      <c r="BA108" s="2" t="s">
        <v>157</v>
      </c>
      <c r="BB108" s="2" t="s">
        <v>157</v>
      </c>
      <c r="BC108" s="2" t="s">
        <v>157</v>
      </c>
      <c r="BD108" s="2" t="s">
        <v>157</v>
      </c>
      <c r="BE108" s="2" t="s">
        <v>157</v>
      </c>
      <c r="BF108" s="2" t="s">
        <v>157</v>
      </c>
      <c r="BG108" s="2" t="s">
        <v>157</v>
      </c>
      <c r="BH108" s="2" t="s">
        <v>157</v>
      </c>
      <c r="BI108" s="2" t="s">
        <v>157</v>
      </c>
      <c r="BJ108" s="2" t="s">
        <v>157</v>
      </c>
      <c r="BK108" s="2" t="s">
        <v>157</v>
      </c>
      <c r="BL108" s="2" t="s">
        <v>157</v>
      </c>
      <c r="BM108" s="2" t="s">
        <v>157</v>
      </c>
      <c r="BN108" s="2" t="s">
        <v>157</v>
      </c>
      <c r="BO108" s="2" t="s">
        <v>157</v>
      </c>
      <c r="BP108" s="2" t="s">
        <v>157</v>
      </c>
      <c r="BQ108" s="2" t="s">
        <v>157</v>
      </c>
      <c r="BR108" s="2" t="s">
        <v>157</v>
      </c>
      <c r="BS108" s="2" t="s">
        <v>157</v>
      </c>
      <c r="BT108" s="2" t="s">
        <v>157</v>
      </c>
      <c r="BU108" s="2" t="s">
        <v>157</v>
      </c>
      <c r="BV108" s="2" t="s">
        <v>157</v>
      </c>
      <c r="BW108" s="2" t="s">
        <v>157</v>
      </c>
      <c r="BX108" s="2" t="s">
        <v>157</v>
      </c>
      <c r="BY108" s="2" t="s">
        <v>157</v>
      </c>
      <c r="BZ108" s="2" t="s">
        <v>157</v>
      </c>
      <c r="CA108" s="2" t="s">
        <v>157</v>
      </c>
      <c r="CB108" s="2" t="s">
        <v>157</v>
      </c>
      <c r="CC108" s="2" t="s">
        <v>157</v>
      </c>
      <c r="CD108" s="2" t="s">
        <v>157</v>
      </c>
      <c r="CE108" s="2" t="s">
        <v>157</v>
      </c>
      <c r="CF108" s="2" t="s">
        <v>157</v>
      </c>
      <c r="CG108" s="2" t="s">
        <v>157</v>
      </c>
      <c r="CH108" s="2" t="s">
        <v>157</v>
      </c>
      <c r="CI108" s="2" t="s">
        <v>157</v>
      </c>
      <c r="CJ108" s="2" t="s">
        <v>157</v>
      </c>
    </row>
    <row r="109" spans="1:88" x14ac:dyDescent="0.25">
      <c r="A109" s="1">
        <v>44154.534236111111</v>
      </c>
      <c r="B109" s="1">
        <v>44154.534699074073</v>
      </c>
      <c r="C109" s="2" t="s">
        <v>91</v>
      </c>
      <c r="D109" s="2" t="s">
        <v>1916</v>
      </c>
      <c r="E109">
        <v>100</v>
      </c>
      <c r="F109">
        <v>39</v>
      </c>
      <c r="G109" s="2" t="s">
        <v>155</v>
      </c>
      <c r="H109" s="1">
        <v>44154.534702326389</v>
      </c>
      <c r="I109" s="2" t="s">
        <v>1917</v>
      </c>
      <c r="J109">
        <v>41.292404174804688</v>
      </c>
      <c r="K109">
        <v>-93.824203491210938</v>
      </c>
      <c r="L109" s="2" t="s">
        <v>158</v>
      </c>
      <c r="M109" s="2" t="s">
        <v>1918</v>
      </c>
      <c r="N109" s="2" t="s">
        <v>1919</v>
      </c>
      <c r="O109" s="2" t="s">
        <v>1920</v>
      </c>
      <c r="P109" s="2" t="s">
        <v>162</v>
      </c>
      <c r="Q109" s="2" t="s">
        <v>157</v>
      </c>
      <c r="R109" s="2" t="s">
        <v>157</v>
      </c>
      <c r="S109" s="2" t="s">
        <v>157</v>
      </c>
      <c r="T109" s="2" t="s">
        <v>157</v>
      </c>
      <c r="U109" s="2" t="s">
        <v>157</v>
      </c>
      <c r="V109" s="2" t="s">
        <v>157</v>
      </c>
      <c r="W109" s="2" t="s">
        <v>157</v>
      </c>
      <c r="X109" s="2" t="s">
        <v>157</v>
      </c>
      <c r="Y109" s="2" t="s">
        <v>157</v>
      </c>
      <c r="Z109" s="2" t="s">
        <v>157</v>
      </c>
      <c r="AA109" s="2" t="s">
        <v>157</v>
      </c>
      <c r="AB109" s="2" t="s">
        <v>157</v>
      </c>
      <c r="AC109" s="2" t="s">
        <v>157</v>
      </c>
      <c r="AD109" s="2" t="s">
        <v>157</v>
      </c>
      <c r="AE109" s="2" t="s">
        <v>157</v>
      </c>
      <c r="AF109" s="2" t="s">
        <v>157</v>
      </c>
      <c r="AG109" s="2" t="s">
        <v>157</v>
      </c>
      <c r="AH109" s="2" t="s">
        <v>157</v>
      </c>
      <c r="AI109" s="2" t="s">
        <v>157</v>
      </c>
      <c r="AJ109" s="2" t="s">
        <v>157</v>
      </c>
      <c r="AK109" s="2" t="s">
        <v>157</v>
      </c>
      <c r="AL109" s="2" t="s">
        <v>157</v>
      </c>
      <c r="AM109" s="2" t="s">
        <v>157</v>
      </c>
      <c r="AN109" s="2" t="s">
        <v>157</v>
      </c>
      <c r="AO109" s="2" t="s">
        <v>157</v>
      </c>
      <c r="AP109" s="2" t="s">
        <v>157</v>
      </c>
      <c r="AQ109" s="2" t="s">
        <v>157</v>
      </c>
      <c r="AR109" s="2" t="s">
        <v>157</v>
      </c>
      <c r="AS109" s="2" t="s">
        <v>157</v>
      </c>
      <c r="AT109" s="2" t="s">
        <v>157</v>
      </c>
      <c r="AU109" s="2" t="s">
        <v>157</v>
      </c>
      <c r="AV109" s="2" t="s">
        <v>157</v>
      </c>
      <c r="AW109" s="2" t="s">
        <v>157</v>
      </c>
      <c r="AX109" s="2" t="s">
        <v>157</v>
      </c>
      <c r="AY109" s="2" t="s">
        <v>157</v>
      </c>
      <c r="AZ109" s="2" t="s">
        <v>157</v>
      </c>
      <c r="BA109" s="2" t="s">
        <v>157</v>
      </c>
      <c r="BB109" s="2" t="s">
        <v>157</v>
      </c>
      <c r="BC109" s="2" t="s">
        <v>157</v>
      </c>
      <c r="BD109" s="2" t="s">
        <v>157</v>
      </c>
      <c r="BE109" s="2" t="s">
        <v>157</v>
      </c>
      <c r="BF109" s="2" t="s">
        <v>157</v>
      </c>
      <c r="BG109" s="2" t="s">
        <v>157</v>
      </c>
      <c r="BH109" s="2" t="s">
        <v>157</v>
      </c>
      <c r="BI109" s="2" t="s">
        <v>157</v>
      </c>
      <c r="BJ109" s="2" t="s">
        <v>157</v>
      </c>
      <c r="BK109" s="2" t="s">
        <v>157</v>
      </c>
      <c r="BL109" s="2" t="s">
        <v>157</v>
      </c>
      <c r="BM109" s="2" t="s">
        <v>157</v>
      </c>
      <c r="BN109" s="2" t="s">
        <v>157</v>
      </c>
      <c r="BO109" s="2" t="s">
        <v>157</v>
      </c>
      <c r="BP109" s="2" t="s">
        <v>157</v>
      </c>
      <c r="BQ109" s="2" t="s">
        <v>157</v>
      </c>
      <c r="BR109" s="2" t="s">
        <v>157</v>
      </c>
      <c r="BS109" s="2" t="s">
        <v>157</v>
      </c>
      <c r="BT109" s="2" t="s">
        <v>157</v>
      </c>
      <c r="BU109" s="2" t="s">
        <v>157</v>
      </c>
      <c r="BV109" s="2" t="s">
        <v>157</v>
      </c>
      <c r="BW109" s="2" t="s">
        <v>157</v>
      </c>
      <c r="BX109" s="2" t="s">
        <v>157</v>
      </c>
      <c r="BY109" s="2" t="s">
        <v>157</v>
      </c>
      <c r="BZ109" s="2" t="s">
        <v>157</v>
      </c>
      <c r="CA109" s="2" t="s">
        <v>157</v>
      </c>
      <c r="CB109" s="2" t="s">
        <v>157</v>
      </c>
      <c r="CC109" s="2" t="s">
        <v>157</v>
      </c>
      <c r="CD109" s="2" t="s">
        <v>157</v>
      </c>
      <c r="CE109" s="2" t="s">
        <v>157</v>
      </c>
      <c r="CF109" s="2" t="s">
        <v>157</v>
      </c>
      <c r="CG109" s="2" t="s">
        <v>157</v>
      </c>
      <c r="CH109" s="2" t="s">
        <v>157</v>
      </c>
      <c r="CI109" s="2" t="s">
        <v>157</v>
      </c>
      <c r="CJ109" s="2" t="s">
        <v>157</v>
      </c>
    </row>
    <row r="110" spans="1:88" ht="60" x14ac:dyDescent="0.25">
      <c r="A110" s="1">
        <v>44154.532187500001</v>
      </c>
      <c r="B110" s="1">
        <v>44154.539456018516</v>
      </c>
      <c r="C110" s="2" t="s">
        <v>91</v>
      </c>
      <c r="D110" s="2" t="s">
        <v>1921</v>
      </c>
      <c r="E110">
        <v>100</v>
      </c>
      <c r="F110">
        <v>627</v>
      </c>
      <c r="G110" s="2" t="s">
        <v>155</v>
      </c>
      <c r="H110" s="1">
        <v>44154.539458599538</v>
      </c>
      <c r="I110" s="2" t="s">
        <v>1922</v>
      </c>
      <c r="J110">
        <v>42.061798095703125</v>
      </c>
      <c r="K110">
        <v>-94.714797973632813</v>
      </c>
      <c r="L110" s="2" t="s">
        <v>158</v>
      </c>
      <c r="M110" s="2" t="s">
        <v>1923</v>
      </c>
      <c r="N110" s="2" t="s">
        <v>1924</v>
      </c>
      <c r="O110" s="2" t="s">
        <v>1925</v>
      </c>
      <c r="P110" s="2" t="s">
        <v>164</v>
      </c>
      <c r="Q110" s="2" t="s">
        <v>1098</v>
      </c>
      <c r="R110" s="2" t="s">
        <v>164</v>
      </c>
      <c r="S110" s="2" t="s">
        <v>1926</v>
      </c>
      <c r="T110" s="2" t="s">
        <v>233</v>
      </c>
      <c r="U110" s="2" t="s">
        <v>157</v>
      </c>
      <c r="V110" s="2" t="s">
        <v>273</v>
      </c>
      <c r="W110" s="2" t="s">
        <v>1927</v>
      </c>
      <c r="X110" s="2" t="s">
        <v>157</v>
      </c>
      <c r="Y110" s="2" t="s">
        <v>157</v>
      </c>
      <c r="Z110" s="2" t="s">
        <v>157</v>
      </c>
      <c r="AA110" s="2" t="s">
        <v>186</v>
      </c>
      <c r="AB110" s="2" t="s">
        <v>162</v>
      </c>
      <c r="AC110" s="2" t="s">
        <v>157</v>
      </c>
      <c r="AD110" s="2" t="s">
        <v>157</v>
      </c>
      <c r="AE110" s="2" t="s">
        <v>157</v>
      </c>
      <c r="AF110" s="2" t="s">
        <v>157</v>
      </c>
      <c r="AG110" s="2" t="s">
        <v>157</v>
      </c>
      <c r="AH110" s="2" t="s">
        <v>157</v>
      </c>
      <c r="AI110" s="2" t="s">
        <v>157</v>
      </c>
      <c r="AJ110" s="2" t="s">
        <v>157</v>
      </c>
      <c r="AK110" s="2" t="s">
        <v>157</v>
      </c>
      <c r="AL110" s="2" t="s">
        <v>157</v>
      </c>
      <c r="AM110" s="2" t="s">
        <v>157</v>
      </c>
      <c r="AN110" s="2" t="s">
        <v>157</v>
      </c>
      <c r="AO110" s="2" t="s">
        <v>157</v>
      </c>
      <c r="AP110" s="2" t="s">
        <v>157</v>
      </c>
      <c r="AQ110" s="2" t="s">
        <v>1098</v>
      </c>
      <c r="AR110" s="2" t="s">
        <v>186</v>
      </c>
      <c r="AS110" s="2" t="s">
        <v>1928</v>
      </c>
      <c r="AT110" s="2" t="s">
        <v>164</v>
      </c>
      <c r="AU110" s="2" t="s">
        <v>1929</v>
      </c>
      <c r="AV110" s="2" t="s">
        <v>273</v>
      </c>
      <c r="AW110" s="2" t="s">
        <v>233</v>
      </c>
      <c r="AX110" s="2" t="s">
        <v>157</v>
      </c>
      <c r="AY110" s="2" t="s">
        <v>1930</v>
      </c>
      <c r="AZ110" s="2" t="s">
        <v>157</v>
      </c>
      <c r="BA110" s="2" t="s">
        <v>1931</v>
      </c>
      <c r="BB110" s="2" t="s">
        <v>157</v>
      </c>
      <c r="BC110" s="2" t="s">
        <v>359</v>
      </c>
      <c r="BD110" s="2" t="s">
        <v>157</v>
      </c>
      <c r="BE110" s="2" t="s">
        <v>157</v>
      </c>
      <c r="BF110" s="2" t="s">
        <v>1932</v>
      </c>
      <c r="BG110" s="2" t="s">
        <v>157</v>
      </c>
      <c r="BH110" s="2" t="s">
        <v>470</v>
      </c>
      <c r="BI110" s="2" t="s">
        <v>162</v>
      </c>
      <c r="BJ110" s="2" t="s">
        <v>157</v>
      </c>
      <c r="BK110" s="2" t="s">
        <v>157</v>
      </c>
      <c r="BL110" s="2" t="s">
        <v>157</v>
      </c>
      <c r="BM110" s="2" t="s">
        <v>157</v>
      </c>
      <c r="BN110" s="2" t="s">
        <v>157</v>
      </c>
      <c r="BO110" s="2" t="s">
        <v>157</v>
      </c>
      <c r="BP110" s="2" t="s">
        <v>157</v>
      </c>
      <c r="BQ110" s="2" t="s">
        <v>157</v>
      </c>
      <c r="BR110" s="2" t="s">
        <v>157</v>
      </c>
      <c r="BS110" s="2" t="s">
        <v>157</v>
      </c>
      <c r="BT110" s="2" t="s">
        <v>157</v>
      </c>
      <c r="BU110" s="2" t="s">
        <v>157</v>
      </c>
      <c r="BV110" s="2" t="s">
        <v>157</v>
      </c>
      <c r="BW110" s="2" t="s">
        <v>164</v>
      </c>
      <c r="BX110" s="2" t="s">
        <v>177</v>
      </c>
      <c r="BY110" s="2" t="s">
        <v>177</v>
      </c>
      <c r="BZ110" s="2" t="s">
        <v>167</v>
      </c>
      <c r="CA110" s="2" t="s">
        <v>157</v>
      </c>
      <c r="CB110" s="2" t="s">
        <v>1933</v>
      </c>
      <c r="CC110" s="2" t="s">
        <v>157</v>
      </c>
      <c r="CD110" s="2" t="s">
        <v>162</v>
      </c>
      <c r="CE110" s="2" t="s">
        <v>157</v>
      </c>
      <c r="CF110" s="2" t="s">
        <v>164</v>
      </c>
      <c r="CG110" s="2" t="s">
        <v>1934</v>
      </c>
      <c r="CH110" s="2" t="s">
        <v>1935</v>
      </c>
      <c r="CI110" s="2" t="s">
        <v>157</v>
      </c>
      <c r="CJ110" s="2" t="s">
        <v>157</v>
      </c>
    </row>
    <row r="111" spans="1:88" ht="30" x14ac:dyDescent="0.25">
      <c r="A111" s="1">
        <v>44154.534212962964</v>
      </c>
      <c r="B111" s="1">
        <v>44154.540844907409</v>
      </c>
      <c r="C111" s="2" t="s">
        <v>91</v>
      </c>
      <c r="D111" s="2" t="s">
        <v>1936</v>
      </c>
      <c r="E111">
        <v>100</v>
      </c>
      <c r="F111">
        <v>573</v>
      </c>
      <c r="G111" s="2" t="s">
        <v>155</v>
      </c>
      <c r="H111" s="1">
        <v>44154.540857222222</v>
      </c>
      <c r="I111" s="2" t="s">
        <v>1937</v>
      </c>
      <c r="J111">
        <v>42.505996704101563</v>
      </c>
      <c r="K111">
        <v>-94.182403564453125</v>
      </c>
      <c r="L111" s="2" t="s">
        <v>158</v>
      </c>
      <c r="M111" s="2" t="s">
        <v>1938</v>
      </c>
      <c r="N111" s="2" t="s">
        <v>1939</v>
      </c>
      <c r="O111" s="2" t="s">
        <v>1940</v>
      </c>
      <c r="P111" s="2" t="s">
        <v>164</v>
      </c>
      <c r="Q111" s="2" t="s">
        <v>1801</v>
      </c>
      <c r="R111" s="2" t="s">
        <v>164</v>
      </c>
      <c r="S111" s="2" t="s">
        <v>1941</v>
      </c>
      <c r="T111" s="2" t="s">
        <v>233</v>
      </c>
      <c r="U111" s="2" t="s">
        <v>157</v>
      </c>
      <c r="V111" s="2" t="s">
        <v>273</v>
      </c>
      <c r="W111" s="2" t="s">
        <v>1942</v>
      </c>
      <c r="X111" s="2" t="s">
        <v>1943</v>
      </c>
      <c r="Y111" s="2" t="s">
        <v>1944</v>
      </c>
      <c r="Z111" s="2" t="s">
        <v>157</v>
      </c>
      <c r="AA111" s="2" t="s">
        <v>169</v>
      </c>
      <c r="AB111" s="2" t="s">
        <v>164</v>
      </c>
      <c r="AC111" s="2" t="s">
        <v>1941</v>
      </c>
      <c r="AD111" s="2" t="s">
        <v>233</v>
      </c>
      <c r="AE111" s="2" t="s">
        <v>157</v>
      </c>
      <c r="AF111" s="2" t="s">
        <v>273</v>
      </c>
      <c r="AG111" s="2" t="s">
        <v>1942</v>
      </c>
      <c r="AH111" s="2" t="s">
        <v>1945</v>
      </c>
      <c r="AI111" s="2" t="s">
        <v>341</v>
      </c>
      <c r="AJ111" s="2" t="s">
        <v>157</v>
      </c>
      <c r="AK111" s="2" t="s">
        <v>259</v>
      </c>
      <c r="AL111" s="2" t="s">
        <v>157</v>
      </c>
      <c r="AM111" s="2" t="s">
        <v>157</v>
      </c>
      <c r="AN111" s="2" t="s">
        <v>157</v>
      </c>
      <c r="AO111" s="2" t="s">
        <v>157</v>
      </c>
      <c r="AP111" s="2" t="s">
        <v>157</v>
      </c>
      <c r="AQ111" s="2" t="s">
        <v>1946</v>
      </c>
      <c r="AR111" s="2" t="s">
        <v>261</v>
      </c>
      <c r="AS111" s="2" t="s">
        <v>1947</v>
      </c>
      <c r="AT111" s="2" t="s">
        <v>164</v>
      </c>
      <c r="AU111" s="2" t="s">
        <v>1947</v>
      </c>
      <c r="AV111" s="2" t="s">
        <v>1948</v>
      </c>
      <c r="AW111" s="2" t="s">
        <v>233</v>
      </c>
      <c r="AX111" s="2" t="s">
        <v>157</v>
      </c>
      <c r="AY111" s="2" t="s">
        <v>1949</v>
      </c>
      <c r="AZ111" s="2" t="s">
        <v>157</v>
      </c>
      <c r="BA111" s="2" t="s">
        <v>157</v>
      </c>
      <c r="BB111" s="2" t="s">
        <v>157</v>
      </c>
      <c r="BC111" s="2" t="s">
        <v>259</v>
      </c>
      <c r="BD111" s="2" t="s">
        <v>157</v>
      </c>
      <c r="BE111" s="2" t="s">
        <v>157</v>
      </c>
      <c r="BF111" s="2" t="s">
        <v>157</v>
      </c>
      <c r="BG111" s="2" t="s">
        <v>157</v>
      </c>
      <c r="BH111" s="2" t="s">
        <v>1947</v>
      </c>
      <c r="BI111" s="2" t="s">
        <v>164</v>
      </c>
      <c r="BJ111" s="2" t="s">
        <v>1947</v>
      </c>
      <c r="BK111" s="2" t="s">
        <v>1948</v>
      </c>
      <c r="BL111" s="2" t="s">
        <v>233</v>
      </c>
      <c r="BM111" s="2" t="s">
        <v>157</v>
      </c>
      <c r="BN111" s="2" t="s">
        <v>1949</v>
      </c>
      <c r="BO111" s="2" t="s">
        <v>157</v>
      </c>
      <c r="BP111" s="2" t="s">
        <v>157</v>
      </c>
      <c r="BQ111" s="2" t="s">
        <v>157</v>
      </c>
      <c r="BR111" s="2" t="s">
        <v>259</v>
      </c>
      <c r="BS111" s="2" t="s">
        <v>157</v>
      </c>
      <c r="BT111" s="2" t="s">
        <v>157</v>
      </c>
      <c r="BU111" s="2" t="s">
        <v>157</v>
      </c>
      <c r="BV111" s="2" t="s">
        <v>157</v>
      </c>
      <c r="BW111" s="2" t="s">
        <v>162</v>
      </c>
      <c r="BX111" s="2" t="s">
        <v>157</v>
      </c>
      <c r="BY111" s="2" t="s">
        <v>157</v>
      </c>
      <c r="BZ111" s="2" t="s">
        <v>157</v>
      </c>
      <c r="CA111" s="2" t="s">
        <v>157</v>
      </c>
      <c r="CB111" s="2" t="s">
        <v>157</v>
      </c>
      <c r="CC111" s="2" t="s">
        <v>157</v>
      </c>
      <c r="CD111" s="2" t="s">
        <v>162</v>
      </c>
      <c r="CE111" s="2" t="s">
        <v>157</v>
      </c>
      <c r="CF111" s="2" t="s">
        <v>162</v>
      </c>
      <c r="CG111" s="2" t="s">
        <v>157</v>
      </c>
      <c r="CH111" s="2" t="s">
        <v>157</v>
      </c>
      <c r="CI111" s="2" t="s">
        <v>1950</v>
      </c>
      <c r="CJ111" s="2" t="s">
        <v>157</v>
      </c>
    </row>
    <row r="112" spans="1:88" ht="60" x14ac:dyDescent="0.25">
      <c r="A112" s="1">
        <v>44154.493807870371</v>
      </c>
      <c r="B112" s="1">
        <v>44154.541388888887</v>
      </c>
      <c r="C112" s="2" t="s">
        <v>91</v>
      </c>
      <c r="D112" s="2" t="s">
        <v>1951</v>
      </c>
      <c r="E112">
        <v>100</v>
      </c>
      <c r="F112">
        <v>4111</v>
      </c>
      <c r="G112" s="2" t="s">
        <v>155</v>
      </c>
      <c r="H112" s="1">
        <v>44154.541399212962</v>
      </c>
      <c r="I112" s="2" t="s">
        <v>1952</v>
      </c>
      <c r="J112">
        <v>41.689193725585938</v>
      </c>
      <c r="K112">
        <v>-93.053398132324219</v>
      </c>
      <c r="L112" s="2" t="s">
        <v>158</v>
      </c>
      <c r="M112" s="2" t="s">
        <v>1953</v>
      </c>
      <c r="N112" s="2" t="s">
        <v>1954</v>
      </c>
      <c r="O112" s="2" t="s">
        <v>1955</v>
      </c>
      <c r="P112" s="2" t="s">
        <v>164</v>
      </c>
      <c r="Q112" s="2" t="s">
        <v>1956</v>
      </c>
      <c r="R112" s="2" t="s">
        <v>164</v>
      </c>
      <c r="S112" s="2" t="s">
        <v>1957</v>
      </c>
      <c r="T112" s="2" t="s">
        <v>233</v>
      </c>
      <c r="U112" s="2" t="s">
        <v>157</v>
      </c>
      <c r="V112" s="2" t="s">
        <v>978</v>
      </c>
      <c r="W112" s="2" t="s">
        <v>157</v>
      </c>
      <c r="X112" s="2" t="s">
        <v>1958</v>
      </c>
      <c r="Y112" s="2" t="s">
        <v>1959</v>
      </c>
      <c r="Z112" s="2" t="s">
        <v>1960</v>
      </c>
      <c r="AA112" s="2" t="s">
        <v>1961</v>
      </c>
      <c r="AB112" s="2" t="s">
        <v>164</v>
      </c>
      <c r="AC112" s="2" t="s">
        <v>1957</v>
      </c>
      <c r="AD112" s="2" t="s">
        <v>233</v>
      </c>
      <c r="AE112" s="2" t="s">
        <v>157</v>
      </c>
      <c r="AF112" s="2" t="s">
        <v>978</v>
      </c>
      <c r="AG112" s="2" t="s">
        <v>157</v>
      </c>
      <c r="AH112" s="2" t="s">
        <v>1962</v>
      </c>
      <c r="AI112" s="2" t="s">
        <v>1963</v>
      </c>
      <c r="AJ112" s="2" t="s">
        <v>1964</v>
      </c>
      <c r="AK112" s="2" t="s">
        <v>157</v>
      </c>
      <c r="AL112" s="2" t="s">
        <v>157</v>
      </c>
      <c r="AM112" s="2" t="s">
        <v>157</v>
      </c>
      <c r="AN112" s="2" t="s">
        <v>157</v>
      </c>
      <c r="AO112" s="2" t="s">
        <v>157</v>
      </c>
      <c r="AP112" s="2" t="s">
        <v>157</v>
      </c>
      <c r="AQ112" s="2" t="s">
        <v>1965</v>
      </c>
      <c r="AR112" s="2" t="s">
        <v>1961</v>
      </c>
      <c r="AS112" s="2" t="s">
        <v>1966</v>
      </c>
      <c r="AT112" s="2" t="s">
        <v>162</v>
      </c>
      <c r="AU112" s="2" t="s">
        <v>157</v>
      </c>
      <c r="AV112" s="2" t="s">
        <v>157</v>
      </c>
      <c r="AW112" s="2" t="s">
        <v>157</v>
      </c>
      <c r="AX112" s="2" t="s">
        <v>157</v>
      </c>
      <c r="AY112" s="2" t="s">
        <v>157</v>
      </c>
      <c r="AZ112" s="2" t="s">
        <v>157</v>
      </c>
      <c r="BA112" s="2" t="s">
        <v>1967</v>
      </c>
      <c r="BB112" s="2" t="s">
        <v>157</v>
      </c>
      <c r="BC112" s="2" t="s">
        <v>247</v>
      </c>
      <c r="BD112" s="2" t="s">
        <v>157</v>
      </c>
      <c r="BE112" s="2" t="s">
        <v>1968</v>
      </c>
      <c r="BF112" s="2" t="s">
        <v>157</v>
      </c>
      <c r="BG112" s="2" t="s">
        <v>157</v>
      </c>
      <c r="BH112" s="2" t="s">
        <v>1969</v>
      </c>
      <c r="BI112" s="2" t="s">
        <v>162</v>
      </c>
      <c r="BJ112" s="2" t="s">
        <v>157</v>
      </c>
      <c r="BK112" s="2" t="s">
        <v>157</v>
      </c>
      <c r="BL112" s="2" t="s">
        <v>157</v>
      </c>
      <c r="BM112" s="2" t="s">
        <v>157</v>
      </c>
      <c r="BN112" s="2" t="s">
        <v>157</v>
      </c>
      <c r="BO112" s="2" t="s">
        <v>157</v>
      </c>
      <c r="BP112" s="2" t="s">
        <v>1967</v>
      </c>
      <c r="BQ112" s="2" t="s">
        <v>157</v>
      </c>
      <c r="BR112" s="2" t="s">
        <v>247</v>
      </c>
      <c r="BS112" s="2" t="s">
        <v>157</v>
      </c>
      <c r="BT112" s="2" t="s">
        <v>1970</v>
      </c>
      <c r="BU112" s="2" t="s">
        <v>157</v>
      </c>
      <c r="BV112" s="2" t="s">
        <v>157</v>
      </c>
      <c r="BW112" s="2" t="s">
        <v>162</v>
      </c>
      <c r="BX112" s="2" t="s">
        <v>157</v>
      </c>
      <c r="BY112" s="2" t="s">
        <v>157</v>
      </c>
      <c r="BZ112" s="2" t="s">
        <v>157</v>
      </c>
      <c r="CA112" s="2" t="s">
        <v>157</v>
      </c>
      <c r="CB112" s="2" t="s">
        <v>157</v>
      </c>
      <c r="CC112" s="2" t="s">
        <v>157</v>
      </c>
      <c r="CD112" s="2" t="s">
        <v>162</v>
      </c>
      <c r="CE112" s="2" t="s">
        <v>157</v>
      </c>
      <c r="CF112" s="2" t="s">
        <v>164</v>
      </c>
      <c r="CG112" s="2" t="s">
        <v>1971</v>
      </c>
      <c r="CH112" s="2" t="s">
        <v>1972</v>
      </c>
      <c r="CI112" s="2" t="s">
        <v>1973</v>
      </c>
      <c r="CJ112" s="2" t="s">
        <v>157</v>
      </c>
    </row>
    <row r="113" spans="1:88" ht="75" x14ac:dyDescent="0.25">
      <c r="A113" s="1">
        <v>44154.519733796296</v>
      </c>
      <c r="B113" s="1">
        <v>44154.542141203703</v>
      </c>
      <c r="C113" s="2" t="s">
        <v>91</v>
      </c>
      <c r="D113" s="2" t="s">
        <v>1974</v>
      </c>
      <c r="E113">
        <v>100</v>
      </c>
      <c r="F113">
        <v>1936</v>
      </c>
      <c r="G113" s="2" t="s">
        <v>155</v>
      </c>
      <c r="H113" s="1">
        <v>44154.542144953703</v>
      </c>
      <c r="I113" s="2" t="s">
        <v>1975</v>
      </c>
      <c r="J113">
        <v>43.406097412109375</v>
      </c>
      <c r="K113">
        <v>-92.923500061035156</v>
      </c>
      <c r="L113" s="2" t="s">
        <v>158</v>
      </c>
      <c r="M113" s="2" t="s">
        <v>1976</v>
      </c>
      <c r="N113" s="2" t="s">
        <v>1977</v>
      </c>
      <c r="O113" s="2" t="s">
        <v>1978</v>
      </c>
      <c r="P113" s="2" t="s">
        <v>164</v>
      </c>
      <c r="Q113" s="2" t="s">
        <v>1020</v>
      </c>
      <c r="R113" s="2" t="s">
        <v>164</v>
      </c>
      <c r="S113" s="2" t="s">
        <v>1979</v>
      </c>
      <c r="T113" s="2" t="s">
        <v>233</v>
      </c>
      <c r="U113" s="2" t="s">
        <v>157</v>
      </c>
      <c r="V113" s="2" t="s">
        <v>340</v>
      </c>
      <c r="W113" s="2" t="s">
        <v>1980</v>
      </c>
      <c r="X113" s="2" t="s">
        <v>1981</v>
      </c>
      <c r="Y113" s="2" t="s">
        <v>639</v>
      </c>
      <c r="Z113" s="2" t="s">
        <v>157</v>
      </c>
      <c r="AA113" s="2" t="s">
        <v>327</v>
      </c>
      <c r="AB113" s="2" t="s">
        <v>164</v>
      </c>
      <c r="AC113" s="2" t="s">
        <v>1979</v>
      </c>
      <c r="AD113" s="2" t="s">
        <v>233</v>
      </c>
      <c r="AE113" s="2" t="s">
        <v>157</v>
      </c>
      <c r="AF113" s="2" t="s">
        <v>340</v>
      </c>
      <c r="AG113" s="2" t="s">
        <v>1980</v>
      </c>
      <c r="AH113" s="2" t="s">
        <v>1982</v>
      </c>
      <c r="AI113" s="2" t="s">
        <v>1983</v>
      </c>
      <c r="AJ113" s="2" t="s">
        <v>157</v>
      </c>
      <c r="AK113" s="2" t="s">
        <v>259</v>
      </c>
      <c r="AL113" s="2" t="s">
        <v>157</v>
      </c>
      <c r="AM113" s="2" t="s">
        <v>157</v>
      </c>
      <c r="AN113" s="2" t="s">
        <v>157</v>
      </c>
      <c r="AO113" s="2" t="s">
        <v>157</v>
      </c>
      <c r="AP113" s="2" t="s">
        <v>157</v>
      </c>
      <c r="AQ113" s="2" t="s">
        <v>1984</v>
      </c>
      <c r="AR113" s="2" t="s">
        <v>327</v>
      </c>
      <c r="AS113" s="2" t="s">
        <v>1121</v>
      </c>
      <c r="AT113" s="2" t="s">
        <v>164</v>
      </c>
      <c r="AU113" s="2" t="s">
        <v>1979</v>
      </c>
      <c r="AV113" s="2" t="s">
        <v>340</v>
      </c>
      <c r="AW113" s="2" t="s">
        <v>233</v>
      </c>
      <c r="AX113" s="2" t="s">
        <v>157</v>
      </c>
      <c r="AY113" s="2" t="s">
        <v>1980</v>
      </c>
      <c r="AZ113" s="2" t="s">
        <v>186</v>
      </c>
      <c r="BA113" s="2" t="s">
        <v>1985</v>
      </c>
      <c r="BB113" s="2" t="s">
        <v>157</v>
      </c>
      <c r="BC113" s="2" t="s">
        <v>687</v>
      </c>
      <c r="BD113" s="2" t="s">
        <v>157</v>
      </c>
      <c r="BE113" s="2" t="s">
        <v>157</v>
      </c>
      <c r="BF113" s="2" t="s">
        <v>157</v>
      </c>
      <c r="BG113" s="2" t="s">
        <v>1986</v>
      </c>
      <c r="BH113" s="2" t="s">
        <v>1121</v>
      </c>
      <c r="BI113" s="2" t="s">
        <v>164</v>
      </c>
      <c r="BJ113" s="2" t="s">
        <v>1979</v>
      </c>
      <c r="BK113" s="2" t="s">
        <v>340</v>
      </c>
      <c r="BL113" s="2" t="s">
        <v>233</v>
      </c>
      <c r="BM113" s="2" t="s">
        <v>157</v>
      </c>
      <c r="BN113" s="2" t="s">
        <v>1980</v>
      </c>
      <c r="BO113" s="2" t="s">
        <v>186</v>
      </c>
      <c r="BP113" s="2" t="s">
        <v>1985</v>
      </c>
      <c r="BQ113" s="2" t="s">
        <v>157</v>
      </c>
      <c r="BR113" s="2" t="s">
        <v>687</v>
      </c>
      <c r="BS113" s="2" t="s">
        <v>157</v>
      </c>
      <c r="BT113" s="2" t="s">
        <v>157</v>
      </c>
      <c r="BU113" s="2" t="s">
        <v>157</v>
      </c>
      <c r="BV113" s="2" t="s">
        <v>1987</v>
      </c>
      <c r="BW113" s="2" t="s">
        <v>162</v>
      </c>
      <c r="BX113" s="2" t="s">
        <v>157</v>
      </c>
      <c r="BY113" s="2" t="s">
        <v>157</v>
      </c>
      <c r="BZ113" s="2" t="s">
        <v>157</v>
      </c>
      <c r="CA113" s="2" t="s">
        <v>157</v>
      </c>
      <c r="CB113" s="2" t="s">
        <v>157</v>
      </c>
      <c r="CC113" s="2" t="s">
        <v>157</v>
      </c>
      <c r="CD113" s="2" t="s">
        <v>164</v>
      </c>
      <c r="CE113" s="2" t="s">
        <v>1979</v>
      </c>
      <c r="CF113" s="2" t="s">
        <v>164</v>
      </c>
      <c r="CG113" s="2" t="s">
        <v>177</v>
      </c>
      <c r="CH113" s="2" t="s">
        <v>1988</v>
      </c>
      <c r="CI113" s="2" t="s">
        <v>1989</v>
      </c>
      <c r="CJ113" s="2" t="s">
        <v>1990</v>
      </c>
    </row>
    <row r="114" spans="1:88" ht="30" x14ac:dyDescent="0.25">
      <c r="A114" s="1">
        <v>44154.428530092591</v>
      </c>
      <c r="B114" s="1">
        <v>44154.5465625</v>
      </c>
      <c r="C114" s="2" t="s">
        <v>91</v>
      </c>
      <c r="D114" s="2" t="s">
        <v>1991</v>
      </c>
      <c r="E114">
        <v>100</v>
      </c>
      <c r="F114">
        <v>10197</v>
      </c>
      <c r="G114" s="2" t="s">
        <v>155</v>
      </c>
      <c r="H114" s="1">
        <v>44154.54656490741</v>
      </c>
      <c r="I114" s="2" t="s">
        <v>1992</v>
      </c>
      <c r="J114">
        <v>42.514404296875</v>
      </c>
      <c r="K114">
        <v>-90.693000793457031</v>
      </c>
      <c r="L114" s="2" t="s">
        <v>158</v>
      </c>
      <c r="M114" s="2" t="s">
        <v>1993</v>
      </c>
      <c r="N114" s="2" t="s">
        <v>1994</v>
      </c>
      <c r="O114" s="2" t="s">
        <v>1995</v>
      </c>
      <c r="P114" s="2" t="s">
        <v>164</v>
      </c>
      <c r="Q114" s="2" t="s">
        <v>1996</v>
      </c>
      <c r="R114" s="2" t="s">
        <v>164</v>
      </c>
      <c r="S114" s="2" t="s">
        <v>816</v>
      </c>
      <c r="T114" s="2" t="s">
        <v>614</v>
      </c>
      <c r="U114" s="2" t="s">
        <v>157</v>
      </c>
      <c r="V114" s="2" t="s">
        <v>1777</v>
      </c>
      <c r="W114" s="2" t="s">
        <v>1997</v>
      </c>
      <c r="X114" s="2" t="s">
        <v>157</v>
      </c>
      <c r="Y114" s="2" t="s">
        <v>157</v>
      </c>
      <c r="Z114" s="2" t="s">
        <v>157</v>
      </c>
      <c r="AA114" s="2" t="s">
        <v>261</v>
      </c>
      <c r="AB114" s="2" t="s">
        <v>164</v>
      </c>
      <c r="AC114" s="2" t="s">
        <v>1998</v>
      </c>
      <c r="AD114" s="2" t="s">
        <v>614</v>
      </c>
      <c r="AE114" s="2" t="s">
        <v>157</v>
      </c>
      <c r="AF114" s="2" t="s">
        <v>1777</v>
      </c>
      <c r="AG114" s="2" t="s">
        <v>1999</v>
      </c>
      <c r="AH114" s="2" t="s">
        <v>157</v>
      </c>
      <c r="AI114" s="2" t="s">
        <v>157</v>
      </c>
      <c r="AJ114" s="2" t="s">
        <v>157</v>
      </c>
      <c r="AK114" s="2" t="s">
        <v>259</v>
      </c>
      <c r="AL114" s="2" t="s">
        <v>157</v>
      </c>
      <c r="AM114" s="2" t="s">
        <v>157</v>
      </c>
      <c r="AN114" s="2" t="s">
        <v>157</v>
      </c>
      <c r="AO114" s="2" t="s">
        <v>157</v>
      </c>
      <c r="AP114" s="2" t="s">
        <v>157</v>
      </c>
      <c r="AQ114" s="2" t="s">
        <v>503</v>
      </c>
      <c r="AR114" s="2" t="s">
        <v>261</v>
      </c>
      <c r="AS114" s="2" t="s">
        <v>1372</v>
      </c>
      <c r="AT114" s="2" t="s">
        <v>164</v>
      </c>
      <c r="AU114" s="2" t="s">
        <v>1749</v>
      </c>
      <c r="AV114" s="2" t="s">
        <v>2000</v>
      </c>
      <c r="AW114" s="2" t="s">
        <v>614</v>
      </c>
      <c r="AX114" s="2" t="s">
        <v>157</v>
      </c>
      <c r="AY114" s="2" t="s">
        <v>2001</v>
      </c>
      <c r="AZ114" s="2" t="s">
        <v>157</v>
      </c>
      <c r="BA114" s="2" t="s">
        <v>157</v>
      </c>
      <c r="BB114" s="2" t="s">
        <v>157</v>
      </c>
      <c r="BC114" s="2" t="s">
        <v>259</v>
      </c>
      <c r="BD114" s="2" t="s">
        <v>157</v>
      </c>
      <c r="BE114" s="2" t="s">
        <v>157</v>
      </c>
      <c r="BF114" s="2" t="s">
        <v>157</v>
      </c>
      <c r="BG114" s="2" t="s">
        <v>157</v>
      </c>
      <c r="BH114" s="2" t="s">
        <v>1372</v>
      </c>
      <c r="BI114" s="2" t="s">
        <v>164</v>
      </c>
      <c r="BJ114" s="2" t="s">
        <v>762</v>
      </c>
      <c r="BK114" s="2" t="s">
        <v>2000</v>
      </c>
      <c r="BL114" s="2" t="s">
        <v>614</v>
      </c>
      <c r="BM114" s="2" t="s">
        <v>157</v>
      </c>
      <c r="BN114" s="2" t="s">
        <v>2002</v>
      </c>
      <c r="BO114" s="2" t="s">
        <v>157</v>
      </c>
      <c r="BP114" s="2" t="s">
        <v>157</v>
      </c>
      <c r="BQ114" s="2" t="s">
        <v>157</v>
      </c>
      <c r="BR114" s="2" t="s">
        <v>259</v>
      </c>
      <c r="BS114" s="2" t="s">
        <v>157</v>
      </c>
      <c r="BT114" s="2" t="s">
        <v>157</v>
      </c>
      <c r="BU114" s="2" t="s">
        <v>157</v>
      </c>
      <c r="BV114" s="2" t="s">
        <v>157</v>
      </c>
      <c r="BW114" s="2" t="s">
        <v>164</v>
      </c>
      <c r="BX114" s="2" t="s">
        <v>1461</v>
      </c>
      <c r="BY114" s="2" t="s">
        <v>470</v>
      </c>
      <c r="BZ114" s="2" t="s">
        <v>167</v>
      </c>
      <c r="CA114" s="2" t="s">
        <v>157</v>
      </c>
      <c r="CB114" s="2" t="s">
        <v>2003</v>
      </c>
      <c r="CC114" s="2" t="s">
        <v>157</v>
      </c>
      <c r="CD114" s="2" t="s">
        <v>164</v>
      </c>
      <c r="CE114" s="2" t="s">
        <v>2004</v>
      </c>
      <c r="CF114" s="2" t="s">
        <v>164</v>
      </c>
      <c r="CG114" s="2" t="s">
        <v>2005</v>
      </c>
      <c r="CH114" s="2" t="s">
        <v>164</v>
      </c>
      <c r="CI114" s="2" t="s">
        <v>162</v>
      </c>
      <c r="CJ114" s="2" t="s">
        <v>157</v>
      </c>
    </row>
    <row r="115" spans="1:88" x14ac:dyDescent="0.25">
      <c r="A115" s="1">
        <v>44154.549201388887</v>
      </c>
      <c r="B115" s="1">
        <v>44154.549872685187</v>
      </c>
      <c r="C115" s="2" t="s">
        <v>91</v>
      </c>
      <c r="D115" s="2" t="s">
        <v>2006</v>
      </c>
      <c r="E115">
        <v>100</v>
      </c>
      <c r="F115">
        <v>57</v>
      </c>
      <c r="G115" s="2" t="s">
        <v>155</v>
      </c>
      <c r="H115" s="1">
        <v>44154.549882037034</v>
      </c>
      <c r="I115" s="2" t="s">
        <v>2007</v>
      </c>
      <c r="J115">
        <v>42.468399047851563</v>
      </c>
      <c r="K115">
        <v>-92.213699340820313</v>
      </c>
      <c r="L115" s="2" t="s">
        <v>158</v>
      </c>
      <c r="M115" s="2" t="s">
        <v>2008</v>
      </c>
      <c r="N115" s="2" t="s">
        <v>2009</v>
      </c>
      <c r="O115" s="2" t="s">
        <v>2010</v>
      </c>
      <c r="P115" s="2" t="s">
        <v>162</v>
      </c>
      <c r="Q115" s="2" t="s">
        <v>157</v>
      </c>
      <c r="R115" s="2" t="s">
        <v>157</v>
      </c>
      <c r="S115" s="2" t="s">
        <v>157</v>
      </c>
      <c r="T115" s="2" t="s">
        <v>157</v>
      </c>
      <c r="U115" s="2" t="s">
        <v>157</v>
      </c>
      <c r="V115" s="2" t="s">
        <v>157</v>
      </c>
      <c r="W115" s="2" t="s">
        <v>157</v>
      </c>
      <c r="X115" s="2" t="s">
        <v>157</v>
      </c>
      <c r="Y115" s="2" t="s">
        <v>157</v>
      </c>
      <c r="Z115" s="2" t="s">
        <v>157</v>
      </c>
      <c r="AA115" s="2" t="s">
        <v>157</v>
      </c>
      <c r="AB115" s="2" t="s">
        <v>157</v>
      </c>
      <c r="AC115" s="2" t="s">
        <v>157</v>
      </c>
      <c r="AD115" s="2" t="s">
        <v>157</v>
      </c>
      <c r="AE115" s="2" t="s">
        <v>157</v>
      </c>
      <c r="AF115" s="2" t="s">
        <v>157</v>
      </c>
      <c r="AG115" s="2" t="s">
        <v>157</v>
      </c>
      <c r="AH115" s="2" t="s">
        <v>157</v>
      </c>
      <c r="AI115" s="2" t="s">
        <v>157</v>
      </c>
      <c r="AJ115" s="2" t="s">
        <v>157</v>
      </c>
      <c r="AK115" s="2" t="s">
        <v>157</v>
      </c>
      <c r="AL115" s="2" t="s">
        <v>157</v>
      </c>
      <c r="AM115" s="2" t="s">
        <v>157</v>
      </c>
      <c r="AN115" s="2" t="s">
        <v>157</v>
      </c>
      <c r="AO115" s="2" t="s">
        <v>157</v>
      </c>
      <c r="AP115" s="2" t="s">
        <v>157</v>
      </c>
      <c r="AQ115" s="2" t="s">
        <v>157</v>
      </c>
      <c r="AR115" s="2" t="s">
        <v>157</v>
      </c>
      <c r="AS115" s="2" t="s">
        <v>157</v>
      </c>
      <c r="AT115" s="2" t="s">
        <v>157</v>
      </c>
      <c r="AU115" s="2" t="s">
        <v>157</v>
      </c>
      <c r="AV115" s="2" t="s">
        <v>157</v>
      </c>
      <c r="AW115" s="2" t="s">
        <v>157</v>
      </c>
      <c r="AX115" s="2" t="s">
        <v>157</v>
      </c>
      <c r="AY115" s="2" t="s">
        <v>157</v>
      </c>
      <c r="AZ115" s="2" t="s">
        <v>157</v>
      </c>
      <c r="BA115" s="2" t="s">
        <v>157</v>
      </c>
      <c r="BB115" s="2" t="s">
        <v>157</v>
      </c>
      <c r="BC115" s="2" t="s">
        <v>157</v>
      </c>
      <c r="BD115" s="2" t="s">
        <v>157</v>
      </c>
      <c r="BE115" s="2" t="s">
        <v>157</v>
      </c>
      <c r="BF115" s="2" t="s">
        <v>157</v>
      </c>
      <c r="BG115" s="2" t="s">
        <v>157</v>
      </c>
      <c r="BH115" s="2" t="s">
        <v>157</v>
      </c>
      <c r="BI115" s="2" t="s">
        <v>157</v>
      </c>
      <c r="BJ115" s="2" t="s">
        <v>157</v>
      </c>
      <c r="BK115" s="2" t="s">
        <v>157</v>
      </c>
      <c r="BL115" s="2" t="s">
        <v>157</v>
      </c>
      <c r="BM115" s="2" t="s">
        <v>157</v>
      </c>
      <c r="BN115" s="2" t="s">
        <v>157</v>
      </c>
      <c r="BO115" s="2" t="s">
        <v>157</v>
      </c>
      <c r="BP115" s="2" t="s">
        <v>157</v>
      </c>
      <c r="BQ115" s="2" t="s">
        <v>157</v>
      </c>
      <c r="BR115" s="2" t="s">
        <v>157</v>
      </c>
      <c r="BS115" s="2" t="s">
        <v>157</v>
      </c>
      <c r="BT115" s="2" t="s">
        <v>157</v>
      </c>
      <c r="BU115" s="2" t="s">
        <v>157</v>
      </c>
      <c r="BV115" s="2" t="s">
        <v>157</v>
      </c>
      <c r="BW115" s="2" t="s">
        <v>157</v>
      </c>
      <c r="BX115" s="2" t="s">
        <v>157</v>
      </c>
      <c r="BY115" s="2" t="s">
        <v>157</v>
      </c>
      <c r="BZ115" s="2" t="s">
        <v>157</v>
      </c>
      <c r="CA115" s="2" t="s">
        <v>157</v>
      </c>
      <c r="CB115" s="2" t="s">
        <v>157</v>
      </c>
      <c r="CC115" s="2" t="s">
        <v>157</v>
      </c>
      <c r="CD115" s="2" t="s">
        <v>157</v>
      </c>
      <c r="CE115" s="2" t="s">
        <v>157</v>
      </c>
      <c r="CF115" s="2" t="s">
        <v>157</v>
      </c>
      <c r="CG115" s="2" t="s">
        <v>157</v>
      </c>
      <c r="CH115" s="2" t="s">
        <v>157</v>
      </c>
      <c r="CI115" s="2" t="s">
        <v>157</v>
      </c>
      <c r="CJ115" s="2" t="s">
        <v>157</v>
      </c>
    </row>
    <row r="116" spans="1:88" ht="60" x14ac:dyDescent="0.25">
      <c r="A116" s="1">
        <v>44154.543009259258</v>
      </c>
      <c r="B116" s="1">
        <v>44154.554097222222</v>
      </c>
      <c r="C116" s="2" t="s">
        <v>91</v>
      </c>
      <c r="D116" s="2" t="s">
        <v>2011</v>
      </c>
      <c r="E116">
        <v>100</v>
      </c>
      <c r="F116">
        <v>958</v>
      </c>
      <c r="G116" s="2" t="s">
        <v>155</v>
      </c>
      <c r="H116" s="1">
        <v>44154.554112546299</v>
      </c>
      <c r="I116" s="2" t="s">
        <v>2012</v>
      </c>
      <c r="J116">
        <v>43.01849365234375</v>
      </c>
      <c r="K116">
        <v>-96.056503295898438</v>
      </c>
      <c r="L116" s="2" t="s">
        <v>158</v>
      </c>
      <c r="M116" s="2" t="s">
        <v>2013</v>
      </c>
      <c r="N116" s="2" t="s">
        <v>2014</v>
      </c>
      <c r="O116" s="2" t="s">
        <v>2015</v>
      </c>
      <c r="P116" s="2" t="s">
        <v>164</v>
      </c>
      <c r="Q116" s="2" t="s">
        <v>2016</v>
      </c>
      <c r="R116" s="2" t="s">
        <v>164</v>
      </c>
      <c r="S116" s="2" t="s">
        <v>1844</v>
      </c>
      <c r="T116" s="2" t="s">
        <v>233</v>
      </c>
      <c r="U116" s="2" t="s">
        <v>157</v>
      </c>
      <c r="V116" s="2" t="s">
        <v>273</v>
      </c>
      <c r="W116" s="2" t="s">
        <v>2017</v>
      </c>
      <c r="X116" s="2" t="s">
        <v>2018</v>
      </c>
      <c r="Y116" s="2" t="s">
        <v>2019</v>
      </c>
      <c r="Z116" s="2" t="s">
        <v>2020</v>
      </c>
      <c r="AA116" s="2" t="s">
        <v>1739</v>
      </c>
      <c r="AB116" s="2" t="s">
        <v>164</v>
      </c>
      <c r="AC116" s="2" t="s">
        <v>1164</v>
      </c>
      <c r="AD116" s="2" t="s">
        <v>233</v>
      </c>
      <c r="AE116" s="2" t="s">
        <v>157</v>
      </c>
      <c r="AF116" s="2" t="s">
        <v>1160</v>
      </c>
      <c r="AG116" s="2" t="s">
        <v>157</v>
      </c>
      <c r="AH116" s="2" t="s">
        <v>157</v>
      </c>
      <c r="AI116" s="2" t="s">
        <v>157</v>
      </c>
      <c r="AJ116" s="2" t="s">
        <v>157</v>
      </c>
      <c r="AK116" s="2" t="s">
        <v>259</v>
      </c>
      <c r="AL116" s="2" t="s">
        <v>157</v>
      </c>
      <c r="AM116" s="2" t="s">
        <v>157</v>
      </c>
      <c r="AN116" s="2" t="s">
        <v>157</v>
      </c>
      <c r="AO116" s="2" t="s">
        <v>157</v>
      </c>
      <c r="AP116" s="2" t="s">
        <v>157</v>
      </c>
      <c r="AQ116" s="2" t="s">
        <v>2000</v>
      </c>
      <c r="AR116" s="2" t="s">
        <v>1739</v>
      </c>
      <c r="AS116" s="2" t="s">
        <v>2021</v>
      </c>
      <c r="AT116" s="2" t="s">
        <v>164</v>
      </c>
      <c r="AU116" s="2" t="s">
        <v>2021</v>
      </c>
      <c r="AV116" s="2" t="s">
        <v>2022</v>
      </c>
      <c r="AW116" s="2" t="s">
        <v>233</v>
      </c>
      <c r="AX116" s="2" t="s">
        <v>157</v>
      </c>
      <c r="AY116" s="2" t="s">
        <v>2023</v>
      </c>
      <c r="AZ116" s="2" t="s">
        <v>157</v>
      </c>
      <c r="BA116" s="2" t="s">
        <v>2024</v>
      </c>
      <c r="BB116" s="2" t="s">
        <v>157</v>
      </c>
      <c r="BC116" s="2" t="s">
        <v>259</v>
      </c>
      <c r="BD116" s="2" t="s">
        <v>157</v>
      </c>
      <c r="BE116" s="2" t="s">
        <v>157</v>
      </c>
      <c r="BF116" s="2" t="s">
        <v>157</v>
      </c>
      <c r="BG116" s="2" t="s">
        <v>157</v>
      </c>
      <c r="BH116" s="2" t="s">
        <v>157</v>
      </c>
      <c r="BI116" s="2" t="s">
        <v>164</v>
      </c>
      <c r="BJ116" s="2" t="s">
        <v>2025</v>
      </c>
      <c r="BK116" s="2" t="s">
        <v>2026</v>
      </c>
      <c r="BL116" s="2" t="s">
        <v>233</v>
      </c>
      <c r="BM116" s="2" t="s">
        <v>157</v>
      </c>
      <c r="BN116" s="2" t="s">
        <v>2027</v>
      </c>
      <c r="BO116" s="2" t="s">
        <v>157</v>
      </c>
      <c r="BP116" s="2" t="s">
        <v>2028</v>
      </c>
      <c r="BQ116" s="2" t="s">
        <v>157</v>
      </c>
      <c r="BR116" s="2" t="s">
        <v>259</v>
      </c>
      <c r="BS116" s="2" t="s">
        <v>157</v>
      </c>
      <c r="BT116" s="2" t="s">
        <v>157</v>
      </c>
      <c r="BU116" s="2" t="s">
        <v>157</v>
      </c>
      <c r="BV116" s="2" t="s">
        <v>157</v>
      </c>
      <c r="BW116" s="2" t="s">
        <v>162</v>
      </c>
      <c r="BX116" s="2" t="s">
        <v>157</v>
      </c>
      <c r="BY116" s="2" t="s">
        <v>157</v>
      </c>
      <c r="BZ116" s="2" t="s">
        <v>157</v>
      </c>
      <c r="CA116" s="2" t="s">
        <v>157</v>
      </c>
      <c r="CB116" s="2" t="s">
        <v>157</v>
      </c>
      <c r="CC116" s="2" t="s">
        <v>157</v>
      </c>
      <c r="CD116" s="2" t="s">
        <v>162</v>
      </c>
      <c r="CE116" s="2" t="s">
        <v>157</v>
      </c>
      <c r="CF116" s="2" t="s">
        <v>162</v>
      </c>
      <c r="CG116" s="2" t="s">
        <v>157</v>
      </c>
      <c r="CH116" s="2" t="s">
        <v>2029</v>
      </c>
      <c r="CI116" s="2" t="s">
        <v>2030</v>
      </c>
      <c r="CJ116" s="2" t="s">
        <v>157</v>
      </c>
    </row>
    <row r="117" spans="1:88" ht="45" x14ac:dyDescent="0.25">
      <c r="A117" s="1">
        <v>44154.496504629627</v>
      </c>
      <c r="B117" s="1">
        <v>44154.562245370369</v>
      </c>
      <c r="C117" s="2" t="s">
        <v>91</v>
      </c>
      <c r="D117" s="2" t="s">
        <v>2031</v>
      </c>
      <c r="E117">
        <v>100</v>
      </c>
      <c r="F117">
        <v>5679</v>
      </c>
      <c r="G117" s="2" t="s">
        <v>155</v>
      </c>
      <c r="H117" s="1">
        <v>44154.562250891206</v>
      </c>
      <c r="I117" s="2" t="s">
        <v>2032</v>
      </c>
      <c r="J117">
        <v>42.253097534179688</v>
      </c>
      <c r="K117">
        <v>-94.196098327636719</v>
      </c>
      <c r="L117" s="2" t="s">
        <v>158</v>
      </c>
      <c r="M117" s="2" t="s">
        <v>2033</v>
      </c>
      <c r="N117" s="2" t="s">
        <v>2034</v>
      </c>
      <c r="O117" s="2" t="s">
        <v>2035</v>
      </c>
      <c r="P117" s="2" t="s">
        <v>164</v>
      </c>
      <c r="Q117" s="2" t="s">
        <v>2036</v>
      </c>
      <c r="R117" s="2" t="s">
        <v>164</v>
      </c>
      <c r="S117" s="2" t="s">
        <v>966</v>
      </c>
      <c r="T117" s="2" t="s">
        <v>614</v>
      </c>
      <c r="U117" s="2" t="s">
        <v>157</v>
      </c>
      <c r="V117" s="2" t="s">
        <v>157</v>
      </c>
      <c r="W117" s="2" t="s">
        <v>2037</v>
      </c>
      <c r="X117" s="2" t="s">
        <v>157</v>
      </c>
      <c r="Y117" s="2" t="s">
        <v>157</v>
      </c>
      <c r="Z117" s="2" t="s">
        <v>2038</v>
      </c>
      <c r="AA117" s="2" t="s">
        <v>1363</v>
      </c>
      <c r="AB117" s="2" t="s">
        <v>164</v>
      </c>
      <c r="AC117" s="2" t="s">
        <v>966</v>
      </c>
      <c r="AD117" s="2" t="s">
        <v>614</v>
      </c>
      <c r="AE117" s="2" t="s">
        <v>157</v>
      </c>
      <c r="AF117" s="2" t="s">
        <v>157</v>
      </c>
      <c r="AG117" s="2" t="s">
        <v>2039</v>
      </c>
      <c r="AH117" s="2" t="s">
        <v>157</v>
      </c>
      <c r="AI117" s="2" t="s">
        <v>157</v>
      </c>
      <c r="AJ117" s="2" t="s">
        <v>2040</v>
      </c>
      <c r="AK117" s="2" t="s">
        <v>259</v>
      </c>
      <c r="AL117" s="2" t="s">
        <v>157</v>
      </c>
      <c r="AM117" s="2" t="s">
        <v>157</v>
      </c>
      <c r="AN117" s="2" t="s">
        <v>157</v>
      </c>
      <c r="AO117" s="2" t="s">
        <v>157</v>
      </c>
      <c r="AP117" s="2" t="s">
        <v>2041</v>
      </c>
      <c r="AQ117" s="2" t="s">
        <v>2042</v>
      </c>
      <c r="AR117" s="2" t="s">
        <v>1157</v>
      </c>
      <c r="AS117" s="2" t="s">
        <v>2043</v>
      </c>
      <c r="AT117" s="2" t="s">
        <v>164</v>
      </c>
      <c r="AU117" s="2" t="s">
        <v>785</v>
      </c>
      <c r="AV117" s="2" t="s">
        <v>157</v>
      </c>
      <c r="AW117" s="2" t="s">
        <v>614</v>
      </c>
      <c r="AX117" s="2" t="s">
        <v>157</v>
      </c>
      <c r="AY117" s="2" t="s">
        <v>2044</v>
      </c>
      <c r="AZ117" s="2" t="s">
        <v>157</v>
      </c>
      <c r="BA117" s="2" t="s">
        <v>157</v>
      </c>
      <c r="BB117" s="2" t="s">
        <v>2045</v>
      </c>
      <c r="BC117" s="2" t="s">
        <v>259</v>
      </c>
      <c r="BD117" s="2" t="s">
        <v>157</v>
      </c>
      <c r="BE117" s="2" t="s">
        <v>157</v>
      </c>
      <c r="BF117" s="2" t="s">
        <v>157</v>
      </c>
      <c r="BG117" s="2" t="s">
        <v>157</v>
      </c>
      <c r="BH117" s="2" t="s">
        <v>2046</v>
      </c>
      <c r="BI117" s="2" t="s">
        <v>164</v>
      </c>
      <c r="BJ117" s="2" t="s">
        <v>785</v>
      </c>
      <c r="BK117" s="2" t="s">
        <v>157</v>
      </c>
      <c r="BL117" s="2" t="s">
        <v>614</v>
      </c>
      <c r="BM117" s="2" t="s">
        <v>157</v>
      </c>
      <c r="BN117" s="2" t="s">
        <v>2044</v>
      </c>
      <c r="BO117" s="2" t="s">
        <v>157</v>
      </c>
      <c r="BP117" s="2" t="s">
        <v>157</v>
      </c>
      <c r="BQ117" s="2" t="s">
        <v>2047</v>
      </c>
      <c r="BR117" s="2" t="s">
        <v>259</v>
      </c>
      <c r="BS117" s="2" t="s">
        <v>157</v>
      </c>
      <c r="BT117" s="2" t="s">
        <v>157</v>
      </c>
      <c r="BU117" s="2" t="s">
        <v>157</v>
      </c>
      <c r="BV117" s="2" t="s">
        <v>157</v>
      </c>
      <c r="BW117" s="2" t="s">
        <v>210</v>
      </c>
      <c r="BX117" s="2" t="s">
        <v>157</v>
      </c>
      <c r="BY117" s="2" t="s">
        <v>157</v>
      </c>
      <c r="BZ117" s="2" t="s">
        <v>157</v>
      </c>
      <c r="CA117" s="2" t="s">
        <v>157</v>
      </c>
      <c r="CB117" s="2" t="s">
        <v>157</v>
      </c>
      <c r="CC117" s="2" t="s">
        <v>157</v>
      </c>
      <c r="CD117" s="2" t="s">
        <v>164</v>
      </c>
      <c r="CE117" s="2" t="s">
        <v>2048</v>
      </c>
      <c r="CF117" s="2" t="s">
        <v>164</v>
      </c>
      <c r="CG117" s="2" t="s">
        <v>2049</v>
      </c>
      <c r="CH117" s="2" t="s">
        <v>2050</v>
      </c>
      <c r="CI117" s="2" t="s">
        <v>535</v>
      </c>
      <c r="CJ117" s="2" t="s">
        <v>157</v>
      </c>
    </row>
    <row r="118" spans="1:88" ht="105" x14ac:dyDescent="0.25">
      <c r="A118" s="1">
        <v>44154.541145833333</v>
      </c>
      <c r="B118" s="1">
        <v>44154.567164351851</v>
      </c>
      <c r="C118" s="2" t="s">
        <v>91</v>
      </c>
      <c r="D118" s="2" t="s">
        <v>2051</v>
      </c>
      <c r="E118">
        <v>100</v>
      </c>
      <c r="F118">
        <v>2248</v>
      </c>
      <c r="G118" s="2" t="s">
        <v>155</v>
      </c>
      <c r="H118" s="1">
        <v>44154.567176817131</v>
      </c>
      <c r="I118" s="2" t="s">
        <v>2052</v>
      </c>
      <c r="J118">
        <v>42.7593994140625</v>
      </c>
      <c r="K118">
        <v>-91.119003295898438</v>
      </c>
      <c r="L118" s="2" t="s">
        <v>158</v>
      </c>
      <c r="M118" s="2" t="s">
        <v>2053</v>
      </c>
      <c r="N118" s="2" t="s">
        <v>2054</v>
      </c>
      <c r="O118" s="2" t="s">
        <v>2055</v>
      </c>
      <c r="P118" s="2" t="s">
        <v>164</v>
      </c>
      <c r="Q118" s="2" t="s">
        <v>2056</v>
      </c>
      <c r="R118" s="2" t="s">
        <v>164</v>
      </c>
      <c r="S118" s="2" t="s">
        <v>2057</v>
      </c>
      <c r="T118" s="2" t="s">
        <v>233</v>
      </c>
      <c r="U118" s="2" t="s">
        <v>157</v>
      </c>
      <c r="V118" s="2" t="s">
        <v>503</v>
      </c>
      <c r="W118" s="2" t="s">
        <v>2058</v>
      </c>
      <c r="X118" s="2" t="s">
        <v>2059</v>
      </c>
      <c r="Y118" s="2" t="s">
        <v>2060</v>
      </c>
      <c r="Z118" s="2" t="s">
        <v>157</v>
      </c>
      <c r="AA118" s="2" t="s">
        <v>2061</v>
      </c>
      <c r="AB118" s="2" t="s">
        <v>164</v>
      </c>
      <c r="AC118" s="2" t="s">
        <v>2057</v>
      </c>
      <c r="AD118" s="2" t="s">
        <v>233</v>
      </c>
      <c r="AE118" s="2" t="s">
        <v>157</v>
      </c>
      <c r="AF118" s="2" t="s">
        <v>503</v>
      </c>
      <c r="AG118" s="2" t="s">
        <v>2058</v>
      </c>
      <c r="AH118" s="2" t="s">
        <v>2062</v>
      </c>
      <c r="AI118" s="2" t="s">
        <v>2063</v>
      </c>
      <c r="AJ118" s="2" t="s">
        <v>157</v>
      </c>
      <c r="AK118" s="2" t="s">
        <v>373</v>
      </c>
      <c r="AL118" s="2" t="s">
        <v>157</v>
      </c>
      <c r="AM118" s="2" t="s">
        <v>2064</v>
      </c>
      <c r="AN118" s="2" t="s">
        <v>157</v>
      </c>
      <c r="AO118" s="2" t="s">
        <v>157</v>
      </c>
      <c r="AP118" s="2" t="s">
        <v>157</v>
      </c>
      <c r="AQ118" s="2" t="s">
        <v>2065</v>
      </c>
      <c r="AR118" s="2" t="s">
        <v>2066</v>
      </c>
      <c r="AS118" s="2" t="s">
        <v>2067</v>
      </c>
      <c r="AT118" s="2" t="s">
        <v>164</v>
      </c>
      <c r="AU118" s="2" t="s">
        <v>2068</v>
      </c>
      <c r="AV118" s="2" t="s">
        <v>503</v>
      </c>
      <c r="AW118" s="2" t="s">
        <v>233</v>
      </c>
      <c r="AX118" s="2" t="s">
        <v>157</v>
      </c>
      <c r="AY118" s="2" t="s">
        <v>2069</v>
      </c>
      <c r="AZ118" s="2" t="s">
        <v>186</v>
      </c>
      <c r="BA118" s="2" t="s">
        <v>157</v>
      </c>
      <c r="BB118" s="2" t="s">
        <v>157</v>
      </c>
      <c r="BC118" s="2" t="s">
        <v>626</v>
      </c>
      <c r="BD118" s="2" t="s">
        <v>157</v>
      </c>
      <c r="BE118" s="2" t="s">
        <v>2070</v>
      </c>
      <c r="BF118" s="2" t="s">
        <v>157</v>
      </c>
      <c r="BG118" s="2" t="s">
        <v>157</v>
      </c>
      <c r="BH118" s="2" t="s">
        <v>2071</v>
      </c>
      <c r="BI118" s="2" t="s">
        <v>164</v>
      </c>
      <c r="BJ118" s="2" t="s">
        <v>2068</v>
      </c>
      <c r="BK118" s="2" t="s">
        <v>503</v>
      </c>
      <c r="BL118" s="2" t="s">
        <v>233</v>
      </c>
      <c r="BM118" s="2" t="s">
        <v>157</v>
      </c>
      <c r="BN118" s="2" t="s">
        <v>2069</v>
      </c>
      <c r="BO118" s="2" t="s">
        <v>186</v>
      </c>
      <c r="BP118" s="2" t="s">
        <v>157</v>
      </c>
      <c r="BQ118" s="2" t="s">
        <v>157</v>
      </c>
      <c r="BR118" s="2" t="s">
        <v>626</v>
      </c>
      <c r="BS118" s="2" t="s">
        <v>157</v>
      </c>
      <c r="BT118" s="2" t="s">
        <v>2072</v>
      </c>
      <c r="BU118" s="2" t="s">
        <v>157</v>
      </c>
      <c r="BV118" s="2" t="s">
        <v>157</v>
      </c>
      <c r="BW118" s="2" t="s">
        <v>164</v>
      </c>
      <c r="BX118" s="2" t="s">
        <v>1571</v>
      </c>
      <c r="BY118" s="2" t="s">
        <v>2073</v>
      </c>
      <c r="BZ118" s="2" t="s">
        <v>167</v>
      </c>
      <c r="CA118" s="2" t="s">
        <v>157</v>
      </c>
      <c r="CB118" s="2" t="s">
        <v>1537</v>
      </c>
      <c r="CC118" s="2" t="s">
        <v>2074</v>
      </c>
      <c r="CD118" s="2" t="s">
        <v>162</v>
      </c>
      <c r="CE118" s="2" t="s">
        <v>157</v>
      </c>
      <c r="CF118" s="2" t="s">
        <v>164</v>
      </c>
      <c r="CG118" s="2" t="s">
        <v>2075</v>
      </c>
      <c r="CH118" s="2" t="s">
        <v>2076</v>
      </c>
      <c r="CI118" s="2" t="s">
        <v>2077</v>
      </c>
      <c r="CJ118" s="2" t="s">
        <v>2078</v>
      </c>
    </row>
    <row r="119" spans="1:88" ht="45" x14ac:dyDescent="0.25">
      <c r="A119" s="1">
        <v>44154.566064814811</v>
      </c>
      <c r="B119" s="1">
        <v>44154.571400462963</v>
      </c>
      <c r="C119" s="2" t="s">
        <v>91</v>
      </c>
      <c r="D119" s="2" t="s">
        <v>2079</v>
      </c>
      <c r="E119">
        <v>100</v>
      </c>
      <c r="F119">
        <v>461</v>
      </c>
      <c r="G119" s="2" t="s">
        <v>155</v>
      </c>
      <c r="H119" s="1">
        <v>44154.571412199075</v>
      </c>
      <c r="I119" s="2" t="s">
        <v>2080</v>
      </c>
      <c r="J119">
        <v>41.2926025390625</v>
      </c>
      <c r="K119">
        <v>-91.30059814453125</v>
      </c>
      <c r="L119" s="2" t="s">
        <v>158</v>
      </c>
      <c r="M119" s="2" t="s">
        <v>2081</v>
      </c>
      <c r="N119" s="2" t="s">
        <v>2082</v>
      </c>
      <c r="O119" s="2" t="s">
        <v>2083</v>
      </c>
      <c r="P119" s="2" t="s">
        <v>164</v>
      </c>
      <c r="Q119" s="2" t="s">
        <v>2084</v>
      </c>
      <c r="R119" s="2" t="s">
        <v>162</v>
      </c>
      <c r="S119" s="2" t="s">
        <v>157</v>
      </c>
      <c r="T119" s="2" t="s">
        <v>157</v>
      </c>
      <c r="U119" s="2" t="s">
        <v>157</v>
      </c>
      <c r="V119" s="2" t="s">
        <v>157</v>
      </c>
      <c r="W119" s="2" t="s">
        <v>157</v>
      </c>
      <c r="X119" s="2" t="s">
        <v>157</v>
      </c>
      <c r="Y119" s="2" t="s">
        <v>157</v>
      </c>
      <c r="Z119" s="2" t="s">
        <v>157</v>
      </c>
      <c r="AA119" s="2" t="s">
        <v>340</v>
      </c>
      <c r="AB119" s="2" t="s">
        <v>162</v>
      </c>
      <c r="AC119" s="2" t="s">
        <v>157</v>
      </c>
      <c r="AD119" s="2" t="s">
        <v>157</v>
      </c>
      <c r="AE119" s="2" t="s">
        <v>157</v>
      </c>
      <c r="AF119" s="2" t="s">
        <v>157</v>
      </c>
      <c r="AG119" s="2" t="s">
        <v>157</v>
      </c>
      <c r="AH119" s="2" t="s">
        <v>157</v>
      </c>
      <c r="AI119" s="2" t="s">
        <v>157</v>
      </c>
      <c r="AJ119" s="2" t="s">
        <v>157</v>
      </c>
      <c r="AK119" s="2" t="s">
        <v>157</v>
      </c>
      <c r="AL119" s="2" t="s">
        <v>157</v>
      </c>
      <c r="AM119" s="2" t="s">
        <v>157</v>
      </c>
      <c r="AN119" s="2" t="s">
        <v>157</v>
      </c>
      <c r="AO119" s="2" t="s">
        <v>157</v>
      </c>
      <c r="AP119" s="2" t="s">
        <v>157</v>
      </c>
      <c r="AQ119" s="2" t="s">
        <v>2085</v>
      </c>
      <c r="AR119" s="2" t="s">
        <v>340</v>
      </c>
      <c r="AS119" s="2" t="s">
        <v>787</v>
      </c>
      <c r="AT119" s="2" t="s">
        <v>162</v>
      </c>
      <c r="AU119" s="2" t="s">
        <v>157</v>
      </c>
      <c r="AV119" s="2" t="s">
        <v>157</v>
      </c>
      <c r="AW119" s="2" t="s">
        <v>157</v>
      </c>
      <c r="AX119" s="2" t="s">
        <v>157</v>
      </c>
      <c r="AY119" s="2" t="s">
        <v>157</v>
      </c>
      <c r="AZ119" s="2" t="s">
        <v>157</v>
      </c>
      <c r="BA119" s="2" t="s">
        <v>157</v>
      </c>
      <c r="BB119" s="2" t="s">
        <v>2086</v>
      </c>
      <c r="BC119" s="2" t="s">
        <v>259</v>
      </c>
      <c r="BD119" s="2" t="s">
        <v>157</v>
      </c>
      <c r="BE119" s="2" t="s">
        <v>157</v>
      </c>
      <c r="BF119" s="2" t="s">
        <v>157</v>
      </c>
      <c r="BG119" s="2" t="s">
        <v>157</v>
      </c>
      <c r="BH119" s="2" t="s">
        <v>2087</v>
      </c>
      <c r="BI119" s="2" t="s">
        <v>162</v>
      </c>
      <c r="BJ119" s="2" t="s">
        <v>157</v>
      </c>
      <c r="BK119" s="2" t="s">
        <v>157</v>
      </c>
      <c r="BL119" s="2" t="s">
        <v>157</v>
      </c>
      <c r="BM119" s="2" t="s">
        <v>157</v>
      </c>
      <c r="BN119" s="2" t="s">
        <v>157</v>
      </c>
      <c r="BO119" s="2" t="s">
        <v>157</v>
      </c>
      <c r="BP119" s="2" t="s">
        <v>157</v>
      </c>
      <c r="BQ119" s="2" t="s">
        <v>157</v>
      </c>
      <c r="BR119" s="2" t="s">
        <v>259</v>
      </c>
      <c r="BS119" s="2" t="s">
        <v>157</v>
      </c>
      <c r="BT119" s="2" t="s">
        <v>157</v>
      </c>
      <c r="BU119" s="2" t="s">
        <v>157</v>
      </c>
      <c r="BV119" s="2" t="s">
        <v>157</v>
      </c>
      <c r="BW119" s="2" t="s">
        <v>162</v>
      </c>
      <c r="BX119" s="2" t="s">
        <v>157</v>
      </c>
      <c r="BY119" s="2" t="s">
        <v>157</v>
      </c>
      <c r="BZ119" s="2" t="s">
        <v>157</v>
      </c>
      <c r="CA119" s="2" t="s">
        <v>157</v>
      </c>
      <c r="CB119" s="2" t="s">
        <v>157</v>
      </c>
      <c r="CC119" s="2" t="s">
        <v>157</v>
      </c>
      <c r="CD119" s="2" t="s">
        <v>162</v>
      </c>
      <c r="CE119" s="2" t="s">
        <v>157</v>
      </c>
      <c r="CF119" s="2" t="s">
        <v>164</v>
      </c>
      <c r="CG119" s="2" t="s">
        <v>2088</v>
      </c>
      <c r="CH119" s="2" t="s">
        <v>157</v>
      </c>
      <c r="CI119" s="2" t="s">
        <v>157</v>
      </c>
      <c r="CJ119" s="2" t="s">
        <v>157</v>
      </c>
    </row>
    <row r="120" spans="1:88" ht="60" x14ac:dyDescent="0.25">
      <c r="A120" s="1">
        <v>44154.56459490741</v>
      </c>
      <c r="B120" s="1">
        <v>44154.573344907411</v>
      </c>
      <c r="C120" s="2" t="s">
        <v>91</v>
      </c>
      <c r="D120" s="2" t="s">
        <v>2089</v>
      </c>
      <c r="E120">
        <v>100</v>
      </c>
      <c r="F120">
        <v>755</v>
      </c>
      <c r="G120" s="2" t="s">
        <v>155</v>
      </c>
      <c r="H120" s="1">
        <v>44154.573348773149</v>
      </c>
      <c r="I120" s="2" t="s">
        <v>2090</v>
      </c>
      <c r="J120">
        <v>42.276702880859375</v>
      </c>
      <c r="K120">
        <v>-94.298698425292969</v>
      </c>
      <c r="L120" s="2" t="s">
        <v>158</v>
      </c>
      <c r="M120" s="2" t="s">
        <v>2091</v>
      </c>
      <c r="N120" s="2" t="s">
        <v>2092</v>
      </c>
      <c r="O120" s="2" t="s">
        <v>2093</v>
      </c>
      <c r="P120" s="2" t="s">
        <v>164</v>
      </c>
      <c r="Q120" s="2" t="s">
        <v>256</v>
      </c>
      <c r="R120" s="2" t="s">
        <v>164</v>
      </c>
      <c r="S120" s="2" t="s">
        <v>2094</v>
      </c>
      <c r="T120" s="2" t="s">
        <v>233</v>
      </c>
      <c r="U120" s="2" t="s">
        <v>157</v>
      </c>
      <c r="V120" s="2" t="s">
        <v>440</v>
      </c>
      <c r="W120" s="2" t="s">
        <v>2095</v>
      </c>
      <c r="X120" s="2" t="s">
        <v>2096</v>
      </c>
      <c r="Y120" s="2" t="s">
        <v>2097</v>
      </c>
      <c r="Z120" s="2" t="s">
        <v>157</v>
      </c>
      <c r="AA120" s="2" t="s">
        <v>261</v>
      </c>
      <c r="AB120" s="2" t="s">
        <v>164</v>
      </c>
      <c r="AC120" s="2" t="s">
        <v>2094</v>
      </c>
      <c r="AD120" s="2" t="s">
        <v>233</v>
      </c>
      <c r="AE120" s="2" t="s">
        <v>157</v>
      </c>
      <c r="AF120" s="2" t="s">
        <v>440</v>
      </c>
      <c r="AG120" s="2" t="s">
        <v>2095</v>
      </c>
      <c r="AH120" s="2" t="s">
        <v>2098</v>
      </c>
      <c r="AI120" s="2" t="s">
        <v>2099</v>
      </c>
      <c r="AJ120" s="2" t="s">
        <v>157</v>
      </c>
      <c r="AK120" s="2" t="s">
        <v>241</v>
      </c>
      <c r="AL120" s="2" t="s">
        <v>157</v>
      </c>
      <c r="AM120" s="2" t="s">
        <v>2100</v>
      </c>
      <c r="AN120" s="2" t="s">
        <v>157</v>
      </c>
      <c r="AO120" s="2" t="s">
        <v>157</v>
      </c>
      <c r="AP120" s="2" t="s">
        <v>157</v>
      </c>
      <c r="AQ120" s="2" t="s">
        <v>256</v>
      </c>
      <c r="AR120" s="2" t="s">
        <v>261</v>
      </c>
      <c r="AS120" s="2" t="s">
        <v>2101</v>
      </c>
      <c r="AT120" s="2" t="s">
        <v>164</v>
      </c>
      <c r="AU120" s="2" t="s">
        <v>2102</v>
      </c>
      <c r="AV120" s="2" t="s">
        <v>440</v>
      </c>
      <c r="AW120" s="2" t="s">
        <v>233</v>
      </c>
      <c r="AX120" s="2" t="s">
        <v>157</v>
      </c>
      <c r="AY120" s="2" t="s">
        <v>2103</v>
      </c>
      <c r="AZ120" s="2" t="s">
        <v>157</v>
      </c>
      <c r="BA120" s="2" t="s">
        <v>157</v>
      </c>
      <c r="BB120" s="2" t="s">
        <v>157</v>
      </c>
      <c r="BC120" s="2" t="s">
        <v>359</v>
      </c>
      <c r="BD120" s="2" t="s">
        <v>157</v>
      </c>
      <c r="BE120" s="2" t="s">
        <v>157</v>
      </c>
      <c r="BF120" s="2" t="s">
        <v>2104</v>
      </c>
      <c r="BG120" s="2" t="s">
        <v>157</v>
      </c>
      <c r="BH120" s="2" t="s">
        <v>2101</v>
      </c>
      <c r="BI120" s="2" t="s">
        <v>164</v>
      </c>
      <c r="BJ120" s="2" t="s">
        <v>2102</v>
      </c>
      <c r="BK120" s="2" t="s">
        <v>440</v>
      </c>
      <c r="BL120" s="2" t="s">
        <v>233</v>
      </c>
      <c r="BM120" s="2" t="s">
        <v>157</v>
      </c>
      <c r="BN120" s="2" t="s">
        <v>2103</v>
      </c>
      <c r="BO120" s="2" t="s">
        <v>157</v>
      </c>
      <c r="BP120" s="2" t="s">
        <v>157</v>
      </c>
      <c r="BQ120" s="2" t="s">
        <v>157</v>
      </c>
      <c r="BR120" s="2" t="s">
        <v>359</v>
      </c>
      <c r="BS120" s="2" t="s">
        <v>157</v>
      </c>
      <c r="BT120" s="2" t="s">
        <v>157</v>
      </c>
      <c r="BU120" s="2" t="s">
        <v>2104</v>
      </c>
      <c r="BV120" s="2" t="s">
        <v>157</v>
      </c>
      <c r="BW120" s="2" t="s">
        <v>164</v>
      </c>
      <c r="BX120" s="2" t="s">
        <v>190</v>
      </c>
      <c r="BY120" s="2" t="s">
        <v>190</v>
      </c>
      <c r="BZ120" s="2" t="s">
        <v>167</v>
      </c>
      <c r="CA120" s="2" t="s">
        <v>157</v>
      </c>
      <c r="CB120" s="2" t="s">
        <v>1537</v>
      </c>
      <c r="CC120" s="2" t="s">
        <v>2105</v>
      </c>
      <c r="CD120" s="2" t="s">
        <v>162</v>
      </c>
      <c r="CE120" s="2" t="s">
        <v>157</v>
      </c>
      <c r="CF120" s="2" t="s">
        <v>164</v>
      </c>
      <c r="CG120" s="2" t="s">
        <v>543</v>
      </c>
      <c r="CH120" s="2" t="s">
        <v>2106</v>
      </c>
      <c r="CI120" s="2" t="s">
        <v>2107</v>
      </c>
      <c r="CJ120" s="2" t="s">
        <v>2108</v>
      </c>
    </row>
    <row r="121" spans="1:88" x14ac:dyDescent="0.25">
      <c r="A121" s="1">
        <v>44154.574641203704</v>
      </c>
      <c r="B121" s="1">
        <v>44154.575173611112</v>
      </c>
      <c r="C121" s="2" t="s">
        <v>91</v>
      </c>
      <c r="D121" s="2" t="s">
        <v>2109</v>
      </c>
      <c r="E121">
        <v>100</v>
      </c>
      <c r="F121">
        <v>46</v>
      </c>
      <c r="G121" s="2" t="s">
        <v>155</v>
      </c>
      <c r="H121" s="1">
        <v>44154.575186111113</v>
      </c>
      <c r="I121" s="2" t="s">
        <v>2110</v>
      </c>
      <c r="J121">
        <v>42.831802368164063</v>
      </c>
      <c r="K121">
        <v>-93.021003723144531</v>
      </c>
      <c r="L121" s="2" t="s">
        <v>158</v>
      </c>
      <c r="M121" s="2" t="s">
        <v>2111</v>
      </c>
      <c r="N121" s="2" t="s">
        <v>2112</v>
      </c>
      <c r="O121" s="2" t="s">
        <v>2113</v>
      </c>
      <c r="P121" s="2" t="s">
        <v>162</v>
      </c>
      <c r="Q121" s="2" t="s">
        <v>157</v>
      </c>
      <c r="R121" s="2" t="s">
        <v>157</v>
      </c>
      <c r="S121" s="2" t="s">
        <v>157</v>
      </c>
      <c r="T121" s="2" t="s">
        <v>157</v>
      </c>
      <c r="U121" s="2" t="s">
        <v>157</v>
      </c>
      <c r="V121" s="2" t="s">
        <v>157</v>
      </c>
      <c r="W121" s="2" t="s">
        <v>157</v>
      </c>
      <c r="X121" s="2" t="s">
        <v>157</v>
      </c>
      <c r="Y121" s="2" t="s">
        <v>157</v>
      </c>
      <c r="Z121" s="2" t="s">
        <v>157</v>
      </c>
      <c r="AA121" s="2" t="s">
        <v>157</v>
      </c>
      <c r="AB121" s="2" t="s">
        <v>157</v>
      </c>
      <c r="AC121" s="2" t="s">
        <v>157</v>
      </c>
      <c r="AD121" s="2" t="s">
        <v>157</v>
      </c>
      <c r="AE121" s="2" t="s">
        <v>157</v>
      </c>
      <c r="AF121" s="2" t="s">
        <v>157</v>
      </c>
      <c r="AG121" s="2" t="s">
        <v>157</v>
      </c>
      <c r="AH121" s="2" t="s">
        <v>157</v>
      </c>
      <c r="AI121" s="2" t="s">
        <v>157</v>
      </c>
      <c r="AJ121" s="2" t="s">
        <v>157</v>
      </c>
      <c r="AK121" s="2" t="s">
        <v>157</v>
      </c>
      <c r="AL121" s="2" t="s">
        <v>157</v>
      </c>
      <c r="AM121" s="2" t="s">
        <v>157</v>
      </c>
      <c r="AN121" s="2" t="s">
        <v>157</v>
      </c>
      <c r="AO121" s="2" t="s">
        <v>157</v>
      </c>
      <c r="AP121" s="2" t="s">
        <v>157</v>
      </c>
      <c r="AQ121" s="2" t="s">
        <v>157</v>
      </c>
      <c r="AR121" s="2" t="s">
        <v>157</v>
      </c>
      <c r="AS121" s="2" t="s">
        <v>157</v>
      </c>
      <c r="AT121" s="2" t="s">
        <v>157</v>
      </c>
      <c r="AU121" s="2" t="s">
        <v>157</v>
      </c>
      <c r="AV121" s="2" t="s">
        <v>157</v>
      </c>
      <c r="AW121" s="2" t="s">
        <v>157</v>
      </c>
      <c r="AX121" s="2" t="s">
        <v>157</v>
      </c>
      <c r="AY121" s="2" t="s">
        <v>157</v>
      </c>
      <c r="AZ121" s="2" t="s">
        <v>157</v>
      </c>
      <c r="BA121" s="2" t="s">
        <v>157</v>
      </c>
      <c r="BB121" s="2" t="s">
        <v>157</v>
      </c>
      <c r="BC121" s="2" t="s">
        <v>157</v>
      </c>
      <c r="BD121" s="2" t="s">
        <v>157</v>
      </c>
      <c r="BE121" s="2" t="s">
        <v>157</v>
      </c>
      <c r="BF121" s="2" t="s">
        <v>157</v>
      </c>
      <c r="BG121" s="2" t="s">
        <v>157</v>
      </c>
      <c r="BH121" s="2" t="s">
        <v>157</v>
      </c>
      <c r="BI121" s="2" t="s">
        <v>157</v>
      </c>
      <c r="BJ121" s="2" t="s">
        <v>157</v>
      </c>
      <c r="BK121" s="2" t="s">
        <v>157</v>
      </c>
      <c r="BL121" s="2" t="s">
        <v>157</v>
      </c>
      <c r="BM121" s="2" t="s">
        <v>157</v>
      </c>
      <c r="BN121" s="2" t="s">
        <v>157</v>
      </c>
      <c r="BO121" s="2" t="s">
        <v>157</v>
      </c>
      <c r="BP121" s="2" t="s">
        <v>157</v>
      </c>
      <c r="BQ121" s="2" t="s">
        <v>157</v>
      </c>
      <c r="BR121" s="2" t="s">
        <v>157</v>
      </c>
      <c r="BS121" s="2" t="s">
        <v>157</v>
      </c>
      <c r="BT121" s="2" t="s">
        <v>157</v>
      </c>
      <c r="BU121" s="2" t="s">
        <v>157</v>
      </c>
      <c r="BV121" s="2" t="s">
        <v>157</v>
      </c>
      <c r="BW121" s="2" t="s">
        <v>157</v>
      </c>
      <c r="BX121" s="2" t="s">
        <v>157</v>
      </c>
      <c r="BY121" s="2" t="s">
        <v>157</v>
      </c>
      <c r="BZ121" s="2" t="s">
        <v>157</v>
      </c>
      <c r="CA121" s="2" t="s">
        <v>157</v>
      </c>
      <c r="CB121" s="2" t="s">
        <v>157</v>
      </c>
      <c r="CC121" s="2" t="s">
        <v>157</v>
      </c>
      <c r="CD121" s="2" t="s">
        <v>157</v>
      </c>
      <c r="CE121" s="2" t="s">
        <v>157</v>
      </c>
      <c r="CF121" s="2" t="s">
        <v>157</v>
      </c>
      <c r="CG121" s="2" t="s">
        <v>157</v>
      </c>
      <c r="CH121" s="2" t="s">
        <v>157</v>
      </c>
      <c r="CI121" s="2" t="s">
        <v>157</v>
      </c>
      <c r="CJ121" s="2" t="s">
        <v>157</v>
      </c>
    </row>
    <row r="122" spans="1:88" ht="60" x14ac:dyDescent="0.25">
      <c r="A122" s="1">
        <v>44154.571296296293</v>
      </c>
      <c r="B122" s="1">
        <v>44154.586655092593</v>
      </c>
      <c r="C122" s="2" t="s">
        <v>91</v>
      </c>
      <c r="D122" s="2" t="s">
        <v>2114</v>
      </c>
      <c r="E122">
        <v>100</v>
      </c>
      <c r="F122">
        <v>1327</v>
      </c>
      <c r="G122" s="2" t="s">
        <v>155</v>
      </c>
      <c r="H122" s="1">
        <v>44154.586668958334</v>
      </c>
      <c r="I122" s="2" t="s">
        <v>2115</v>
      </c>
      <c r="J122">
        <v>41.511795043945313</v>
      </c>
      <c r="K122">
        <v>-90.432098388671875</v>
      </c>
      <c r="L122" s="2" t="s">
        <v>158</v>
      </c>
      <c r="M122" s="2" t="s">
        <v>2116</v>
      </c>
      <c r="N122" s="2" t="s">
        <v>2117</v>
      </c>
      <c r="O122" s="2" t="s">
        <v>2118</v>
      </c>
      <c r="P122" s="2" t="s">
        <v>164</v>
      </c>
      <c r="Q122" s="2" t="s">
        <v>1383</v>
      </c>
      <c r="R122" s="2" t="s">
        <v>164</v>
      </c>
      <c r="S122" s="2" t="s">
        <v>2119</v>
      </c>
      <c r="T122" s="2" t="s">
        <v>233</v>
      </c>
      <c r="U122" s="2" t="s">
        <v>157</v>
      </c>
      <c r="V122" s="2" t="s">
        <v>2120</v>
      </c>
      <c r="W122" s="2" t="s">
        <v>2121</v>
      </c>
      <c r="X122" s="2" t="s">
        <v>2122</v>
      </c>
      <c r="Y122" s="2" t="s">
        <v>2123</v>
      </c>
      <c r="Z122" s="2" t="s">
        <v>157</v>
      </c>
      <c r="AA122" s="2" t="s">
        <v>320</v>
      </c>
      <c r="AB122" s="2" t="s">
        <v>164</v>
      </c>
      <c r="AC122" s="2" t="s">
        <v>2119</v>
      </c>
      <c r="AD122" s="2" t="s">
        <v>233</v>
      </c>
      <c r="AE122" s="2" t="s">
        <v>157</v>
      </c>
      <c r="AF122" s="2" t="s">
        <v>2120</v>
      </c>
      <c r="AG122" s="2" t="s">
        <v>2121</v>
      </c>
      <c r="AH122" s="2" t="s">
        <v>2124</v>
      </c>
      <c r="AI122" s="2" t="s">
        <v>2125</v>
      </c>
      <c r="AJ122" s="2" t="s">
        <v>157</v>
      </c>
      <c r="AK122" s="2" t="s">
        <v>259</v>
      </c>
      <c r="AL122" s="2" t="s">
        <v>157</v>
      </c>
      <c r="AM122" s="2" t="s">
        <v>157</v>
      </c>
      <c r="AN122" s="2" t="s">
        <v>157</v>
      </c>
      <c r="AO122" s="2" t="s">
        <v>157</v>
      </c>
      <c r="AP122" s="2" t="s">
        <v>157</v>
      </c>
      <c r="AQ122" s="2" t="s">
        <v>2126</v>
      </c>
      <c r="AR122" s="2" t="s">
        <v>2127</v>
      </c>
      <c r="AS122" s="2" t="s">
        <v>2128</v>
      </c>
      <c r="AT122" s="2" t="s">
        <v>164</v>
      </c>
      <c r="AU122" s="2" t="s">
        <v>1244</v>
      </c>
      <c r="AV122" s="2" t="s">
        <v>2120</v>
      </c>
      <c r="AW122" s="2" t="s">
        <v>233</v>
      </c>
      <c r="AX122" s="2" t="s">
        <v>157</v>
      </c>
      <c r="AY122" s="2" t="s">
        <v>2129</v>
      </c>
      <c r="AZ122" s="2" t="s">
        <v>157</v>
      </c>
      <c r="BA122" s="2" t="s">
        <v>157</v>
      </c>
      <c r="BB122" s="2" t="s">
        <v>2130</v>
      </c>
      <c r="BC122" s="2" t="s">
        <v>359</v>
      </c>
      <c r="BD122" s="2" t="s">
        <v>157</v>
      </c>
      <c r="BE122" s="2" t="s">
        <v>157</v>
      </c>
      <c r="BF122" s="2" t="s">
        <v>2131</v>
      </c>
      <c r="BG122" s="2" t="s">
        <v>157</v>
      </c>
      <c r="BH122" s="2" t="s">
        <v>2132</v>
      </c>
      <c r="BI122" s="2" t="s">
        <v>164</v>
      </c>
      <c r="BJ122" s="2" t="s">
        <v>1244</v>
      </c>
      <c r="BK122" s="2" t="s">
        <v>2120</v>
      </c>
      <c r="BL122" s="2" t="s">
        <v>233</v>
      </c>
      <c r="BM122" s="2" t="s">
        <v>157</v>
      </c>
      <c r="BN122" s="2" t="s">
        <v>2133</v>
      </c>
      <c r="BO122" s="2" t="s">
        <v>157</v>
      </c>
      <c r="BP122" s="2" t="s">
        <v>157</v>
      </c>
      <c r="BQ122" s="2" t="s">
        <v>2130</v>
      </c>
      <c r="BR122" s="2" t="s">
        <v>359</v>
      </c>
      <c r="BS122" s="2" t="s">
        <v>157</v>
      </c>
      <c r="BT122" s="2" t="s">
        <v>157</v>
      </c>
      <c r="BU122" s="2" t="s">
        <v>2134</v>
      </c>
      <c r="BV122" s="2" t="s">
        <v>157</v>
      </c>
      <c r="BW122" s="2" t="s">
        <v>162</v>
      </c>
      <c r="BX122" s="2" t="s">
        <v>157</v>
      </c>
      <c r="BY122" s="2" t="s">
        <v>157</v>
      </c>
      <c r="BZ122" s="2" t="s">
        <v>157</v>
      </c>
      <c r="CA122" s="2" t="s">
        <v>157</v>
      </c>
      <c r="CB122" s="2" t="s">
        <v>157</v>
      </c>
      <c r="CC122" s="2" t="s">
        <v>157</v>
      </c>
      <c r="CD122" s="2" t="s">
        <v>164</v>
      </c>
      <c r="CE122" s="2" t="s">
        <v>2135</v>
      </c>
      <c r="CF122" s="2" t="s">
        <v>162</v>
      </c>
      <c r="CG122" s="2" t="s">
        <v>157</v>
      </c>
      <c r="CH122" s="2" t="s">
        <v>2136</v>
      </c>
      <c r="CI122" s="2" t="s">
        <v>162</v>
      </c>
      <c r="CJ122" s="2" t="s">
        <v>157</v>
      </c>
    </row>
    <row r="123" spans="1:88" ht="30" x14ac:dyDescent="0.25">
      <c r="A123" s="1">
        <v>44154.579386574071</v>
      </c>
      <c r="B123" s="1">
        <v>44154.588888888888</v>
      </c>
      <c r="C123" s="2" t="s">
        <v>91</v>
      </c>
      <c r="D123" s="2" t="s">
        <v>2137</v>
      </c>
      <c r="E123">
        <v>100</v>
      </c>
      <c r="F123">
        <v>821</v>
      </c>
      <c r="G123" s="2" t="s">
        <v>155</v>
      </c>
      <c r="H123" s="1">
        <v>44154.588901145835</v>
      </c>
      <c r="I123" s="2" t="s">
        <v>2138</v>
      </c>
      <c r="J123">
        <v>42.018997192382813</v>
      </c>
      <c r="K123">
        <v>-93.446197509765625</v>
      </c>
      <c r="L123" s="2" t="s">
        <v>158</v>
      </c>
      <c r="M123" s="2" t="s">
        <v>2139</v>
      </c>
      <c r="N123" s="2" t="s">
        <v>2140</v>
      </c>
      <c r="O123" s="2" t="s">
        <v>2141</v>
      </c>
      <c r="P123" s="2" t="s">
        <v>164</v>
      </c>
      <c r="Q123" s="2" t="s">
        <v>2142</v>
      </c>
      <c r="R123" s="2" t="s">
        <v>164</v>
      </c>
      <c r="S123" s="2" t="s">
        <v>2143</v>
      </c>
      <c r="T123" s="2" t="s">
        <v>233</v>
      </c>
      <c r="U123" s="2" t="s">
        <v>157</v>
      </c>
      <c r="V123" s="2" t="s">
        <v>340</v>
      </c>
      <c r="W123" s="2" t="s">
        <v>2144</v>
      </c>
      <c r="X123" s="2" t="s">
        <v>2145</v>
      </c>
      <c r="Y123" s="2" t="s">
        <v>2146</v>
      </c>
      <c r="Z123" s="2" t="s">
        <v>157</v>
      </c>
      <c r="AA123" s="2" t="s">
        <v>2147</v>
      </c>
      <c r="AB123" s="2" t="s">
        <v>164</v>
      </c>
      <c r="AC123" s="2" t="s">
        <v>2143</v>
      </c>
      <c r="AD123" s="2" t="s">
        <v>233</v>
      </c>
      <c r="AE123" s="2" t="s">
        <v>157</v>
      </c>
      <c r="AF123" s="2" t="s">
        <v>340</v>
      </c>
      <c r="AG123" s="2" t="s">
        <v>2148</v>
      </c>
      <c r="AH123" s="2" t="s">
        <v>2149</v>
      </c>
      <c r="AI123" s="2" t="s">
        <v>2150</v>
      </c>
      <c r="AJ123" s="2" t="s">
        <v>157</v>
      </c>
      <c r="AK123" s="2" t="s">
        <v>259</v>
      </c>
      <c r="AL123" s="2" t="s">
        <v>157</v>
      </c>
      <c r="AM123" s="2" t="s">
        <v>157</v>
      </c>
      <c r="AN123" s="2" t="s">
        <v>157</v>
      </c>
      <c r="AO123" s="2" t="s">
        <v>157</v>
      </c>
      <c r="AP123" s="2" t="s">
        <v>157</v>
      </c>
      <c r="AQ123" s="2" t="s">
        <v>2151</v>
      </c>
      <c r="AR123" s="2" t="s">
        <v>2147</v>
      </c>
      <c r="AS123" s="2" t="s">
        <v>2152</v>
      </c>
      <c r="AT123" s="2" t="s">
        <v>164</v>
      </c>
      <c r="AU123" s="2" t="s">
        <v>2153</v>
      </c>
      <c r="AV123" s="2" t="s">
        <v>340</v>
      </c>
      <c r="AW123" s="2" t="s">
        <v>233</v>
      </c>
      <c r="AX123" s="2" t="s">
        <v>157</v>
      </c>
      <c r="AY123" s="2" t="s">
        <v>2154</v>
      </c>
      <c r="AZ123" s="2" t="s">
        <v>157</v>
      </c>
      <c r="BA123" s="2" t="s">
        <v>176</v>
      </c>
      <c r="BB123" s="2" t="s">
        <v>157</v>
      </c>
      <c r="BC123" s="2" t="s">
        <v>259</v>
      </c>
      <c r="BD123" s="2" t="s">
        <v>157</v>
      </c>
      <c r="BE123" s="2" t="s">
        <v>157</v>
      </c>
      <c r="BF123" s="2" t="s">
        <v>157</v>
      </c>
      <c r="BG123" s="2" t="s">
        <v>157</v>
      </c>
      <c r="BH123" s="2" t="s">
        <v>2155</v>
      </c>
      <c r="BI123" s="2" t="s">
        <v>164</v>
      </c>
      <c r="BJ123" s="2" t="s">
        <v>2153</v>
      </c>
      <c r="BK123" s="2" t="s">
        <v>340</v>
      </c>
      <c r="BL123" s="2" t="s">
        <v>233</v>
      </c>
      <c r="BM123" s="2" t="s">
        <v>157</v>
      </c>
      <c r="BN123" s="2" t="s">
        <v>2154</v>
      </c>
      <c r="BO123" s="2" t="s">
        <v>157</v>
      </c>
      <c r="BP123" s="2" t="s">
        <v>176</v>
      </c>
      <c r="BQ123" s="2" t="s">
        <v>157</v>
      </c>
      <c r="BR123" s="2" t="s">
        <v>259</v>
      </c>
      <c r="BS123" s="2" t="s">
        <v>157</v>
      </c>
      <c r="BT123" s="2" t="s">
        <v>157</v>
      </c>
      <c r="BU123" s="2" t="s">
        <v>157</v>
      </c>
      <c r="BV123" s="2" t="s">
        <v>157</v>
      </c>
      <c r="BW123" s="2" t="s">
        <v>164</v>
      </c>
      <c r="BX123" s="2" t="s">
        <v>2151</v>
      </c>
      <c r="BY123" s="2" t="s">
        <v>2147</v>
      </c>
      <c r="BZ123" s="2" t="s">
        <v>167</v>
      </c>
      <c r="CA123" s="2" t="s">
        <v>157</v>
      </c>
      <c r="CB123" s="2" t="s">
        <v>1537</v>
      </c>
      <c r="CC123" s="2" t="s">
        <v>2156</v>
      </c>
      <c r="CD123" s="2" t="s">
        <v>162</v>
      </c>
      <c r="CE123" s="2" t="s">
        <v>157</v>
      </c>
      <c r="CF123" s="2" t="s">
        <v>162</v>
      </c>
      <c r="CG123" s="2" t="s">
        <v>157</v>
      </c>
      <c r="CH123" s="2" t="s">
        <v>2157</v>
      </c>
      <c r="CI123" s="2" t="s">
        <v>250</v>
      </c>
      <c r="CJ123" s="2" t="s">
        <v>157</v>
      </c>
    </row>
    <row r="124" spans="1:88" ht="90" x14ac:dyDescent="0.25">
      <c r="A124" s="1">
        <v>44154.582835648151</v>
      </c>
      <c r="B124" s="1">
        <v>44154.589571759258</v>
      </c>
      <c r="C124" s="2" t="s">
        <v>91</v>
      </c>
      <c r="D124" s="2" t="s">
        <v>2158</v>
      </c>
      <c r="E124">
        <v>100</v>
      </c>
      <c r="F124">
        <v>581</v>
      </c>
      <c r="G124" s="2" t="s">
        <v>155</v>
      </c>
      <c r="H124" s="1">
        <v>44154.589575694445</v>
      </c>
      <c r="I124" s="2" t="s">
        <v>2159</v>
      </c>
      <c r="J124">
        <v>41.007904052734375</v>
      </c>
      <c r="K124">
        <v>-95.226898193359375</v>
      </c>
      <c r="L124" s="2" t="s">
        <v>158</v>
      </c>
      <c r="M124" s="2" t="s">
        <v>2160</v>
      </c>
      <c r="N124" s="2" t="s">
        <v>2161</v>
      </c>
      <c r="O124" s="2" t="s">
        <v>2162</v>
      </c>
      <c r="P124" s="2" t="s">
        <v>164</v>
      </c>
      <c r="Q124" s="2" t="s">
        <v>231</v>
      </c>
      <c r="R124" s="2" t="s">
        <v>164</v>
      </c>
      <c r="S124" s="2" t="s">
        <v>893</v>
      </c>
      <c r="T124" s="2" t="s">
        <v>233</v>
      </c>
      <c r="U124" s="2" t="s">
        <v>157</v>
      </c>
      <c r="V124" s="2" t="s">
        <v>503</v>
      </c>
      <c r="W124" s="2" t="s">
        <v>2163</v>
      </c>
      <c r="X124" s="2" t="s">
        <v>2164</v>
      </c>
      <c r="Y124" s="2" t="s">
        <v>2165</v>
      </c>
      <c r="Z124" s="2" t="s">
        <v>157</v>
      </c>
      <c r="AA124" s="2" t="s">
        <v>1801</v>
      </c>
      <c r="AB124" s="2" t="s">
        <v>164</v>
      </c>
      <c r="AC124" s="2" t="s">
        <v>893</v>
      </c>
      <c r="AD124" s="2" t="s">
        <v>233</v>
      </c>
      <c r="AE124" s="2" t="s">
        <v>157</v>
      </c>
      <c r="AF124" s="2" t="s">
        <v>503</v>
      </c>
      <c r="AG124" s="2" t="s">
        <v>2163</v>
      </c>
      <c r="AH124" s="2" t="s">
        <v>2166</v>
      </c>
      <c r="AI124" s="2" t="s">
        <v>157</v>
      </c>
      <c r="AJ124" s="2" t="s">
        <v>157</v>
      </c>
      <c r="AK124" s="2" t="s">
        <v>809</v>
      </c>
      <c r="AL124" s="2" t="s">
        <v>157</v>
      </c>
      <c r="AM124" s="2" t="s">
        <v>157</v>
      </c>
      <c r="AN124" s="2" t="s">
        <v>157</v>
      </c>
      <c r="AO124" s="2" t="s">
        <v>157</v>
      </c>
      <c r="AP124" s="2" t="s">
        <v>157</v>
      </c>
      <c r="AQ124" s="2" t="s">
        <v>2167</v>
      </c>
      <c r="AR124" s="2" t="s">
        <v>563</v>
      </c>
      <c r="AS124" s="2" t="s">
        <v>2168</v>
      </c>
      <c r="AT124" s="2" t="s">
        <v>164</v>
      </c>
      <c r="AU124" s="2" t="s">
        <v>2169</v>
      </c>
      <c r="AV124" s="2" t="s">
        <v>503</v>
      </c>
      <c r="AW124" s="2" t="s">
        <v>233</v>
      </c>
      <c r="AX124" s="2" t="s">
        <v>157</v>
      </c>
      <c r="AY124" s="2" t="s">
        <v>2170</v>
      </c>
      <c r="AZ124" s="2" t="s">
        <v>2171</v>
      </c>
      <c r="BA124" s="2" t="s">
        <v>157</v>
      </c>
      <c r="BB124" s="2" t="s">
        <v>157</v>
      </c>
      <c r="BC124" s="2" t="s">
        <v>626</v>
      </c>
      <c r="BD124" s="2" t="s">
        <v>157</v>
      </c>
      <c r="BE124" s="2" t="s">
        <v>157</v>
      </c>
      <c r="BF124" s="2" t="s">
        <v>157</v>
      </c>
      <c r="BG124" s="2" t="s">
        <v>157</v>
      </c>
      <c r="BH124" s="2" t="s">
        <v>2172</v>
      </c>
      <c r="BI124" s="2" t="s">
        <v>164</v>
      </c>
      <c r="BJ124" s="2" t="s">
        <v>2169</v>
      </c>
      <c r="BK124" s="2" t="s">
        <v>503</v>
      </c>
      <c r="BL124" s="2" t="s">
        <v>233</v>
      </c>
      <c r="BM124" s="2" t="s">
        <v>157</v>
      </c>
      <c r="BN124" s="2" t="s">
        <v>2170</v>
      </c>
      <c r="BO124" s="2" t="s">
        <v>2173</v>
      </c>
      <c r="BP124" s="2" t="s">
        <v>157</v>
      </c>
      <c r="BQ124" s="2" t="s">
        <v>157</v>
      </c>
      <c r="BR124" s="2" t="s">
        <v>626</v>
      </c>
      <c r="BS124" s="2" t="s">
        <v>157</v>
      </c>
      <c r="BT124" s="2" t="s">
        <v>157</v>
      </c>
      <c r="BU124" s="2" t="s">
        <v>157</v>
      </c>
      <c r="BV124" s="2" t="s">
        <v>157</v>
      </c>
      <c r="BW124" s="2" t="s">
        <v>162</v>
      </c>
      <c r="BX124" s="2" t="s">
        <v>157</v>
      </c>
      <c r="BY124" s="2" t="s">
        <v>157</v>
      </c>
      <c r="BZ124" s="2" t="s">
        <v>157</v>
      </c>
      <c r="CA124" s="2" t="s">
        <v>157</v>
      </c>
      <c r="CB124" s="2" t="s">
        <v>157</v>
      </c>
      <c r="CC124" s="2" t="s">
        <v>157</v>
      </c>
      <c r="CD124" s="2" t="s">
        <v>162</v>
      </c>
      <c r="CE124" s="2" t="s">
        <v>157</v>
      </c>
      <c r="CF124" s="2" t="s">
        <v>162</v>
      </c>
      <c r="CG124" s="2" t="s">
        <v>157</v>
      </c>
      <c r="CH124" s="2" t="s">
        <v>2174</v>
      </c>
      <c r="CI124" s="2" t="s">
        <v>157</v>
      </c>
      <c r="CJ124" s="2" t="s">
        <v>157</v>
      </c>
    </row>
    <row r="125" spans="1:88" ht="45" x14ac:dyDescent="0.25">
      <c r="A125" s="1">
        <v>44154.566134259258</v>
      </c>
      <c r="B125" s="1">
        <v>44154.590277777781</v>
      </c>
      <c r="C125" s="2" t="s">
        <v>91</v>
      </c>
      <c r="D125" s="2" t="s">
        <v>2175</v>
      </c>
      <c r="E125">
        <v>100</v>
      </c>
      <c r="F125">
        <v>2085</v>
      </c>
      <c r="G125" s="2" t="s">
        <v>155</v>
      </c>
      <c r="H125" s="1">
        <v>44154.590283090278</v>
      </c>
      <c r="I125" s="2" t="s">
        <v>2176</v>
      </c>
      <c r="J125">
        <v>40.686599731445313</v>
      </c>
      <c r="K125">
        <v>-92.683296203613281</v>
      </c>
      <c r="L125" s="2" t="s">
        <v>158</v>
      </c>
      <c r="M125" s="2" t="s">
        <v>2177</v>
      </c>
      <c r="N125" s="2" t="s">
        <v>2178</v>
      </c>
      <c r="O125" s="2" t="s">
        <v>2179</v>
      </c>
      <c r="P125" s="2" t="s">
        <v>164</v>
      </c>
      <c r="Q125" s="2" t="s">
        <v>2180</v>
      </c>
      <c r="R125" s="2" t="s">
        <v>164</v>
      </c>
      <c r="S125" s="2" t="s">
        <v>2181</v>
      </c>
      <c r="T125" s="2" t="s">
        <v>233</v>
      </c>
      <c r="U125" s="2" t="s">
        <v>157</v>
      </c>
      <c r="V125" s="2" t="s">
        <v>503</v>
      </c>
      <c r="W125" s="2" t="s">
        <v>157</v>
      </c>
      <c r="X125" s="2" t="s">
        <v>589</v>
      </c>
      <c r="Y125" s="2" t="s">
        <v>790</v>
      </c>
      <c r="Z125" s="2" t="s">
        <v>157</v>
      </c>
      <c r="AA125" s="2" t="s">
        <v>574</v>
      </c>
      <c r="AB125" s="2" t="s">
        <v>164</v>
      </c>
      <c r="AC125" s="2" t="s">
        <v>2181</v>
      </c>
      <c r="AD125" s="2" t="s">
        <v>233</v>
      </c>
      <c r="AE125" s="2" t="s">
        <v>157</v>
      </c>
      <c r="AF125" s="2" t="s">
        <v>503</v>
      </c>
      <c r="AG125" s="2" t="s">
        <v>157</v>
      </c>
      <c r="AH125" s="2" t="s">
        <v>2182</v>
      </c>
      <c r="AI125" s="2" t="s">
        <v>341</v>
      </c>
      <c r="AJ125" s="2" t="s">
        <v>157</v>
      </c>
      <c r="AK125" s="2" t="s">
        <v>259</v>
      </c>
      <c r="AL125" s="2" t="s">
        <v>2183</v>
      </c>
      <c r="AM125" s="2" t="s">
        <v>157</v>
      </c>
      <c r="AN125" s="2" t="s">
        <v>157</v>
      </c>
      <c r="AO125" s="2" t="s">
        <v>157</v>
      </c>
      <c r="AP125" s="2" t="s">
        <v>157</v>
      </c>
      <c r="AQ125" s="2" t="s">
        <v>2184</v>
      </c>
      <c r="AR125" s="2" t="s">
        <v>444</v>
      </c>
      <c r="AS125" s="2" t="s">
        <v>2185</v>
      </c>
      <c r="AT125" s="2" t="s">
        <v>164</v>
      </c>
      <c r="AU125" s="2" t="s">
        <v>2186</v>
      </c>
      <c r="AV125" s="2" t="s">
        <v>340</v>
      </c>
      <c r="AW125" s="2" t="s">
        <v>233</v>
      </c>
      <c r="AX125" s="2" t="s">
        <v>157</v>
      </c>
      <c r="AY125" s="2" t="s">
        <v>2187</v>
      </c>
      <c r="AZ125" s="2" t="s">
        <v>157</v>
      </c>
      <c r="BA125" s="2" t="s">
        <v>157</v>
      </c>
      <c r="BB125" s="2" t="s">
        <v>157</v>
      </c>
      <c r="BC125" s="2" t="s">
        <v>323</v>
      </c>
      <c r="BD125" s="2" t="s">
        <v>157</v>
      </c>
      <c r="BE125" s="2" t="s">
        <v>157</v>
      </c>
      <c r="BF125" s="2" t="s">
        <v>157</v>
      </c>
      <c r="BG125" s="2" t="s">
        <v>2188</v>
      </c>
      <c r="BH125" s="2" t="s">
        <v>1164</v>
      </c>
      <c r="BI125" s="2" t="s">
        <v>164</v>
      </c>
      <c r="BJ125" s="2" t="s">
        <v>2186</v>
      </c>
      <c r="BK125" s="2" t="s">
        <v>2189</v>
      </c>
      <c r="BL125" s="2" t="s">
        <v>233</v>
      </c>
      <c r="BM125" s="2" t="s">
        <v>157</v>
      </c>
      <c r="BN125" s="2" t="s">
        <v>1164</v>
      </c>
      <c r="BO125" s="2" t="s">
        <v>157</v>
      </c>
      <c r="BP125" s="2" t="s">
        <v>157</v>
      </c>
      <c r="BQ125" s="2" t="s">
        <v>157</v>
      </c>
      <c r="BR125" s="2" t="s">
        <v>323</v>
      </c>
      <c r="BS125" s="2" t="s">
        <v>157</v>
      </c>
      <c r="BT125" s="2" t="s">
        <v>157</v>
      </c>
      <c r="BU125" s="2" t="s">
        <v>157</v>
      </c>
      <c r="BV125" s="2" t="s">
        <v>2190</v>
      </c>
      <c r="BW125" s="2" t="s">
        <v>162</v>
      </c>
      <c r="BX125" s="2" t="s">
        <v>157</v>
      </c>
      <c r="BY125" s="2" t="s">
        <v>157</v>
      </c>
      <c r="BZ125" s="2" t="s">
        <v>157</v>
      </c>
      <c r="CA125" s="2" t="s">
        <v>157</v>
      </c>
      <c r="CB125" s="2" t="s">
        <v>157</v>
      </c>
      <c r="CC125" s="2" t="s">
        <v>157</v>
      </c>
      <c r="CD125" s="2" t="s">
        <v>162</v>
      </c>
      <c r="CE125" s="2" t="s">
        <v>157</v>
      </c>
      <c r="CF125" s="2" t="s">
        <v>162</v>
      </c>
      <c r="CG125" s="2" t="s">
        <v>157</v>
      </c>
      <c r="CH125" s="2" t="s">
        <v>535</v>
      </c>
      <c r="CI125" s="2" t="s">
        <v>2191</v>
      </c>
      <c r="CJ125" s="2" t="s">
        <v>157</v>
      </c>
    </row>
    <row r="126" spans="1:88" ht="45" x14ac:dyDescent="0.25">
      <c r="A126" s="1">
        <v>44154.590787037036</v>
      </c>
      <c r="B126" s="1">
        <v>44154.59957175926</v>
      </c>
      <c r="C126" s="2" t="s">
        <v>91</v>
      </c>
      <c r="D126" s="2" t="s">
        <v>2192</v>
      </c>
      <c r="E126">
        <v>100</v>
      </c>
      <c r="F126">
        <v>759</v>
      </c>
      <c r="G126" s="2" t="s">
        <v>155</v>
      </c>
      <c r="H126" s="1">
        <v>44154.599580231479</v>
      </c>
      <c r="I126" s="2" t="s">
        <v>2193</v>
      </c>
      <c r="J126">
        <v>42.05499267578125</v>
      </c>
      <c r="K126">
        <v>-90.991996765136719</v>
      </c>
      <c r="L126" s="2" t="s">
        <v>158</v>
      </c>
      <c r="M126" s="2" t="s">
        <v>2194</v>
      </c>
      <c r="N126" s="2" t="s">
        <v>2195</v>
      </c>
      <c r="O126" s="2" t="s">
        <v>2196</v>
      </c>
      <c r="P126" s="2" t="s">
        <v>164</v>
      </c>
      <c r="Q126" s="2" t="s">
        <v>2197</v>
      </c>
      <c r="R126" s="2" t="s">
        <v>164</v>
      </c>
      <c r="S126" s="2" t="s">
        <v>1469</v>
      </c>
      <c r="T126" s="2" t="s">
        <v>233</v>
      </c>
      <c r="U126" s="2" t="s">
        <v>157</v>
      </c>
      <c r="V126" s="2" t="s">
        <v>273</v>
      </c>
      <c r="W126" s="2" t="s">
        <v>659</v>
      </c>
      <c r="X126" s="2" t="s">
        <v>2198</v>
      </c>
      <c r="Y126" s="2" t="s">
        <v>283</v>
      </c>
      <c r="Z126" s="2" t="s">
        <v>157</v>
      </c>
      <c r="AA126" s="2" t="s">
        <v>1739</v>
      </c>
      <c r="AB126" s="2" t="s">
        <v>164</v>
      </c>
      <c r="AC126" s="2" t="s">
        <v>1469</v>
      </c>
      <c r="AD126" s="2" t="s">
        <v>233</v>
      </c>
      <c r="AE126" s="2" t="s">
        <v>157</v>
      </c>
      <c r="AF126" s="2" t="s">
        <v>273</v>
      </c>
      <c r="AG126" s="2" t="s">
        <v>2199</v>
      </c>
      <c r="AH126" s="2" t="s">
        <v>2200</v>
      </c>
      <c r="AI126" s="2" t="s">
        <v>372</v>
      </c>
      <c r="AJ126" s="2" t="s">
        <v>157</v>
      </c>
      <c r="AK126" s="2" t="s">
        <v>241</v>
      </c>
      <c r="AL126" s="2" t="s">
        <v>157</v>
      </c>
      <c r="AM126" s="2" t="s">
        <v>2201</v>
      </c>
      <c r="AN126" s="2" t="s">
        <v>157</v>
      </c>
      <c r="AO126" s="2" t="s">
        <v>157</v>
      </c>
      <c r="AP126" s="2" t="s">
        <v>157</v>
      </c>
      <c r="AQ126" s="2" t="s">
        <v>2197</v>
      </c>
      <c r="AR126" s="2" t="s">
        <v>1739</v>
      </c>
      <c r="AS126" s="2" t="s">
        <v>275</v>
      </c>
      <c r="AT126" s="2" t="s">
        <v>164</v>
      </c>
      <c r="AU126" s="2" t="s">
        <v>789</v>
      </c>
      <c r="AV126" s="2" t="s">
        <v>273</v>
      </c>
      <c r="AW126" s="2" t="s">
        <v>233</v>
      </c>
      <c r="AX126" s="2" t="s">
        <v>157</v>
      </c>
      <c r="AY126" s="2" t="s">
        <v>169</v>
      </c>
      <c r="AZ126" s="2" t="s">
        <v>157</v>
      </c>
      <c r="BA126" s="2" t="s">
        <v>169</v>
      </c>
      <c r="BB126" s="2" t="s">
        <v>157</v>
      </c>
      <c r="BC126" s="2" t="s">
        <v>247</v>
      </c>
      <c r="BD126" s="2" t="s">
        <v>157</v>
      </c>
      <c r="BE126" s="2" t="s">
        <v>2202</v>
      </c>
      <c r="BF126" s="2" t="s">
        <v>157</v>
      </c>
      <c r="BG126" s="2" t="s">
        <v>157</v>
      </c>
      <c r="BH126" s="2" t="s">
        <v>2203</v>
      </c>
      <c r="BI126" s="2" t="s">
        <v>164</v>
      </c>
      <c r="BJ126" s="2" t="s">
        <v>789</v>
      </c>
      <c r="BK126" s="2" t="s">
        <v>273</v>
      </c>
      <c r="BL126" s="2" t="s">
        <v>233</v>
      </c>
      <c r="BM126" s="2" t="s">
        <v>157</v>
      </c>
      <c r="BN126" s="2" t="s">
        <v>169</v>
      </c>
      <c r="BO126" s="2" t="s">
        <v>157</v>
      </c>
      <c r="BP126" s="2" t="s">
        <v>169</v>
      </c>
      <c r="BQ126" s="2" t="s">
        <v>157</v>
      </c>
      <c r="BR126" s="2" t="s">
        <v>247</v>
      </c>
      <c r="BS126" s="2" t="s">
        <v>157</v>
      </c>
      <c r="BT126" s="2" t="s">
        <v>2204</v>
      </c>
      <c r="BU126" s="2" t="s">
        <v>157</v>
      </c>
      <c r="BV126" s="2" t="s">
        <v>157</v>
      </c>
      <c r="BW126" s="2" t="s">
        <v>164</v>
      </c>
      <c r="BX126" s="2" t="s">
        <v>176</v>
      </c>
      <c r="BY126" s="2" t="s">
        <v>176</v>
      </c>
      <c r="BZ126" s="2" t="s">
        <v>167</v>
      </c>
      <c r="CA126" s="2" t="s">
        <v>157</v>
      </c>
      <c r="CB126" s="2" t="s">
        <v>2205</v>
      </c>
      <c r="CC126" s="2" t="s">
        <v>2206</v>
      </c>
      <c r="CD126" s="2" t="s">
        <v>162</v>
      </c>
      <c r="CE126" s="2" t="s">
        <v>157</v>
      </c>
      <c r="CF126" s="2" t="s">
        <v>162</v>
      </c>
      <c r="CG126" s="2" t="s">
        <v>157</v>
      </c>
      <c r="CH126" s="2" t="s">
        <v>2207</v>
      </c>
      <c r="CI126" s="2" t="s">
        <v>580</v>
      </c>
      <c r="CJ126" s="2" t="s">
        <v>580</v>
      </c>
    </row>
    <row r="127" spans="1:88" x14ac:dyDescent="0.25">
      <c r="A127" s="1">
        <v>44154.598252314812</v>
      </c>
      <c r="B127" s="1">
        <v>44154.599606481483</v>
      </c>
      <c r="C127" s="2" t="s">
        <v>91</v>
      </c>
      <c r="D127" s="2" t="s">
        <v>2208</v>
      </c>
      <c r="E127">
        <v>100</v>
      </c>
      <c r="F127">
        <v>117</v>
      </c>
      <c r="G127" s="2" t="s">
        <v>155</v>
      </c>
      <c r="H127" s="1">
        <v>44154.599620381945</v>
      </c>
      <c r="I127" s="2" t="s">
        <v>2209</v>
      </c>
      <c r="J127">
        <v>42.240798950195313</v>
      </c>
      <c r="K127">
        <v>-95.948600769042969</v>
      </c>
      <c r="L127" s="2" t="s">
        <v>158</v>
      </c>
      <c r="M127" s="2" t="s">
        <v>2210</v>
      </c>
      <c r="N127" s="2" t="s">
        <v>2211</v>
      </c>
      <c r="O127" s="2" t="s">
        <v>2212</v>
      </c>
      <c r="P127" s="2" t="s">
        <v>162</v>
      </c>
      <c r="Q127" s="2" t="s">
        <v>157</v>
      </c>
      <c r="R127" s="2" t="s">
        <v>157</v>
      </c>
      <c r="S127" s="2" t="s">
        <v>157</v>
      </c>
      <c r="T127" s="2" t="s">
        <v>157</v>
      </c>
      <c r="U127" s="2" t="s">
        <v>157</v>
      </c>
      <c r="V127" s="2" t="s">
        <v>157</v>
      </c>
      <c r="W127" s="2" t="s">
        <v>157</v>
      </c>
      <c r="X127" s="2" t="s">
        <v>157</v>
      </c>
      <c r="Y127" s="2" t="s">
        <v>157</v>
      </c>
      <c r="Z127" s="2" t="s">
        <v>157</v>
      </c>
      <c r="AA127" s="2" t="s">
        <v>157</v>
      </c>
      <c r="AB127" s="2" t="s">
        <v>157</v>
      </c>
      <c r="AC127" s="2" t="s">
        <v>157</v>
      </c>
      <c r="AD127" s="2" t="s">
        <v>157</v>
      </c>
      <c r="AE127" s="2" t="s">
        <v>157</v>
      </c>
      <c r="AF127" s="2" t="s">
        <v>157</v>
      </c>
      <c r="AG127" s="2" t="s">
        <v>157</v>
      </c>
      <c r="AH127" s="2" t="s">
        <v>157</v>
      </c>
      <c r="AI127" s="2" t="s">
        <v>157</v>
      </c>
      <c r="AJ127" s="2" t="s">
        <v>157</v>
      </c>
      <c r="AK127" s="2" t="s">
        <v>157</v>
      </c>
      <c r="AL127" s="2" t="s">
        <v>157</v>
      </c>
      <c r="AM127" s="2" t="s">
        <v>157</v>
      </c>
      <c r="AN127" s="2" t="s">
        <v>157</v>
      </c>
      <c r="AO127" s="2" t="s">
        <v>157</v>
      </c>
      <c r="AP127" s="2" t="s">
        <v>157</v>
      </c>
      <c r="AQ127" s="2" t="s">
        <v>157</v>
      </c>
      <c r="AR127" s="2" t="s">
        <v>157</v>
      </c>
      <c r="AS127" s="2" t="s">
        <v>157</v>
      </c>
      <c r="AT127" s="2" t="s">
        <v>157</v>
      </c>
      <c r="AU127" s="2" t="s">
        <v>157</v>
      </c>
      <c r="AV127" s="2" t="s">
        <v>157</v>
      </c>
      <c r="AW127" s="2" t="s">
        <v>157</v>
      </c>
      <c r="AX127" s="2" t="s">
        <v>157</v>
      </c>
      <c r="AY127" s="2" t="s">
        <v>157</v>
      </c>
      <c r="AZ127" s="2" t="s">
        <v>157</v>
      </c>
      <c r="BA127" s="2" t="s">
        <v>157</v>
      </c>
      <c r="BB127" s="2" t="s">
        <v>157</v>
      </c>
      <c r="BC127" s="2" t="s">
        <v>157</v>
      </c>
      <c r="BD127" s="2" t="s">
        <v>157</v>
      </c>
      <c r="BE127" s="2" t="s">
        <v>157</v>
      </c>
      <c r="BF127" s="2" t="s">
        <v>157</v>
      </c>
      <c r="BG127" s="2" t="s">
        <v>157</v>
      </c>
      <c r="BH127" s="2" t="s">
        <v>157</v>
      </c>
      <c r="BI127" s="2" t="s">
        <v>157</v>
      </c>
      <c r="BJ127" s="2" t="s">
        <v>157</v>
      </c>
      <c r="BK127" s="2" t="s">
        <v>157</v>
      </c>
      <c r="BL127" s="2" t="s">
        <v>157</v>
      </c>
      <c r="BM127" s="2" t="s">
        <v>157</v>
      </c>
      <c r="BN127" s="2" t="s">
        <v>157</v>
      </c>
      <c r="BO127" s="2" t="s">
        <v>157</v>
      </c>
      <c r="BP127" s="2" t="s">
        <v>157</v>
      </c>
      <c r="BQ127" s="2" t="s">
        <v>157</v>
      </c>
      <c r="BR127" s="2" t="s">
        <v>157</v>
      </c>
      <c r="BS127" s="2" t="s">
        <v>157</v>
      </c>
      <c r="BT127" s="2" t="s">
        <v>157</v>
      </c>
      <c r="BU127" s="2" t="s">
        <v>157</v>
      </c>
      <c r="BV127" s="2" t="s">
        <v>157</v>
      </c>
      <c r="BW127" s="2" t="s">
        <v>157</v>
      </c>
      <c r="BX127" s="2" t="s">
        <v>157</v>
      </c>
      <c r="BY127" s="2" t="s">
        <v>157</v>
      </c>
      <c r="BZ127" s="2" t="s">
        <v>157</v>
      </c>
      <c r="CA127" s="2" t="s">
        <v>157</v>
      </c>
      <c r="CB127" s="2" t="s">
        <v>157</v>
      </c>
      <c r="CC127" s="2" t="s">
        <v>157</v>
      </c>
      <c r="CD127" s="2" t="s">
        <v>157</v>
      </c>
      <c r="CE127" s="2" t="s">
        <v>157</v>
      </c>
      <c r="CF127" s="2" t="s">
        <v>157</v>
      </c>
      <c r="CG127" s="2" t="s">
        <v>157</v>
      </c>
      <c r="CH127" s="2" t="s">
        <v>157</v>
      </c>
      <c r="CI127" s="2" t="s">
        <v>157</v>
      </c>
      <c r="CJ127" s="2" t="s">
        <v>157</v>
      </c>
    </row>
    <row r="128" spans="1:88" ht="45" x14ac:dyDescent="0.25">
      <c r="A128" s="1">
        <v>44154.596689814818</v>
      </c>
      <c r="B128" s="1">
        <v>44154.607060185182</v>
      </c>
      <c r="C128" s="2" t="s">
        <v>91</v>
      </c>
      <c r="D128" s="2" t="s">
        <v>2213</v>
      </c>
      <c r="E128">
        <v>100</v>
      </c>
      <c r="F128">
        <v>895</v>
      </c>
      <c r="G128" s="2" t="s">
        <v>155</v>
      </c>
      <c r="H128" s="1">
        <v>44154.607067476849</v>
      </c>
      <c r="I128" s="2" t="s">
        <v>2214</v>
      </c>
      <c r="J128">
        <v>42.315399169921875</v>
      </c>
      <c r="K128">
        <v>-95.048599243164063</v>
      </c>
      <c r="L128" s="2" t="s">
        <v>158</v>
      </c>
      <c r="M128" s="2" t="s">
        <v>2215</v>
      </c>
      <c r="N128" s="2" t="s">
        <v>2216</v>
      </c>
      <c r="O128" s="2" t="s">
        <v>2217</v>
      </c>
      <c r="P128" s="2" t="s">
        <v>164</v>
      </c>
      <c r="Q128" s="2" t="s">
        <v>1984</v>
      </c>
      <c r="R128" s="2" t="s">
        <v>164</v>
      </c>
      <c r="S128" s="2" t="s">
        <v>1273</v>
      </c>
      <c r="T128" s="2" t="s">
        <v>233</v>
      </c>
      <c r="U128" s="2" t="s">
        <v>157</v>
      </c>
      <c r="V128" s="2" t="s">
        <v>503</v>
      </c>
      <c r="W128" s="2" t="s">
        <v>2218</v>
      </c>
      <c r="X128" s="2" t="s">
        <v>438</v>
      </c>
      <c r="Y128" s="2" t="s">
        <v>2219</v>
      </c>
      <c r="Z128" s="2" t="s">
        <v>2220</v>
      </c>
      <c r="AA128" s="2" t="s">
        <v>1739</v>
      </c>
      <c r="AB128" s="2" t="s">
        <v>164</v>
      </c>
      <c r="AC128" s="2" t="s">
        <v>1273</v>
      </c>
      <c r="AD128" s="2" t="s">
        <v>233</v>
      </c>
      <c r="AE128" s="2" t="s">
        <v>157</v>
      </c>
      <c r="AF128" s="2" t="s">
        <v>503</v>
      </c>
      <c r="AG128" s="2" t="s">
        <v>1164</v>
      </c>
      <c r="AH128" s="2" t="s">
        <v>2221</v>
      </c>
      <c r="AI128" s="2" t="s">
        <v>2222</v>
      </c>
      <c r="AJ128" s="2" t="s">
        <v>157</v>
      </c>
      <c r="AK128" s="2" t="s">
        <v>259</v>
      </c>
      <c r="AL128" s="2" t="s">
        <v>157</v>
      </c>
      <c r="AM128" s="2" t="s">
        <v>157</v>
      </c>
      <c r="AN128" s="2" t="s">
        <v>157</v>
      </c>
      <c r="AO128" s="2" t="s">
        <v>157</v>
      </c>
      <c r="AP128" s="2" t="s">
        <v>157</v>
      </c>
      <c r="AQ128" s="2" t="s">
        <v>2223</v>
      </c>
      <c r="AR128" s="2" t="s">
        <v>640</v>
      </c>
      <c r="AS128" s="2" t="s">
        <v>344</v>
      </c>
      <c r="AT128" s="2" t="s">
        <v>164</v>
      </c>
      <c r="AU128" s="2" t="s">
        <v>1273</v>
      </c>
      <c r="AV128" s="2" t="s">
        <v>503</v>
      </c>
      <c r="AW128" s="2" t="s">
        <v>167</v>
      </c>
      <c r="AX128" s="2" t="s">
        <v>2224</v>
      </c>
      <c r="AY128" s="2" t="s">
        <v>2225</v>
      </c>
      <c r="AZ128" s="2" t="s">
        <v>157</v>
      </c>
      <c r="BA128" s="2" t="s">
        <v>157</v>
      </c>
      <c r="BB128" s="2" t="s">
        <v>157</v>
      </c>
      <c r="BC128" s="2" t="s">
        <v>259</v>
      </c>
      <c r="BD128" s="2" t="s">
        <v>157</v>
      </c>
      <c r="BE128" s="2" t="s">
        <v>157</v>
      </c>
      <c r="BF128" s="2" t="s">
        <v>157</v>
      </c>
      <c r="BG128" s="2" t="s">
        <v>157</v>
      </c>
      <c r="BH128" s="2" t="s">
        <v>344</v>
      </c>
      <c r="BI128" s="2" t="s">
        <v>164</v>
      </c>
      <c r="BJ128" s="2" t="s">
        <v>1164</v>
      </c>
      <c r="BK128" s="2" t="s">
        <v>157</v>
      </c>
      <c r="BL128" s="2" t="s">
        <v>157</v>
      </c>
      <c r="BM128" s="2" t="s">
        <v>157</v>
      </c>
      <c r="BN128" s="2" t="s">
        <v>157</v>
      </c>
      <c r="BO128" s="2" t="s">
        <v>157</v>
      </c>
      <c r="BP128" s="2" t="s">
        <v>157</v>
      </c>
      <c r="BQ128" s="2" t="s">
        <v>157</v>
      </c>
      <c r="BR128" s="2" t="s">
        <v>259</v>
      </c>
      <c r="BS128" s="2" t="s">
        <v>2226</v>
      </c>
      <c r="BT128" s="2" t="s">
        <v>157</v>
      </c>
      <c r="BU128" s="2" t="s">
        <v>157</v>
      </c>
      <c r="BV128" s="2" t="s">
        <v>157</v>
      </c>
      <c r="BW128" s="2" t="s">
        <v>162</v>
      </c>
      <c r="BX128" s="2" t="s">
        <v>157</v>
      </c>
      <c r="BY128" s="2" t="s">
        <v>157</v>
      </c>
      <c r="BZ128" s="2" t="s">
        <v>157</v>
      </c>
      <c r="CA128" s="2" t="s">
        <v>157</v>
      </c>
      <c r="CB128" s="2" t="s">
        <v>157</v>
      </c>
      <c r="CC128" s="2" t="s">
        <v>157</v>
      </c>
      <c r="CD128" s="2" t="s">
        <v>162</v>
      </c>
      <c r="CE128" s="2" t="s">
        <v>157</v>
      </c>
      <c r="CF128" s="2" t="s">
        <v>162</v>
      </c>
      <c r="CG128" s="2" t="s">
        <v>157</v>
      </c>
      <c r="CH128" s="2" t="s">
        <v>2227</v>
      </c>
      <c r="CI128" s="2" t="s">
        <v>2228</v>
      </c>
      <c r="CJ128" s="2" t="s">
        <v>2229</v>
      </c>
    </row>
    <row r="129" spans="1:88" ht="45" x14ac:dyDescent="0.25">
      <c r="A129" s="1">
        <v>44154.606874999998</v>
      </c>
      <c r="B129" s="1">
        <v>44154.616076388891</v>
      </c>
      <c r="C129" s="2" t="s">
        <v>91</v>
      </c>
      <c r="D129" s="2" t="s">
        <v>2230</v>
      </c>
      <c r="E129">
        <v>100</v>
      </c>
      <c r="F129">
        <v>795</v>
      </c>
      <c r="G129" s="2" t="s">
        <v>155</v>
      </c>
      <c r="H129" s="1">
        <v>44154.616089340278</v>
      </c>
      <c r="I129" s="2" t="s">
        <v>2231</v>
      </c>
      <c r="J129">
        <v>41.994705200195313</v>
      </c>
      <c r="K129">
        <v>-91.145797729492188</v>
      </c>
      <c r="L129" s="2" t="s">
        <v>158</v>
      </c>
      <c r="M129" s="2" t="s">
        <v>2232</v>
      </c>
      <c r="N129" s="2" t="s">
        <v>2233</v>
      </c>
      <c r="O129" s="2" t="s">
        <v>2234</v>
      </c>
      <c r="P129" s="2" t="s">
        <v>164</v>
      </c>
      <c r="Q129" s="2" t="s">
        <v>2235</v>
      </c>
      <c r="R129" s="2" t="s">
        <v>164</v>
      </c>
      <c r="S129" s="2" t="s">
        <v>2236</v>
      </c>
      <c r="T129" s="2" t="s">
        <v>233</v>
      </c>
      <c r="U129" s="2" t="s">
        <v>157</v>
      </c>
      <c r="V129" s="2" t="s">
        <v>273</v>
      </c>
      <c r="W129" s="2" t="s">
        <v>2237</v>
      </c>
      <c r="X129" s="2" t="s">
        <v>2238</v>
      </c>
      <c r="Y129" s="2" t="s">
        <v>2239</v>
      </c>
      <c r="Z129" s="2" t="s">
        <v>157</v>
      </c>
      <c r="AA129" s="2" t="s">
        <v>169</v>
      </c>
      <c r="AB129" s="2" t="s">
        <v>164</v>
      </c>
      <c r="AC129" s="2" t="s">
        <v>2240</v>
      </c>
      <c r="AD129" s="2" t="s">
        <v>233</v>
      </c>
      <c r="AE129" s="2" t="s">
        <v>157</v>
      </c>
      <c r="AF129" s="2" t="s">
        <v>273</v>
      </c>
      <c r="AG129" s="2" t="s">
        <v>2237</v>
      </c>
      <c r="AH129" s="2" t="s">
        <v>2241</v>
      </c>
      <c r="AI129" s="2" t="s">
        <v>2242</v>
      </c>
      <c r="AJ129" s="2" t="s">
        <v>157</v>
      </c>
      <c r="AK129" s="2" t="s">
        <v>259</v>
      </c>
      <c r="AL129" s="2" t="s">
        <v>157</v>
      </c>
      <c r="AM129" s="2" t="s">
        <v>157</v>
      </c>
      <c r="AN129" s="2" t="s">
        <v>157</v>
      </c>
      <c r="AO129" s="2" t="s">
        <v>157</v>
      </c>
      <c r="AP129" s="2" t="s">
        <v>157</v>
      </c>
      <c r="AQ129" s="2" t="s">
        <v>2243</v>
      </c>
      <c r="AR129" s="2" t="s">
        <v>169</v>
      </c>
      <c r="AS129" s="2" t="s">
        <v>2244</v>
      </c>
      <c r="AT129" s="2" t="s">
        <v>164</v>
      </c>
      <c r="AU129" s="2" t="s">
        <v>2245</v>
      </c>
      <c r="AV129" s="2" t="s">
        <v>176</v>
      </c>
      <c r="AW129" s="2" t="s">
        <v>233</v>
      </c>
      <c r="AX129" s="2" t="s">
        <v>157</v>
      </c>
      <c r="AY129" s="2" t="s">
        <v>2237</v>
      </c>
      <c r="AZ129" s="2" t="s">
        <v>186</v>
      </c>
      <c r="BA129" s="2" t="s">
        <v>2246</v>
      </c>
      <c r="BB129" s="2" t="s">
        <v>157</v>
      </c>
      <c r="BC129" s="2" t="s">
        <v>247</v>
      </c>
      <c r="BD129" s="2" t="s">
        <v>157</v>
      </c>
      <c r="BE129" s="2" t="s">
        <v>2247</v>
      </c>
      <c r="BF129" s="2" t="s">
        <v>157</v>
      </c>
      <c r="BG129" s="2" t="s">
        <v>157</v>
      </c>
      <c r="BH129" s="2" t="s">
        <v>2244</v>
      </c>
      <c r="BI129" s="2" t="s">
        <v>164</v>
      </c>
      <c r="BJ129" s="2" t="s">
        <v>2246</v>
      </c>
      <c r="BK129" s="2" t="s">
        <v>176</v>
      </c>
      <c r="BL129" s="2" t="s">
        <v>233</v>
      </c>
      <c r="BM129" s="2" t="s">
        <v>157</v>
      </c>
      <c r="BN129" s="2" t="s">
        <v>2237</v>
      </c>
      <c r="BO129" s="2" t="s">
        <v>186</v>
      </c>
      <c r="BP129" s="2" t="s">
        <v>2246</v>
      </c>
      <c r="BQ129" s="2" t="s">
        <v>157</v>
      </c>
      <c r="BR129" s="2" t="s">
        <v>247</v>
      </c>
      <c r="BS129" s="2" t="s">
        <v>157</v>
      </c>
      <c r="BT129" s="2" t="s">
        <v>2247</v>
      </c>
      <c r="BU129" s="2" t="s">
        <v>157</v>
      </c>
      <c r="BV129" s="2" t="s">
        <v>157</v>
      </c>
      <c r="BW129" s="2" t="s">
        <v>164</v>
      </c>
      <c r="BX129" s="2" t="s">
        <v>176</v>
      </c>
      <c r="BY129" s="2" t="s">
        <v>176</v>
      </c>
      <c r="BZ129" s="2" t="s">
        <v>167</v>
      </c>
      <c r="CA129" s="2" t="s">
        <v>157</v>
      </c>
      <c r="CB129" s="2" t="s">
        <v>1537</v>
      </c>
      <c r="CC129" s="2" t="s">
        <v>2248</v>
      </c>
      <c r="CD129" s="2" t="s">
        <v>162</v>
      </c>
      <c r="CE129" s="2" t="s">
        <v>157</v>
      </c>
      <c r="CF129" s="2" t="s">
        <v>162</v>
      </c>
      <c r="CG129" s="2" t="s">
        <v>157</v>
      </c>
      <c r="CH129" s="2" t="s">
        <v>162</v>
      </c>
      <c r="CI129" s="2" t="s">
        <v>162</v>
      </c>
      <c r="CJ129" s="2" t="s">
        <v>157</v>
      </c>
    </row>
    <row r="130" spans="1:88" ht="45" x14ac:dyDescent="0.25">
      <c r="A130" s="1">
        <v>44154.608888888892</v>
      </c>
      <c r="B130" s="1">
        <v>44154.618923611109</v>
      </c>
      <c r="C130" s="2" t="s">
        <v>91</v>
      </c>
      <c r="D130" s="2" t="s">
        <v>2249</v>
      </c>
      <c r="E130">
        <v>100</v>
      </c>
      <c r="F130">
        <v>867</v>
      </c>
      <c r="G130" s="2" t="s">
        <v>155</v>
      </c>
      <c r="H130" s="1">
        <v>44154.618935439816</v>
      </c>
      <c r="I130" s="2" t="s">
        <v>2250</v>
      </c>
      <c r="J130">
        <v>42.637802124023438</v>
      </c>
      <c r="K130">
        <v>-94.543403625488281</v>
      </c>
      <c r="L130" s="2" t="s">
        <v>158</v>
      </c>
      <c r="M130" s="2" t="s">
        <v>2251</v>
      </c>
      <c r="N130" s="2" t="s">
        <v>2252</v>
      </c>
      <c r="O130" s="2" t="s">
        <v>2253</v>
      </c>
      <c r="P130" s="2" t="s">
        <v>164</v>
      </c>
      <c r="Q130" s="2" t="s">
        <v>343</v>
      </c>
      <c r="R130" s="2" t="s">
        <v>164</v>
      </c>
      <c r="S130" s="2" t="s">
        <v>2254</v>
      </c>
      <c r="T130" s="2" t="s">
        <v>167</v>
      </c>
      <c r="U130" s="2" t="s">
        <v>2255</v>
      </c>
      <c r="V130" s="2" t="s">
        <v>157</v>
      </c>
      <c r="W130" s="2" t="s">
        <v>157</v>
      </c>
      <c r="X130" s="2" t="s">
        <v>157</v>
      </c>
      <c r="Y130" s="2" t="s">
        <v>157</v>
      </c>
      <c r="Z130" s="2" t="s">
        <v>157</v>
      </c>
      <c r="AA130" s="2" t="s">
        <v>1674</v>
      </c>
      <c r="AB130" s="2" t="s">
        <v>164</v>
      </c>
      <c r="AC130" s="2" t="s">
        <v>2256</v>
      </c>
      <c r="AD130" s="2" t="s">
        <v>167</v>
      </c>
      <c r="AE130" s="2" t="s">
        <v>2257</v>
      </c>
      <c r="AF130" s="2" t="s">
        <v>157</v>
      </c>
      <c r="AG130" s="2" t="s">
        <v>157</v>
      </c>
      <c r="AH130" s="2" t="s">
        <v>157</v>
      </c>
      <c r="AI130" s="2" t="s">
        <v>157</v>
      </c>
      <c r="AJ130" s="2" t="s">
        <v>157</v>
      </c>
      <c r="AK130" s="2" t="s">
        <v>157</v>
      </c>
      <c r="AL130" s="2" t="s">
        <v>157</v>
      </c>
      <c r="AM130" s="2" t="s">
        <v>157</v>
      </c>
      <c r="AN130" s="2" t="s">
        <v>157</v>
      </c>
      <c r="AO130" s="2" t="s">
        <v>157</v>
      </c>
      <c r="AP130" s="2" t="s">
        <v>157</v>
      </c>
      <c r="AQ130" s="2" t="s">
        <v>2258</v>
      </c>
      <c r="AR130" s="2" t="s">
        <v>211</v>
      </c>
      <c r="AS130" s="2" t="s">
        <v>1361</v>
      </c>
      <c r="AT130" s="2" t="s">
        <v>164</v>
      </c>
      <c r="AU130" s="2" t="s">
        <v>1361</v>
      </c>
      <c r="AV130" s="2" t="s">
        <v>176</v>
      </c>
      <c r="AW130" s="2" t="s">
        <v>167</v>
      </c>
      <c r="AX130" s="2" t="s">
        <v>2259</v>
      </c>
      <c r="AY130" s="2" t="s">
        <v>157</v>
      </c>
      <c r="AZ130" s="2" t="s">
        <v>157</v>
      </c>
      <c r="BA130" s="2" t="s">
        <v>157</v>
      </c>
      <c r="BB130" s="2" t="s">
        <v>157</v>
      </c>
      <c r="BC130" s="2" t="s">
        <v>247</v>
      </c>
      <c r="BD130" s="2" t="s">
        <v>157</v>
      </c>
      <c r="BE130" s="2" t="s">
        <v>2260</v>
      </c>
      <c r="BF130" s="2" t="s">
        <v>157</v>
      </c>
      <c r="BG130" s="2" t="s">
        <v>157</v>
      </c>
      <c r="BH130" s="2" t="s">
        <v>1361</v>
      </c>
      <c r="BI130" s="2" t="s">
        <v>164</v>
      </c>
      <c r="BJ130" s="2" t="s">
        <v>1361</v>
      </c>
      <c r="BK130" s="2" t="s">
        <v>176</v>
      </c>
      <c r="BL130" s="2" t="s">
        <v>167</v>
      </c>
      <c r="BM130" s="2" t="s">
        <v>1537</v>
      </c>
      <c r="BN130" s="2" t="s">
        <v>157</v>
      </c>
      <c r="BO130" s="2" t="s">
        <v>157</v>
      </c>
      <c r="BP130" s="2" t="s">
        <v>157</v>
      </c>
      <c r="BQ130" s="2" t="s">
        <v>157</v>
      </c>
      <c r="BR130" s="2" t="s">
        <v>247</v>
      </c>
      <c r="BS130" s="2" t="s">
        <v>157</v>
      </c>
      <c r="BT130" s="2" t="s">
        <v>2261</v>
      </c>
      <c r="BU130" s="2" t="s">
        <v>157</v>
      </c>
      <c r="BV130" s="2" t="s">
        <v>157</v>
      </c>
      <c r="BW130" s="2" t="s">
        <v>210</v>
      </c>
      <c r="BX130" s="2" t="s">
        <v>157</v>
      </c>
      <c r="BY130" s="2" t="s">
        <v>157</v>
      </c>
      <c r="BZ130" s="2" t="s">
        <v>157</v>
      </c>
      <c r="CA130" s="2" t="s">
        <v>157</v>
      </c>
      <c r="CB130" s="2" t="s">
        <v>157</v>
      </c>
      <c r="CC130" s="2" t="s">
        <v>157</v>
      </c>
      <c r="CD130" s="2" t="s">
        <v>162</v>
      </c>
      <c r="CE130" s="2" t="s">
        <v>157</v>
      </c>
      <c r="CF130" s="2" t="s">
        <v>164</v>
      </c>
      <c r="CG130" s="2" t="s">
        <v>190</v>
      </c>
      <c r="CH130" s="2" t="s">
        <v>157</v>
      </c>
      <c r="CI130" s="2" t="s">
        <v>157</v>
      </c>
      <c r="CJ130" s="2" t="s">
        <v>157</v>
      </c>
    </row>
    <row r="131" spans="1:88" ht="45" x14ac:dyDescent="0.25">
      <c r="A131" s="1">
        <v>44154.611967592595</v>
      </c>
      <c r="B131" s="1">
        <v>44154.625115740739</v>
      </c>
      <c r="C131" s="2" t="s">
        <v>91</v>
      </c>
      <c r="D131" s="2" t="s">
        <v>2262</v>
      </c>
      <c r="E131">
        <v>100</v>
      </c>
      <c r="F131">
        <v>1136</v>
      </c>
      <c r="G131" s="2" t="s">
        <v>155</v>
      </c>
      <c r="H131" s="1">
        <v>44154.625120104167</v>
      </c>
      <c r="I131" s="2" t="s">
        <v>2263</v>
      </c>
      <c r="J131">
        <v>42.164596557617188</v>
      </c>
      <c r="K131">
        <v>-93.506301879882813</v>
      </c>
      <c r="L131" s="2" t="s">
        <v>158</v>
      </c>
      <c r="M131" s="2" t="s">
        <v>2264</v>
      </c>
      <c r="N131" s="2" t="s">
        <v>2265</v>
      </c>
      <c r="O131" s="2" t="s">
        <v>2266</v>
      </c>
      <c r="P131" s="2" t="s">
        <v>164</v>
      </c>
      <c r="Q131" s="2" t="s">
        <v>1174</v>
      </c>
      <c r="R131" s="2" t="s">
        <v>164</v>
      </c>
      <c r="S131" s="2" t="s">
        <v>2267</v>
      </c>
      <c r="T131" s="2" t="s">
        <v>614</v>
      </c>
      <c r="U131" s="2" t="s">
        <v>157</v>
      </c>
      <c r="V131" s="2" t="s">
        <v>186</v>
      </c>
      <c r="W131" s="2" t="s">
        <v>2268</v>
      </c>
      <c r="X131" s="2" t="s">
        <v>157</v>
      </c>
      <c r="Y131" s="2" t="s">
        <v>157</v>
      </c>
      <c r="Z131" s="2" t="s">
        <v>2269</v>
      </c>
      <c r="AA131" s="2" t="s">
        <v>173</v>
      </c>
      <c r="AB131" s="2" t="s">
        <v>164</v>
      </c>
      <c r="AC131" s="2" t="s">
        <v>2267</v>
      </c>
      <c r="AD131" s="2" t="s">
        <v>614</v>
      </c>
      <c r="AE131" s="2" t="s">
        <v>157</v>
      </c>
      <c r="AF131" s="2" t="s">
        <v>186</v>
      </c>
      <c r="AG131" s="2" t="s">
        <v>2268</v>
      </c>
      <c r="AH131" s="2" t="s">
        <v>157</v>
      </c>
      <c r="AI131" s="2" t="s">
        <v>1052</v>
      </c>
      <c r="AJ131" s="2" t="s">
        <v>2270</v>
      </c>
      <c r="AK131" s="2" t="s">
        <v>259</v>
      </c>
      <c r="AL131" s="2" t="s">
        <v>2271</v>
      </c>
      <c r="AM131" s="2" t="s">
        <v>157</v>
      </c>
      <c r="AN131" s="2" t="s">
        <v>157</v>
      </c>
      <c r="AO131" s="2" t="s">
        <v>157</v>
      </c>
      <c r="AP131" s="2" t="s">
        <v>157</v>
      </c>
      <c r="AQ131" s="2" t="s">
        <v>1174</v>
      </c>
      <c r="AR131" s="2" t="s">
        <v>173</v>
      </c>
      <c r="AS131" s="2" t="s">
        <v>2272</v>
      </c>
      <c r="AT131" s="2" t="s">
        <v>164</v>
      </c>
      <c r="AU131" s="2" t="s">
        <v>1431</v>
      </c>
      <c r="AV131" s="2" t="s">
        <v>2273</v>
      </c>
      <c r="AW131" s="2" t="s">
        <v>614</v>
      </c>
      <c r="AX131" s="2" t="s">
        <v>157</v>
      </c>
      <c r="AY131" s="2" t="s">
        <v>613</v>
      </c>
      <c r="AZ131" s="2" t="s">
        <v>157</v>
      </c>
      <c r="BA131" s="2" t="s">
        <v>157</v>
      </c>
      <c r="BB131" s="2" t="s">
        <v>2274</v>
      </c>
      <c r="BC131" s="2" t="s">
        <v>247</v>
      </c>
      <c r="BD131" s="2" t="s">
        <v>157</v>
      </c>
      <c r="BE131" s="2" t="s">
        <v>2275</v>
      </c>
      <c r="BF131" s="2" t="s">
        <v>157</v>
      </c>
      <c r="BG131" s="2" t="s">
        <v>157</v>
      </c>
      <c r="BH131" s="2" t="s">
        <v>1420</v>
      </c>
      <c r="BI131" s="2" t="s">
        <v>164</v>
      </c>
      <c r="BJ131" s="2" t="s">
        <v>1431</v>
      </c>
      <c r="BK131" s="2" t="s">
        <v>2273</v>
      </c>
      <c r="BL131" s="2" t="s">
        <v>614</v>
      </c>
      <c r="BM131" s="2" t="s">
        <v>157</v>
      </c>
      <c r="BN131" s="2" t="s">
        <v>613</v>
      </c>
      <c r="BO131" s="2" t="s">
        <v>157</v>
      </c>
      <c r="BP131" s="2" t="s">
        <v>157</v>
      </c>
      <c r="BQ131" s="2" t="s">
        <v>2276</v>
      </c>
      <c r="BR131" s="2" t="s">
        <v>247</v>
      </c>
      <c r="BS131" s="2" t="s">
        <v>157</v>
      </c>
      <c r="BT131" s="2" t="s">
        <v>2275</v>
      </c>
      <c r="BU131" s="2" t="s">
        <v>157</v>
      </c>
      <c r="BV131" s="2" t="s">
        <v>157</v>
      </c>
      <c r="BW131" s="2" t="s">
        <v>210</v>
      </c>
      <c r="BX131" s="2" t="s">
        <v>157</v>
      </c>
      <c r="BY131" s="2" t="s">
        <v>157</v>
      </c>
      <c r="BZ131" s="2" t="s">
        <v>157</v>
      </c>
      <c r="CA131" s="2" t="s">
        <v>157</v>
      </c>
      <c r="CB131" s="2" t="s">
        <v>157</v>
      </c>
      <c r="CC131" s="2" t="s">
        <v>157</v>
      </c>
      <c r="CD131" s="2" t="s">
        <v>162</v>
      </c>
      <c r="CE131" s="2" t="s">
        <v>157</v>
      </c>
      <c r="CF131" s="2" t="s">
        <v>162</v>
      </c>
      <c r="CG131" s="2" t="s">
        <v>157</v>
      </c>
      <c r="CH131" s="2" t="s">
        <v>2277</v>
      </c>
      <c r="CI131" s="2" t="s">
        <v>162</v>
      </c>
      <c r="CJ131" s="2" t="s">
        <v>157</v>
      </c>
    </row>
    <row r="132" spans="1:88" x14ac:dyDescent="0.25">
      <c r="A132" s="1">
        <v>44154.630462962959</v>
      </c>
      <c r="B132" s="1">
        <v>44154.635694444441</v>
      </c>
      <c r="C132" s="2" t="s">
        <v>91</v>
      </c>
      <c r="D132" s="2" t="s">
        <v>2278</v>
      </c>
      <c r="E132">
        <v>100</v>
      </c>
      <c r="F132">
        <v>451</v>
      </c>
      <c r="G132" s="2" t="s">
        <v>155</v>
      </c>
      <c r="H132" s="1">
        <v>44154.635698217593</v>
      </c>
      <c r="I132" s="2" t="s">
        <v>2279</v>
      </c>
      <c r="J132">
        <v>43.097702026367188</v>
      </c>
      <c r="K132">
        <v>-94.003799438476563</v>
      </c>
      <c r="L132" s="2" t="s">
        <v>158</v>
      </c>
      <c r="M132" s="2" t="s">
        <v>2280</v>
      </c>
      <c r="N132" s="2" t="s">
        <v>2281</v>
      </c>
      <c r="O132" s="2" t="s">
        <v>2282</v>
      </c>
      <c r="P132" s="2" t="s">
        <v>164</v>
      </c>
      <c r="Q132" s="2" t="s">
        <v>2283</v>
      </c>
      <c r="R132" s="2" t="s">
        <v>164</v>
      </c>
      <c r="S132" s="2" t="s">
        <v>2284</v>
      </c>
      <c r="T132" s="2" t="s">
        <v>233</v>
      </c>
      <c r="U132" s="2" t="s">
        <v>157</v>
      </c>
      <c r="V132" s="2" t="s">
        <v>273</v>
      </c>
      <c r="W132" s="2" t="s">
        <v>646</v>
      </c>
      <c r="X132" s="2" t="s">
        <v>2285</v>
      </c>
      <c r="Y132" s="2" t="s">
        <v>2286</v>
      </c>
      <c r="Z132" s="2" t="s">
        <v>157</v>
      </c>
      <c r="AA132" s="2" t="s">
        <v>157</v>
      </c>
      <c r="AB132" s="2" t="s">
        <v>164</v>
      </c>
      <c r="AC132" s="2" t="s">
        <v>2287</v>
      </c>
      <c r="AD132" s="2" t="s">
        <v>233</v>
      </c>
      <c r="AE132" s="2" t="s">
        <v>157</v>
      </c>
      <c r="AF132" s="2" t="s">
        <v>273</v>
      </c>
      <c r="AG132" s="2" t="s">
        <v>157</v>
      </c>
      <c r="AH132" s="2" t="s">
        <v>2288</v>
      </c>
      <c r="AI132" s="2" t="s">
        <v>2289</v>
      </c>
      <c r="AJ132" s="2" t="s">
        <v>157</v>
      </c>
      <c r="AK132" s="2" t="s">
        <v>259</v>
      </c>
      <c r="AL132" s="2" t="s">
        <v>157</v>
      </c>
      <c r="AM132" s="2" t="s">
        <v>157</v>
      </c>
      <c r="AN132" s="2" t="s">
        <v>157</v>
      </c>
      <c r="AO132" s="2" t="s">
        <v>157</v>
      </c>
      <c r="AP132" s="2" t="s">
        <v>1141</v>
      </c>
      <c r="AQ132" s="2" t="s">
        <v>157</v>
      </c>
      <c r="AR132" s="2" t="s">
        <v>157</v>
      </c>
      <c r="AS132" s="2" t="s">
        <v>157</v>
      </c>
      <c r="AT132" s="2" t="s">
        <v>164</v>
      </c>
      <c r="AU132" s="2" t="s">
        <v>2290</v>
      </c>
      <c r="AV132" s="2" t="s">
        <v>273</v>
      </c>
      <c r="AW132" s="2" t="s">
        <v>233</v>
      </c>
      <c r="AX132" s="2" t="s">
        <v>157</v>
      </c>
      <c r="AY132" s="2" t="s">
        <v>157</v>
      </c>
      <c r="AZ132" s="2" t="s">
        <v>157</v>
      </c>
      <c r="BA132" s="2" t="s">
        <v>157</v>
      </c>
      <c r="BB132" s="2" t="s">
        <v>157</v>
      </c>
      <c r="BC132" s="2" t="s">
        <v>259</v>
      </c>
      <c r="BD132" s="2" t="s">
        <v>157</v>
      </c>
      <c r="BE132" s="2" t="s">
        <v>157</v>
      </c>
      <c r="BF132" s="2" t="s">
        <v>157</v>
      </c>
      <c r="BG132" s="2" t="s">
        <v>157</v>
      </c>
      <c r="BH132" s="2" t="s">
        <v>157</v>
      </c>
      <c r="BI132" s="2" t="s">
        <v>164</v>
      </c>
      <c r="BJ132" s="2" t="s">
        <v>2290</v>
      </c>
      <c r="BK132" s="2" t="s">
        <v>157</v>
      </c>
      <c r="BL132" s="2" t="s">
        <v>233</v>
      </c>
      <c r="BM132" s="2" t="s">
        <v>157</v>
      </c>
      <c r="BN132" s="2" t="s">
        <v>157</v>
      </c>
      <c r="BO132" s="2" t="s">
        <v>157</v>
      </c>
      <c r="BP132" s="2" t="s">
        <v>157</v>
      </c>
      <c r="BQ132" s="2" t="s">
        <v>157</v>
      </c>
      <c r="BR132" s="2" t="s">
        <v>259</v>
      </c>
      <c r="BS132" s="2" t="s">
        <v>157</v>
      </c>
      <c r="BT132" s="2" t="s">
        <v>157</v>
      </c>
      <c r="BU132" s="2" t="s">
        <v>157</v>
      </c>
      <c r="BV132" s="2" t="s">
        <v>157</v>
      </c>
      <c r="BW132" s="2" t="s">
        <v>162</v>
      </c>
      <c r="BX132" s="2" t="s">
        <v>157</v>
      </c>
      <c r="BY132" s="2" t="s">
        <v>157</v>
      </c>
      <c r="BZ132" s="2" t="s">
        <v>157</v>
      </c>
      <c r="CA132" s="2" t="s">
        <v>157</v>
      </c>
      <c r="CB132" s="2" t="s">
        <v>157</v>
      </c>
      <c r="CC132" s="2" t="s">
        <v>157</v>
      </c>
      <c r="CD132" s="2" t="s">
        <v>164</v>
      </c>
      <c r="CE132" s="2" t="s">
        <v>2291</v>
      </c>
      <c r="CF132" s="2" t="s">
        <v>162</v>
      </c>
      <c r="CG132" s="2" t="s">
        <v>157</v>
      </c>
      <c r="CH132" s="2" t="s">
        <v>157</v>
      </c>
      <c r="CI132" s="2" t="s">
        <v>157</v>
      </c>
      <c r="CJ132" s="2" t="s">
        <v>157</v>
      </c>
    </row>
    <row r="133" spans="1:88" x14ac:dyDescent="0.25">
      <c r="A133" s="1">
        <v>44154.629675925928</v>
      </c>
      <c r="B133" s="1">
        <v>44154.639374999999</v>
      </c>
      <c r="C133" s="2" t="s">
        <v>91</v>
      </c>
      <c r="D133" s="2" t="s">
        <v>2292</v>
      </c>
      <c r="E133">
        <v>100</v>
      </c>
      <c r="F133">
        <v>837</v>
      </c>
      <c r="G133" s="2" t="s">
        <v>155</v>
      </c>
      <c r="H133" s="1">
        <v>44154.639383240741</v>
      </c>
      <c r="I133" s="2" t="s">
        <v>2293</v>
      </c>
      <c r="J133">
        <v>41.633407592773438</v>
      </c>
      <c r="K133">
        <v>-95.056198120117188</v>
      </c>
      <c r="L133" s="2" t="s">
        <v>158</v>
      </c>
      <c r="M133" s="2" t="s">
        <v>2294</v>
      </c>
      <c r="N133" s="2" t="s">
        <v>2295</v>
      </c>
      <c r="O133" s="2" t="s">
        <v>2296</v>
      </c>
      <c r="P133" s="2" t="s">
        <v>164</v>
      </c>
      <c r="Q133" s="2" t="s">
        <v>2297</v>
      </c>
      <c r="R133" s="2" t="s">
        <v>164</v>
      </c>
      <c r="S133" s="2" t="s">
        <v>2298</v>
      </c>
      <c r="T133" s="2" t="s">
        <v>233</v>
      </c>
      <c r="U133" s="2" t="s">
        <v>157</v>
      </c>
      <c r="V133" s="2" t="s">
        <v>273</v>
      </c>
      <c r="W133" s="2" t="s">
        <v>2299</v>
      </c>
      <c r="X133" s="2" t="s">
        <v>2300</v>
      </c>
      <c r="Y133" s="2" t="s">
        <v>2301</v>
      </c>
      <c r="Z133" s="2" t="s">
        <v>157</v>
      </c>
      <c r="AA133" s="2" t="s">
        <v>169</v>
      </c>
      <c r="AB133" s="2" t="s">
        <v>164</v>
      </c>
      <c r="AC133" s="2" t="s">
        <v>2298</v>
      </c>
      <c r="AD133" s="2" t="s">
        <v>233</v>
      </c>
      <c r="AE133" s="2" t="s">
        <v>157</v>
      </c>
      <c r="AF133" s="2" t="s">
        <v>273</v>
      </c>
      <c r="AG133" s="2" t="s">
        <v>2302</v>
      </c>
      <c r="AH133" s="2" t="s">
        <v>2303</v>
      </c>
      <c r="AI133" s="2" t="s">
        <v>2304</v>
      </c>
      <c r="AJ133" s="2" t="s">
        <v>157</v>
      </c>
      <c r="AK133" s="2" t="s">
        <v>259</v>
      </c>
      <c r="AL133" s="2" t="s">
        <v>157</v>
      </c>
      <c r="AM133" s="2" t="s">
        <v>157</v>
      </c>
      <c r="AN133" s="2" t="s">
        <v>157</v>
      </c>
      <c r="AO133" s="2" t="s">
        <v>157</v>
      </c>
      <c r="AP133" s="2" t="s">
        <v>157</v>
      </c>
      <c r="AQ133" s="2" t="s">
        <v>2297</v>
      </c>
      <c r="AR133" s="2" t="s">
        <v>169</v>
      </c>
      <c r="AS133" s="2" t="s">
        <v>966</v>
      </c>
      <c r="AT133" s="2" t="s">
        <v>164</v>
      </c>
      <c r="AU133" s="2" t="s">
        <v>2305</v>
      </c>
      <c r="AV133" s="2" t="s">
        <v>273</v>
      </c>
      <c r="AW133" s="2" t="s">
        <v>233</v>
      </c>
      <c r="AX133" s="2" t="s">
        <v>157</v>
      </c>
      <c r="AY133" s="2" t="s">
        <v>2306</v>
      </c>
      <c r="AZ133" s="2" t="s">
        <v>2305</v>
      </c>
      <c r="BA133" s="2" t="s">
        <v>2306</v>
      </c>
      <c r="BB133" s="2" t="s">
        <v>157</v>
      </c>
      <c r="BC133" s="2" t="s">
        <v>259</v>
      </c>
      <c r="BD133" s="2" t="s">
        <v>157</v>
      </c>
      <c r="BE133" s="2" t="s">
        <v>157</v>
      </c>
      <c r="BF133" s="2" t="s">
        <v>157</v>
      </c>
      <c r="BG133" s="2" t="s">
        <v>157</v>
      </c>
      <c r="BH133" s="2" t="s">
        <v>2307</v>
      </c>
      <c r="BI133" s="2" t="s">
        <v>164</v>
      </c>
      <c r="BJ133" s="2" t="s">
        <v>2305</v>
      </c>
      <c r="BK133" s="2" t="s">
        <v>273</v>
      </c>
      <c r="BL133" s="2" t="s">
        <v>233</v>
      </c>
      <c r="BM133" s="2" t="s">
        <v>157</v>
      </c>
      <c r="BN133" s="2" t="s">
        <v>2306</v>
      </c>
      <c r="BO133" s="2" t="s">
        <v>2305</v>
      </c>
      <c r="BP133" s="2" t="s">
        <v>2305</v>
      </c>
      <c r="BQ133" s="2" t="s">
        <v>157</v>
      </c>
      <c r="BR133" s="2" t="s">
        <v>259</v>
      </c>
      <c r="BS133" s="2" t="s">
        <v>157</v>
      </c>
      <c r="BT133" s="2" t="s">
        <v>157</v>
      </c>
      <c r="BU133" s="2" t="s">
        <v>157</v>
      </c>
      <c r="BV133" s="2" t="s">
        <v>157</v>
      </c>
      <c r="BW133" s="2" t="s">
        <v>162</v>
      </c>
      <c r="BX133" s="2" t="s">
        <v>157</v>
      </c>
      <c r="BY133" s="2" t="s">
        <v>157</v>
      </c>
      <c r="BZ133" s="2" t="s">
        <v>157</v>
      </c>
      <c r="CA133" s="2" t="s">
        <v>157</v>
      </c>
      <c r="CB133" s="2" t="s">
        <v>157</v>
      </c>
      <c r="CC133" s="2" t="s">
        <v>157</v>
      </c>
      <c r="CD133" s="2" t="s">
        <v>162</v>
      </c>
      <c r="CE133" s="2" t="s">
        <v>157</v>
      </c>
      <c r="CF133" s="2" t="s">
        <v>162</v>
      </c>
      <c r="CG133" s="2" t="s">
        <v>157</v>
      </c>
      <c r="CH133" s="2" t="s">
        <v>2308</v>
      </c>
      <c r="CI133" s="2" t="s">
        <v>341</v>
      </c>
      <c r="CJ133" s="2" t="s">
        <v>157</v>
      </c>
    </row>
    <row r="134" spans="1:88" ht="30" x14ac:dyDescent="0.25">
      <c r="A134" s="1">
        <v>44154.634097222224</v>
      </c>
      <c r="B134" s="1">
        <v>44154.642812500002</v>
      </c>
      <c r="C134" s="2" t="s">
        <v>91</v>
      </c>
      <c r="D134" s="2" t="s">
        <v>2309</v>
      </c>
      <c r="E134">
        <v>100</v>
      </c>
      <c r="F134">
        <v>752</v>
      </c>
      <c r="G134" s="2" t="s">
        <v>155</v>
      </c>
      <c r="H134" s="1">
        <v>44154.642818680557</v>
      </c>
      <c r="I134" s="2" t="s">
        <v>2310</v>
      </c>
      <c r="J134">
        <v>41.029495239257813</v>
      </c>
      <c r="K134">
        <v>-93.771202087402344</v>
      </c>
      <c r="L134" s="2" t="s">
        <v>158</v>
      </c>
      <c r="M134" s="2" t="s">
        <v>2311</v>
      </c>
      <c r="N134" s="2" t="s">
        <v>2312</v>
      </c>
      <c r="O134" s="2" t="s">
        <v>2313</v>
      </c>
      <c r="P134" s="2" t="s">
        <v>164</v>
      </c>
      <c r="Q134" s="2" t="s">
        <v>1096</v>
      </c>
      <c r="R134" s="2" t="s">
        <v>164</v>
      </c>
      <c r="S134" s="2" t="s">
        <v>2314</v>
      </c>
      <c r="T134" s="2" t="s">
        <v>233</v>
      </c>
      <c r="U134" s="2" t="s">
        <v>157</v>
      </c>
      <c r="V134" s="2" t="s">
        <v>244</v>
      </c>
      <c r="W134" s="2" t="s">
        <v>2315</v>
      </c>
      <c r="X134" s="2" t="s">
        <v>2316</v>
      </c>
      <c r="Y134" s="2" t="s">
        <v>2317</v>
      </c>
      <c r="Z134" s="2" t="s">
        <v>157</v>
      </c>
      <c r="AA134" s="2" t="s">
        <v>2318</v>
      </c>
      <c r="AB134" s="2" t="s">
        <v>164</v>
      </c>
      <c r="AC134" s="2" t="s">
        <v>2314</v>
      </c>
      <c r="AD134" s="2" t="s">
        <v>233</v>
      </c>
      <c r="AE134" s="2" t="s">
        <v>157</v>
      </c>
      <c r="AF134" s="2" t="s">
        <v>244</v>
      </c>
      <c r="AG134" s="2" t="s">
        <v>2315</v>
      </c>
      <c r="AH134" s="2" t="s">
        <v>2319</v>
      </c>
      <c r="AI134" s="2" t="s">
        <v>341</v>
      </c>
      <c r="AJ134" s="2" t="s">
        <v>157</v>
      </c>
      <c r="AK134" s="2" t="s">
        <v>259</v>
      </c>
      <c r="AL134" s="2" t="s">
        <v>157</v>
      </c>
      <c r="AM134" s="2" t="s">
        <v>157</v>
      </c>
      <c r="AN134" s="2" t="s">
        <v>157</v>
      </c>
      <c r="AO134" s="2" t="s">
        <v>157</v>
      </c>
      <c r="AP134" s="2" t="s">
        <v>157</v>
      </c>
      <c r="AQ134" s="2" t="s">
        <v>2320</v>
      </c>
      <c r="AR134" s="2" t="s">
        <v>1419</v>
      </c>
      <c r="AS134" s="2" t="s">
        <v>1469</v>
      </c>
      <c r="AT134" s="2" t="s">
        <v>164</v>
      </c>
      <c r="AU134" s="2" t="s">
        <v>1469</v>
      </c>
      <c r="AV134" s="2" t="s">
        <v>244</v>
      </c>
      <c r="AW134" s="2" t="s">
        <v>233</v>
      </c>
      <c r="AX134" s="2" t="s">
        <v>157</v>
      </c>
      <c r="AY134" s="2" t="s">
        <v>2321</v>
      </c>
      <c r="AZ134" s="2" t="s">
        <v>157</v>
      </c>
      <c r="BA134" s="2" t="s">
        <v>157</v>
      </c>
      <c r="BB134" s="2" t="s">
        <v>157</v>
      </c>
      <c r="BC134" s="2" t="s">
        <v>259</v>
      </c>
      <c r="BD134" s="2" t="s">
        <v>157</v>
      </c>
      <c r="BE134" s="2" t="s">
        <v>157</v>
      </c>
      <c r="BF134" s="2" t="s">
        <v>157</v>
      </c>
      <c r="BG134" s="2" t="s">
        <v>157</v>
      </c>
      <c r="BH134" s="2" t="s">
        <v>1469</v>
      </c>
      <c r="BI134" s="2" t="s">
        <v>164</v>
      </c>
      <c r="BJ134" s="2" t="s">
        <v>1469</v>
      </c>
      <c r="BK134" s="2" t="s">
        <v>244</v>
      </c>
      <c r="BL134" s="2" t="s">
        <v>233</v>
      </c>
      <c r="BM134" s="2" t="s">
        <v>157</v>
      </c>
      <c r="BN134" s="2" t="s">
        <v>2321</v>
      </c>
      <c r="BO134" s="2" t="s">
        <v>157</v>
      </c>
      <c r="BP134" s="2" t="s">
        <v>157</v>
      </c>
      <c r="BQ134" s="2" t="s">
        <v>157</v>
      </c>
      <c r="BR134" s="2" t="s">
        <v>259</v>
      </c>
      <c r="BS134" s="2" t="s">
        <v>157</v>
      </c>
      <c r="BT134" s="2" t="s">
        <v>157</v>
      </c>
      <c r="BU134" s="2" t="s">
        <v>157</v>
      </c>
      <c r="BV134" s="2" t="s">
        <v>157</v>
      </c>
      <c r="BW134" s="2" t="s">
        <v>162</v>
      </c>
      <c r="BX134" s="2" t="s">
        <v>157</v>
      </c>
      <c r="BY134" s="2" t="s">
        <v>157</v>
      </c>
      <c r="BZ134" s="2" t="s">
        <v>157</v>
      </c>
      <c r="CA134" s="2" t="s">
        <v>157</v>
      </c>
      <c r="CB134" s="2" t="s">
        <v>157</v>
      </c>
      <c r="CC134" s="2" t="s">
        <v>157</v>
      </c>
      <c r="CD134" s="2" t="s">
        <v>162</v>
      </c>
      <c r="CE134" s="2" t="s">
        <v>157</v>
      </c>
      <c r="CF134" s="2" t="s">
        <v>162</v>
      </c>
      <c r="CG134" s="2" t="s">
        <v>157</v>
      </c>
      <c r="CH134" s="2" t="s">
        <v>2322</v>
      </c>
      <c r="CI134" s="2" t="s">
        <v>288</v>
      </c>
      <c r="CJ134" s="2" t="s">
        <v>157</v>
      </c>
    </row>
    <row r="135" spans="1:88" ht="60" x14ac:dyDescent="0.25">
      <c r="A135" s="1">
        <v>44154.644386574073</v>
      </c>
      <c r="B135" s="1">
        <v>44154.657349537039</v>
      </c>
      <c r="C135" s="2" t="s">
        <v>91</v>
      </c>
      <c r="D135" s="2" t="s">
        <v>2323</v>
      </c>
      <c r="E135">
        <v>100</v>
      </c>
      <c r="F135">
        <v>1120</v>
      </c>
      <c r="G135" s="2" t="s">
        <v>155</v>
      </c>
      <c r="H135" s="1">
        <v>44154.657360729165</v>
      </c>
      <c r="I135" s="2" t="s">
        <v>2324</v>
      </c>
      <c r="J135">
        <v>43.32269287109375</v>
      </c>
      <c r="K135">
        <v>-91.793899536132813</v>
      </c>
      <c r="L135" s="2" t="s">
        <v>158</v>
      </c>
      <c r="M135" s="2" t="s">
        <v>2325</v>
      </c>
      <c r="N135" s="2" t="s">
        <v>2326</v>
      </c>
      <c r="O135" s="2" t="s">
        <v>2327</v>
      </c>
      <c r="P135" s="2" t="s">
        <v>164</v>
      </c>
      <c r="Q135" s="2" t="s">
        <v>2328</v>
      </c>
      <c r="R135" s="2" t="s">
        <v>164</v>
      </c>
      <c r="S135" s="2" t="s">
        <v>2329</v>
      </c>
      <c r="T135" s="2" t="s">
        <v>233</v>
      </c>
      <c r="U135" s="2" t="s">
        <v>157</v>
      </c>
      <c r="V135" s="2" t="s">
        <v>273</v>
      </c>
      <c r="W135" s="2" t="s">
        <v>2330</v>
      </c>
      <c r="X135" s="2" t="s">
        <v>2331</v>
      </c>
      <c r="Y135" s="2" t="s">
        <v>2332</v>
      </c>
      <c r="Z135" s="2" t="s">
        <v>157</v>
      </c>
      <c r="AA135" s="2" t="s">
        <v>2333</v>
      </c>
      <c r="AB135" s="2" t="s">
        <v>164</v>
      </c>
      <c r="AC135" s="2" t="s">
        <v>2334</v>
      </c>
      <c r="AD135" s="2" t="s">
        <v>233</v>
      </c>
      <c r="AE135" s="2" t="s">
        <v>157</v>
      </c>
      <c r="AF135" s="2" t="s">
        <v>273</v>
      </c>
      <c r="AG135" s="2" t="s">
        <v>2330</v>
      </c>
      <c r="AH135" s="2" t="s">
        <v>2335</v>
      </c>
      <c r="AI135" s="2" t="s">
        <v>2336</v>
      </c>
      <c r="AJ135" s="2" t="s">
        <v>157</v>
      </c>
      <c r="AK135" s="2" t="s">
        <v>373</v>
      </c>
      <c r="AL135" s="2" t="s">
        <v>157</v>
      </c>
      <c r="AM135" s="2" t="s">
        <v>2337</v>
      </c>
      <c r="AN135" s="2" t="s">
        <v>157</v>
      </c>
      <c r="AO135" s="2" t="s">
        <v>157</v>
      </c>
      <c r="AP135" s="2" t="s">
        <v>157</v>
      </c>
      <c r="AQ135" s="2" t="s">
        <v>1156</v>
      </c>
      <c r="AR135" s="2" t="s">
        <v>2338</v>
      </c>
      <c r="AS135" s="2" t="s">
        <v>595</v>
      </c>
      <c r="AT135" s="2" t="s">
        <v>164</v>
      </c>
      <c r="AU135" s="2" t="s">
        <v>964</v>
      </c>
      <c r="AV135" s="2" t="s">
        <v>273</v>
      </c>
      <c r="AW135" s="2" t="s">
        <v>233</v>
      </c>
      <c r="AX135" s="2" t="s">
        <v>157</v>
      </c>
      <c r="AY135" s="2" t="s">
        <v>2339</v>
      </c>
      <c r="AZ135" s="2" t="s">
        <v>157</v>
      </c>
      <c r="BA135" s="2" t="s">
        <v>595</v>
      </c>
      <c r="BB135" s="2" t="s">
        <v>2340</v>
      </c>
      <c r="BC135" s="2" t="s">
        <v>626</v>
      </c>
      <c r="BD135" s="2" t="s">
        <v>964</v>
      </c>
      <c r="BE135" s="2" t="s">
        <v>2341</v>
      </c>
      <c r="BF135" s="2" t="s">
        <v>157</v>
      </c>
      <c r="BG135" s="2" t="s">
        <v>157</v>
      </c>
      <c r="BH135" s="2" t="s">
        <v>964</v>
      </c>
      <c r="BI135" s="2" t="s">
        <v>164</v>
      </c>
      <c r="BJ135" s="2" t="s">
        <v>964</v>
      </c>
      <c r="BK135" s="2" t="s">
        <v>273</v>
      </c>
      <c r="BL135" s="2" t="s">
        <v>233</v>
      </c>
      <c r="BM135" s="2" t="s">
        <v>157</v>
      </c>
      <c r="BN135" s="2" t="s">
        <v>2339</v>
      </c>
      <c r="BO135" s="2" t="s">
        <v>157</v>
      </c>
      <c r="BP135" s="2" t="s">
        <v>964</v>
      </c>
      <c r="BQ135" s="2" t="s">
        <v>2342</v>
      </c>
      <c r="BR135" s="2" t="s">
        <v>626</v>
      </c>
      <c r="BS135" s="2" t="s">
        <v>964</v>
      </c>
      <c r="BT135" s="2" t="s">
        <v>2343</v>
      </c>
      <c r="BU135" s="2" t="s">
        <v>157</v>
      </c>
      <c r="BV135" s="2" t="s">
        <v>157</v>
      </c>
      <c r="BW135" s="2" t="s">
        <v>164</v>
      </c>
      <c r="BX135" s="2" t="s">
        <v>190</v>
      </c>
      <c r="BY135" s="2" t="s">
        <v>470</v>
      </c>
      <c r="BZ135" s="2" t="s">
        <v>167</v>
      </c>
      <c r="CA135" s="2" t="s">
        <v>157</v>
      </c>
      <c r="CB135" s="2" t="s">
        <v>1013</v>
      </c>
      <c r="CC135" s="2" t="s">
        <v>2344</v>
      </c>
      <c r="CD135" s="2" t="s">
        <v>162</v>
      </c>
      <c r="CE135" s="2" t="s">
        <v>157</v>
      </c>
      <c r="CF135" s="2" t="s">
        <v>162</v>
      </c>
      <c r="CG135" s="2" t="s">
        <v>157</v>
      </c>
      <c r="CH135" s="2" t="s">
        <v>2345</v>
      </c>
      <c r="CI135" s="2" t="s">
        <v>2346</v>
      </c>
      <c r="CJ135" s="2" t="s">
        <v>157</v>
      </c>
    </row>
    <row r="136" spans="1:88" ht="105" x14ac:dyDescent="0.25">
      <c r="A136" s="1">
        <v>44154.607615740744</v>
      </c>
      <c r="B136" s="1">
        <v>44154.677673611113</v>
      </c>
      <c r="C136" s="2" t="s">
        <v>91</v>
      </c>
      <c r="D136" s="2" t="s">
        <v>2347</v>
      </c>
      <c r="E136">
        <v>100</v>
      </c>
      <c r="F136">
        <v>6053</v>
      </c>
      <c r="G136" s="2" t="s">
        <v>155</v>
      </c>
      <c r="H136" s="1">
        <v>44154.677687731484</v>
      </c>
      <c r="I136" s="2" t="s">
        <v>2348</v>
      </c>
      <c r="J136">
        <v>42.677093505859375</v>
      </c>
      <c r="K136">
        <v>-95.312896728515625</v>
      </c>
      <c r="L136" s="2" t="s">
        <v>158</v>
      </c>
      <c r="M136" s="2" t="s">
        <v>2349</v>
      </c>
      <c r="N136" s="2" t="s">
        <v>2350</v>
      </c>
      <c r="O136" s="2" t="s">
        <v>2351</v>
      </c>
      <c r="P136" s="2" t="s">
        <v>164</v>
      </c>
      <c r="Q136" s="2" t="s">
        <v>2352</v>
      </c>
      <c r="R136" s="2" t="s">
        <v>164</v>
      </c>
      <c r="S136" s="2" t="s">
        <v>2353</v>
      </c>
      <c r="T136" s="2" t="s">
        <v>233</v>
      </c>
      <c r="U136" s="2" t="s">
        <v>157</v>
      </c>
      <c r="V136" s="2" t="s">
        <v>340</v>
      </c>
      <c r="W136" s="2" t="s">
        <v>2354</v>
      </c>
      <c r="X136" s="2" t="s">
        <v>2355</v>
      </c>
      <c r="Y136" s="2" t="s">
        <v>2356</v>
      </c>
      <c r="Z136" s="2" t="s">
        <v>157</v>
      </c>
      <c r="AA136" s="2" t="s">
        <v>396</v>
      </c>
      <c r="AB136" s="2" t="s">
        <v>164</v>
      </c>
      <c r="AC136" s="2" t="s">
        <v>2357</v>
      </c>
      <c r="AD136" s="2" t="s">
        <v>233</v>
      </c>
      <c r="AE136" s="2" t="s">
        <v>157</v>
      </c>
      <c r="AF136" s="2" t="s">
        <v>340</v>
      </c>
      <c r="AG136" s="2" t="s">
        <v>2354</v>
      </c>
      <c r="AH136" s="2" t="s">
        <v>2358</v>
      </c>
      <c r="AI136" s="2" t="s">
        <v>2359</v>
      </c>
      <c r="AJ136" s="2" t="s">
        <v>157</v>
      </c>
      <c r="AK136" s="2" t="s">
        <v>809</v>
      </c>
      <c r="AL136" s="2" t="s">
        <v>157</v>
      </c>
      <c r="AM136" s="2" t="s">
        <v>157</v>
      </c>
      <c r="AN136" s="2" t="s">
        <v>157</v>
      </c>
      <c r="AO136" s="2" t="s">
        <v>157</v>
      </c>
      <c r="AP136" s="2" t="s">
        <v>157</v>
      </c>
      <c r="AQ136" s="2" t="s">
        <v>2360</v>
      </c>
      <c r="AR136" s="2" t="s">
        <v>2361</v>
      </c>
      <c r="AS136" s="2" t="s">
        <v>2362</v>
      </c>
      <c r="AT136" s="2" t="s">
        <v>164</v>
      </c>
      <c r="AU136" s="2" t="s">
        <v>2363</v>
      </c>
      <c r="AV136" s="2" t="s">
        <v>340</v>
      </c>
      <c r="AW136" s="2" t="s">
        <v>233</v>
      </c>
      <c r="AX136" s="2" t="s">
        <v>157</v>
      </c>
      <c r="AY136" s="2" t="s">
        <v>2364</v>
      </c>
      <c r="AZ136" s="2" t="s">
        <v>157</v>
      </c>
      <c r="BA136" s="2" t="s">
        <v>2365</v>
      </c>
      <c r="BB136" s="2" t="s">
        <v>157</v>
      </c>
      <c r="BC136" s="2" t="s">
        <v>2366</v>
      </c>
      <c r="BD136" s="2" t="s">
        <v>157</v>
      </c>
      <c r="BE136" s="2" t="s">
        <v>157</v>
      </c>
      <c r="BF136" s="2" t="s">
        <v>157</v>
      </c>
      <c r="BG136" s="2" t="s">
        <v>157</v>
      </c>
      <c r="BH136" s="2" t="s">
        <v>2367</v>
      </c>
      <c r="BI136" s="2" t="s">
        <v>164</v>
      </c>
      <c r="BJ136" s="2" t="s">
        <v>2368</v>
      </c>
      <c r="BK136" s="2" t="s">
        <v>340</v>
      </c>
      <c r="BL136" s="2" t="s">
        <v>233</v>
      </c>
      <c r="BM136" s="2" t="s">
        <v>157</v>
      </c>
      <c r="BN136" s="2" t="s">
        <v>2369</v>
      </c>
      <c r="BO136" s="2" t="s">
        <v>157</v>
      </c>
      <c r="BP136" s="2" t="s">
        <v>2370</v>
      </c>
      <c r="BQ136" s="2" t="s">
        <v>157</v>
      </c>
      <c r="BR136" s="2" t="s">
        <v>2366</v>
      </c>
      <c r="BS136" s="2" t="s">
        <v>157</v>
      </c>
      <c r="BT136" s="2" t="s">
        <v>157</v>
      </c>
      <c r="BU136" s="2" t="s">
        <v>157</v>
      </c>
      <c r="BV136" s="2" t="s">
        <v>157</v>
      </c>
      <c r="BW136" s="2" t="s">
        <v>162</v>
      </c>
      <c r="BX136" s="2" t="s">
        <v>157</v>
      </c>
      <c r="BY136" s="2" t="s">
        <v>157</v>
      </c>
      <c r="BZ136" s="2" t="s">
        <v>157</v>
      </c>
      <c r="CA136" s="2" t="s">
        <v>157</v>
      </c>
      <c r="CB136" s="2" t="s">
        <v>157</v>
      </c>
      <c r="CC136" s="2" t="s">
        <v>157</v>
      </c>
      <c r="CD136" s="2" t="s">
        <v>164</v>
      </c>
      <c r="CE136" s="2" t="s">
        <v>710</v>
      </c>
      <c r="CF136" s="2" t="s">
        <v>162</v>
      </c>
      <c r="CG136" s="2" t="s">
        <v>157</v>
      </c>
      <c r="CH136" s="2" t="s">
        <v>2371</v>
      </c>
      <c r="CI136" s="2" t="s">
        <v>2372</v>
      </c>
      <c r="CJ136" s="2" t="s">
        <v>157</v>
      </c>
    </row>
    <row r="137" spans="1:88" ht="105" x14ac:dyDescent="0.25">
      <c r="A137" s="1">
        <v>44154.626377314817</v>
      </c>
      <c r="B137" s="1">
        <v>44154.68509259259</v>
      </c>
      <c r="C137" s="2" t="s">
        <v>91</v>
      </c>
      <c r="D137" s="2" t="s">
        <v>2373</v>
      </c>
      <c r="E137">
        <v>100</v>
      </c>
      <c r="F137">
        <v>5073</v>
      </c>
      <c r="G137" s="2" t="s">
        <v>155</v>
      </c>
      <c r="H137" s="1">
        <v>44154.685105532408</v>
      </c>
      <c r="I137" s="2" t="s">
        <v>2374</v>
      </c>
      <c r="J137">
        <v>42.948699951171875</v>
      </c>
      <c r="K137">
        <v>-91.957801818847656</v>
      </c>
      <c r="L137" s="2" t="s">
        <v>158</v>
      </c>
      <c r="M137" s="2" t="s">
        <v>2375</v>
      </c>
      <c r="N137" s="2" t="s">
        <v>2376</v>
      </c>
      <c r="O137" s="2" t="s">
        <v>2377</v>
      </c>
      <c r="P137" s="2" t="s">
        <v>164</v>
      </c>
      <c r="Q137" s="2" t="s">
        <v>2378</v>
      </c>
      <c r="R137" s="2" t="s">
        <v>164</v>
      </c>
      <c r="S137" s="2" t="s">
        <v>2379</v>
      </c>
      <c r="T137" s="2" t="s">
        <v>614</v>
      </c>
      <c r="U137" s="2" t="s">
        <v>157</v>
      </c>
      <c r="V137" s="2" t="s">
        <v>764</v>
      </c>
      <c r="W137" s="2" t="s">
        <v>2380</v>
      </c>
      <c r="X137" s="2" t="s">
        <v>157</v>
      </c>
      <c r="Y137" s="2" t="s">
        <v>157</v>
      </c>
      <c r="Z137" s="2" t="s">
        <v>2381</v>
      </c>
      <c r="AA137" s="2" t="s">
        <v>1071</v>
      </c>
      <c r="AB137" s="2" t="s">
        <v>164</v>
      </c>
      <c r="AC137" s="2" t="s">
        <v>2379</v>
      </c>
      <c r="AD137" s="2" t="s">
        <v>614</v>
      </c>
      <c r="AE137" s="2" t="s">
        <v>157</v>
      </c>
      <c r="AF137" s="2" t="s">
        <v>764</v>
      </c>
      <c r="AG137" s="2" t="s">
        <v>2380</v>
      </c>
      <c r="AH137" s="2" t="s">
        <v>157</v>
      </c>
      <c r="AI137" s="2" t="s">
        <v>157</v>
      </c>
      <c r="AJ137" s="2" t="s">
        <v>2382</v>
      </c>
      <c r="AK137" s="2" t="s">
        <v>259</v>
      </c>
      <c r="AL137" s="2" t="s">
        <v>157</v>
      </c>
      <c r="AM137" s="2" t="s">
        <v>157</v>
      </c>
      <c r="AN137" s="2" t="s">
        <v>157</v>
      </c>
      <c r="AO137" s="2" t="s">
        <v>157</v>
      </c>
      <c r="AP137" s="2" t="s">
        <v>157</v>
      </c>
      <c r="AQ137" s="2" t="s">
        <v>2378</v>
      </c>
      <c r="AR137" s="2" t="s">
        <v>1071</v>
      </c>
      <c r="AS137" s="2" t="s">
        <v>2383</v>
      </c>
      <c r="AT137" s="2" t="s">
        <v>164</v>
      </c>
      <c r="AU137" s="2" t="s">
        <v>2384</v>
      </c>
      <c r="AV137" s="2" t="s">
        <v>764</v>
      </c>
      <c r="AW137" s="2" t="s">
        <v>614</v>
      </c>
      <c r="AX137" s="2" t="s">
        <v>157</v>
      </c>
      <c r="AY137" s="2" t="s">
        <v>2385</v>
      </c>
      <c r="AZ137" s="2" t="s">
        <v>157</v>
      </c>
      <c r="BA137" s="2" t="s">
        <v>157</v>
      </c>
      <c r="BB137" s="2" t="s">
        <v>2386</v>
      </c>
      <c r="BC137" s="2" t="s">
        <v>626</v>
      </c>
      <c r="BD137" s="2" t="s">
        <v>157</v>
      </c>
      <c r="BE137" s="2" t="s">
        <v>2387</v>
      </c>
      <c r="BF137" s="2" t="s">
        <v>157</v>
      </c>
      <c r="BG137" s="2" t="s">
        <v>157</v>
      </c>
      <c r="BH137" s="2" t="s">
        <v>2388</v>
      </c>
      <c r="BI137" s="2" t="s">
        <v>164</v>
      </c>
      <c r="BJ137" s="2" t="s">
        <v>2384</v>
      </c>
      <c r="BK137" s="2" t="s">
        <v>764</v>
      </c>
      <c r="BL137" s="2" t="s">
        <v>614</v>
      </c>
      <c r="BM137" s="2" t="s">
        <v>157</v>
      </c>
      <c r="BN137" s="2" t="s">
        <v>2385</v>
      </c>
      <c r="BO137" s="2" t="s">
        <v>157</v>
      </c>
      <c r="BP137" s="2" t="s">
        <v>157</v>
      </c>
      <c r="BQ137" s="2" t="s">
        <v>2386</v>
      </c>
      <c r="BR137" s="2" t="s">
        <v>626</v>
      </c>
      <c r="BS137" s="2" t="s">
        <v>157</v>
      </c>
      <c r="BT137" s="2" t="s">
        <v>2387</v>
      </c>
      <c r="BU137" s="2" t="s">
        <v>157</v>
      </c>
      <c r="BV137" s="2" t="s">
        <v>157</v>
      </c>
      <c r="BW137" s="2" t="s">
        <v>164</v>
      </c>
      <c r="BX137" s="2" t="s">
        <v>177</v>
      </c>
      <c r="BY137" s="2" t="s">
        <v>177</v>
      </c>
      <c r="BZ137" s="2" t="s">
        <v>167</v>
      </c>
      <c r="CA137" s="2" t="s">
        <v>157</v>
      </c>
      <c r="CB137" s="2" t="s">
        <v>2389</v>
      </c>
      <c r="CC137" s="2" t="s">
        <v>2390</v>
      </c>
      <c r="CD137" s="2" t="s">
        <v>162</v>
      </c>
      <c r="CE137" s="2" t="s">
        <v>157</v>
      </c>
      <c r="CF137" s="2" t="s">
        <v>164</v>
      </c>
      <c r="CG137" s="2" t="s">
        <v>190</v>
      </c>
      <c r="CH137" s="2" t="s">
        <v>2391</v>
      </c>
      <c r="CI137" s="2" t="s">
        <v>2392</v>
      </c>
      <c r="CJ137" s="2" t="s">
        <v>157</v>
      </c>
    </row>
    <row r="138" spans="1:88" ht="60" x14ac:dyDescent="0.25">
      <c r="A138" s="1">
        <v>44154.687673611108</v>
      </c>
      <c r="B138" s="1">
        <v>44154.702928240738</v>
      </c>
      <c r="C138" s="2" t="s">
        <v>91</v>
      </c>
      <c r="D138" s="2" t="s">
        <v>2393</v>
      </c>
      <c r="E138">
        <v>100</v>
      </c>
      <c r="F138">
        <v>1317</v>
      </c>
      <c r="G138" s="2" t="s">
        <v>155</v>
      </c>
      <c r="H138" s="1">
        <v>44154.702940949071</v>
      </c>
      <c r="I138" s="2" t="s">
        <v>2394</v>
      </c>
      <c r="J138">
        <v>43.406906127929688</v>
      </c>
      <c r="K138">
        <v>-95.742401123046875</v>
      </c>
      <c r="L138" s="2" t="s">
        <v>158</v>
      </c>
      <c r="M138" s="2" t="s">
        <v>2395</v>
      </c>
      <c r="N138" s="2" t="s">
        <v>2396</v>
      </c>
      <c r="O138" s="2" t="s">
        <v>2397</v>
      </c>
      <c r="P138" s="2" t="s">
        <v>164</v>
      </c>
      <c r="Q138" s="2" t="s">
        <v>2398</v>
      </c>
      <c r="R138" s="2" t="s">
        <v>164</v>
      </c>
      <c r="S138" s="2" t="s">
        <v>2399</v>
      </c>
      <c r="T138" s="2" t="s">
        <v>233</v>
      </c>
      <c r="U138" s="2" t="s">
        <v>157</v>
      </c>
      <c r="V138" s="2" t="s">
        <v>503</v>
      </c>
      <c r="W138" s="2" t="s">
        <v>2400</v>
      </c>
      <c r="X138" s="2" t="s">
        <v>2401</v>
      </c>
      <c r="Y138" s="2" t="s">
        <v>2402</v>
      </c>
      <c r="Z138" s="2" t="s">
        <v>157</v>
      </c>
      <c r="AA138" s="2" t="s">
        <v>1053</v>
      </c>
      <c r="AB138" s="2" t="s">
        <v>164</v>
      </c>
      <c r="AC138" s="2" t="s">
        <v>2399</v>
      </c>
      <c r="AD138" s="2" t="s">
        <v>233</v>
      </c>
      <c r="AE138" s="2" t="s">
        <v>157</v>
      </c>
      <c r="AF138" s="2" t="s">
        <v>503</v>
      </c>
      <c r="AG138" s="2" t="s">
        <v>2400</v>
      </c>
      <c r="AH138" s="2" t="s">
        <v>1037</v>
      </c>
      <c r="AI138" s="2" t="s">
        <v>1037</v>
      </c>
      <c r="AJ138" s="2" t="s">
        <v>157</v>
      </c>
      <c r="AK138" s="2" t="s">
        <v>259</v>
      </c>
      <c r="AL138" s="2" t="s">
        <v>157</v>
      </c>
      <c r="AM138" s="2" t="s">
        <v>157</v>
      </c>
      <c r="AN138" s="2" t="s">
        <v>157</v>
      </c>
      <c r="AO138" s="2" t="s">
        <v>157</v>
      </c>
      <c r="AP138" s="2" t="s">
        <v>157</v>
      </c>
      <c r="AQ138" s="2" t="s">
        <v>2398</v>
      </c>
      <c r="AR138" s="2" t="s">
        <v>1053</v>
      </c>
      <c r="AS138" s="2" t="s">
        <v>831</v>
      </c>
      <c r="AT138" s="2" t="s">
        <v>164</v>
      </c>
      <c r="AU138" s="2" t="s">
        <v>2403</v>
      </c>
      <c r="AV138" s="2" t="s">
        <v>273</v>
      </c>
      <c r="AW138" s="2" t="s">
        <v>233</v>
      </c>
      <c r="AX138" s="2" t="s">
        <v>157</v>
      </c>
      <c r="AY138" s="2" t="s">
        <v>2404</v>
      </c>
      <c r="AZ138" s="2" t="s">
        <v>157</v>
      </c>
      <c r="BA138" s="2" t="s">
        <v>2405</v>
      </c>
      <c r="BB138" s="2" t="s">
        <v>157</v>
      </c>
      <c r="BC138" s="2" t="s">
        <v>259</v>
      </c>
      <c r="BD138" s="2" t="s">
        <v>157</v>
      </c>
      <c r="BE138" s="2" t="s">
        <v>157</v>
      </c>
      <c r="BF138" s="2" t="s">
        <v>157</v>
      </c>
      <c r="BG138" s="2" t="s">
        <v>157</v>
      </c>
      <c r="BH138" s="2" t="s">
        <v>589</v>
      </c>
      <c r="BI138" s="2" t="s">
        <v>164</v>
      </c>
      <c r="BJ138" s="2" t="s">
        <v>2403</v>
      </c>
      <c r="BK138" s="2" t="s">
        <v>273</v>
      </c>
      <c r="BL138" s="2" t="s">
        <v>233</v>
      </c>
      <c r="BM138" s="2" t="s">
        <v>157</v>
      </c>
      <c r="BN138" s="2" t="s">
        <v>2406</v>
      </c>
      <c r="BO138" s="2" t="s">
        <v>2407</v>
      </c>
      <c r="BP138" s="2" t="s">
        <v>157</v>
      </c>
      <c r="BQ138" s="2" t="s">
        <v>157</v>
      </c>
      <c r="BR138" s="2" t="s">
        <v>259</v>
      </c>
      <c r="BS138" s="2" t="s">
        <v>157</v>
      </c>
      <c r="BT138" s="2" t="s">
        <v>157</v>
      </c>
      <c r="BU138" s="2" t="s">
        <v>157</v>
      </c>
      <c r="BV138" s="2" t="s">
        <v>157</v>
      </c>
      <c r="BW138" s="2" t="s">
        <v>164</v>
      </c>
      <c r="BX138" s="2" t="s">
        <v>2398</v>
      </c>
      <c r="BY138" s="2" t="s">
        <v>1053</v>
      </c>
      <c r="BZ138" s="2" t="s">
        <v>167</v>
      </c>
      <c r="CA138" s="2" t="s">
        <v>157</v>
      </c>
      <c r="CB138" s="2" t="s">
        <v>2408</v>
      </c>
      <c r="CC138" s="2" t="s">
        <v>2409</v>
      </c>
      <c r="CD138" s="2" t="s">
        <v>164</v>
      </c>
      <c r="CE138" s="2" t="s">
        <v>2410</v>
      </c>
      <c r="CF138" s="2" t="s">
        <v>162</v>
      </c>
      <c r="CG138" s="2" t="s">
        <v>157</v>
      </c>
      <c r="CH138" s="2" t="s">
        <v>2411</v>
      </c>
      <c r="CI138" s="2" t="s">
        <v>2412</v>
      </c>
      <c r="CJ138" s="2" t="s">
        <v>2413</v>
      </c>
    </row>
    <row r="139" spans="1:88" x14ac:dyDescent="0.25">
      <c r="A139" s="1">
        <v>44154.811747685184</v>
      </c>
      <c r="B139" s="1">
        <v>44154.818159722221</v>
      </c>
      <c r="C139" s="2" t="s">
        <v>91</v>
      </c>
      <c r="D139" s="2" t="s">
        <v>2414</v>
      </c>
      <c r="E139">
        <v>100</v>
      </c>
      <c r="F139">
        <v>554</v>
      </c>
      <c r="G139" s="2" t="s">
        <v>155</v>
      </c>
      <c r="H139" s="1">
        <v>44154.81817150463</v>
      </c>
      <c r="I139" s="2" t="s">
        <v>2415</v>
      </c>
      <c r="J139">
        <v>40.962295532226563</v>
      </c>
      <c r="K139">
        <v>-91.561302185058594</v>
      </c>
      <c r="L139" s="2" t="s">
        <v>158</v>
      </c>
      <c r="M139" s="2" t="s">
        <v>2416</v>
      </c>
      <c r="N139" s="2" t="s">
        <v>2417</v>
      </c>
      <c r="O139" s="2" t="s">
        <v>2418</v>
      </c>
      <c r="P139" s="2" t="s">
        <v>164</v>
      </c>
      <c r="Q139" s="2" t="s">
        <v>2419</v>
      </c>
      <c r="R139" s="2" t="s">
        <v>164</v>
      </c>
      <c r="S139" s="2" t="s">
        <v>2420</v>
      </c>
      <c r="T139" s="2" t="s">
        <v>233</v>
      </c>
      <c r="U139" s="2" t="s">
        <v>157</v>
      </c>
      <c r="V139" s="2" t="s">
        <v>340</v>
      </c>
      <c r="W139" s="2" t="s">
        <v>2421</v>
      </c>
      <c r="X139" s="2" t="s">
        <v>2422</v>
      </c>
      <c r="Y139" s="2" t="s">
        <v>2423</v>
      </c>
      <c r="Z139" s="2" t="s">
        <v>157</v>
      </c>
      <c r="AA139" s="2" t="s">
        <v>830</v>
      </c>
      <c r="AB139" s="2" t="s">
        <v>162</v>
      </c>
      <c r="AC139" s="2" t="s">
        <v>157</v>
      </c>
      <c r="AD139" s="2" t="s">
        <v>157</v>
      </c>
      <c r="AE139" s="2" t="s">
        <v>157</v>
      </c>
      <c r="AF139" s="2" t="s">
        <v>157</v>
      </c>
      <c r="AG139" s="2" t="s">
        <v>157</v>
      </c>
      <c r="AH139" s="2" t="s">
        <v>2424</v>
      </c>
      <c r="AI139" s="2" t="s">
        <v>2425</v>
      </c>
      <c r="AJ139" s="2" t="s">
        <v>157</v>
      </c>
      <c r="AK139" s="2" t="s">
        <v>259</v>
      </c>
      <c r="AL139" s="2" t="s">
        <v>157</v>
      </c>
      <c r="AM139" s="2" t="s">
        <v>157</v>
      </c>
      <c r="AN139" s="2" t="s">
        <v>157</v>
      </c>
      <c r="AO139" s="2" t="s">
        <v>157</v>
      </c>
      <c r="AP139" s="2" t="s">
        <v>157</v>
      </c>
      <c r="AQ139" s="2" t="s">
        <v>1053</v>
      </c>
      <c r="AR139" s="2" t="s">
        <v>830</v>
      </c>
      <c r="AS139" s="2" t="s">
        <v>2426</v>
      </c>
      <c r="AT139" s="2" t="s">
        <v>164</v>
      </c>
      <c r="AU139" s="2" t="s">
        <v>2427</v>
      </c>
      <c r="AV139" s="2" t="s">
        <v>340</v>
      </c>
      <c r="AW139" s="2" t="s">
        <v>233</v>
      </c>
      <c r="AX139" s="2" t="s">
        <v>157</v>
      </c>
      <c r="AY139" s="2" t="s">
        <v>2428</v>
      </c>
      <c r="AZ139" s="2" t="s">
        <v>157</v>
      </c>
      <c r="BA139" s="2" t="s">
        <v>1334</v>
      </c>
      <c r="BB139" s="2" t="s">
        <v>157</v>
      </c>
      <c r="BC139" s="2" t="s">
        <v>259</v>
      </c>
      <c r="BD139" s="2" t="s">
        <v>157</v>
      </c>
      <c r="BE139" s="2" t="s">
        <v>157</v>
      </c>
      <c r="BF139" s="2" t="s">
        <v>157</v>
      </c>
      <c r="BG139" s="2" t="s">
        <v>157</v>
      </c>
      <c r="BH139" s="2" t="s">
        <v>2426</v>
      </c>
      <c r="BI139" s="2" t="s">
        <v>162</v>
      </c>
      <c r="BJ139" s="2" t="s">
        <v>157</v>
      </c>
      <c r="BK139" s="2" t="s">
        <v>157</v>
      </c>
      <c r="BL139" s="2" t="s">
        <v>157</v>
      </c>
      <c r="BM139" s="2" t="s">
        <v>157</v>
      </c>
      <c r="BN139" s="2" t="s">
        <v>157</v>
      </c>
      <c r="BO139" s="2" t="s">
        <v>157</v>
      </c>
      <c r="BP139" s="2" t="s">
        <v>1334</v>
      </c>
      <c r="BQ139" s="2" t="s">
        <v>157</v>
      </c>
      <c r="BR139" s="2" t="s">
        <v>259</v>
      </c>
      <c r="BS139" s="2" t="s">
        <v>157</v>
      </c>
      <c r="BT139" s="2" t="s">
        <v>157</v>
      </c>
      <c r="BU139" s="2" t="s">
        <v>157</v>
      </c>
      <c r="BV139" s="2" t="s">
        <v>157</v>
      </c>
      <c r="BW139" s="2" t="s">
        <v>162</v>
      </c>
      <c r="BX139" s="2" t="s">
        <v>157</v>
      </c>
      <c r="BY139" s="2" t="s">
        <v>157</v>
      </c>
      <c r="BZ139" s="2" t="s">
        <v>157</v>
      </c>
      <c r="CA139" s="2" t="s">
        <v>157</v>
      </c>
      <c r="CB139" s="2" t="s">
        <v>157</v>
      </c>
      <c r="CC139" s="2" t="s">
        <v>157</v>
      </c>
      <c r="CD139" s="2" t="s">
        <v>162</v>
      </c>
      <c r="CE139" s="2" t="s">
        <v>157</v>
      </c>
      <c r="CF139" s="2" t="s">
        <v>164</v>
      </c>
      <c r="CG139" s="2" t="s">
        <v>2429</v>
      </c>
      <c r="CH139" s="2" t="s">
        <v>2430</v>
      </c>
      <c r="CI139" s="2" t="s">
        <v>1407</v>
      </c>
      <c r="CJ139" s="2" t="s">
        <v>157</v>
      </c>
    </row>
    <row r="140" spans="1:88" x14ac:dyDescent="0.25">
      <c r="A140" s="1">
        <v>44154.843900462962</v>
      </c>
      <c r="B140" s="1">
        <v>44154.844525462962</v>
      </c>
      <c r="C140" s="2" t="s">
        <v>91</v>
      </c>
      <c r="D140" s="2" t="s">
        <v>2431</v>
      </c>
      <c r="E140">
        <v>100</v>
      </c>
      <c r="F140">
        <v>53</v>
      </c>
      <c r="G140" s="2" t="s">
        <v>155</v>
      </c>
      <c r="H140" s="1">
        <v>44154.844534456017</v>
      </c>
      <c r="I140" s="2" t="s">
        <v>2432</v>
      </c>
      <c r="J140">
        <v>40.516098022460938</v>
      </c>
      <c r="K140">
        <v>-95.009300231933594</v>
      </c>
      <c r="L140" s="2" t="s">
        <v>158</v>
      </c>
      <c r="M140" s="2" t="s">
        <v>2433</v>
      </c>
      <c r="N140" s="2" t="s">
        <v>2434</v>
      </c>
      <c r="O140" s="2" t="s">
        <v>2435</v>
      </c>
      <c r="P140" s="2" t="s">
        <v>162</v>
      </c>
      <c r="Q140" s="2" t="s">
        <v>157</v>
      </c>
      <c r="R140" s="2" t="s">
        <v>157</v>
      </c>
      <c r="S140" s="2" t="s">
        <v>157</v>
      </c>
      <c r="T140" s="2" t="s">
        <v>157</v>
      </c>
      <c r="U140" s="2" t="s">
        <v>157</v>
      </c>
      <c r="V140" s="2" t="s">
        <v>157</v>
      </c>
      <c r="W140" s="2" t="s">
        <v>157</v>
      </c>
      <c r="X140" s="2" t="s">
        <v>157</v>
      </c>
      <c r="Y140" s="2" t="s">
        <v>157</v>
      </c>
      <c r="Z140" s="2" t="s">
        <v>157</v>
      </c>
      <c r="AA140" s="2" t="s">
        <v>157</v>
      </c>
      <c r="AB140" s="2" t="s">
        <v>157</v>
      </c>
      <c r="AC140" s="2" t="s">
        <v>157</v>
      </c>
      <c r="AD140" s="2" t="s">
        <v>157</v>
      </c>
      <c r="AE140" s="2" t="s">
        <v>157</v>
      </c>
      <c r="AF140" s="2" t="s">
        <v>157</v>
      </c>
      <c r="AG140" s="2" t="s">
        <v>157</v>
      </c>
      <c r="AH140" s="2" t="s">
        <v>157</v>
      </c>
      <c r="AI140" s="2" t="s">
        <v>157</v>
      </c>
      <c r="AJ140" s="2" t="s">
        <v>157</v>
      </c>
      <c r="AK140" s="2" t="s">
        <v>157</v>
      </c>
      <c r="AL140" s="2" t="s">
        <v>157</v>
      </c>
      <c r="AM140" s="2" t="s">
        <v>157</v>
      </c>
      <c r="AN140" s="2" t="s">
        <v>157</v>
      </c>
      <c r="AO140" s="2" t="s">
        <v>157</v>
      </c>
      <c r="AP140" s="2" t="s">
        <v>157</v>
      </c>
      <c r="AQ140" s="2" t="s">
        <v>157</v>
      </c>
      <c r="AR140" s="2" t="s">
        <v>157</v>
      </c>
      <c r="AS140" s="2" t="s">
        <v>157</v>
      </c>
      <c r="AT140" s="2" t="s">
        <v>157</v>
      </c>
      <c r="AU140" s="2" t="s">
        <v>157</v>
      </c>
      <c r="AV140" s="2" t="s">
        <v>157</v>
      </c>
      <c r="AW140" s="2" t="s">
        <v>157</v>
      </c>
      <c r="AX140" s="2" t="s">
        <v>157</v>
      </c>
      <c r="AY140" s="2" t="s">
        <v>157</v>
      </c>
      <c r="AZ140" s="2" t="s">
        <v>157</v>
      </c>
      <c r="BA140" s="2" t="s">
        <v>157</v>
      </c>
      <c r="BB140" s="2" t="s">
        <v>157</v>
      </c>
      <c r="BC140" s="2" t="s">
        <v>157</v>
      </c>
      <c r="BD140" s="2" t="s">
        <v>157</v>
      </c>
      <c r="BE140" s="2" t="s">
        <v>157</v>
      </c>
      <c r="BF140" s="2" t="s">
        <v>157</v>
      </c>
      <c r="BG140" s="2" t="s">
        <v>157</v>
      </c>
      <c r="BH140" s="2" t="s">
        <v>157</v>
      </c>
      <c r="BI140" s="2" t="s">
        <v>157</v>
      </c>
      <c r="BJ140" s="2" t="s">
        <v>157</v>
      </c>
      <c r="BK140" s="2" t="s">
        <v>157</v>
      </c>
      <c r="BL140" s="2" t="s">
        <v>157</v>
      </c>
      <c r="BM140" s="2" t="s">
        <v>157</v>
      </c>
      <c r="BN140" s="2" t="s">
        <v>157</v>
      </c>
      <c r="BO140" s="2" t="s">
        <v>157</v>
      </c>
      <c r="BP140" s="2" t="s">
        <v>157</v>
      </c>
      <c r="BQ140" s="2" t="s">
        <v>157</v>
      </c>
      <c r="BR140" s="2" t="s">
        <v>157</v>
      </c>
      <c r="BS140" s="2" t="s">
        <v>157</v>
      </c>
      <c r="BT140" s="2" t="s">
        <v>157</v>
      </c>
      <c r="BU140" s="2" t="s">
        <v>157</v>
      </c>
      <c r="BV140" s="2" t="s">
        <v>157</v>
      </c>
      <c r="BW140" s="2" t="s">
        <v>157</v>
      </c>
      <c r="BX140" s="2" t="s">
        <v>157</v>
      </c>
      <c r="BY140" s="2" t="s">
        <v>157</v>
      </c>
      <c r="BZ140" s="2" t="s">
        <v>157</v>
      </c>
      <c r="CA140" s="2" t="s">
        <v>157</v>
      </c>
      <c r="CB140" s="2" t="s">
        <v>157</v>
      </c>
      <c r="CC140" s="2" t="s">
        <v>157</v>
      </c>
      <c r="CD140" s="2" t="s">
        <v>157</v>
      </c>
      <c r="CE140" s="2" t="s">
        <v>157</v>
      </c>
      <c r="CF140" s="2" t="s">
        <v>157</v>
      </c>
      <c r="CG140" s="2" t="s">
        <v>157</v>
      </c>
      <c r="CH140" s="2" t="s">
        <v>157</v>
      </c>
      <c r="CI140" s="2" t="s">
        <v>157</v>
      </c>
      <c r="CJ140" s="2" t="s">
        <v>157</v>
      </c>
    </row>
    <row r="141" spans="1:88" ht="60" x14ac:dyDescent="0.25">
      <c r="A141" s="1">
        <v>44155.278009259258</v>
      </c>
      <c r="B141" s="1">
        <v>44155.28565972222</v>
      </c>
      <c r="C141" s="2" t="s">
        <v>91</v>
      </c>
      <c r="D141" s="2" t="s">
        <v>2436</v>
      </c>
      <c r="E141">
        <v>100</v>
      </c>
      <c r="F141">
        <v>660</v>
      </c>
      <c r="G141" s="2" t="s">
        <v>155</v>
      </c>
      <c r="H141" s="1">
        <v>44155.285668425924</v>
      </c>
      <c r="I141" s="2" t="s">
        <v>2437</v>
      </c>
      <c r="J141">
        <v>43.145492553710938</v>
      </c>
      <c r="K141">
        <v>-92.722999572753906</v>
      </c>
      <c r="L141" s="2" t="s">
        <v>158</v>
      </c>
      <c r="M141" s="2" t="s">
        <v>2438</v>
      </c>
      <c r="N141" s="2" t="s">
        <v>2439</v>
      </c>
      <c r="O141" s="2" t="s">
        <v>2440</v>
      </c>
      <c r="P141" s="2" t="s">
        <v>164</v>
      </c>
      <c r="Q141" s="2" t="s">
        <v>2441</v>
      </c>
      <c r="R141" s="2" t="s">
        <v>164</v>
      </c>
      <c r="S141" s="2" t="s">
        <v>2442</v>
      </c>
      <c r="T141" s="2" t="s">
        <v>233</v>
      </c>
      <c r="U141" s="2" t="s">
        <v>157</v>
      </c>
      <c r="V141" s="2" t="s">
        <v>273</v>
      </c>
      <c r="W141" s="2" t="s">
        <v>2443</v>
      </c>
      <c r="X141" s="2" t="s">
        <v>505</v>
      </c>
      <c r="Y141" s="2" t="s">
        <v>2361</v>
      </c>
      <c r="Z141" s="2" t="s">
        <v>157</v>
      </c>
      <c r="AA141" s="2" t="s">
        <v>169</v>
      </c>
      <c r="AB141" s="2" t="s">
        <v>164</v>
      </c>
      <c r="AC141" s="2" t="s">
        <v>2442</v>
      </c>
      <c r="AD141" s="2" t="s">
        <v>233</v>
      </c>
      <c r="AE141" s="2" t="s">
        <v>157</v>
      </c>
      <c r="AF141" s="2" t="s">
        <v>273</v>
      </c>
      <c r="AG141" s="2" t="s">
        <v>2443</v>
      </c>
      <c r="AH141" s="2" t="s">
        <v>1811</v>
      </c>
      <c r="AI141" s="2" t="s">
        <v>2444</v>
      </c>
      <c r="AJ141" s="2" t="s">
        <v>157</v>
      </c>
      <c r="AK141" s="2" t="s">
        <v>373</v>
      </c>
      <c r="AL141" s="2" t="s">
        <v>2445</v>
      </c>
      <c r="AM141" s="2" t="s">
        <v>2446</v>
      </c>
      <c r="AN141" s="2" t="s">
        <v>157</v>
      </c>
      <c r="AO141" s="2" t="s">
        <v>157</v>
      </c>
      <c r="AP141" s="2" t="s">
        <v>2447</v>
      </c>
      <c r="AQ141" s="2" t="s">
        <v>2441</v>
      </c>
      <c r="AR141" s="2" t="s">
        <v>169</v>
      </c>
      <c r="AS141" s="2" t="s">
        <v>243</v>
      </c>
      <c r="AT141" s="2" t="s">
        <v>164</v>
      </c>
      <c r="AU141" s="2" t="s">
        <v>261</v>
      </c>
      <c r="AV141" s="2" t="s">
        <v>503</v>
      </c>
      <c r="AW141" s="2" t="s">
        <v>233</v>
      </c>
      <c r="AX141" s="2" t="s">
        <v>157</v>
      </c>
      <c r="AY141" s="2" t="s">
        <v>157</v>
      </c>
      <c r="AZ141" s="2" t="s">
        <v>157</v>
      </c>
      <c r="BA141" s="2" t="s">
        <v>157</v>
      </c>
      <c r="BB141" s="2" t="s">
        <v>157</v>
      </c>
      <c r="BC141" s="2" t="s">
        <v>626</v>
      </c>
      <c r="BD141" s="2" t="s">
        <v>261</v>
      </c>
      <c r="BE141" s="2" t="s">
        <v>580</v>
      </c>
      <c r="BF141" s="2" t="s">
        <v>157</v>
      </c>
      <c r="BG141" s="2" t="s">
        <v>157</v>
      </c>
      <c r="BH141" s="2" t="s">
        <v>621</v>
      </c>
      <c r="BI141" s="2" t="s">
        <v>164</v>
      </c>
      <c r="BJ141" s="2" t="s">
        <v>261</v>
      </c>
      <c r="BK141" s="2" t="s">
        <v>978</v>
      </c>
      <c r="BL141" s="2" t="s">
        <v>233</v>
      </c>
      <c r="BM141" s="2" t="s">
        <v>157</v>
      </c>
      <c r="BN141" s="2" t="s">
        <v>157</v>
      </c>
      <c r="BO141" s="2" t="s">
        <v>157</v>
      </c>
      <c r="BP141" s="2" t="s">
        <v>157</v>
      </c>
      <c r="BQ141" s="2" t="s">
        <v>157</v>
      </c>
      <c r="BR141" s="2" t="s">
        <v>157</v>
      </c>
      <c r="BS141" s="2" t="s">
        <v>157</v>
      </c>
      <c r="BT141" s="2" t="s">
        <v>157</v>
      </c>
      <c r="BU141" s="2" t="s">
        <v>157</v>
      </c>
      <c r="BV141" s="2" t="s">
        <v>157</v>
      </c>
      <c r="BW141" s="2" t="s">
        <v>162</v>
      </c>
      <c r="BX141" s="2" t="s">
        <v>157</v>
      </c>
      <c r="BY141" s="2" t="s">
        <v>157</v>
      </c>
      <c r="BZ141" s="2" t="s">
        <v>157</v>
      </c>
      <c r="CA141" s="2" t="s">
        <v>157</v>
      </c>
      <c r="CB141" s="2" t="s">
        <v>157</v>
      </c>
      <c r="CC141" s="2" t="s">
        <v>157</v>
      </c>
      <c r="CD141" s="2" t="s">
        <v>162</v>
      </c>
      <c r="CE141" s="2" t="s">
        <v>157</v>
      </c>
      <c r="CF141" s="2" t="s">
        <v>162</v>
      </c>
      <c r="CG141" s="2" t="s">
        <v>157</v>
      </c>
      <c r="CH141" s="2" t="s">
        <v>2448</v>
      </c>
      <c r="CI141" s="2" t="s">
        <v>580</v>
      </c>
      <c r="CJ141" s="2" t="s">
        <v>580</v>
      </c>
    </row>
    <row r="142" spans="1:88" x14ac:dyDescent="0.25">
      <c r="A142" s="1">
        <v>44155.291828703703</v>
      </c>
      <c r="B142" s="1">
        <v>44155.309930555559</v>
      </c>
      <c r="C142" s="2" t="s">
        <v>91</v>
      </c>
      <c r="D142" s="2" t="s">
        <v>2449</v>
      </c>
      <c r="E142">
        <v>100</v>
      </c>
      <c r="F142">
        <v>1564</v>
      </c>
      <c r="G142" s="2" t="s">
        <v>155</v>
      </c>
      <c r="H142" s="1">
        <v>44155.309943425927</v>
      </c>
      <c r="I142" s="2" t="s">
        <v>2450</v>
      </c>
      <c r="J142">
        <v>41.294601440429688</v>
      </c>
      <c r="K142">
        <v>-92.644203186035156</v>
      </c>
      <c r="L142" s="2" t="s">
        <v>158</v>
      </c>
      <c r="M142" s="2" t="s">
        <v>2451</v>
      </c>
      <c r="N142" s="2" t="s">
        <v>2452</v>
      </c>
      <c r="O142" s="2" t="s">
        <v>2453</v>
      </c>
      <c r="P142" s="2" t="s">
        <v>162</v>
      </c>
      <c r="Q142" s="2" t="s">
        <v>157</v>
      </c>
      <c r="R142" s="2" t="s">
        <v>157</v>
      </c>
      <c r="S142" s="2" t="s">
        <v>157</v>
      </c>
      <c r="T142" s="2" t="s">
        <v>157</v>
      </c>
      <c r="U142" s="2" t="s">
        <v>157</v>
      </c>
      <c r="V142" s="2" t="s">
        <v>157</v>
      </c>
      <c r="W142" s="2" t="s">
        <v>157</v>
      </c>
      <c r="X142" s="2" t="s">
        <v>157</v>
      </c>
      <c r="Y142" s="2" t="s">
        <v>157</v>
      </c>
      <c r="Z142" s="2" t="s">
        <v>157</v>
      </c>
      <c r="AA142" s="2" t="s">
        <v>157</v>
      </c>
      <c r="AB142" s="2" t="s">
        <v>157</v>
      </c>
      <c r="AC142" s="2" t="s">
        <v>157</v>
      </c>
      <c r="AD142" s="2" t="s">
        <v>157</v>
      </c>
      <c r="AE142" s="2" t="s">
        <v>157</v>
      </c>
      <c r="AF142" s="2" t="s">
        <v>157</v>
      </c>
      <c r="AG142" s="2" t="s">
        <v>157</v>
      </c>
      <c r="AH142" s="2" t="s">
        <v>157</v>
      </c>
      <c r="AI142" s="2" t="s">
        <v>157</v>
      </c>
      <c r="AJ142" s="2" t="s">
        <v>157</v>
      </c>
      <c r="AK142" s="2" t="s">
        <v>157</v>
      </c>
      <c r="AL142" s="2" t="s">
        <v>157</v>
      </c>
      <c r="AM142" s="2" t="s">
        <v>157</v>
      </c>
      <c r="AN142" s="2" t="s">
        <v>157</v>
      </c>
      <c r="AO142" s="2" t="s">
        <v>157</v>
      </c>
      <c r="AP142" s="2" t="s">
        <v>157</v>
      </c>
      <c r="AQ142" s="2" t="s">
        <v>157</v>
      </c>
      <c r="AR142" s="2" t="s">
        <v>157</v>
      </c>
      <c r="AS142" s="2" t="s">
        <v>157</v>
      </c>
      <c r="AT142" s="2" t="s">
        <v>157</v>
      </c>
      <c r="AU142" s="2" t="s">
        <v>157</v>
      </c>
      <c r="AV142" s="2" t="s">
        <v>157</v>
      </c>
      <c r="AW142" s="2" t="s">
        <v>157</v>
      </c>
      <c r="AX142" s="2" t="s">
        <v>157</v>
      </c>
      <c r="AY142" s="2" t="s">
        <v>157</v>
      </c>
      <c r="AZ142" s="2" t="s">
        <v>157</v>
      </c>
      <c r="BA142" s="2" t="s">
        <v>157</v>
      </c>
      <c r="BB142" s="2" t="s">
        <v>157</v>
      </c>
      <c r="BC142" s="2" t="s">
        <v>157</v>
      </c>
      <c r="BD142" s="2" t="s">
        <v>157</v>
      </c>
      <c r="BE142" s="2" t="s">
        <v>157</v>
      </c>
      <c r="BF142" s="2" t="s">
        <v>157</v>
      </c>
      <c r="BG142" s="2" t="s">
        <v>157</v>
      </c>
      <c r="BH142" s="2" t="s">
        <v>157</v>
      </c>
      <c r="BI142" s="2" t="s">
        <v>157</v>
      </c>
      <c r="BJ142" s="2" t="s">
        <v>157</v>
      </c>
      <c r="BK142" s="2" t="s">
        <v>157</v>
      </c>
      <c r="BL142" s="2" t="s">
        <v>157</v>
      </c>
      <c r="BM142" s="2" t="s">
        <v>157</v>
      </c>
      <c r="BN142" s="2" t="s">
        <v>157</v>
      </c>
      <c r="BO142" s="2" t="s">
        <v>157</v>
      </c>
      <c r="BP142" s="2" t="s">
        <v>157</v>
      </c>
      <c r="BQ142" s="2" t="s">
        <v>157</v>
      </c>
      <c r="BR142" s="2" t="s">
        <v>157</v>
      </c>
      <c r="BS142" s="2" t="s">
        <v>157</v>
      </c>
      <c r="BT142" s="2" t="s">
        <v>157</v>
      </c>
      <c r="BU142" s="2" t="s">
        <v>157</v>
      </c>
      <c r="BV142" s="2" t="s">
        <v>157</v>
      </c>
      <c r="BW142" s="2" t="s">
        <v>157</v>
      </c>
      <c r="BX142" s="2" t="s">
        <v>157</v>
      </c>
      <c r="BY142" s="2" t="s">
        <v>157</v>
      </c>
      <c r="BZ142" s="2" t="s">
        <v>157</v>
      </c>
      <c r="CA142" s="2" t="s">
        <v>157</v>
      </c>
      <c r="CB142" s="2" t="s">
        <v>157</v>
      </c>
      <c r="CC142" s="2" t="s">
        <v>157</v>
      </c>
      <c r="CD142" s="2" t="s">
        <v>157</v>
      </c>
      <c r="CE142" s="2" t="s">
        <v>157</v>
      </c>
      <c r="CF142" s="2" t="s">
        <v>157</v>
      </c>
      <c r="CG142" s="2" t="s">
        <v>157</v>
      </c>
      <c r="CH142" s="2" t="s">
        <v>157</v>
      </c>
      <c r="CI142" s="2" t="s">
        <v>157</v>
      </c>
      <c r="CJ142" s="2" t="s">
        <v>157</v>
      </c>
    </row>
    <row r="143" spans="1:88" ht="105" x14ac:dyDescent="0.25">
      <c r="A143" s="1">
        <v>44155.323182870372</v>
      </c>
      <c r="B143" s="1">
        <v>44155.338148148148</v>
      </c>
      <c r="C143" s="2" t="s">
        <v>91</v>
      </c>
      <c r="D143" s="2" t="s">
        <v>2454</v>
      </c>
      <c r="E143">
        <v>100</v>
      </c>
      <c r="F143">
        <v>1292</v>
      </c>
      <c r="G143" s="2" t="s">
        <v>155</v>
      </c>
      <c r="H143" s="1">
        <v>44155.338152233795</v>
      </c>
      <c r="I143" s="2" t="s">
        <v>2455</v>
      </c>
      <c r="J143">
        <v>42.367202758789063</v>
      </c>
      <c r="K143">
        <v>-92.777297973632813</v>
      </c>
      <c r="L143" s="2" t="s">
        <v>158</v>
      </c>
      <c r="M143" s="2" t="s">
        <v>2456</v>
      </c>
      <c r="N143" s="2" t="s">
        <v>2457</v>
      </c>
      <c r="O143" s="2" t="s">
        <v>2458</v>
      </c>
      <c r="P143" s="2" t="s">
        <v>164</v>
      </c>
      <c r="Q143" s="2" t="s">
        <v>2459</v>
      </c>
      <c r="R143" s="2" t="s">
        <v>164</v>
      </c>
      <c r="S143" s="2" t="s">
        <v>2460</v>
      </c>
      <c r="T143" s="2" t="s">
        <v>614</v>
      </c>
      <c r="U143" s="2" t="s">
        <v>157</v>
      </c>
      <c r="V143" s="2" t="s">
        <v>2461</v>
      </c>
      <c r="W143" s="2" t="s">
        <v>2462</v>
      </c>
      <c r="X143" s="2" t="s">
        <v>157</v>
      </c>
      <c r="Y143" s="2" t="s">
        <v>157</v>
      </c>
      <c r="Z143" s="2" t="s">
        <v>157</v>
      </c>
      <c r="AA143" s="2" t="s">
        <v>1984</v>
      </c>
      <c r="AB143" s="2" t="s">
        <v>164</v>
      </c>
      <c r="AC143" s="2" t="s">
        <v>2460</v>
      </c>
      <c r="AD143" s="2" t="s">
        <v>614</v>
      </c>
      <c r="AE143" s="2" t="s">
        <v>157</v>
      </c>
      <c r="AF143" s="2" t="s">
        <v>2463</v>
      </c>
      <c r="AG143" s="2" t="s">
        <v>2462</v>
      </c>
      <c r="AH143" s="2" t="s">
        <v>157</v>
      </c>
      <c r="AI143" s="2" t="s">
        <v>157</v>
      </c>
      <c r="AJ143" s="2" t="s">
        <v>157</v>
      </c>
      <c r="AK143" s="2" t="s">
        <v>865</v>
      </c>
      <c r="AL143" s="2" t="s">
        <v>157</v>
      </c>
      <c r="AM143" s="2" t="s">
        <v>157</v>
      </c>
      <c r="AN143" s="2" t="s">
        <v>157</v>
      </c>
      <c r="AO143" s="2" t="s">
        <v>157</v>
      </c>
      <c r="AP143" s="2" t="s">
        <v>157</v>
      </c>
      <c r="AQ143" s="2" t="s">
        <v>2459</v>
      </c>
      <c r="AR143" s="2" t="s">
        <v>1984</v>
      </c>
      <c r="AS143" s="2" t="s">
        <v>2464</v>
      </c>
      <c r="AT143" s="2" t="s">
        <v>164</v>
      </c>
      <c r="AU143" s="2" t="s">
        <v>2465</v>
      </c>
      <c r="AV143" s="2" t="s">
        <v>157</v>
      </c>
      <c r="AW143" s="2" t="s">
        <v>614</v>
      </c>
      <c r="AX143" s="2" t="s">
        <v>157</v>
      </c>
      <c r="AY143" s="2" t="s">
        <v>2466</v>
      </c>
      <c r="AZ143" s="2" t="s">
        <v>157</v>
      </c>
      <c r="BA143" s="2" t="s">
        <v>157</v>
      </c>
      <c r="BB143" s="2" t="s">
        <v>157</v>
      </c>
      <c r="BC143" s="2" t="s">
        <v>2366</v>
      </c>
      <c r="BD143" s="2" t="s">
        <v>157</v>
      </c>
      <c r="BE143" s="2" t="s">
        <v>157</v>
      </c>
      <c r="BF143" s="2" t="s">
        <v>157</v>
      </c>
      <c r="BG143" s="2" t="s">
        <v>157</v>
      </c>
      <c r="BH143" s="2" t="s">
        <v>2467</v>
      </c>
      <c r="BI143" s="2" t="s">
        <v>164</v>
      </c>
      <c r="BJ143" s="2" t="s">
        <v>2468</v>
      </c>
      <c r="BK143" s="2" t="s">
        <v>157</v>
      </c>
      <c r="BL143" s="2" t="s">
        <v>614</v>
      </c>
      <c r="BM143" s="2" t="s">
        <v>157</v>
      </c>
      <c r="BN143" s="2" t="s">
        <v>2469</v>
      </c>
      <c r="BO143" s="2" t="s">
        <v>157</v>
      </c>
      <c r="BP143" s="2" t="s">
        <v>157</v>
      </c>
      <c r="BQ143" s="2" t="s">
        <v>157</v>
      </c>
      <c r="BR143" s="2" t="s">
        <v>2366</v>
      </c>
      <c r="BS143" s="2" t="s">
        <v>157</v>
      </c>
      <c r="BT143" s="2" t="s">
        <v>157</v>
      </c>
      <c r="BU143" s="2" t="s">
        <v>157</v>
      </c>
      <c r="BV143" s="2" t="s">
        <v>157</v>
      </c>
      <c r="BW143" s="2" t="s">
        <v>164</v>
      </c>
      <c r="BX143" s="2" t="s">
        <v>2459</v>
      </c>
      <c r="BY143" s="2" t="s">
        <v>1984</v>
      </c>
      <c r="BZ143" s="2" t="s">
        <v>167</v>
      </c>
      <c r="CA143" s="2" t="s">
        <v>157</v>
      </c>
      <c r="CB143" s="2" t="s">
        <v>1013</v>
      </c>
      <c r="CC143" s="2" t="s">
        <v>2470</v>
      </c>
      <c r="CD143" s="2" t="s">
        <v>164</v>
      </c>
      <c r="CE143" s="2" t="s">
        <v>2471</v>
      </c>
      <c r="CF143" s="2" t="s">
        <v>164</v>
      </c>
      <c r="CG143" s="2" t="s">
        <v>2472</v>
      </c>
      <c r="CH143" s="2" t="s">
        <v>2473</v>
      </c>
      <c r="CI143" s="2" t="s">
        <v>162</v>
      </c>
      <c r="CJ143" s="2" t="s">
        <v>162</v>
      </c>
    </row>
    <row r="144" spans="1:88" ht="45" x14ac:dyDescent="0.25">
      <c r="A144" s="1">
        <v>44155.323495370372</v>
      </c>
      <c r="B144" s="1">
        <v>44155.339074074072</v>
      </c>
      <c r="C144" s="2" t="s">
        <v>91</v>
      </c>
      <c r="D144" s="2" t="s">
        <v>2474</v>
      </c>
      <c r="E144">
        <v>100</v>
      </c>
      <c r="F144">
        <v>1345</v>
      </c>
      <c r="G144" s="2" t="s">
        <v>155</v>
      </c>
      <c r="H144" s="1">
        <v>44155.339081701386</v>
      </c>
      <c r="I144" s="2" t="s">
        <v>2475</v>
      </c>
      <c r="J144">
        <v>41.732101440429688</v>
      </c>
      <c r="K144">
        <v>-92.428497314453125</v>
      </c>
      <c r="L144" s="2" t="s">
        <v>158</v>
      </c>
      <c r="M144" s="2" t="s">
        <v>2476</v>
      </c>
      <c r="N144" s="2" t="s">
        <v>2477</v>
      </c>
      <c r="O144" s="2" t="s">
        <v>2478</v>
      </c>
      <c r="P144" s="2" t="s">
        <v>164</v>
      </c>
      <c r="Q144" s="2" t="s">
        <v>2479</v>
      </c>
      <c r="R144" s="2" t="s">
        <v>164</v>
      </c>
      <c r="S144" s="2" t="s">
        <v>2480</v>
      </c>
      <c r="T144" s="2" t="s">
        <v>233</v>
      </c>
      <c r="U144" s="2" t="s">
        <v>157</v>
      </c>
      <c r="V144" s="2" t="s">
        <v>591</v>
      </c>
      <c r="W144" s="2" t="s">
        <v>2481</v>
      </c>
      <c r="X144" s="2" t="s">
        <v>2482</v>
      </c>
      <c r="Y144" s="2" t="s">
        <v>2483</v>
      </c>
      <c r="Z144" s="2" t="s">
        <v>157</v>
      </c>
      <c r="AA144" s="2" t="s">
        <v>563</v>
      </c>
      <c r="AB144" s="2" t="s">
        <v>164</v>
      </c>
      <c r="AC144" s="2" t="s">
        <v>2480</v>
      </c>
      <c r="AD144" s="2" t="s">
        <v>233</v>
      </c>
      <c r="AE144" s="2" t="s">
        <v>157</v>
      </c>
      <c r="AF144" s="2" t="s">
        <v>297</v>
      </c>
      <c r="AG144" s="2" t="s">
        <v>2484</v>
      </c>
      <c r="AH144" s="2" t="s">
        <v>2485</v>
      </c>
      <c r="AI144" s="2" t="s">
        <v>2486</v>
      </c>
      <c r="AJ144" s="2" t="s">
        <v>157</v>
      </c>
      <c r="AK144" s="2" t="s">
        <v>259</v>
      </c>
      <c r="AL144" s="2" t="s">
        <v>157</v>
      </c>
      <c r="AM144" s="2" t="s">
        <v>157</v>
      </c>
      <c r="AN144" s="2" t="s">
        <v>157</v>
      </c>
      <c r="AO144" s="2" t="s">
        <v>157</v>
      </c>
      <c r="AP144" s="2" t="s">
        <v>2487</v>
      </c>
      <c r="AQ144" s="2" t="s">
        <v>2488</v>
      </c>
      <c r="AR144" s="2" t="s">
        <v>563</v>
      </c>
      <c r="AS144" s="2" t="s">
        <v>563</v>
      </c>
      <c r="AT144" s="2" t="s">
        <v>164</v>
      </c>
      <c r="AU144" s="2" t="s">
        <v>2489</v>
      </c>
      <c r="AV144" s="2" t="s">
        <v>297</v>
      </c>
      <c r="AW144" s="2" t="s">
        <v>233</v>
      </c>
      <c r="AX144" s="2" t="s">
        <v>157</v>
      </c>
      <c r="AY144" s="2" t="s">
        <v>2490</v>
      </c>
      <c r="AZ144" s="2" t="s">
        <v>157</v>
      </c>
      <c r="BA144" s="2" t="s">
        <v>2491</v>
      </c>
      <c r="BB144" s="2" t="s">
        <v>157</v>
      </c>
      <c r="BC144" s="2" t="s">
        <v>247</v>
      </c>
      <c r="BD144" s="2" t="s">
        <v>157</v>
      </c>
      <c r="BE144" s="2" t="s">
        <v>2492</v>
      </c>
      <c r="BF144" s="2" t="s">
        <v>157</v>
      </c>
      <c r="BG144" s="2" t="s">
        <v>157</v>
      </c>
      <c r="BH144" s="2" t="s">
        <v>2493</v>
      </c>
      <c r="BI144" s="2" t="s">
        <v>164</v>
      </c>
      <c r="BJ144" s="2" t="s">
        <v>2489</v>
      </c>
      <c r="BK144" s="2" t="s">
        <v>273</v>
      </c>
      <c r="BL144" s="2" t="s">
        <v>233</v>
      </c>
      <c r="BM144" s="2" t="s">
        <v>157</v>
      </c>
      <c r="BN144" s="2" t="s">
        <v>2490</v>
      </c>
      <c r="BO144" s="2" t="s">
        <v>157</v>
      </c>
      <c r="BP144" s="2" t="s">
        <v>2494</v>
      </c>
      <c r="BQ144" s="2" t="s">
        <v>157</v>
      </c>
      <c r="BR144" s="2" t="s">
        <v>247</v>
      </c>
      <c r="BS144" s="2" t="s">
        <v>157</v>
      </c>
      <c r="BT144" s="2" t="s">
        <v>2492</v>
      </c>
      <c r="BU144" s="2" t="s">
        <v>157</v>
      </c>
      <c r="BV144" s="2" t="s">
        <v>157</v>
      </c>
      <c r="BW144" s="2" t="s">
        <v>164</v>
      </c>
      <c r="BX144" s="2" t="s">
        <v>190</v>
      </c>
      <c r="BY144" s="2" t="s">
        <v>190</v>
      </c>
      <c r="BZ144" s="2" t="s">
        <v>167</v>
      </c>
      <c r="CA144" s="2" t="s">
        <v>157</v>
      </c>
      <c r="CB144" s="2" t="s">
        <v>2495</v>
      </c>
      <c r="CC144" s="2" t="s">
        <v>2495</v>
      </c>
      <c r="CD144" s="2" t="s">
        <v>162</v>
      </c>
      <c r="CE144" s="2" t="s">
        <v>157</v>
      </c>
      <c r="CF144" s="2" t="s">
        <v>164</v>
      </c>
      <c r="CG144" s="2" t="s">
        <v>832</v>
      </c>
      <c r="CH144" s="2" t="s">
        <v>2496</v>
      </c>
      <c r="CI144" s="2" t="s">
        <v>2497</v>
      </c>
      <c r="CJ144" s="2" t="s">
        <v>157</v>
      </c>
    </row>
    <row r="145" spans="1:88" ht="60" x14ac:dyDescent="0.25">
      <c r="A145" s="1">
        <v>44155.356180555558</v>
      </c>
      <c r="B145" s="1">
        <v>44155.369085648148</v>
      </c>
      <c r="C145" s="2" t="s">
        <v>91</v>
      </c>
      <c r="D145" s="2" t="s">
        <v>2498</v>
      </c>
      <c r="E145">
        <v>100</v>
      </c>
      <c r="F145">
        <v>1115</v>
      </c>
      <c r="G145" s="2" t="s">
        <v>155</v>
      </c>
      <c r="H145" s="1">
        <v>44155.369093877314</v>
      </c>
      <c r="I145" s="2" t="s">
        <v>2499</v>
      </c>
      <c r="J145">
        <v>43.438705444335938</v>
      </c>
      <c r="K145">
        <v>-96.425201416015625</v>
      </c>
      <c r="L145" s="2" t="s">
        <v>158</v>
      </c>
      <c r="M145" s="2" t="s">
        <v>2500</v>
      </c>
      <c r="N145" s="2" t="s">
        <v>2501</v>
      </c>
      <c r="O145" s="2" t="s">
        <v>2502</v>
      </c>
      <c r="P145" s="2" t="s">
        <v>164</v>
      </c>
      <c r="Q145" s="2" t="s">
        <v>1984</v>
      </c>
      <c r="R145" s="2" t="s">
        <v>164</v>
      </c>
      <c r="S145" s="2" t="s">
        <v>1672</v>
      </c>
      <c r="T145" s="2" t="s">
        <v>233</v>
      </c>
      <c r="U145" s="2" t="s">
        <v>157</v>
      </c>
      <c r="V145" s="2" t="s">
        <v>273</v>
      </c>
      <c r="W145" s="2" t="s">
        <v>245</v>
      </c>
      <c r="X145" s="2" t="s">
        <v>2503</v>
      </c>
      <c r="Y145" s="2" t="s">
        <v>2504</v>
      </c>
      <c r="Z145" s="2" t="s">
        <v>157</v>
      </c>
      <c r="AA145" s="2" t="s">
        <v>1102</v>
      </c>
      <c r="AB145" s="2" t="s">
        <v>164</v>
      </c>
      <c r="AC145" s="2" t="s">
        <v>2505</v>
      </c>
      <c r="AD145" s="2" t="s">
        <v>233</v>
      </c>
      <c r="AE145" s="2" t="s">
        <v>157</v>
      </c>
      <c r="AF145" s="2" t="s">
        <v>273</v>
      </c>
      <c r="AG145" s="2" t="s">
        <v>245</v>
      </c>
      <c r="AH145" s="2" t="s">
        <v>2506</v>
      </c>
      <c r="AI145" s="2" t="s">
        <v>341</v>
      </c>
      <c r="AJ145" s="2" t="s">
        <v>157</v>
      </c>
      <c r="AK145" s="2" t="s">
        <v>259</v>
      </c>
      <c r="AL145" s="2" t="s">
        <v>157</v>
      </c>
      <c r="AM145" s="2" t="s">
        <v>157</v>
      </c>
      <c r="AN145" s="2" t="s">
        <v>157</v>
      </c>
      <c r="AO145" s="2" t="s">
        <v>157</v>
      </c>
      <c r="AP145" s="2" t="s">
        <v>157</v>
      </c>
      <c r="AQ145" s="2" t="s">
        <v>1984</v>
      </c>
      <c r="AR145" s="2" t="s">
        <v>1102</v>
      </c>
      <c r="AS145" s="2" t="s">
        <v>2507</v>
      </c>
      <c r="AT145" s="2" t="s">
        <v>164</v>
      </c>
      <c r="AU145" s="2" t="s">
        <v>2508</v>
      </c>
      <c r="AV145" s="2" t="s">
        <v>273</v>
      </c>
      <c r="AW145" s="2" t="s">
        <v>233</v>
      </c>
      <c r="AX145" s="2" t="s">
        <v>157</v>
      </c>
      <c r="AY145" s="2" t="s">
        <v>1345</v>
      </c>
      <c r="AZ145" s="2" t="s">
        <v>157</v>
      </c>
      <c r="BA145" s="2" t="s">
        <v>1345</v>
      </c>
      <c r="BB145" s="2" t="s">
        <v>157</v>
      </c>
      <c r="BC145" s="2" t="s">
        <v>626</v>
      </c>
      <c r="BD145" s="2" t="s">
        <v>157</v>
      </c>
      <c r="BE145" s="2" t="s">
        <v>2509</v>
      </c>
      <c r="BF145" s="2" t="s">
        <v>157</v>
      </c>
      <c r="BG145" s="2" t="s">
        <v>157</v>
      </c>
      <c r="BH145" s="2" t="s">
        <v>2507</v>
      </c>
      <c r="BI145" s="2" t="s">
        <v>164</v>
      </c>
      <c r="BJ145" s="2" t="s">
        <v>2508</v>
      </c>
      <c r="BK145" s="2" t="s">
        <v>273</v>
      </c>
      <c r="BL145" s="2" t="s">
        <v>233</v>
      </c>
      <c r="BM145" s="2" t="s">
        <v>157</v>
      </c>
      <c r="BN145" s="2" t="s">
        <v>1345</v>
      </c>
      <c r="BO145" s="2" t="s">
        <v>157</v>
      </c>
      <c r="BP145" s="2" t="s">
        <v>157</v>
      </c>
      <c r="BQ145" s="2" t="s">
        <v>157</v>
      </c>
      <c r="BR145" s="2" t="s">
        <v>626</v>
      </c>
      <c r="BS145" s="2" t="s">
        <v>157</v>
      </c>
      <c r="BT145" s="2" t="s">
        <v>157</v>
      </c>
      <c r="BU145" s="2" t="s">
        <v>157</v>
      </c>
      <c r="BV145" s="2" t="s">
        <v>157</v>
      </c>
      <c r="BW145" s="2" t="s">
        <v>210</v>
      </c>
      <c r="BX145" s="2" t="s">
        <v>157</v>
      </c>
      <c r="BY145" s="2" t="s">
        <v>157</v>
      </c>
      <c r="BZ145" s="2" t="s">
        <v>157</v>
      </c>
      <c r="CA145" s="2" t="s">
        <v>157</v>
      </c>
      <c r="CB145" s="2" t="s">
        <v>157</v>
      </c>
      <c r="CC145" s="2" t="s">
        <v>157</v>
      </c>
      <c r="CD145" s="2" t="s">
        <v>162</v>
      </c>
      <c r="CE145" s="2" t="s">
        <v>157</v>
      </c>
      <c r="CF145" s="2" t="s">
        <v>162</v>
      </c>
      <c r="CG145" s="2" t="s">
        <v>157</v>
      </c>
      <c r="CH145" s="2" t="s">
        <v>157</v>
      </c>
      <c r="CI145" s="2" t="s">
        <v>157</v>
      </c>
      <c r="CJ145" s="2" t="s">
        <v>2510</v>
      </c>
    </row>
    <row r="146" spans="1:88" ht="45" x14ac:dyDescent="0.25">
      <c r="A146" s="1">
        <v>44155.366400462961</v>
      </c>
      <c r="B146" s="1">
        <v>44155.371990740743</v>
      </c>
      <c r="C146" s="2" t="s">
        <v>91</v>
      </c>
      <c r="D146" s="2" t="s">
        <v>2511</v>
      </c>
      <c r="E146">
        <v>100</v>
      </c>
      <c r="F146">
        <v>483</v>
      </c>
      <c r="G146" s="2" t="s">
        <v>155</v>
      </c>
      <c r="H146" s="1">
        <v>44155.372004953701</v>
      </c>
      <c r="I146" s="2" t="s">
        <v>2512</v>
      </c>
      <c r="J146">
        <v>42.019607543945313</v>
      </c>
      <c r="K146">
        <v>-95.363601684570313</v>
      </c>
      <c r="L146" s="2" t="s">
        <v>158</v>
      </c>
      <c r="M146" s="2" t="s">
        <v>2513</v>
      </c>
      <c r="N146" s="2" t="s">
        <v>2514</v>
      </c>
      <c r="O146" s="2" t="s">
        <v>2515</v>
      </c>
      <c r="P146" s="2" t="s">
        <v>164</v>
      </c>
      <c r="Q146" s="2" t="s">
        <v>1811</v>
      </c>
      <c r="R146" s="2" t="s">
        <v>164</v>
      </c>
      <c r="S146" s="2" t="s">
        <v>2516</v>
      </c>
      <c r="T146" s="2" t="s">
        <v>233</v>
      </c>
      <c r="U146" s="2" t="s">
        <v>157</v>
      </c>
      <c r="V146" s="2" t="s">
        <v>244</v>
      </c>
      <c r="W146" s="2" t="s">
        <v>2517</v>
      </c>
      <c r="X146" s="2" t="s">
        <v>157</v>
      </c>
      <c r="Y146" s="2" t="s">
        <v>157</v>
      </c>
      <c r="Z146" s="2" t="s">
        <v>157</v>
      </c>
      <c r="AA146" s="2" t="s">
        <v>217</v>
      </c>
      <c r="AB146" s="2" t="s">
        <v>164</v>
      </c>
      <c r="AC146" s="2" t="s">
        <v>2516</v>
      </c>
      <c r="AD146" s="2" t="s">
        <v>233</v>
      </c>
      <c r="AE146" s="2" t="s">
        <v>157</v>
      </c>
      <c r="AF146" s="2" t="s">
        <v>244</v>
      </c>
      <c r="AG146" s="2" t="s">
        <v>2517</v>
      </c>
      <c r="AH146" s="2" t="s">
        <v>157</v>
      </c>
      <c r="AI146" s="2" t="s">
        <v>157</v>
      </c>
      <c r="AJ146" s="2" t="s">
        <v>157</v>
      </c>
      <c r="AK146" s="2" t="s">
        <v>259</v>
      </c>
      <c r="AL146" s="2" t="s">
        <v>157</v>
      </c>
      <c r="AM146" s="2" t="s">
        <v>157</v>
      </c>
      <c r="AN146" s="2" t="s">
        <v>157</v>
      </c>
      <c r="AO146" s="2" t="s">
        <v>157</v>
      </c>
      <c r="AP146" s="2" t="s">
        <v>157</v>
      </c>
      <c r="AQ146" s="2" t="s">
        <v>1811</v>
      </c>
      <c r="AR146" s="2" t="s">
        <v>217</v>
      </c>
      <c r="AS146" s="2" t="s">
        <v>436</v>
      </c>
      <c r="AT146" s="2" t="s">
        <v>164</v>
      </c>
      <c r="AU146" s="2" t="s">
        <v>436</v>
      </c>
      <c r="AV146" s="2" t="s">
        <v>2518</v>
      </c>
      <c r="AW146" s="2" t="s">
        <v>167</v>
      </c>
      <c r="AX146" s="2" t="s">
        <v>2519</v>
      </c>
      <c r="AY146" s="2" t="s">
        <v>340</v>
      </c>
      <c r="AZ146" s="2" t="s">
        <v>157</v>
      </c>
      <c r="BA146" s="2" t="s">
        <v>157</v>
      </c>
      <c r="BB146" s="2" t="s">
        <v>157</v>
      </c>
      <c r="BC146" s="2" t="s">
        <v>247</v>
      </c>
      <c r="BD146" s="2" t="s">
        <v>157</v>
      </c>
      <c r="BE146" s="2" t="s">
        <v>2520</v>
      </c>
      <c r="BF146" s="2" t="s">
        <v>157</v>
      </c>
      <c r="BG146" s="2" t="s">
        <v>157</v>
      </c>
      <c r="BH146" s="2" t="s">
        <v>436</v>
      </c>
      <c r="BI146" s="2" t="s">
        <v>164</v>
      </c>
      <c r="BJ146" s="2" t="s">
        <v>436</v>
      </c>
      <c r="BK146" s="2" t="s">
        <v>2518</v>
      </c>
      <c r="BL146" s="2" t="s">
        <v>167</v>
      </c>
      <c r="BM146" s="2" t="s">
        <v>2519</v>
      </c>
      <c r="BN146" s="2" t="s">
        <v>436</v>
      </c>
      <c r="BO146" s="2" t="s">
        <v>157</v>
      </c>
      <c r="BP146" s="2" t="s">
        <v>157</v>
      </c>
      <c r="BQ146" s="2" t="s">
        <v>157</v>
      </c>
      <c r="BR146" s="2" t="s">
        <v>157</v>
      </c>
      <c r="BS146" s="2" t="s">
        <v>157</v>
      </c>
      <c r="BT146" s="2" t="s">
        <v>157</v>
      </c>
      <c r="BU146" s="2" t="s">
        <v>157</v>
      </c>
      <c r="BV146" s="2" t="s">
        <v>157</v>
      </c>
      <c r="BW146" s="2" t="s">
        <v>162</v>
      </c>
      <c r="BX146" s="2" t="s">
        <v>157</v>
      </c>
      <c r="BY146" s="2" t="s">
        <v>157</v>
      </c>
      <c r="BZ146" s="2" t="s">
        <v>157</v>
      </c>
      <c r="CA146" s="2" t="s">
        <v>157</v>
      </c>
      <c r="CB146" s="2" t="s">
        <v>157</v>
      </c>
      <c r="CC146" s="2" t="s">
        <v>157</v>
      </c>
      <c r="CD146" s="2" t="s">
        <v>164</v>
      </c>
      <c r="CE146" s="2" t="s">
        <v>470</v>
      </c>
      <c r="CF146" s="2" t="s">
        <v>162</v>
      </c>
      <c r="CG146" s="2" t="s">
        <v>157</v>
      </c>
      <c r="CH146" s="2" t="s">
        <v>2521</v>
      </c>
      <c r="CI146" s="2" t="s">
        <v>2522</v>
      </c>
      <c r="CJ146" s="2" t="s">
        <v>162</v>
      </c>
    </row>
    <row r="147" spans="1:88" x14ac:dyDescent="0.25">
      <c r="A147" s="1">
        <v>44155.378518518519</v>
      </c>
      <c r="B147" s="1">
        <v>44155.378784722219</v>
      </c>
      <c r="C147" s="2" t="s">
        <v>91</v>
      </c>
      <c r="D147" s="2" t="s">
        <v>2523</v>
      </c>
      <c r="E147">
        <v>100</v>
      </c>
      <c r="F147">
        <v>23</v>
      </c>
      <c r="G147" s="2" t="s">
        <v>155</v>
      </c>
      <c r="H147" s="1">
        <v>44155.378793263888</v>
      </c>
      <c r="I147" s="2" t="s">
        <v>2524</v>
      </c>
      <c r="J147">
        <v>41.431900024414063</v>
      </c>
      <c r="K147">
        <v>-91.048500061035156</v>
      </c>
      <c r="L147" s="2" t="s">
        <v>158</v>
      </c>
      <c r="M147" s="2" t="s">
        <v>2525</v>
      </c>
      <c r="N147" s="2" t="s">
        <v>2526</v>
      </c>
      <c r="O147" s="2" t="s">
        <v>2527</v>
      </c>
      <c r="P147" s="2" t="s">
        <v>162</v>
      </c>
      <c r="Q147" s="2" t="s">
        <v>157</v>
      </c>
      <c r="R147" s="2" t="s">
        <v>157</v>
      </c>
      <c r="S147" s="2" t="s">
        <v>157</v>
      </c>
      <c r="T147" s="2" t="s">
        <v>157</v>
      </c>
      <c r="U147" s="2" t="s">
        <v>157</v>
      </c>
      <c r="V147" s="2" t="s">
        <v>157</v>
      </c>
      <c r="W147" s="2" t="s">
        <v>157</v>
      </c>
      <c r="X147" s="2" t="s">
        <v>157</v>
      </c>
      <c r="Y147" s="2" t="s">
        <v>157</v>
      </c>
      <c r="Z147" s="2" t="s">
        <v>157</v>
      </c>
      <c r="AA147" s="2" t="s">
        <v>157</v>
      </c>
      <c r="AB147" s="2" t="s">
        <v>157</v>
      </c>
      <c r="AC147" s="2" t="s">
        <v>157</v>
      </c>
      <c r="AD147" s="2" t="s">
        <v>157</v>
      </c>
      <c r="AE147" s="2" t="s">
        <v>157</v>
      </c>
      <c r="AF147" s="2" t="s">
        <v>157</v>
      </c>
      <c r="AG147" s="2" t="s">
        <v>157</v>
      </c>
      <c r="AH147" s="2" t="s">
        <v>157</v>
      </c>
      <c r="AI147" s="2" t="s">
        <v>157</v>
      </c>
      <c r="AJ147" s="2" t="s">
        <v>157</v>
      </c>
      <c r="AK147" s="2" t="s">
        <v>157</v>
      </c>
      <c r="AL147" s="2" t="s">
        <v>157</v>
      </c>
      <c r="AM147" s="2" t="s">
        <v>157</v>
      </c>
      <c r="AN147" s="2" t="s">
        <v>157</v>
      </c>
      <c r="AO147" s="2" t="s">
        <v>157</v>
      </c>
      <c r="AP147" s="2" t="s">
        <v>157</v>
      </c>
      <c r="AQ147" s="2" t="s">
        <v>157</v>
      </c>
      <c r="AR147" s="2" t="s">
        <v>157</v>
      </c>
      <c r="AS147" s="2" t="s">
        <v>157</v>
      </c>
      <c r="AT147" s="2" t="s">
        <v>157</v>
      </c>
      <c r="AU147" s="2" t="s">
        <v>157</v>
      </c>
      <c r="AV147" s="2" t="s">
        <v>157</v>
      </c>
      <c r="AW147" s="2" t="s">
        <v>157</v>
      </c>
      <c r="AX147" s="2" t="s">
        <v>157</v>
      </c>
      <c r="AY147" s="2" t="s">
        <v>157</v>
      </c>
      <c r="AZ147" s="2" t="s">
        <v>157</v>
      </c>
      <c r="BA147" s="2" t="s">
        <v>157</v>
      </c>
      <c r="BB147" s="2" t="s">
        <v>157</v>
      </c>
      <c r="BC147" s="2" t="s">
        <v>157</v>
      </c>
      <c r="BD147" s="2" t="s">
        <v>157</v>
      </c>
      <c r="BE147" s="2" t="s">
        <v>157</v>
      </c>
      <c r="BF147" s="2" t="s">
        <v>157</v>
      </c>
      <c r="BG147" s="2" t="s">
        <v>157</v>
      </c>
      <c r="BH147" s="2" t="s">
        <v>157</v>
      </c>
      <c r="BI147" s="2" t="s">
        <v>157</v>
      </c>
      <c r="BJ147" s="2" t="s">
        <v>157</v>
      </c>
      <c r="BK147" s="2" t="s">
        <v>157</v>
      </c>
      <c r="BL147" s="2" t="s">
        <v>157</v>
      </c>
      <c r="BM147" s="2" t="s">
        <v>157</v>
      </c>
      <c r="BN147" s="2" t="s">
        <v>157</v>
      </c>
      <c r="BO147" s="2" t="s">
        <v>157</v>
      </c>
      <c r="BP147" s="2" t="s">
        <v>157</v>
      </c>
      <c r="BQ147" s="2" t="s">
        <v>157</v>
      </c>
      <c r="BR147" s="2" t="s">
        <v>157</v>
      </c>
      <c r="BS147" s="2" t="s">
        <v>157</v>
      </c>
      <c r="BT147" s="2" t="s">
        <v>157</v>
      </c>
      <c r="BU147" s="2" t="s">
        <v>157</v>
      </c>
      <c r="BV147" s="2" t="s">
        <v>157</v>
      </c>
      <c r="BW147" s="2" t="s">
        <v>157</v>
      </c>
      <c r="BX147" s="2" t="s">
        <v>157</v>
      </c>
      <c r="BY147" s="2" t="s">
        <v>157</v>
      </c>
      <c r="BZ147" s="2" t="s">
        <v>157</v>
      </c>
      <c r="CA147" s="2" t="s">
        <v>157</v>
      </c>
      <c r="CB147" s="2" t="s">
        <v>157</v>
      </c>
      <c r="CC147" s="2" t="s">
        <v>157</v>
      </c>
      <c r="CD147" s="2" t="s">
        <v>157</v>
      </c>
      <c r="CE147" s="2" t="s">
        <v>157</v>
      </c>
      <c r="CF147" s="2" t="s">
        <v>157</v>
      </c>
      <c r="CG147" s="2" t="s">
        <v>157</v>
      </c>
      <c r="CH147" s="2" t="s">
        <v>157</v>
      </c>
      <c r="CI147" s="2" t="s">
        <v>157</v>
      </c>
      <c r="CJ147" s="2" t="s">
        <v>157</v>
      </c>
    </row>
    <row r="148" spans="1:88" ht="105" x14ac:dyDescent="0.25">
      <c r="A148" s="1">
        <v>44155.367280092592</v>
      </c>
      <c r="B148" s="1">
        <v>44155.380995370368</v>
      </c>
      <c r="C148" s="2" t="s">
        <v>91</v>
      </c>
      <c r="D148" s="2" t="s">
        <v>2528</v>
      </c>
      <c r="E148">
        <v>100</v>
      </c>
      <c r="F148">
        <v>1185</v>
      </c>
      <c r="G148" s="2" t="s">
        <v>155</v>
      </c>
      <c r="H148" s="1">
        <v>44155.381003495371</v>
      </c>
      <c r="I148" s="2" t="s">
        <v>2529</v>
      </c>
      <c r="J148">
        <v>41.984603881835938</v>
      </c>
      <c r="K148">
        <v>-91.626998901367188</v>
      </c>
      <c r="L148" s="2" t="s">
        <v>158</v>
      </c>
      <c r="M148" s="2" t="s">
        <v>2530</v>
      </c>
      <c r="N148" s="2" t="s">
        <v>2531</v>
      </c>
      <c r="O148" s="2" t="s">
        <v>2532</v>
      </c>
      <c r="P148" s="2" t="s">
        <v>164</v>
      </c>
      <c r="Q148" s="2" t="s">
        <v>1733</v>
      </c>
      <c r="R148" s="2" t="s">
        <v>164</v>
      </c>
      <c r="S148" s="2" t="s">
        <v>2533</v>
      </c>
      <c r="T148" s="2" t="s">
        <v>233</v>
      </c>
      <c r="U148" s="2" t="s">
        <v>157</v>
      </c>
      <c r="V148" s="2" t="s">
        <v>273</v>
      </c>
      <c r="W148" s="2" t="s">
        <v>2534</v>
      </c>
      <c r="X148" s="2" t="s">
        <v>2535</v>
      </c>
      <c r="Y148" s="2" t="s">
        <v>2536</v>
      </c>
      <c r="Z148" s="2" t="s">
        <v>2537</v>
      </c>
      <c r="AA148" s="2" t="s">
        <v>2538</v>
      </c>
      <c r="AB148" s="2" t="s">
        <v>164</v>
      </c>
      <c r="AC148" s="2" t="s">
        <v>2539</v>
      </c>
      <c r="AD148" s="2" t="s">
        <v>233</v>
      </c>
      <c r="AE148" s="2" t="s">
        <v>157</v>
      </c>
      <c r="AF148" s="2" t="s">
        <v>273</v>
      </c>
      <c r="AG148" s="2" t="s">
        <v>2540</v>
      </c>
      <c r="AH148" s="2" t="s">
        <v>157</v>
      </c>
      <c r="AI148" s="2" t="s">
        <v>157</v>
      </c>
      <c r="AJ148" s="2" t="s">
        <v>157</v>
      </c>
      <c r="AK148" s="2" t="s">
        <v>809</v>
      </c>
      <c r="AL148" s="2" t="s">
        <v>157</v>
      </c>
      <c r="AM148" s="2" t="s">
        <v>157</v>
      </c>
      <c r="AN148" s="2" t="s">
        <v>157</v>
      </c>
      <c r="AO148" s="2" t="s">
        <v>157</v>
      </c>
      <c r="AP148" s="2" t="s">
        <v>157</v>
      </c>
      <c r="AQ148" s="2" t="s">
        <v>1733</v>
      </c>
      <c r="AR148" s="2" t="s">
        <v>2538</v>
      </c>
      <c r="AS148" s="2" t="s">
        <v>2541</v>
      </c>
      <c r="AT148" s="2" t="s">
        <v>164</v>
      </c>
      <c r="AU148" s="2" t="s">
        <v>2542</v>
      </c>
      <c r="AV148" s="2" t="s">
        <v>2543</v>
      </c>
      <c r="AW148" s="2" t="s">
        <v>233</v>
      </c>
      <c r="AX148" s="2" t="s">
        <v>157</v>
      </c>
      <c r="AY148" s="2" t="s">
        <v>2543</v>
      </c>
      <c r="AZ148" s="2" t="s">
        <v>2544</v>
      </c>
      <c r="BA148" s="2" t="s">
        <v>157</v>
      </c>
      <c r="BB148" s="2" t="s">
        <v>157</v>
      </c>
      <c r="BC148" s="2" t="s">
        <v>2366</v>
      </c>
      <c r="BD148" s="2" t="s">
        <v>157</v>
      </c>
      <c r="BE148" s="2" t="s">
        <v>157</v>
      </c>
      <c r="BF148" s="2" t="s">
        <v>157</v>
      </c>
      <c r="BG148" s="2" t="s">
        <v>157</v>
      </c>
      <c r="BH148" s="2" t="s">
        <v>2544</v>
      </c>
      <c r="BI148" s="2" t="s">
        <v>164</v>
      </c>
      <c r="BJ148" s="2" t="s">
        <v>2545</v>
      </c>
      <c r="BK148" s="2" t="s">
        <v>2546</v>
      </c>
      <c r="BL148" s="2" t="s">
        <v>233</v>
      </c>
      <c r="BM148" s="2" t="s">
        <v>157</v>
      </c>
      <c r="BN148" s="2" t="s">
        <v>2547</v>
      </c>
      <c r="BO148" s="2" t="s">
        <v>2544</v>
      </c>
      <c r="BP148" s="2" t="s">
        <v>157</v>
      </c>
      <c r="BQ148" s="2" t="s">
        <v>157</v>
      </c>
      <c r="BR148" s="2" t="s">
        <v>2366</v>
      </c>
      <c r="BS148" s="2" t="s">
        <v>157</v>
      </c>
      <c r="BT148" s="2" t="s">
        <v>157</v>
      </c>
      <c r="BU148" s="2" t="s">
        <v>157</v>
      </c>
      <c r="BV148" s="2" t="s">
        <v>157</v>
      </c>
      <c r="BW148" s="2" t="s">
        <v>164</v>
      </c>
      <c r="BX148" s="2" t="s">
        <v>1632</v>
      </c>
      <c r="BY148" s="2" t="s">
        <v>1695</v>
      </c>
      <c r="BZ148" s="2" t="s">
        <v>233</v>
      </c>
      <c r="CA148" s="2" t="s">
        <v>157</v>
      </c>
      <c r="CB148" s="2" t="s">
        <v>157</v>
      </c>
      <c r="CC148" s="2" t="s">
        <v>157</v>
      </c>
      <c r="CD148" s="2" t="s">
        <v>162</v>
      </c>
      <c r="CE148" s="2" t="s">
        <v>157</v>
      </c>
      <c r="CF148" s="2" t="s">
        <v>162</v>
      </c>
      <c r="CG148" s="2" t="s">
        <v>157</v>
      </c>
      <c r="CH148" s="2" t="s">
        <v>2548</v>
      </c>
      <c r="CI148" s="2" t="s">
        <v>2549</v>
      </c>
      <c r="CJ148" s="2" t="s">
        <v>2550</v>
      </c>
    </row>
    <row r="149" spans="1:88" x14ac:dyDescent="0.25">
      <c r="A149" s="1">
        <v>44155.378819444442</v>
      </c>
      <c r="B149" s="1">
        <v>44155.383287037039</v>
      </c>
      <c r="C149" s="2" t="s">
        <v>91</v>
      </c>
      <c r="D149" s="2" t="s">
        <v>2551</v>
      </c>
      <c r="E149">
        <v>100</v>
      </c>
      <c r="F149">
        <v>385</v>
      </c>
      <c r="G149" s="2" t="s">
        <v>155</v>
      </c>
      <c r="H149" s="1">
        <v>44155.383289375</v>
      </c>
      <c r="I149" s="2" t="s">
        <v>2552</v>
      </c>
      <c r="J149">
        <v>42.619094848632813</v>
      </c>
      <c r="K149">
        <v>-95.9761962890625</v>
      </c>
      <c r="L149" s="2" t="s">
        <v>158</v>
      </c>
      <c r="M149" s="2" t="s">
        <v>2553</v>
      </c>
      <c r="N149" s="2" t="s">
        <v>2554</v>
      </c>
      <c r="O149" s="2" t="s">
        <v>2555</v>
      </c>
      <c r="P149" s="2" t="s">
        <v>164</v>
      </c>
      <c r="Q149" s="2" t="s">
        <v>594</v>
      </c>
      <c r="R149" s="2" t="s">
        <v>164</v>
      </c>
      <c r="S149" s="2" t="s">
        <v>2556</v>
      </c>
      <c r="T149" s="2" t="s">
        <v>233</v>
      </c>
      <c r="U149" s="2" t="s">
        <v>157</v>
      </c>
      <c r="V149" s="2" t="s">
        <v>524</v>
      </c>
      <c r="W149" s="2" t="s">
        <v>2557</v>
      </c>
      <c r="X149" s="2" t="s">
        <v>157</v>
      </c>
      <c r="Y149" s="2" t="s">
        <v>157</v>
      </c>
      <c r="Z149" s="2" t="s">
        <v>157</v>
      </c>
      <c r="AA149" s="2" t="s">
        <v>340</v>
      </c>
      <c r="AB149" s="2" t="s">
        <v>162</v>
      </c>
      <c r="AC149" s="2" t="s">
        <v>157</v>
      </c>
      <c r="AD149" s="2" t="s">
        <v>157</v>
      </c>
      <c r="AE149" s="2" t="s">
        <v>157</v>
      </c>
      <c r="AF149" s="2" t="s">
        <v>157</v>
      </c>
      <c r="AG149" s="2" t="s">
        <v>157</v>
      </c>
      <c r="AH149" s="2" t="s">
        <v>157</v>
      </c>
      <c r="AI149" s="2" t="s">
        <v>157</v>
      </c>
      <c r="AJ149" s="2" t="s">
        <v>157</v>
      </c>
      <c r="AK149" s="2" t="s">
        <v>259</v>
      </c>
      <c r="AL149" s="2" t="s">
        <v>157</v>
      </c>
      <c r="AM149" s="2" t="s">
        <v>157</v>
      </c>
      <c r="AN149" s="2" t="s">
        <v>157</v>
      </c>
      <c r="AO149" s="2" t="s">
        <v>157</v>
      </c>
      <c r="AP149" s="2" t="s">
        <v>157</v>
      </c>
      <c r="AQ149" s="2" t="s">
        <v>594</v>
      </c>
      <c r="AR149" s="2" t="s">
        <v>340</v>
      </c>
      <c r="AS149" s="2" t="s">
        <v>157</v>
      </c>
      <c r="AT149" s="2" t="s">
        <v>164</v>
      </c>
      <c r="AU149" s="2" t="s">
        <v>2558</v>
      </c>
      <c r="AV149" s="2" t="s">
        <v>524</v>
      </c>
      <c r="AW149" s="2" t="s">
        <v>233</v>
      </c>
      <c r="AX149" s="2" t="s">
        <v>157</v>
      </c>
      <c r="AY149" s="2" t="s">
        <v>1985</v>
      </c>
      <c r="AZ149" s="2" t="s">
        <v>157</v>
      </c>
      <c r="BA149" s="2" t="s">
        <v>157</v>
      </c>
      <c r="BB149" s="2" t="s">
        <v>157</v>
      </c>
      <c r="BC149" s="2" t="s">
        <v>259</v>
      </c>
      <c r="BD149" s="2" t="s">
        <v>157</v>
      </c>
      <c r="BE149" s="2" t="s">
        <v>157</v>
      </c>
      <c r="BF149" s="2" t="s">
        <v>157</v>
      </c>
      <c r="BG149" s="2" t="s">
        <v>157</v>
      </c>
      <c r="BH149" s="2" t="s">
        <v>340</v>
      </c>
      <c r="BI149" s="2" t="s">
        <v>162</v>
      </c>
      <c r="BJ149" s="2" t="s">
        <v>157</v>
      </c>
      <c r="BK149" s="2" t="s">
        <v>157</v>
      </c>
      <c r="BL149" s="2" t="s">
        <v>157</v>
      </c>
      <c r="BM149" s="2" t="s">
        <v>157</v>
      </c>
      <c r="BN149" s="2" t="s">
        <v>157</v>
      </c>
      <c r="BO149" s="2" t="s">
        <v>157</v>
      </c>
      <c r="BP149" s="2" t="s">
        <v>157</v>
      </c>
      <c r="BQ149" s="2" t="s">
        <v>157</v>
      </c>
      <c r="BR149" s="2" t="s">
        <v>157</v>
      </c>
      <c r="BS149" s="2" t="s">
        <v>157</v>
      </c>
      <c r="BT149" s="2" t="s">
        <v>157</v>
      </c>
      <c r="BU149" s="2" t="s">
        <v>157</v>
      </c>
      <c r="BV149" s="2" t="s">
        <v>157</v>
      </c>
      <c r="BW149" s="2" t="s">
        <v>162</v>
      </c>
      <c r="BX149" s="2" t="s">
        <v>157</v>
      </c>
      <c r="BY149" s="2" t="s">
        <v>157</v>
      </c>
      <c r="BZ149" s="2" t="s">
        <v>157</v>
      </c>
      <c r="CA149" s="2" t="s">
        <v>157</v>
      </c>
      <c r="CB149" s="2" t="s">
        <v>157</v>
      </c>
      <c r="CC149" s="2" t="s">
        <v>157</v>
      </c>
      <c r="CD149" s="2" t="s">
        <v>162</v>
      </c>
      <c r="CE149" s="2" t="s">
        <v>157</v>
      </c>
      <c r="CF149" s="2" t="s">
        <v>162</v>
      </c>
      <c r="CG149" s="2" t="s">
        <v>157</v>
      </c>
      <c r="CH149" s="2" t="s">
        <v>580</v>
      </c>
      <c r="CI149" s="2" t="s">
        <v>580</v>
      </c>
      <c r="CJ149" s="2" t="s">
        <v>580</v>
      </c>
    </row>
    <row r="150" spans="1:88" ht="75" x14ac:dyDescent="0.25">
      <c r="A150" s="1">
        <v>44155.328773148147</v>
      </c>
      <c r="B150" s="1">
        <v>44155.398159722223</v>
      </c>
      <c r="C150" s="2" t="s">
        <v>91</v>
      </c>
      <c r="D150" s="2" t="s">
        <v>2559</v>
      </c>
      <c r="E150">
        <v>100</v>
      </c>
      <c r="F150">
        <v>5995</v>
      </c>
      <c r="G150" s="2" t="s">
        <v>155</v>
      </c>
      <c r="H150" s="1">
        <v>44155.39817108796</v>
      </c>
      <c r="I150" s="2" t="s">
        <v>2560</v>
      </c>
      <c r="J150">
        <v>43.269302368164063</v>
      </c>
      <c r="K150">
        <v>-93.635597229003906</v>
      </c>
      <c r="L150" s="2" t="s">
        <v>158</v>
      </c>
      <c r="M150" s="2" t="s">
        <v>2561</v>
      </c>
      <c r="N150" s="2" t="s">
        <v>2562</v>
      </c>
      <c r="O150" s="2" t="s">
        <v>2563</v>
      </c>
      <c r="P150" s="2" t="s">
        <v>164</v>
      </c>
      <c r="Q150" s="2" t="s">
        <v>440</v>
      </c>
      <c r="R150" s="2" t="s">
        <v>164</v>
      </c>
      <c r="S150" s="2" t="s">
        <v>2564</v>
      </c>
      <c r="T150" s="2" t="s">
        <v>167</v>
      </c>
      <c r="U150" s="2" t="s">
        <v>2565</v>
      </c>
      <c r="V150" s="2" t="s">
        <v>340</v>
      </c>
      <c r="W150" s="2" t="s">
        <v>2566</v>
      </c>
      <c r="X150" s="2" t="s">
        <v>2567</v>
      </c>
      <c r="Y150" s="2" t="s">
        <v>2568</v>
      </c>
      <c r="Z150" s="2" t="s">
        <v>157</v>
      </c>
      <c r="AA150" s="2" t="s">
        <v>685</v>
      </c>
      <c r="AB150" s="2" t="s">
        <v>164</v>
      </c>
      <c r="AC150" s="2" t="s">
        <v>2564</v>
      </c>
      <c r="AD150" s="2" t="s">
        <v>233</v>
      </c>
      <c r="AE150" s="2" t="s">
        <v>157</v>
      </c>
      <c r="AF150" s="2" t="s">
        <v>340</v>
      </c>
      <c r="AG150" s="2" t="s">
        <v>2566</v>
      </c>
      <c r="AH150" s="2" t="s">
        <v>2569</v>
      </c>
      <c r="AI150" s="2" t="s">
        <v>2570</v>
      </c>
      <c r="AJ150" s="2" t="s">
        <v>157</v>
      </c>
      <c r="AK150" s="2" t="s">
        <v>259</v>
      </c>
      <c r="AL150" s="2" t="s">
        <v>157</v>
      </c>
      <c r="AM150" s="2" t="s">
        <v>157</v>
      </c>
      <c r="AN150" s="2" t="s">
        <v>157</v>
      </c>
      <c r="AO150" s="2" t="s">
        <v>157</v>
      </c>
      <c r="AP150" s="2" t="s">
        <v>157</v>
      </c>
      <c r="AQ150" s="2" t="s">
        <v>440</v>
      </c>
      <c r="AR150" s="2" t="s">
        <v>685</v>
      </c>
      <c r="AS150" s="2" t="s">
        <v>2571</v>
      </c>
      <c r="AT150" s="2" t="s">
        <v>162</v>
      </c>
      <c r="AU150" s="2" t="s">
        <v>157</v>
      </c>
      <c r="AV150" s="2" t="s">
        <v>157</v>
      </c>
      <c r="AW150" s="2" t="s">
        <v>157</v>
      </c>
      <c r="AX150" s="2" t="s">
        <v>157</v>
      </c>
      <c r="AY150" s="2" t="s">
        <v>157</v>
      </c>
      <c r="AZ150" s="2" t="s">
        <v>157</v>
      </c>
      <c r="BA150" s="2" t="s">
        <v>157</v>
      </c>
      <c r="BB150" s="2" t="s">
        <v>157</v>
      </c>
      <c r="BC150" s="2" t="s">
        <v>259</v>
      </c>
      <c r="BD150" s="2" t="s">
        <v>157</v>
      </c>
      <c r="BE150" s="2" t="s">
        <v>157</v>
      </c>
      <c r="BF150" s="2" t="s">
        <v>157</v>
      </c>
      <c r="BG150" s="2" t="s">
        <v>157</v>
      </c>
      <c r="BH150" s="2" t="s">
        <v>2571</v>
      </c>
      <c r="BI150" s="2" t="s">
        <v>162</v>
      </c>
      <c r="BJ150" s="2" t="s">
        <v>157</v>
      </c>
      <c r="BK150" s="2" t="s">
        <v>157</v>
      </c>
      <c r="BL150" s="2" t="s">
        <v>157</v>
      </c>
      <c r="BM150" s="2" t="s">
        <v>157</v>
      </c>
      <c r="BN150" s="2" t="s">
        <v>157</v>
      </c>
      <c r="BO150" s="2" t="s">
        <v>157</v>
      </c>
      <c r="BP150" s="2" t="s">
        <v>157</v>
      </c>
      <c r="BQ150" s="2" t="s">
        <v>157</v>
      </c>
      <c r="BR150" s="2" t="s">
        <v>259</v>
      </c>
      <c r="BS150" s="2" t="s">
        <v>157</v>
      </c>
      <c r="BT150" s="2" t="s">
        <v>157</v>
      </c>
      <c r="BU150" s="2" t="s">
        <v>157</v>
      </c>
      <c r="BV150" s="2" t="s">
        <v>157</v>
      </c>
      <c r="BW150" s="2" t="s">
        <v>164</v>
      </c>
      <c r="BX150" s="2" t="s">
        <v>440</v>
      </c>
      <c r="BY150" s="2" t="s">
        <v>685</v>
      </c>
      <c r="BZ150" s="2" t="s">
        <v>167</v>
      </c>
      <c r="CA150" s="2" t="s">
        <v>157</v>
      </c>
      <c r="CB150" s="2" t="s">
        <v>2572</v>
      </c>
      <c r="CC150" s="2" t="s">
        <v>2573</v>
      </c>
      <c r="CD150" s="2" t="s">
        <v>164</v>
      </c>
      <c r="CE150" s="2" t="s">
        <v>2574</v>
      </c>
      <c r="CF150" s="2" t="s">
        <v>164</v>
      </c>
      <c r="CG150" s="2" t="s">
        <v>188</v>
      </c>
      <c r="CH150" s="2" t="s">
        <v>580</v>
      </c>
      <c r="CI150" s="2" t="s">
        <v>580</v>
      </c>
      <c r="CJ150" s="2" t="s">
        <v>580</v>
      </c>
    </row>
    <row r="151" spans="1:88" x14ac:dyDescent="0.25">
      <c r="A151" s="1">
        <v>44155.399641203701</v>
      </c>
      <c r="B151" s="1">
        <v>44155.40247685185</v>
      </c>
      <c r="C151" s="2" t="s">
        <v>91</v>
      </c>
      <c r="D151" s="2" t="s">
        <v>2575</v>
      </c>
      <c r="E151">
        <v>100</v>
      </c>
      <c r="F151">
        <v>244</v>
      </c>
      <c r="G151" s="2" t="s">
        <v>155</v>
      </c>
      <c r="H151" s="1">
        <v>44155.402482465281</v>
      </c>
      <c r="I151" s="2" t="s">
        <v>2576</v>
      </c>
      <c r="J151">
        <v>40.99920654296875</v>
      </c>
      <c r="K151">
        <v>-95.913902282714844</v>
      </c>
      <c r="L151" s="2" t="s">
        <v>158</v>
      </c>
      <c r="M151" s="2" t="s">
        <v>2577</v>
      </c>
      <c r="N151" s="2" t="s">
        <v>2578</v>
      </c>
      <c r="O151" s="2" t="s">
        <v>2579</v>
      </c>
      <c r="P151" s="2" t="s">
        <v>164</v>
      </c>
      <c r="Q151" s="2" t="s">
        <v>563</v>
      </c>
      <c r="R151" s="2" t="s">
        <v>164</v>
      </c>
      <c r="S151" s="2" t="s">
        <v>2580</v>
      </c>
      <c r="T151" s="2" t="s">
        <v>233</v>
      </c>
      <c r="U151" s="2" t="s">
        <v>157</v>
      </c>
      <c r="V151" s="2" t="s">
        <v>2581</v>
      </c>
      <c r="W151" s="2" t="s">
        <v>2582</v>
      </c>
      <c r="X151" s="2" t="s">
        <v>2580</v>
      </c>
      <c r="Y151" s="2" t="s">
        <v>2583</v>
      </c>
      <c r="Z151" s="2" t="s">
        <v>2584</v>
      </c>
      <c r="AA151" s="2" t="s">
        <v>340</v>
      </c>
      <c r="AB151" s="2" t="s">
        <v>162</v>
      </c>
      <c r="AC151" s="2" t="s">
        <v>157</v>
      </c>
      <c r="AD151" s="2" t="s">
        <v>157</v>
      </c>
      <c r="AE151" s="2" t="s">
        <v>157</v>
      </c>
      <c r="AF151" s="2" t="s">
        <v>157</v>
      </c>
      <c r="AG151" s="2" t="s">
        <v>157</v>
      </c>
      <c r="AH151" s="2" t="s">
        <v>157</v>
      </c>
      <c r="AI151" s="2" t="s">
        <v>157</v>
      </c>
      <c r="AJ151" s="2" t="s">
        <v>157</v>
      </c>
      <c r="AK151" s="2" t="s">
        <v>157</v>
      </c>
      <c r="AL151" s="2" t="s">
        <v>157</v>
      </c>
      <c r="AM151" s="2" t="s">
        <v>157</v>
      </c>
      <c r="AN151" s="2" t="s">
        <v>157</v>
      </c>
      <c r="AO151" s="2" t="s">
        <v>157</v>
      </c>
      <c r="AP151" s="2" t="s">
        <v>157</v>
      </c>
      <c r="AQ151" s="2" t="s">
        <v>340</v>
      </c>
      <c r="AR151" s="2" t="s">
        <v>340</v>
      </c>
      <c r="AS151" s="2" t="s">
        <v>340</v>
      </c>
      <c r="AT151" s="2" t="s">
        <v>162</v>
      </c>
      <c r="AU151" s="2" t="s">
        <v>157</v>
      </c>
      <c r="AV151" s="2" t="s">
        <v>157</v>
      </c>
      <c r="AW151" s="2" t="s">
        <v>157</v>
      </c>
      <c r="AX151" s="2" t="s">
        <v>157</v>
      </c>
      <c r="AY151" s="2" t="s">
        <v>157</v>
      </c>
      <c r="AZ151" s="2" t="s">
        <v>157</v>
      </c>
      <c r="BA151" s="2" t="s">
        <v>157</v>
      </c>
      <c r="BB151" s="2" t="s">
        <v>157</v>
      </c>
      <c r="BC151" s="2" t="s">
        <v>157</v>
      </c>
      <c r="BD151" s="2" t="s">
        <v>157</v>
      </c>
      <c r="BE151" s="2" t="s">
        <v>157</v>
      </c>
      <c r="BF151" s="2" t="s">
        <v>157</v>
      </c>
      <c r="BG151" s="2" t="s">
        <v>157</v>
      </c>
      <c r="BH151" s="2" t="s">
        <v>157</v>
      </c>
      <c r="BI151" s="2" t="s">
        <v>162</v>
      </c>
      <c r="BJ151" s="2" t="s">
        <v>157</v>
      </c>
      <c r="BK151" s="2" t="s">
        <v>157</v>
      </c>
      <c r="BL151" s="2" t="s">
        <v>157</v>
      </c>
      <c r="BM151" s="2" t="s">
        <v>157</v>
      </c>
      <c r="BN151" s="2" t="s">
        <v>157</v>
      </c>
      <c r="BO151" s="2" t="s">
        <v>157</v>
      </c>
      <c r="BP151" s="2" t="s">
        <v>157</v>
      </c>
      <c r="BQ151" s="2" t="s">
        <v>157</v>
      </c>
      <c r="BR151" s="2" t="s">
        <v>157</v>
      </c>
      <c r="BS151" s="2" t="s">
        <v>157</v>
      </c>
      <c r="BT151" s="2" t="s">
        <v>157</v>
      </c>
      <c r="BU151" s="2" t="s">
        <v>157</v>
      </c>
      <c r="BV151" s="2" t="s">
        <v>157</v>
      </c>
      <c r="BW151" s="2" t="s">
        <v>162</v>
      </c>
      <c r="BX151" s="2" t="s">
        <v>157</v>
      </c>
      <c r="BY151" s="2" t="s">
        <v>157</v>
      </c>
      <c r="BZ151" s="2" t="s">
        <v>157</v>
      </c>
      <c r="CA151" s="2" t="s">
        <v>157</v>
      </c>
      <c r="CB151" s="2" t="s">
        <v>157</v>
      </c>
      <c r="CC151" s="2" t="s">
        <v>157</v>
      </c>
      <c r="CD151" s="2" t="s">
        <v>162</v>
      </c>
      <c r="CE151" s="2" t="s">
        <v>157</v>
      </c>
      <c r="CF151" s="2" t="s">
        <v>162</v>
      </c>
      <c r="CG151" s="2" t="s">
        <v>157</v>
      </c>
      <c r="CH151" s="2" t="s">
        <v>580</v>
      </c>
      <c r="CI151" s="2" t="s">
        <v>580</v>
      </c>
      <c r="CJ151" s="2" t="s">
        <v>580</v>
      </c>
    </row>
    <row r="152" spans="1:88" x14ac:dyDescent="0.25">
      <c r="A152" s="1">
        <v>44155.398912037039</v>
      </c>
      <c r="B152" s="1">
        <v>44155.411111111112</v>
      </c>
      <c r="C152" s="2" t="s">
        <v>91</v>
      </c>
      <c r="D152" s="2" t="s">
        <v>2585</v>
      </c>
      <c r="E152">
        <v>100</v>
      </c>
      <c r="F152">
        <v>1053</v>
      </c>
      <c r="G152" s="2" t="s">
        <v>155</v>
      </c>
      <c r="H152" s="1">
        <v>44155.411118865741</v>
      </c>
      <c r="I152" s="2" t="s">
        <v>2586</v>
      </c>
      <c r="J152">
        <v>42.814895629882813</v>
      </c>
      <c r="K152">
        <v>-95.954399108886719</v>
      </c>
      <c r="L152" s="2" t="s">
        <v>158</v>
      </c>
      <c r="M152" s="2" t="s">
        <v>2587</v>
      </c>
      <c r="N152" s="2" t="s">
        <v>2588</v>
      </c>
      <c r="O152" s="2" t="s">
        <v>2589</v>
      </c>
      <c r="P152" s="2" t="s">
        <v>164</v>
      </c>
      <c r="Q152" s="2" t="s">
        <v>2590</v>
      </c>
      <c r="R152" s="2" t="s">
        <v>164</v>
      </c>
      <c r="S152" s="2" t="s">
        <v>2591</v>
      </c>
      <c r="T152" s="2" t="s">
        <v>233</v>
      </c>
      <c r="U152" s="2" t="s">
        <v>157</v>
      </c>
      <c r="V152" s="2" t="s">
        <v>273</v>
      </c>
      <c r="W152" s="2" t="s">
        <v>2592</v>
      </c>
      <c r="X152" s="2" t="s">
        <v>2593</v>
      </c>
      <c r="Y152" s="2" t="s">
        <v>2594</v>
      </c>
      <c r="Z152" s="2" t="s">
        <v>157</v>
      </c>
      <c r="AA152" s="2" t="s">
        <v>1877</v>
      </c>
      <c r="AB152" s="2" t="s">
        <v>164</v>
      </c>
      <c r="AC152" s="2" t="s">
        <v>2591</v>
      </c>
      <c r="AD152" s="2" t="s">
        <v>233</v>
      </c>
      <c r="AE152" s="2" t="s">
        <v>157</v>
      </c>
      <c r="AF152" s="2" t="s">
        <v>273</v>
      </c>
      <c r="AG152" s="2" t="s">
        <v>2592</v>
      </c>
      <c r="AH152" s="2" t="s">
        <v>2595</v>
      </c>
      <c r="AI152" s="2" t="s">
        <v>2596</v>
      </c>
      <c r="AJ152" s="2" t="s">
        <v>157</v>
      </c>
      <c r="AK152" s="2" t="s">
        <v>259</v>
      </c>
      <c r="AL152" s="2" t="s">
        <v>157</v>
      </c>
      <c r="AM152" s="2" t="s">
        <v>157</v>
      </c>
      <c r="AN152" s="2" t="s">
        <v>157</v>
      </c>
      <c r="AO152" s="2" t="s">
        <v>157</v>
      </c>
      <c r="AP152" s="2" t="s">
        <v>157</v>
      </c>
      <c r="AQ152" s="2" t="s">
        <v>2590</v>
      </c>
      <c r="AR152" s="2" t="s">
        <v>2597</v>
      </c>
      <c r="AS152" s="2" t="s">
        <v>2598</v>
      </c>
      <c r="AT152" s="2" t="s">
        <v>164</v>
      </c>
      <c r="AU152" s="2" t="s">
        <v>2599</v>
      </c>
      <c r="AV152" s="2" t="s">
        <v>273</v>
      </c>
      <c r="AW152" s="2" t="s">
        <v>233</v>
      </c>
      <c r="AX152" s="2" t="s">
        <v>157</v>
      </c>
      <c r="AY152" s="2" t="s">
        <v>2600</v>
      </c>
      <c r="AZ152" s="2" t="s">
        <v>157</v>
      </c>
      <c r="BA152" s="2" t="s">
        <v>2600</v>
      </c>
      <c r="BB152" s="2" t="s">
        <v>157</v>
      </c>
      <c r="BC152" s="2" t="s">
        <v>259</v>
      </c>
      <c r="BD152" s="2" t="s">
        <v>157</v>
      </c>
      <c r="BE152" s="2" t="s">
        <v>157</v>
      </c>
      <c r="BF152" s="2" t="s">
        <v>157</v>
      </c>
      <c r="BG152" s="2" t="s">
        <v>157</v>
      </c>
      <c r="BH152" s="2" t="s">
        <v>2601</v>
      </c>
      <c r="BI152" s="2" t="s">
        <v>164</v>
      </c>
      <c r="BJ152" s="2" t="s">
        <v>2599</v>
      </c>
      <c r="BK152" s="2" t="s">
        <v>273</v>
      </c>
      <c r="BL152" s="2" t="s">
        <v>233</v>
      </c>
      <c r="BM152" s="2" t="s">
        <v>157</v>
      </c>
      <c r="BN152" s="2" t="s">
        <v>2600</v>
      </c>
      <c r="BO152" s="2" t="s">
        <v>157</v>
      </c>
      <c r="BP152" s="2" t="s">
        <v>2600</v>
      </c>
      <c r="BQ152" s="2" t="s">
        <v>157</v>
      </c>
      <c r="BR152" s="2" t="s">
        <v>259</v>
      </c>
      <c r="BS152" s="2" t="s">
        <v>157</v>
      </c>
      <c r="BT152" s="2" t="s">
        <v>157</v>
      </c>
      <c r="BU152" s="2" t="s">
        <v>157</v>
      </c>
      <c r="BV152" s="2" t="s">
        <v>157</v>
      </c>
      <c r="BW152" s="2" t="s">
        <v>162</v>
      </c>
      <c r="BX152" s="2" t="s">
        <v>157</v>
      </c>
      <c r="BY152" s="2" t="s">
        <v>157</v>
      </c>
      <c r="BZ152" s="2" t="s">
        <v>157</v>
      </c>
      <c r="CA152" s="2" t="s">
        <v>157</v>
      </c>
      <c r="CB152" s="2" t="s">
        <v>157</v>
      </c>
      <c r="CC152" s="2" t="s">
        <v>157</v>
      </c>
      <c r="CD152" s="2" t="s">
        <v>162</v>
      </c>
      <c r="CE152" s="2" t="s">
        <v>157</v>
      </c>
      <c r="CF152" s="2" t="s">
        <v>164</v>
      </c>
      <c r="CG152" s="2" t="s">
        <v>2602</v>
      </c>
      <c r="CH152" s="2" t="s">
        <v>381</v>
      </c>
      <c r="CI152" s="2" t="s">
        <v>381</v>
      </c>
      <c r="CJ152" s="2" t="s">
        <v>2603</v>
      </c>
    </row>
    <row r="153" spans="1:88" ht="60" x14ac:dyDescent="0.25">
      <c r="A153" s="1">
        <v>44155.403217592589</v>
      </c>
      <c r="B153" s="1">
        <v>44155.417500000003</v>
      </c>
      <c r="C153" s="2" t="s">
        <v>91</v>
      </c>
      <c r="D153" s="2" t="s">
        <v>2604</v>
      </c>
      <c r="E153">
        <v>100</v>
      </c>
      <c r="F153">
        <v>1233</v>
      </c>
      <c r="G153" s="2" t="s">
        <v>155</v>
      </c>
      <c r="H153" s="1">
        <v>44155.417506446756</v>
      </c>
      <c r="I153" s="2" t="s">
        <v>2605</v>
      </c>
      <c r="J153">
        <v>42.808197021484375</v>
      </c>
      <c r="K153">
        <v>-94.5166015625</v>
      </c>
      <c r="L153" s="2" t="s">
        <v>158</v>
      </c>
      <c r="M153" s="2" t="s">
        <v>2606</v>
      </c>
      <c r="N153" s="2" t="s">
        <v>2607</v>
      </c>
      <c r="O153" s="2" t="s">
        <v>2608</v>
      </c>
      <c r="P153" s="2" t="s">
        <v>164</v>
      </c>
      <c r="Q153" s="2" t="s">
        <v>256</v>
      </c>
      <c r="R153" s="2" t="s">
        <v>164</v>
      </c>
      <c r="S153" s="2" t="s">
        <v>2609</v>
      </c>
      <c r="T153" s="2" t="s">
        <v>233</v>
      </c>
      <c r="U153" s="2" t="s">
        <v>157</v>
      </c>
      <c r="V153" s="2" t="s">
        <v>273</v>
      </c>
      <c r="W153" s="2" t="s">
        <v>2610</v>
      </c>
      <c r="X153" s="2" t="s">
        <v>2611</v>
      </c>
      <c r="Y153" s="2" t="s">
        <v>2612</v>
      </c>
      <c r="Z153" s="2" t="s">
        <v>157</v>
      </c>
      <c r="AA153" s="2" t="s">
        <v>2613</v>
      </c>
      <c r="AB153" s="2" t="s">
        <v>164</v>
      </c>
      <c r="AC153" s="2" t="s">
        <v>2609</v>
      </c>
      <c r="AD153" s="2" t="s">
        <v>233</v>
      </c>
      <c r="AE153" s="2" t="s">
        <v>157</v>
      </c>
      <c r="AF153" s="2" t="s">
        <v>273</v>
      </c>
      <c r="AG153" s="2" t="s">
        <v>2610</v>
      </c>
      <c r="AH153" s="2" t="s">
        <v>2614</v>
      </c>
      <c r="AI153" s="2" t="s">
        <v>2615</v>
      </c>
      <c r="AJ153" s="2" t="s">
        <v>157</v>
      </c>
      <c r="AK153" s="2" t="s">
        <v>373</v>
      </c>
      <c r="AL153" s="2" t="s">
        <v>157</v>
      </c>
      <c r="AM153" s="2" t="s">
        <v>2616</v>
      </c>
      <c r="AN153" s="2" t="s">
        <v>157</v>
      </c>
      <c r="AO153" s="2" t="s">
        <v>157</v>
      </c>
      <c r="AP153" s="2" t="s">
        <v>157</v>
      </c>
      <c r="AQ153" s="2" t="s">
        <v>2617</v>
      </c>
      <c r="AR153" s="2" t="s">
        <v>680</v>
      </c>
      <c r="AS153" s="2" t="s">
        <v>2618</v>
      </c>
      <c r="AT153" s="2" t="s">
        <v>164</v>
      </c>
      <c r="AU153" s="2" t="s">
        <v>2619</v>
      </c>
      <c r="AV153" s="2" t="s">
        <v>273</v>
      </c>
      <c r="AW153" s="2" t="s">
        <v>233</v>
      </c>
      <c r="AX153" s="2" t="s">
        <v>157</v>
      </c>
      <c r="AY153" s="2" t="s">
        <v>2620</v>
      </c>
      <c r="AZ153" s="2" t="s">
        <v>186</v>
      </c>
      <c r="BA153" s="2" t="s">
        <v>2620</v>
      </c>
      <c r="BB153" s="2" t="s">
        <v>157</v>
      </c>
      <c r="BC153" s="2" t="s">
        <v>626</v>
      </c>
      <c r="BD153" s="2" t="s">
        <v>157</v>
      </c>
      <c r="BE153" s="2" t="s">
        <v>2621</v>
      </c>
      <c r="BF153" s="2" t="s">
        <v>157</v>
      </c>
      <c r="BG153" s="2" t="s">
        <v>157</v>
      </c>
      <c r="BH153" s="2" t="s">
        <v>2622</v>
      </c>
      <c r="BI153" s="2" t="s">
        <v>164</v>
      </c>
      <c r="BJ153" s="2" t="s">
        <v>2619</v>
      </c>
      <c r="BK153" s="2" t="s">
        <v>273</v>
      </c>
      <c r="BL153" s="2" t="s">
        <v>233</v>
      </c>
      <c r="BM153" s="2" t="s">
        <v>157</v>
      </c>
      <c r="BN153" s="2" t="s">
        <v>2620</v>
      </c>
      <c r="BO153" s="2" t="s">
        <v>186</v>
      </c>
      <c r="BP153" s="2" t="s">
        <v>2620</v>
      </c>
      <c r="BQ153" s="2" t="s">
        <v>157</v>
      </c>
      <c r="BR153" s="2" t="s">
        <v>626</v>
      </c>
      <c r="BS153" s="2" t="s">
        <v>157</v>
      </c>
      <c r="BT153" s="2" t="s">
        <v>2621</v>
      </c>
      <c r="BU153" s="2" t="s">
        <v>157</v>
      </c>
      <c r="BV153" s="2" t="s">
        <v>157</v>
      </c>
      <c r="BW153" s="2" t="s">
        <v>164</v>
      </c>
      <c r="BX153" s="2" t="s">
        <v>970</v>
      </c>
      <c r="BY153" s="2" t="s">
        <v>470</v>
      </c>
      <c r="BZ153" s="2" t="s">
        <v>167</v>
      </c>
      <c r="CA153" s="2" t="s">
        <v>157</v>
      </c>
      <c r="CB153" s="2" t="s">
        <v>647</v>
      </c>
      <c r="CC153" s="2" t="s">
        <v>647</v>
      </c>
      <c r="CD153" s="2" t="s">
        <v>164</v>
      </c>
      <c r="CE153" s="2" t="s">
        <v>762</v>
      </c>
      <c r="CF153" s="2" t="s">
        <v>164</v>
      </c>
      <c r="CG153" s="2" t="s">
        <v>970</v>
      </c>
      <c r="CH153" s="2" t="s">
        <v>2623</v>
      </c>
      <c r="CI153" s="2" t="s">
        <v>1326</v>
      </c>
      <c r="CJ153" s="2" t="s">
        <v>157</v>
      </c>
    </row>
    <row r="154" spans="1:88" ht="60" x14ac:dyDescent="0.25">
      <c r="A154" s="1">
        <v>44155.407592592594</v>
      </c>
      <c r="B154" s="1">
        <v>44155.419351851851</v>
      </c>
      <c r="C154" s="2" t="s">
        <v>91</v>
      </c>
      <c r="D154" s="2" t="s">
        <v>2624</v>
      </c>
      <c r="E154">
        <v>100</v>
      </c>
      <c r="F154">
        <v>1016</v>
      </c>
      <c r="G154" s="2" t="s">
        <v>155</v>
      </c>
      <c r="H154" s="1">
        <v>44155.419364502312</v>
      </c>
      <c r="I154" s="2" t="s">
        <v>2625</v>
      </c>
      <c r="J154">
        <v>42.486099243164063</v>
      </c>
      <c r="K154">
        <v>-91.445198059082031</v>
      </c>
      <c r="L154" s="2" t="s">
        <v>158</v>
      </c>
      <c r="M154" s="2" t="s">
        <v>2626</v>
      </c>
      <c r="N154" s="2" t="s">
        <v>2627</v>
      </c>
      <c r="O154" s="2" t="s">
        <v>2628</v>
      </c>
      <c r="P154" s="2" t="s">
        <v>164</v>
      </c>
      <c r="Q154" s="2" t="s">
        <v>891</v>
      </c>
      <c r="R154" s="2" t="s">
        <v>164</v>
      </c>
      <c r="S154" s="2" t="s">
        <v>1085</v>
      </c>
      <c r="T154" s="2" t="s">
        <v>233</v>
      </c>
      <c r="U154" s="2" t="s">
        <v>157</v>
      </c>
      <c r="V154" s="2" t="s">
        <v>524</v>
      </c>
      <c r="W154" s="2" t="s">
        <v>2629</v>
      </c>
      <c r="X154" s="2" t="s">
        <v>663</v>
      </c>
      <c r="Y154" s="2" t="s">
        <v>2630</v>
      </c>
      <c r="Z154" s="2" t="s">
        <v>157</v>
      </c>
      <c r="AA154" s="2" t="s">
        <v>967</v>
      </c>
      <c r="AB154" s="2" t="s">
        <v>162</v>
      </c>
      <c r="AC154" s="2" t="s">
        <v>157</v>
      </c>
      <c r="AD154" s="2" t="s">
        <v>157</v>
      </c>
      <c r="AE154" s="2" t="s">
        <v>157</v>
      </c>
      <c r="AF154" s="2" t="s">
        <v>157</v>
      </c>
      <c r="AG154" s="2" t="s">
        <v>157</v>
      </c>
      <c r="AH154" s="2" t="s">
        <v>157</v>
      </c>
      <c r="AI154" s="2" t="s">
        <v>157</v>
      </c>
      <c r="AJ154" s="2" t="s">
        <v>157</v>
      </c>
      <c r="AK154" s="2" t="s">
        <v>157</v>
      </c>
      <c r="AL154" s="2" t="s">
        <v>157</v>
      </c>
      <c r="AM154" s="2" t="s">
        <v>157</v>
      </c>
      <c r="AN154" s="2" t="s">
        <v>157</v>
      </c>
      <c r="AO154" s="2" t="s">
        <v>157</v>
      </c>
      <c r="AP154" s="2" t="s">
        <v>2631</v>
      </c>
      <c r="AQ154" s="2" t="s">
        <v>891</v>
      </c>
      <c r="AR154" s="2" t="s">
        <v>967</v>
      </c>
      <c r="AS154" s="2" t="s">
        <v>645</v>
      </c>
      <c r="AT154" s="2" t="s">
        <v>164</v>
      </c>
      <c r="AU154" s="2" t="s">
        <v>2632</v>
      </c>
      <c r="AV154" s="2" t="s">
        <v>157</v>
      </c>
      <c r="AW154" s="2" t="s">
        <v>157</v>
      </c>
      <c r="AX154" s="2" t="s">
        <v>157</v>
      </c>
      <c r="AY154" s="2" t="s">
        <v>157</v>
      </c>
      <c r="AZ154" s="2" t="s">
        <v>157</v>
      </c>
      <c r="BA154" s="2" t="s">
        <v>157</v>
      </c>
      <c r="BB154" s="2" t="s">
        <v>157</v>
      </c>
      <c r="BC154" s="2" t="s">
        <v>157</v>
      </c>
      <c r="BD154" s="2" t="s">
        <v>157</v>
      </c>
      <c r="BE154" s="2" t="s">
        <v>157</v>
      </c>
      <c r="BF154" s="2" t="s">
        <v>157</v>
      </c>
      <c r="BG154" s="2" t="s">
        <v>157</v>
      </c>
      <c r="BH154" s="2" t="s">
        <v>645</v>
      </c>
      <c r="BI154" s="2" t="s">
        <v>164</v>
      </c>
      <c r="BJ154" s="2" t="s">
        <v>2632</v>
      </c>
      <c r="BK154" s="2" t="s">
        <v>157</v>
      </c>
      <c r="BL154" s="2" t="s">
        <v>157</v>
      </c>
      <c r="BM154" s="2" t="s">
        <v>157</v>
      </c>
      <c r="BN154" s="2" t="s">
        <v>157</v>
      </c>
      <c r="BO154" s="2" t="s">
        <v>157</v>
      </c>
      <c r="BP154" s="2" t="s">
        <v>157</v>
      </c>
      <c r="BQ154" s="2" t="s">
        <v>157</v>
      </c>
      <c r="BR154" s="2" t="s">
        <v>157</v>
      </c>
      <c r="BS154" s="2" t="s">
        <v>157</v>
      </c>
      <c r="BT154" s="2" t="s">
        <v>157</v>
      </c>
      <c r="BU154" s="2" t="s">
        <v>157</v>
      </c>
      <c r="BV154" s="2" t="s">
        <v>157</v>
      </c>
      <c r="BW154" s="2" t="s">
        <v>162</v>
      </c>
      <c r="BX154" s="2" t="s">
        <v>157</v>
      </c>
      <c r="BY154" s="2" t="s">
        <v>157</v>
      </c>
      <c r="BZ154" s="2" t="s">
        <v>157</v>
      </c>
      <c r="CA154" s="2" t="s">
        <v>157</v>
      </c>
      <c r="CB154" s="2" t="s">
        <v>157</v>
      </c>
      <c r="CC154" s="2" t="s">
        <v>157</v>
      </c>
      <c r="CD154" s="2" t="s">
        <v>162</v>
      </c>
      <c r="CE154" s="2" t="s">
        <v>157</v>
      </c>
      <c r="CF154" s="2" t="s">
        <v>162</v>
      </c>
      <c r="CG154" s="2" t="s">
        <v>157</v>
      </c>
      <c r="CH154" s="2" t="s">
        <v>157</v>
      </c>
      <c r="CI154" s="2" t="s">
        <v>157</v>
      </c>
      <c r="CJ154" s="2" t="s">
        <v>157</v>
      </c>
    </row>
    <row r="155" spans="1:88" ht="45" x14ac:dyDescent="0.25">
      <c r="A155" s="1">
        <v>44155.417002314818</v>
      </c>
      <c r="B155" s="1">
        <v>44155.440844907411</v>
      </c>
      <c r="C155" s="2" t="s">
        <v>91</v>
      </c>
      <c r="D155" s="2" t="s">
        <v>2633</v>
      </c>
      <c r="E155">
        <v>100</v>
      </c>
      <c r="F155">
        <v>2060</v>
      </c>
      <c r="G155" s="2" t="s">
        <v>155</v>
      </c>
      <c r="H155" s="1">
        <v>44155.440859884256</v>
      </c>
      <c r="I155" s="2" t="s">
        <v>2634</v>
      </c>
      <c r="J155">
        <v>42.615707397460938</v>
      </c>
      <c r="K155">
        <v>-94.994598388671875</v>
      </c>
      <c r="L155" s="2" t="s">
        <v>158</v>
      </c>
      <c r="M155" s="2" t="s">
        <v>2635</v>
      </c>
      <c r="N155" s="2" t="s">
        <v>2636</v>
      </c>
      <c r="O155" s="2" t="s">
        <v>2637</v>
      </c>
      <c r="P155" s="2" t="s">
        <v>164</v>
      </c>
      <c r="Q155" s="2" t="s">
        <v>2638</v>
      </c>
      <c r="R155" s="2" t="s">
        <v>164</v>
      </c>
      <c r="S155" s="2" t="s">
        <v>329</v>
      </c>
      <c r="T155" s="2" t="s">
        <v>233</v>
      </c>
      <c r="U155" s="2" t="s">
        <v>157</v>
      </c>
      <c r="V155" s="2" t="s">
        <v>2639</v>
      </c>
      <c r="W155" s="2" t="s">
        <v>2640</v>
      </c>
      <c r="X155" s="2" t="s">
        <v>2465</v>
      </c>
      <c r="Y155" s="2" t="s">
        <v>2641</v>
      </c>
      <c r="Z155" s="2" t="s">
        <v>157</v>
      </c>
      <c r="AA155" s="2" t="s">
        <v>2642</v>
      </c>
      <c r="AB155" s="2" t="s">
        <v>164</v>
      </c>
      <c r="AC155" s="2" t="s">
        <v>329</v>
      </c>
      <c r="AD155" s="2" t="s">
        <v>233</v>
      </c>
      <c r="AE155" s="2" t="s">
        <v>157</v>
      </c>
      <c r="AF155" s="2" t="s">
        <v>2639</v>
      </c>
      <c r="AG155" s="2" t="s">
        <v>2640</v>
      </c>
      <c r="AH155" s="2" t="s">
        <v>1891</v>
      </c>
      <c r="AI155" s="2" t="s">
        <v>2643</v>
      </c>
      <c r="AJ155" s="2" t="s">
        <v>157</v>
      </c>
      <c r="AK155" s="2" t="s">
        <v>259</v>
      </c>
      <c r="AL155" s="2" t="s">
        <v>157</v>
      </c>
      <c r="AM155" s="2" t="s">
        <v>157</v>
      </c>
      <c r="AN155" s="2" t="s">
        <v>157</v>
      </c>
      <c r="AO155" s="2" t="s">
        <v>157</v>
      </c>
      <c r="AP155" s="2" t="s">
        <v>341</v>
      </c>
      <c r="AQ155" s="2" t="s">
        <v>1984</v>
      </c>
      <c r="AR155" s="2" t="s">
        <v>328</v>
      </c>
      <c r="AS155" s="2" t="s">
        <v>762</v>
      </c>
      <c r="AT155" s="2" t="s">
        <v>164</v>
      </c>
      <c r="AU155" s="2" t="s">
        <v>2644</v>
      </c>
      <c r="AV155" s="2" t="s">
        <v>2639</v>
      </c>
      <c r="AW155" s="2" t="s">
        <v>233</v>
      </c>
      <c r="AX155" s="2" t="s">
        <v>157</v>
      </c>
      <c r="AY155" s="2" t="s">
        <v>2645</v>
      </c>
      <c r="AZ155" s="2" t="s">
        <v>1136</v>
      </c>
      <c r="BA155" s="2" t="s">
        <v>157</v>
      </c>
      <c r="BB155" s="2" t="s">
        <v>157</v>
      </c>
      <c r="BC155" s="2" t="s">
        <v>247</v>
      </c>
      <c r="BD155" s="2" t="s">
        <v>157</v>
      </c>
      <c r="BE155" s="2" t="s">
        <v>2646</v>
      </c>
      <c r="BF155" s="2" t="s">
        <v>157</v>
      </c>
      <c r="BG155" s="2" t="s">
        <v>157</v>
      </c>
      <c r="BH155" s="2" t="s">
        <v>595</v>
      </c>
      <c r="BI155" s="2" t="s">
        <v>164</v>
      </c>
      <c r="BJ155" s="2" t="s">
        <v>2647</v>
      </c>
      <c r="BK155" s="2" t="s">
        <v>2639</v>
      </c>
      <c r="BL155" s="2" t="s">
        <v>233</v>
      </c>
      <c r="BM155" s="2" t="s">
        <v>157</v>
      </c>
      <c r="BN155" s="2" t="s">
        <v>2648</v>
      </c>
      <c r="BO155" s="2" t="s">
        <v>1136</v>
      </c>
      <c r="BP155" s="2" t="s">
        <v>157</v>
      </c>
      <c r="BQ155" s="2" t="s">
        <v>157</v>
      </c>
      <c r="BR155" s="2" t="s">
        <v>247</v>
      </c>
      <c r="BS155" s="2" t="s">
        <v>157</v>
      </c>
      <c r="BT155" s="2" t="s">
        <v>2649</v>
      </c>
      <c r="BU155" s="2" t="s">
        <v>157</v>
      </c>
      <c r="BV155" s="2" t="s">
        <v>157</v>
      </c>
      <c r="BW155" s="2" t="s">
        <v>162</v>
      </c>
      <c r="BX155" s="2" t="s">
        <v>157</v>
      </c>
      <c r="BY155" s="2" t="s">
        <v>157</v>
      </c>
      <c r="BZ155" s="2" t="s">
        <v>157</v>
      </c>
      <c r="CA155" s="2" t="s">
        <v>157</v>
      </c>
      <c r="CB155" s="2" t="s">
        <v>157</v>
      </c>
      <c r="CC155" s="2" t="s">
        <v>157</v>
      </c>
      <c r="CD155" s="2" t="s">
        <v>162</v>
      </c>
      <c r="CE155" s="2" t="s">
        <v>157</v>
      </c>
      <c r="CF155" s="2" t="s">
        <v>162</v>
      </c>
      <c r="CG155" s="2" t="s">
        <v>157</v>
      </c>
      <c r="CH155" s="2" t="s">
        <v>2650</v>
      </c>
      <c r="CI155" s="2" t="s">
        <v>162</v>
      </c>
      <c r="CJ155" s="2" t="s">
        <v>157</v>
      </c>
    </row>
    <row r="156" spans="1:88" ht="60" x14ac:dyDescent="0.25">
      <c r="A156" s="1">
        <v>44155.429479166669</v>
      </c>
      <c r="B156" s="1">
        <v>44155.444328703707</v>
      </c>
      <c r="C156" s="2" t="s">
        <v>91</v>
      </c>
      <c r="D156" s="2" t="s">
        <v>2651</v>
      </c>
      <c r="E156">
        <v>100</v>
      </c>
      <c r="F156">
        <v>1283</v>
      </c>
      <c r="G156" s="2" t="s">
        <v>155</v>
      </c>
      <c r="H156" s="1">
        <v>44155.444341759256</v>
      </c>
      <c r="I156" s="2" t="s">
        <v>2652</v>
      </c>
      <c r="J156">
        <v>43.114395141601563</v>
      </c>
      <c r="K156">
        <v>-93.594398498535156</v>
      </c>
      <c r="L156" s="2" t="s">
        <v>158</v>
      </c>
      <c r="M156" s="2" t="s">
        <v>2653</v>
      </c>
      <c r="N156" s="2" t="s">
        <v>2654</v>
      </c>
      <c r="O156" s="2" t="s">
        <v>2655</v>
      </c>
      <c r="P156" s="2" t="s">
        <v>164</v>
      </c>
      <c r="Q156" s="2" t="s">
        <v>2656</v>
      </c>
      <c r="R156" s="2" t="s">
        <v>164</v>
      </c>
      <c r="S156" s="2" t="s">
        <v>487</v>
      </c>
      <c r="T156" s="2" t="s">
        <v>233</v>
      </c>
      <c r="U156" s="2" t="s">
        <v>157</v>
      </c>
      <c r="V156" s="2" t="s">
        <v>340</v>
      </c>
      <c r="W156" s="2" t="s">
        <v>2657</v>
      </c>
      <c r="X156" s="2" t="s">
        <v>2658</v>
      </c>
      <c r="Y156" s="2" t="s">
        <v>2659</v>
      </c>
      <c r="Z156" s="2" t="s">
        <v>157</v>
      </c>
      <c r="AA156" s="2" t="s">
        <v>2660</v>
      </c>
      <c r="AB156" s="2" t="s">
        <v>164</v>
      </c>
      <c r="AC156" s="2" t="s">
        <v>2661</v>
      </c>
      <c r="AD156" s="2" t="s">
        <v>233</v>
      </c>
      <c r="AE156" s="2" t="s">
        <v>157</v>
      </c>
      <c r="AF156" s="2" t="s">
        <v>340</v>
      </c>
      <c r="AG156" s="2" t="s">
        <v>2657</v>
      </c>
      <c r="AH156" s="2" t="s">
        <v>2662</v>
      </c>
      <c r="AI156" s="2" t="s">
        <v>2663</v>
      </c>
      <c r="AJ156" s="2" t="s">
        <v>157</v>
      </c>
      <c r="AK156" s="2" t="s">
        <v>865</v>
      </c>
      <c r="AL156" s="2" t="s">
        <v>2664</v>
      </c>
      <c r="AM156" s="2" t="s">
        <v>157</v>
      </c>
      <c r="AN156" s="2" t="s">
        <v>2665</v>
      </c>
      <c r="AO156" s="2" t="s">
        <v>157</v>
      </c>
      <c r="AP156" s="2" t="s">
        <v>157</v>
      </c>
      <c r="AQ156" s="2" t="s">
        <v>1034</v>
      </c>
      <c r="AR156" s="2" t="s">
        <v>396</v>
      </c>
      <c r="AS156" s="2" t="s">
        <v>157</v>
      </c>
      <c r="AT156" s="2" t="s">
        <v>164</v>
      </c>
      <c r="AU156" s="2" t="s">
        <v>2666</v>
      </c>
      <c r="AV156" s="2" t="s">
        <v>340</v>
      </c>
      <c r="AW156" s="2" t="s">
        <v>233</v>
      </c>
      <c r="AX156" s="2" t="s">
        <v>157</v>
      </c>
      <c r="AY156" s="2" t="s">
        <v>2667</v>
      </c>
      <c r="AZ156" s="2" t="s">
        <v>157</v>
      </c>
      <c r="BA156" s="2" t="s">
        <v>2668</v>
      </c>
      <c r="BB156" s="2" t="s">
        <v>157</v>
      </c>
      <c r="BC156" s="2" t="s">
        <v>626</v>
      </c>
      <c r="BD156" s="2" t="s">
        <v>2669</v>
      </c>
      <c r="BE156" s="2" t="s">
        <v>2670</v>
      </c>
      <c r="BF156" s="2" t="s">
        <v>157</v>
      </c>
      <c r="BG156" s="2" t="s">
        <v>157</v>
      </c>
      <c r="BH156" s="2" t="s">
        <v>157</v>
      </c>
      <c r="BI156" s="2" t="s">
        <v>164</v>
      </c>
      <c r="BJ156" s="2" t="s">
        <v>2666</v>
      </c>
      <c r="BK156" s="2" t="s">
        <v>340</v>
      </c>
      <c r="BL156" s="2" t="s">
        <v>233</v>
      </c>
      <c r="BM156" s="2" t="s">
        <v>157</v>
      </c>
      <c r="BN156" s="2" t="s">
        <v>2667</v>
      </c>
      <c r="BO156" s="2" t="s">
        <v>157</v>
      </c>
      <c r="BP156" s="2" t="s">
        <v>2668</v>
      </c>
      <c r="BQ156" s="2" t="s">
        <v>157</v>
      </c>
      <c r="BR156" s="2" t="s">
        <v>626</v>
      </c>
      <c r="BS156" s="2" t="s">
        <v>2671</v>
      </c>
      <c r="BT156" s="2" t="s">
        <v>2670</v>
      </c>
      <c r="BU156" s="2" t="s">
        <v>157</v>
      </c>
      <c r="BV156" s="2" t="s">
        <v>157</v>
      </c>
      <c r="BW156" s="2" t="s">
        <v>162</v>
      </c>
      <c r="BX156" s="2" t="s">
        <v>157</v>
      </c>
      <c r="BY156" s="2" t="s">
        <v>157</v>
      </c>
      <c r="BZ156" s="2" t="s">
        <v>157</v>
      </c>
      <c r="CA156" s="2" t="s">
        <v>157</v>
      </c>
      <c r="CB156" s="2" t="s">
        <v>157</v>
      </c>
      <c r="CC156" s="2" t="s">
        <v>157</v>
      </c>
      <c r="CD156" s="2" t="s">
        <v>162</v>
      </c>
      <c r="CE156" s="2" t="s">
        <v>157</v>
      </c>
      <c r="CF156" s="2" t="s">
        <v>162</v>
      </c>
      <c r="CG156" s="2" t="s">
        <v>157</v>
      </c>
      <c r="CH156" s="2" t="s">
        <v>2672</v>
      </c>
      <c r="CI156" s="2" t="s">
        <v>2673</v>
      </c>
      <c r="CJ156" s="2" t="s">
        <v>157</v>
      </c>
    </row>
    <row r="157" spans="1:88" ht="90" x14ac:dyDescent="0.25">
      <c r="A157" s="1">
        <v>44155.455717592595</v>
      </c>
      <c r="B157" s="1">
        <v>44155.463599537034</v>
      </c>
      <c r="C157" s="2" t="s">
        <v>91</v>
      </c>
      <c r="D157" s="2" t="s">
        <v>2674</v>
      </c>
      <c r="E157">
        <v>100</v>
      </c>
      <c r="F157">
        <v>681</v>
      </c>
      <c r="G157" s="2" t="s">
        <v>155</v>
      </c>
      <c r="H157" s="1">
        <v>44155.463611423613</v>
      </c>
      <c r="I157" s="2" t="s">
        <v>2675</v>
      </c>
      <c r="J157">
        <v>41.024795532226563</v>
      </c>
      <c r="K157">
        <v>-93.313201904296875</v>
      </c>
      <c r="L157" s="2" t="s">
        <v>158</v>
      </c>
      <c r="M157" s="2" t="s">
        <v>2676</v>
      </c>
      <c r="N157" s="2" t="s">
        <v>2677</v>
      </c>
      <c r="O157" s="2" t="s">
        <v>2678</v>
      </c>
      <c r="P157" s="2" t="s">
        <v>164</v>
      </c>
      <c r="Q157" s="2" t="s">
        <v>1877</v>
      </c>
      <c r="R157" s="2" t="s">
        <v>164</v>
      </c>
      <c r="S157" s="2" t="s">
        <v>623</v>
      </c>
      <c r="T157" s="2" t="s">
        <v>233</v>
      </c>
      <c r="U157" s="2" t="s">
        <v>157</v>
      </c>
      <c r="V157" s="2" t="s">
        <v>524</v>
      </c>
      <c r="W157" s="2" t="s">
        <v>2679</v>
      </c>
      <c r="X157" s="2" t="s">
        <v>2680</v>
      </c>
      <c r="Y157" s="2" t="s">
        <v>2681</v>
      </c>
      <c r="Z157" s="2" t="s">
        <v>157</v>
      </c>
      <c r="AA157" s="2" t="s">
        <v>176</v>
      </c>
      <c r="AB157" s="2" t="s">
        <v>164</v>
      </c>
      <c r="AC157" s="2" t="s">
        <v>623</v>
      </c>
      <c r="AD157" s="2" t="s">
        <v>233</v>
      </c>
      <c r="AE157" s="2" t="s">
        <v>157</v>
      </c>
      <c r="AF157" s="2" t="s">
        <v>524</v>
      </c>
      <c r="AG157" s="2" t="s">
        <v>2682</v>
      </c>
      <c r="AH157" s="2" t="s">
        <v>2683</v>
      </c>
      <c r="AI157" s="2" t="s">
        <v>2684</v>
      </c>
      <c r="AJ157" s="2" t="s">
        <v>157</v>
      </c>
      <c r="AK157" s="2" t="s">
        <v>259</v>
      </c>
      <c r="AL157" s="2" t="s">
        <v>157</v>
      </c>
      <c r="AM157" s="2" t="s">
        <v>157</v>
      </c>
      <c r="AN157" s="2" t="s">
        <v>157</v>
      </c>
      <c r="AO157" s="2" t="s">
        <v>157</v>
      </c>
      <c r="AP157" s="2" t="s">
        <v>157</v>
      </c>
      <c r="AQ157" s="2" t="s">
        <v>2685</v>
      </c>
      <c r="AR157" s="2" t="s">
        <v>176</v>
      </c>
      <c r="AS157" s="2" t="s">
        <v>762</v>
      </c>
      <c r="AT157" s="2" t="s">
        <v>164</v>
      </c>
      <c r="AU157" s="2" t="s">
        <v>762</v>
      </c>
      <c r="AV157" s="2" t="s">
        <v>524</v>
      </c>
      <c r="AW157" s="2" t="s">
        <v>157</v>
      </c>
      <c r="AX157" s="2" t="s">
        <v>157</v>
      </c>
      <c r="AY157" s="2" t="s">
        <v>2686</v>
      </c>
      <c r="AZ157" s="2" t="s">
        <v>157</v>
      </c>
      <c r="BA157" s="2" t="s">
        <v>245</v>
      </c>
      <c r="BB157" s="2" t="s">
        <v>157</v>
      </c>
      <c r="BC157" s="2" t="s">
        <v>247</v>
      </c>
      <c r="BD157" s="2" t="s">
        <v>157</v>
      </c>
      <c r="BE157" s="2" t="s">
        <v>2687</v>
      </c>
      <c r="BF157" s="2" t="s">
        <v>157</v>
      </c>
      <c r="BG157" s="2" t="s">
        <v>157</v>
      </c>
      <c r="BH157" s="2" t="s">
        <v>762</v>
      </c>
      <c r="BI157" s="2" t="s">
        <v>164</v>
      </c>
      <c r="BJ157" s="2" t="s">
        <v>762</v>
      </c>
      <c r="BK157" s="2" t="s">
        <v>524</v>
      </c>
      <c r="BL157" s="2" t="s">
        <v>233</v>
      </c>
      <c r="BM157" s="2" t="s">
        <v>157</v>
      </c>
      <c r="BN157" s="2" t="s">
        <v>2686</v>
      </c>
      <c r="BO157" s="2" t="s">
        <v>157</v>
      </c>
      <c r="BP157" s="2" t="s">
        <v>245</v>
      </c>
      <c r="BQ157" s="2" t="s">
        <v>157</v>
      </c>
      <c r="BR157" s="2" t="s">
        <v>247</v>
      </c>
      <c r="BS157" s="2" t="s">
        <v>157</v>
      </c>
      <c r="BT157" s="2" t="s">
        <v>2687</v>
      </c>
      <c r="BU157" s="2" t="s">
        <v>157</v>
      </c>
      <c r="BV157" s="2" t="s">
        <v>157</v>
      </c>
      <c r="BW157" s="2" t="s">
        <v>162</v>
      </c>
      <c r="BX157" s="2" t="s">
        <v>157</v>
      </c>
      <c r="BY157" s="2" t="s">
        <v>157</v>
      </c>
      <c r="BZ157" s="2" t="s">
        <v>157</v>
      </c>
      <c r="CA157" s="2" t="s">
        <v>157</v>
      </c>
      <c r="CB157" s="2" t="s">
        <v>157</v>
      </c>
      <c r="CC157" s="2" t="s">
        <v>157</v>
      </c>
      <c r="CD157" s="2" t="s">
        <v>162</v>
      </c>
      <c r="CE157" s="2" t="s">
        <v>157</v>
      </c>
      <c r="CF157" s="2" t="s">
        <v>162</v>
      </c>
      <c r="CG157" s="2" t="s">
        <v>157</v>
      </c>
      <c r="CH157" s="2" t="s">
        <v>580</v>
      </c>
      <c r="CI157" s="2" t="s">
        <v>250</v>
      </c>
      <c r="CJ157" s="2" t="s">
        <v>157</v>
      </c>
    </row>
    <row r="158" spans="1:88" x14ac:dyDescent="0.25">
      <c r="A158" s="1">
        <v>44155.465555555558</v>
      </c>
      <c r="B158" s="1">
        <v>44155.465960648151</v>
      </c>
      <c r="C158" s="2" t="s">
        <v>91</v>
      </c>
      <c r="D158" s="2" t="s">
        <v>2688</v>
      </c>
      <c r="E158">
        <v>100</v>
      </c>
      <c r="F158">
        <v>34</v>
      </c>
      <c r="G158" s="2" t="s">
        <v>155</v>
      </c>
      <c r="H158" s="1">
        <v>44155.465965937503</v>
      </c>
      <c r="I158" s="2" t="s">
        <v>2689</v>
      </c>
      <c r="J158">
        <v>42.313095092773438</v>
      </c>
      <c r="K158">
        <v>-92.594802856445313</v>
      </c>
      <c r="L158" s="2" t="s">
        <v>158</v>
      </c>
      <c r="M158" s="2" t="s">
        <v>2690</v>
      </c>
      <c r="N158" s="2" t="s">
        <v>2691</v>
      </c>
      <c r="O158" s="2" t="s">
        <v>2692</v>
      </c>
      <c r="P158" s="2" t="s">
        <v>162</v>
      </c>
      <c r="Q158" s="2" t="s">
        <v>157</v>
      </c>
      <c r="R158" s="2" t="s">
        <v>157</v>
      </c>
      <c r="S158" s="2" t="s">
        <v>157</v>
      </c>
      <c r="T158" s="2" t="s">
        <v>157</v>
      </c>
      <c r="U158" s="2" t="s">
        <v>157</v>
      </c>
      <c r="V158" s="2" t="s">
        <v>157</v>
      </c>
      <c r="W158" s="2" t="s">
        <v>157</v>
      </c>
      <c r="X158" s="2" t="s">
        <v>157</v>
      </c>
      <c r="Y158" s="2" t="s">
        <v>157</v>
      </c>
      <c r="Z158" s="2" t="s">
        <v>157</v>
      </c>
      <c r="AA158" s="2" t="s">
        <v>157</v>
      </c>
      <c r="AB158" s="2" t="s">
        <v>157</v>
      </c>
      <c r="AC158" s="2" t="s">
        <v>157</v>
      </c>
      <c r="AD158" s="2" t="s">
        <v>157</v>
      </c>
      <c r="AE158" s="2" t="s">
        <v>157</v>
      </c>
      <c r="AF158" s="2" t="s">
        <v>157</v>
      </c>
      <c r="AG158" s="2" t="s">
        <v>157</v>
      </c>
      <c r="AH158" s="2" t="s">
        <v>157</v>
      </c>
      <c r="AI158" s="2" t="s">
        <v>157</v>
      </c>
      <c r="AJ158" s="2" t="s">
        <v>157</v>
      </c>
      <c r="AK158" s="2" t="s">
        <v>157</v>
      </c>
      <c r="AL158" s="2" t="s">
        <v>157</v>
      </c>
      <c r="AM158" s="2" t="s">
        <v>157</v>
      </c>
      <c r="AN158" s="2" t="s">
        <v>157</v>
      </c>
      <c r="AO158" s="2" t="s">
        <v>157</v>
      </c>
      <c r="AP158" s="2" t="s">
        <v>157</v>
      </c>
      <c r="AQ158" s="2" t="s">
        <v>157</v>
      </c>
      <c r="AR158" s="2" t="s">
        <v>157</v>
      </c>
      <c r="AS158" s="2" t="s">
        <v>157</v>
      </c>
      <c r="AT158" s="2" t="s">
        <v>157</v>
      </c>
      <c r="AU158" s="2" t="s">
        <v>157</v>
      </c>
      <c r="AV158" s="2" t="s">
        <v>157</v>
      </c>
      <c r="AW158" s="2" t="s">
        <v>157</v>
      </c>
      <c r="AX158" s="2" t="s">
        <v>157</v>
      </c>
      <c r="AY158" s="2" t="s">
        <v>157</v>
      </c>
      <c r="AZ158" s="2" t="s">
        <v>157</v>
      </c>
      <c r="BA158" s="2" t="s">
        <v>157</v>
      </c>
      <c r="BB158" s="2" t="s">
        <v>157</v>
      </c>
      <c r="BC158" s="2" t="s">
        <v>157</v>
      </c>
      <c r="BD158" s="2" t="s">
        <v>157</v>
      </c>
      <c r="BE158" s="2" t="s">
        <v>157</v>
      </c>
      <c r="BF158" s="2" t="s">
        <v>157</v>
      </c>
      <c r="BG158" s="2" t="s">
        <v>157</v>
      </c>
      <c r="BH158" s="2" t="s">
        <v>157</v>
      </c>
      <c r="BI158" s="2" t="s">
        <v>157</v>
      </c>
      <c r="BJ158" s="2" t="s">
        <v>157</v>
      </c>
      <c r="BK158" s="2" t="s">
        <v>157</v>
      </c>
      <c r="BL158" s="2" t="s">
        <v>157</v>
      </c>
      <c r="BM158" s="2" t="s">
        <v>157</v>
      </c>
      <c r="BN158" s="2" t="s">
        <v>157</v>
      </c>
      <c r="BO158" s="2" t="s">
        <v>157</v>
      </c>
      <c r="BP158" s="2" t="s">
        <v>157</v>
      </c>
      <c r="BQ158" s="2" t="s">
        <v>157</v>
      </c>
      <c r="BR158" s="2" t="s">
        <v>157</v>
      </c>
      <c r="BS158" s="2" t="s">
        <v>157</v>
      </c>
      <c r="BT158" s="2" t="s">
        <v>157</v>
      </c>
      <c r="BU158" s="2" t="s">
        <v>157</v>
      </c>
      <c r="BV158" s="2" t="s">
        <v>157</v>
      </c>
      <c r="BW158" s="2" t="s">
        <v>157</v>
      </c>
      <c r="BX158" s="2" t="s">
        <v>157</v>
      </c>
      <c r="BY158" s="2" t="s">
        <v>157</v>
      </c>
      <c r="BZ158" s="2" t="s">
        <v>157</v>
      </c>
      <c r="CA158" s="2" t="s">
        <v>157</v>
      </c>
      <c r="CB158" s="2" t="s">
        <v>157</v>
      </c>
      <c r="CC158" s="2" t="s">
        <v>157</v>
      </c>
      <c r="CD158" s="2" t="s">
        <v>157</v>
      </c>
      <c r="CE158" s="2" t="s">
        <v>157</v>
      </c>
      <c r="CF158" s="2" t="s">
        <v>157</v>
      </c>
      <c r="CG158" s="2" t="s">
        <v>157</v>
      </c>
      <c r="CH158" s="2" t="s">
        <v>157</v>
      </c>
      <c r="CI158" s="2" t="s">
        <v>157</v>
      </c>
      <c r="CJ158" s="2" t="s">
        <v>157</v>
      </c>
    </row>
    <row r="159" spans="1:88" ht="45" x14ac:dyDescent="0.25">
      <c r="A159" s="1">
        <v>44155.468518518515</v>
      </c>
      <c r="B159" s="1">
        <v>44155.485706018517</v>
      </c>
      <c r="C159" s="2" t="s">
        <v>91</v>
      </c>
      <c r="D159" s="2" t="s">
        <v>2693</v>
      </c>
      <c r="E159">
        <v>100</v>
      </c>
      <c r="F159">
        <v>1484</v>
      </c>
      <c r="G159" s="2" t="s">
        <v>155</v>
      </c>
      <c r="H159" s="1">
        <v>44155.485710740744</v>
      </c>
      <c r="I159" s="2" t="s">
        <v>2694</v>
      </c>
      <c r="J159">
        <v>42.036300659179688</v>
      </c>
      <c r="K159">
        <v>-96.116203308105469</v>
      </c>
      <c r="L159" s="2" t="s">
        <v>158</v>
      </c>
      <c r="M159" s="2" t="s">
        <v>2695</v>
      </c>
      <c r="N159" s="2" t="s">
        <v>2696</v>
      </c>
      <c r="O159" s="2" t="s">
        <v>2697</v>
      </c>
      <c r="P159" s="2" t="s">
        <v>164</v>
      </c>
      <c r="Q159" s="2" t="s">
        <v>2698</v>
      </c>
      <c r="R159" s="2" t="s">
        <v>164</v>
      </c>
      <c r="S159" s="2" t="s">
        <v>426</v>
      </c>
      <c r="T159" s="2" t="s">
        <v>233</v>
      </c>
      <c r="U159" s="2" t="s">
        <v>157</v>
      </c>
      <c r="V159" s="2" t="s">
        <v>503</v>
      </c>
      <c r="W159" s="2" t="s">
        <v>1723</v>
      </c>
      <c r="X159" s="2" t="s">
        <v>2699</v>
      </c>
      <c r="Y159" s="2" t="s">
        <v>1236</v>
      </c>
      <c r="Z159" s="2" t="s">
        <v>157</v>
      </c>
      <c r="AA159" s="2" t="s">
        <v>2700</v>
      </c>
      <c r="AB159" s="2" t="s">
        <v>164</v>
      </c>
      <c r="AC159" s="2" t="s">
        <v>1981</v>
      </c>
      <c r="AD159" s="2" t="s">
        <v>233</v>
      </c>
      <c r="AE159" s="2" t="s">
        <v>157</v>
      </c>
      <c r="AF159" s="2" t="s">
        <v>503</v>
      </c>
      <c r="AG159" s="2" t="s">
        <v>1723</v>
      </c>
      <c r="AH159" s="2" t="s">
        <v>2701</v>
      </c>
      <c r="AI159" s="2" t="s">
        <v>2702</v>
      </c>
      <c r="AJ159" s="2" t="s">
        <v>2703</v>
      </c>
      <c r="AK159" s="2" t="s">
        <v>259</v>
      </c>
      <c r="AL159" s="2" t="s">
        <v>157</v>
      </c>
      <c r="AM159" s="2" t="s">
        <v>157</v>
      </c>
      <c r="AN159" s="2" t="s">
        <v>157</v>
      </c>
      <c r="AO159" s="2" t="s">
        <v>157</v>
      </c>
      <c r="AP159" s="2" t="s">
        <v>157</v>
      </c>
      <c r="AQ159" s="2" t="s">
        <v>2704</v>
      </c>
      <c r="AR159" s="2" t="s">
        <v>2705</v>
      </c>
      <c r="AS159" s="2" t="s">
        <v>2706</v>
      </c>
      <c r="AT159" s="2" t="s">
        <v>164</v>
      </c>
      <c r="AU159" s="2" t="s">
        <v>2661</v>
      </c>
      <c r="AV159" s="2" t="s">
        <v>503</v>
      </c>
      <c r="AW159" s="2" t="s">
        <v>233</v>
      </c>
      <c r="AX159" s="2" t="s">
        <v>157</v>
      </c>
      <c r="AY159" s="2" t="s">
        <v>2707</v>
      </c>
      <c r="AZ159" s="2" t="s">
        <v>157</v>
      </c>
      <c r="BA159" s="2" t="s">
        <v>2707</v>
      </c>
      <c r="BB159" s="2" t="s">
        <v>157</v>
      </c>
      <c r="BC159" s="2" t="s">
        <v>157</v>
      </c>
      <c r="BD159" s="2" t="s">
        <v>157</v>
      </c>
      <c r="BE159" s="2" t="s">
        <v>157</v>
      </c>
      <c r="BF159" s="2" t="s">
        <v>157</v>
      </c>
      <c r="BG159" s="2" t="s">
        <v>157</v>
      </c>
      <c r="BH159" s="2" t="s">
        <v>2708</v>
      </c>
      <c r="BI159" s="2" t="s">
        <v>164</v>
      </c>
      <c r="BJ159" s="2" t="s">
        <v>2661</v>
      </c>
      <c r="BK159" s="2" t="s">
        <v>503</v>
      </c>
      <c r="BL159" s="2" t="s">
        <v>233</v>
      </c>
      <c r="BM159" s="2" t="s">
        <v>157</v>
      </c>
      <c r="BN159" s="2" t="s">
        <v>2707</v>
      </c>
      <c r="BO159" s="2" t="s">
        <v>157</v>
      </c>
      <c r="BP159" s="2" t="s">
        <v>2707</v>
      </c>
      <c r="BQ159" s="2" t="s">
        <v>157</v>
      </c>
      <c r="BR159" s="2" t="s">
        <v>157</v>
      </c>
      <c r="BS159" s="2" t="s">
        <v>157</v>
      </c>
      <c r="BT159" s="2" t="s">
        <v>157</v>
      </c>
      <c r="BU159" s="2" t="s">
        <v>157</v>
      </c>
      <c r="BV159" s="2" t="s">
        <v>157</v>
      </c>
      <c r="BW159" s="2" t="s">
        <v>162</v>
      </c>
      <c r="BX159" s="2" t="s">
        <v>157</v>
      </c>
      <c r="BY159" s="2" t="s">
        <v>157</v>
      </c>
      <c r="BZ159" s="2" t="s">
        <v>157</v>
      </c>
      <c r="CA159" s="2" t="s">
        <v>157</v>
      </c>
      <c r="CB159" s="2" t="s">
        <v>157</v>
      </c>
      <c r="CC159" s="2" t="s">
        <v>157</v>
      </c>
      <c r="CD159" s="2" t="s">
        <v>162</v>
      </c>
      <c r="CE159" s="2" t="s">
        <v>157</v>
      </c>
      <c r="CF159" s="2" t="s">
        <v>162</v>
      </c>
      <c r="CG159" s="2" t="s">
        <v>157</v>
      </c>
      <c r="CH159" s="2" t="s">
        <v>157</v>
      </c>
      <c r="CI159" s="2" t="s">
        <v>2709</v>
      </c>
      <c r="CJ159" s="2" t="s">
        <v>2710</v>
      </c>
    </row>
    <row r="160" spans="1:88" ht="60" x14ac:dyDescent="0.25">
      <c r="A160" s="1">
        <v>44155.464618055557</v>
      </c>
      <c r="B160" s="1">
        <v>44155.486770833333</v>
      </c>
      <c r="C160" s="2" t="s">
        <v>91</v>
      </c>
      <c r="D160" s="2" t="s">
        <v>2711</v>
      </c>
      <c r="E160">
        <v>100</v>
      </c>
      <c r="F160">
        <v>1914</v>
      </c>
      <c r="G160" s="2" t="s">
        <v>155</v>
      </c>
      <c r="H160" s="1">
        <v>44155.486781956017</v>
      </c>
      <c r="I160" s="2" t="s">
        <v>2712</v>
      </c>
      <c r="J160">
        <v>40.851699829101563</v>
      </c>
      <c r="K160">
        <v>-91.309898376464844</v>
      </c>
      <c r="L160" s="2" t="s">
        <v>158</v>
      </c>
      <c r="M160" s="2" t="s">
        <v>2713</v>
      </c>
      <c r="N160" s="2" t="s">
        <v>2714</v>
      </c>
      <c r="O160" s="2" t="s">
        <v>2715</v>
      </c>
      <c r="P160" s="2" t="s">
        <v>164</v>
      </c>
      <c r="Q160" s="2" t="s">
        <v>2716</v>
      </c>
      <c r="R160" s="2" t="s">
        <v>164</v>
      </c>
      <c r="S160" s="2" t="s">
        <v>2717</v>
      </c>
      <c r="T160" s="2" t="s">
        <v>233</v>
      </c>
      <c r="U160" s="2" t="s">
        <v>157</v>
      </c>
      <c r="V160" s="2" t="s">
        <v>273</v>
      </c>
      <c r="W160" s="2" t="s">
        <v>2718</v>
      </c>
      <c r="X160" s="2" t="s">
        <v>2719</v>
      </c>
      <c r="Y160" s="2" t="s">
        <v>2720</v>
      </c>
      <c r="Z160" s="2" t="s">
        <v>2721</v>
      </c>
      <c r="AA160" s="2" t="s">
        <v>2642</v>
      </c>
      <c r="AB160" s="2" t="s">
        <v>164</v>
      </c>
      <c r="AC160" s="2" t="s">
        <v>2718</v>
      </c>
      <c r="AD160" s="2" t="s">
        <v>233</v>
      </c>
      <c r="AE160" s="2" t="s">
        <v>157</v>
      </c>
      <c r="AF160" s="2" t="s">
        <v>2722</v>
      </c>
      <c r="AG160" s="2" t="s">
        <v>2718</v>
      </c>
      <c r="AH160" s="2" t="s">
        <v>2723</v>
      </c>
      <c r="AI160" s="2" t="s">
        <v>2724</v>
      </c>
      <c r="AJ160" s="2" t="s">
        <v>2725</v>
      </c>
      <c r="AK160" s="2" t="s">
        <v>259</v>
      </c>
      <c r="AL160" s="2" t="s">
        <v>2726</v>
      </c>
      <c r="AM160" s="2" t="s">
        <v>157</v>
      </c>
      <c r="AN160" s="2" t="s">
        <v>157</v>
      </c>
      <c r="AO160" s="2" t="s">
        <v>157</v>
      </c>
      <c r="AP160" s="2" t="s">
        <v>157</v>
      </c>
      <c r="AQ160" s="2" t="s">
        <v>2727</v>
      </c>
      <c r="AR160" s="2" t="s">
        <v>2642</v>
      </c>
      <c r="AS160" s="2" t="s">
        <v>422</v>
      </c>
      <c r="AT160" s="2" t="s">
        <v>164</v>
      </c>
      <c r="AU160" s="2" t="s">
        <v>2728</v>
      </c>
      <c r="AV160" s="2" t="s">
        <v>2728</v>
      </c>
      <c r="AW160" s="2" t="s">
        <v>233</v>
      </c>
      <c r="AX160" s="2" t="s">
        <v>157</v>
      </c>
      <c r="AY160" s="2" t="s">
        <v>2729</v>
      </c>
      <c r="AZ160" s="2" t="s">
        <v>157</v>
      </c>
      <c r="BA160" s="2" t="s">
        <v>157</v>
      </c>
      <c r="BB160" s="2" t="s">
        <v>157</v>
      </c>
      <c r="BC160" s="2" t="s">
        <v>359</v>
      </c>
      <c r="BD160" s="2" t="s">
        <v>157</v>
      </c>
      <c r="BE160" s="2" t="s">
        <v>157</v>
      </c>
      <c r="BF160" s="2" t="s">
        <v>2730</v>
      </c>
      <c r="BG160" s="2" t="s">
        <v>157</v>
      </c>
      <c r="BH160" s="2" t="s">
        <v>1431</v>
      </c>
      <c r="BI160" s="2" t="s">
        <v>164</v>
      </c>
      <c r="BJ160" s="2" t="s">
        <v>2728</v>
      </c>
      <c r="BK160" s="2" t="s">
        <v>2731</v>
      </c>
      <c r="BL160" s="2" t="s">
        <v>233</v>
      </c>
      <c r="BM160" s="2" t="s">
        <v>157</v>
      </c>
      <c r="BN160" s="2" t="s">
        <v>2732</v>
      </c>
      <c r="BO160" s="2" t="s">
        <v>2733</v>
      </c>
      <c r="BP160" s="2" t="s">
        <v>157</v>
      </c>
      <c r="BQ160" s="2" t="s">
        <v>2734</v>
      </c>
      <c r="BR160" s="2" t="s">
        <v>359</v>
      </c>
      <c r="BS160" s="2" t="s">
        <v>157</v>
      </c>
      <c r="BT160" s="2" t="s">
        <v>157</v>
      </c>
      <c r="BU160" s="2" t="s">
        <v>2735</v>
      </c>
      <c r="BV160" s="2" t="s">
        <v>157</v>
      </c>
      <c r="BW160" s="2" t="s">
        <v>162</v>
      </c>
      <c r="BX160" s="2" t="s">
        <v>157</v>
      </c>
      <c r="BY160" s="2" t="s">
        <v>157</v>
      </c>
      <c r="BZ160" s="2" t="s">
        <v>157</v>
      </c>
      <c r="CA160" s="2" t="s">
        <v>157</v>
      </c>
      <c r="CB160" s="2" t="s">
        <v>157</v>
      </c>
      <c r="CC160" s="2" t="s">
        <v>157</v>
      </c>
      <c r="CD160" s="2" t="s">
        <v>162</v>
      </c>
      <c r="CE160" s="2" t="s">
        <v>157</v>
      </c>
      <c r="CF160" s="2" t="s">
        <v>164</v>
      </c>
      <c r="CG160" s="2" t="s">
        <v>2736</v>
      </c>
      <c r="CH160" s="2" t="s">
        <v>157</v>
      </c>
      <c r="CI160" s="2" t="s">
        <v>157</v>
      </c>
      <c r="CJ160" s="2" t="s">
        <v>157</v>
      </c>
    </row>
    <row r="161" spans="1:88" ht="105" x14ac:dyDescent="0.25">
      <c r="A161" s="1">
        <v>44155.556331018517</v>
      </c>
      <c r="B161" s="1">
        <v>44155.567476851851</v>
      </c>
      <c r="C161" s="2" t="s">
        <v>91</v>
      </c>
      <c r="D161" s="2" t="s">
        <v>2737</v>
      </c>
      <c r="E161">
        <v>100</v>
      </c>
      <c r="F161">
        <v>963</v>
      </c>
      <c r="G161" s="2" t="s">
        <v>155</v>
      </c>
      <c r="H161" s="1">
        <v>44155.567490833331</v>
      </c>
      <c r="I161" s="2" t="s">
        <v>2738</v>
      </c>
      <c r="J161">
        <v>40.811294555664063</v>
      </c>
      <c r="K161">
        <v>-91.1156005859375</v>
      </c>
      <c r="L161" s="2" t="s">
        <v>158</v>
      </c>
      <c r="M161" s="2" t="s">
        <v>2739</v>
      </c>
      <c r="N161" s="2" t="s">
        <v>2740</v>
      </c>
      <c r="O161" s="2" t="s">
        <v>2741</v>
      </c>
      <c r="P161" s="2" t="s">
        <v>164</v>
      </c>
      <c r="Q161" s="2" t="s">
        <v>2742</v>
      </c>
      <c r="R161" s="2" t="s">
        <v>164</v>
      </c>
      <c r="S161" s="2" t="s">
        <v>2743</v>
      </c>
      <c r="T161" s="2" t="s">
        <v>233</v>
      </c>
      <c r="U161" s="2" t="s">
        <v>157</v>
      </c>
      <c r="V161" s="2" t="s">
        <v>503</v>
      </c>
      <c r="W161" s="2" t="s">
        <v>2744</v>
      </c>
      <c r="X161" s="2" t="s">
        <v>2745</v>
      </c>
      <c r="Y161" s="2" t="s">
        <v>2746</v>
      </c>
      <c r="Z161" s="2" t="s">
        <v>157</v>
      </c>
      <c r="AA161" s="2" t="s">
        <v>1102</v>
      </c>
      <c r="AB161" s="2" t="s">
        <v>164</v>
      </c>
      <c r="AC161" s="2" t="s">
        <v>2743</v>
      </c>
      <c r="AD161" s="2" t="s">
        <v>233</v>
      </c>
      <c r="AE161" s="2" t="s">
        <v>157</v>
      </c>
      <c r="AF161" s="2" t="s">
        <v>503</v>
      </c>
      <c r="AG161" s="2" t="s">
        <v>2744</v>
      </c>
      <c r="AH161" s="2" t="s">
        <v>2747</v>
      </c>
      <c r="AI161" s="2" t="s">
        <v>264</v>
      </c>
      <c r="AJ161" s="2" t="s">
        <v>157</v>
      </c>
      <c r="AK161" s="2" t="s">
        <v>259</v>
      </c>
      <c r="AL161" s="2" t="s">
        <v>157</v>
      </c>
      <c r="AM161" s="2" t="s">
        <v>157</v>
      </c>
      <c r="AN161" s="2" t="s">
        <v>157</v>
      </c>
      <c r="AO161" s="2" t="s">
        <v>157</v>
      </c>
      <c r="AP161" s="2" t="s">
        <v>157</v>
      </c>
      <c r="AQ161" s="2" t="s">
        <v>2748</v>
      </c>
      <c r="AR161" s="2" t="s">
        <v>1102</v>
      </c>
      <c r="AS161" s="2" t="s">
        <v>2749</v>
      </c>
      <c r="AT161" s="2" t="s">
        <v>164</v>
      </c>
      <c r="AU161" s="2" t="s">
        <v>1244</v>
      </c>
      <c r="AV161" s="2" t="s">
        <v>503</v>
      </c>
      <c r="AW161" s="2" t="s">
        <v>233</v>
      </c>
      <c r="AX161" s="2" t="s">
        <v>157</v>
      </c>
      <c r="AY161" s="2" t="s">
        <v>2750</v>
      </c>
      <c r="AZ161" s="2" t="s">
        <v>157</v>
      </c>
      <c r="BA161" s="2" t="s">
        <v>2751</v>
      </c>
      <c r="BB161" s="2" t="s">
        <v>157</v>
      </c>
      <c r="BC161" s="2" t="s">
        <v>247</v>
      </c>
      <c r="BD161" s="2" t="s">
        <v>157</v>
      </c>
      <c r="BE161" s="2" t="s">
        <v>2752</v>
      </c>
      <c r="BF161" s="2" t="s">
        <v>157</v>
      </c>
      <c r="BG161" s="2" t="s">
        <v>157</v>
      </c>
      <c r="BH161" s="2" t="s">
        <v>2753</v>
      </c>
      <c r="BI161" s="2" t="s">
        <v>164</v>
      </c>
      <c r="BJ161" s="2" t="s">
        <v>1244</v>
      </c>
      <c r="BK161" s="2" t="s">
        <v>503</v>
      </c>
      <c r="BL161" s="2" t="s">
        <v>233</v>
      </c>
      <c r="BM161" s="2" t="s">
        <v>157</v>
      </c>
      <c r="BN161" s="2" t="s">
        <v>2750</v>
      </c>
      <c r="BO161" s="2" t="s">
        <v>157</v>
      </c>
      <c r="BP161" s="2" t="s">
        <v>2754</v>
      </c>
      <c r="BQ161" s="2" t="s">
        <v>157</v>
      </c>
      <c r="BR161" s="2" t="s">
        <v>247</v>
      </c>
      <c r="BS161" s="2" t="s">
        <v>157</v>
      </c>
      <c r="BT161" s="2" t="s">
        <v>2752</v>
      </c>
      <c r="BU161" s="2" t="s">
        <v>157</v>
      </c>
      <c r="BV161" s="2" t="s">
        <v>157</v>
      </c>
      <c r="BW161" s="2" t="s">
        <v>162</v>
      </c>
      <c r="BX161" s="2" t="s">
        <v>157</v>
      </c>
      <c r="BY161" s="2" t="s">
        <v>157</v>
      </c>
      <c r="BZ161" s="2" t="s">
        <v>157</v>
      </c>
      <c r="CA161" s="2" t="s">
        <v>157</v>
      </c>
      <c r="CB161" s="2" t="s">
        <v>157</v>
      </c>
      <c r="CC161" s="2" t="s">
        <v>157</v>
      </c>
      <c r="CD161" s="2" t="s">
        <v>162</v>
      </c>
      <c r="CE161" s="2" t="s">
        <v>157</v>
      </c>
      <c r="CF161" s="2" t="s">
        <v>162</v>
      </c>
      <c r="CG161" s="2" t="s">
        <v>157</v>
      </c>
      <c r="CH161" s="2" t="s">
        <v>2755</v>
      </c>
      <c r="CI161" s="2" t="s">
        <v>2756</v>
      </c>
      <c r="CJ161" s="2" t="s">
        <v>2757</v>
      </c>
    </row>
    <row r="162" spans="1:88" ht="30" x14ac:dyDescent="0.25">
      <c r="A162" s="1">
        <v>44155.564189814817</v>
      </c>
      <c r="B162" s="1">
        <v>44155.569155092591</v>
      </c>
      <c r="C162" s="2" t="s">
        <v>91</v>
      </c>
      <c r="D162" s="2" t="s">
        <v>2758</v>
      </c>
      <c r="E162">
        <v>100</v>
      </c>
      <c r="F162">
        <v>429</v>
      </c>
      <c r="G162" s="2" t="s">
        <v>155</v>
      </c>
      <c r="H162" s="1">
        <v>44155.569167719907</v>
      </c>
      <c r="I162" s="2" t="s">
        <v>2759</v>
      </c>
      <c r="J162">
        <v>42.994705200195313</v>
      </c>
      <c r="K162">
        <v>-93.955299377441406</v>
      </c>
      <c r="L162" s="2" t="s">
        <v>158</v>
      </c>
      <c r="M162" s="2" t="s">
        <v>2760</v>
      </c>
      <c r="N162" s="2" t="s">
        <v>2761</v>
      </c>
      <c r="O162" s="2" t="s">
        <v>2762</v>
      </c>
      <c r="P162" s="2" t="s">
        <v>164</v>
      </c>
      <c r="Q162" s="2" t="s">
        <v>2283</v>
      </c>
      <c r="R162" s="2" t="s">
        <v>164</v>
      </c>
      <c r="S162" s="2" t="s">
        <v>329</v>
      </c>
      <c r="T162" s="2" t="s">
        <v>233</v>
      </c>
      <c r="U162" s="2" t="s">
        <v>157</v>
      </c>
      <c r="V162" s="2" t="s">
        <v>297</v>
      </c>
      <c r="W162" s="2" t="s">
        <v>2763</v>
      </c>
      <c r="X162" s="2" t="s">
        <v>157</v>
      </c>
      <c r="Y162" s="2" t="s">
        <v>157</v>
      </c>
      <c r="Z162" s="2" t="s">
        <v>157</v>
      </c>
      <c r="AA162" s="2" t="s">
        <v>340</v>
      </c>
      <c r="AB162" s="2" t="s">
        <v>162</v>
      </c>
      <c r="AC162" s="2" t="s">
        <v>157</v>
      </c>
      <c r="AD162" s="2" t="s">
        <v>157</v>
      </c>
      <c r="AE162" s="2" t="s">
        <v>157</v>
      </c>
      <c r="AF162" s="2" t="s">
        <v>157</v>
      </c>
      <c r="AG162" s="2" t="s">
        <v>157</v>
      </c>
      <c r="AH162" s="2" t="s">
        <v>157</v>
      </c>
      <c r="AI162" s="2" t="s">
        <v>157</v>
      </c>
      <c r="AJ162" s="2" t="s">
        <v>157</v>
      </c>
      <c r="AK162" s="2" t="s">
        <v>157</v>
      </c>
      <c r="AL162" s="2" t="s">
        <v>157</v>
      </c>
      <c r="AM162" s="2" t="s">
        <v>157</v>
      </c>
      <c r="AN162" s="2" t="s">
        <v>157</v>
      </c>
      <c r="AO162" s="2" t="s">
        <v>157</v>
      </c>
      <c r="AP162" s="2" t="s">
        <v>157</v>
      </c>
      <c r="AQ162" s="2" t="s">
        <v>2283</v>
      </c>
      <c r="AR162" s="2" t="s">
        <v>157</v>
      </c>
      <c r="AS162" s="2" t="s">
        <v>2764</v>
      </c>
      <c r="AT162" s="2" t="s">
        <v>164</v>
      </c>
      <c r="AU162" s="2" t="s">
        <v>2246</v>
      </c>
      <c r="AV162" s="2" t="s">
        <v>297</v>
      </c>
      <c r="AW162" s="2" t="s">
        <v>233</v>
      </c>
      <c r="AX162" s="2" t="s">
        <v>157</v>
      </c>
      <c r="AY162" s="2" t="s">
        <v>2765</v>
      </c>
      <c r="AZ162" s="2" t="s">
        <v>157</v>
      </c>
      <c r="BA162" s="2" t="s">
        <v>329</v>
      </c>
      <c r="BB162" s="2" t="s">
        <v>157</v>
      </c>
      <c r="BC162" s="2" t="s">
        <v>157</v>
      </c>
      <c r="BD162" s="2" t="s">
        <v>157</v>
      </c>
      <c r="BE162" s="2" t="s">
        <v>157</v>
      </c>
      <c r="BF162" s="2" t="s">
        <v>157</v>
      </c>
      <c r="BG162" s="2" t="s">
        <v>157</v>
      </c>
      <c r="BH162" s="2" t="s">
        <v>157</v>
      </c>
      <c r="BI162" s="2" t="s">
        <v>162</v>
      </c>
      <c r="BJ162" s="2" t="s">
        <v>157</v>
      </c>
      <c r="BK162" s="2" t="s">
        <v>157</v>
      </c>
      <c r="BL162" s="2" t="s">
        <v>157</v>
      </c>
      <c r="BM162" s="2" t="s">
        <v>157</v>
      </c>
      <c r="BN162" s="2" t="s">
        <v>157</v>
      </c>
      <c r="BO162" s="2" t="s">
        <v>157</v>
      </c>
      <c r="BP162" s="2" t="s">
        <v>157</v>
      </c>
      <c r="BQ162" s="2" t="s">
        <v>157</v>
      </c>
      <c r="BR162" s="2" t="s">
        <v>157</v>
      </c>
      <c r="BS162" s="2" t="s">
        <v>157</v>
      </c>
      <c r="BT162" s="2" t="s">
        <v>157</v>
      </c>
      <c r="BU162" s="2" t="s">
        <v>157</v>
      </c>
      <c r="BV162" s="2" t="s">
        <v>157</v>
      </c>
      <c r="BW162" s="2" t="s">
        <v>162</v>
      </c>
      <c r="BX162" s="2" t="s">
        <v>157</v>
      </c>
      <c r="BY162" s="2" t="s">
        <v>157</v>
      </c>
      <c r="BZ162" s="2" t="s">
        <v>157</v>
      </c>
      <c r="CA162" s="2" t="s">
        <v>157</v>
      </c>
      <c r="CB162" s="2" t="s">
        <v>157</v>
      </c>
      <c r="CC162" s="2" t="s">
        <v>157</v>
      </c>
      <c r="CD162" s="2" t="s">
        <v>162</v>
      </c>
      <c r="CE162" s="2" t="s">
        <v>157</v>
      </c>
      <c r="CF162" s="2" t="s">
        <v>164</v>
      </c>
      <c r="CG162" s="2" t="s">
        <v>824</v>
      </c>
      <c r="CH162" s="2" t="s">
        <v>2766</v>
      </c>
      <c r="CI162" s="2" t="s">
        <v>2767</v>
      </c>
      <c r="CJ162" s="2" t="s">
        <v>157</v>
      </c>
    </row>
    <row r="163" spans="1:88" ht="30" x14ac:dyDescent="0.25">
      <c r="A163" s="1">
        <v>44155.596643518518</v>
      </c>
      <c r="B163" s="1">
        <v>44155.610995370371</v>
      </c>
      <c r="C163" s="2" t="s">
        <v>91</v>
      </c>
      <c r="D163" s="2" t="s">
        <v>2768</v>
      </c>
      <c r="E163">
        <v>100</v>
      </c>
      <c r="F163">
        <v>1239</v>
      </c>
      <c r="G163" s="2" t="s">
        <v>155</v>
      </c>
      <c r="H163" s="1">
        <v>44155.611002280093</v>
      </c>
      <c r="I163" s="2" t="s">
        <v>2769</v>
      </c>
      <c r="J163">
        <v>42.477996826171875</v>
      </c>
      <c r="K163">
        <v>-92.040901184082031</v>
      </c>
      <c r="L163" s="2" t="s">
        <v>158</v>
      </c>
      <c r="M163" s="2" t="s">
        <v>2770</v>
      </c>
      <c r="N163" s="2" t="s">
        <v>2771</v>
      </c>
      <c r="O163" s="2" t="s">
        <v>2772</v>
      </c>
      <c r="P163" s="2" t="s">
        <v>164</v>
      </c>
      <c r="Q163" s="2" t="s">
        <v>2773</v>
      </c>
      <c r="R163" s="2" t="s">
        <v>164</v>
      </c>
      <c r="S163" s="2" t="s">
        <v>2774</v>
      </c>
      <c r="T163" s="2" t="s">
        <v>233</v>
      </c>
      <c r="U163" s="2" t="s">
        <v>157</v>
      </c>
      <c r="V163" s="2" t="s">
        <v>462</v>
      </c>
      <c r="W163" s="2" t="s">
        <v>2775</v>
      </c>
      <c r="X163" s="2" t="s">
        <v>2776</v>
      </c>
      <c r="Y163" s="2" t="s">
        <v>2777</v>
      </c>
      <c r="Z163" s="2" t="s">
        <v>157</v>
      </c>
      <c r="AA163" s="2" t="s">
        <v>1544</v>
      </c>
      <c r="AB163" s="2" t="s">
        <v>164</v>
      </c>
      <c r="AC163" s="2" t="s">
        <v>2774</v>
      </c>
      <c r="AD163" s="2" t="s">
        <v>233</v>
      </c>
      <c r="AE163" s="2" t="s">
        <v>157</v>
      </c>
      <c r="AF163" s="2" t="s">
        <v>462</v>
      </c>
      <c r="AG163" s="2" t="s">
        <v>2775</v>
      </c>
      <c r="AH163" s="2" t="s">
        <v>2778</v>
      </c>
      <c r="AI163" s="2" t="s">
        <v>2779</v>
      </c>
      <c r="AJ163" s="2" t="s">
        <v>157</v>
      </c>
      <c r="AK163" s="2" t="s">
        <v>259</v>
      </c>
      <c r="AL163" s="2" t="s">
        <v>157</v>
      </c>
      <c r="AM163" s="2" t="s">
        <v>157</v>
      </c>
      <c r="AN163" s="2" t="s">
        <v>157</v>
      </c>
      <c r="AO163" s="2" t="s">
        <v>157</v>
      </c>
      <c r="AP163" s="2" t="s">
        <v>2780</v>
      </c>
      <c r="AQ163" s="2" t="s">
        <v>2781</v>
      </c>
      <c r="AR163" s="2" t="s">
        <v>1808</v>
      </c>
      <c r="AS163" s="2" t="s">
        <v>1151</v>
      </c>
      <c r="AT163" s="2" t="s">
        <v>164</v>
      </c>
      <c r="AU163" s="2" t="s">
        <v>2782</v>
      </c>
      <c r="AV163" s="2" t="s">
        <v>462</v>
      </c>
      <c r="AW163" s="2" t="s">
        <v>233</v>
      </c>
      <c r="AX163" s="2" t="s">
        <v>157</v>
      </c>
      <c r="AY163" s="2" t="s">
        <v>2783</v>
      </c>
      <c r="AZ163" s="2" t="s">
        <v>157</v>
      </c>
      <c r="BA163" s="2" t="s">
        <v>2784</v>
      </c>
      <c r="BB163" s="2" t="s">
        <v>157</v>
      </c>
      <c r="BC163" s="2" t="s">
        <v>259</v>
      </c>
      <c r="BD163" s="2" t="s">
        <v>157</v>
      </c>
      <c r="BE163" s="2" t="s">
        <v>157</v>
      </c>
      <c r="BF163" s="2" t="s">
        <v>157</v>
      </c>
      <c r="BG163" s="2" t="s">
        <v>157</v>
      </c>
      <c r="BH163" s="2" t="s">
        <v>2785</v>
      </c>
      <c r="BI163" s="2" t="s">
        <v>164</v>
      </c>
      <c r="BJ163" s="2" t="s">
        <v>2782</v>
      </c>
      <c r="BK163" s="2" t="s">
        <v>462</v>
      </c>
      <c r="BL163" s="2" t="s">
        <v>233</v>
      </c>
      <c r="BM163" s="2" t="s">
        <v>157</v>
      </c>
      <c r="BN163" s="2" t="s">
        <v>2783</v>
      </c>
      <c r="BO163" s="2" t="s">
        <v>157</v>
      </c>
      <c r="BP163" s="2" t="s">
        <v>2786</v>
      </c>
      <c r="BQ163" s="2" t="s">
        <v>157</v>
      </c>
      <c r="BR163" s="2" t="s">
        <v>259</v>
      </c>
      <c r="BS163" s="2" t="s">
        <v>157</v>
      </c>
      <c r="BT163" s="2" t="s">
        <v>157</v>
      </c>
      <c r="BU163" s="2" t="s">
        <v>157</v>
      </c>
      <c r="BV163" s="2" t="s">
        <v>157</v>
      </c>
      <c r="BW163" s="2" t="s">
        <v>162</v>
      </c>
      <c r="BX163" s="2" t="s">
        <v>157</v>
      </c>
      <c r="BY163" s="2" t="s">
        <v>157</v>
      </c>
      <c r="BZ163" s="2" t="s">
        <v>157</v>
      </c>
      <c r="CA163" s="2" t="s">
        <v>157</v>
      </c>
      <c r="CB163" s="2" t="s">
        <v>157</v>
      </c>
      <c r="CC163" s="2" t="s">
        <v>157</v>
      </c>
      <c r="CD163" s="2" t="s">
        <v>162</v>
      </c>
      <c r="CE163" s="2" t="s">
        <v>157</v>
      </c>
      <c r="CF163" s="2" t="s">
        <v>162</v>
      </c>
      <c r="CG163" s="2" t="s">
        <v>157</v>
      </c>
      <c r="CH163" s="2" t="s">
        <v>2787</v>
      </c>
      <c r="CI163" s="2" t="s">
        <v>162</v>
      </c>
      <c r="CJ163" s="2" t="s">
        <v>157</v>
      </c>
    </row>
    <row r="164" spans="1:88" x14ac:dyDescent="0.25">
      <c r="A164" s="1">
        <v>44155.612881944442</v>
      </c>
      <c r="B164" s="1">
        <v>44155.61341435185</v>
      </c>
      <c r="C164" s="2" t="s">
        <v>91</v>
      </c>
      <c r="D164" s="2" t="s">
        <v>2788</v>
      </c>
      <c r="E164">
        <v>100</v>
      </c>
      <c r="F164">
        <v>45</v>
      </c>
      <c r="G164" s="2" t="s">
        <v>155</v>
      </c>
      <c r="H164" s="1">
        <v>44155.613417534725</v>
      </c>
      <c r="I164" s="2" t="s">
        <v>2789</v>
      </c>
      <c r="J164">
        <v>40.825302124023438</v>
      </c>
      <c r="K164">
        <v>-92.505096435546875</v>
      </c>
      <c r="L164" s="2" t="s">
        <v>158</v>
      </c>
      <c r="M164" s="2" t="s">
        <v>2790</v>
      </c>
      <c r="N164" s="2" t="s">
        <v>2791</v>
      </c>
      <c r="O164" s="2" t="s">
        <v>2792</v>
      </c>
      <c r="P164" s="2" t="s">
        <v>162</v>
      </c>
      <c r="Q164" s="2" t="s">
        <v>157</v>
      </c>
      <c r="R164" s="2" t="s">
        <v>157</v>
      </c>
      <c r="S164" s="2" t="s">
        <v>157</v>
      </c>
      <c r="T164" s="2" t="s">
        <v>157</v>
      </c>
      <c r="U164" s="2" t="s">
        <v>157</v>
      </c>
      <c r="V164" s="2" t="s">
        <v>157</v>
      </c>
      <c r="W164" s="2" t="s">
        <v>157</v>
      </c>
      <c r="X164" s="2" t="s">
        <v>157</v>
      </c>
      <c r="Y164" s="2" t="s">
        <v>157</v>
      </c>
      <c r="Z164" s="2" t="s">
        <v>157</v>
      </c>
      <c r="AA164" s="2" t="s">
        <v>157</v>
      </c>
      <c r="AB164" s="2" t="s">
        <v>157</v>
      </c>
      <c r="AC164" s="2" t="s">
        <v>157</v>
      </c>
      <c r="AD164" s="2" t="s">
        <v>157</v>
      </c>
      <c r="AE164" s="2" t="s">
        <v>157</v>
      </c>
      <c r="AF164" s="2" t="s">
        <v>157</v>
      </c>
      <c r="AG164" s="2" t="s">
        <v>157</v>
      </c>
      <c r="AH164" s="2" t="s">
        <v>157</v>
      </c>
      <c r="AI164" s="2" t="s">
        <v>157</v>
      </c>
      <c r="AJ164" s="2" t="s">
        <v>157</v>
      </c>
      <c r="AK164" s="2" t="s">
        <v>157</v>
      </c>
      <c r="AL164" s="2" t="s">
        <v>157</v>
      </c>
      <c r="AM164" s="2" t="s">
        <v>157</v>
      </c>
      <c r="AN164" s="2" t="s">
        <v>157</v>
      </c>
      <c r="AO164" s="2" t="s">
        <v>157</v>
      </c>
      <c r="AP164" s="2" t="s">
        <v>157</v>
      </c>
      <c r="AQ164" s="2" t="s">
        <v>157</v>
      </c>
      <c r="AR164" s="2" t="s">
        <v>157</v>
      </c>
      <c r="AS164" s="2" t="s">
        <v>157</v>
      </c>
      <c r="AT164" s="2" t="s">
        <v>157</v>
      </c>
      <c r="AU164" s="2" t="s">
        <v>157</v>
      </c>
      <c r="AV164" s="2" t="s">
        <v>157</v>
      </c>
      <c r="AW164" s="2" t="s">
        <v>157</v>
      </c>
      <c r="AX164" s="2" t="s">
        <v>157</v>
      </c>
      <c r="AY164" s="2" t="s">
        <v>157</v>
      </c>
      <c r="AZ164" s="2" t="s">
        <v>157</v>
      </c>
      <c r="BA164" s="2" t="s">
        <v>157</v>
      </c>
      <c r="BB164" s="2" t="s">
        <v>157</v>
      </c>
      <c r="BC164" s="2" t="s">
        <v>157</v>
      </c>
      <c r="BD164" s="2" t="s">
        <v>157</v>
      </c>
      <c r="BE164" s="2" t="s">
        <v>157</v>
      </c>
      <c r="BF164" s="2" t="s">
        <v>157</v>
      </c>
      <c r="BG164" s="2" t="s">
        <v>157</v>
      </c>
      <c r="BH164" s="2" t="s">
        <v>157</v>
      </c>
      <c r="BI164" s="2" t="s">
        <v>157</v>
      </c>
      <c r="BJ164" s="2" t="s">
        <v>157</v>
      </c>
      <c r="BK164" s="2" t="s">
        <v>157</v>
      </c>
      <c r="BL164" s="2" t="s">
        <v>157</v>
      </c>
      <c r="BM164" s="2" t="s">
        <v>157</v>
      </c>
      <c r="BN164" s="2" t="s">
        <v>157</v>
      </c>
      <c r="BO164" s="2" t="s">
        <v>157</v>
      </c>
      <c r="BP164" s="2" t="s">
        <v>157</v>
      </c>
      <c r="BQ164" s="2" t="s">
        <v>157</v>
      </c>
      <c r="BR164" s="2" t="s">
        <v>157</v>
      </c>
      <c r="BS164" s="2" t="s">
        <v>157</v>
      </c>
      <c r="BT164" s="2" t="s">
        <v>157</v>
      </c>
      <c r="BU164" s="2" t="s">
        <v>157</v>
      </c>
      <c r="BV164" s="2" t="s">
        <v>157</v>
      </c>
      <c r="BW164" s="2" t="s">
        <v>157</v>
      </c>
      <c r="BX164" s="2" t="s">
        <v>157</v>
      </c>
      <c r="BY164" s="2" t="s">
        <v>157</v>
      </c>
      <c r="BZ164" s="2" t="s">
        <v>157</v>
      </c>
      <c r="CA164" s="2" t="s">
        <v>157</v>
      </c>
      <c r="CB164" s="2" t="s">
        <v>157</v>
      </c>
      <c r="CC164" s="2" t="s">
        <v>157</v>
      </c>
      <c r="CD164" s="2" t="s">
        <v>157</v>
      </c>
      <c r="CE164" s="2" t="s">
        <v>157</v>
      </c>
      <c r="CF164" s="2" t="s">
        <v>157</v>
      </c>
      <c r="CG164" s="2" t="s">
        <v>157</v>
      </c>
      <c r="CH164" s="2" t="s">
        <v>157</v>
      </c>
      <c r="CI164" s="2" t="s">
        <v>157</v>
      </c>
      <c r="CJ164" s="2" t="s">
        <v>157</v>
      </c>
    </row>
    <row r="165" spans="1:88" ht="105" x14ac:dyDescent="0.25">
      <c r="A165" s="1">
        <v>44155.506562499999</v>
      </c>
      <c r="B165" s="1">
        <v>44155.616018518522</v>
      </c>
      <c r="C165" s="2" t="s">
        <v>91</v>
      </c>
      <c r="D165" s="2" t="s">
        <v>2793</v>
      </c>
      <c r="E165">
        <v>100</v>
      </c>
      <c r="F165">
        <v>9457</v>
      </c>
      <c r="G165" s="2" t="s">
        <v>155</v>
      </c>
      <c r="H165" s="1">
        <v>44155.61603138889</v>
      </c>
      <c r="I165" s="2" t="s">
        <v>2794</v>
      </c>
      <c r="J165">
        <v>41.53680419921875</v>
      </c>
      <c r="K165">
        <v>-95.445999145507813</v>
      </c>
      <c r="L165" s="2" t="s">
        <v>158</v>
      </c>
      <c r="M165" s="2" t="s">
        <v>2795</v>
      </c>
      <c r="N165" s="2" t="s">
        <v>2796</v>
      </c>
      <c r="O165" s="2" t="s">
        <v>2797</v>
      </c>
      <c r="P165" s="2" t="s">
        <v>164</v>
      </c>
      <c r="Q165" s="2" t="s">
        <v>2444</v>
      </c>
      <c r="R165" s="2" t="s">
        <v>164</v>
      </c>
      <c r="S165" s="2" t="s">
        <v>2798</v>
      </c>
      <c r="T165" s="2" t="s">
        <v>233</v>
      </c>
      <c r="U165" s="2" t="s">
        <v>157</v>
      </c>
      <c r="V165" s="2" t="s">
        <v>273</v>
      </c>
      <c r="W165" s="2" t="s">
        <v>2799</v>
      </c>
      <c r="X165" s="2" t="s">
        <v>2800</v>
      </c>
      <c r="Y165" s="2" t="s">
        <v>2801</v>
      </c>
      <c r="Z165" s="2" t="s">
        <v>157</v>
      </c>
      <c r="AA165" s="2" t="s">
        <v>2802</v>
      </c>
      <c r="AB165" s="2" t="s">
        <v>164</v>
      </c>
      <c r="AC165" s="2" t="s">
        <v>2798</v>
      </c>
      <c r="AD165" s="2" t="s">
        <v>233</v>
      </c>
      <c r="AE165" s="2" t="s">
        <v>157</v>
      </c>
      <c r="AF165" s="2" t="s">
        <v>273</v>
      </c>
      <c r="AG165" s="2" t="s">
        <v>2799</v>
      </c>
      <c r="AH165" s="2" t="s">
        <v>2803</v>
      </c>
      <c r="AI165" s="2" t="s">
        <v>2804</v>
      </c>
      <c r="AJ165" s="2" t="s">
        <v>157</v>
      </c>
      <c r="AK165" s="2" t="s">
        <v>241</v>
      </c>
      <c r="AL165" s="2" t="s">
        <v>157</v>
      </c>
      <c r="AM165" s="2" t="s">
        <v>2805</v>
      </c>
      <c r="AN165" s="2" t="s">
        <v>157</v>
      </c>
      <c r="AO165" s="2" t="s">
        <v>157</v>
      </c>
      <c r="AP165" s="2" t="s">
        <v>264</v>
      </c>
      <c r="AQ165" s="2" t="s">
        <v>2806</v>
      </c>
      <c r="AR165" s="2" t="s">
        <v>2685</v>
      </c>
      <c r="AS165" s="2" t="s">
        <v>1685</v>
      </c>
      <c r="AT165" s="2" t="s">
        <v>164</v>
      </c>
      <c r="AU165" s="2" t="s">
        <v>2807</v>
      </c>
      <c r="AV165" s="2" t="s">
        <v>273</v>
      </c>
      <c r="AW165" s="2" t="s">
        <v>233</v>
      </c>
      <c r="AX165" s="2" t="s">
        <v>157</v>
      </c>
      <c r="AY165" s="2" t="s">
        <v>2799</v>
      </c>
      <c r="AZ165" s="2" t="s">
        <v>2808</v>
      </c>
      <c r="BA165" s="2" t="s">
        <v>157</v>
      </c>
      <c r="BB165" s="2" t="s">
        <v>157</v>
      </c>
      <c r="BC165" s="2" t="s">
        <v>247</v>
      </c>
      <c r="BD165" s="2" t="s">
        <v>157</v>
      </c>
      <c r="BE165" s="2" t="s">
        <v>2809</v>
      </c>
      <c r="BF165" s="2" t="s">
        <v>157</v>
      </c>
      <c r="BG165" s="2" t="s">
        <v>157</v>
      </c>
      <c r="BH165" s="2" t="s">
        <v>2810</v>
      </c>
      <c r="BI165" s="2" t="s">
        <v>164</v>
      </c>
      <c r="BJ165" s="2" t="s">
        <v>2807</v>
      </c>
      <c r="BK165" s="2" t="s">
        <v>273</v>
      </c>
      <c r="BL165" s="2" t="s">
        <v>233</v>
      </c>
      <c r="BM165" s="2" t="s">
        <v>157</v>
      </c>
      <c r="BN165" s="2" t="s">
        <v>2799</v>
      </c>
      <c r="BO165" s="2" t="s">
        <v>2811</v>
      </c>
      <c r="BP165" s="2" t="s">
        <v>157</v>
      </c>
      <c r="BQ165" s="2" t="s">
        <v>157</v>
      </c>
      <c r="BR165" s="2" t="s">
        <v>247</v>
      </c>
      <c r="BS165" s="2" t="s">
        <v>157</v>
      </c>
      <c r="BT165" s="2" t="s">
        <v>2809</v>
      </c>
      <c r="BU165" s="2" t="s">
        <v>157</v>
      </c>
      <c r="BV165" s="2" t="s">
        <v>157</v>
      </c>
      <c r="BW165" s="2" t="s">
        <v>164</v>
      </c>
      <c r="BX165" s="2" t="s">
        <v>188</v>
      </c>
      <c r="BY165" s="2" t="s">
        <v>188</v>
      </c>
      <c r="BZ165" s="2" t="s">
        <v>775</v>
      </c>
      <c r="CA165" s="2" t="s">
        <v>157</v>
      </c>
      <c r="CB165" s="2" t="s">
        <v>157</v>
      </c>
      <c r="CC165" s="2" t="s">
        <v>2812</v>
      </c>
      <c r="CD165" s="2" t="s">
        <v>162</v>
      </c>
      <c r="CE165" s="2" t="s">
        <v>157</v>
      </c>
      <c r="CF165" s="2" t="s">
        <v>162</v>
      </c>
      <c r="CG165" s="2" t="s">
        <v>157</v>
      </c>
      <c r="CH165" s="2" t="s">
        <v>2813</v>
      </c>
      <c r="CI165" s="2" t="s">
        <v>2814</v>
      </c>
      <c r="CJ165" s="2" t="s">
        <v>157</v>
      </c>
    </row>
    <row r="166" spans="1:88" ht="60" x14ac:dyDescent="0.25">
      <c r="A166" s="1">
        <v>44155.61136574074</v>
      </c>
      <c r="B166" s="1">
        <v>44155.625462962962</v>
      </c>
      <c r="C166" s="2" t="s">
        <v>91</v>
      </c>
      <c r="D166" s="2" t="s">
        <v>2815</v>
      </c>
      <c r="E166">
        <v>100</v>
      </c>
      <c r="F166">
        <v>1217</v>
      </c>
      <c r="G166" s="2" t="s">
        <v>155</v>
      </c>
      <c r="H166" s="1">
        <v>44155.625467685182</v>
      </c>
      <c r="I166" s="2" t="s">
        <v>2816</v>
      </c>
      <c r="J166">
        <v>40.60040283203125</v>
      </c>
      <c r="K166">
        <v>-93.486198425292969</v>
      </c>
      <c r="L166" s="2" t="s">
        <v>158</v>
      </c>
      <c r="M166" s="2" t="s">
        <v>2817</v>
      </c>
      <c r="N166" s="2" t="s">
        <v>2818</v>
      </c>
      <c r="O166" s="2" t="s">
        <v>2819</v>
      </c>
      <c r="P166" s="2" t="s">
        <v>164</v>
      </c>
      <c r="Q166" s="2" t="s">
        <v>2066</v>
      </c>
      <c r="R166" s="2" t="s">
        <v>164</v>
      </c>
      <c r="S166" s="2" t="s">
        <v>2820</v>
      </c>
      <c r="T166" s="2" t="s">
        <v>233</v>
      </c>
      <c r="U166" s="2" t="s">
        <v>157</v>
      </c>
      <c r="V166" s="2" t="s">
        <v>503</v>
      </c>
      <c r="W166" s="2" t="s">
        <v>2821</v>
      </c>
      <c r="X166" s="2" t="s">
        <v>2822</v>
      </c>
      <c r="Y166" s="2" t="s">
        <v>2823</v>
      </c>
      <c r="Z166" s="2" t="s">
        <v>157</v>
      </c>
      <c r="AA166" s="2" t="s">
        <v>1340</v>
      </c>
      <c r="AB166" s="2" t="s">
        <v>164</v>
      </c>
      <c r="AC166" s="2" t="s">
        <v>2820</v>
      </c>
      <c r="AD166" s="2" t="s">
        <v>233</v>
      </c>
      <c r="AE166" s="2" t="s">
        <v>157</v>
      </c>
      <c r="AF166" s="2" t="s">
        <v>503</v>
      </c>
      <c r="AG166" s="2" t="s">
        <v>1164</v>
      </c>
      <c r="AH166" s="2" t="s">
        <v>2824</v>
      </c>
      <c r="AI166" s="2" t="s">
        <v>2825</v>
      </c>
      <c r="AJ166" s="2" t="s">
        <v>157</v>
      </c>
      <c r="AK166" s="2" t="s">
        <v>259</v>
      </c>
      <c r="AL166" s="2" t="s">
        <v>157</v>
      </c>
      <c r="AM166" s="2" t="s">
        <v>157</v>
      </c>
      <c r="AN166" s="2" t="s">
        <v>157</v>
      </c>
      <c r="AO166" s="2" t="s">
        <v>157</v>
      </c>
      <c r="AP166" s="2" t="s">
        <v>157</v>
      </c>
      <c r="AQ166" s="2" t="s">
        <v>2826</v>
      </c>
      <c r="AR166" s="2" t="s">
        <v>1340</v>
      </c>
      <c r="AS166" s="2" t="s">
        <v>157</v>
      </c>
      <c r="AT166" s="2" t="s">
        <v>164</v>
      </c>
      <c r="AU166" s="2" t="s">
        <v>1690</v>
      </c>
      <c r="AV166" s="2" t="s">
        <v>2827</v>
      </c>
      <c r="AW166" s="2" t="s">
        <v>233</v>
      </c>
      <c r="AX166" s="2" t="s">
        <v>157</v>
      </c>
      <c r="AY166" s="2" t="s">
        <v>2828</v>
      </c>
      <c r="AZ166" s="2" t="s">
        <v>157</v>
      </c>
      <c r="BA166" s="2" t="s">
        <v>157</v>
      </c>
      <c r="BB166" s="2" t="s">
        <v>2829</v>
      </c>
      <c r="BC166" s="2" t="s">
        <v>259</v>
      </c>
      <c r="BD166" s="2" t="s">
        <v>157</v>
      </c>
      <c r="BE166" s="2" t="s">
        <v>157</v>
      </c>
      <c r="BF166" s="2" t="s">
        <v>157</v>
      </c>
      <c r="BG166" s="2" t="s">
        <v>157</v>
      </c>
      <c r="BH166" s="2" t="s">
        <v>157</v>
      </c>
      <c r="BI166" s="2" t="s">
        <v>164</v>
      </c>
      <c r="BJ166" s="2" t="s">
        <v>1690</v>
      </c>
      <c r="BK166" s="2" t="s">
        <v>1164</v>
      </c>
      <c r="BL166" s="2" t="s">
        <v>233</v>
      </c>
      <c r="BM166" s="2" t="s">
        <v>157</v>
      </c>
      <c r="BN166" s="2" t="s">
        <v>1164</v>
      </c>
      <c r="BO166" s="2" t="s">
        <v>157</v>
      </c>
      <c r="BP166" s="2" t="s">
        <v>157</v>
      </c>
      <c r="BQ166" s="2" t="s">
        <v>1164</v>
      </c>
      <c r="BR166" s="2" t="s">
        <v>259</v>
      </c>
      <c r="BS166" s="2" t="s">
        <v>157</v>
      </c>
      <c r="BT166" s="2" t="s">
        <v>157</v>
      </c>
      <c r="BU166" s="2" t="s">
        <v>157</v>
      </c>
      <c r="BV166" s="2" t="s">
        <v>157</v>
      </c>
      <c r="BW166" s="2" t="s">
        <v>162</v>
      </c>
      <c r="BX166" s="2" t="s">
        <v>157</v>
      </c>
      <c r="BY166" s="2" t="s">
        <v>157</v>
      </c>
      <c r="BZ166" s="2" t="s">
        <v>157</v>
      </c>
      <c r="CA166" s="2" t="s">
        <v>157</v>
      </c>
      <c r="CB166" s="2" t="s">
        <v>157</v>
      </c>
      <c r="CC166" s="2" t="s">
        <v>157</v>
      </c>
      <c r="CD166" s="2" t="s">
        <v>162</v>
      </c>
      <c r="CE166" s="2" t="s">
        <v>157</v>
      </c>
      <c r="CF166" s="2" t="s">
        <v>162</v>
      </c>
      <c r="CG166" s="2" t="s">
        <v>157</v>
      </c>
      <c r="CH166" s="2" t="s">
        <v>580</v>
      </c>
      <c r="CI166" s="2" t="s">
        <v>580</v>
      </c>
      <c r="CJ166" s="2" t="s">
        <v>580</v>
      </c>
    </row>
    <row r="167" spans="1:88" ht="45" x14ac:dyDescent="0.25">
      <c r="A167" s="1">
        <v>44155.636342592596</v>
      </c>
      <c r="B167" s="1">
        <v>44155.646770833337</v>
      </c>
      <c r="C167" s="2" t="s">
        <v>91</v>
      </c>
      <c r="D167" s="2" t="s">
        <v>2830</v>
      </c>
      <c r="E167">
        <v>100</v>
      </c>
      <c r="F167">
        <v>901</v>
      </c>
      <c r="G167" s="2" t="s">
        <v>155</v>
      </c>
      <c r="H167" s="1">
        <v>44155.646781203701</v>
      </c>
      <c r="I167" s="2" t="s">
        <v>2831</v>
      </c>
      <c r="J167">
        <v>40.26910400390625</v>
      </c>
      <c r="K167">
        <v>-96.742301940917969</v>
      </c>
      <c r="L167" s="2" t="s">
        <v>158</v>
      </c>
      <c r="M167" s="2" t="s">
        <v>2832</v>
      </c>
      <c r="N167" s="2" t="s">
        <v>2833</v>
      </c>
      <c r="O167" s="2" t="s">
        <v>2834</v>
      </c>
      <c r="P167" s="2" t="s">
        <v>164</v>
      </c>
      <c r="Q167" s="2" t="s">
        <v>2835</v>
      </c>
      <c r="R167" s="2" t="s">
        <v>164</v>
      </c>
      <c r="S167" s="2" t="s">
        <v>2836</v>
      </c>
      <c r="T167" s="2" t="s">
        <v>233</v>
      </c>
      <c r="U167" s="2" t="s">
        <v>157</v>
      </c>
      <c r="V167" s="2" t="s">
        <v>297</v>
      </c>
      <c r="W167" s="2" t="s">
        <v>2837</v>
      </c>
      <c r="X167" s="2" t="s">
        <v>2838</v>
      </c>
      <c r="Y167" s="2" t="s">
        <v>2839</v>
      </c>
      <c r="Z167" s="2" t="s">
        <v>157</v>
      </c>
      <c r="AA167" s="2" t="s">
        <v>2840</v>
      </c>
      <c r="AB167" s="2" t="s">
        <v>164</v>
      </c>
      <c r="AC167" s="2" t="s">
        <v>2836</v>
      </c>
      <c r="AD167" s="2" t="s">
        <v>233</v>
      </c>
      <c r="AE167" s="2" t="s">
        <v>157</v>
      </c>
      <c r="AF167" s="2" t="s">
        <v>297</v>
      </c>
      <c r="AG167" s="2" t="s">
        <v>2837</v>
      </c>
      <c r="AH167" s="2" t="s">
        <v>2841</v>
      </c>
      <c r="AI167" s="2" t="s">
        <v>2842</v>
      </c>
      <c r="AJ167" s="2" t="s">
        <v>157</v>
      </c>
      <c r="AK167" s="2" t="s">
        <v>259</v>
      </c>
      <c r="AL167" s="2" t="s">
        <v>157</v>
      </c>
      <c r="AM167" s="2" t="s">
        <v>157</v>
      </c>
      <c r="AN167" s="2" t="s">
        <v>157</v>
      </c>
      <c r="AO167" s="2" t="s">
        <v>157</v>
      </c>
      <c r="AP167" s="2" t="s">
        <v>2843</v>
      </c>
      <c r="AQ167" s="2" t="s">
        <v>2844</v>
      </c>
      <c r="AR167" s="2" t="s">
        <v>1801</v>
      </c>
      <c r="AS167" s="2" t="s">
        <v>2845</v>
      </c>
      <c r="AT167" s="2" t="s">
        <v>164</v>
      </c>
      <c r="AU167" s="2" t="s">
        <v>2846</v>
      </c>
      <c r="AV167" s="2" t="s">
        <v>297</v>
      </c>
      <c r="AW167" s="2" t="s">
        <v>233</v>
      </c>
      <c r="AX167" s="2" t="s">
        <v>157</v>
      </c>
      <c r="AY167" s="2" t="s">
        <v>2847</v>
      </c>
      <c r="AZ167" s="2" t="s">
        <v>157</v>
      </c>
      <c r="BA167" s="2" t="s">
        <v>2847</v>
      </c>
      <c r="BB167" s="2" t="s">
        <v>157</v>
      </c>
      <c r="BC167" s="2" t="s">
        <v>259</v>
      </c>
      <c r="BD167" s="2" t="s">
        <v>157</v>
      </c>
      <c r="BE167" s="2" t="s">
        <v>157</v>
      </c>
      <c r="BF167" s="2" t="s">
        <v>157</v>
      </c>
      <c r="BG167" s="2" t="s">
        <v>157</v>
      </c>
      <c r="BH167" s="2" t="s">
        <v>2848</v>
      </c>
      <c r="BI167" s="2" t="s">
        <v>164</v>
      </c>
      <c r="BJ167" s="2" t="s">
        <v>2846</v>
      </c>
      <c r="BK167" s="2" t="s">
        <v>297</v>
      </c>
      <c r="BL167" s="2" t="s">
        <v>233</v>
      </c>
      <c r="BM167" s="2" t="s">
        <v>157</v>
      </c>
      <c r="BN167" s="2" t="s">
        <v>2847</v>
      </c>
      <c r="BO167" s="2" t="s">
        <v>157</v>
      </c>
      <c r="BP167" s="2" t="s">
        <v>2847</v>
      </c>
      <c r="BQ167" s="2" t="s">
        <v>157</v>
      </c>
      <c r="BR167" s="2" t="s">
        <v>259</v>
      </c>
      <c r="BS167" s="2" t="s">
        <v>157</v>
      </c>
      <c r="BT167" s="2" t="s">
        <v>157</v>
      </c>
      <c r="BU167" s="2" t="s">
        <v>157</v>
      </c>
      <c r="BV167" s="2" t="s">
        <v>157</v>
      </c>
      <c r="BW167" s="2" t="s">
        <v>164</v>
      </c>
      <c r="BX167" s="2" t="s">
        <v>1571</v>
      </c>
      <c r="BY167" s="2" t="s">
        <v>1571</v>
      </c>
      <c r="BZ167" s="2" t="s">
        <v>775</v>
      </c>
      <c r="CA167" s="2" t="s">
        <v>2849</v>
      </c>
      <c r="CB167" s="2" t="s">
        <v>157</v>
      </c>
      <c r="CC167" s="2" t="s">
        <v>2850</v>
      </c>
      <c r="CD167" s="2" t="s">
        <v>162</v>
      </c>
      <c r="CE167" s="2" t="s">
        <v>157</v>
      </c>
      <c r="CF167" s="2" t="s">
        <v>162</v>
      </c>
      <c r="CG167" s="2" t="s">
        <v>157</v>
      </c>
      <c r="CH167" s="2" t="s">
        <v>2851</v>
      </c>
      <c r="CI167" s="2" t="s">
        <v>162</v>
      </c>
      <c r="CJ167" s="2" t="s">
        <v>157</v>
      </c>
    </row>
    <row r="168" spans="1:88" x14ac:dyDescent="0.25">
      <c r="A168" s="1">
        <v>44156.456354166665</v>
      </c>
      <c r="B168" s="1">
        <v>44156.456759259258</v>
      </c>
      <c r="C168" s="2" t="s">
        <v>91</v>
      </c>
      <c r="D168" s="2" t="s">
        <v>2852</v>
      </c>
      <c r="E168">
        <v>100</v>
      </c>
      <c r="F168">
        <v>34</v>
      </c>
      <c r="G168" s="2" t="s">
        <v>155</v>
      </c>
      <c r="H168" s="1">
        <v>44156.456764780094</v>
      </c>
      <c r="I168" s="2" t="s">
        <v>2853</v>
      </c>
      <c r="J168">
        <v>41.60150146484375</v>
      </c>
      <c r="K168">
        <v>-93.612701416015625</v>
      </c>
      <c r="L168" s="2" t="s">
        <v>158</v>
      </c>
      <c r="M168" s="2" t="s">
        <v>2854</v>
      </c>
      <c r="N168" s="2" t="s">
        <v>2855</v>
      </c>
      <c r="O168" s="2" t="s">
        <v>2856</v>
      </c>
      <c r="P168" s="2" t="s">
        <v>162</v>
      </c>
      <c r="Q168" s="2" t="s">
        <v>157</v>
      </c>
      <c r="R168" s="2" t="s">
        <v>157</v>
      </c>
      <c r="S168" s="2" t="s">
        <v>157</v>
      </c>
      <c r="T168" s="2" t="s">
        <v>157</v>
      </c>
      <c r="U168" s="2" t="s">
        <v>157</v>
      </c>
      <c r="V168" s="2" t="s">
        <v>157</v>
      </c>
      <c r="W168" s="2" t="s">
        <v>157</v>
      </c>
      <c r="X168" s="2" t="s">
        <v>157</v>
      </c>
      <c r="Y168" s="2" t="s">
        <v>157</v>
      </c>
      <c r="Z168" s="2" t="s">
        <v>157</v>
      </c>
      <c r="AA168" s="2" t="s">
        <v>157</v>
      </c>
      <c r="AB168" s="2" t="s">
        <v>157</v>
      </c>
      <c r="AC168" s="2" t="s">
        <v>157</v>
      </c>
      <c r="AD168" s="2" t="s">
        <v>157</v>
      </c>
      <c r="AE168" s="2" t="s">
        <v>157</v>
      </c>
      <c r="AF168" s="2" t="s">
        <v>157</v>
      </c>
      <c r="AG168" s="2" t="s">
        <v>157</v>
      </c>
      <c r="AH168" s="2" t="s">
        <v>157</v>
      </c>
      <c r="AI168" s="2" t="s">
        <v>157</v>
      </c>
      <c r="AJ168" s="2" t="s">
        <v>157</v>
      </c>
      <c r="AK168" s="2" t="s">
        <v>157</v>
      </c>
      <c r="AL168" s="2" t="s">
        <v>157</v>
      </c>
      <c r="AM168" s="2" t="s">
        <v>157</v>
      </c>
      <c r="AN168" s="2" t="s">
        <v>157</v>
      </c>
      <c r="AO168" s="2" t="s">
        <v>157</v>
      </c>
      <c r="AP168" s="2" t="s">
        <v>157</v>
      </c>
      <c r="AQ168" s="2" t="s">
        <v>157</v>
      </c>
      <c r="AR168" s="2" t="s">
        <v>157</v>
      </c>
      <c r="AS168" s="2" t="s">
        <v>157</v>
      </c>
      <c r="AT168" s="2" t="s">
        <v>157</v>
      </c>
      <c r="AU168" s="2" t="s">
        <v>157</v>
      </c>
      <c r="AV168" s="2" t="s">
        <v>157</v>
      </c>
      <c r="AW168" s="2" t="s">
        <v>157</v>
      </c>
      <c r="AX168" s="2" t="s">
        <v>157</v>
      </c>
      <c r="AY168" s="2" t="s">
        <v>157</v>
      </c>
      <c r="AZ168" s="2" t="s">
        <v>157</v>
      </c>
      <c r="BA168" s="2" t="s">
        <v>157</v>
      </c>
      <c r="BB168" s="2" t="s">
        <v>157</v>
      </c>
      <c r="BC168" s="2" t="s">
        <v>157</v>
      </c>
      <c r="BD168" s="2" t="s">
        <v>157</v>
      </c>
      <c r="BE168" s="2" t="s">
        <v>157</v>
      </c>
      <c r="BF168" s="2" t="s">
        <v>157</v>
      </c>
      <c r="BG168" s="2" t="s">
        <v>157</v>
      </c>
      <c r="BH168" s="2" t="s">
        <v>157</v>
      </c>
      <c r="BI168" s="2" t="s">
        <v>157</v>
      </c>
      <c r="BJ168" s="2" t="s">
        <v>157</v>
      </c>
      <c r="BK168" s="2" t="s">
        <v>157</v>
      </c>
      <c r="BL168" s="2" t="s">
        <v>157</v>
      </c>
      <c r="BM168" s="2" t="s">
        <v>157</v>
      </c>
      <c r="BN168" s="2" t="s">
        <v>157</v>
      </c>
      <c r="BO168" s="2" t="s">
        <v>157</v>
      </c>
      <c r="BP168" s="2" t="s">
        <v>157</v>
      </c>
      <c r="BQ168" s="2" t="s">
        <v>157</v>
      </c>
      <c r="BR168" s="2" t="s">
        <v>157</v>
      </c>
      <c r="BS168" s="2" t="s">
        <v>157</v>
      </c>
      <c r="BT168" s="2" t="s">
        <v>157</v>
      </c>
      <c r="BU168" s="2" t="s">
        <v>157</v>
      </c>
      <c r="BV168" s="2" t="s">
        <v>157</v>
      </c>
      <c r="BW168" s="2" t="s">
        <v>157</v>
      </c>
      <c r="BX168" s="2" t="s">
        <v>157</v>
      </c>
      <c r="BY168" s="2" t="s">
        <v>157</v>
      </c>
      <c r="BZ168" s="2" t="s">
        <v>157</v>
      </c>
      <c r="CA168" s="2" t="s">
        <v>157</v>
      </c>
      <c r="CB168" s="2" t="s">
        <v>157</v>
      </c>
      <c r="CC168" s="2" t="s">
        <v>157</v>
      </c>
      <c r="CD168" s="2" t="s">
        <v>157</v>
      </c>
      <c r="CE168" s="2" t="s">
        <v>157</v>
      </c>
      <c r="CF168" s="2" t="s">
        <v>157</v>
      </c>
      <c r="CG168" s="2" t="s">
        <v>157</v>
      </c>
      <c r="CH168" s="2" t="s">
        <v>157</v>
      </c>
      <c r="CI168" s="2" t="s">
        <v>157</v>
      </c>
      <c r="CJ168" s="2" t="s">
        <v>157</v>
      </c>
    </row>
    <row r="169" spans="1:88" ht="30" x14ac:dyDescent="0.25">
      <c r="A169" s="1">
        <v>44156.499791666669</v>
      </c>
      <c r="B169" s="1">
        <v>44156.507939814815</v>
      </c>
      <c r="C169" s="2" t="s">
        <v>91</v>
      </c>
      <c r="D169" s="2" t="s">
        <v>2857</v>
      </c>
      <c r="E169">
        <v>100</v>
      </c>
      <c r="F169">
        <v>704</v>
      </c>
      <c r="G169" s="2" t="s">
        <v>155</v>
      </c>
      <c r="H169" s="1">
        <v>44156.50794851852</v>
      </c>
      <c r="I169" s="2" t="s">
        <v>2858</v>
      </c>
      <c r="J169">
        <v>41.35040283203125</v>
      </c>
      <c r="K169">
        <v>-91.964103698730469</v>
      </c>
      <c r="L169" s="2" t="s">
        <v>158</v>
      </c>
      <c r="M169" s="2" t="s">
        <v>2859</v>
      </c>
      <c r="N169" s="2" t="s">
        <v>2860</v>
      </c>
      <c r="O169" s="2" t="s">
        <v>2861</v>
      </c>
      <c r="P169" s="2" t="s">
        <v>164</v>
      </c>
      <c r="Q169" s="2" t="s">
        <v>459</v>
      </c>
      <c r="R169" s="2" t="s">
        <v>164</v>
      </c>
      <c r="S169" s="2" t="s">
        <v>2862</v>
      </c>
      <c r="T169" s="2" t="s">
        <v>233</v>
      </c>
      <c r="U169" s="2" t="s">
        <v>157</v>
      </c>
      <c r="V169" s="2" t="s">
        <v>503</v>
      </c>
      <c r="W169" s="2" t="s">
        <v>2863</v>
      </c>
      <c r="X169" s="2" t="s">
        <v>2863</v>
      </c>
      <c r="Y169" s="2" t="s">
        <v>2864</v>
      </c>
      <c r="Z169" s="2" t="s">
        <v>157</v>
      </c>
      <c r="AA169" s="2" t="s">
        <v>830</v>
      </c>
      <c r="AB169" s="2" t="s">
        <v>164</v>
      </c>
      <c r="AC169" s="2" t="s">
        <v>2862</v>
      </c>
      <c r="AD169" s="2" t="s">
        <v>233</v>
      </c>
      <c r="AE169" s="2" t="s">
        <v>157</v>
      </c>
      <c r="AF169" s="2" t="s">
        <v>503</v>
      </c>
      <c r="AG169" s="2" t="s">
        <v>2863</v>
      </c>
      <c r="AH169" s="2" t="s">
        <v>2864</v>
      </c>
      <c r="AI169" s="2" t="s">
        <v>2864</v>
      </c>
      <c r="AJ169" s="2" t="s">
        <v>157</v>
      </c>
      <c r="AK169" s="2" t="s">
        <v>259</v>
      </c>
      <c r="AL169" s="2" t="s">
        <v>157</v>
      </c>
      <c r="AM169" s="2" t="s">
        <v>157</v>
      </c>
      <c r="AN169" s="2" t="s">
        <v>157</v>
      </c>
      <c r="AO169" s="2" t="s">
        <v>157</v>
      </c>
      <c r="AP169" s="2" t="s">
        <v>157</v>
      </c>
      <c r="AQ169" s="2" t="s">
        <v>2865</v>
      </c>
      <c r="AR169" s="2" t="s">
        <v>830</v>
      </c>
      <c r="AS169" s="2" t="s">
        <v>2866</v>
      </c>
      <c r="AT169" s="2" t="s">
        <v>164</v>
      </c>
      <c r="AU169" s="2" t="s">
        <v>2866</v>
      </c>
      <c r="AV169" s="2" t="s">
        <v>2867</v>
      </c>
      <c r="AW169" s="2" t="s">
        <v>167</v>
      </c>
      <c r="AX169" s="2" t="s">
        <v>2868</v>
      </c>
      <c r="AY169" s="2" t="s">
        <v>157</v>
      </c>
      <c r="AZ169" s="2" t="s">
        <v>157</v>
      </c>
      <c r="BA169" s="2" t="s">
        <v>157</v>
      </c>
      <c r="BB169" s="2" t="s">
        <v>157</v>
      </c>
      <c r="BC169" s="2" t="s">
        <v>259</v>
      </c>
      <c r="BD169" s="2" t="s">
        <v>157</v>
      </c>
      <c r="BE169" s="2" t="s">
        <v>157</v>
      </c>
      <c r="BF169" s="2" t="s">
        <v>157</v>
      </c>
      <c r="BG169" s="2" t="s">
        <v>157</v>
      </c>
      <c r="BH169" s="2" t="s">
        <v>2866</v>
      </c>
      <c r="BI169" s="2" t="s">
        <v>164</v>
      </c>
      <c r="BJ169" s="2" t="s">
        <v>2866</v>
      </c>
      <c r="BK169" s="2" t="s">
        <v>2867</v>
      </c>
      <c r="BL169" s="2" t="s">
        <v>167</v>
      </c>
      <c r="BM169" s="2" t="s">
        <v>1537</v>
      </c>
      <c r="BN169" s="2" t="s">
        <v>2866</v>
      </c>
      <c r="BO169" s="2" t="s">
        <v>157</v>
      </c>
      <c r="BP169" s="2" t="s">
        <v>157</v>
      </c>
      <c r="BQ169" s="2" t="s">
        <v>157</v>
      </c>
      <c r="BR169" s="2" t="s">
        <v>259</v>
      </c>
      <c r="BS169" s="2" t="s">
        <v>157</v>
      </c>
      <c r="BT169" s="2" t="s">
        <v>157</v>
      </c>
      <c r="BU169" s="2" t="s">
        <v>157</v>
      </c>
      <c r="BV169" s="2" t="s">
        <v>157</v>
      </c>
      <c r="BW169" s="2" t="s">
        <v>162</v>
      </c>
      <c r="BX169" s="2" t="s">
        <v>157</v>
      </c>
      <c r="BY169" s="2" t="s">
        <v>157</v>
      </c>
      <c r="BZ169" s="2" t="s">
        <v>157</v>
      </c>
      <c r="CA169" s="2" t="s">
        <v>157</v>
      </c>
      <c r="CB169" s="2" t="s">
        <v>157</v>
      </c>
      <c r="CC169" s="2" t="s">
        <v>157</v>
      </c>
      <c r="CD169" s="2" t="s">
        <v>162</v>
      </c>
      <c r="CE169" s="2" t="s">
        <v>157</v>
      </c>
      <c r="CF169" s="2" t="s">
        <v>164</v>
      </c>
      <c r="CG169" s="2" t="s">
        <v>2869</v>
      </c>
      <c r="CH169" s="2" t="s">
        <v>580</v>
      </c>
      <c r="CI169" s="2" t="s">
        <v>580</v>
      </c>
      <c r="CJ169" s="2" t="s">
        <v>157</v>
      </c>
    </row>
    <row r="170" spans="1:88" x14ac:dyDescent="0.25">
      <c r="A170" s="1">
        <v>44155.530740740738</v>
      </c>
      <c r="B170" s="1">
        <v>44156.619525462964</v>
      </c>
      <c r="C170" s="2" t="s">
        <v>91</v>
      </c>
      <c r="D170" s="2" t="s">
        <v>2870</v>
      </c>
      <c r="E170">
        <v>100</v>
      </c>
      <c r="F170">
        <v>94071</v>
      </c>
      <c r="G170" s="2" t="s">
        <v>155</v>
      </c>
      <c r="H170" s="1">
        <v>44156.619538611114</v>
      </c>
      <c r="I170" s="2" t="s">
        <v>2871</v>
      </c>
      <c r="J170">
        <v>41.53680419921875</v>
      </c>
      <c r="K170">
        <v>-95.445999145507813</v>
      </c>
      <c r="L170" s="2" t="s">
        <v>158</v>
      </c>
      <c r="M170" s="2" t="s">
        <v>2872</v>
      </c>
      <c r="N170" s="2" t="s">
        <v>2873</v>
      </c>
      <c r="O170" s="2" t="s">
        <v>2874</v>
      </c>
      <c r="P170" s="2" t="s">
        <v>162</v>
      </c>
      <c r="Q170" s="2" t="s">
        <v>157</v>
      </c>
      <c r="R170" s="2" t="s">
        <v>157</v>
      </c>
      <c r="S170" s="2" t="s">
        <v>157</v>
      </c>
      <c r="T170" s="2" t="s">
        <v>157</v>
      </c>
      <c r="U170" s="2" t="s">
        <v>157</v>
      </c>
      <c r="V170" s="2" t="s">
        <v>157</v>
      </c>
      <c r="W170" s="2" t="s">
        <v>157</v>
      </c>
      <c r="X170" s="2" t="s">
        <v>157</v>
      </c>
      <c r="Y170" s="2" t="s">
        <v>157</v>
      </c>
      <c r="Z170" s="2" t="s">
        <v>157</v>
      </c>
      <c r="AA170" s="2" t="s">
        <v>157</v>
      </c>
      <c r="AB170" s="2" t="s">
        <v>157</v>
      </c>
      <c r="AC170" s="2" t="s">
        <v>157</v>
      </c>
      <c r="AD170" s="2" t="s">
        <v>157</v>
      </c>
      <c r="AE170" s="2" t="s">
        <v>157</v>
      </c>
      <c r="AF170" s="2" t="s">
        <v>157</v>
      </c>
      <c r="AG170" s="2" t="s">
        <v>157</v>
      </c>
      <c r="AH170" s="2" t="s">
        <v>157</v>
      </c>
      <c r="AI170" s="2" t="s">
        <v>157</v>
      </c>
      <c r="AJ170" s="2" t="s">
        <v>157</v>
      </c>
      <c r="AK170" s="2" t="s">
        <v>157</v>
      </c>
      <c r="AL170" s="2" t="s">
        <v>157</v>
      </c>
      <c r="AM170" s="2" t="s">
        <v>157</v>
      </c>
      <c r="AN170" s="2" t="s">
        <v>157</v>
      </c>
      <c r="AO170" s="2" t="s">
        <v>157</v>
      </c>
      <c r="AP170" s="2" t="s">
        <v>157</v>
      </c>
      <c r="AQ170" s="2" t="s">
        <v>157</v>
      </c>
      <c r="AR170" s="2" t="s">
        <v>157</v>
      </c>
      <c r="AS170" s="2" t="s">
        <v>157</v>
      </c>
      <c r="AT170" s="2" t="s">
        <v>157</v>
      </c>
      <c r="AU170" s="2" t="s">
        <v>157</v>
      </c>
      <c r="AV170" s="2" t="s">
        <v>157</v>
      </c>
      <c r="AW170" s="2" t="s">
        <v>157</v>
      </c>
      <c r="AX170" s="2" t="s">
        <v>157</v>
      </c>
      <c r="AY170" s="2" t="s">
        <v>157</v>
      </c>
      <c r="AZ170" s="2" t="s">
        <v>157</v>
      </c>
      <c r="BA170" s="2" t="s">
        <v>157</v>
      </c>
      <c r="BB170" s="2" t="s">
        <v>157</v>
      </c>
      <c r="BC170" s="2" t="s">
        <v>157</v>
      </c>
      <c r="BD170" s="2" t="s">
        <v>157</v>
      </c>
      <c r="BE170" s="2" t="s">
        <v>157</v>
      </c>
      <c r="BF170" s="2" t="s">
        <v>157</v>
      </c>
      <c r="BG170" s="2" t="s">
        <v>157</v>
      </c>
      <c r="BH170" s="2" t="s">
        <v>157</v>
      </c>
      <c r="BI170" s="2" t="s">
        <v>157</v>
      </c>
      <c r="BJ170" s="2" t="s">
        <v>157</v>
      </c>
      <c r="BK170" s="2" t="s">
        <v>157</v>
      </c>
      <c r="BL170" s="2" t="s">
        <v>157</v>
      </c>
      <c r="BM170" s="2" t="s">
        <v>157</v>
      </c>
      <c r="BN170" s="2" t="s">
        <v>157</v>
      </c>
      <c r="BO170" s="2" t="s">
        <v>157</v>
      </c>
      <c r="BP170" s="2" t="s">
        <v>157</v>
      </c>
      <c r="BQ170" s="2" t="s">
        <v>157</v>
      </c>
      <c r="BR170" s="2" t="s">
        <v>157</v>
      </c>
      <c r="BS170" s="2" t="s">
        <v>157</v>
      </c>
      <c r="BT170" s="2" t="s">
        <v>157</v>
      </c>
      <c r="BU170" s="2" t="s">
        <v>157</v>
      </c>
      <c r="BV170" s="2" t="s">
        <v>157</v>
      </c>
      <c r="BW170" s="2" t="s">
        <v>157</v>
      </c>
      <c r="BX170" s="2" t="s">
        <v>157</v>
      </c>
      <c r="BY170" s="2" t="s">
        <v>157</v>
      </c>
      <c r="BZ170" s="2" t="s">
        <v>157</v>
      </c>
      <c r="CA170" s="2" t="s">
        <v>157</v>
      </c>
      <c r="CB170" s="2" t="s">
        <v>157</v>
      </c>
      <c r="CC170" s="2" t="s">
        <v>157</v>
      </c>
      <c r="CD170" s="2" t="s">
        <v>157</v>
      </c>
      <c r="CE170" s="2" t="s">
        <v>157</v>
      </c>
      <c r="CF170" s="2" t="s">
        <v>157</v>
      </c>
      <c r="CG170" s="2" t="s">
        <v>157</v>
      </c>
      <c r="CH170" s="2" t="s">
        <v>157</v>
      </c>
      <c r="CI170" s="2" t="s">
        <v>157</v>
      </c>
      <c r="CJ170" s="2" t="s">
        <v>157</v>
      </c>
    </row>
    <row r="171" spans="1:88" ht="45" x14ac:dyDescent="0.25">
      <c r="A171" s="1">
        <v>44156.622835648152</v>
      </c>
      <c r="B171" s="1">
        <v>44156.636261574073</v>
      </c>
      <c r="C171" s="2" t="s">
        <v>91</v>
      </c>
      <c r="D171" s="2" t="s">
        <v>2875</v>
      </c>
      <c r="E171">
        <v>100</v>
      </c>
      <c r="F171">
        <v>1160</v>
      </c>
      <c r="G171" s="2" t="s">
        <v>155</v>
      </c>
      <c r="H171" s="1">
        <v>44156.636269456016</v>
      </c>
      <c r="I171" s="2" t="s">
        <v>2876</v>
      </c>
      <c r="J171">
        <v>42.09869384765625</v>
      </c>
      <c r="K171">
        <v>-90.337799072265625</v>
      </c>
      <c r="L171" s="2" t="s">
        <v>158</v>
      </c>
      <c r="M171" s="2" t="s">
        <v>2877</v>
      </c>
      <c r="N171" s="2" t="s">
        <v>2878</v>
      </c>
      <c r="O171" s="2" t="s">
        <v>2879</v>
      </c>
      <c r="P171" s="2" t="s">
        <v>164</v>
      </c>
      <c r="Q171" s="2" t="s">
        <v>2685</v>
      </c>
      <c r="R171" s="2" t="s">
        <v>164</v>
      </c>
      <c r="S171" s="2" t="s">
        <v>305</v>
      </c>
      <c r="T171" s="2" t="s">
        <v>233</v>
      </c>
      <c r="U171" s="2" t="s">
        <v>157</v>
      </c>
      <c r="V171" s="2" t="s">
        <v>1685</v>
      </c>
      <c r="W171" s="2" t="s">
        <v>513</v>
      </c>
      <c r="X171" s="2" t="s">
        <v>305</v>
      </c>
      <c r="Y171" s="2" t="s">
        <v>2880</v>
      </c>
      <c r="Z171" s="2" t="s">
        <v>2881</v>
      </c>
      <c r="AA171" s="2" t="s">
        <v>377</v>
      </c>
      <c r="AB171" s="2" t="s">
        <v>164</v>
      </c>
      <c r="AC171" s="2" t="s">
        <v>305</v>
      </c>
      <c r="AD171" s="2" t="s">
        <v>233</v>
      </c>
      <c r="AE171" s="2" t="s">
        <v>157</v>
      </c>
      <c r="AF171" s="2" t="s">
        <v>1685</v>
      </c>
      <c r="AG171" s="2" t="s">
        <v>513</v>
      </c>
      <c r="AH171" s="2" t="s">
        <v>2882</v>
      </c>
      <c r="AI171" s="2" t="s">
        <v>341</v>
      </c>
      <c r="AJ171" s="2" t="s">
        <v>2881</v>
      </c>
      <c r="AK171" s="2" t="s">
        <v>373</v>
      </c>
      <c r="AL171" s="2" t="s">
        <v>157</v>
      </c>
      <c r="AM171" s="2" t="s">
        <v>2883</v>
      </c>
      <c r="AN171" s="2" t="s">
        <v>157</v>
      </c>
      <c r="AO171" s="2" t="s">
        <v>157</v>
      </c>
      <c r="AP171" s="2" t="s">
        <v>341</v>
      </c>
      <c r="AQ171" s="2" t="s">
        <v>2685</v>
      </c>
      <c r="AR171" s="2" t="s">
        <v>377</v>
      </c>
      <c r="AS171" s="2" t="s">
        <v>460</v>
      </c>
      <c r="AT171" s="2" t="s">
        <v>164</v>
      </c>
      <c r="AU171" s="2" t="s">
        <v>505</v>
      </c>
      <c r="AV171" s="2" t="s">
        <v>503</v>
      </c>
      <c r="AW171" s="2" t="s">
        <v>233</v>
      </c>
      <c r="AX171" s="2" t="s">
        <v>157</v>
      </c>
      <c r="AY171" s="2" t="s">
        <v>2884</v>
      </c>
      <c r="AZ171" s="2" t="s">
        <v>157</v>
      </c>
      <c r="BA171" s="2" t="s">
        <v>157</v>
      </c>
      <c r="BB171" s="2" t="s">
        <v>157</v>
      </c>
      <c r="BC171" s="2" t="s">
        <v>259</v>
      </c>
      <c r="BD171" s="2" t="s">
        <v>157</v>
      </c>
      <c r="BE171" s="2" t="s">
        <v>157</v>
      </c>
      <c r="BF171" s="2" t="s">
        <v>157</v>
      </c>
      <c r="BG171" s="2" t="s">
        <v>157</v>
      </c>
      <c r="BH171" s="2" t="s">
        <v>505</v>
      </c>
      <c r="BI171" s="2" t="s">
        <v>164</v>
      </c>
      <c r="BJ171" s="2" t="s">
        <v>505</v>
      </c>
      <c r="BK171" s="2" t="s">
        <v>503</v>
      </c>
      <c r="BL171" s="2" t="s">
        <v>233</v>
      </c>
      <c r="BM171" s="2" t="s">
        <v>157</v>
      </c>
      <c r="BN171" s="2" t="s">
        <v>2307</v>
      </c>
      <c r="BO171" s="2" t="s">
        <v>157</v>
      </c>
      <c r="BP171" s="2" t="s">
        <v>157</v>
      </c>
      <c r="BQ171" s="2" t="s">
        <v>157</v>
      </c>
      <c r="BR171" s="2" t="s">
        <v>259</v>
      </c>
      <c r="BS171" s="2" t="s">
        <v>157</v>
      </c>
      <c r="BT171" s="2" t="s">
        <v>157</v>
      </c>
      <c r="BU171" s="2" t="s">
        <v>157</v>
      </c>
      <c r="BV171" s="2" t="s">
        <v>157</v>
      </c>
      <c r="BW171" s="2" t="s">
        <v>162</v>
      </c>
      <c r="BX171" s="2" t="s">
        <v>157</v>
      </c>
      <c r="BY171" s="2" t="s">
        <v>157</v>
      </c>
      <c r="BZ171" s="2" t="s">
        <v>157</v>
      </c>
      <c r="CA171" s="2" t="s">
        <v>157</v>
      </c>
      <c r="CB171" s="2" t="s">
        <v>157</v>
      </c>
      <c r="CC171" s="2" t="s">
        <v>157</v>
      </c>
      <c r="CD171" s="2" t="s">
        <v>162</v>
      </c>
      <c r="CE171" s="2" t="s">
        <v>157</v>
      </c>
      <c r="CF171" s="2" t="s">
        <v>162</v>
      </c>
      <c r="CG171" s="2" t="s">
        <v>157</v>
      </c>
      <c r="CH171" s="2" t="s">
        <v>2885</v>
      </c>
      <c r="CI171" s="2" t="s">
        <v>2886</v>
      </c>
      <c r="CJ171" s="2" t="s">
        <v>157</v>
      </c>
    </row>
    <row r="172" spans="1:88" ht="75" x14ac:dyDescent="0.25">
      <c r="A172" s="1">
        <v>44157.494583333333</v>
      </c>
      <c r="B172" s="1">
        <v>44157.508819444447</v>
      </c>
      <c r="C172" s="2" t="s">
        <v>91</v>
      </c>
      <c r="D172" s="2" t="s">
        <v>2887</v>
      </c>
      <c r="E172">
        <v>100</v>
      </c>
      <c r="F172">
        <v>1230</v>
      </c>
      <c r="G172" s="2" t="s">
        <v>155</v>
      </c>
      <c r="H172" s="1">
        <v>44157.508828773149</v>
      </c>
      <c r="I172" s="2" t="s">
        <v>2888</v>
      </c>
      <c r="J172">
        <v>41.31329345703125</v>
      </c>
      <c r="K172">
        <v>-94.440803527832031</v>
      </c>
      <c r="L172" s="2" t="s">
        <v>158</v>
      </c>
      <c r="M172" s="2" t="s">
        <v>2889</v>
      </c>
      <c r="N172" s="2" t="s">
        <v>2890</v>
      </c>
      <c r="O172" s="2" t="s">
        <v>2891</v>
      </c>
      <c r="P172" s="2" t="s">
        <v>164</v>
      </c>
      <c r="Q172" s="2" t="s">
        <v>2892</v>
      </c>
      <c r="R172" s="2" t="s">
        <v>164</v>
      </c>
      <c r="S172" s="2" t="s">
        <v>959</v>
      </c>
      <c r="T172" s="2" t="s">
        <v>233</v>
      </c>
      <c r="U172" s="2" t="s">
        <v>157</v>
      </c>
      <c r="V172" s="2" t="s">
        <v>503</v>
      </c>
      <c r="W172" s="2" t="s">
        <v>2893</v>
      </c>
      <c r="X172" s="2" t="s">
        <v>523</v>
      </c>
      <c r="Y172" s="2" t="s">
        <v>2894</v>
      </c>
      <c r="Z172" s="2" t="s">
        <v>2895</v>
      </c>
      <c r="AA172" s="2" t="s">
        <v>830</v>
      </c>
      <c r="AB172" s="2" t="s">
        <v>162</v>
      </c>
      <c r="AC172" s="2" t="s">
        <v>157</v>
      </c>
      <c r="AD172" s="2" t="s">
        <v>157</v>
      </c>
      <c r="AE172" s="2" t="s">
        <v>157</v>
      </c>
      <c r="AF172" s="2" t="s">
        <v>157</v>
      </c>
      <c r="AG172" s="2" t="s">
        <v>157</v>
      </c>
      <c r="AH172" s="2" t="s">
        <v>2896</v>
      </c>
      <c r="AI172" s="2" t="s">
        <v>1052</v>
      </c>
      <c r="AJ172" s="2" t="s">
        <v>2897</v>
      </c>
      <c r="AK172" s="2" t="s">
        <v>259</v>
      </c>
      <c r="AL172" s="2" t="s">
        <v>157</v>
      </c>
      <c r="AM172" s="2" t="s">
        <v>157</v>
      </c>
      <c r="AN172" s="2" t="s">
        <v>157</v>
      </c>
      <c r="AO172" s="2" t="s">
        <v>157</v>
      </c>
      <c r="AP172" s="2" t="s">
        <v>580</v>
      </c>
      <c r="AQ172" s="2" t="s">
        <v>2898</v>
      </c>
      <c r="AR172" s="2" t="s">
        <v>176</v>
      </c>
      <c r="AS172" s="2" t="s">
        <v>2899</v>
      </c>
      <c r="AT172" s="2" t="s">
        <v>164</v>
      </c>
      <c r="AU172" s="2" t="s">
        <v>2900</v>
      </c>
      <c r="AV172" s="2" t="s">
        <v>2901</v>
      </c>
      <c r="AW172" s="2" t="s">
        <v>157</v>
      </c>
      <c r="AX172" s="2" t="s">
        <v>157</v>
      </c>
      <c r="AY172" s="2" t="s">
        <v>157</v>
      </c>
      <c r="AZ172" s="2" t="s">
        <v>157</v>
      </c>
      <c r="BA172" s="2" t="s">
        <v>157</v>
      </c>
      <c r="BB172" s="2" t="s">
        <v>157</v>
      </c>
      <c r="BC172" s="2" t="s">
        <v>2902</v>
      </c>
      <c r="BD172" s="2" t="s">
        <v>157</v>
      </c>
      <c r="BE172" s="2" t="s">
        <v>157</v>
      </c>
      <c r="BF172" s="2" t="s">
        <v>2903</v>
      </c>
      <c r="BG172" s="2" t="s">
        <v>2904</v>
      </c>
      <c r="BH172" s="2" t="s">
        <v>2905</v>
      </c>
      <c r="BI172" s="2" t="s">
        <v>162</v>
      </c>
      <c r="BJ172" s="2" t="s">
        <v>157</v>
      </c>
      <c r="BK172" s="2" t="s">
        <v>157</v>
      </c>
      <c r="BL172" s="2" t="s">
        <v>157</v>
      </c>
      <c r="BM172" s="2" t="s">
        <v>157</v>
      </c>
      <c r="BN172" s="2" t="s">
        <v>157</v>
      </c>
      <c r="BO172" s="2" t="s">
        <v>157</v>
      </c>
      <c r="BP172" s="2" t="s">
        <v>157</v>
      </c>
      <c r="BQ172" s="2" t="s">
        <v>157</v>
      </c>
      <c r="BR172" s="2" t="s">
        <v>323</v>
      </c>
      <c r="BS172" s="2" t="s">
        <v>157</v>
      </c>
      <c r="BT172" s="2" t="s">
        <v>157</v>
      </c>
      <c r="BU172" s="2" t="s">
        <v>157</v>
      </c>
      <c r="BV172" s="2" t="s">
        <v>2906</v>
      </c>
      <c r="BW172" s="2" t="s">
        <v>162</v>
      </c>
      <c r="BX172" s="2" t="s">
        <v>157</v>
      </c>
      <c r="BY172" s="2" t="s">
        <v>157</v>
      </c>
      <c r="BZ172" s="2" t="s">
        <v>157</v>
      </c>
      <c r="CA172" s="2" t="s">
        <v>157</v>
      </c>
      <c r="CB172" s="2" t="s">
        <v>157</v>
      </c>
      <c r="CC172" s="2" t="s">
        <v>157</v>
      </c>
      <c r="CD172" s="2" t="s">
        <v>162</v>
      </c>
      <c r="CE172" s="2" t="s">
        <v>157</v>
      </c>
      <c r="CF172" s="2" t="s">
        <v>164</v>
      </c>
      <c r="CG172" s="2" t="s">
        <v>2907</v>
      </c>
      <c r="CH172" s="2" t="s">
        <v>2908</v>
      </c>
      <c r="CI172" s="2" t="s">
        <v>580</v>
      </c>
      <c r="CJ172" s="2" t="s">
        <v>157</v>
      </c>
    </row>
    <row r="173" spans="1:88" ht="180" x14ac:dyDescent="0.25">
      <c r="A173" s="1">
        <v>44157.625219907408</v>
      </c>
      <c r="B173" s="1">
        <v>44157.643090277779</v>
      </c>
      <c r="C173" s="2" t="s">
        <v>91</v>
      </c>
      <c r="D173" s="2" t="s">
        <v>2909</v>
      </c>
      <c r="E173">
        <v>100</v>
      </c>
      <c r="F173">
        <v>1544</v>
      </c>
      <c r="G173" s="2" t="s">
        <v>155</v>
      </c>
      <c r="H173" s="1">
        <v>44157.643101817128</v>
      </c>
      <c r="I173" s="2" t="s">
        <v>2910</v>
      </c>
      <c r="J173">
        <v>43.201004028320313</v>
      </c>
      <c r="K173">
        <v>-96.309700012207031</v>
      </c>
      <c r="L173" s="2" t="s">
        <v>158</v>
      </c>
      <c r="M173" s="2" t="s">
        <v>2911</v>
      </c>
      <c r="N173" s="2" t="s">
        <v>2912</v>
      </c>
      <c r="O173" s="2" t="s">
        <v>2913</v>
      </c>
      <c r="P173" s="2" t="s">
        <v>164</v>
      </c>
      <c r="Q173" s="2" t="s">
        <v>2914</v>
      </c>
      <c r="R173" s="2" t="s">
        <v>164</v>
      </c>
      <c r="S173" s="2" t="s">
        <v>2915</v>
      </c>
      <c r="T173" s="2" t="s">
        <v>233</v>
      </c>
      <c r="U173" s="2" t="s">
        <v>157</v>
      </c>
      <c r="V173" s="2" t="s">
        <v>273</v>
      </c>
      <c r="W173" s="2" t="s">
        <v>970</v>
      </c>
      <c r="X173" s="2" t="s">
        <v>2916</v>
      </c>
      <c r="Y173" s="2" t="s">
        <v>2917</v>
      </c>
      <c r="Z173" s="2" t="s">
        <v>157</v>
      </c>
      <c r="AA173" s="2" t="s">
        <v>2918</v>
      </c>
      <c r="AB173" s="2" t="s">
        <v>164</v>
      </c>
      <c r="AC173" s="2" t="s">
        <v>2915</v>
      </c>
      <c r="AD173" s="2" t="s">
        <v>233</v>
      </c>
      <c r="AE173" s="2" t="s">
        <v>157</v>
      </c>
      <c r="AF173" s="2" t="s">
        <v>273</v>
      </c>
      <c r="AG173" s="2" t="s">
        <v>970</v>
      </c>
      <c r="AH173" s="2" t="s">
        <v>157</v>
      </c>
      <c r="AI173" s="2" t="s">
        <v>157</v>
      </c>
      <c r="AJ173" s="2" t="s">
        <v>2919</v>
      </c>
      <c r="AK173" s="2" t="s">
        <v>259</v>
      </c>
      <c r="AL173" s="2" t="s">
        <v>157</v>
      </c>
      <c r="AM173" s="2" t="s">
        <v>157</v>
      </c>
      <c r="AN173" s="2" t="s">
        <v>157</v>
      </c>
      <c r="AO173" s="2" t="s">
        <v>157</v>
      </c>
      <c r="AP173" s="2" t="s">
        <v>157</v>
      </c>
      <c r="AQ173" s="2" t="s">
        <v>2914</v>
      </c>
      <c r="AR173" s="2" t="s">
        <v>2918</v>
      </c>
      <c r="AS173" s="2" t="s">
        <v>489</v>
      </c>
      <c r="AT173" s="2" t="s">
        <v>162</v>
      </c>
      <c r="AU173" s="2" t="s">
        <v>157</v>
      </c>
      <c r="AV173" s="2" t="s">
        <v>157</v>
      </c>
      <c r="AW173" s="2" t="s">
        <v>157</v>
      </c>
      <c r="AX173" s="2" t="s">
        <v>157</v>
      </c>
      <c r="AY173" s="2" t="s">
        <v>157</v>
      </c>
      <c r="AZ173" s="2" t="s">
        <v>157</v>
      </c>
      <c r="BA173" s="2" t="s">
        <v>157</v>
      </c>
      <c r="BB173" s="2" t="s">
        <v>2920</v>
      </c>
      <c r="BC173" s="2" t="s">
        <v>259</v>
      </c>
      <c r="BD173" s="2" t="s">
        <v>157</v>
      </c>
      <c r="BE173" s="2" t="s">
        <v>157</v>
      </c>
      <c r="BF173" s="2" t="s">
        <v>157</v>
      </c>
      <c r="BG173" s="2" t="s">
        <v>157</v>
      </c>
      <c r="BH173" s="2" t="s">
        <v>422</v>
      </c>
      <c r="BI173" s="2" t="s">
        <v>164</v>
      </c>
      <c r="BJ173" s="2" t="s">
        <v>422</v>
      </c>
      <c r="BK173" s="2" t="s">
        <v>273</v>
      </c>
      <c r="BL173" s="2" t="s">
        <v>233</v>
      </c>
      <c r="BM173" s="2" t="s">
        <v>157</v>
      </c>
      <c r="BN173" s="2" t="s">
        <v>190</v>
      </c>
      <c r="BO173" s="2" t="s">
        <v>157</v>
      </c>
      <c r="BP173" s="2" t="s">
        <v>190</v>
      </c>
      <c r="BQ173" s="2" t="s">
        <v>157</v>
      </c>
      <c r="BR173" s="2" t="s">
        <v>259</v>
      </c>
      <c r="BS173" s="2" t="s">
        <v>157</v>
      </c>
      <c r="BT173" s="2" t="s">
        <v>157</v>
      </c>
      <c r="BU173" s="2" t="s">
        <v>157</v>
      </c>
      <c r="BV173" s="2" t="s">
        <v>157</v>
      </c>
      <c r="BW173" s="2" t="s">
        <v>164</v>
      </c>
      <c r="BX173" s="2" t="s">
        <v>2914</v>
      </c>
      <c r="BY173" s="2" t="s">
        <v>2918</v>
      </c>
      <c r="BZ173" s="2" t="s">
        <v>233</v>
      </c>
      <c r="CA173" s="2" t="s">
        <v>157</v>
      </c>
      <c r="CB173" s="2" t="s">
        <v>157</v>
      </c>
      <c r="CC173" s="2" t="s">
        <v>2921</v>
      </c>
      <c r="CD173" s="2" t="s">
        <v>164</v>
      </c>
      <c r="CE173" s="2" t="s">
        <v>243</v>
      </c>
      <c r="CF173" s="2" t="s">
        <v>162</v>
      </c>
      <c r="CG173" s="2" t="s">
        <v>157</v>
      </c>
      <c r="CH173" s="2" t="s">
        <v>2922</v>
      </c>
      <c r="CI173" s="2" t="s">
        <v>534</v>
      </c>
      <c r="CJ173" s="2" t="s">
        <v>534</v>
      </c>
    </row>
    <row r="174" spans="1:88" ht="30" x14ac:dyDescent="0.25">
      <c r="A174" s="1">
        <v>44158.297060185185</v>
      </c>
      <c r="B174" s="1">
        <v>44158.304259259261</v>
      </c>
      <c r="C174" s="2" t="s">
        <v>91</v>
      </c>
      <c r="D174" s="2" t="s">
        <v>2923</v>
      </c>
      <c r="E174">
        <v>100</v>
      </c>
      <c r="F174">
        <v>622</v>
      </c>
      <c r="G174" s="2" t="s">
        <v>155</v>
      </c>
      <c r="H174" s="1">
        <v>44158.304271354165</v>
      </c>
      <c r="I174" s="2" t="s">
        <v>2924</v>
      </c>
      <c r="J174">
        <v>42.948699951171875</v>
      </c>
      <c r="K174">
        <v>-91.957801818847656</v>
      </c>
      <c r="L174" s="2" t="s">
        <v>158</v>
      </c>
      <c r="M174" s="2" t="s">
        <v>2925</v>
      </c>
      <c r="N174" s="2" t="s">
        <v>2926</v>
      </c>
      <c r="O174" s="2" t="s">
        <v>2927</v>
      </c>
      <c r="P174" s="2" t="s">
        <v>164</v>
      </c>
      <c r="Q174" s="2" t="s">
        <v>2493</v>
      </c>
      <c r="R174" s="2" t="s">
        <v>164</v>
      </c>
      <c r="S174" s="2" t="s">
        <v>2928</v>
      </c>
      <c r="T174" s="2" t="s">
        <v>233</v>
      </c>
      <c r="U174" s="2" t="s">
        <v>157</v>
      </c>
      <c r="V174" s="2" t="s">
        <v>273</v>
      </c>
      <c r="W174" s="2" t="s">
        <v>2929</v>
      </c>
      <c r="X174" s="2" t="s">
        <v>2930</v>
      </c>
      <c r="Y174" s="2" t="s">
        <v>2931</v>
      </c>
      <c r="Z174" s="2" t="s">
        <v>157</v>
      </c>
      <c r="AA174" s="2" t="s">
        <v>169</v>
      </c>
      <c r="AB174" s="2" t="s">
        <v>164</v>
      </c>
      <c r="AC174" s="2" t="s">
        <v>2928</v>
      </c>
      <c r="AD174" s="2" t="s">
        <v>233</v>
      </c>
      <c r="AE174" s="2" t="s">
        <v>157</v>
      </c>
      <c r="AF174" s="2" t="s">
        <v>273</v>
      </c>
      <c r="AG174" s="2" t="s">
        <v>2929</v>
      </c>
      <c r="AH174" s="2" t="s">
        <v>2932</v>
      </c>
      <c r="AI174" s="2" t="s">
        <v>2933</v>
      </c>
      <c r="AJ174" s="2" t="s">
        <v>157</v>
      </c>
      <c r="AK174" s="2" t="s">
        <v>259</v>
      </c>
      <c r="AL174" s="2" t="s">
        <v>157</v>
      </c>
      <c r="AM174" s="2" t="s">
        <v>157</v>
      </c>
      <c r="AN174" s="2" t="s">
        <v>157</v>
      </c>
      <c r="AO174" s="2" t="s">
        <v>157</v>
      </c>
      <c r="AP174" s="2" t="s">
        <v>157</v>
      </c>
      <c r="AQ174" s="2" t="s">
        <v>803</v>
      </c>
      <c r="AR174" s="2" t="s">
        <v>169</v>
      </c>
      <c r="AS174" s="2" t="s">
        <v>816</v>
      </c>
      <c r="AT174" s="2" t="s">
        <v>162</v>
      </c>
      <c r="AU174" s="2" t="s">
        <v>157</v>
      </c>
      <c r="AV174" s="2" t="s">
        <v>157</v>
      </c>
      <c r="AW174" s="2" t="s">
        <v>157</v>
      </c>
      <c r="AX174" s="2" t="s">
        <v>157</v>
      </c>
      <c r="AY174" s="2" t="s">
        <v>157</v>
      </c>
      <c r="AZ174" s="2" t="s">
        <v>351</v>
      </c>
      <c r="BA174" s="2" t="s">
        <v>2934</v>
      </c>
      <c r="BB174" s="2" t="s">
        <v>157</v>
      </c>
      <c r="BC174" s="2" t="s">
        <v>259</v>
      </c>
      <c r="BD174" s="2" t="s">
        <v>157</v>
      </c>
      <c r="BE174" s="2" t="s">
        <v>157</v>
      </c>
      <c r="BF174" s="2" t="s">
        <v>157</v>
      </c>
      <c r="BG174" s="2" t="s">
        <v>157</v>
      </c>
      <c r="BH174" s="2" t="s">
        <v>816</v>
      </c>
      <c r="BI174" s="2" t="s">
        <v>162</v>
      </c>
      <c r="BJ174" s="2" t="s">
        <v>157</v>
      </c>
      <c r="BK174" s="2" t="s">
        <v>157</v>
      </c>
      <c r="BL174" s="2" t="s">
        <v>157</v>
      </c>
      <c r="BM174" s="2" t="s">
        <v>157</v>
      </c>
      <c r="BN174" s="2" t="s">
        <v>157</v>
      </c>
      <c r="BO174" s="2" t="s">
        <v>351</v>
      </c>
      <c r="BP174" s="2" t="s">
        <v>2934</v>
      </c>
      <c r="BQ174" s="2" t="s">
        <v>157</v>
      </c>
      <c r="BR174" s="2" t="s">
        <v>259</v>
      </c>
      <c r="BS174" s="2" t="s">
        <v>157</v>
      </c>
      <c r="BT174" s="2" t="s">
        <v>157</v>
      </c>
      <c r="BU174" s="2" t="s">
        <v>157</v>
      </c>
      <c r="BV174" s="2" t="s">
        <v>157</v>
      </c>
      <c r="BW174" s="2" t="s">
        <v>164</v>
      </c>
      <c r="BX174" s="2" t="s">
        <v>190</v>
      </c>
      <c r="BY174" s="2" t="s">
        <v>190</v>
      </c>
      <c r="BZ174" s="2" t="s">
        <v>167</v>
      </c>
      <c r="CA174" s="2" t="s">
        <v>157</v>
      </c>
      <c r="CB174" s="2" t="s">
        <v>647</v>
      </c>
      <c r="CC174" s="2" t="s">
        <v>157</v>
      </c>
      <c r="CD174" s="2" t="s">
        <v>162</v>
      </c>
      <c r="CE174" s="2" t="s">
        <v>157</v>
      </c>
      <c r="CF174" s="2" t="s">
        <v>164</v>
      </c>
      <c r="CG174" s="2" t="s">
        <v>832</v>
      </c>
      <c r="CH174" s="2" t="s">
        <v>2935</v>
      </c>
      <c r="CI174" s="2" t="s">
        <v>2936</v>
      </c>
      <c r="CJ174" s="2" t="s">
        <v>157</v>
      </c>
    </row>
    <row r="175" spans="1:88" ht="30" x14ac:dyDescent="0.25">
      <c r="A175" s="1">
        <v>44158.328842592593</v>
      </c>
      <c r="B175" s="1">
        <v>44158.333819444444</v>
      </c>
      <c r="C175" s="2" t="s">
        <v>91</v>
      </c>
      <c r="D175" s="2" t="s">
        <v>2937</v>
      </c>
      <c r="E175">
        <v>100</v>
      </c>
      <c r="F175">
        <v>430</v>
      </c>
      <c r="G175" s="2" t="s">
        <v>155</v>
      </c>
      <c r="H175" s="1">
        <v>44158.33383210648</v>
      </c>
      <c r="I175" s="2" t="s">
        <v>2938</v>
      </c>
      <c r="J175">
        <v>43.033599853515625</v>
      </c>
      <c r="K175">
        <v>-91.398902893066406</v>
      </c>
      <c r="L175" s="2" t="s">
        <v>158</v>
      </c>
      <c r="M175" s="2" t="s">
        <v>2939</v>
      </c>
      <c r="N175" s="2" t="s">
        <v>2940</v>
      </c>
      <c r="O175" s="2" t="s">
        <v>2941</v>
      </c>
      <c r="P175" s="2" t="s">
        <v>164</v>
      </c>
      <c r="Q175" s="2" t="s">
        <v>420</v>
      </c>
      <c r="R175" s="2" t="s">
        <v>164</v>
      </c>
      <c r="S175" s="2" t="s">
        <v>2942</v>
      </c>
      <c r="T175" s="2" t="s">
        <v>233</v>
      </c>
      <c r="U175" s="2" t="s">
        <v>157</v>
      </c>
      <c r="V175" s="2" t="s">
        <v>2867</v>
      </c>
      <c r="W175" s="2" t="s">
        <v>2943</v>
      </c>
      <c r="X175" s="2" t="s">
        <v>2944</v>
      </c>
      <c r="Y175" s="2" t="s">
        <v>1372</v>
      </c>
      <c r="Z175" s="2" t="s">
        <v>157</v>
      </c>
      <c r="AA175" s="2" t="s">
        <v>157</v>
      </c>
      <c r="AB175" s="2" t="s">
        <v>164</v>
      </c>
      <c r="AC175" s="2" t="s">
        <v>1241</v>
      </c>
      <c r="AD175" s="2" t="s">
        <v>233</v>
      </c>
      <c r="AE175" s="2" t="s">
        <v>157</v>
      </c>
      <c r="AF175" s="2" t="s">
        <v>157</v>
      </c>
      <c r="AG175" s="2" t="s">
        <v>157</v>
      </c>
      <c r="AH175" s="2" t="s">
        <v>157</v>
      </c>
      <c r="AI175" s="2" t="s">
        <v>157</v>
      </c>
      <c r="AJ175" s="2" t="s">
        <v>157</v>
      </c>
      <c r="AK175" s="2" t="s">
        <v>157</v>
      </c>
      <c r="AL175" s="2" t="s">
        <v>157</v>
      </c>
      <c r="AM175" s="2" t="s">
        <v>157</v>
      </c>
      <c r="AN175" s="2" t="s">
        <v>157</v>
      </c>
      <c r="AO175" s="2" t="s">
        <v>157</v>
      </c>
      <c r="AP175" s="2" t="s">
        <v>157</v>
      </c>
      <c r="AQ175" s="2" t="s">
        <v>420</v>
      </c>
      <c r="AR175" s="2" t="s">
        <v>217</v>
      </c>
      <c r="AS175" s="2" t="s">
        <v>1895</v>
      </c>
      <c r="AT175" s="2" t="s">
        <v>164</v>
      </c>
      <c r="AU175" s="2" t="s">
        <v>157</v>
      </c>
      <c r="AV175" s="2" t="s">
        <v>157</v>
      </c>
      <c r="AW175" s="2" t="s">
        <v>157</v>
      </c>
      <c r="AX175" s="2" t="s">
        <v>157</v>
      </c>
      <c r="AY175" s="2" t="s">
        <v>157</v>
      </c>
      <c r="AZ175" s="2" t="s">
        <v>157</v>
      </c>
      <c r="BA175" s="2" t="s">
        <v>157</v>
      </c>
      <c r="BB175" s="2" t="s">
        <v>157</v>
      </c>
      <c r="BC175" s="2" t="s">
        <v>157</v>
      </c>
      <c r="BD175" s="2" t="s">
        <v>157</v>
      </c>
      <c r="BE175" s="2" t="s">
        <v>157</v>
      </c>
      <c r="BF175" s="2" t="s">
        <v>157</v>
      </c>
      <c r="BG175" s="2" t="s">
        <v>157</v>
      </c>
      <c r="BH175" s="2" t="s">
        <v>1895</v>
      </c>
      <c r="BI175" s="2" t="s">
        <v>164</v>
      </c>
      <c r="BJ175" s="2" t="s">
        <v>157</v>
      </c>
      <c r="BK175" s="2" t="s">
        <v>157</v>
      </c>
      <c r="BL175" s="2" t="s">
        <v>157</v>
      </c>
      <c r="BM175" s="2" t="s">
        <v>157</v>
      </c>
      <c r="BN175" s="2" t="s">
        <v>157</v>
      </c>
      <c r="BO175" s="2" t="s">
        <v>157</v>
      </c>
      <c r="BP175" s="2" t="s">
        <v>157</v>
      </c>
      <c r="BQ175" s="2" t="s">
        <v>157</v>
      </c>
      <c r="BR175" s="2" t="s">
        <v>157</v>
      </c>
      <c r="BS175" s="2" t="s">
        <v>157</v>
      </c>
      <c r="BT175" s="2" t="s">
        <v>157</v>
      </c>
      <c r="BU175" s="2" t="s">
        <v>157</v>
      </c>
      <c r="BV175" s="2" t="s">
        <v>157</v>
      </c>
      <c r="BW175" s="2" t="s">
        <v>162</v>
      </c>
      <c r="BX175" s="2" t="s">
        <v>157</v>
      </c>
      <c r="BY175" s="2" t="s">
        <v>157</v>
      </c>
      <c r="BZ175" s="2" t="s">
        <v>157</v>
      </c>
      <c r="CA175" s="2" t="s">
        <v>157</v>
      </c>
      <c r="CB175" s="2" t="s">
        <v>157</v>
      </c>
      <c r="CC175" s="2" t="s">
        <v>157</v>
      </c>
      <c r="CD175" s="2" t="s">
        <v>162</v>
      </c>
      <c r="CE175" s="2" t="s">
        <v>157</v>
      </c>
      <c r="CF175" s="2" t="s">
        <v>164</v>
      </c>
      <c r="CG175" s="2" t="s">
        <v>1690</v>
      </c>
      <c r="CH175" s="2" t="s">
        <v>157</v>
      </c>
      <c r="CI175" s="2" t="s">
        <v>157</v>
      </c>
      <c r="CJ175" s="2" t="s">
        <v>157</v>
      </c>
    </row>
    <row r="176" spans="1:88" ht="60" x14ac:dyDescent="0.25">
      <c r="A176" s="1">
        <v>44158.360717592594</v>
      </c>
      <c r="B176" s="1">
        <v>44158.37222222222</v>
      </c>
      <c r="C176" s="2" t="s">
        <v>91</v>
      </c>
      <c r="D176" s="2" t="s">
        <v>2945</v>
      </c>
      <c r="E176">
        <v>100</v>
      </c>
      <c r="F176">
        <v>993</v>
      </c>
      <c r="G176" s="2" t="s">
        <v>155</v>
      </c>
      <c r="H176" s="1">
        <v>44158.372229398148</v>
      </c>
      <c r="I176" s="2" t="s">
        <v>2946</v>
      </c>
      <c r="J176">
        <v>43.141998291015625</v>
      </c>
      <c r="K176">
        <v>-92.888496398925781</v>
      </c>
      <c r="L176" s="2" t="s">
        <v>158</v>
      </c>
      <c r="M176" s="2" t="s">
        <v>2947</v>
      </c>
      <c r="N176" s="2" t="s">
        <v>2948</v>
      </c>
      <c r="O176" s="2" t="s">
        <v>2949</v>
      </c>
      <c r="P176" s="2" t="s">
        <v>164</v>
      </c>
      <c r="Q176" s="2" t="s">
        <v>1383</v>
      </c>
      <c r="R176" s="2" t="s">
        <v>164</v>
      </c>
      <c r="S176" s="2" t="s">
        <v>248</v>
      </c>
      <c r="T176" s="2" t="s">
        <v>233</v>
      </c>
      <c r="U176" s="2" t="s">
        <v>157</v>
      </c>
      <c r="V176" s="2" t="s">
        <v>273</v>
      </c>
      <c r="W176" s="2" t="s">
        <v>2950</v>
      </c>
      <c r="X176" s="2" t="s">
        <v>2951</v>
      </c>
      <c r="Y176" s="2" t="s">
        <v>2952</v>
      </c>
      <c r="Z176" s="2" t="s">
        <v>157</v>
      </c>
      <c r="AA176" s="2" t="s">
        <v>1808</v>
      </c>
      <c r="AB176" s="2" t="s">
        <v>164</v>
      </c>
      <c r="AC176" s="2" t="s">
        <v>248</v>
      </c>
      <c r="AD176" s="2" t="s">
        <v>233</v>
      </c>
      <c r="AE176" s="2" t="s">
        <v>157</v>
      </c>
      <c r="AF176" s="2" t="s">
        <v>273</v>
      </c>
      <c r="AG176" s="2" t="s">
        <v>2950</v>
      </c>
      <c r="AH176" s="2" t="s">
        <v>2953</v>
      </c>
      <c r="AI176" s="2" t="s">
        <v>2954</v>
      </c>
      <c r="AJ176" s="2" t="s">
        <v>157</v>
      </c>
      <c r="AK176" s="2" t="s">
        <v>259</v>
      </c>
      <c r="AL176" s="2" t="s">
        <v>157</v>
      </c>
      <c r="AM176" s="2" t="s">
        <v>157</v>
      </c>
      <c r="AN176" s="2" t="s">
        <v>157</v>
      </c>
      <c r="AO176" s="2" t="s">
        <v>157</v>
      </c>
      <c r="AP176" s="2" t="s">
        <v>2955</v>
      </c>
      <c r="AQ176" s="2" t="s">
        <v>1174</v>
      </c>
      <c r="AR176" s="2" t="s">
        <v>2956</v>
      </c>
      <c r="AS176" s="2" t="s">
        <v>2957</v>
      </c>
      <c r="AT176" s="2" t="s">
        <v>164</v>
      </c>
      <c r="AU176" s="2" t="s">
        <v>623</v>
      </c>
      <c r="AV176" s="2" t="s">
        <v>273</v>
      </c>
      <c r="AW176" s="2" t="s">
        <v>233</v>
      </c>
      <c r="AX176" s="2" t="s">
        <v>157</v>
      </c>
      <c r="AY176" s="2" t="s">
        <v>2958</v>
      </c>
      <c r="AZ176" s="2" t="s">
        <v>157</v>
      </c>
      <c r="BA176" s="2" t="s">
        <v>623</v>
      </c>
      <c r="BB176" s="2" t="s">
        <v>157</v>
      </c>
      <c r="BC176" s="2" t="s">
        <v>359</v>
      </c>
      <c r="BD176" s="2" t="s">
        <v>157</v>
      </c>
      <c r="BE176" s="2" t="s">
        <v>157</v>
      </c>
      <c r="BF176" s="2" t="s">
        <v>2959</v>
      </c>
      <c r="BG176" s="2" t="s">
        <v>157</v>
      </c>
      <c r="BH176" s="2" t="s">
        <v>2960</v>
      </c>
      <c r="BI176" s="2" t="s">
        <v>164</v>
      </c>
      <c r="BJ176" s="2" t="s">
        <v>623</v>
      </c>
      <c r="BK176" s="2" t="s">
        <v>273</v>
      </c>
      <c r="BL176" s="2" t="s">
        <v>233</v>
      </c>
      <c r="BM176" s="2" t="s">
        <v>157</v>
      </c>
      <c r="BN176" s="2" t="s">
        <v>2958</v>
      </c>
      <c r="BO176" s="2" t="s">
        <v>157</v>
      </c>
      <c r="BP176" s="2" t="s">
        <v>623</v>
      </c>
      <c r="BQ176" s="2" t="s">
        <v>157</v>
      </c>
      <c r="BR176" s="2" t="s">
        <v>359</v>
      </c>
      <c r="BS176" s="2" t="s">
        <v>157</v>
      </c>
      <c r="BT176" s="2" t="s">
        <v>157</v>
      </c>
      <c r="BU176" s="2" t="s">
        <v>2961</v>
      </c>
      <c r="BV176" s="2" t="s">
        <v>157</v>
      </c>
      <c r="BW176" s="2" t="s">
        <v>162</v>
      </c>
      <c r="BX176" s="2" t="s">
        <v>157</v>
      </c>
      <c r="BY176" s="2" t="s">
        <v>157</v>
      </c>
      <c r="BZ176" s="2" t="s">
        <v>157</v>
      </c>
      <c r="CA176" s="2" t="s">
        <v>157</v>
      </c>
      <c r="CB176" s="2" t="s">
        <v>157</v>
      </c>
      <c r="CC176" s="2" t="s">
        <v>157</v>
      </c>
      <c r="CD176" s="2" t="s">
        <v>162</v>
      </c>
      <c r="CE176" s="2" t="s">
        <v>157</v>
      </c>
      <c r="CF176" s="2" t="s">
        <v>164</v>
      </c>
      <c r="CG176" s="2" t="s">
        <v>2962</v>
      </c>
      <c r="CH176" s="2" t="s">
        <v>250</v>
      </c>
      <c r="CI176" s="2" t="s">
        <v>404</v>
      </c>
      <c r="CJ176" s="2" t="s">
        <v>157</v>
      </c>
    </row>
    <row r="177" spans="1:88" ht="60" x14ac:dyDescent="0.25">
      <c r="A177" s="1">
        <v>44158.412245370368</v>
      </c>
      <c r="B177" s="1">
        <v>44158.41846064815</v>
      </c>
      <c r="C177" s="2" t="s">
        <v>91</v>
      </c>
      <c r="D177" s="2" t="s">
        <v>2963</v>
      </c>
      <c r="E177">
        <v>100</v>
      </c>
      <c r="F177">
        <v>537</v>
      </c>
      <c r="G177" s="2" t="s">
        <v>155</v>
      </c>
      <c r="H177" s="1">
        <v>44158.418469895834</v>
      </c>
      <c r="I177" s="2" t="s">
        <v>2964</v>
      </c>
      <c r="J177">
        <v>40.52789306640625</v>
      </c>
      <c r="K177">
        <v>-91.567596435546875</v>
      </c>
      <c r="L177" s="2" t="s">
        <v>158</v>
      </c>
      <c r="M177" s="2" t="s">
        <v>2965</v>
      </c>
      <c r="N177" s="2" t="s">
        <v>2966</v>
      </c>
      <c r="O177" s="2" t="s">
        <v>2967</v>
      </c>
      <c r="P177" s="2" t="s">
        <v>164</v>
      </c>
      <c r="Q177" s="2" t="s">
        <v>340</v>
      </c>
      <c r="R177" s="2" t="s">
        <v>162</v>
      </c>
      <c r="S177" s="2" t="s">
        <v>157</v>
      </c>
      <c r="T177" s="2" t="s">
        <v>157</v>
      </c>
      <c r="U177" s="2" t="s">
        <v>157</v>
      </c>
      <c r="V177" s="2" t="s">
        <v>157</v>
      </c>
      <c r="W177" s="2" t="s">
        <v>157</v>
      </c>
      <c r="X177" s="2" t="s">
        <v>2968</v>
      </c>
      <c r="Y177" s="2" t="s">
        <v>157</v>
      </c>
      <c r="Z177" s="2" t="s">
        <v>157</v>
      </c>
      <c r="AA177" s="2" t="s">
        <v>340</v>
      </c>
      <c r="AB177" s="2" t="s">
        <v>162</v>
      </c>
      <c r="AC177" s="2" t="s">
        <v>157</v>
      </c>
      <c r="AD177" s="2" t="s">
        <v>157</v>
      </c>
      <c r="AE177" s="2" t="s">
        <v>157</v>
      </c>
      <c r="AF177" s="2" t="s">
        <v>157</v>
      </c>
      <c r="AG177" s="2" t="s">
        <v>157</v>
      </c>
      <c r="AH177" s="2" t="s">
        <v>2968</v>
      </c>
      <c r="AI177" s="2" t="s">
        <v>157</v>
      </c>
      <c r="AJ177" s="2" t="s">
        <v>157</v>
      </c>
      <c r="AK177" s="2" t="s">
        <v>157</v>
      </c>
      <c r="AL177" s="2" t="s">
        <v>157</v>
      </c>
      <c r="AM177" s="2" t="s">
        <v>157</v>
      </c>
      <c r="AN177" s="2" t="s">
        <v>157</v>
      </c>
      <c r="AO177" s="2" t="s">
        <v>157</v>
      </c>
      <c r="AP177" s="2" t="s">
        <v>157</v>
      </c>
      <c r="AQ177" s="2" t="s">
        <v>2969</v>
      </c>
      <c r="AR177" s="2" t="s">
        <v>830</v>
      </c>
      <c r="AS177" s="2" t="s">
        <v>2970</v>
      </c>
      <c r="AT177" s="2" t="s">
        <v>164</v>
      </c>
      <c r="AU177" s="2" t="s">
        <v>2970</v>
      </c>
      <c r="AV177" s="2" t="s">
        <v>2971</v>
      </c>
      <c r="AW177" s="2" t="s">
        <v>167</v>
      </c>
      <c r="AX177" s="2" t="s">
        <v>1537</v>
      </c>
      <c r="AY177" s="2" t="s">
        <v>157</v>
      </c>
      <c r="AZ177" s="2" t="s">
        <v>157</v>
      </c>
      <c r="BA177" s="2" t="s">
        <v>157</v>
      </c>
      <c r="BB177" s="2" t="s">
        <v>157</v>
      </c>
      <c r="BC177" s="2" t="s">
        <v>626</v>
      </c>
      <c r="BD177" s="2" t="s">
        <v>157</v>
      </c>
      <c r="BE177" s="2" t="s">
        <v>2972</v>
      </c>
      <c r="BF177" s="2" t="s">
        <v>157</v>
      </c>
      <c r="BG177" s="2" t="s">
        <v>157</v>
      </c>
      <c r="BH177" s="2" t="s">
        <v>1061</v>
      </c>
      <c r="BI177" s="2" t="s">
        <v>164</v>
      </c>
      <c r="BJ177" s="2" t="s">
        <v>1061</v>
      </c>
      <c r="BK177" s="2" t="s">
        <v>157</v>
      </c>
      <c r="BL177" s="2" t="s">
        <v>167</v>
      </c>
      <c r="BM177" s="2" t="s">
        <v>1537</v>
      </c>
      <c r="BN177" s="2" t="s">
        <v>157</v>
      </c>
      <c r="BO177" s="2" t="s">
        <v>157</v>
      </c>
      <c r="BP177" s="2" t="s">
        <v>157</v>
      </c>
      <c r="BQ177" s="2" t="s">
        <v>157</v>
      </c>
      <c r="BR177" s="2" t="s">
        <v>157</v>
      </c>
      <c r="BS177" s="2" t="s">
        <v>157</v>
      </c>
      <c r="BT177" s="2" t="s">
        <v>157</v>
      </c>
      <c r="BU177" s="2" t="s">
        <v>157</v>
      </c>
      <c r="BV177" s="2" t="s">
        <v>157</v>
      </c>
      <c r="BW177" s="2" t="s">
        <v>162</v>
      </c>
      <c r="BX177" s="2" t="s">
        <v>157</v>
      </c>
      <c r="BY177" s="2" t="s">
        <v>157</v>
      </c>
      <c r="BZ177" s="2" t="s">
        <v>157</v>
      </c>
      <c r="CA177" s="2" t="s">
        <v>157</v>
      </c>
      <c r="CB177" s="2" t="s">
        <v>157</v>
      </c>
      <c r="CC177" s="2" t="s">
        <v>157</v>
      </c>
      <c r="CD177" s="2" t="s">
        <v>162</v>
      </c>
      <c r="CE177" s="2" t="s">
        <v>157</v>
      </c>
      <c r="CF177" s="2" t="s">
        <v>162</v>
      </c>
      <c r="CG177" s="2" t="s">
        <v>157</v>
      </c>
      <c r="CH177" s="2" t="s">
        <v>580</v>
      </c>
      <c r="CI177" s="2" t="s">
        <v>580</v>
      </c>
      <c r="CJ177" s="2" t="s">
        <v>157</v>
      </c>
    </row>
    <row r="178" spans="1:88" ht="30" x14ac:dyDescent="0.25">
      <c r="A178" s="1">
        <v>44158.441527777781</v>
      </c>
      <c r="B178" s="1">
        <v>44158.444976851853</v>
      </c>
      <c r="C178" s="2" t="s">
        <v>91</v>
      </c>
      <c r="D178" s="2" t="s">
        <v>2973</v>
      </c>
      <c r="E178">
        <v>100</v>
      </c>
      <c r="F178">
        <v>297</v>
      </c>
      <c r="G178" s="2" t="s">
        <v>155</v>
      </c>
      <c r="H178" s="1">
        <v>44158.444988611111</v>
      </c>
      <c r="I178" s="2" t="s">
        <v>2974</v>
      </c>
      <c r="J178">
        <v>40.029693603515625</v>
      </c>
      <c r="K178">
        <v>-93.165802001953125</v>
      </c>
      <c r="L178" s="2" t="s">
        <v>158</v>
      </c>
      <c r="M178" s="2" t="s">
        <v>2975</v>
      </c>
      <c r="N178" s="2" t="s">
        <v>2976</v>
      </c>
      <c r="O178" s="2" t="s">
        <v>2977</v>
      </c>
      <c r="P178" s="2" t="s">
        <v>164</v>
      </c>
      <c r="Q178" s="2" t="s">
        <v>340</v>
      </c>
      <c r="R178" s="2" t="s">
        <v>162</v>
      </c>
      <c r="S178" s="2" t="s">
        <v>157</v>
      </c>
      <c r="T178" s="2" t="s">
        <v>157</v>
      </c>
      <c r="U178" s="2" t="s">
        <v>157</v>
      </c>
      <c r="V178" s="2" t="s">
        <v>157</v>
      </c>
      <c r="W178" s="2" t="s">
        <v>157</v>
      </c>
      <c r="X178" s="2" t="s">
        <v>157</v>
      </c>
      <c r="Y178" s="2" t="s">
        <v>157</v>
      </c>
      <c r="Z178" s="2" t="s">
        <v>157</v>
      </c>
      <c r="AA178" s="2" t="s">
        <v>340</v>
      </c>
      <c r="AB178" s="2" t="s">
        <v>162</v>
      </c>
      <c r="AC178" s="2" t="s">
        <v>157</v>
      </c>
      <c r="AD178" s="2" t="s">
        <v>157</v>
      </c>
      <c r="AE178" s="2" t="s">
        <v>157</v>
      </c>
      <c r="AF178" s="2" t="s">
        <v>157</v>
      </c>
      <c r="AG178" s="2" t="s">
        <v>157</v>
      </c>
      <c r="AH178" s="2" t="s">
        <v>340</v>
      </c>
      <c r="AI178" s="2" t="s">
        <v>340</v>
      </c>
      <c r="AJ178" s="2" t="s">
        <v>340</v>
      </c>
      <c r="AK178" s="2" t="s">
        <v>323</v>
      </c>
      <c r="AL178" s="2" t="s">
        <v>157</v>
      </c>
      <c r="AM178" s="2" t="s">
        <v>157</v>
      </c>
      <c r="AN178" s="2" t="s">
        <v>157</v>
      </c>
      <c r="AO178" s="2" t="s">
        <v>2978</v>
      </c>
      <c r="AP178" s="2" t="s">
        <v>157</v>
      </c>
      <c r="AQ178" s="2" t="s">
        <v>2956</v>
      </c>
      <c r="AR178" s="2" t="s">
        <v>830</v>
      </c>
      <c r="AS178" s="2" t="s">
        <v>2979</v>
      </c>
      <c r="AT178" s="2" t="s">
        <v>164</v>
      </c>
      <c r="AU178" s="2" t="s">
        <v>2979</v>
      </c>
      <c r="AV178" s="2" t="s">
        <v>157</v>
      </c>
      <c r="AW178" s="2" t="s">
        <v>167</v>
      </c>
      <c r="AX178" s="2" t="s">
        <v>2980</v>
      </c>
      <c r="AY178" s="2" t="s">
        <v>340</v>
      </c>
      <c r="AZ178" s="2" t="s">
        <v>157</v>
      </c>
      <c r="BA178" s="2" t="s">
        <v>157</v>
      </c>
      <c r="BB178" s="2" t="s">
        <v>157</v>
      </c>
      <c r="BC178" s="2" t="s">
        <v>157</v>
      </c>
      <c r="BD178" s="2" t="s">
        <v>157</v>
      </c>
      <c r="BE178" s="2" t="s">
        <v>157</v>
      </c>
      <c r="BF178" s="2" t="s">
        <v>157</v>
      </c>
      <c r="BG178" s="2" t="s">
        <v>157</v>
      </c>
      <c r="BH178" s="2" t="s">
        <v>422</v>
      </c>
      <c r="BI178" s="2" t="s">
        <v>164</v>
      </c>
      <c r="BJ178" s="2" t="s">
        <v>422</v>
      </c>
      <c r="BK178" s="2" t="s">
        <v>157</v>
      </c>
      <c r="BL178" s="2" t="s">
        <v>167</v>
      </c>
      <c r="BM178" s="2" t="s">
        <v>2981</v>
      </c>
      <c r="BN178" s="2" t="s">
        <v>157</v>
      </c>
      <c r="BO178" s="2" t="s">
        <v>157</v>
      </c>
      <c r="BP178" s="2" t="s">
        <v>157</v>
      </c>
      <c r="BQ178" s="2" t="s">
        <v>157</v>
      </c>
      <c r="BR178" s="2" t="s">
        <v>157</v>
      </c>
      <c r="BS178" s="2" t="s">
        <v>157</v>
      </c>
      <c r="BT178" s="2" t="s">
        <v>157</v>
      </c>
      <c r="BU178" s="2" t="s">
        <v>157</v>
      </c>
      <c r="BV178" s="2" t="s">
        <v>157</v>
      </c>
      <c r="BW178" s="2" t="s">
        <v>162</v>
      </c>
      <c r="BX178" s="2" t="s">
        <v>157</v>
      </c>
      <c r="BY178" s="2" t="s">
        <v>157</v>
      </c>
      <c r="BZ178" s="2" t="s">
        <v>157</v>
      </c>
      <c r="CA178" s="2" t="s">
        <v>157</v>
      </c>
      <c r="CB178" s="2" t="s">
        <v>157</v>
      </c>
      <c r="CC178" s="2" t="s">
        <v>157</v>
      </c>
      <c r="CD178" s="2" t="s">
        <v>162</v>
      </c>
      <c r="CE178" s="2" t="s">
        <v>157</v>
      </c>
      <c r="CF178" s="2" t="s">
        <v>162</v>
      </c>
      <c r="CG178" s="2" t="s">
        <v>157</v>
      </c>
      <c r="CH178" s="2" t="s">
        <v>162</v>
      </c>
      <c r="CI178" s="2" t="s">
        <v>157</v>
      </c>
      <c r="CJ178" s="2" t="s">
        <v>157</v>
      </c>
    </row>
    <row r="179" spans="1:88" ht="60" x14ac:dyDescent="0.25">
      <c r="A179" s="1">
        <v>44158.372523148151</v>
      </c>
      <c r="B179" s="1">
        <v>44158.467627314814</v>
      </c>
      <c r="C179" s="2" t="s">
        <v>91</v>
      </c>
      <c r="D179" s="2" t="s">
        <v>2982</v>
      </c>
      <c r="E179">
        <v>100</v>
      </c>
      <c r="F179">
        <v>8217</v>
      </c>
      <c r="G179" s="2" t="s">
        <v>155</v>
      </c>
      <c r="H179" s="1">
        <v>44158.467640254632</v>
      </c>
      <c r="I179" s="2" t="s">
        <v>2983</v>
      </c>
      <c r="J179">
        <v>43.294906616210938</v>
      </c>
      <c r="K179">
        <v>-94.209800720214844</v>
      </c>
      <c r="L179" s="2" t="s">
        <v>158</v>
      </c>
      <c r="M179" s="2" t="s">
        <v>2984</v>
      </c>
      <c r="N179" s="2" t="s">
        <v>2985</v>
      </c>
      <c r="O179" s="2" t="s">
        <v>2986</v>
      </c>
      <c r="P179" s="2" t="s">
        <v>164</v>
      </c>
      <c r="Q179" s="2" t="s">
        <v>2987</v>
      </c>
      <c r="R179" s="2" t="s">
        <v>164</v>
      </c>
      <c r="S179" s="2" t="s">
        <v>1083</v>
      </c>
      <c r="T179" s="2" t="s">
        <v>233</v>
      </c>
      <c r="U179" s="2" t="s">
        <v>157</v>
      </c>
      <c r="V179" s="2" t="s">
        <v>412</v>
      </c>
      <c r="W179" s="2" t="s">
        <v>646</v>
      </c>
      <c r="X179" s="2" t="s">
        <v>157</v>
      </c>
      <c r="Y179" s="2" t="s">
        <v>513</v>
      </c>
      <c r="Z179" s="2" t="s">
        <v>157</v>
      </c>
      <c r="AA179" s="2" t="s">
        <v>343</v>
      </c>
      <c r="AB179" s="2" t="s">
        <v>164</v>
      </c>
      <c r="AC179" s="2" t="s">
        <v>1083</v>
      </c>
      <c r="AD179" s="2" t="s">
        <v>233</v>
      </c>
      <c r="AE179" s="2" t="s">
        <v>157</v>
      </c>
      <c r="AF179" s="2" t="s">
        <v>412</v>
      </c>
      <c r="AG179" s="2" t="s">
        <v>646</v>
      </c>
      <c r="AH179" s="2" t="s">
        <v>1632</v>
      </c>
      <c r="AI179" s="2" t="s">
        <v>2988</v>
      </c>
      <c r="AJ179" s="2" t="s">
        <v>157</v>
      </c>
      <c r="AK179" s="2" t="s">
        <v>241</v>
      </c>
      <c r="AL179" s="2" t="s">
        <v>157</v>
      </c>
      <c r="AM179" s="2" t="s">
        <v>2989</v>
      </c>
      <c r="AN179" s="2" t="s">
        <v>157</v>
      </c>
      <c r="AO179" s="2" t="s">
        <v>157</v>
      </c>
      <c r="AP179" s="2" t="s">
        <v>157</v>
      </c>
      <c r="AQ179" s="2" t="s">
        <v>1838</v>
      </c>
      <c r="AR179" s="2" t="s">
        <v>343</v>
      </c>
      <c r="AS179" s="2" t="s">
        <v>2990</v>
      </c>
      <c r="AT179" s="2" t="s">
        <v>164</v>
      </c>
      <c r="AU179" s="2" t="s">
        <v>211</v>
      </c>
      <c r="AV179" s="2" t="s">
        <v>412</v>
      </c>
      <c r="AW179" s="2" t="s">
        <v>233</v>
      </c>
      <c r="AX179" s="2" t="s">
        <v>157</v>
      </c>
      <c r="AY179" s="2" t="s">
        <v>2307</v>
      </c>
      <c r="AZ179" s="2" t="s">
        <v>157</v>
      </c>
      <c r="BA179" s="2" t="s">
        <v>157</v>
      </c>
      <c r="BB179" s="2" t="s">
        <v>157</v>
      </c>
      <c r="BC179" s="2" t="s">
        <v>247</v>
      </c>
      <c r="BD179" s="2" t="s">
        <v>157</v>
      </c>
      <c r="BE179" s="2" t="s">
        <v>157</v>
      </c>
      <c r="BF179" s="2" t="s">
        <v>157</v>
      </c>
      <c r="BG179" s="2" t="s">
        <v>157</v>
      </c>
      <c r="BH179" s="2" t="s">
        <v>1739</v>
      </c>
      <c r="BI179" s="2" t="s">
        <v>164</v>
      </c>
      <c r="BJ179" s="2" t="s">
        <v>211</v>
      </c>
      <c r="BK179" s="2" t="s">
        <v>412</v>
      </c>
      <c r="BL179" s="2" t="s">
        <v>233</v>
      </c>
      <c r="BM179" s="2" t="s">
        <v>157</v>
      </c>
      <c r="BN179" s="2" t="s">
        <v>2307</v>
      </c>
      <c r="BO179" s="2" t="s">
        <v>157</v>
      </c>
      <c r="BP179" s="2" t="s">
        <v>157</v>
      </c>
      <c r="BQ179" s="2" t="s">
        <v>157</v>
      </c>
      <c r="BR179" s="2" t="s">
        <v>247</v>
      </c>
      <c r="BS179" s="2" t="s">
        <v>157</v>
      </c>
      <c r="BT179" s="2" t="s">
        <v>157</v>
      </c>
      <c r="BU179" s="2" t="s">
        <v>157</v>
      </c>
      <c r="BV179" s="2" t="s">
        <v>157</v>
      </c>
      <c r="BW179" s="2" t="s">
        <v>164</v>
      </c>
      <c r="BX179" s="2" t="s">
        <v>970</v>
      </c>
      <c r="BY179" s="2" t="s">
        <v>970</v>
      </c>
      <c r="BZ179" s="2" t="s">
        <v>167</v>
      </c>
      <c r="CA179" s="2" t="s">
        <v>157</v>
      </c>
      <c r="CB179" s="2" t="s">
        <v>250</v>
      </c>
      <c r="CC179" s="2" t="s">
        <v>2991</v>
      </c>
      <c r="CD179" s="2" t="s">
        <v>162</v>
      </c>
      <c r="CE179" s="2" t="s">
        <v>157</v>
      </c>
      <c r="CF179" s="2" t="s">
        <v>164</v>
      </c>
      <c r="CG179" s="2" t="s">
        <v>830</v>
      </c>
      <c r="CH179" s="2" t="s">
        <v>2992</v>
      </c>
      <c r="CI179" s="2" t="s">
        <v>2993</v>
      </c>
      <c r="CJ179" s="2" t="s">
        <v>2994</v>
      </c>
    </row>
    <row r="180" spans="1:88" ht="60" x14ac:dyDescent="0.25">
      <c r="A180" s="1">
        <v>44158.469039351854</v>
      </c>
      <c r="B180" s="1">
        <v>44158.473310185182</v>
      </c>
      <c r="C180" s="2" t="s">
        <v>91</v>
      </c>
      <c r="D180" s="2" t="s">
        <v>2995</v>
      </c>
      <c r="E180">
        <v>100</v>
      </c>
      <c r="F180">
        <v>369</v>
      </c>
      <c r="G180" s="2" t="s">
        <v>155</v>
      </c>
      <c r="H180" s="1">
        <v>44158.473317847223</v>
      </c>
      <c r="I180" s="2" t="s">
        <v>2996</v>
      </c>
      <c r="J180">
        <v>42.280807495117188</v>
      </c>
      <c r="K180">
        <v>-91.536903381347656</v>
      </c>
      <c r="L180" s="2" t="s">
        <v>158</v>
      </c>
      <c r="M180" s="2" t="s">
        <v>2997</v>
      </c>
      <c r="N180" s="2" t="s">
        <v>2998</v>
      </c>
      <c r="O180" s="2" t="s">
        <v>2999</v>
      </c>
      <c r="P180" s="2" t="s">
        <v>164</v>
      </c>
      <c r="Q180" s="2" t="s">
        <v>3000</v>
      </c>
      <c r="R180" s="2" t="s">
        <v>164</v>
      </c>
      <c r="S180" s="2" t="s">
        <v>804</v>
      </c>
      <c r="T180" s="2" t="s">
        <v>233</v>
      </c>
      <c r="U180" s="2" t="s">
        <v>157</v>
      </c>
      <c r="V180" s="2" t="s">
        <v>273</v>
      </c>
      <c r="W180" s="2" t="s">
        <v>812</v>
      </c>
      <c r="X180" s="2" t="s">
        <v>834</v>
      </c>
      <c r="Y180" s="2" t="s">
        <v>1241</v>
      </c>
      <c r="Z180" s="2" t="s">
        <v>157</v>
      </c>
      <c r="AA180" s="2" t="s">
        <v>1340</v>
      </c>
      <c r="AB180" s="2" t="s">
        <v>164</v>
      </c>
      <c r="AC180" s="2" t="s">
        <v>804</v>
      </c>
      <c r="AD180" s="2" t="s">
        <v>233</v>
      </c>
      <c r="AE180" s="2" t="s">
        <v>157</v>
      </c>
      <c r="AF180" s="2" t="s">
        <v>273</v>
      </c>
      <c r="AG180" s="2" t="s">
        <v>812</v>
      </c>
      <c r="AH180" s="2" t="s">
        <v>1236</v>
      </c>
      <c r="AI180" s="2" t="s">
        <v>3001</v>
      </c>
      <c r="AJ180" s="2" t="s">
        <v>157</v>
      </c>
      <c r="AK180" s="2" t="s">
        <v>259</v>
      </c>
      <c r="AL180" s="2" t="s">
        <v>157</v>
      </c>
      <c r="AM180" s="2" t="s">
        <v>157</v>
      </c>
      <c r="AN180" s="2" t="s">
        <v>157</v>
      </c>
      <c r="AO180" s="2" t="s">
        <v>157</v>
      </c>
      <c r="AP180" s="2" t="s">
        <v>157</v>
      </c>
      <c r="AQ180" s="2" t="s">
        <v>1239</v>
      </c>
      <c r="AR180" s="2" t="s">
        <v>261</v>
      </c>
      <c r="AS180" s="2" t="s">
        <v>3002</v>
      </c>
      <c r="AT180" s="2" t="s">
        <v>164</v>
      </c>
      <c r="AU180" s="2" t="s">
        <v>2334</v>
      </c>
      <c r="AV180" s="2" t="s">
        <v>340</v>
      </c>
      <c r="AW180" s="2" t="s">
        <v>233</v>
      </c>
      <c r="AX180" s="2" t="s">
        <v>157</v>
      </c>
      <c r="AY180" s="2" t="s">
        <v>543</v>
      </c>
      <c r="AZ180" s="2" t="s">
        <v>157</v>
      </c>
      <c r="BA180" s="2" t="s">
        <v>2970</v>
      </c>
      <c r="BB180" s="2" t="s">
        <v>157</v>
      </c>
      <c r="BC180" s="2" t="s">
        <v>626</v>
      </c>
      <c r="BD180" s="2" t="s">
        <v>157</v>
      </c>
      <c r="BE180" s="2" t="s">
        <v>3003</v>
      </c>
      <c r="BF180" s="2" t="s">
        <v>157</v>
      </c>
      <c r="BG180" s="2" t="s">
        <v>157</v>
      </c>
      <c r="BH180" s="2" t="s">
        <v>3004</v>
      </c>
      <c r="BI180" s="2" t="s">
        <v>164</v>
      </c>
      <c r="BJ180" s="2" t="s">
        <v>2334</v>
      </c>
      <c r="BK180" s="2" t="s">
        <v>340</v>
      </c>
      <c r="BL180" s="2" t="s">
        <v>233</v>
      </c>
      <c r="BM180" s="2" t="s">
        <v>157</v>
      </c>
      <c r="BN180" s="2" t="s">
        <v>543</v>
      </c>
      <c r="BO180" s="2" t="s">
        <v>157</v>
      </c>
      <c r="BP180" s="2" t="s">
        <v>2970</v>
      </c>
      <c r="BQ180" s="2" t="s">
        <v>157</v>
      </c>
      <c r="BR180" s="2" t="s">
        <v>626</v>
      </c>
      <c r="BS180" s="2" t="s">
        <v>3005</v>
      </c>
      <c r="BT180" s="2" t="s">
        <v>3003</v>
      </c>
      <c r="BU180" s="2" t="s">
        <v>157</v>
      </c>
      <c r="BV180" s="2" t="s">
        <v>157</v>
      </c>
      <c r="BW180" s="2" t="s">
        <v>162</v>
      </c>
      <c r="BX180" s="2" t="s">
        <v>157</v>
      </c>
      <c r="BY180" s="2" t="s">
        <v>157</v>
      </c>
      <c r="BZ180" s="2" t="s">
        <v>157</v>
      </c>
      <c r="CA180" s="2" t="s">
        <v>157</v>
      </c>
      <c r="CB180" s="2" t="s">
        <v>157</v>
      </c>
      <c r="CC180" s="2" t="s">
        <v>157</v>
      </c>
      <c r="CD180" s="2" t="s">
        <v>162</v>
      </c>
      <c r="CE180" s="2" t="s">
        <v>157</v>
      </c>
      <c r="CF180" s="2" t="s">
        <v>162</v>
      </c>
      <c r="CG180" s="2" t="s">
        <v>157</v>
      </c>
      <c r="CH180" s="2" t="s">
        <v>3006</v>
      </c>
      <c r="CI180" s="2" t="s">
        <v>3007</v>
      </c>
      <c r="CJ180" s="2" t="s">
        <v>157</v>
      </c>
    </row>
    <row r="181" spans="1:88" ht="45" x14ac:dyDescent="0.25">
      <c r="A181" s="1">
        <v>44158.489791666667</v>
      </c>
      <c r="B181" s="1">
        <v>44158.497870370367</v>
      </c>
      <c r="C181" s="2" t="s">
        <v>91</v>
      </c>
      <c r="D181" s="2" t="s">
        <v>3008</v>
      </c>
      <c r="E181">
        <v>100</v>
      </c>
      <c r="F181">
        <v>697</v>
      </c>
      <c r="G181" s="2" t="s">
        <v>155</v>
      </c>
      <c r="H181" s="1">
        <v>44158.497878692127</v>
      </c>
      <c r="I181" s="2" t="s">
        <v>3009</v>
      </c>
      <c r="J181">
        <v>41.20599365234375</v>
      </c>
      <c r="K181">
        <v>-91.169197082519531</v>
      </c>
      <c r="L181" s="2" t="s">
        <v>158</v>
      </c>
      <c r="M181" s="2" t="s">
        <v>3010</v>
      </c>
      <c r="N181" s="2" t="s">
        <v>3011</v>
      </c>
      <c r="O181" s="2" t="s">
        <v>3012</v>
      </c>
      <c r="P181" s="2" t="s">
        <v>164</v>
      </c>
      <c r="Q181" s="2" t="s">
        <v>3013</v>
      </c>
      <c r="R181" s="2" t="s">
        <v>164</v>
      </c>
      <c r="S181" s="2" t="s">
        <v>3014</v>
      </c>
      <c r="T181" s="2" t="s">
        <v>233</v>
      </c>
      <c r="U181" s="2" t="s">
        <v>157</v>
      </c>
      <c r="V181" s="2" t="s">
        <v>503</v>
      </c>
      <c r="W181" s="2" t="s">
        <v>3015</v>
      </c>
      <c r="X181" s="2" t="s">
        <v>3016</v>
      </c>
      <c r="Y181" s="2" t="s">
        <v>3017</v>
      </c>
      <c r="Z181" s="2" t="s">
        <v>157</v>
      </c>
      <c r="AA181" s="2" t="s">
        <v>621</v>
      </c>
      <c r="AB181" s="2" t="s">
        <v>164</v>
      </c>
      <c r="AC181" s="2" t="s">
        <v>1677</v>
      </c>
      <c r="AD181" s="2" t="s">
        <v>233</v>
      </c>
      <c r="AE181" s="2" t="s">
        <v>157</v>
      </c>
      <c r="AF181" s="2" t="s">
        <v>503</v>
      </c>
      <c r="AG181" s="2" t="s">
        <v>3018</v>
      </c>
      <c r="AH181" s="2" t="s">
        <v>3019</v>
      </c>
      <c r="AI181" s="2" t="s">
        <v>3020</v>
      </c>
      <c r="AJ181" s="2" t="s">
        <v>157</v>
      </c>
      <c r="AK181" s="2" t="s">
        <v>259</v>
      </c>
      <c r="AL181" s="2" t="s">
        <v>157</v>
      </c>
      <c r="AM181" s="2" t="s">
        <v>157</v>
      </c>
      <c r="AN181" s="2" t="s">
        <v>157</v>
      </c>
      <c r="AO181" s="2" t="s">
        <v>157</v>
      </c>
      <c r="AP181" s="2" t="s">
        <v>157</v>
      </c>
      <c r="AQ181" s="2" t="s">
        <v>3021</v>
      </c>
      <c r="AR181" s="2" t="s">
        <v>283</v>
      </c>
      <c r="AS181" s="2" t="s">
        <v>3022</v>
      </c>
      <c r="AT181" s="2" t="s">
        <v>164</v>
      </c>
      <c r="AU181" s="2" t="s">
        <v>3023</v>
      </c>
      <c r="AV181" s="2" t="s">
        <v>503</v>
      </c>
      <c r="AW181" s="2" t="s">
        <v>233</v>
      </c>
      <c r="AX181" s="2" t="s">
        <v>157</v>
      </c>
      <c r="AY181" s="2" t="s">
        <v>3024</v>
      </c>
      <c r="AZ181" s="2" t="s">
        <v>157</v>
      </c>
      <c r="BA181" s="2" t="s">
        <v>3025</v>
      </c>
      <c r="BB181" s="2" t="s">
        <v>157</v>
      </c>
      <c r="BC181" s="2" t="s">
        <v>247</v>
      </c>
      <c r="BD181" s="2" t="s">
        <v>157</v>
      </c>
      <c r="BE181" s="2" t="s">
        <v>3026</v>
      </c>
      <c r="BF181" s="2" t="s">
        <v>157</v>
      </c>
      <c r="BG181" s="2" t="s">
        <v>157</v>
      </c>
      <c r="BH181" s="2" t="s">
        <v>3027</v>
      </c>
      <c r="BI181" s="2" t="s">
        <v>164</v>
      </c>
      <c r="BJ181" s="2" t="s">
        <v>3028</v>
      </c>
      <c r="BK181" s="2" t="s">
        <v>503</v>
      </c>
      <c r="BL181" s="2" t="s">
        <v>233</v>
      </c>
      <c r="BM181" s="2" t="s">
        <v>157</v>
      </c>
      <c r="BN181" s="2" t="s">
        <v>3029</v>
      </c>
      <c r="BO181" s="2" t="s">
        <v>157</v>
      </c>
      <c r="BP181" s="2" t="s">
        <v>3030</v>
      </c>
      <c r="BQ181" s="2" t="s">
        <v>157</v>
      </c>
      <c r="BR181" s="2" t="s">
        <v>247</v>
      </c>
      <c r="BS181" s="2" t="s">
        <v>157</v>
      </c>
      <c r="BT181" s="2" t="s">
        <v>157</v>
      </c>
      <c r="BU181" s="2" t="s">
        <v>157</v>
      </c>
      <c r="BV181" s="2" t="s">
        <v>157</v>
      </c>
      <c r="BW181" s="2" t="s">
        <v>210</v>
      </c>
      <c r="BX181" s="2" t="s">
        <v>157</v>
      </c>
      <c r="BY181" s="2" t="s">
        <v>157</v>
      </c>
      <c r="BZ181" s="2" t="s">
        <v>157</v>
      </c>
      <c r="CA181" s="2" t="s">
        <v>157</v>
      </c>
      <c r="CB181" s="2" t="s">
        <v>157</v>
      </c>
      <c r="CC181" s="2" t="s">
        <v>157</v>
      </c>
      <c r="CD181" s="2" t="s">
        <v>164</v>
      </c>
      <c r="CE181" s="2" t="s">
        <v>2661</v>
      </c>
      <c r="CF181" s="2" t="s">
        <v>164</v>
      </c>
      <c r="CG181" s="2" t="s">
        <v>245</v>
      </c>
      <c r="CH181" s="2" t="s">
        <v>3031</v>
      </c>
      <c r="CI181" s="2" t="s">
        <v>157</v>
      </c>
      <c r="CJ181" s="2" t="s">
        <v>157</v>
      </c>
    </row>
    <row r="182" spans="1:88" ht="105" x14ac:dyDescent="0.25">
      <c r="A182" s="1">
        <v>44158.554328703707</v>
      </c>
      <c r="B182" s="1">
        <v>44158.56422453704</v>
      </c>
      <c r="C182" s="2" t="s">
        <v>91</v>
      </c>
      <c r="D182" s="2" t="s">
        <v>3032</v>
      </c>
      <c r="E182">
        <v>100</v>
      </c>
      <c r="F182">
        <v>854</v>
      </c>
      <c r="G182" s="2" t="s">
        <v>155</v>
      </c>
      <c r="H182" s="1">
        <v>44158.564232175922</v>
      </c>
      <c r="I182" s="2" t="s">
        <v>3033</v>
      </c>
      <c r="J182">
        <v>41.718505859375</v>
      </c>
      <c r="K182">
        <v>-93.564598083496094</v>
      </c>
      <c r="L182" s="2" t="s">
        <v>158</v>
      </c>
      <c r="M182" s="2" t="s">
        <v>3034</v>
      </c>
      <c r="N182" s="2" t="s">
        <v>3035</v>
      </c>
      <c r="O182" s="2" t="s">
        <v>3036</v>
      </c>
      <c r="P182" s="2" t="s">
        <v>164</v>
      </c>
      <c r="Q182" s="2" t="s">
        <v>2222</v>
      </c>
      <c r="R182" s="2" t="s">
        <v>164</v>
      </c>
      <c r="S182" s="2" t="s">
        <v>1648</v>
      </c>
      <c r="T182" s="2" t="s">
        <v>233</v>
      </c>
      <c r="U182" s="2" t="s">
        <v>157</v>
      </c>
      <c r="V182" s="2" t="s">
        <v>503</v>
      </c>
      <c r="W182" s="2" t="s">
        <v>3037</v>
      </c>
      <c r="X182" s="2" t="s">
        <v>3038</v>
      </c>
      <c r="Y182" s="2" t="s">
        <v>3039</v>
      </c>
      <c r="Z182" s="2" t="s">
        <v>157</v>
      </c>
      <c r="AA182" s="2" t="s">
        <v>283</v>
      </c>
      <c r="AB182" s="2" t="s">
        <v>164</v>
      </c>
      <c r="AC182" s="2" t="s">
        <v>1648</v>
      </c>
      <c r="AD182" s="2" t="s">
        <v>233</v>
      </c>
      <c r="AE182" s="2" t="s">
        <v>157</v>
      </c>
      <c r="AF182" s="2" t="s">
        <v>503</v>
      </c>
      <c r="AG182" s="2" t="s">
        <v>3037</v>
      </c>
      <c r="AH182" s="2" t="s">
        <v>3040</v>
      </c>
      <c r="AI182" s="2" t="s">
        <v>3041</v>
      </c>
      <c r="AJ182" s="2" t="s">
        <v>157</v>
      </c>
      <c r="AK182" s="2" t="s">
        <v>259</v>
      </c>
      <c r="AL182" s="2" t="s">
        <v>157</v>
      </c>
      <c r="AM182" s="2" t="s">
        <v>157</v>
      </c>
      <c r="AN182" s="2" t="s">
        <v>157</v>
      </c>
      <c r="AO182" s="2" t="s">
        <v>157</v>
      </c>
      <c r="AP182" s="2" t="s">
        <v>157</v>
      </c>
      <c r="AQ182" s="2" t="s">
        <v>3042</v>
      </c>
      <c r="AR182" s="2" t="s">
        <v>2685</v>
      </c>
      <c r="AS182" s="2" t="s">
        <v>1361</v>
      </c>
      <c r="AT182" s="2" t="s">
        <v>164</v>
      </c>
      <c r="AU182" s="2" t="s">
        <v>3043</v>
      </c>
      <c r="AV182" s="2" t="s">
        <v>503</v>
      </c>
      <c r="AW182" s="2" t="s">
        <v>233</v>
      </c>
      <c r="AX182" s="2" t="s">
        <v>157</v>
      </c>
      <c r="AY182" s="2" t="s">
        <v>3044</v>
      </c>
      <c r="AZ182" s="2" t="s">
        <v>1136</v>
      </c>
      <c r="BA182" s="2" t="s">
        <v>157</v>
      </c>
      <c r="BB182" s="2" t="s">
        <v>157</v>
      </c>
      <c r="BC182" s="2" t="s">
        <v>247</v>
      </c>
      <c r="BD182" s="2" t="s">
        <v>157</v>
      </c>
      <c r="BE182" s="2" t="s">
        <v>3045</v>
      </c>
      <c r="BF182" s="2" t="s">
        <v>157</v>
      </c>
      <c r="BG182" s="2" t="s">
        <v>157</v>
      </c>
      <c r="BH182" s="2" t="s">
        <v>1063</v>
      </c>
      <c r="BI182" s="2" t="s">
        <v>164</v>
      </c>
      <c r="BJ182" s="2" t="s">
        <v>3043</v>
      </c>
      <c r="BK182" s="2" t="s">
        <v>503</v>
      </c>
      <c r="BL182" s="2" t="s">
        <v>233</v>
      </c>
      <c r="BM182" s="2" t="s">
        <v>157</v>
      </c>
      <c r="BN182" s="2" t="s">
        <v>3044</v>
      </c>
      <c r="BO182" s="2" t="s">
        <v>1136</v>
      </c>
      <c r="BP182" s="2" t="s">
        <v>157</v>
      </c>
      <c r="BQ182" s="2" t="s">
        <v>157</v>
      </c>
      <c r="BR182" s="2" t="s">
        <v>247</v>
      </c>
      <c r="BS182" s="2" t="s">
        <v>157</v>
      </c>
      <c r="BT182" s="2" t="s">
        <v>3046</v>
      </c>
      <c r="BU182" s="2" t="s">
        <v>157</v>
      </c>
      <c r="BV182" s="2" t="s">
        <v>157</v>
      </c>
      <c r="BW182" s="2" t="s">
        <v>164</v>
      </c>
      <c r="BX182" s="2" t="s">
        <v>3047</v>
      </c>
      <c r="BY182" s="2" t="s">
        <v>1823</v>
      </c>
      <c r="BZ182" s="2" t="s">
        <v>775</v>
      </c>
      <c r="CA182" s="2" t="s">
        <v>157</v>
      </c>
      <c r="CB182" s="2" t="s">
        <v>157</v>
      </c>
      <c r="CC182" s="2" t="s">
        <v>3048</v>
      </c>
      <c r="CD182" s="2" t="s">
        <v>164</v>
      </c>
      <c r="CE182" s="2" t="s">
        <v>411</v>
      </c>
      <c r="CF182" s="2" t="s">
        <v>162</v>
      </c>
      <c r="CG182" s="2" t="s">
        <v>157</v>
      </c>
      <c r="CH182" s="2" t="s">
        <v>3049</v>
      </c>
      <c r="CI182" s="2" t="s">
        <v>3050</v>
      </c>
      <c r="CJ182" s="2" t="s">
        <v>157</v>
      </c>
    </row>
    <row r="183" spans="1:88" ht="75" x14ac:dyDescent="0.25">
      <c r="A183" s="1">
        <v>44158.572662037041</v>
      </c>
      <c r="B183" s="1">
        <v>44158.596296296295</v>
      </c>
      <c r="C183" s="2" t="s">
        <v>91</v>
      </c>
      <c r="D183" s="2" t="s">
        <v>3051</v>
      </c>
      <c r="E183">
        <v>100</v>
      </c>
      <c r="F183">
        <v>2041</v>
      </c>
      <c r="G183" s="2" t="s">
        <v>155</v>
      </c>
      <c r="H183" s="1">
        <v>44158.596300196761</v>
      </c>
      <c r="I183" s="2" t="s">
        <v>3052</v>
      </c>
      <c r="J183">
        <v>41.407806396484375</v>
      </c>
      <c r="K183">
        <v>-92.917198181152344</v>
      </c>
      <c r="L183" s="2" t="s">
        <v>158</v>
      </c>
      <c r="M183" s="2" t="s">
        <v>3053</v>
      </c>
      <c r="N183" s="2" t="s">
        <v>3054</v>
      </c>
      <c r="O183" s="2" t="s">
        <v>3055</v>
      </c>
      <c r="P183" s="2" t="s">
        <v>164</v>
      </c>
      <c r="Q183" s="2" t="s">
        <v>3056</v>
      </c>
      <c r="R183" s="2" t="s">
        <v>164</v>
      </c>
      <c r="S183" s="2" t="s">
        <v>3057</v>
      </c>
      <c r="T183" s="2" t="s">
        <v>233</v>
      </c>
      <c r="U183" s="2" t="s">
        <v>157</v>
      </c>
      <c r="V183" s="2" t="s">
        <v>440</v>
      </c>
      <c r="W183" s="2" t="s">
        <v>3058</v>
      </c>
      <c r="X183" s="2" t="s">
        <v>3059</v>
      </c>
      <c r="Y183" s="2" t="s">
        <v>3060</v>
      </c>
      <c r="Z183" s="2" t="s">
        <v>157</v>
      </c>
      <c r="AA183" s="2" t="s">
        <v>444</v>
      </c>
      <c r="AB183" s="2" t="s">
        <v>164</v>
      </c>
      <c r="AC183" s="2" t="s">
        <v>3057</v>
      </c>
      <c r="AD183" s="2" t="s">
        <v>233</v>
      </c>
      <c r="AE183" s="2" t="s">
        <v>157</v>
      </c>
      <c r="AF183" s="2" t="s">
        <v>440</v>
      </c>
      <c r="AG183" s="2" t="s">
        <v>3058</v>
      </c>
      <c r="AH183" s="2" t="s">
        <v>3061</v>
      </c>
      <c r="AI183" s="2" t="s">
        <v>3062</v>
      </c>
      <c r="AJ183" s="2" t="s">
        <v>157</v>
      </c>
      <c r="AK183" s="2" t="s">
        <v>373</v>
      </c>
      <c r="AL183" s="2" t="s">
        <v>157</v>
      </c>
      <c r="AM183" s="2" t="s">
        <v>3063</v>
      </c>
      <c r="AN183" s="2" t="s">
        <v>157</v>
      </c>
      <c r="AO183" s="2" t="s">
        <v>157</v>
      </c>
      <c r="AP183" s="2" t="s">
        <v>157</v>
      </c>
      <c r="AQ183" s="2" t="s">
        <v>3064</v>
      </c>
      <c r="AR183" s="2" t="s">
        <v>444</v>
      </c>
      <c r="AS183" s="2" t="s">
        <v>3065</v>
      </c>
      <c r="AT183" s="2" t="s">
        <v>164</v>
      </c>
      <c r="AU183" s="2" t="s">
        <v>3066</v>
      </c>
      <c r="AV183" s="2" t="s">
        <v>440</v>
      </c>
      <c r="AW183" s="2" t="s">
        <v>233</v>
      </c>
      <c r="AX183" s="2" t="s">
        <v>157</v>
      </c>
      <c r="AY183" s="2" t="s">
        <v>3067</v>
      </c>
      <c r="AZ183" s="2" t="s">
        <v>157</v>
      </c>
      <c r="BA183" s="2" t="s">
        <v>157</v>
      </c>
      <c r="BB183" s="2" t="s">
        <v>157</v>
      </c>
      <c r="BC183" s="2" t="s">
        <v>626</v>
      </c>
      <c r="BD183" s="2" t="s">
        <v>157</v>
      </c>
      <c r="BE183" s="2" t="s">
        <v>3068</v>
      </c>
      <c r="BF183" s="2" t="s">
        <v>157</v>
      </c>
      <c r="BG183" s="2" t="s">
        <v>157</v>
      </c>
      <c r="BH183" s="2" t="s">
        <v>3065</v>
      </c>
      <c r="BI183" s="2" t="s">
        <v>164</v>
      </c>
      <c r="BJ183" s="2" t="s">
        <v>3066</v>
      </c>
      <c r="BK183" s="2" t="s">
        <v>440</v>
      </c>
      <c r="BL183" s="2" t="s">
        <v>233</v>
      </c>
      <c r="BM183" s="2" t="s">
        <v>157</v>
      </c>
      <c r="BN183" s="2" t="s">
        <v>3067</v>
      </c>
      <c r="BO183" s="2" t="s">
        <v>157</v>
      </c>
      <c r="BP183" s="2" t="s">
        <v>157</v>
      </c>
      <c r="BQ183" s="2" t="s">
        <v>157</v>
      </c>
      <c r="BR183" s="2" t="s">
        <v>626</v>
      </c>
      <c r="BS183" s="2" t="s">
        <v>157</v>
      </c>
      <c r="BT183" s="2" t="s">
        <v>3069</v>
      </c>
      <c r="BU183" s="2" t="s">
        <v>157</v>
      </c>
      <c r="BV183" s="2" t="s">
        <v>157</v>
      </c>
      <c r="BW183" s="2" t="s">
        <v>162</v>
      </c>
      <c r="BX183" s="2" t="s">
        <v>157</v>
      </c>
      <c r="BY183" s="2" t="s">
        <v>157</v>
      </c>
      <c r="BZ183" s="2" t="s">
        <v>157</v>
      </c>
      <c r="CA183" s="2" t="s">
        <v>157</v>
      </c>
      <c r="CB183" s="2" t="s">
        <v>157</v>
      </c>
      <c r="CC183" s="2" t="s">
        <v>157</v>
      </c>
      <c r="CD183" s="2" t="s">
        <v>162</v>
      </c>
      <c r="CE183" s="2" t="s">
        <v>157</v>
      </c>
      <c r="CF183" s="2" t="s">
        <v>162</v>
      </c>
      <c r="CG183" s="2" t="s">
        <v>157</v>
      </c>
      <c r="CH183" s="2" t="s">
        <v>157</v>
      </c>
      <c r="CI183" s="2" t="s">
        <v>3070</v>
      </c>
      <c r="CJ183" s="2" t="s">
        <v>157</v>
      </c>
    </row>
    <row r="184" spans="1:88" ht="30" x14ac:dyDescent="0.25">
      <c r="A184" s="1">
        <v>44158.596736111111</v>
      </c>
      <c r="B184" s="1">
        <v>44158.608159722222</v>
      </c>
      <c r="C184" s="2" t="s">
        <v>91</v>
      </c>
      <c r="D184" s="2" t="s">
        <v>3071</v>
      </c>
      <c r="E184">
        <v>100</v>
      </c>
      <c r="F184">
        <v>986</v>
      </c>
      <c r="G184" s="2" t="s">
        <v>155</v>
      </c>
      <c r="H184" s="1">
        <v>44158.608164027777</v>
      </c>
      <c r="I184" s="2" t="s">
        <v>3072</v>
      </c>
      <c r="J184">
        <v>41.407806396484375</v>
      </c>
      <c r="K184">
        <v>-92.917198181152344</v>
      </c>
      <c r="L184" s="2" t="s">
        <v>158</v>
      </c>
      <c r="M184" s="2" t="s">
        <v>3073</v>
      </c>
      <c r="N184" s="2" t="s">
        <v>3074</v>
      </c>
      <c r="O184" s="2" t="s">
        <v>3075</v>
      </c>
      <c r="P184" s="2" t="s">
        <v>164</v>
      </c>
      <c r="Q184" s="2" t="s">
        <v>3076</v>
      </c>
      <c r="R184" s="2" t="s">
        <v>164</v>
      </c>
      <c r="S184" s="2" t="s">
        <v>3077</v>
      </c>
      <c r="T184" s="2" t="s">
        <v>233</v>
      </c>
      <c r="U184" s="2" t="s">
        <v>157</v>
      </c>
      <c r="V184" s="2" t="s">
        <v>273</v>
      </c>
      <c r="W184" s="2" t="s">
        <v>3078</v>
      </c>
      <c r="X184" s="2" t="s">
        <v>3079</v>
      </c>
      <c r="Y184" s="2" t="s">
        <v>3080</v>
      </c>
      <c r="Z184" s="2" t="s">
        <v>157</v>
      </c>
      <c r="AA184" s="2" t="s">
        <v>340</v>
      </c>
      <c r="AB184" s="2" t="s">
        <v>164</v>
      </c>
      <c r="AC184" s="2" t="s">
        <v>3077</v>
      </c>
      <c r="AD184" s="2" t="s">
        <v>233</v>
      </c>
      <c r="AE184" s="2" t="s">
        <v>157</v>
      </c>
      <c r="AF184" s="2" t="s">
        <v>273</v>
      </c>
      <c r="AG184" s="2" t="s">
        <v>3078</v>
      </c>
      <c r="AH184" s="2" t="s">
        <v>157</v>
      </c>
      <c r="AI184" s="2" t="s">
        <v>157</v>
      </c>
      <c r="AJ184" s="2" t="s">
        <v>157</v>
      </c>
      <c r="AK184" s="2" t="s">
        <v>259</v>
      </c>
      <c r="AL184" s="2" t="s">
        <v>157</v>
      </c>
      <c r="AM184" s="2" t="s">
        <v>157</v>
      </c>
      <c r="AN184" s="2" t="s">
        <v>157</v>
      </c>
      <c r="AO184" s="2" t="s">
        <v>157</v>
      </c>
      <c r="AP184" s="2" t="s">
        <v>157</v>
      </c>
      <c r="AQ184" s="2" t="s">
        <v>3081</v>
      </c>
      <c r="AR184" s="2" t="s">
        <v>340</v>
      </c>
      <c r="AS184" s="2" t="s">
        <v>1405</v>
      </c>
      <c r="AT184" s="2" t="s">
        <v>164</v>
      </c>
      <c r="AU184" s="2" t="s">
        <v>3082</v>
      </c>
      <c r="AV184" s="2" t="s">
        <v>273</v>
      </c>
      <c r="AW184" s="2" t="s">
        <v>233</v>
      </c>
      <c r="AX184" s="2" t="s">
        <v>157</v>
      </c>
      <c r="AY184" s="2" t="s">
        <v>3083</v>
      </c>
      <c r="AZ184" s="2" t="s">
        <v>157</v>
      </c>
      <c r="BA184" s="2" t="s">
        <v>3082</v>
      </c>
      <c r="BB184" s="2" t="s">
        <v>157</v>
      </c>
      <c r="BC184" s="2" t="s">
        <v>259</v>
      </c>
      <c r="BD184" s="2" t="s">
        <v>157</v>
      </c>
      <c r="BE184" s="2" t="s">
        <v>157</v>
      </c>
      <c r="BF184" s="2" t="s">
        <v>157</v>
      </c>
      <c r="BG184" s="2" t="s">
        <v>157</v>
      </c>
      <c r="BH184" s="2" t="s">
        <v>157</v>
      </c>
      <c r="BI184" s="2" t="s">
        <v>164</v>
      </c>
      <c r="BJ184" s="2" t="s">
        <v>3082</v>
      </c>
      <c r="BK184" s="2" t="s">
        <v>273</v>
      </c>
      <c r="BL184" s="2" t="s">
        <v>233</v>
      </c>
      <c r="BM184" s="2" t="s">
        <v>157</v>
      </c>
      <c r="BN184" s="2" t="s">
        <v>3083</v>
      </c>
      <c r="BO184" s="2" t="s">
        <v>157</v>
      </c>
      <c r="BP184" s="2" t="s">
        <v>3082</v>
      </c>
      <c r="BQ184" s="2" t="s">
        <v>157</v>
      </c>
      <c r="BR184" s="2" t="s">
        <v>259</v>
      </c>
      <c r="BS184" s="2" t="s">
        <v>157</v>
      </c>
      <c r="BT184" s="2" t="s">
        <v>157</v>
      </c>
      <c r="BU184" s="2" t="s">
        <v>157</v>
      </c>
      <c r="BV184" s="2" t="s">
        <v>157</v>
      </c>
      <c r="BW184" s="2" t="s">
        <v>164</v>
      </c>
      <c r="BX184" s="2" t="s">
        <v>556</v>
      </c>
      <c r="BY184" s="2" t="s">
        <v>157</v>
      </c>
      <c r="BZ184" s="2" t="s">
        <v>167</v>
      </c>
      <c r="CA184" s="2" t="s">
        <v>157</v>
      </c>
      <c r="CB184" s="2" t="s">
        <v>3084</v>
      </c>
      <c r="CC184" s="2" t="s">
        <v>157</v>
      </c>
      <c r="CD184" s="2" t="s">
        <v>162</v>
      </c>
      <c r="CE184" s="2" t="s">
        <v>157</v>
      </c>
      <c r="CF184" s="2" t="s">
        <v>162</v>
      </c>
      <c r="CG184" s="2" t="s">
        <v>157</v>
      </c>
      <c r="CH184" s="2" t="s">
        <v>157</v>
      </c>
      <c r="CI184" s="2" t="s">
        <v>157</v>
      </c>
      <c r="CJ184" s="2" t="s">
        <v>157</v>
      </c>
    </row>
    <row r="185" spans="1:88" x14ac:dyDescent="0.25">
      <c r="A185" s="1">
        <v>44158.624328703707</v>
      </c>
      <c r="B185" s="1">
        <v>44158.624861111108</v>
      </c>
      <c r="C185" s="2" t="s">
        <v>91</v>
      </c>
      <c r="D185" s="2" t="s">
        <v>3085</v>
      </c>
      <c r="E185">
        <v>100</v>
      </c>
      <c r="F185">
        <v>45</v>
      </c>
      <c r="G185" s="2" t="s">
        <v>155</v>
      </c>
      <c r="H185" s="1">
        <v>44158.624865335645</v>
      </c>
      <c r="I185" s="2" t="s">
        <v>3086</v>
      </c>
      <c r="J185">
        <v>41.431900024414063</v>
      </c>
      <c r="K185">
        <v>-91.048500061035156</v>
      </c>
      <c r="L185" s="2" t="s">
        <v>158</v>
      </c>
      <c r="M185" s="2" t="s">
        <v>3087</v>
      </c>
      <c r="N185" s="2" t="s">
        <v>3088</v>
      </c>
      <c r="O185" s="2" t="s">
        <v>3089</v>
      </c>
      <c r="P185" s="2" t="s">
        <v>162</v>
      </c>
      <c r="Q185" s="2" t="s">
        <v>157</v>
      </c>
      <c r="R185" s="2" t="s">
        <v>157</v>
      </c>
      <c r="S185" s="2" t="s">
        <v>157</v>
      </c>
      <c r="T185" s="2" t="s">
        <v>157</v>
      </c>
      <c r="U185" s="2" t="s">
        <v>157</v>
      </c>
      <c r="V185" s="2" t="s">
        <v>157</v>
      </c>
      <c r="W185" s="2" t="s">
        <v>157</v>
      </c>
      <c r="X185" s="2" t="s">
        <v>157</v>
      </c>
      <c r="Y185" s="2" t="s">
        <v>157</v>
      </c>
      <c r="Z185" s="2" t="s">
        <v>157</v>
      </c>
      <c r="AA185" s="2" t="s">
        <v>157</v>
      </c>
      <c r="AB185" s="2" t="s">
        <v>157</v>
      </c>
      <c r="AC185" s="2" t="s">
        <v>157</v>
      </c>
      <c r="AD185" s="2" t="s">
        <v>157</v>
      </c>
      <c r="AE185" s="2" t="s">
        <v>157</v>
      </c>
      <c r="AF185" s="2" t="s">
        <v>157</v>
      </c>
      <c r="AG185" s="2" t="s">
        <v>157</v>
      </c>
      <c r="AH185" s="2" t="s">
        <v>157</v>
      </c>
      <c r="AI185" s="2" t="s">
        <v>157</v>
      </c>
      <c r="AJ185" s="2" t="s">
        <v>157</v>
      </c>
      <c r="AK185" s="2" t="s">
        <v>157</v>
      </c>
      <c r="AL185" s="2" t="s">
        <v>157</v>
      </c>
      <c r="AM185" s="2" t="s">
        <v>157</v>
      </c>
      <c r="AN185" s="2" t="s">
        <v>157</v>
      </c>
      <c r="AO185" s="2" t="s">
        <v>157</v>
      </c>
      <c r="AP185" s="2" t="s">
        <v>157</v>
      </c>
      <c r="AQ185" s="2" t="s">
        <v>157</v>
      </c>
      <c r="AR185" s="2" t="s">
        <v>157</v>
      </c>
      <c r="AS185" s="2" t="s">
        <v>157</v>
      </c>
      <c r="AT185" s="2" t="s">
        <v>157</v>
      </c>
      <c r="AU185" s="2" t="s">
        <v>157</v>
      </c>
      <c r="AV185" s="2" t="s">
        <v>157</v>
      </c>
      <c r="AW185" s="2" t="s">
        <v>157</v>
      </c>
      <c r="AX185" s="2" t="s">
        <v>157</v>
      </c>
      <c r="AY185" s="2" t="s">
        <v>157</v>
      </c>
      <c r="AZ185" s="2" t="s">
        <v>157</v>
      </c>
      <c r="BA185" s="2" t="s">
        <v>157</v>
      </c>
      <c r="BB185" s="2" t="s">
        <v>157</v>
      </c>
      <c r="BC185" s="2" t="s">
        <v>157</v>
      </c>
      <c r="BD185" s="2" t="s">
        <v>157</v>
      </c>
      <c r="BE185" s="2" t="s">
        <v>157</v>
      </c>
      <c r="BF185" s="2" t="s">
        <v>157</v>
      </c>
      <c r="BG185" s="2" t="s">
        <v>157</v>
      </c>
      <c r="BH185" s="2" t="s">
        <v>157</v>
      </c>
      <c r="BI185" s="2" t="s">
        <v>157</v>
      </c>
      <c r="BJ185" s="2" t="s">
        <v>157</v>
      </c>
      <c r="BK185" s="2" t="s">
        <v>157</v>
      </c>
      <c r="BL185" s="2" t="s">
        <v>157</v>
      </c>
      <c r="BM185" s="2" t="s">
        <v>157</v>
      </c>
      <c r="BN185" s="2" t="s">
        <v>157</v>
      </c>
      <c r="BO185" s="2" t="s">
        <v>157</v>
      </c>
      <c r="BP185" s="2" t="s">
        <v>157</v>
      </c>
      <c r="BQ185" s="2" t="s">
        <v>157</v>
      </c>
      <c r="BR185" s="2" t="s">
        <v>157</v>
      </c>
      <c r="BS185" s="2" t="s">
        <v>157</v>
      </c>
      <c r="BT185" s="2" t="s">
        <v>157</v>
      </c>
      <c r="BU185" s="2" t="s">
        <v>157</v>
      </c>
      <c r="BV185" s="2" t="s">
        <v>157</v>
      </c>
      <c r="BW185" s="2" t="s">
        <v>157</v>
      </c>
      <c r="BX185" s="2" t="s">
        <v>157</v>
      </c>
      <c r="BY185" s="2" t="s">
        <v>157</v>
      </c>
      <c r="BZ185" s="2" t="s">
        <v>157</v>
      </c>
      <c r="CA185" s="2" t="s">
        <v>157</v>
      </c>
      <c r="CB185" s="2" t="s">
        <v>157</v>
      </c>
      <c r="CC185" s="2" t="s">
        <v>157</v>
      </c>
      <c r="CD185" s="2" t="s">
        <v>157</v>
      </c>
      <c r="CE185" s="2" t="s">
        <v>157</v>
      </c>
      <c r="CF185" s="2" t="s">
        <v>157</v>
      </c>
      <c r="CG185" s="2" t="s">
        <v>157</v>
      </c>
      <c r="CH185" s="2" t="s">
        <v>157</v>
      </c>
      <c r="CI185" s="2" t="s">
        <v>157</v>
      </c>
      <c r="CJ185" s="2" t="s">
        <v>157</v>
      </c>
    </row>
    <row r="186" spans="1:88" x14ac:dyDescent="0.25">
      <c r="A186" s="1">
        <v>44158.640844907408</v>
      </c>
      <c r="B186" s="1">
        <v>44158.645092592589</v>
      </c>
      <c r="C186" s="2" t="s">
        <v>91</v>
      </c>
      <c r="D186" s="2" t="s">
        <v>3090</v>
      </c>
      <c r="E186">
        <v>100</v>
      </c>
      <c r="F186">
        <v>366</v>
      </c>
      <c r="G186" s="2" t="s">
        <v>155</v>
      </c>
      <c r="H186" s="1">
        <v>44158.645098969908</v>
      </c>
      <c r="I186" s="2" t="s">
        <v>3091</v>
      </c>
      <c r="J186">
        <v>43.427200317382813</v>
      </c>
      <c r="K186">
        <v>-96.1781005859375</v>
      </c>
      <c r="L186" s="2" t="s">
        <v>158</v>
      </c>
      <c r="M186" s="2" t="s">
        <v>3092</v>
      </c>
      <c r="N186" s="2" t="s">
        <v>3093</v>
      </c>
      <c r="O186" s="2" t="s">
        <v>3094</v>
      </c>
      <c r="P186" s="2" t="s">
        <v>164</v>
      </c>
      <c r="Q186" s="2" t="s">
        <v>3095</v>
      </c>
      <c r="R186" s="2" t="s">
        <v>164</v>
      </c>
      <c r="S186" s="2" t="s">
        <v>979</v>
      </c>
      <c r="T186" s="2" t="s">
        <v>233</v>
      </c>
      <c r="U186" s="2" t="s">
        <v>157</v>
      </c>
      <c r="V186" s="2" t="s">
        <v>340</v>
      </c>
      <c r="W186" s="2" t="s">
        <v>3096</v>
      </c>
      <c r="X186" s="2" t="s">
        <v>3097</v>
      </c>
      <c r="Y186" s="2" t="s">
        <v>3098</v>
      </c>
      <c r="Z186" s="2" t="s">
        <v>157</v>
      </c>
      <c r="AA186" s="2" t="s">
        <v>3099</v>
      </c>
      <c r="AB186" s="2" t="s">
        <v>164</v>
      </c>
      <c r="AC186" s="2" t="s">
        <v>979</v>
      </c>
      <c r="AD186" s="2" t="s">
        <v>233</v>
      </c>
      <c r="AE186" s="2" t="s">
        <v>157</v>
      </c>
      <c r="AF186" s="2" t="s">
        <v>340</v>
      </c>
      <c r="AG186" s="2" t="s">
        <v>3096</v>
      </c>
      <c r="AH186" s="2" t="s">
        <v>3100</v>
      </c>
      <c r="AI186" s="2" t="s">
        <v>3101</v>
      </c>
      <c r="AJ186" s="2" t="s">
        <v>157</v>
      </c>
      <c r="AK186" s="2" t="s">
        <v>259</v>
      </c>
      <c r="AL186" s="2" t="s">
        <v>157</v>
      </c>
      <c r="AM186" s="2" t="s">
        <v>157</v>
      </c>
      <c r="AN186" s="2" t="s">
        <v>157</v>
      </c>
      <c r="AO186" s="2" t="s">
        <v>157</v>
      </c>
      <c r="AP186" s="2" t="s">
        <v>157</v>
      </c>
      <c r="AQ186" s="2" t="s">
        <v>3102</v>
      </c>
      <c r="AR186" s="2" t="s">
        <v>3103</v>
      </c>
      <c r="AS186" s="2" t="s">
        <v>3104</v>
      </c>
      <c r="AT186" s="2" t="s">
        <v>164</v>
      </c>
      <c r="AU186" s="2" t="s">
        <v>3105</v>
      </c>
      <c r="AV186" s="2" t="s">
        <v>340</v>
      </c>
      <c r="AW186" s="2" t="s">
        <v>233</v>
      </c>
      <c r="AX186" s="2" t="s">
        <v>157</v>
      </c>
      <c r="AY186" s="2" t="s">
        <v>3106</v>
      </c>
      <c r="AZ186" s="2" t="s">
        <v>157</v>
      </c>
      <c r="BA186" s="2" t="s">
        <v>3107</v>
      </c>
      <c r="BB186" s="2" t="s">
        <v>157</v>
      </c>
      <c r="BC186" s="2" t="s">
        <v>259</v>
      </c>
      <c r="BD186" s="2" t="s">
        <v>157</v>
      </c>
      <c r="BE186" s="2" t="s">
        <v>157</v>
      </c>
      <c r="BF186" s="2" t="s">
        <v>157</v>
      </c>
      <c r="BG186" s="2" t="s">
        <v>157</v>
      </c>
      <c r="BH186" s="2" t="s">
        <v>3108</v>
      </c>
      <c r="BI186" s="2" t="s">
        <v>164</v>
      </c>
      <c r="BJ186" s="2" t="s">
        <v>3105</v>
      </c>
      <c r="BK186" s="2" t="s">
        <v>340</v>
      </c>
      <c r="BL186" s="2" t="s">
        <v>233</v>
      </c>
      <c r="BM186" s="2" t="s">
        <v>157</v>
      </c>
      <c r="BN186" s="2" t="s">
        <v>3106</v>
      </c>
      <c r="BO186" s="2" t="s">
        <v>157</v>
      </c>
      <c r="BP186" s="2" t="s">
        <v>3107</v>
      </c>
      <c r="BQ186" s="2" t="s">
        <v>157</v>
      </c>
      <c r="BR186" s="2" t="s">
        <v>259</v>
      </c>
      <c r="BS186" s="2" t="s">
        <v>157</v>
      </c>
      <c r="BT186" s="2" t="s">
        <v>157</v>
      </c>
      <c r="BU186" s="2" t="s">
        <v>157</v>
      </c>
      <c r="BV186" s="2" t="s">
        <v>157</v>
      </c>
      <c r="BW186" s="2" t="s">
        <v>162</v>
      </c>
      <c r="BX186" s="2" t="s">
        <v>157</v>
      </c>
      <c r="BY186" s="2" t="s">
        <v>157</v>
      </c>
      <c r="BZ186" s="2" t="s">
        <v>157</v>
      </c>
      <c r="CA186" s="2" t="s">
        <v>157</v>
      </c>
      <c r="CB186" s="2" t="s">
        <v>157</v>
      </c>
      <c r="CC186" s="2" t="s">
        <v>157</v>
      </c>
      <c r="CD186" s="2" t="s">
        <v>162</v>
      </c>
      <c r="CE186" s="2" t="s">
        <v>157</v>
      </c>
      <c r="CF186" s="2" t="s">
        <v>164</v>
      </c>
      <c r="CG186" s="2" t="s">
        <v>3109</v>
      </c>
      <c r="CH186" s="2" t="s">
        <v>162</v>
      </c>
      <c r="CI186" s="2" t="s">
        <v>2191</v>
      </c>
      <c r="CJ186" s="2" t="s">
        <v>157</v>
      </c>
    </row>
    <row r="187" spans="1:88" ht="150" x14ac:dyDescent="0.25">
      <c r="A187" s="1">
        <v>44158.624965277777</v>
      </c>
      <c r="B187" s="1">
        <v>44158.65121527778</v>
      </c>
      <c r="C187" s="2" t="s">
        <v>91</v>
      </c>
      <c r="D187" s="2" t="s">
        <v>3085</v>
      </c>
      <c r="E187">
        <v>100</v>
      </c>
      <c r="F187">
        <v>2268</v>
      </c>
      <c r="G187" s="2" t="s">
        <v>155</v>
      </c>
      <c r="H187" s="1">
        <v>44158.651226215276</v>
      </c>
      <c r="I187" s="2" t="s">
        <v>3110</v>
      </c>
      <c r="J187">
        <v>41.431900024414063</v>
      </c>
      <c r="K187">
        <v>-91.048500061035156</v>
      </c>
      <c r="L187" s="2" t="s">
        <v>158</v>
      </c>
      <c r="M187" s="2" t="s">
        <v>3087</v>
      </c>
      <c r="N187" s="2" t="s">
        <v>3088</v>
      </c>
      <c r="O187" s="2" t="s">
        <v>3089</v>
      </c>
      <c r="P187" s="2" t="s">
        <v>164</v>
      </c>
      <c r="Q187" s="2" t="s">
        <v>341</v>
      </c>
      <c r="R187" s="2" t="s">
        <v>162</v>
      </c>
      <c r="S187" s="2" t="s">
        <v>157</v>
      </c>
      <c r="T187" s="2" t="s">
        <v>157</v>
      </c>
      <c r="U187" s="2" t="s">
        <v>157</v>
      </c>
      <c r="V187" s="2" t="s">
        <v>157</v>
      </c>
      <c r="W187" s="2" t="s">
        <v>157</v>
      </c>
      <c r="X187" s="2" t="s">
        <v>157</v>
      </c>
      <c r="Y187" s="2" t="s">
        <v>157</v>
      </c>
      <c r="Z187" s="2" t="s">
        <v>3111</v>
      </c>
      <c r="AA187" s="2" t="s">
        <v>341</v>
      </c>
      <c r="AB187" s="2" t="s">
        <v>162</v>
      </c>
      <c r="AC187" s="2" t="s">
        <v>157</v>
      </c>
      <c r="AD187" s="2" t="s">
        <v>157</v>
      </c>
      <c r="AE187" s="2" t="s">
        <v>157</v>
      </c>
      <c r="AF187" s="2" t="s">
        <v>157</v>
      </c>
      <c r="AG187" s="2" t="s">
        <v>157</v>
      </c>
      <c r="AH187" s="2" t="s">
        <v>157</v>
      </c>
      <c r="AI187" s="2" t="s">
        <v>157</v>
      </c>
      <c r="AJ187" s="2" t="s">
        <v>3111</v>
      </c>
      <c r="AK187" s="2" t="s">
        <v>157</v>
      </c>
      <c r="AL187" s="2" t="s">
        <v>157</v>
      </c>
      <c r="AM187" s="2" t="s">
        <v>157</v>
      </c>
      <c r="AN187" s="2" t="s">
        <v>157</v>
      </c>
      <c r="AO187" s="2" t="s">
        <v>157</v>
      </c>
      <c r="AP187" s="2" t="s">
        <v>157</v>
      </c>
      <c r="AQ187" s="2" t="s">
        <v>3112</v>
      </c>
      <c r="AR187" s="2" t="s">
        <v>3113</v>
      </c>
      <c r="AS187" s="2" t="s">
        <v>3114</v>
      </c>
      <c r="AT187" s="2" t="s">
        <v>164</v>
      </c>
      <c r="AU187" s="2" t="s">
        <v>3115</v>
      </c>
      <c r="AV187" s="2" t="s">
        <v>3116</v>
      </c>
      <c r="AW187" s="2" t="s">
        <v>614</v>
      </c>
      <c r="AX187" s="2" t="s">
        <v>157</v>
      </c>
      <c r="AY187" s="2" t="s">
        <v>3117</v>
      </c>
      <c r="AZ187" s="2" t="s">
        <v>157</v>
      </c>
      <c r="BA187" s="2" t="s">
        <v>157</v>
      </c>
      <c r="BB187" s="2" t="s">
        <v>157</v>
      </c>
      <c r="BC187" s="2" t="s">
        <v>626</v>
      </c>
      <c r="BD187" s="2" t="s">
        <v>157</v>
      </c>
      <c r="BE187" s="2" t="s">
        <v>3118</v>
      </c>
      <c r="BF187" s="2" t="s">
        <v>157</v>
      </c>
      <c r="BG187" s="2" t="s">
        <v>157</v>
      </c>
      <c r="BH187" s="2" t="s">
        <v>3119</v>
      </c>
      <c r="BI187" s="2" t="s">
        <v>164</v>
      </c>
      <c r="BJ187" s="2" t="s">
        <v>3120</v>
      </c>
      <c r="BK187" s="2" t="s">
        <v>2441</v>
      </c>
      <c r="BL187" s="2" t="s">
        <v>614</v>
      </c>
      <c r="BM187" s="2" t="s">
        <v>157</v>
      </c>
      <c r="BN187" s="2" t="s">
        <v>3121</v>
      </c>
      <c r="BO187" s="2" t="s">
        <v>157</v>
      </c>
      <c r="BP187" s="2" t="s">
        <v>157</v>
      </c>
      <c r="BQ187" s="2" t="s">
        <v>3122</v>
      </c>
      <c r="BR187" s="2" t="s">
        <v>626</v>
      </c>
      <c r="BS187" s="2" t="s">
        <v>157</v>
      </c>
      <c r="BT187" s="2" t="s">
        <v>3118</v>
      </c>
      <c r="BU187" s="2" t="s">
        <v>157</v>
      </c>
      <c r="BV187" s="2" t="s">
        <v>157</v>
      </c>
      <c r="BW187" s="2" t="s">
        <v>162</v>
      </c>
      <c r="BX187" s="2" t="s">
        <v>157</v>
      </c>
      <c r="BY187" s="2" t="s">
        <v>157</v>
      </c>
      <c r="BZ187" s="2" t="s">
        <v>157</v>
      </c>
      <c r="CA187" s="2" t="s">
        <v>157</v>
      </c>
      <c r="CB187" s="2" t="s">
        <v>157</v>
      </c>
      <c r="CC187" s="2" t="s">
        <v>157</v>
      </c>
      <c r="CD187" s="2" t="s">
        <v>164</v>
      </c>
      <c r="CE187" s="2" t="s">
        <v>3123</v>
      </c>
      <c r="CF187" s="2" t="s">
        <v>164</v>
      </c>
      <c r="CG187" s="2" t="s">
        <v>3124</v>
      </c>
      <c r="CH187" s="2" t="s">
        <v>3125</v>
      </c>
      <c r="CI187" s="2" t="s">
        <v>3126</v>
      </c>
      <c r="CJ187" s="2" t="s">
        <v>3127</v>
      </c>
    </row>
    <row r="188" spans="1:88" ht="45" x14ac:dyDescent="0.25">
      <c r="A188" s="1">
        <v>44158.655787037038</v>
      </c>
      <c r="B188" s="1">
        <v>44158.662152777775</v>
      </c>
      <c r="C188" s="2" t="s">
        <v>91</v>
      </c>
      <c r="D188" s="2" t="s">
        <v>3128</v>
      </c>
      <c r="E188">
        <v>100</v>
      </c>
      <c r="F188">
        <v>549</v>
      </c>
      <c r="G188" s="2" t="s">
        <v>155</v>
      </c>
      <c r="H188" s="1">
        <v>44158.662157627317</v>
      </c>
      <c r="I188" s="2" t="s">
        <v>3129</v>
      </c>
      <c r="J188">
        <v>42.324905395507813</v>
      </c>
      <c r="K188">
        <v>-93.419197082519531</v>
      </c>
      <c r="L188" s="2" t="s">
        <v>158</v>
      </c>
      <c r="M188" s="2" t="s">
        <v>3130</v>
      </c>
      <c r="N188" s="2" t="s">
        <v>3131</v>
      </c>
      <c r="O188" s="2" t="s">
        <v>3132</v>
      </c>
      <c r="P188" s="2" t="s">
        <v>164</v>
      </c>
      <c r="Q188" s="2" t="s">
        <v>278</v>
      </c>
      <c r="R188" s="2" t="s">
        <v>164</v>
      </c>
      <c r="S188" s="2" t="s">
        <v>3133</v>
      </c>
      <c r="T188" s="2" t="s">
        <v>233</v>
      </c>
      <c r="U188" s="2" t="s">
        <v>157</v>
      </c>
      <c r="V188" s="2" t="s">
        <v>297</v>
      </c>
      <c r="W188" s="2" t="s">
        <v>3134</v>
      </c>
      <c r="X188" s="2" t="s">
        <v>3135</v>
      </c>
      <c r="Y188" s="2" t="s">
        <v>3136</v>
      </c>
      <c r="Z188" s="2" t="s">
        <v>157</v>
      </c>
      <c r="AA188" s="2" t="s">
        <v>377</v>
      </c>
      <c r="AB188" s="2" t="s">
        <v>164</v>
      </c>
      <c r="AC188" s="2" t="s">
        <v>3133</v>
      </c>
      <c r="AD188" s="2" t="s">
        <v>233</v>
      </c>
      <c r="AE188" s="2" t="s">
        <v>157</v>
      </c>
      <c r="AF188" s="2" t="s">
        <v>297</v>
      </c>
      <c r="AG188" s="2" t="s">
        <v>3137</v>
      </c>
      <c r="AH188" s="2" t="s">
        <v>157</v>
      </c>
      <c r="AI188" s="2" t="s">
        <v>157</v>
      </c>
      <c r="AJ188" s="2" t="s">
        <v>157</v>
      </c>
      <c r="AK188" s="2" t="s">
        <v>259</v>
      </c>
      <c r="AL188" s="2" t="s">
        <v>157</v>
      </c>
      <c r="AM188" s="2" t="s">
        <v>157</v>
      </c>
      <c r="AN188" s="2" t="s">
        <v>157</v>
      </c>
      <c r="AO188" s="2" t="s">
        <v>157</v>
      </c>
      <c r="AP188" s="2" t="s">
        <v>157</v>
      </c>
      <c r="AQ188" s="2" t="s">
        <v>594</v>
      </c>
      <c r="AR188" s="2" t="s">
        <v>377</v>
      </c>
      <c r="AS188" s="2" t="s">
        <v>710</v>
      </c>
      <c r="AT188" s="2" t="s">
        <v>164</v>
      </c>
      <c r="AU188" s="2" t="s">
        <v>710</v>
      </c>
      <c r="AV188" s="2" t="s">
        <v>528</v>
      </c>
      <c r="AW188" s="2" t="s">
        <v>233</v>
      </c>
      <c r="AX188" s="2" t="s">
        <v>157</v>
      </c>
      <c r="AY188" s="2" t="s">
        <v>3138</v>
      </c>
      <c r="AZ188" s="2" t="s">
        <v>157</v>
      </c>
      <c r="BA188" s="2" t="s">
        <v>157</v>
      </c>
      <c r="BB188" s="2" t="s">
        <v>157</v>
      </c>
      <c r="BC188" s="2" t="s">
        <v>259</v>
      </c>
      <c r="BD188" s="2" t="s">
        <v>157</v>
      </c>
      <c r="BE188" s="2" t="s">
        <v>157</v>
      </c>
      <c r="BF188" s="2" t="s">
        <v>157</v>
      </c>
      <c r="BG188" s="2" t="s">
        <v>157</v>
      </c>
      <c r="BH188" s="2" t="s">
        <v>710</v>
      </c>
      <c r="BI188" s="2" t="s">
        <v>164</v>
      </c>
      <c r="BJ188" s="2" t="s">
        <v>710</v>
      </c>
      <c r="BK188" s="2" t="s">
        <v>528</v>
      </c>
      <c r="BL188" s="2" t="s">
        <v>233</v>
      </c>
      <c r="BM188" s="2" t="s">
        <v>157</v>
      </c>
      <c r="BN188" s="2" t="s">
        <v>3139</v>
      </c>
      <c r="BO188" s="2" t="s">
        <v>157</v>
      </c>
      <c r="BP188" s="2" t="s">
        <v>157</v>
      </c>
      <c r="BQ188" s="2" t="s">
        <v>157</v>
      </c>
      <c r="BR188" s="2" t="s">
        <v>259</v>
      </c>
      <c r="BS188" s="2" t="s">
        <v>157</v>
      </c>
      <c r="BT188" s="2" t="s">
        <v>157</v>
      </c>
      <c r="BU188" s="2" t="s">
        <v>157</v>
      </c>
      <c r="BV188" s="2" t="s">
        <v>157</v>
      </c>
      <c r="BW188" s="2" t="s">
        <v>162</v>
      </c>
      <c r="BX188" s="2" t="s">
        <v>157</v>
      </c>
      <c r="BY188" s="2" t="s">
        <v>157</v>
      </c>
      <c r="BZ188" s="2" t="s">
        <v>157</v>
      </c>
      <c r="CA188" s="2" t="s">
        <v>157</v>
      </c>
      <c r="CB188" s="2" t="s">
        <v>157</v>
      </c>
      <c r="CC188" s="2" t="s">
        <v>157</v>
      </c>
      <c r="CD188" s="2" t="s">
        <v>162</v>
      </c>
      <c r="CE188" s="2" t="s">
        <v>157</v>
      </c>
      <c r="CF188" s="2" t="s">
        <v>164</v>
      </c>
      <c r="CG188" s="2" t="s">
        <v>3140</v>
      </c>
      <c r="CH188" s="2" t="s">
        <v>162</v>
      </c>
      <c r="CI188" s="2" t="s">
        <v>3141</v>
      </c>
      <c r="CJ188" s="2" t="s">
        <v>3142</v>
      </c>
    </row>
    <row r="189" spans="1:88" ht="30" x14ac:dyDescent="0.25">
      <c r="A189" s="1">
        <v>44158.597881944443</v>
      </c>
      <c r="B189" s="1">
        <v>44158.671076388891</v>
      </c>
      <c r="C189" s="2" t="s">
        <v>91</v>
      </c>
      <c r="D189" s="2" t="s">
        <v>3143</v>
      </c>
      <c r="E189">
        <v>100</v>
      </c>
      <c r="F189">
        <v>6324</v>
      </c>
      <c r="G189" s="2" t="s">
        <v>155</v>
      </c>
      <c r="H189" s="1">
        <v>44158.671090000003</v>
      </c>
      <c r="I189" s="2" t="s">
        <v>3144</v>
      </c>
      <c r="J189">
        <v>41.535598754882813</v>
      </c>
      <c r="K189">
        <v>-90.615997314453125</v>
      </c>
      <c r="L189" s="2" t="s">
        <v>158</v>
      </c>
      <c r="M189" s="2" t="s">
        <v>3145</v>
      </c>
      <c r="N189" s="2" t="s">
        <v>3146</v>
      </c>
      <c r="O189" s="2" t="s">
        <v>3147</v>
      </c>
      <c r="P189" s="2" t="s">
        <v>164</v>
      </c>
      <c r="Q189" s="2" t="s">
        <v>3148</v>
      </c>
      <c r="R189" s="2" t="s">
        <v>164</v>
      </c>
      <c r="S189" s="2" t="s">
        <v>3149</v>
      </c>
      <c r="T189" s="2" t="s">
        <v>167</v>
      </c>
      <c r="U189" s="2" t="s">
        <v>3150</v>
      </c>
      <c r="V189" s="2" t="s">
        <v>217</v>
      </c>
      <c r="W189" s="2" t="s">
        <v>3151</v>
      </c>
      <c r="X189" s="2" t="s">
        <v>3152</v>
      </c>
      <c r="Y189" s="2" t="s">
        <v>3153</v>
      </c>
      <c r="Z189" s="2" t="s">
        <v>157</v>
      </c>
      <c r="AA189" s="2" t="s">
        <v>3154</v>
      </c>
      <c r="AB189" s="2" t="s">
        <v>164</v>
      </c>
      <c r="AC189" s="2" t="s">
        <v>3149</v>
      </c>
      <c r="AD189" s="2" t="s">
        <v>167</v>
      </c>
      <c r="AE189" s="2" t="s">
        <v>3150</v>
      </c>
      <c r="AF189" s="2" t="s">
        <v>217</v>
      </c>
      <c r="AG189" s="2" t="s">
        <v>3151</v>
      </c>
      <c r="AH189" s="2" t="s">
        <v>3155</v>
      </c>
      <c r="AI189" s="2" t="s">
        <v>3156</v>
      </c>
      <c r="AJ189" s="2" t="s">
        <v>157</v>
      </c>
      <c r="AK189" s="2" t="s">
        <v>259</v>
      </c>
      <c r="AL189" s="2" t="s">
        <v>3157</v>
      </c>
      <c r="AM189" s="2" t="s">
        <v>157</v>
      </c>
      <c r="AN189" s="2" t="s">
        <v>157</v>
      </c>
      <c r="AO189" s="2" t="s">
        <v>157</v>
      </c>
      <c r="AP189" s="2" t="s">
        <v>3158</v>
      </c>
      <c r="AQ189" s="2" t="s">
        <v>3159</v>
      </c>
      <c r="AR189" s="2" t="s">
        <v>3160</v>
      </c>
      <c r="AS189" s="2" t="s">
        <v>3161</v>
      </c>
      <c r="AT189" s="2" t="s">
        <v>164</v>
      </c>
      <c r="AU189" s="2" t="s">
        <v>3161</v>
      </c>
      <c r="AV189" s="2" t="s">
        <v>217</v>
      </c>
      <c r="AW189" s="2" t="s">
        <v>167</v>
      </c>
      <c r="AX189" s="2" t="s">
        <v>3150</v>
      </c>
      <c r="AY189" s="2" t="s">
        <v>3162</v>
      </c>
      <c r="AZ189" s="2" t="s">
        <v>157</v>
      </c>
      <c r="BA189" s="2" t="s">
        <v>157</v>
      </c>
      <c r="BB189" s="2" t="s">
        <v>157</v>
      </c>
      <c r="BC189" s="2" t="s">
        <v>157</v>
      </c>
      <c r="BD189" s="2" t="s">
        <v>157</v>
      </c>
      <c r="BE189" s="2" t="s">
        <v>157</v>
      </c>
      <c r="BF189" s="2" t="s">
        <v>157</v>
      </c>
      <c r="BG189" s="2" t="s">
        <v>157</v>
      </c>
      <c r="BH189" s="2" t="s">
        <v>3163</v>
      </c>
      <c r="BI189" s="2" t="s">
        <v>164</v>
      </c>
      <c r="BJ189" s="2" t="s">
        <v>3161</v>
      </c>
      <c r="BK189" s="2" t="s">
        <v>217</v>
      </c>
      <c r="BL189" s="2" t="s">
        <v>167</v>
      </c>
      <c r="BM189" s="2" t="s">
        <v>3150</v>
      </c>
      <c r="BN189" s="2" t="s">
        <v>3164</v>
      </c>
      <c r="BO189" s="2" t="s">
        <v>157</v>
      </c>
      <c r="BP189" s="2" t="s">
        <v>157</v>
      </c>
      <c r="BQ189" s="2" t="s">
        <v>157</v>
      </c>
      <c r="BR189" s="2" t="s">
        <v>157</v>
      </c>
      <c r="BS189" s="2" t="s">
        <v>157</v>
      </c>
      <c r="BT189" s="2" t="s">
        <v>157</v>
      </c>
      <c r="BU189" s="2" t="s">
        <v>157</v>
      </c>
      <c r="BV189" s="2" t="s">
        <v>157</v>
      </c>
      <c r="BW189" s="2" t="s">
        <v>162</v>
      </c>
      <c r="BX189" s="2" t="s">
        <v>157</v>
      </c>
      <c r="BY189" s="2" t="s">
        <v>157</v>
      </c>
      <c r="BZ189" s="2" t="s">
        <v>157</v>
      </c>
      <c r="CA189" s="2" t="s">
        <v>157</v>
      </c>
      <c r="CB189" s="2" t="s">
        <v>157</v>
      </c>
      <c r="CC189" s="2" t="s">
        <v>157</v>
      </c>
      <c r="CD189" s="2" t="s">
        <v>164</v>
      </c>
      <c r="CE189" s="2" t="s">
        <v>762</v>
      </c>
      <c r="CF189" s="2" t="s">
        <v>162</v>
      </c>
      <c r="CG189" s="2" t="s">
        <v>157</v>
      </c>
      <c r="CH189" s="2" t="s">
        <v>157</v>
      </c>
      <c r="CI189" s="2" t="s">
        <v>157</v>
      </c>
      <c r="CJ189" s="2" t="s">
        <v>157</v>
      </c>
    </row>
    <row r="190" spans="1:88" x14ac:dyDescent="0.25">
      <c r="A190" s="1">
        <v>44159.347986111112</v>
      </c>
      <c r="B190" s="1">
        <v>44159.348483796297</v>
      </c>
      <c r="C190" s="2" t="s">
        <v>91</v>
      </c>
      <c r="D190" s="2" t="s">
        <v>3165</v>
      </c>
      <c r="E190">
        <v>100</v>
      </c>
      <c r="F190">
        <v>42</v>
      </c>
      <c r="G190" s="2" t="s">
        <v>155</v>
      </c>
      <c r="H190" s="1">
        <v>44159.348486724535</v>
      </c>
      <c r="I190" s="2" t="s">
        <v>3166</v>
      </c>
      <c r="J190">
        <v>41.582199096679688</v>
      </c>
      <c r="K190">
        <v>-93.680198669433594</v>
      </c>
      <c r="L190" s="2" t="s">
        <v>158</v>
      </c>
      <c r="M190" s="2" t="s">
        <v>3167</v>
      </c>
      <c r="N190" s="2" t="s">
        <v>3168</v>
      </c>
      <c r="O190" s="2" t="s">
        <v>3169</v>
      </c>
      <c r="P190" s="2" t="s">
        <v>162</v>
      </c>
      <c r="Q190" s="2" t="s">
        <v>157</v>
      </c>
      <c r="R190" s="2" t="s">
        <v>157</v>
      </c>
      <c r="S190" s="2" t="s">
        <v>157</v>
      </c>
      <c r="T190" s="2" t="s">
        <v>157</v>
      </c>
      <c r="U190" s="2" t="s">
        <v>157</v>
      </c>
      <c r="V190" s="2" t="s">
        <v>157</v>
      </c>
      <c r="W190" s="2" t="s">
        <v>157</v>
      </c>
      <c r="X190" s="2" t="s">
        <v>157</v>
      </c>
      <c r="Y190" s="2" t="s">
        <v>157</v>
      </c>
      <c r="Z190" s="2" t="s">
        <v>157</v>
      </c>
      <c r="AA190" s="2" t="s">
        <v>157</v>
      </c>
      <c r="AB190" s="2" t="s">
        <v>157</v>
      </c>
      <c r="AC190" s="2" t="s">
        <v>157</v>
      </c>
      <c r="AD190" s="2" t="s">
        <v>157</v>
      </c>
      <c r="AE190" s="2" t="s">
        <v>157</v>
      </c>
      <c r="AF190" s="2" t="s">
        <v>157</v>
      </c>
      <c r="AG190" s="2" t="s">
        <v>157</v>
      </c>
      <c r="AH190" s="2" t="s">
        <v>157</v>
      </c>
      <c r="AI190" s="2" t="s">
        <v>157</v>
      </c>
      <c r="AJ190" s="2" t="s">
        <v>157</v>
      </c>
      <c r="AK190" s="2" t="s">
        <v>157</v>
      </c>
      <c r="AL190" s="2" t="s">
        <v>157</v>
      </c>
      <c r="AM190" s="2" t="s">
        <v>157</v>
      </c>
      <c r="AN190" s="2" t="s">
        <v>157</v>
      </c>
      <c r="AO190" s="2" t="s">
        <v>157</v>
      </c>
      <c r="AP190" s="2" t="s">
        <v>157</v>
      </c>
      <c r="AQ190" s="2" t="s">
        <v>157</v>
      </c>
      <c r="AR190" s="2" t="s">
        <v>157</v>
      </c>
      <c r="AS190" s="2" t="s">
        <v>157</v>
      </c>
      <c r="AT190" s="2" t="s">
        <v>157</v>
      </c>
      <c r="AU190" s="2" t="s">
        <v>157</v>
      </c>
      <c r="AV190" s="2" t="s">
        <v>157</v>
      </c>
      <c r="AW190" s="2" t="s">
        <v>157</v>
      </c>
      <c r="AX190" s="2" t="s">
        <v>157</v>
      </c>
      <c r="AY190" s="2" t="s">
        <v>157</v>
      </c>
      <c r="AZ190" s="2" t="s">
        <v>157</v>
      </c>
      <c r="BA190" s="2" t="s">
        <v>157</v>
      </c>
      <c r="BB190" s="2" t="s">
        <v>157</v>
      </c>
      <c r="BC190" s="2" t="s">
        <v>157</v>
      </c>
      <c r="BD190" s="2" t="s">
        <v>157</v>
      </c>
      <c r="BE190" s="2" t="s">
        <v>157</v>
      </c>
      <c r="BF190" s="2" t="s">
        <v>157</v>
      </c>
      <c r="BG190" s="2" t="s">
        <v>157</v>
      </c>
      <c r="BH190" s="2" t="s">
        <v>157</v>
      </c>
      <c r="BI190" s="2" t="s">
        <v>157</v>
      </c>
      <c r="BJ190" s="2" t="s">
        <v>157</v>
      </c>
      <c r="BK190" s="2" t="s">
        <v>157</v>
      </c>
      <c r="BL190" s="2" t="s">
        <v>157</v>
      </c>
      <c r="BM190" s="2" t="s">
        <v>157</v>
      </c>
      <c r="BN190" s="2" t="s">
        <v>157</v>
      </c>
      <c r="BO190" s="2" t="s">
        <v>157</v>
      </c>
      <c r="BP190" s="2" t="s">
        <v>157</v>
      </c>
      <c r="BQ190" s="2" t="s">
        <v>157</v>
      </c>
      <c r="BR190" s="2" t="s">
        <v>157</v>
      </c>
      <c r="BS190" s="2" t="s">
        <v>157</v>
      </c>
      <c r="BT190" s="2" t="s">
        <v>157</v>
      </c>
      <c r="BU190" s="2" t="s">
        <v>157</v>
      </c>
      <c r="BV190" s="2" t="s">
        <v>157</v>
      </c>
      <c r="BW190" s="2" t="s">
        <v>157</v>
      </c>
      <c r="BX190" s="2" t="s">
        <v>157</v>
      </c>
      <c r="BY190" s="2" t="s">
        <v>157</v>
      </c>
      <c r="BZ190" s="2" t="s">
        <v>157</v>
      </c>
      <c r="CA190" s="2" t="s">
        <v>157</v>
      </c>
      <c r="CB190" s="2" t="s">
        <v>157</v>
      </c>
      <c r="CC190" s="2" t="s">
        <v>157</v>
      </c>
      <c r="CD190" s="2" t="s">
        <v>157</v>
      </c>
      <c r="CE190" s="2" t="s">
        <v>157</v>
      </c>
      <c r="CF190" s="2" t="s">
        <v>157</v>
      </c>
      <c r="CG190" s="2" t="s">
        <v>157</v>
      </c>
      <c r="CH190" s="2" t="s">
        <v>157</v>
      </c>
      <c r="CI190" s="2" t="s">
        <v>157</v>
      </c>
      <c r="CJ190" s="2" t="s">
        <v>157</v>
      </c>
    </row>
    <row r="191" spans="1:88" ht="60" x14ac:dyDescent="0.25">
      <c r="A191" s="1">
        <v>44159.366377314815</v>
      </c>
      <c r="B191" s="1">
        <v>44159.372106481482</v>
      </c>
      <c r="C191" s="2" t="s">
        <v>91</v>
      </c>
      <c r="D191" s="2" t="s">
        <v>3170</v>
      </c>
      <c r="E191">
        <v>100</v>
      </c>
      <c r="F191">
        <v>495</v>
      </c>
      <c r="G191" s="2" t="s">
        <v>155</v>
      </c>
      <c r="H191" s="1">
        <v>44159.372110555552</v>
      </c>
      <c r="I191" s="2" t="s">
        <v>3171</v>
      </c>
      <c r="J191">
        <v>42.019607543945313</v>
      </c>
      <c r="K191">
        <v>-95.363601684570313</v>
      </c>
      <c r="L191" s="2" t="s">
        <v>158</v>
      </c>
      <c r="M191" s="2" t="s">
        <v>3172</v>
      </c>
      <c r="N191" s="2" t="s">
        <v>3173</v>
      </c>
      <c r="O191" s="2" t="s">
        <v>3174</v>
      </c>
      <c r="P191" s="2" t="s">
        <v>164</v>
      </c>
      <c r="Q191" s="2" t="s">
        <v>3175</v>
      </c>
      <c r="R191" s="2" t="s">
        <v>164</v>
      </c>
      <c r="S191" s="2" t="s">
        <v>1470</v>
      </c>
      <c r="T191" s="2" t="s">
        <v>233</v>
      </c>
      <c r="U191" s="2" t="s">
        <v>157</v>
      </c>
      <c r="V191" s="2" t="s">
        <v>297</v>
      </c>
      <c r="W191" s="2" t="s">
        <v>3176</v>
      </c>
      <c r="X191" s="2" t="s">
        <v>3177</v>
      </c>
      <c r="Y191" s="2" t="s">
        <v>3178</v>
      </c>
      <c r="Z191" s="2" t="s">
        <v>157</v>
      </c>
      <c r="AA191" s="2" t="s">
        <v>3179</v>
      </c>
      <c r="AB191" s="2" t="s">
        <v>164</v>
      </c>
      <c r="AC191" s="2" t="s">
        <v>1050</v>
      </c>
      <c r="AD191" s="2" t="s">
        <v>233</v>
      </c>
      <c r="AE191" s="2" t="s">
        <v>157</v>
      </c>
      <c r="AF191" s="2" t="s">
        <v>297</v>
      </c>
      <c r="AG191" s="2" t="s">
        <v>3180</v>
      </c>
      <c r="AH191" s="2" t="s">
        <v>3181</v>
      </c>
      <c r="AI191" s="2" t="s">
        <v>3182</v>
      </c>
      <c r="AJ191" s="2" t="s">
        <v>157</v>
      </c>
      <c r="AK191" s="2" t="s">
        <v>259</v>
      </c>
      <c r="AL191" s="2" t="s">
        <v>157</v>
      </c>
      <c r="AM191" s="2" t="s">
        <v>157</v>
      </c>
      <c r="AN191" s="2" t="s">
        <v>157</v>
      </c>
      <c r="AO191" s="2" t="s">
        <v>157</v>
      </c>
      <c r="AP191" s="2" t="s">
        <v>3183</v>
      </c>
      <c r="AQ191" s="2" t="s">
        <v>3184</v>
      </c>
      <c r="AR191" s="2" t="s">
        <v>954</v>
      </c>
      <c r="AS191" s="2" t="s">
        <v>661</v>
      </c>
      <c r="AT191" s="2" t="s">
        <v>164</v>
      </c>
      <c r="AU191" s="2" t="s">
        <v>3185</v>
      </c>
      <c r="AV191" s="2" t="s">
        <v>340</v>
      </c>
      <c r="AW191" s="2" t="s">
        <v>233</v>
      </c>
      <c r="AX191" s="2" t="s">
        <v>157</v>
      </c>
      <c r="AY191" s="2" t="s">
        <v>3186</v>
      </c>
      <c r="AZ191" s="2" t="s">
        <v>157</v>
      </c>
      <c r="BA191" s="2" t="s">
        <v>3187</v>
      </c>
      <c r="BB191" s="2" t="s">
        <v>157</v>
      </c>
      <c r="BC191" s="2" t="s">
        <v>259</v>
      </c>
      <c r="BD191" s="2" t="s">
        <v>157</v>
      </c>
      <c r="BE191" s="2" t="s">
        <v>157</v>
      </c>
      <c r="BF191" s="2" t="s">
        <v>157</v>
      </c>
      <c r="BG191" s="2" t="s">
        <v>157</v>
      </c>
      <c r="BH191" s="2" t="s">
        <v>3188</v>
      </c>
      <c r="BI191" s="2" t="s">
        <v>164</v>
      </c>
      <c r="BJ191" s="2" t="s">
        <v>3189</v>
      </c>
      <c r="BK191" s="2" t="s">
        <v>340</v>
      </c>
      <c r="BL191" s="2" t="s">
        <v>233</v>
      </c>
      <c r="BM191" s="2" t="s">
        <v>157</v>
      </c>
      <c r="BN191" s="2" t="s">
        <v>3190</v>
      </c>
      <c r="BO191" s="2" t="s">
        <v>157</v>
      </c>
      <c r="BP191" s="2" t="s">
        <v>3187</v>
      </c>
      <c r="BQ191" s="2" t="s">
        <v>157</v>
      </c>
      <c r="BR191" s="2" t="s">
        <v>259</v>
      </c>
      <c r="BS191" s="2" t="s">
        <v>157</v>
      </c>
      <c r="BT191" s="2" t="s">
        <v>157</v>
      </c>
      <c r="BU191" s="2" t="s">
        <v>157</v>
      </c>
      <c r="BV191" s="2" t="s">
        <v>157</v>
      </c>
      <c r="BW191" s="2" t="s">
        <v>162</v>
      </c>
      <c r="BX191" s="2" t="s">
        <v>157</v>
      </c>
      <c r="BY191" s="2" t="s">
        <v>157</v>
      </c>
      <c r="BZ191" s="2" t="s">
        <v>157</v>
      </c>
      <c r="CA191" s="2" t="s">
        <v>157</v>
      </c>
      <c r="CB191" s="2" t="s">
        <v>157</v>
      </c>
      <c r="CC191" s="2" t="s">
        <v>157</v>
      </c>
      <c r="CD191" s="2" t="s">
        <v>162</v>
      </c>
      <c r="CE191" s="2" t="s">
        <v>157</v>
      </c>
      <c r="CF191" s="2" t="s">
        <v>162</v>
      </c>
      <c r="CG191" s="2" t="s">
        <v>157</v>
      </c>
      <c r="CH191" s="2" t="s">
        <v>3191</v>
      </c>
      <c r="CI191" s="2" t="s">
        <v>162</v>
      </c>
      <c r="CJ191" s="2" t="s">
        <v>162</v>
      </c>
    </row>
    <row r="192" spans="1:88" ht="150" x14ac:dyDescent="0.25">
      <c r="A192" s="1">
        <v>44159.336365740739</v>
      </c>
      <c r="B192" s="1">
        <v>44159.382951388892</v>
      </c>
      <c r="C192" s="2" t="s">
        <v>91</v>
      </c>
      <c r="D192" s="2" t="s">
        <v>3192</v>
      </c>
      <c r="E192">
        <v>100</v>
      </c>
      <c r="F192">
        <v>4024</v>
      </c>
      <c r="G192" s="2" t="s">
        <v>155</v>
      </c>
      <c r="H192" s="1">
        <v>44159.382958761576</v>
      </c>
      <c r="I192" s="2" t="s">
        <v>3193</v>
      </c>
      <c r="J192">
        <v>41.638107299804688</v>
      </c>
      <c r="K192">
        <v>-93.62030029296875</v>
      </c>
      <c r="L192" s="2" t="s">
        <v>158</v>
      </c>
      <c r="M192" s="2" t="s">
        <v>3194</v>
      </c>
      <c r="N192" s="2" t="s">
        <v>3195</v>
      </c>
      <c r="O192" s="2" t="s">
        <v>3196</v>
      </c>
      <c r="P192" s="2" t="s">
        <v>164</v>
      </c>
      <c r="Q192" s="2" t="s">
        <v>3197</v>
      </c>
      <c r="R192" s="2" t="s">
        <v>164</v>
      </c>
      <c r="S192" s="2" t="s">
        <v>3198</v>
      </c>
      <c r="T192" s="2" t="s">
        <v>233</v>
      </c>
      <c r="U192" s="2" t="s">
        <v>157</v>
      </c>
      <c r="V192" s="2" t="s">
        <v>3199</v>
      </c>
      <c r="W192" s="2" t="s">
        <v>3200</v>
      </c>
      <c r="X192" s="2" t="s">
        <v>157</v>
      </c>
      <c r="Y192" s="2" t="s">
        <v>157</v>
      </c>
      <c r="Z192" s="2" t="s">
        <v>3201</v>
      </c>
      <c r="AA192" s="2" t="s">
        <v>320</v>
      </c>
      <c r="AB192" s="2" t="s">
        <v>164</v>
      </c>
      <c r="AC192" s="2" t="s">
        <v>3202</v>
      </c>
      <c r="AD192" s="2" t="s">
        <v>233</v>
      </c>
      <c r="AE192" s="2" t="s">
        <v>157</v>
      </c>
      <c r="AF192" s="2" t="s">
        <v>3199</v>
      </c>
      <c r="AG192" s="2" t="s">
        <v>3203</v>
      </c>
      <c r="AH192" s="2" t="s">
        <v>157</v>
      </c>
      <c r="AI192" s="2" t="s">
        <v>157</v>
      </c>
      <c r="AJ192" s="2" t="s">
        <v>3201</v>
      </c>
      <c r="AK192" s="2" t="s">
        <v>323</v>
      </c>
      <c r="AL192" s="2" t="s">
        <v>157</v>
      </c>
      <c r="AM192" s="2" t="s">
        <v>157</v>
      </c>
      <c r="AN192" s="2" t="s">
        <v>157</v>
      </c>
      <c r="AO192" s="2" t="s">
        <v>3204</v>
      </c>
      <c r="AP192" s="2" t="s">
        <v>341</v>
      </c>
      <c r="AQ192" s="2" t="s">
        <v>3205</v>
      </c>
      <c r="AR192" s="2" t="s">
        <v>1946</v>
      </c>
      <c r="AS192" s="2" t="s">
        <v>3206</v>
      </c>
      <c r="AT192" s="2" t="s">
        <v>164</v>
      </c>
      <c r="AU192" s="2" t="s">
        <v>3207</v>
      </c>
      <c r="AV192" s="2" t="s">
        <v>3199</v>
      </c>
      <c r="AW192" s="2" t="s">
        <v>233</v>
      </c>
      <c r="AX192" s="2" t="s">
        <v>157</v>
      </c>
      <c r="AY192" s="2" t="s">
        <v>3208</v>
      </c>
      <c r="AZ192" s="2" t="s">
        <v>157</v>
      </c>
      <c r="BA192" s="2" t="s">
        <v>157</v>
      </c>
      <c r="BB192" s="2" t="s">
        <v>3209</v>
      </c>
      <c r="BC192" s="2" t="s">
        <v>323</v>
      </c>
      <c r="BD192" s="2" t="s">
        <v>157</v>
      </c>
      <c r="BE192" s="2" t="s">
        <v>157</v>
      </c>
      <c r="BF192" s="2" t="s">
        <v>157</v>
      </c>
      <c r="BG192" s="2" t="s">
        <v>3204</v>
      </c>
      <c r="BH192" s="2" t="s">
        <v>3210</v>
      </c>
      <c r="BI192" s="2" t="s">
        <v>164</v>
      </c>
      <c r="BJ192" s="2" t="s">
        <v>3210</v>
      </c>
      <c r="BK192" s="2" t="s">
        <v>3199</v>
      </c>
      <c r="BL192" s="2" t="s">
        <v>233</v>
      </c>
      <c r="BM192" s="2" t="s">
        <v>157</v>
      </c>
      <c r="BN192" s="2" t="s">
        <v>3211</v>
      </c>
      <c r="BO192" s="2" t="s">
        <v>157</v>
      </c>
      <c r="BP192" s="2" t="s">
        <v>157</v>
      </c>
      <c r="BQ192" s="2" t="s">
        <v>3212</v>
      </c>
      <c r="BR192" s="2" t="s">
        <v>323</v>
      </c>
      <c r="BS192" s="2" t="s">
        <v>157</v>
      </c>
      <c r="BT192" s="2" t="s">
        <v>157</v>
      </c>
      <c r="BU192" s="2" t="s">
        <v>157</v>
      </c>
      <c r="BV192" s="2" t="s">
        <v>3213</v>
      </c>
      <c r="BW192" s="2" t="s">
        <v>164</v>
      </c>
      <c r="BX192" s="2" t="s">
        <v>3205</v>
      </c>
      <c r="BY192" s="2" t="s">
        <v>1946</v>
      </c>
      <c r="BZ192" s="2" t="s">
        <v>167</v>
      </c>
      <c r="CA192" s="2" t="s">
        <v>157</v>
      </c>
      <c r="CB192" s="2" t="s">
        <v>3214</v>
      </c>
      <c r="CC192" s="2" t="s">
        <v>3215</v>
      </c>
      <c r="CD192" s="2" t="s">
        <v>164</v>
      </c>
      <c r="CE192" s="2" t="s">
        <v>3216</v>
      </c>
      <c r="CF192" s="2" t="s">
        <v>164</v>
      </c>
      <c r="CG192" s="2" t="s">
        <v>966</v>
      </c>
      <c r="CH192" s="2" t="s">
        <v>3217</v>
      </c>
      <c r="CI192" s="2" t="s">
        <v>3218</v>
      </c>
      <c r="CJ192" s="2" t="s">
        <v>341</v>
      </c>
    </row>
    <row r="193" spans="1:88" ht="75" x14ac:dyDescent="0.25">
      <c r="A193" s="1">
        <v>44159.359733796293</v>
      </c>
      <c r="B193" s="1">
        <v>44159.387245370373</v>
      </c>
      <c r="C193" s="2" t="s">
        <v>91</v>
      </c>
      <c r="D193" s="2" t="s">
        <v>3219</v>
      </c>
      <c r="E193">
        <v>100</v>
      </c>
      <c r="F193">
        <v>2377</v>
      </c>
      <c r="G193" s="2" t="s">
        <v>155</v>
      </c>
      <c r="H193" s="1">
        <v>44159.38725457176</v>
      </c>
      <c r="I193" s="2" t="s">
        <v>3220</v>
      </c>
      <c r="J193">
        <v>42.16900634765625</v>
      </c>
      <c r="K193">
        <v>-92.318702697753906</v>
      </c>
      <c r="L193" s="2" t="s">
        <v>158</v>
      </c>
      <c r="M193" s="2" t="s">
        <v>3221</v>
      </c>
      <c r="N193" s="2" t="s">
        <v>3222</v>
      </c>
      <c r="O193" s="2" t="s">
        <v>3223</v>
      </c>
      <c r="P193" s="2" t="s">
        <v>164</v>
      </c>
      <c r="Q193" s="2" t="s">
        <v>3224</v>
      </c>
      <c r="R193" s="2" t="s">
        <v>164</v>
      </c>
      <c r="S193" s="2" t="s">
        <v>3225</v>
      </c>
      <c r="T193" s="2" t="s">
        <v>233</v>
      </c>
      <c r="U193" s="2" t="s">
        <v>157</v>
      </c>
      <c r="V193" s="2" t="s">
        <v>462</v>
      </c>
      <c r="W193" s="2" t="s">
        <v>3226</v>
      </c>
      <c r="X193" s="2" t="s">
        <v>3227</v>
      </c>
      <c r="Y193" s="2" t="s">
        <v>3228</v>
      </c>
      <c r="Z193" s="2" t="s">
        <v>157</v>
      </c>
      <c r="AA193" s="2" t="s">
        <v>3229</v>
      </c>
      <c r="AB193" s="2" t="s">
        <v>164</v>
      </c>
      <c r="AC193" s="2" t="s">
        <v>3225</v>
      </c>
      <c r="AD193" s="2" t="s">
        <v>233</v>
      </c>
      <c r="AE193" s="2" t="s">
        <v>157</v>
      </c>
      <c r="AF193" s="2" t="s">
        <v>186</v>
      </c>
      <c r="AG193" s="2" t="s">
        <v>3226</v>
      </c>
      <c r="AH193" s="2" t="s">
        <v>3230</v>
      </c>
      <c r="AI193" s="2" t="s">
        <v>3231</v>
      </c>
      <c r="AJ193" s="2" t="s">
        <v>157</v>
      </c>
      <c r="AK193" s="2" t="s">
        <v>259</v>
      </c>
      <c r="AL193" s="2" t="s">
        <v>157</v>
      </c>
      <c r="AM193" s="2" t="s">
        <v>157</v>
      </c>
      <c r="AN193" s="2" t="s">
        <v>157</v>
      </c>
      <c r="AO193" s="2" t="s">
        <v>157</v>
      </c>
      <c r="AP193" s="2" t="s">
        <v>3232</v>
      </c>
      <c r="AQ193" s="2" t="s">
        <v>3233</v>
      </c>
      <c r="AR193" s="2" t="s">
        <v>1219</v>
      </c>
      <c r="AS193" s="2" t="s">
        <v>3234</v>
      </c>
      <c r="AT193" s="2" t="s">
        <v>164</v>
      </c>
      <c r="AU193" s="2" t="s">
        <v>3235</v>
      </c>
      <c r="AV193" s="2" t="s">
        <v>462</v>
      </c>
      <c r="AW193" s="2" t="s">
        <v>233</v>
      </c>
      <c r="AX193" s="2" t="s">
        <v>157</v>
      </c>
      <c r="AY193" s="2" t="s">
        <v>3236</v>
      </c>
      <c r="AZ193" s="2" t="s">
        <v>3237</v>
      </c>
      <c r="BA193" s="2" t="s">
        <v>157</v>
      </c>
      <c r="BB193" s="2" t="s">
        <v>157</v>
      </c>
      <c r="BC193" s="2" t="s">
        <v>259</v>
      </c>
      <c r="BD193" s="2" t="s">
        <v>157</v>
      </c>
      <c r="BE193" s="2" t="s">
        <v>157</v>
      </c>
      <c r="BF193" s="2" t="s">
        <v>157</v>
      </c>
      <c r="BG193" s="2" t="s">
        <v>157</v>
      </c>
      <c r="BH193" s="2" t="s">
        <v>3238</v>
      </c>
      <c r="BI193" s="2" t="s">
        <v>164</v>
      </c>
      <c r="BJ193" s="2" t="s">
        <v>3235</v>
      </c>
      <c r="BK193" s="2" t="s">
        <v>462</v>
      </c>
      <c r="BL193" s="2" t="s">
        <v>233</v>
      </c>
      <c r="BM193" s="2" t="s">
        <v>157</v>
      </c>
      <c r="BN193" s="2" t="s">
        <v>3236</v>
      </c>
      <c r="BO193" s="2" t="s">
        <v>3237</v>
      </c>
      <c r="BP193" s="2" t="s">
        <v>157</v>
      </c>
      <c r="BQ193" s="2" t="s">
        <v>157</v>
      </c>
      <c r="BR193" s="2" t="s">
        <v>259</v>
      </c>
      <c r="BS193" s="2" t="s">
        <v>157</v>
      </c>
      <c r="BT193" s="2" t="s">
        <v>157</v>
      </c>
      <c r="BU193" s="2" t="s">
        <v>157</v>
      </c>
      <c r="BV193" s="2" t="s">
        <v>157</v>
      </c>
      <c r="BW193" s="2" t="s">
        <v>162</v>
      </c>
      <c r="BX193" s="2" t="s">
        <v>157</v>
      </c>
      <c r="BY193" s="2" t="s">
        <v>157</v>
      </c>
      <c r="BZ193" s="2" t="s">
        <v>157</v>
      </c>
      <c r="CA193" s="2" t="s">
        <v>157</v>
      </c>
      <c r="CB193" s="2" t="s">
        <v>157</v>
      </c>
      <c r="CC193" s="2" t="s">
        <v>157</v>
      </c>
      <c r="CD193" s="2" t="s">
        <v>164</v>
      </c>
      <c r="CE193" s="2" t="s">
        <v>3239</v>
      </c>
      <c r="CF193" s="2" t="s">
        <v>162</v>
      </c>
      <c r="CG193" s="2" t="s">
        <v>157</v>
      </c>
      <c r="CH193" s="2" t="s">
        <v>3240</v>
      </c>
      <c r="CI193" s="2" t="s">
        <v>157</v>
      </c>
      <c r="CJ193" s="2" t="s">
        <v>157</v>
      </c>
    </row>
    <row r="194" spans="1:88" ht="75" x14ac:dyDescent="0.25">
      <c r="A194" s="1">
        <v>44159.431134259263</v>
      </c>
      <c r="B194" s="1">
        <v>44159.440937500003</v>
      </c>
      <c r="C194" s="2" t="s">
        <v>91</v>
      </c>
      <c r="D194" s="2" t="s">
        <v>3241</v>
      </c>
      <c r="E194">
        <v>100</v>
      </c>
      <c r="F194">
        <v>846</v>
      </c>
      <c r="G194" s="2" t="s">
        <v>155</v>
      </c>
      <c r="H194" s="1">
        <v>44159.440947696756</v>
      </c>
      <c r="I194" s="2" t="s">
        <v>3242</v>
      </c>
      <c r="J194">
        <v>41.475799560546875</v>
      </c>
      <c r="K194">
        <v>-91.5740966796875</v>
      </c>
      <c r="L194" s="2" t="s">
        <v>158</v>
      </c>
      <c r="M194" s="2" t="s">
        <v>3243</v>
      </c>
      <c r="N194" s="2" t="s">
        <v>3244</v>
      </c>
      <c r="O194" s="2" t="s">
        <v>3245</v>
      </c>
      <c r="P194" s="2" t="s">
        <v>164</v>
      </c>
      <c r="Q194" s="2" t="s">
        <v>3246</v>
      </c>
      <c r="R194" s="2" t="s">
        <v>164</v>
      </c>
      <c r="S194" s="2" t="s">
        <v>762</v>
      </c>
      <c r="T194" s="2" t="s">
        <v>233</v>
      </c>
      <c r="U194" s="2" t="s">
        <v>157</v>
      </c>
      <c r="V194" s="2" t="s">
        <v>273</v>
      </c>
      <c r="W194" s="2" t="s">
        <v>3247</v>
      </c>
      <c r="X194" s="2" t="s">
        <v>1243</v>
      </c>
      <c r="Y194" s="2" t="s">
        <v>3248</v>
      </c>
      <c r="Z194" s="2" t="s">
        <v>157</v>
      </c>
      <c r="AA194" s="2" t="s">
        <v>487</v>
      </c>
      <c r="AB194" s="2" t="s">
        <v>164</v>
      </c>
      <c r="AC194" s="2" t="s">
        <v>762</v>
      </c>
      <c r="AD194" s="2" t="s">
        <v>233</v>
      </c>
      <c r="AE194" s="2" t="s">
        <v>157</v>
      </c>
      <c r="AF194" s="2" t="s">
        <v>273</v>
      </c>
      <c r="AG194" s="2" t="s">
        <v>3249</v>
      </c>
      <c r="AH194" s="2" t="s">
        <v>3250</v>
      </c>
      <c r="AI194" s="2" t="s">
        <v>341</v>
      </c>
      <c r="AJ194" s="2" t="s">
        <v>157</v>
      </c>
      <c r="AK194" s="2" t="s">
        <v>259</v>
      </c>
      <c r="AL194" s="2" t="s">
        <v>157</v>
      </c>
      <c r="AM194" s="2" t="s">
        <v>157</v>
      </c>
      <c r="AN194" s="2" t="s">
        <v>157</v>
      </c>
      <c r="AO194" s="2" t="s">
        <v>157</v>
      </c>
      <c r="AP194" s="2" t="s">
        <v>157</v>
      </c>
      <c r="AQ194" s="2" t="s">
        <v>3251</v>
      </c>
      <c r="AR194" s="2" t="s">
        <v>487</v>
      </c>
      <c r="AS194" s="2" t="s">
        <v>3252</v>
      </c>
      <c r="AT194" s="2" t="s">
        <v>164</v>
      </c>
      <c r="AU194" s="2" t="s">
        <v>1050</v>
      </c>
      <c r="AV194" s="2" t="s">
        <v>524</v>
      </c>
      <c r="AW194" s="2" t="s">
        <v>233</v>
      </c>
      <c r="AX194" s="2" t="s">
        <v>157</v>
      </c>
      <c r="AY194" s="2" t="s">
        <v>3253</v>
      </c>
      <c r="AZ194" s="2" t="s">
        <v>157</v>
      </c>
      <c r="BA194" s="2" t="s">
        <v>1050</v>
      </c>
      <c r="BB194" s="2" t="s">
        <v>157</v>
      </c>
      <c r="BC194" s="2" t="s">
        <v>259</v>
      </c>
      <c r="BD194" s="2" t="s">
        <v>157</v>
      </c>
      <c r="BE194" s="2" t="s">
        <v>157</v>
      </c>
      <c r="BF194" s="2" t="s">
        <v>157</v>
      </c>
      <c r="BG194" s="2" t="s">
        <v>157</v>
      </c>
      <c r="BH194" s="2" t="s">
        <v>3254</v>
      </c>
      <c r="BI194" s="2" t="s">
        <v>164</v>
      </c>
      <c r="BJ194" s="2" t="s">
        <v>1050</v>
      </c>
      <c r="BK194" s="2" t="s">
        <v>524</v>
      </c>
      <c r="BL194" s="2" t="s">
        <v>233</v>
      </c>
      <c r="BM194" s="2" t="s">
        <v>157</v>
      </c>
      <c r="BN194" s="2" t="s">
        <v>3253</v>
      </c>
      <c r="BO194" s="2" t="s">
        <v>157</v>
      </c>
      <c r="BP194" s="2" t="s">
        <v>1050</v>
      </c>
      <c r="BQ194" s="2" t="s">
        <v>157</v>
      </c>
      <c r="BR194" s="2" t="s">
        <v>259</v>
      </c>
      <c r="BS194" s="2" t="s">
        <v>157</v>
      </c>
      <c r="BT194" s="2" t="s">
        <v>157</v>
      </c>
      <c r="BU194" s="2" t="s">
        <v>157</v>
      </c>
      <c r="BV194" s="2" t="s">
        <v>157</v>
      </c>
      <c r="BW194" s="2" t="s">
        <v>162</v>
      </c>
      <c r="BX194" s="2" t="s">
        <v>157</v>
      </c>
      <c r="BY194" s="2" t="s">
        <v>157</v>
      </c>
      <c r="BZ194" s="2" t="s">
        <v>157</v>
      </c>
      <c r="CA194" s="2" t="s">
        <v>157</v>
      </c>
      <c r="CB194" s="2" t="s">
        <v>157</v>
      </c>
      <c r="CC194" s="2" t="s">
        <v>157</v>
      </c>
      <c r="CD194" s="2" t="s">
        <v>162</v>
      </c>
      <c r="CE194" s="2" t="s">
        <v>157</v>
      </c>
      <c r="CF194" s="2" t="s">
        <v>162</v>
      </c>
      <c r="CG194" s="2" t="s">
        <v>157</v>
      </c>
      <c r="CH194" s="2" t="s">
        <v>580</v>
      </c>
      <c r="CI194" s="2" t="s">
        <v>157</v>
      </c>
      <c r="CJ194" s="2" t="s">
        <v>3255</v>
      </c>
    </row>
    <row r="195" spans="1:88" ht="45" x14ac:dyDescent="0.25">
      <c r="A195" s="1">
        <v>44159.49050925926</v>
      </c>
      <c r="B195" s="1">
        <v>44159.506145833337</v>
      </c>
      <c r="C195" s="2" t="s">
        <v>91</v>
      </c>
      <c r="D195" s="2" t="s">
        <v>3256</v>
      </c>
      <c r="E195">
        <v>100</v>
      </c>
      <c r="F195">
        <v>1350</v>
      </c>
      <c r="G195" s="2" t="s">
        <v>155</v>
      </c>
      <c r="H195" s="1">
        <v>44159.506153703704</v>
      </c>
      <c r="I195" s="2" t="s">
        <v>3257</v>
      </c>
      <c r="J195">
        <v>42.263198852539063</v>
      </c>
      <c r="K195">
        <v>-95.866600036621094</v>
      </c>
      <c r="L195" s="2" t="s">
        <v>158</v>
      </c>
      <c r="M195" s="2" t="s">
        <v>3258</v>
      </c>
      <c r="N195" s="2" t="s">
        <v>3259</v>
      </c>
      <c r="O195" s="2" t="s">
        <v>3260</v>
      </c>
      <c r="P195" s="2" t="s">
        <v>164</v>
      </c>
      <c r="Q195" s="2" t="s">
        <v>1105</v>
      </c>
      <c r="R195" s="2" t="s">
        <v>164</v>
      </c>
      <c r="S195" s="2" t="s">
        <v>551</v>
      </c>
      <c r="T195" s="2" t="s">
        <v>233</v>
      </c>
      <c r="U195" s="2" t="s">
        <v>157</v>
      </c>
      <c r="V195" s="2" t="s">
        <v>524</v>
      </c>
      <c r="W195" s="2" t="s">
        <v>3261</v>
      </c>
      <c r="X195" s="2" t="s">
        <v>3262</v>
      </c>
      <c r="Y195" s="2" t="s">
        <v>3263</v>
      </c>
      <c r="Z195" s="2" t="s">
        <v>157</v>
      </c>
      <c r="AA195" s="2" t="s">
        <v>1273</v>
      </c>
      <c r="AB195" s="2" t="s">
        <v>164</v>
      </c>
      <c r="AC195" s="2" t="s">
        <v>551</v>
      </c>
      <c r="AD195" s="2" t="s">
        <v>233</v>
      </c>
      <c r="AE195" s="2" t="s">
        <v>157</v>
      </c>
      <c r="AF195" s="2" t="s">
        <v>524</v>
      </c>
      <c r="AG195" s="2" t="s">
        <v>3261</v>
      </c>
      <c r="AH195" s="2" t="s">
        <v>3264</v>
      </c>
      <c r="AI195" s="2" t="s">
        <v>157</v>
      </c>
      <c r="AJ195" s="2" t="s">
        <v>157</v>
      </c>
      <c r="AK195" s="2" t="s">
        <v>373</v>
      </c>
      <c r="AL195" s="2" t="s">
        <v>157</v>
      </c>
      <c r="AM195" s="2" t="s">
        <v>3265</v>
      </c>
      <c r="AN195" s="2" t="s">
        <v>157</v>
      </c>
      <c r="AO195" s="2" t="s">
        <v>157</v>
      </c>
      <c r="AP195" s="2" t="s">
        <v>157</v>
      </c>
      <c r="AQ195" s="2" t="s">
        <v>1178</v>
      </c>
      <c r="AR195" s="2" t="s">
        <v>332</v>
      </c>
      <c r="AS195" s="2" t="s">
        <v>469</v>
      </c>
      <c r="AT195" s="2" t="s">
        <v>164</v>
      </c>
      <c r="AU195" s="2" t="s">
        <v>469</v>
      </c>
      <c r="AV195" s="2" t="s">
        <v>2867</v>
      </c>
      <c r="AW195" s="2" t="s">
        <v>233</v>
      </c>
      <c r="AX195" s="2" t="s">
        <v>157</v>
      </c>
      <c r="AY195" s="2" t="s">
        <v>2971</v>
      </c>
      <c r="AZ195" s="2" t="s">
        <v>157</v>
      </c>
      <c r="BA195" s="2" t="s">
        <v>157</v>
      </c>
      <c r="BB195" s="2" t="s">
        <v>2867</v>
      </c>
      <c r="BC195" s="2" t="s">
        <v>259</v>
      </c>
      <c r="BD195" s="2" t="s">
        <v>157</v>
      </c>
      <c r="BE195" s="2" t="s">
        <v>157</v>
      </c>
      <c r="BF195" s="2" t="s">
        <v>157</v>
      </c>
      <c r="BG195" s="2" t="s">
        <v>157</v>
      </c>
      <c r="BH195" s="2" t="s">
        <v>469</v>
      </c>
      <c r="BI195" s="2" t="s">
        <v>164</v>
      </c>
      <c r="BJ195" s="2" t="s">
        <v>469</v>
      </c>
      <c r="BK195" s="2" t="s">
        <v>2867</v>
      </c>
      <c r="BL195" s="2" t="s">
        <v>233</v>
      </c>
      <c r="BM195" s="2" t="s">
        <v>157</v>
      </c>
      <c r="BN195" s="2" t="s">
        <v>2971</v>
      </c>
      <c r="BO195" s="2" t="s">
        <v>157</v>
      </c>
      <c r="BP195" s="2" t="s">
        <v>157</v>
      </c>
      <c r="BQ195" s="2" t="s">
        <v>2867</v>
      </c>
      <c r="BR195" s="2" t="s">
        <v>259</v>
      </c>
      <c r="BS195" s="2" t="s">
        <v>157</v>
      </c>
      <c r="BT195" s="2" t="s">
        <v>157</v>
      </c>
      <c r="BU195" s="2" t="s">
        <v>157</v>
      </c>
      <c r="BV195" s="2" t="s">
        <v>157</v>
      </c>
      <c r="BW195" s="2" t="s">
        <v>162</v>
      </c>
      <c r="BX195" s="2" t="s">
        <v>157</v>
      </c>
      <c r="BY195" s="2" t="s">
        <v>157</v>
      </c>
      <c r="BZ195" s="2" t="s">
        <v>157</v>
      </c>
      <c r="CA195" s="2" t="s">
        <v>157</v>
      </c>
      <c r="CB195" s="2" t="s">
        <v>157</v>
      </c>
      <c r="CC195" s="2" t="s">
        <v>157</v>
      </c>
      <c r="CD195" s="2" t="s">
        <v>162</v>
      </c>
      <c r="CE195" s="2" t="s">
        <v>157</v>
      </c>
      <c r="CF195" s="2" t="s">
        <v>162</v>
      </c>
      <c r="CG195" s="2" t="s">
        <v>157</v>
      </c>
      <c r="CH195" s="2" t="s">
        <v>3266</v>
      </c>
      <c r="CI195" s="2" t="s">
        <v>3267</v>
      </c>
      <c r="CJ195" s="2" t="s">
        <v>157</v>
      </c>
    </row>
    <row r="196" spans="1:88" x14ac:dyDescent="0.25">
      <c r="A196" s="1">
        <v>44159.52171296296</v>
      </c>
      <c r="B196" s="1">
        <v>44159.527766203704</v>
      </c>
      <c r="C196" s="2" t="s">
        <v>91</v>
      </c>
      <c r="D196" s="2" t="s">
        <v>3268</v>
      </c>
      <c r="E196">
        <v>100</v>
      </c>
      <c r="F196">
        <v>523</v>
      </c>
      <c r="G196" s="2" t="s">
        <v>155</v>
      </c>
      <c r="H196" s="1">
        <v>44159.527777858799</v>
      </c>
      <c r="I196" s="2" t="s">
        <v>3269</v>
      </c>
      <c r="J196">
        <v>41.689193725585938</v>
      </c>
      <c r="K196">
        <v>-93.053398132324219</v>
      </c>
      <c r="L196" s="2" t="s">
        <v>158</v>
      </c>
      <c r="M196" s="2" t="s">
        <v>3270</v>
      </c>
      <c r="N196" s="2" t="s">
        <v>3271</v>
      </c>
      <c r="O196" s="2" t="s">
        <v>3272</v>
      </c>
      <c r="P196" s="2" t="s">
        <v>164</v>
      </c>
      <c r="Q196" s="2" t="s">
        <v>3273</v>
      </c>
      <c r="R196" s="2" t="s">
        <v>164</v>
      </c>
      <c r="S196" s="2" t="s">
        <v>1403</v>
      </c>
      <c r="T196" s="2" t="s">
        <v>233</v>
      </c>
      <c r="U196" s="2" t="s">
        <v>157</v>
      </c>
      <c r="V196" s="2" t="s">
        <v>340</v>
      </c>
      <c r="W196" s="2" t="s">
        <v>273</v>
      </c>
      <c r="X196" s="2" t="s">
        <v>157</v>
      </c>
      <c r="Y196" s="2" t="s">
        <v>157</v>
      </c>
      <c r="Z196" s="2" t="s">
        <v>157</v>
      </c>
      <c r="AA196" s="2" t="s">
        <v>463</v>
      </c>
      <c r="AB196" s="2" t="s">
        <v>164</v>
      </c>
      <c r="AC196" s="2" t="s">
        <v>1403</v>
      </c>
      <c r="AD196" s="2" t="s">
        <v>233</v>
      </c>
      <c r="AE196" s="2" t="s">
        <v>157</v>
      </c>
      <c r="AF196" s="2" t="s">
        <v>340</v>
      </c>
      <c r="AG196" s="2" t="s">
        <v>3274</v>
      </c>
      <c r="AH196" s="2" t="s">
        <v>157</v>
      </c>
      <c r="AI196" s="2" t="s">
        <v>157</v>
      </c>
      <c r="AJ196" s="2" t="s">
        <v>157</v>
      </c>
      <c r="AK196" s="2" t="s">
        <v>259</v>
      </c>
      <c r="AL196" s="2" t="s">
        <v>157</v>
      </c>
      <c r="AM196" s="2" t="s">
        <v>157</v>
      </c>
      <c r="AN196" s="2" t="s">
        <v>157</v>
      </c>
      <c r="AO196" s="2" t="s">
        <v>157</v>
      </c>
      <c r="AP196" s="2" t="s">
        <v>157</v>
      </c>
      <c r="AQ196" s="2" t="s">
        <v>3273</v>
      </c>
      <c r="AR196" s="2" t="s">
        <v>463</v>
      </c>
      <c r="AS196" s="2" t="s">
        <v>813</v>
      </c>
      <c r="AT196" s="2" t="s">
        <v>164</v>
      </c>
      <c r="AU196" s="2" t="s">
        <v>1403</v>
      </c>
      <c r="AV196" s="2" t="s">
        <v>186</v>
      </c>
      <c r="AW196" s="2" t="s">
        <v>233</v>
      </c>
      <c r="AX196" s="2" t="s">
        <v>157</v>
      </c>
      <c r="AY196" s="2" t="s">
        <v>3274</v>
      </c>
      <c r="AZ196" s="2" t="s">
        <v>157</v>
      </c>
      <c r="BA196" s="2" t="s">
        <v>157</v>
      </c>
      <c r="BB196" s="2" t="s">
        <v>157</v>
      </c>
      <c r="BC196" s="2" t="s">
        <v>259</v>
      </c>
      <c r="BD196" s="2" t="s">
        <v>157</v>
      </c>
      <c r="BE196" s="2" t="s">
        <v>157</v>
      </c>
      <c r="BF196" s="2" t="s">
        <v>157</v>
      </c>
      <c r="BG196" s="2" t="s">
        <v>157</v>
      </c>
      <c r="BH196" s="2" t="s">
        <v>3275</v>
      </c>
      <c r="BI196" s="2" t="s">
        <v>162</v>
      </c>
      <c r="BJ196" s="2" t="s">
        <v>157</v>
      </c>
      <c r="BK196" s="2" t="s">
        <v>157</v>
      </c>
      <c r="BL196" s="2" t="s">
        <v>157</v>
      </c>
      <c r="BM196" s="2" t="s">
        <v>157</v>
      </c>
      <c r="BN196" s="2" t="s">
        <v>157</v>
      </c>
      <c r="BO196" s="2" t="s">
        <v>157</v>
      </c>
      <c r="BP196" s="2" t="s">
        <v>157</v>
      </c>
      <c r="BQ196" s="2" t="s">
        <v>157</v>
      </c>
      <c r="BR196" s="2" t="s">
        <v>259</v>
      </c>
      <c r="BS196" s="2" t="s">
        <v>157</v>
      </c>
      <c r="BT196" s="2" t="s">
        <v>157</v>
      </c>
      <c r="BU196" s="2" t="s">
        <v>157</v>
      </c>
      <c r="BV196" s="2" t="s">
        <v>157</v>
      </c>
      <c r="BW196" s="2" t="s">
        <v>162</v>
      </c>
      <c r="BX196" s="2" t="s">
        <v>157</v>
      </c>
      <c r="BY196" s="2" t="s">
        <v>157</v>
      </c>
      <c r="BZ196" s="2" t="s">
        <v>157</v>
      </c>
      <c r="CA196" s="2" t="s">
        <v>157</v>
      </c>
      <c r="CB196" s="2" t="s">
        <v>157</v>
      </c>
      <c r="CC196" s="2" t="s">
        <v>157</v>
      </c>
      <c r="CD196" s="2" t="s">
        <v>162</v>
      </c>
      <c r="CE196" s="2" t="s">
        <v>157</v>
      </c>
      <c r="CF196" s="2" t="s">
        <v>164</v>
      </c>
      <c r="CG196" s="2" t="s">
        <v>3276</v>
      </c>
      <c r="CH196" s="2" t="s">
        <v>157</v>
      </c>
      <c r="CI196" s="2" t="s">
        <v>157</v>
      </c>
      <c r="CJ196" s="2" t="s">
        <v>157</v>
      </c>
    </row>
    <row r="197" spans="1:88" ht="30" x14ac:dyDescent="0.25">
      <c r="A197" s="1">
        <v>44159.522581018522</v>
      </c>
      <c r="B197" s="1">
        <v>44159.529131944444</v>
      </c>
      <c r="C197" s="2" t="s">
        <v>91</v>
      </c>
      <c r="D197" s="2" t="s">
        <v>3277</v>
      </c>
      <c r="E197">
        <v>100</v>
      </c>
      <c r="F197">
        <v>566</v>
      </c>
      <c r="G197" s="2" t="s">
        <v>155</v>
      </c>
      <c r="H197" s="1">
        <v>44159.529144270833</v>
      </c>
      <c r="I197" s="2" t="s">
        <v>3278</v>
      </c>
      <c r="J197">
        <v>41.045700073242188</v>
      </c>
      <c r="K197">
        <v>-95.735397338867188</v>
      </c>
      <c r="L197" s="2" t="s">
        <v>158</v>
      </c>
      <c r="M197" s="2" t="s">
        <v>3279</v>
      </c>
      <c r="N197" s="2" t="s">
        <v>3280</v>
      </c>
      <c r="O197" s="2" t="s">
        <v>3281</v>
      </c>
      <c r="P197" s="2" t="s">
        <v>164</v>
      </c>
      <c r="Q197" s="2" t="s">
        <v>3282</v>
      </c>
      <c r="R197" s="2" t="s">
        <v>164</v>
      </c>
      <c r="S197" s="2" t="s">
        <v>3283</v>
      </c>
      <c r="T197" s="2" t="s">
        <v>233</v>
      </c>
      <c r="U197" s="2" t="s">
        <v>157</v>
      </c>
      <c r="V197" s="2" t="s">
        <v>524</v>
      </c>
      <c r="W197" s="2" t="s">
        <v>3284</v>
      </c>
      <c r="X197" s="2" t="s">
        <v>157</v>
      </c>
      <c r="Y197" s="2" t="s">
        <v>157</v>
      </c>
      <c r="Z197" s="2" t="s">
        <v>157</v>
      </c>
      <c r="AA197" s="2" t="s">
        <v>1660</v>
      </c>
      <c r="AB197" s="2" t="s">
        <v>162</v>
      </c>
      <c r="AC197" s="2" t="s">
        <v>157</v>
      </c>
      <c r="AD197" s="2" t="s">
        <v>157</v>
      </c>
      <c r="AE197" s="2" t="s">
        <v>157</v>
      </c>
      <c r="AF197" s="2" t="s">
        <v>157</v>
      </c>
      <c r="AG197" s="2" t="s">
        <v>157</v>
      </c>
      <c r="AH197" s="2" t="s">
        <v>157</v>
      </c>
      <c r="AI197" s="2" t="s">
        <v>157</v>
      </c>
      <c r="AJ197" s="2" t="s">
        <v>341</v>
      </c>
      <c r="AK197" s="2" t="s">
        <v>157</v>
      </c>
      <c r="AL197" s="2" t="s">
        <v>157</v>
      </c>
      <c r="AM197" s="2" t="s">
        <v>157</v>
      </c>
      <c r="AN197" s="2" t="s">
        <v>157</v>
      </c>
      <c r="AO197" s="2" t="s">
        <v>157</v>
      </c>
      <c r="AP197" s="2" t="s">
        <v>157</v>
      </c>
      <c r="AQ197" s="2" t="s">
        <v>563</v>
      </c>
      <c r="AR197" s="2" t="s">
        <v>1660</v>
      </c>
      <c r="AS197" s="2" t="s">
        <v>3285</v>
      </c>
      <c r="AT197" s="2" t="s">
        <v>164</v>
      </c>
      <c r="AU197" s="2" t="s">
        <v>3285</v>
      </c>
      <c r="AV197" s="2" t="s">
        <v>3286</v>
      </c>
      <c r="AW197" s="2" t="s">
        <v>167</v>
      </c>
      <c r="AX197" s="2" t="s">
        <v>1845</v>
      </c>
      <c r="AY197" s="2" t="s">
        <v>157</v>
      </c>
      <c r="AZ197" s="2" t="s">
        <v>157</v>
      </c>
      <c r="BA197" s="2" t="s">
        <v>157</v>
      </c>
      <c r="BB197" s="2" t="s">
        <v>157</v>
      </c>
      <c r="BC197" s="2" t="s">
        <v>157</v>
      </c>
      <c r="BD197" s="2" t="s">
        <v>157</v>
      </c>
      <c r="BE197" s="2" t="s">
        <v>157</v>
      </c>
      <c r="BF197" s="2" t="s">
        <v>157</v>
      </c>
      <c r="BG197" s="2" t="s">
        <v>157</v>
      </c>
      <c r="BH197" s="2" t="s">
        <v>3285</v>
      </c>
      <c r="BI197" s="2" t="s">
        <v>164</v>
      </c>
      <c r="BJ197" s="2" t="s">
        <v>3285</v>
      </c>
      <c r="BK197" s="2" t="s">
        <v>157</v>
      </c>
      <c r="BL197" s="2" t="s">
        <v>157</v>
      </c>
      <c r="BM197" s="2" t="s">
        <v>157</v>
      </c>
      <c r="BN197" s="2" t="s">
        <v>157</v>
      </c>
      <c r="BO197" s="2" t="s">
        <v>157</v>
      </c>
      <c r="BP197" s="2" t="s">
        <v>157</v>
      </c>
      <c r="BQ197" s="2" t="s">
        <v>157</v>
      </c>
      <c r="BR197" s="2" t="s">
        <v>157</v>
      </c>
      <c r="BS197" s="2" t="s">
        <v>157</v>
      </c>
      <c r="BT197" s="2" t="s">
        <v>157</v>
      </c>
      <c r="BU197" s="2" t="s">
        <v>157</v>
      </c>
      <c r="BV197" s="2" t="s">
        <v>157</v>
      </c>
      <c r="BW197" s="2" t="s">
        <v>162</v>
      </c>
      <c r="BX197" s="2" t="s">
        <v>157</v>
      </c>
      <c r="BY197" s="2" t="s">
        <v>157</v>
      </c>
      <c r="BZ197" s="2" t="s">
        <v>157</v>
      </c>
      <c r="CA197" s="2" t="s">
        <v>157</v>
      </c>
      <c r="CB197" s="2" t="s">
        <v>157</v>
      </c>
      <c r="CC197" s="2" t="s">
        <v>157</v>
      </c>
      <c r="CD197" s="2" t="s">
        <v>162</v>
      </c>
      <c r="CE197" s="2" t="s">
        <v>157</v>
      </c>
      <c r="CF197" s="2" t="s">
        <v>162</v>
      </c>
      <c r="CG197" s="2" t="s">
        <v>157</v>
      </c>
      <c r="CH197" s="2" t="s">
        <v>157</v>
      </c>
      <c r="CI197" s="2" t="s">
        <v>157</v>
      </c>
      <c r="CJ197" s="2" t="s">
        <v>157</v>
      </c>
    </row>
    <row r="198" spans="1:88" ht="60" x14ac:dyDescent="0.25">
      <c r="A198" s="1">
        <v>44159.549768518518</v>
      </c>
      <c r="B198" s="1">
        <v>44159.561944444446</v>
      </c>
      <c r="C198" s="2" t="s">
        <v>91</v>
      </c>
      <c r="D198" s="2" t="s">
        <v>3287</v>
      </c>
      <c r="E198">
        <v>100</v>
      </c>
      <c r="F198">
        <v>1051</v>
      </c>
      <c r="G198" s="2" t="s">
        <v>155</v>
      </c>
      <c r="H198" s="1">
        <v>44159.561952581018</v>
      </c>
      <c r="I198" s="2" t="s">
        <v>3288</v>
      </c>
      <c r="J198">
        <v>42.23260498046875</v>
      </c>
      <c r="K198">
        <v>-91.198898315429688</v>
      </c>
      <c r="L198" s="2" t="s">
        <v>158</v>
      </c>
      <c r="M198" s="2" t="s">
        <v>3289</v>
      </c>
      <c r="N198" s="2" t="s">
        <v>3290</v>
      </c>
      <c r="O198" s="2" t="s">
        <v>3291</v>
      </c>
      <c r="P198" s="2" t="s">
        <v>164</v>
      </c>
      <c r="Q198" s="2" t="s">
        <v>3292</v>
      </c>
      <c r="R198" s="2" t="s">
        <v>164</v>
      </c>
      <c r="S198" s="2" t="s">
        <v>3293</v>
      </c>
      <c r="T198" s="2" t="s">
        <v>233</v>
      </c>
      <c r="U198" s="2" t="s">
        <v>157</v>
      </c>
      <c r="V198" s="2" t="s">
        <v>273</v>
      </c>
      <c r="W198" s="2" t="s">
        <v>3294</v>
      </c>
      <c r="X198" s="2" t="s">
        <v>3295</v>
      </c>
      <c r="Y198" s="2" t="s">
        <v>3296</v>
      </c>
      <c r="Z198" s="2" t="s">
        <v>157</v>
      </c>
      <c r="AA198" s="2" t="s">
        <v>3297</v>
      </c>
      <c r="AB198" s="2" t="s">
        <v>164</v>
      </c>
      <c r="AC198" s="2" t="s">
        <v>3293</v>
      </c>
      <c r="AD198" s="2" t="s">
        <v>233</v>
      </c>
      <c r="AE198" s="2" t="s">
        <v>157</v>
      </c>
      <c r="AF198" s="2" t="s">
        <v>273</v>
      </c>
      <c r="AG198" s="2" t="s">
        <v>3298</v>
      </c>
      <c r="AH198" s="2" t="s">
        <v>3299</v>
      </c>
      <c r="AI198" s="2" t="s">
        <v>3300</v>
      </c>
      <c r="AJ198" s="2" t="s">
        <v>157</v>
      </c>
      <c r="AK198" s="2" t="s">
        <v>259</v>
      </c>
      <c r="AL198" s="2" t="s">
        <v>157</v>
      </c>
      <c r="AM198" s="2" t="s">
        <v>157</v>
      </c>
      <c r="AN198" s="2" t="s">
        <v>157</v>
      </c>
      <c r="AO198" s="2" t="s">
        <v>157</v>
      </c>
      <c r="AP198" s="2" t="s">
        <v>157</v>
      </c>
      <c r="AQ198" s="2" t="s">
        <v>3301</v>
      </c>
      <c r="AR198" s="2" t="s">
        <v>3302</v>
      </c>
      <c r="AS198" s="2" t="s">
        <v>3303</v>
      </c>
      <c r="AT198" s="2" t="s">
        <v>164</v>
      </c>
      <c r="AU198" s="2" t="s">
        <v>3304</v>
      </c>
      <c r="AV198" s="2" t="s">
        <v>273</v>
      </c>
      <c r="AW198" s="2" t="s">
        <v>233</v>
      </c>
      <c r="AX198" s="2" t="s">
        <v>157</v>
      </c>
      <c r="AY198" s="2" t="s">
        <v>3305</v>
      </c>
      <c r="AZ198" s="2" t="s">
        <v>3306</v>
      </c>
      <c r="BA198" s="2" t="s">
        <v>3005</v>
      </c>
      <c r="BB198" s="2" t="s">
        <v>157</v>
      </c>
      <c r="BC198" s="2" t="s">
        <v>259</v>
      </c>
      <c r="BD198" s="2" t="s">
        <v>157</v>
      </c>
      <c r="BE198" s="2" t="s">
        <v>157</v>
      </c>
      <c r="BF198" s="2" t="s">
        <v>157</v>
      </c>
      <c r="BG198" s="2" t="s">
        <v>157</v>
      </c>
      <c r="BH198" s="2" t="s">
        <v>3307</v>
      </c>
      <c r="BI198" s="2" t="s">
        <v>164</v>
      </c>
      <c r="BJ198" s="2" t="s">
        <v>3304</v>
      </c>
      <c r="BK198" s="2" t="s">
        <v>273</v>
      </c>
      <c r="BL198" s="2" t="s">
        <v>233</v>
      </c>
      <c r="BM198" s="2" t="s">
        <v>157</v>
      </c>
      <c r="BN198" s="2" t="s">
        <v>3308</v>
      </c>
      <c r="BO198" s="2" t="s">
        <v>3306</v>
      </c>
      <c r="BP198" s="2" t="s">
        <v>157</v>
      </c>
      <c r="BQ198" s="2" t="s">
        <v>157</v>
      </c>
      <c r="BR198" s="2" t="s">
        <v>259</v>
      </c>
      <c r="BS198" s="2" t="s">
        <v>157</v>
      </c>
      <c r="BT198" s="2" t="s">
        <v>157</v>
      </c>
      <c r="BU198" s="2" t="s">
        <v>157</v>
      </c>
      <c r="BV198" s="2" t="s">
        <v>157</v>
      </c>
      <c r="BW198" s="2" t="s">
        <v>164</v>
      </c>
      <c r="BX198" s="2" t="s">
        <v>3309</v>
      </c>
      <c r="BY198" s="2" t="s">
        <v>3107</v>
      </c>
      <c r="BZ198" s="2" t="s">
        <v>167</v>
      </c>
      <c r="CA198" s="2" t="s">
        <v>157</v>
      </c>
      <c r="CB198" s="2" t="s">
        <v>1537</v>
      </c>
      <c r="CC198" s="2" t="s">
        <v>157</v>
      </c>
      <c r="CD198" s="2" t="s">
        <v>162</v>
      </c>
      <c r="CE198" s="2" t="s">
        <v>157</v>
      </c>
      <c r="CF198" s="2" t="s">
        <v>164</v>
      </c>
      <c r="CG198" s="2" t="s">
        <v>3310</v>
      </c>
      <c r="CH198" s="2" t="s">
        <v>3311</v>
      </c>
      <c r="CI198" s="2" t="s">
        <v>157</v>
      </c>
      <c r="CJ198" s="2" t="s">
        <v>157</v>
      </c>
    </row>
    <row r="199" spans="1:88" ht="30" x14ac:dyDescent="0.25">
      <c r="A199" s="1">
        <v>44159.547812500001</v>
      </c>
      <c r="B199" s="1">
        <v>44159.568611111114</v>
      </c>
      <c r="C199" s="2" t="s">
        <v>91</v>
      </c>
      <c r="D199" s="2" t="s">
        <v>3312</v>
      </c>
      <c r="E199">
        <v>100</v>
      </c>
      <c r="F199">
        <v>1796</v>
      </c>
      <c r="G199" s="2" t="s">
        <v>155</v>
      </c>
      <c r="H199" s="1">
        <v>44159.568615925928</v>
      </c>
      <c r="I199" s="2" t="s">
        <v>3313</v>
      </c>
      <c r="J199">
        <v>42.60760498046875</v>
      </c>
      <c r="K199">
        <v>-91.910499572753906</v>
      </c>
      <c r="L199" s="2" t="s">
        <v>158</v>
      </c>
      <c r="M199" s="2" t="s">
        <v>3314</v>
      </c>
      <c r="N199" s="2" t="s">
        <v>3315</v>
      </c>
      <c r="O199" s="2" t="s">
        <v>3316</v>
      </c>
      <c r="P199" s="2" t="s">
        <v>164</v>
      </c>
      <c r="Q199" s="2" t="s">
        <v>594</v>
      </c>
      <c r="R199" s="2" t="s">
        <v>164</v>
      </c>
      <c r="S199" s="2" t="s">
        <v>645</v>
      </c>
      <c r="T199" s="2" t="s">
        <v>233</v>
      </c>
      <c r="U199" s="2" t="s">
        <v>157</v>
      </c>
      <c r="V199" s="2" t="s">
        <v>340</v>
      </c>
      <c r="W199" s="2" t="s">
        <v>3317</v>
      </c>
      <c r="X199" s="2" t="s">
        <v>3318</v>
      </c>
      <c r="Y199" s="2" t="s">
        <v>3319</v>
      </c>
      <c r="Z199" s="2" t="s">
        <v>157</v>
      </c>
      <c r="AA199" s="2" t="s">
        <v>1273</v>
      </c>
      <c r="AB199" s="2" t="s">
        <v>164</v>
      </c>
      <c r="AC199" s="2" t="s">
        <v>645</v>
      </c>
      <c r="AD199" s="2" t="s">
        <v>233</v>
      </c>
      <c r="AE199" s="2" t="s">
        <v>157</v>
      </c>
      <c r="AF199" s="2" t="s">
        <v>340</v>
      </c>
      <c r="AG199" s="2" t="s">
        <v>3317</v>
      </c>
      <c r="AH199" s="2" t="s">
        <v>157</v>
      </c>
      <c r="AI199" s="2" t="s">
        <v>157</v>
      </c>
      <c r="AJ199" s="2" t="s">
        <v>3320</v>
      </c>
      <c r="AK199" s="2" t="s">
        <v>259</v>
      </c>
      <c r="AL199" s="2" t="s">
        <v>157</v>
      </c>
      <c r="AM199" s="2" t="s">
        <v>157</v>
      </c>
      <c r="AN199" s="2" t="s">
        <v>157</v>
      </c>
      <c r="AO199" s="2" t="s">
        <v>157</v>
      </c>
      <c r="AP199" s="2" t="s">
        <v>157</v>
      </c>
      <c r="AQ199" s="2" t="s">
        <v>320</v>
      </c>
      <c r="AR199" s="2" t="s">
        <v>169</v>
      </c>
      <c r="AS199" s="2" t="s">
        <v>3321</v>
      </c>
      <c r="AT199" s="2" t="s">
        <v>164</v>
      </c>
      <c r="AU199" s="2" t="s">
        <v>816</v>
      </c>
      <c r="AV199" s="2" t="s">
        <v>524</v>
      </c>
      <c r="AW199" s="2" t="s">
        <v>233</v>
      </c>
      <c r="AX199" s="2" t="s">
        <v>157</v>
      </c>
      <c r="AY199" s="2" t="s">
        <v>3322</v>
      </c>
      <c r="AZ199" s="2" t="s">
        <v>157</v>
      </c>
      <c r="BA199" s="2" t="s">
        <v>157</v>
      </c>
      <c r="BB199" s="2" t="s">
        <v>157</v>
      </c>
      <c r="BC199" s="2" t="s">
        <v>259</v>
      </c>
      <c r="BD199" s="2" t="s">
        <v>157</v>
      </c>
      <c r="BE199" s="2" t="s">
        <v>157</v>
      </c>
      <c r="BF199" s="2" t="s">
        <v>157</v>
      </c>
      <c r="BG199" s="2" t="s">
        <v>157</v>
      </c>
      <c r="BH199" s="2" t="s">
        <v>3323</v>
      </c>
      <c r="BI199" s="2" t="s">
        <v>164</v>
      </c>
      <c r="BJ199" s="2" t="s">
        <v>2318</v>
      </c>
      <c r="BK199" s="2" t="s">
        <v>524</v>
      </c>
      <c r="BL199" s="2" t="s">
        <v>233</v>
      </c>
      <c r="BM199" s="2" t="s">
        <v>157</v>
      </c>
      <c r="BN199" s="2" t="s">
        <v>157</v>
      </c>
      <c r="BO199" s="2" t="s">
        <v>157</v>
      </c>
      <c r="BP199" s="2" t="s">
        <v>157</v>
      </c>
      <c r="BQ199" s="2" t="s">
        <v>157</v>
      </c>
      <c r="BR199" s="2" t="s">
        <v>259</v>
      </c>
      <c r="BS199" s="2" t="s">
        <v>157</v>
      </c>
      <c r="BT199" s="2" t="s">
        <v>157</v>
      </c>
      <c r="BU199" s="2" t="s">
        <v>157</v>
      </c>
      <c r="BV199" s="2" t="s">
        <v>157</v>
      </c>
      <c r="BW199" s="2" t="s">
        <v>162</v>
      </c>
      <c r="BX199" s="2" t="s">
        <v>157</v>
      </c>
      <c r="BY199" s="2" t="s">
        <v>157</v>
      </c>
      <c r="BZ199" s="2" t="s">
        <v>157</v>
      </c>
      <c r="CA199" s="2" t="s">
        <v>157</v>
      </c>
      <c r="CB199" s="2" t="s">
        <v>157</v>
      </c>
      <c r="CC199" s="2" t="s">
        <v>157</v>
      </c>
      <c r="CD199" s="2" t="s">
        <v>162</v>
      </c>
      <c r="CE199" s="2" t="s">
        <v>157</v>
      </c>
      <c r="CF199" s="2" t="s">
        <v>162</v>
      </c>
      <c r="CG199" s="2" t="s">
        <v>157</v>
      </c>
      <c r="CH199" s="2" t="s">
        <v>157</v>
      </c>
      <c r="CI199" s="2" t="s">
        <v>157</v>
      </c>
      <c r="CJ199" s="2" t="s">
        <v>157</v>
      </c>
    </row>
    <row r="200" spans="1:88" ht="60" x14ac:dyDescent="0.25">
      <c r="A200" s="1">
        <v>44159.581828703704</v>
      </c>
      <c r="B200" s="1">
        <v>44159.587696759256</v>
      </c>
      <c r="C200" s="2" t="s">
        <v>91</v>
      </c>
      <c r="D200" s="2" t="s">
        <v>3324</v>
      </c>
      <c r="E200">
        <v>100</v>
      </c>
      <c r="F200">
        <v>507</v>
      </c>
      <c r="G200" s="2" t="s">
        <v>155</v>
      </c>
      <c r="H200" s="1">
        <v>44159.587705717589</v>
      </c>
      <c r="I200" s="2" t="s">
        <v>3325</v>
      </c>
      <c r="J200">
        <v>42.958404541015625</v>
      </c>
      <c r="K200">
        <v>-94.457603454589844</v>
      </c>
      <c r="L200" s="2" t="s">
        <v>158</v>
      </c>
      <c r="M200" s="2" t="s">
        <v>3326</v>
      </c>
      <c r="N200" s="2" t="s">
        <v>3327</v>
      </c>
      <c r="O200" s="2" t="s">
        <v>3328</v>
      </c>
      <c r="P200" s="2" t="s">
        <v>164</v>
      </c>
      <c r="Q200" s="2" t="s">
        <v>3329</v>
      </c>
      <c r="R200" s="2" t="s">
        <v>164</v>
      </c>
      <c r="S200" s="2" t="s">
        <v>3330</v>
      </c>
      <c r="T200" s="2" t="s">
        <v>233</v>
      </c>
      <c r="U200" s="2" t="s">
        <v>157</v>
      </c>
      <c r="V200" s="2" t="s">
        <v>340</v>
      </c>
      <c r="W200" s="2" t="s">
        <v>3331</v>
      </c>
      <c r="X200" s="2" t="s">
        <v>3332</v>
      </c>
      <c r="Y200" s="2" t="s">
        <v>3333</v>
      </c>
      <c r="Z200" s="2" t="s">
        <v>157</v>
      </c>
      <c r="AA200" s="2" t="s">
        <v>320</v>
      </c>
      <c r="AB200" s="2" t="s">
        <v>164</v>
      </c>
      <c r="AC200" s="2" t="s">
        <v>3330</v>
      </c>
      <c r="AD200" s="2" t="s">
        <v>233</v>
      </c>
      <c r="AE200" s="2" t="s">
        <v>157</v>
      </c>
      <c r="AF200" s="2" t="s">
        <v>340</v>
      </c>
      <c r="AG200" s="2" t="s">
        <v>3331</v>
      </c>
      <c r="AH200" s="2" t="s">
        <v>3334</v>
      </c>
      <c r="AI200" s="2" t="s">
        <v>3335</v>
      </c>
      <c r="AJ200" s="2" t="s">
        <v>157</v>
      </c>
      <c r="AK200" s="2" t="s">
        <v>259</v>
      </c>
      <c r="AL200" s="2" t="s">
        <v>157</v>
      </c>
      <c r="AM200" s="2" t="s">
        <v>157</v>
      </c>
      <c r="AN200" s="2" t="s">
        <v>157</v>
      </c>
      <c r="AO200" s="2" t="s">
        <v>157</v>
      </c>
      <c r="AP200" s="2" t="s">
        <v>157</v>
      </c>
      <c r="AQ200" s="2" t="s">
        <v>2243</v>
      </c>
      <c r="AR200" s="2" t="s">
        <v>1071</v>
      </c>
      <c r="AS200" s="2" t="s">
        <v>3177</v>
      </c>
      <c r="AT200" s="2" t="s">
        <v>164</v>
      </c>
      <c r="AU200" s="2" t="s">
        <v>1121</v>
      </c>
      <c r="AV200" s="2" t="s">
        <v>340</v>
      </c>
      <c r="AW200" s="2" t="s">
        <v>233</v>
      </c>
      <c r="AX200" s="2" t="s">
        <v>157</v>
      </c>
      <c r="AY200" s="2" t="s">
        <v>3336</v>
      </c>
      <c r="AZ200" s="2" t="s">
        <v>157</v>
      </c>
      <c r="BA200" s="2" t="s">
        <v>3337</v>
      </c>
      <c r="BB200" s="2" t="s">
        <v>157</v>
      </c>
      <c r="BC200" s="2" t="s">
        <v>359</v>
      </c>
      <c r="BD200" s="2" t="s">
        <v>157</v>
      </c>
      <c r="BE200" s="2" t="s">
        <v>157</v>
      </c>
      <c r="BF200" s="2" t="s">
        <v>3338</v>
      </c>
      <c r="BG200" s="2" t="s">
        <v>157</v>
      </c>
      <c r="BH200" s="2" t="s">
        <v>3339</v>
      </c>
      <c r="BI200" s="2" t="s">
        <v>164</v>
      </c>
      <c r="BJ200" s="2" t="s">
        <v>1121</v>
      </c>
      <c r="BK200" s="2" t="s">
        <v>340</v>
      </c>
      <c r="BL200" s="2" t="s">
        <v>233</v>
      </c>
      <c r="BM200" s="2" t="s">
        <v>157</v>
      </c>
      <c r="BN200" s="2" t="s">
        <v>3336</v>
      </c>
      <c r="BO200" s="2" t="s">
        <v>157</v>
      </c>
      <c r="BP200" s="2" t="s">
        <v>3340</v>
      </c>
      <c r="BQ200" s="2" t="s">
        <v>157</v>
      </c>
      <c r="BR200" s="2" t="s">
        <v>359</v>
      </c>
      <c r="BS200" s="2" t="s">
        <v>157</v>
      </c>
      <c r="BT200" s="2" t="s">
        <v>157</v>
      </c>
      <c r="BU200" s="2" t="s">
        <v>3338</v>
      </c>
      <c r="BV200" s="2" t="s">
        <v>157</v>
      </c>
      <c r="BW200" s="2" t="s">
        <v>162</v>
      </c>
      <c r="BX200" s="2" t="s">
        <v>157</v>
      </c>
      <c r="BY200" s="2" t="s">
        <v>157</v>
      </c>
      <c r="BZ200" s="2" t="s">
        <v>157</v>
      </c>
      <c r="CA200" s="2" t="s">
        <v>157</v>
      </c>
      <c r="CB200" s="2" t="s">
        <v>157</v>
      </c>
      <c r="CC200" s="2" t="s">
        <v>157</v>
      </c>
      <c r="CD200" s="2" t="s">
        <v>162</v>
      </c>
      <c r="CE200" s="2" t="s">
        <v>157</v>
      </c>
      <c r="CF200" s="2" t="s">
        <v>164</v>
      </c>
      <c r="CG200" s="2" t="s">
        <v>188</v>
      </c>
      <c r="CH200" s="2" t="s">
        <v>3341</v>
      </c>
      <c r="CI200" s="2" t="s">
        <v>162</v>
      </c>
      <c r="CJ200" s="2" t="s">
        <v>157</v>
      </c>
    </row>
    <row r="201" spans="1:88" ht="45" x14ac:dyDescent="0.25">
      <c r="A201" s="1">
        <v>44159.579467592594</v>
      </c>
      <c r="B201" s="1">
        <v>44159.593564814815</v>
      </c>
      <c r="C201" s="2" t="s">
        <v>91</v>
      </c>
      <c r="D201" s="2" t="s">
        <v>3342</v>
      </c>
      <c r="E201">
        <v>100</v>
      </c>
      <c r="F201">
        <v>1218</v>
      </c>
      <c r="G201" s="2" t="s">
        <v>155</v>
      </c>
      <c r="H201" s="1">
        <v>44159.593573599537</v>
      </c>
      <c r="I201" s="2" t="s">
        <v>3343</v>
      </c>
      <c r="J201">
        <v>42.309494018554688</v>
      </c>
      <c r="K201">
        <v>-95.250099182128906</v>
      </c>
      <c r="L201" s="2" t="s">
        <v>158</v>
      </c>
      <c r="M201" s="2" t="s">
        <v>3344</v>
      </c>
      <c r="N201" s="2" t="s">
        <v>3345</v>
      </c>
      <c r="O201" s="2" t="s">
        <v>3346</v>
      </c>
      <c r="P201" s="2" t="s">
        <v>164</v>
      </c>
      <c r="Q201" s="2" t="s">
        <v>3347</v>
      </c>
      <c r="R201" s="2" t="s">
        <v>164</v>
      </c>
      <c r="S201" s="2" t="s">
        <v>964</v>
      </c>
      <c r="T201" s="2" t="s">
        <v>233</v>
      </c>
      <c r="U201" s="2" t="s">
        <v>157</v>
      </c>
      <c r="V201" s="2" t="s">
        <v>273</v>
      </c>
      <c r="W201" s="2" t="s">
        <v>169</v>
      </c>
      <c r="X201" s="2" t="s">
        <v>1384</v>
      </c>
      <c r="Y201" s="2" t="s">
        <v>455</v>
      </c>
      <c r="Z201" s="2" t="s">
        <v>157</v>
      </c>
      <c r="AA201" s="2" t="s">
        <v>340</v>
      </c>
      <c r="AB201" s="2" t="s">
        <v>162</v>
      </c>
      <c r="AC201" s="2" t="s">
        <v>157</v>
      </c>
      <c r="AD201" s="2" t="s">
        <v>157</v>
      </c>
      <c r="AE201" s="2" t="s">
        <v>157</v>
      </c>
      <c r="AF201" s="2" t="s">
        <v>157</v>
      </c>
      <c r="AG201" s="2" t="s">
        <v>157</v>
      </c>
      <c r="AH201" s="2" t="s">
        <v>157</v>
      </c>
      <c r="AI201" s="2" t="s">
        <v>157</v>
      </c>
      <c r="AJ201" s="2" t="s">
        <v>157</v>
      </c>
      <c r="AK201" s="2" t="s">
        <v>157</v>
      </c>
      <c r="AL201" s="2" t="s">
        <v>157</v>
      </c>
      <c r="AM201" s="2" t="s">
        <v>157</v>
      </c>
      <c r="AN201" s="2" t="s">
        <v>157</v>
      </c>
      <c r="AO201" s="2" t="s">
        <v>157</v>
      </c>
      <c r="AP201" s="2" t="s">
        <v>157</v>
      </c>
      <c r="AQ201" s="2" t="s">
        <v>3347</v>
      </c>
      <c r="AR201" s="2" t="s">
        <v>340</v>
      </c>
      <c r="AS201" s="2" t="s">
        <v>1551</v>
      </c>
      <c r="AT201" s="2" t="s">
        <v>164</v>
      </c>
      <c r="AU201" s="2" t="s">
        <v>1739</v>
      </c>
      <c r="AV201" s="2" t="s">
        <v>273</v>
      </c>
      <c r="AW201" s="2" t="s">
        <v>233</v>
      </c>
      <c r="AX201" s="2" t="s">
        <v>157</v>
      </c>
      <c r="AY201" s="2" t="s">
        <v>967</v>
      </c>
      <c r="AZ201" s="2" t="s">
        <v>157</v>
      </c>
      <c r="BA201" s="2" t="s">
        <v>967</v>
      </c>
      <c r="BB201" s="2" t="s">
        <v>157</v>
      </c>
      <c r="BC201" s="2" t="s">
        <v>247</v>
      </c>
      <c r="BD201" s="2" t="s">
        <v>157</v>
      </c>
      <c r="BE201" s="2" t="s">
        <v>3348</v>
      </c>
      <c r="BF201" s="2" t="s">
        <v>157</v>
      </c>
      <c r="BG201" s="2" t="s">
        <v>157</v>
      </c>
      <c r="BH201" s="2" t="s">
        <v>157</v>
      </c>
      <c r="BI201" s="2" t="s">
        <v>164</v>
      </c>
      <c r="BJ201" s="2" t="s">
        <v>157</v>
      </c>
      <c r="BK201" s="2" t="s">
        <v>157</v>
      </c>
      <c r="BL201" s="2" t="s">
        <v>157</v>
      </c>
      <c r="BM201" s="2" t="s">
        <v>157</v>
      </c>
      <c r="BN201" s="2" t="s">
        <v>157</v>
      </c>
      <c r="BO201" s="2" t="s">
        <v>157</v>
      </c>
      <c r="BP201" s="2" t="s">
        <v>157</v>
      </c>
      <c r="BQ201" s="2" t="s">
        <v>157</v>
      </c>
      <c r="BR201" s="2" t="s">
        <v>157</v>
      </c>
      <c r="BS201" s="2" t="s">
        <v>157</v>
      </c>
      <c r="BT201" s="2" t="s">
        <v>157</v>
      </c>
      <c r="BU201" s="2" t="s">
        <v>157</v>
      </c>
      <c r="BV201" s="2" t="s">
        <v>157</v>
      </c>
      <c r="BW201" s="2" t="s">
        <v>162</v>
      </c>
      <c r="BX201" s="2" t="s">
        <v>157</v>
      </c>
      <c r="BY201" s="2" t="s">
        <v>157</v>
      </c>
      <c r="BZ201" s="2" t="s">
        <v>157</v>
      </c>
      <c r="CA201" s="2" t="s">
        <v>157</v>
      </c>
      <c r="CB201" s="2" t="s">
        <v>157</v>
      </c>
      <c r="CC201" s="2" t="s">
        <v>157</v>
      </c>
      <c r="CD201" s="2" t="s">
        <v>162</v>
      </c>
      <c r="CE201" s="2" t="s">
        <v>157</v>
      </c>
      <c r="CF201" s="2" t="s">
        <v>164</v>
      </c>
      <c r="CG201" s="2" t="s">
        <v>219</v>
      </c>
      <c r="CH201" s="2" t="s">
        <v>3349</v>
      </c>
      <c r="CI201" s="2" t="s">
        <v>580</v>
      </c>
      <c r="CJ201" s="2" t="s">
        <v>580</v>
      </c>
    </row>
    <row r="202" spans="1:88" ht="60" x14ac:dyDescent="0.25">
      <c r="A202" s="1">
        <v>44159.692129629628</v>
      </c>
      <c r="B202" s="1">
        <v>44159.703229166669</v>
      </c>
      <c r="C202" s="2" t="s">
        <v>91</v>
      </c>
      <c r="D202" s="2" t="s">
        <v>3350</v>
      </c>
      <c r="E202">
        <v>100</v>
      </c>
      <c r="F202">
        <v>958</v>
      </c>
      <c r="G202" s="2" t="s">
        <v>155</v>
      </c>
      <c r="H202" s="1">
        <v>44159.703234039349</v>
      </c>
      <c r="I202" s="2" t="s">
        <v>3351</v>
      </c>
      <c r="J202">
        <v>41.744094848632813</v>
      </c>
      <c r="K202">
        <v>-91.613197326660156</v>
      </c>
      <c r="L202" s="2" t="s">
        <v>158</v>
      </c>
      <c r="M202" s="2" t="s">
        <v>3352</v>
      </c>
      <c r="N202" s="2" t="s">
        <v>3353</v>
      </c>
      <c r="O202" s="2" t="s">
        <v>3354</v>
      </c>
      <c r="P202" s="2" t="s">
        <v>164</v>
      </c>
      <c r="Q202" s="2" t="s">
        <v>165</v>
      </c>
      <c r="R202" s="2" t="s">
        <v>164</v>
      </c>
      <c r="S202" s="2" t="s">
        <v>3355</v>
      </c>
      <c r="T202" s="2" t="s">
        <v>233</v>
      </c>
      <c r="U202" s="2" t="s">
        <v>157</v>
      </c>
      <c r="V202" s="2" t="s">
        <v>273</v>
      </c>
      <c r="W202" s="2" t="s">
        <v>3356</v>
      </c>
      <c r="X202" s="2" t="s">
        <v>3357</v>
      </c>
      <c r="Y202" s="2" t="s">
        <v>3358</v>
      </c>
      <c r="Z202" s="2" t="s">
        <v>157</v>
      </c>
      <c r="AA202" s="2" t="s">
        <v>273</v>
      </c>
      <c r="AB202" s="2" t="s">
        <v>164</v>
      </c>
      <c r="AC202" s="2" t="s">
        <v>3355</v>
      </c>
      <c r="AD202" s="2" t="s">
        <v>233</v>
      </c>
      <c r="AE202" s="2" t="s">
        <v>157</v>
      </c>
      <c r="AF202" s="2" t="s">
        <v>273</v>
      </c>
      <c r="AG202" s="2" t="s">
        <v>3356</v>
      </c>
      <c r="AH202" s="2" t="s">
        <v>3359</v>
      </c>
      <c r="AI202" s="2" t="s">
        <v>341</v>
      </c>
      <c r="AJ202" s="2" t="s">
        <v>157</v>
      </c>
      <c r="AK202" s="2" t="s">
        <v>373</v>
      </c>
      <c r="AL202" s="2" t="s">
        <v>157</v>
      </c>
      <c r="AM202" s="2" t="s">
        <v>3360</v>
      </c>
      <c r="AN202" s="2" t="s">
        <v>157</v>
      </c>
      <c r="AO202" s="2" t="s">
        <v>157</v>
      </c>
      <c r="AP202" s="2" t="s">
        <v>157</v>
      </c>
      <c r="AQ202" s="2" t="s">
        <v>165</v>
      </c>
      <c r="AR202" s="2" t="s">
        <v>273</v>
      </c>
      <c r="AS202" s="2" t="s">
        <v>157</v>
      </c>
      <c r="AT202" s="2" t="s">
        <v>164</v>
      </c>
      <c r="AU202" s="2" t="s">
        <v>3361</v>
      </c>
      <c r="AV202" s="2" t="s">
        <v>273</v>
      </c>
      <c r="AW202" s="2" t="s">
        <v>233</v>
      </c>
      <c r="AX202" s="2" t="s">
        <v>157</v>
      </c>
      <c r="AY202" s="2" t="s">
        <v>3362</v>
      </c>
      <c r="AZ202" s="2" t="s">
        <v>186</v>
      </c>
      <c r="BA202" s="2" t="s">
        <v>3362</v>
      </c>
      <c r="BB202" s="2" t="s">
        <v>157</v>
      </c>
      <c r="BC202" s="2" t="s">
        <v>626</v>
      </c>
      <c r="BD202" s="2" t="s">
        <v>157</v>
      </c>
      <c r="BE202" s="2" t="s">
        <v>3363</v>
      </c>
      <c r="BF202" s="2" t="s">
        <v>157</v>
      </c>
      <c r="BG202" s="2" t="s">
        <v>157</v>
      </c>
      <c r="BH202" s="2" t="s">
        <v>157</v>
      </c>
      <c r="BI202" s="2" t="s">
        <v>164</v>
      </c>
      <c r="BJ202" s="2" t="s">
        <v>3361</v>
      </c>
      <c r="BK202" s="2" t="s">
        <v>273</v>
      </c>
      <c r="BL202" s="2" t="s">
        <v>233</v>
      </c>
      <c r="BM202" s="2" t="s">
        <v>157</v>
      </c>
      <c r="BN202" s="2" t="s">
        <v>3362</v>
      </c>
      <c r="BO202" s="2" t="s">
        <v>186</v>
      </c>
      <c r="BP202" s="2" t="s">
        <v>3362</v>
      </c>
      <c r="BQ202" s="2" t="s">
        <v>157</v>
      </c>
      <c r="BR202" s="2" t="s">
        <v>626</v>
      </c>
      <c r="BS202" s="2" t="s">
        <v>157</v>
      </c>
      <c r="BT202" s="2" t="s">
        <v>3363</v>
      </c>
      <c r="BU202" s="2" t="s">
        <v>157</v>
      </c>
      <c r="BV202" s="2" t="s">
        <v>157</v>
      </c>
      <c r="BW202" s="2" t="s">
        <v>164</v>
      </c>
      <c r="BX202" s="2" t="s">
        <v>190</v>
      </c>
      <c r="BY202" s="2" t="s">
        <v>190</v>
      </c>
      <c r="BZ202" s="2" t="s">
        <v>167</v>
      </c>
      <c r="CA202" s="2" t="s">
        <v>157</v>
      </c>
      <c r="CB202" s="2" t="s">
        <v>3364</v>
      </c>
      <c r="CC202" s="2" t="s">
        <v>3364</v>
      </c>
      <c r="CD202" s="2" t="s">
        <v>162</v>
      </c>
      <c r="CE202" s="2" t="s">
        <v>157</v>
      </c>
      <c r="CF202" s="2" t="s">
        <v>162</v>
      </c>
      <c r="CG202" s="2" t="s">
        <v>157</v>
      </c>
      <c r="CH202" s="2" t="s">
        <v>3365</v>
      </c>
      <c r="CI202" s="2" t="s">
        <v>534</v>
      </c>
      <c r="CJ202" s="2" t="s">
        <v>157</v>
      </c>
    </row>
    <row r="203" spans="1:88" ht="60" x14ac:dyDescent="0.25">
      <c r="A203" s="1">
        <v>44160.359386574077</v>
      </c>
      <c r="B203" s="1">
        <v>44160.378217592595</v>
      </c>
      <c r="C203" s="2" t="s">
        <v>91</v>
      </c>
      <c r="D203" s="2" t="s">
        <v>3366</v>
      </c>
      <c r="E203">
        <v>100</v>
      </c>
      <c r="F203">
        <v>1626</v>
      </c>
      <c r="G203" s="2" t="s">
        <v>155</v>
      </c>
      <c r="H203" s="1">
        <v>44160.378223298612</v>
      </c>
      <c r="I203" s="2" t="s">
        <v>3367</v>
      </c>
      <c r="J203">
        <v>42.26190185546875</v>
      </c>
      <c r="K203">
        <v>-94.556602478027344</v>
      </c>
      <c r="L203" s="2" t="s">
        <v>158</v>
      </c>
      <c r="M203" s="2" t="s">
        <v>3368</v>
      </c>
      <c r="N203" s="2" t="s">
        <v>3369</v>
      </c>
      <c r="O203" s="2" t="s">
        <v>3370</v>
      </c>
      <c r="P203" s="2" t="s">
        <v>164</v>
      </c>
      <c r="Q203" s="2" t="s">
        <v>3371</v>
      </c>
      <c r="R203" s="2" t="s">
        <v>164</v>
      </c>
      <c r="S203" s="2" t="s">
        <v>3372</v>
      </c>
      <c r="T203" s="2" t="s">
        <v>233</v>
      </c>
      <c r="U203" s="2" t="s">
        <v>157</v>
      </c>
      <c r="V203" s="2" t="s">
        <v>297</v>
      </c>
      <c r="W203" s="2" t="s">
        <v>3373</v>
      </c>
      <c r="X203" s="2" t="s">
        <v>3374</v>
      </c>
      <c r="Y203" s="2" t="s">
        <v>3375</v>
      </c>
      <c r="Z203" s="2" t="s">
        <v>157</v>
      </c>
      <c r="AA203" s="2" t="s">
        <v>982</v>
      </c>
      <c r="AB203" s="2" t="s">
        <v>164</v>
      </c>
      <c r="AC203" s="2" t="s">
        <v>3372</v>
      </c>
      <c r="AD203" s="2" t="s">
        <v>233</v>
      </c>
      <c r="AE203" s="2" t="s">
        <v>157</v>
      </c>
      <c r="AF203" s="2" t="s">
        <v>297</v>
      </c>
      <c r="AG203" s="2" t="s">
        <v>3373</v>
      </c>
      <c r="AH203" s="2" t="s">
        <v>3376</v>
      </c>
      <c r="AI203" s="2" t="s">
        <v>372</v>
      </c>
      <c r="AJ203" s="2" t="s">
        <v>3377</v>
      </c>
      <c r="AK203" s="2" t="s">
        <v>373</v>
      </c>
      <c r="AL203" s="2" t="s">
        <v>157</v>
      </c>
      <c r="AM203" s="2" t="s">
        <v>157</v>
      </c>
      <c r="AN203" s="2" t="s">
        <v>157</v>
      </c>
      <c r="AO203" s="2" t="s">
        <v>157</v>
      </c>
      <c r="AP203" s="2" t="s">
        <v>157</v>
      </c>
      <c r="AQ203" s="2" t="s">
        <v>3371</v>
      </c>
      <c r="AR203" s="2" t="s">
        <v>438</v>
      </c>
      <c r="AS203" s="2" t="s">
        <v>3378</v>
      </c>
      <c r="AT203" s="2" t="s">
        <v>164</v>
      </c>
      <c r="AU203" s="2" t="s">
        <v>3378</v>
      </c>
      <c r="AV203" s="2" t="s">
        <v>297</v>
      </c>
      <c r="AW203" s="2" t="s">
        <v>233</v>
      </c>
      <c r="AX203" s="2" t="s">
        <v>157</v>
      </c>
      <c r="AY203" s="2" t="s">
        <v>2484</v>
      </c>
      <c r="AZ203" s="2" t="s">
        <v>157</v>
      </c>
      <c r="BA203" s="2" t="s">
        <v>3379</v>
      </c>
      <c r="BB203" s="2" t="s">
        <v>157</v>
      </c>
      <c r="BC203" s="2" t="s">
        <v>626</v>
      </c>
      <c r="BD203" s="2" t="s">
        <v>157</v>
      </c>
      <c r="BE203" s="2" t="s">
        <v>157</v>
      </c>
      <c r="BF203" s="2" t="s">
        <v>157</v>
      </c>
      <c r="BG203" s="2" t="s">
        <v>157</v>
      </c>
      <c r="BH203" s="2" t="s">
        <v>421</v>
      </c>
      <c r="BI203" s="2" t="s">
        <v>164</v>
      </c>
      <c r="BJ203" s="2" t="s">
        <v>3378</v>
      </c>
      <c r="BK203" s="2" t="s">
        <v>3380</v>
      </c>
      <c r="BL203" s="2" t="s">
        <v>233</v>
      </c>
      <c r="BM203" s="2" t="s">
        <v>157</v>
      </c>
      <c r="BN203" s="2" t="s">
        <v>2484</v>
      </c>
      <c r="BO203" s="2" t="s">
        <v>157</v>
      </c>
      <c r="BP203" s="2" t="s">
        <v>3381</v>
      </c>
      <c r="BQ203" s="2" t="s">
        <v>157</v>
      </c>
      <c r="BR203" s="2" t="s">
        <v>626</v>
      </c>
      <c r="BS203" s="2" t="s">
        <v>157</v>
      </c>
      <c r="BT203" s="2" t="s">
        <v>157</v>
      </c>
      <c r="BU203" s="2" t="s">
        <v>157</v>
      </c>
      <c r="BV203" s="2" t="s">
        <v>157</v>
      </c>
      <c r="BW203" s="2" t="s">
        <v>162</v>
      </c>
      <c r="BX203" s="2" t="s">
        <v>157</v>
      </c>
      <c r="BY203" s="2" t="s">
        <v>157</v>
      </c>
      <c r="BZ203" s="2" t="s">
        <v>157</v>
      </c>
      <c r="CA203" s="2" t="s">
        <v>157</v>
      </c>
      <c r="CB203" s="2" t="s">
        <v>157</v>
      </c>
      <c r="CC203" s="2" t="s">
        <v>157</v>
      </c>
      <c r="CD203" s="2" t="s">
        <v>162</v>
      </c>
      <c r="CE203" s="2" t="s">
        <v>157</v>
      </c>
      <c r="CF203" s="2" t="s">
        <v>164</v>
      </c>
      <c r="CG203" s="2" t="s">
        <v>3382</v>
      </c>
      <c r="CH203" s="2" t="s">
        <v>3383</v>
      </c>
      <c r="CI203" s="2" t="s">
        <v>3384</v>
      </c>
      <c r="CJ203" s="2" t="s">
        <v>162</v>
      </c>
    </row>
    <row r="204" spans="1:88" ht="90" x14ac:dyDescent="0.25">
      <c r="A204" s="1">
        <v>44160.378854166665</v>
      </c>
      <c r="B204" s="1">
        <v>44160.394918981481</v>
      </c>
      <c r="C204" s="2" t="s">
        <v>91</v>
      </c>
      <c r="D204" s="2" t="s">
        <v>3385</v>
      </c>
      <c r="E204">
        <v>100</v>
      </c>
      <c r="F204">
        <v>1387</v>
      </c>
      <c r="G204" s="2" t="s">
        <v>155</v>
      </c>
      <c r="H204" s="1">
        <v>44160.394925185188</v>
      </c>
      <c r="I204" s="2" t="s">
        <v>3386</v>
      </c>
      <c r="J204">
        <v>41.608596801757813</v>
      </c>
      <c r="K204">
        <v>-93.74639892578125</v>
      </c>
      <c r="L204" s="2" t="s">
        <v>158</v>
      </c>
      <c r="M204" s="2" t="s">
        <v>3387</v>
      </c>
      <c r="N204" s="2" t="s">
        <v>3388</v>
      </c>
      <c r="O204" s="2" t="s">
        <v>3389</v>
      </c>
      <c r="P204" s="2" t="s">
        <v>164</v>
      </c>
      <c r="Q204" s="2" t="s">
        <v>3390</v>
      </c>
      <c r="R204" s="2" t="s">
        <v>164</v>
      </c>
      <c r="S204" s="2" t="s">
        <v>574</v>
      </c>
      <c r="T204" s="2" t="s">
        <v>233</v>
      </c>
      <c r="U204" s="2" t="s">
        <v>157</v>
      </c>
      <c r="V204" s="2" t="s">
        <v>340</v>
      </c>
      <c r="W204" s="2" t="s">
        <v>3391</v>
      </c>
      <c r="X204" s="2" t="s">
        <v>3392</v>
      </c>
      <c r="Y204" s="2" t="s">
        <v>3393</v>
      </c>
      <c r="Z204" s="2" t="s">
        <v>157</v>
      </c>
      <c r="AA204" s="2" t="s">
        <v>3394</v>
      </c>
      <c r="AB204" s="2" t="s">
        <v>164</v>
      </c>
      <c r="AC204" s="2" t="s">
        <v>1800</v>
      </c>
      <c r="AD204" s="2" t="s">
        <v>233</v>
      </c>
      <c r="AE204" s="2" t="s">
        <v>157</v>
      </c>
      <c r="AF204" s="2" t="s">
        <v>340</v>
      </c>
      <c r="AG204" s="2" t="s">
        <v>3395</v>
      </c>
      <c r="AH204" s="2" t="s">
        <v>3396</v>
      </c>
      <c r="AI204" s="2" t="s">
        <v>3397</v>
      </c>
      <c r="AJ204" s="2" t="s">
        <v>157</v>
      </c>
      <c r="AK204" s="2" t="s">
        <v>259</v>
      </c>
      <c r="AL204" s="2" t="s">
        <v>157</v>
      </c>
      <c r="AM204" s="2" t="s">
        <v>157</v>
      </c>
      <c r="AN204" s="2" t="s">
        <v>157</v>
      </c>
      <c r="AO204" s="2" t="s">
        <v>157</v>
      </c>
      <c r="AP204" s="2" t="s">
        <v>157</v>
      </c>
      <c r="AQ204" s="2" t="s">
        <v>3390</v>
      </c>
      <c r="AR204" s="2" t="s">
        <v>3394</v>
      </c>
      <c r="AS204" s="2" t="s">
        <v>3398</v>
      </c>
      <c r="AT204" s="2" t="s">
        <v>164</v>
      </c>
      <c r="AU204" s="2" t="s">
        <v>3399</v>
      </c>
      <c r="AV204" s="2" t="s">
        <v>591</v>
      </c>
      <c r="AW204" s="2" t="s">
        <v>233</v>
      </c>
      <c r="AX204" s="2" t="s">
        <v>157</v>
      </c>
      <c r="AY204" s="2" t="s">
        <v>3400</v>
      </c>
      <c r="AZ204" s="2" t="s">
        <v>157</v>
      </c>
      <c r="BA204" s="2" t="s">
        <v>3401</v>
      </c>
      <c r="BB204" s="2" t="s">
        <v>157</v>
      </c>
      <c r="BC204" s="2" t="s">
        <v>247</v>
      </c>
      <c r="BD204" s="2" t="s">
        <v>157</v>
      </c>
      <c r="BE204" s="2" t="s">
        <v>3402</v>
      </c>
      <c r="BF204" s="2" t="s">
        <v>157</v>
      </c>
      <c r="BG204" s="2" t="s">
        <v>157</v>
      </c>
      <c r="BH204" s="2" t="s">
        <v>3403</v>
      </c>
      <c r="BI204" s="2" t="s">
        <v>164</v>
      </c>
      <c r="BJ204" s="2" t="s">
        <v>3399</v>
      </c>
      <c r="BK204" s="2" t="s">
        <v>273</v>
      </c>
      <c r="BL204" s="2" t="s">
        <v>233</v>
      </c>
      <c r="BM204" s="2" t="s">
        <v>157</v>
      </c>
      <c r="BN204" s="2" t="s">
        <v>3404</v>
      </c>
      <c r="BO204" s="2" t="s">
        <v>157</v>
      </c>
      <c r="BP204" s="2" t="s">
        <v>3405</v>
      </c>
      <c r="BQ204" s="2" t="s">
        <v>157</v>
      </c>
      <c r="BR204" s="2" t="s">
        <v>247</v>
      </c>
      <c r="BS204" s="2" t="s">
        <v>157</v>
      </c>
      <c r="BT204" s="2" t="s">
        <v>3402</v>
      </c>
      <c r="BU204" s="2" t="s">
        <v>157</v>
      </c>
      <c r="BV204" s="2" t="s">
        <v>157</v>
      </c>
      <c r="BW204" s="2" t="s">
        <v>162</v>
      </c>
      <c r="BX204" s="2" t="s">
        <v>157</v>
      </c>
      <c r="BY204" s="2" t="s">
        <v>157</v>
      </c>
      <c r="BZ204" s="2" t="s">
        <v>157</v>
      </c>
      <c r="CA204" s="2" t="s">
        <v>157</v>
      </c>
      <c r="CB204" s="2" t="s">
        <v>157</v>
      </c>
      <c r="CC204" s="2" t="s">
        <v>157</v>
      </c>
      <c r="CD204" s="2" t="s">
        <v>162</v>
      </c>
      <c r="CE204" s="2" t="s">
        <v>157</v>
      </c>
      <c r="CF204" s="2" t="s">
        <v>162</v>
      </c>
      <c r="CG204" s="2" t="s">
        <v>157</v>
      </c>
      <c r="CH204" s="2" t="s">
        <v>3406</v>
      </c>
      <c r="CI204" s="2" t="s">
        <v>3407</v>
      </c>
      <c r="CJ204" s="2" t="s">
        <v>3408</v>
      </c>
    </row>
    <row r="205" spans="1:88" ht="90" x14ac:dyDescent="0.25">
      <c r="A205" s="1">
        <v>44160.44771990741</v>
      </c>
      <c r="B205" s="1">
        <v>44160.45684027778</v>
      </c>
      <c r="C205" s="2" t="s">
        <v>91</v>
      </c>
      <c r="D205" s="2" t="s">
        <v>3409</v>
      </c>
      <c r="E205">
        <v>100</v>
      </c>
      <c r="F205">
        <v>787</v>
      </c>
      <c r="G205" s="2" t="s">
        <v>155</v>
      </c>
      <c r="H205" s="1">
        <v>44160.456846273148</v>
      </c>
      <c r="I205" s="2" t="s">
        <v>3410</v>
      </c>
      <c r="J205">
        <v>42.481903076171875</v>
      </c>
      <c r="K205">
        <v>-96.065597534179688</v>
      </c>
      <c r="L205" s="2" t="s">
        <v>158</v>
      </c>
      <c r="M205" s="2" t="s">
        <v>3411</v>
      </c>
      <c r="N205" s="2" t="s">
        <v>3412</v>
      </c>
      <c r="O205" s="2" t="s">
        <v>3413</v>
      </c>
      <c r="P205" s="2" t="s">
        <v>164</v>
      </c>
      <c r="Q205" s="2" t="s">
        <v>3414</v>
      </c>
      <c r="R205" s="2" t="s">
        <v>164</v>
      </c>
      <c r="S205" s="2" t="s">
        <v>1273</v>
      </c>
      <c r="T205" s="2" t="s">
        <v>233</v>
      </c>
      <c r="U205" s="2" t="s">
        <v>157</v>
      </c>
      <c r="V205" s="2" t="s">
        <v>273</v>
      </c>
      <c r="W205" s="2" t="s">
        <v>1273</v>
      </c>
      <c r="X205" s="2" t="s">
        <v>2318</v>
      </c>
      <c r="Y205" s="2" t="s">
        <v>3415</v>
      </c>
      <c r="Z205" s="2" t="s">
        <v>157</v>
      </c>
      <c r="AA205" s="2" t="s">
        <v>332</v>
      </c>
      <c r="AB205" s="2" t="s">
        <v>164</v>
      </c>
      <c r="AC205" s="2" t="s">
        <v>1273</v>
      </c>
      <c r="AD205" s="2" t="s">
        <v>233</v>
      </c>
      <c r="AE205" s="2" t="s">
        <v>157</v>
      </c>
      <c r="AF205" s="2" t="s">
        <v>273</v>
      </c>
      <c r="AG205" s="2" t="s">
        <v>513</v>
      </c>
      <c r="AH205" s="2" t="s">
        <v>3416</v>
      </c>
      <c r="AI205" s="2" t="s">
        <v>3417</v>
      </c>
      <c r="AJ205" s="2" t="s">
        <v>157</v>
      </c>
      <c r="AK205" s="2" t="s">
        <v>157</v>
      </c>
      <c r="AL205" s="2" t="s">
        <v>157</v>
      </c>
      <c r="AM205" s="2" t="s">
        <v>157</v>
      </c>
      <c r="AN205" s="2" t="s">
        <v>157</v>
      </c>
      <c r="AO205" s="2" t="s">
        <v>157</v>
      </c>
      <c r="AP205" s="2" t="s">
        <v>157</v>
      </c>
      <c r="AQ205" s="2" t="s">
        <v>3414</v>
      </c>
      <c r="AR205" s="2" t="s">
        <v>332</v>
      </c>
      <c r="AS205" s="2" t="s">
        <v>964</v>
      </c>
      <c r="AT205" s="2" t="s">
        <v>164</v>
      </c>
      <c r="AU205" s="2" t="s">
        <v>456</v>
      </c>
      <c r="AV205" s="2" t="s">
        <v>273</v>
      </c>
      <c r="AW205" s="2" t="s">
        <v>233</v>
      </c>
      <c r="AX205" s="2" t="s">
        <v>157</v>
      </c>
      <c r="AY205" s="2" t="s">
        <v>3418</v>
      </c>
      <c r="AZ205" s="2" t="s">
        <v>157</v>
      </c>
      <c r="BA205" s="2" t="s">
        <v>157</v>
      </c>
      <c r="BB205" s="2" t="s">
        <v>157</v>
      </c>
      <c r="BC205" s="2" t="s">
        <v>157</v>
      </c>
      <c r="BD205" s="2" t="s">
        <v>157</v>
      </c>
      <c r="BE205" s="2" t="s">
        <v>157</v>
      </c>
      <c r="BF205" s="2" t="s">
        <v>157</v>
      </c>
      <c r="BG205" s="2" t="s">
        <v>157</v>
      </c>
      <c r="BH205" s="2" t="s">
        <v>680</v>
      </c>
      <c r="BI205" s="2" t="s">
        <v>164</v>
      </c>
      <c r="BJ205" s="2" t="s">
        <v>456</v>
      </c>
      <c r="BK205" s="2" t="s">
        <v>273</v>
      </c>
      <c r="BL205" s="2" t="s">
        <v>233</v>
      </c>
      <c r="BM205" s="2" t="s">
        <v>157</v>
      </c>
      <c r="BN205" s="2" t="s">
        <v>3418</v>
      </c>
      <c r="BO205" s="2" t="s">
        <v>157</v>
      </c>
      <c r="BP205" s="2" t="s">
        <v>157</v>
      </c>
      <c r="BQ205" s="2" t="s">
        <v>157</v>
      </c>
      <c r="BR205" s="2" t="s">
        <v>157</v>
      </c>
      <c r="BS205" s="2" t="s">
        <v>157</v>
      </c>
      <c r="BT205" s="2" t="s">
        <v>157</v>
      </c>
      <c r="BU205" s="2" t="s">
        <v>157</v>
      </c>
      <c r="BV205" s="2" t="s">
        <v>157</v>
      </c>
      <c r="BW205" s="2" t="s">
        <v>164</v>
      </c>
      <c r="BX205" s="2" t="s">
        <v>157</v>
      </c>
      <c r="BY205" s="2" t="s">
        <v>157</v>
      </c>
      <c r="BZ205" s="2" t="s">
        <v>775</v>
      </c>
      <c r="CA205" s="2" t="s">
        <v>3419</v>
      </c>
      <c r="CB205" s="2" t="s">
        <v>157</v>
      </c>
      <c r="CC205" s="2" t="s">
        <v>3420</v>
      </c>
      <c r="CD205" s="2" t="s">
        <v>164</v>
      </c>
      <c r="CE205" s="2" t="s">
        <v>3421</v>
      </c>
      <c r="CF205" s="2" t="s">
        <v>162</v>
      </c>
      <c r="CG205" s="2" t="s">
        <v>157</v>
      </c>
      <c r="CH205" s="2" t="s">
        <v>3422</v>
      </c>
      <c r="CI205" s="2" t="s">
        <v>162</v>
      </c>
      <c r="CJ205" s="2" t="s">
        <v>157</v>
      </c>
    </row>
    <row r="206" spans="1:88" ht="75" x14ac:dyDescent="0.25">
      <c r="A206" s="1">
        <v>44160.464999999997</v>
      </c>
      <c r="B206" s="1">
        <v>44160.467777777776</v>
      </c>
      <c r="C206" s="2" t="s">
        <v>91</v>
      </c>
      <c r="D206" s="2" t="s">
        <v>3423</v>
      </c>
      <c r="E206">
        <v>100</v>
      </c>
      <c r="F206">
        <v>239</v>
      </c>
      <c r="G206" s="2" t="s">
        <v>155</v>
      </c>
      <c r="H206" s="1">
        <v>44160.467786157409</v>
      </c>
      <c r="I206" s="2" t="s">
        <v>3424</v>
      </c>
      <c r="J206">
        <v>42.072006225585938</v>
      </c>
      <c r="K206">
        <v>-94.86669921875</v>
      </c>
      <c r="L206" s="2" t="s">
        <v>158</v>
      </c>
      <c r="M206" s="2" t="s">
        <v>3425</v>
      </c>
      <c r="N206" s="2" t="s">
        <v>3426</v>
      </c>
      <c r="O206" s="2" t="s">
        <v>3427</v>
      </c>
      <c r="P206" s="2" t="s">
        <v>164</v>
      </c>
      <c r="Q206" s="2" t="s">
        <v>1179</v>
      </c>
      <c r="R206" s="2" t="s">
        <v>164</v>
      </c>
      <c r="S206" s="2" t="s">
        <v>470</v>
      </c>
      <c r="T206" s="2" t="s">
        <v>233</v>
      </c>
      <c r="U206" s="2" t="s">
        <v>157</v>
      </c>
      <c r="V206" s="2" t="s">
        <v>340</v>
      </c>
      <c r="W206" s="2" t="s">
        <v>3428</v>
      </c>
      <c r="X206" s="2" t="s">
        <v>3429</v>
      </c>
      <c r="Y206" s="2" t="s">
        <v>3430</v>
      </c>
      <c r="Z206" s="2" t="s">
        <v>157</v>
      </c>
      <c r="AA206" s="2" t="s">
        <v>2956</v>
      </c>
      <c r="AB206" s="2" t="s">
        <v>164</v>
      </c>
      <c r="AC206" s="2" t="s">
        <v>470</v>
      </c>
      <c r="AD206" s="2" t="s">
        <v>233</v>
      </c>
      <c r="AE206" s="2" t="s">
        <v>157</v>
      </c>
      <c r="AF206" s="2" t="s">
        <v>340</v>
      </c>
      <c r="AG206" s="2" t="s">
        <v>3428</v>
      </c>
      <c r="AH206" s="2" t="s">
        <v>3431</v>
      </c>
      <c r="AI206" s="2" t="s">
        <v>3432</v>
      </c>
      <c r="AJ206" s="2" t="s">
        <v>157</v>
      </c>
      <c r="AK206" s="2" t="s">
        <v>259</v>
      </c>
      <c r="AL206" s="2" t="s">
        <v>157</v>
      </c>
      <c r="AM206" s="2" t="s">
        <v>157</v>
      </c>
      <c r="AN206" s="2" t="s">
        <v>157</v>
      </c>
      <c r="AO206" s="2" t="s">
        <v>157</v>
      </c>
      <c r="AP206" s="2" t="s">
        <v>157</v>
      </c>
      <c r="AQ206" s="2" t="s">
        <v>1179</v>
      </c>
      <c r="AR206" s="2" t="s">
        <v>2956</v>
      </c>
      <c r="AS206" s="2" t="s">
        <v>3433</v>
      </c>
      <c r="AT206" s="2" t="s">
        <v>164</v>
      </c>
      <c r="AU206" s="2" t="s">
        <v>169</v>
      </c>
      <c r="AV206" s="2" t="s">
        <v>340</v>
      </c>
      <c r="AW206" s="2" t="s">
        <v>233</v>
      </c>
      <c r="AX206" s="2" t="s">
        <v>157</v>
      </c>
      <c r="AY206" s="2" t="s">
        <v>3428</v>
      </c>
      <c r="AZ206" s="2" t="s">
        <v>157</v>
      </c>
      <c r="BA206" s="2" t="s">
        <v>157</v>
      </c>
      <c r="BB206" s="2" t="s">
        <v>157</v>
      </c>
      <c r="BC206" s="2" t="s">
        <v>323</v>
      </c>
      <c r="BD206" s="2" t="s">
        <v>157</v>
      </c>
      <c r="BE206" s="2" t="s">
        <v>157</v>
      </c>
      <c r="BF206" s="2" t="s">
        <v>157</v>
      </c>
      <c r="BG206" s="2" t="s">
        <v>3434</v>
      </c>
      <c r="BH206" s="2" t="s">
        <v>3435</v>
      </c>
      <c r="BI206" s="2" t="s">
        <v>164</v>
      </c>
      <c r="BJ206" s="2" t="s">
        <v>470</v>
      </c>
      <c r="BK206" s="2" t="s">
        <v>340</v>
      </c>
      <c r="BL206" s="2" t="s">
        <v>233</v>
      </c>
      <c r="BM206" s="2" t="s">
        <v>157</v>
      </c>
      <c r="BN206" s="2" t="s">
        <v>3428</v>
      </c>
      <c r="BO206" s="2" t="s">
        <v>157</v>
      </c>
      <c r="BP206" s="2" t="s">
        <v>157</v>
      </c>
      <c r="BQ206" s="2" t="s">
        <v>157</v>
      </c>
      <c r="BR206" s="2" t="s">
        <v>323</v>
      </c>
      <c r="BS206" s="2" t="s">
        <v>157</v>
      </c>
      <c r="BT206" s="2" t="s">
        <v>157</v>
      </c>
      <c r="BU206" s="2" t="s">
        <v>157</v>
      </c>
      <c r="BV206" s="2" t="s">
        <v>3434</v>
      </c>
      <c r="BW206" s="2" t="s">
        <v>162</v>
      </c>
      <c r="BX206" s="2" t="s">
        <v>157</v>
      </c>
      <c r="BY206" s="2" t="s">
        <v>157</v>
      </c>
      <c r="BZ206" s="2" t="s">
        <v>157</v>
      </c>
      <c r="CA206" s="2" t="s">
        <v>157</v>
      </c>
      <c r="CB206" s="2" t="s">
        <v>157</v>
      </c>
      <c r="CC206" s="2" t="s">
        <v>157</v>
      </c>
      <c r="CD206" s="2" t="s">
        <v>162</v>
      </c>
      <c r="CE206" s="2" t="s">
        <v>157</v>
      </c>
      <c r="CF206" s="2" t="s">
        <v>162</v>
      </c>
      <c r="CG206" s="2" t="s">
        <v>157</v>
      </c>
      <c r="CH206" s="2" t="s">
        <v>3436</v>
      </c>
      <c r="CI206" s="2" t="s">
        <v>250</v>
      </c>
      <c r="CJ206" s="2" t="s">
        <v>250</v>
      </c>
    </row>
    <row r="207" spans="1:88" ht="30" x14ac:dyDescent="0.25">
      <c r="A207" s="1">
        <v>44160.461678240739</v>
      </c>
      <c r="B207" s="1">
        <v>44160.470439814817</v>
      </c>
      <c r="C207" s="2" t="s">
        <v>91</v>
      </c>
      <c r="D207" s="2" t="s">
        <v>3437</v>
      </c>
      <c r="E207">
        <v>100</v>
      </c>
      <c r="F207">
        <v>757</v>
      </c>
      <c r="G207" s="2" t="s">
        <v>155</v>
      </c>
      <c r="H207" s="1">
        <v>44160.470451076391</v>
      </c>
      <c r="I207" s="2" t="s">
        <v>3438</v>
      </c>
      <c r="J207">
        <v>41.826202392578125</v>
      </c>
      <c r="K207">
        <v>-90.840896606445313</v>
      </c>
      <c r="L207" s="2" t="s">
        <v>158</v>
      </c>
      <c r="M207" s="2" t="s">
        <v>3439</v>
      </c>
      <c r="N207" s="2" t="s">
        <v>3440</v>
      </c>
      <c r="O207" s="2" t="s">
        <v>3441</v>
      </c>
      <c r="P207" s="2" t="s">
        <v>164</v>
      </c>
      <c r="Q207" s="2" t="s">
        <v>3442</v>
      </c>
      <c r="R207" s="2" t="s">
        <v>164</v>
      </c>
      <c r="S207" s="2" t="s">
        <v>3443</v>
      </c>
      <c r="T207" s="2" t="s">
        <v>233</v>
      </c>
      <c r="U207" s="2" t="s">
        <v>157</v>
      </c>
      <c r="V207" s="2" t="s">
        <v>440</v>
      </c>
      <c r="W207" s="2" t="s">
        <v>3444</v>
      </c>
      <c r="X207" s="2" t="s">
        <v>3445</v>
      </c>
      <c r="Y207" s="2" t="s">
        <v>3446</v>
      </c>
      <c r="Z207" s="2" t="s">
        <v>157</v>
      </c>
      <c r="AA207" s="2" t="s">
        <v>173</v>
      </c>
      <c r="AB207" s="2" t="s">
        <v>164</v>
      </c>
      <c r="AC207" s="2" t="s">
        <v>1141</v>
      </c>
      <c r="AD207" s="2" t="s">
        <v>233</v>
      </c>
      <c r="AE207" s="2" t="s">
        <v>157</v>
      </c>
      <c r="AF207" s="2" t="s">
        <v>3447</v>
      </c>
      <c r="AG207" s="2" t="s">
        <v>3447</v>
      </c>
      <c r="AH207" s="2" t="s">
        <v>157</v>
      </c>
      <c r="AI207" s="2" t="s">
        <v>157</v>
      </c>
      <c r="AJ207" s="2" t="s">
        <v>157</v>
      </c>
      <c r="AK207" s="2" t="s">
        <v>259</v>
      </c>
      <c r="AL207" s="2" t="s">
        <v>157</v>
      </c>
      <c r="AM207" s="2" t="s">
        <v>157</v>
      </c>
      <c r="AN207" s="2" t="s">
        <v>157</v>
      </c>
      <c r="AO207" s="2" t="s">
        <v>157</v>
      </c>
      <c r="AP207" s="2" t="s">
        <v>157</v>
      </c>
      <c r="AQ207" s="2" t="s">
        <v>3442</v>
      </c>
      <c r="AR207" s="2" t="s">
        <v>3448</v>
      </c>
      <c r="AS207" s="2" t="s">
        <v>3449</v>
      </c>
      <c r="AT207" s="2" t="s">
        <v>164</v>
      </c>
      <c r="AU207" s="2" t="s">
        <v>3449</v>
      </c>
      <c r="AV207" s="2" t="s">
        <v>2022</v>
      </c>
      <c r="AW207" s="2" t="s">
        <v>233</v>
      </c>
      <c r="AX207" s="2" t="s">
        <v>157</v>
      </c>
      <c r="AY207" s="2" t="s">
        <v>3450</v>
      </c>
      <c r="AZ207" s="2" t="s">
        <v>157</v>
      </c>
      <c r="BA207" s="2" t="s">
        <v>157</v>
      </c>
      <c r="BB207" s="2" t="s">
        <v>157</v>
      </c>
      <c r="BC207" s="2" t="s">
        <v>259</v>
      </c>
      <c r="BD207" s="2" t="s">
        <v>157</v>
      </c>
      <c r="BE207" s="2" t="s">
        <v>157</v>
      </c>
      <c r="BF207" s="2" t="s">
        <v>157</v>
      </c>
      <c r="BG207" s="2" t="s">
        <v>157</v>
      </c>
      <c r="BH207" s="2" t="s">
        <v>3449</v>
      </c>
      <c r="BI207" s="2" t="s">
        <v>164</v>
      </c>
      <c r="BJ207" s="2" t="s">
        <v>3449</v>
      </c>
      <c r="BK207" s="2" t="s">
        <v>1164</v>
      </c>
      <c r="BL207" s="2" t="s">
        <v>233</v>
      </c>
      <c r="BM207" s="2" t="s">
        <v>157</v>
      </c>
      <c r="BN207" s="2" t="s">
        <v>1164</v>
      </c>
      <c r="BO207" s="2" t="s">
        <v>157</v>
      </c>
      <c r="BP207" s="2" t="s">
        <v>157</v>
      </c>
      <c r="BQ207" s="2" t="s">
        <v>157</v>
      </c>
      <c r="BR207" s="2" t="s">
        <v>157</v>
      </c>
      <c r="BS207" s="2" t="s">
        <v>157</v>
      </c>
      <c r="BT207" s="2" t="s">
        <v>157</v>
      </c>
      <c r="BU207" s="2" t="s">
        <v>157</v>
      </c>
      <c r="BV207" s="2" t="s">
        <v>157</v>
      </c>
      <c r="BW207" s="2" t="s">
        <v>162</v>
      </c>
      <c r="BX207" s="2" t="s">
        <v>157</v>
      </c>
      <c r="BY207" s="2" t="s">
        <v>157</v>
      </c>
      <c r="BZ207" s="2" t="s">
        <v>157</v>
      </c>
      <c r="CA207" s="2" t="s">
        <v>157</v>
      </c>
      <c r="CB207" s="2" t="s">
        <v>157</v>
      </c>
      <c r="CC207" s="2" t="s">
        <v>157</v>
      </c>
      <c r="CD207" s="2" t="s">
        <v>162</v>
      </c>
      <c r="CE207" s="2" t="s">
        <v>157</v>
      </c>
      <c r="CF207" s="2" t="s">
        <v>164</v>
      </c>
      <c r="CG207" s="2" t="s">
        <v>3451</v>
      </c>
      <c r="CH207" s="2" t="s">
        <v>580</v>
      </c>
      <c r="CI207" s="2" t="s">
        <v>580</v>
      </c>
      <c r="CJ207" s="2" t="s">
        <v>3452</v>
      </c>
    </row>
    <row r="208" spans="1:88" ht="60" x14ac:dyDescent="0.25">
      <c r="A208" s="1">
        <v>44160.473495370374</v>
      </c>
      <c r="B208" s="1">
        <v>44160.580196759256</v>
      </c>
      <c r="C208" s="2" t="s">
        <v>91</v>
      </c>
      <c r="D208" s="2" t="s">
        <v>3453</v>
      </c>
      <c r="E208">
        <v>100</v>
      </c>
      <c r="F208">
        <v>9219</v>
      </c>
      <c r="G208" s="2" t="s">
        <v>155</v>
      </c>
      <c r="H208" s="1">
        <v>44160.580207974534</v>
      </c>
      <c r="I208" s="2" t="s">
        <v>3454</v>
      </c>
      <c r="J208">
        <v>42.804702758789063</v>
      </c>
      <c r="K208">
        <v>-95.713699340820313</v>
      </c>
      <c r="L208" s="2" t="s">
        <v>158</v>
      </c>
      <c r="M208" s="2" t="s">
        <v>3455</v>
      </c>
      <c r="N208" s="2" t="s">
        <v>3456</v>
      </c>
      <c r="O208" s="2" t="s">
        <v>3457</v>
      </c>
      <c r="P208" s="2" t="s">
        <v>164</v>
      </c>
      <c r="Q208" s="2" t="s">
        <v>3458</v>
      </c>
      <c r="R208" s="2" t="s">
        <v>164</v>
      </c>
      <c r="S208" s="2" t="s">
        <v>3459</v>
      </c>
      <c r="T208" s="2" t="s">
        <v>614</v>
      </c>
      <c r="U208" s="2" t="s">
        <v>157</v>
      </c>
      <c r="V208" s="2" t="s">
        <v>340</v>
      </c>
      <c r="W208" s="2" t="s">
        <v>3460</v>
      </c>
      <c r="X208" s="2" t="s">
        <v>157</v>
      </c>
      <c r="Y208" s="2" t="s">
        <v>157</v>
      </c>
      <c r="Z208" s="2" t="s">
        <v>3461</v>
      </c>
      <c r="AA208" s="2" t="s">
        <v>3462</v>
      </c>
      <c r="AB208" s="2" t="s">
        <v>164</v>
      </c>
      <c r="AC208" s="2" t="s">
        <v>3459</v>
      </c>
      <c r="AD208" s="2" t="s">
        <v>614</v>
      </c>
      <c r="AE208" s="2" t="s">
        <v>157</v>
      </c>
      <c r="AF208" s="2" t="s">
        <v>340</v>
      </c>
      <c r="AG208" s="2" t="s">
        <v>3460</v>
      </c>
      <c r="AH208" s="2" t="s">
        <v>157</v>
      </c>
      <c r="AI208" s="2" t="s">
        <v>157</v>
      </c>
      <c r="AJ208" s="2" t="s">
        <v>3463</v>
      </c>
      <c r="AK208" s="2" t="s">
        <v>259</v>
      </c>
      <c r="AL208" s="2" t="s">
        <v>3464</v>
      </c>
      <c r="AM208" s="2" t="s">
        <v>157</v>
      </c>
      <c r="AN208" s="2" t="s">
        <v>157</v>
      </c>
      <c r="AO208" s="2" t="s">
        <v>157</v>
      </c>
      <c r="AP208" s="2" t="s">
        <v>264</v>
      </c>
      <c r="AQ208" s="2" t="s">
        <v>3465</v>
      </c>
      <c r="AR208" s="2" t="s">
        <v>3466</v>
      </c>
      <c r="AS208" s="2" t="s">
        <v>3467</v>
      </c>
      <c r="AT208" s="2" t="s">
        <v>164</v>
      </c>
      <c r="AU208" s="2" t="s">
        <v>3468</v>
      </c>
      <c r="AV208" s="2" t="s">
        <v>340</v>
      </c>
      <c r="AW208" s="2" t="s">
        <v>614</v>
      </c>
      <c r="AX208" s="2" t="s">
        <v>157</v>
      </c>
      <c r="AY208" s="2" t="s">
        <v>3469</v>
      </c>
      <c r="AZ208" s="2" t="s">
        <v>157</v>
      </c>
      <c r="BA208" s="2" t="s">
        <v>157</v>
      </c>
      <c r="BB208" s="2" t="s">
        <v>3470</v>
      </c>
      <c r="BC208" s="2" t="s">
        <v>259</v>
      </c>
      <c r="BD208" s="2" t="s">
        <v>3471</v>
      </c>
      <c r="BE208" s="2" t="s">
        <v>157</v>
      </c>
      <c r="BF208" s="2" t="s">
        <v>157</v>
      </c>
      <c r="BG208" s="2" t="s">
        <v>157</v>
      </c>
      <c r="BH208" s="2" t="s">
        <v>3472</v>
      </c>
      <c r="BI208" s="2" t="s">
        <v>164</v>
      </c>
      <c r="BJ208" s="2" t="s">
        <v>3468</v>
      </c>
      <c r="BK208" s="2" t="s">
        <v>340</v>
      </c>
      <c r="BL208" s="2" t="s">
        <v>614</v>
      </c>
      <c r="BM208" s="2" t="s">
        <v>157</v>
      </c>
      <c r="BN208" s="2" t="s">
        <v>3469</v>
      </c>
      <c r="BO208" s="2" t="s">
        <v>157</v>
      </c>
      <c r="BP208" s="2" t="s">
        <v>157</v>
      </c>
      <c r="BQ208" s="2" t="s">
        <v>3473</v>
      </c>
      <c r="BR208" s="2" t="s">
        <v>259</v>
      </c>
      <c r="BS208" s="2" t="s">
        <v>3474</v>
      </c>
      <c r="BT208" s="2" t="s">
        <v>157</v>
      </c>
      <c r="BU208" s="2" t="s">
        <v>157</v>
      </c>
      <c r="BV208" s="2" t="s">
        <v>157</v>
      </c>
      <c r="BW208" s="2" t="s">
        <v>164</v>
      </c>
      <c r="BX208" s="2" t="s">
        <v>970</v>
      </c>
      <c r="BY208" s="2" t="s">
        <v>970</v>
      </c>
      <c r="BZ208" s="2" t="s">
        <v>167</v>
      </c>
      <c r="CA208" s="2" t="s">
        <v>157</v>
      </c>
      <c r="CB208" s="2" t="s">
        <v>3475</v>
      </c>
      <c r="CC208" s="2" t="s">
        <v>3476</v>
      </c>
      <c r="CD208" s="2" t="s">
        <v>162</v>
      </c>
      <c r="CE208" s="2" t="s">
        <v>157</v>
      </c>
      <c r="CF208" s="2" t="s">
        <v>164</v>
      </c>
      <c r="CG208" s="2" t="s">
        <v>3477</v>
      </c>
      <c r="CH208" s="2" t="s">
        <v>264</v>
      </c>
      <c r="CI208" s="2" t="s">
        <v>3478</v>
      </c>
      <c r="CJ208" s="2" t="s">
        <v>157</v>
      </c>
    </row>
    <row r="209" spans="1:88" ht="45" x14ac:dyDescent="0.25">
      <c r="A209" s="1">
        <v>44160.58053240741</v>
      </c>
      <c r="B209" s="1">
        <v>44160.586840277778</v>
      </c>
      <c r="C209" s="2" t="s">
        <v>91</v>
      </c>
      <c r="D209" s="2" t="s">
        <v>3479</v>
      </c>
      <c r="E209">
        <v>100</v>
      </c>
      <c r="F209">
        <v>544</v>
      </c>
      <c r="G209" s="2" t="s">
        <v>155</v>
      </c>
      <c r="H209" s="1">
        <v>44160.58684408565</v>
      </c>
      <c r="I209" s="2" t="s">
        <v>3480</v>
      </c>
      <c r="J209">
        <v>41.643707275390625</v>
      </c>
      <c r="K209">
        <v>-95.31109619140625</v>
      </c>
      <c r="L209" s="2" t="s">
        <v>158</v>
      </c>
      <c r="M209" s="2" t="s">
        <v>3481</v>
      </c>
      <c r="N209" s="2" t="s">
        <v>3482</v>
      </c>
      <c r="O209" s="2" t="s">
        <v>3483</v>
      </c>
      <c r="P209" s="2" t="s">
        <v>164</v>
      </c>
      <c r="Q209" s="2" t="s">
        <v>594</v>
      </c>
      <c r="R209" s="2" t="s">
        <v>164</v>
      </c>
      <c r="S209" s="2" t="s">
        <v>762</v>
      </c>
      <c r="T209" s="2" t="s">
        <v>233</v>
      </c>
      <c r="U209" s="2" t="s">
        <v>157</v>
      </c>
      <c r="V209" s="2" t="s">
        <v>273</v>
      </c>
      <c r="W209" s="2" t="s">
        <v>2864</v>
      </c>
      <c r="X209" s="2" t="s">
        <v>1431</v>
      </c>
      <c r="Y209" s="2" t="s">
        <v>421</v>
      </c>
      <c r="Z209" s="2" t="s">
        <v>157</v>
      </c>
      <c r="AA209" s="2" t="s">
        <v>959</v>
      </c>
      <c r="AB209" s="2" t="s">
        <v>164</v>
      </c>
      <c r="AC209" s="2" t="s">
        <v>762</v>
      </c>
      <c r="AD209" s="2" t="s">
        <v>233</v>
      </c>
      <c r="AE209" s="2" t="s">
        <v>157</v>
      </c>
      <c r="AF209" s="2" t="s">
        <v>273</v>
      </c>
      <c r="AG209" s="2" t="s">
        <v>2864</v>
      </c>
      <c r="AH209" s="2" t="s">
        <v>3484</v>
      </c>
      <c r="AI209" s="2" t="s">
        <v>3485</v>
      </c>
      <c r="AJ209" s="2" t="s">
        <v>157</v>
      </c>
      <c r="AK209" s="2" t="s">
        <v>259</v>
      </c>
      <c r="AL209" s="2" t="s">
        <v>157</v>
      </c>
      <c r="AM209" s="2" t="s">
        <v>157</v>
      </c>
      <c r="AN209" s="2" t="s">
        <v>157</v>
      </c>
      <c r="AO209" s="2" t="s">
        <v>157</v>
      </c>
      <c r="AP209" s="2" t="s">
        <v>157</v>
      </c>
      <c r="AQ209" s="2" t="s">
        <v>3486</v>
      </c>
      <c r="AR209" s="2" t="s">
        <v>662</v>
      </c>
      <c r="AS209" s="2" t="s">
        <v>1243</v>
      </c>
      <c r="AT209" s="2" t="s">
        <v>164</v>
      </c>
      <c r="AU209" s="2" t="s">
        <v>762</v>
      </c>
      <c r="AV209" s="2" t="s">
        <v>273</v>
      </c>
      <c r="AW209" s="2" t="s">
        <v>233</v>
      </c>
      <c r="AX209" s="2" t="s">
        <v>157</v>
      </c>
      <c r="AY209" s="2" t="s">
        <v>3487</v>
      </c>
      <c r="AZ209" s="2" t="s">
        <v>157</v>
      </c>
      <c r="BA209" s="2" t="s">
        <v>157</v>
      </c>
      <c r="BB209" s="2" t="s">
        <v>3488</v>
      </c>
      <c r="BC209" s="2" t="s">
        <v>247</v>
      </c>
      <c r="BD209" s="2" t="s">
        <v>157</v>
      </c>
      <c r="BE209" s="2" t="s">
        <v>3489</v>
      </c>
      <c r="BF209" s="2" t="s">
        <v>157</v>
      </c>
      <c r="BG209" s="2" t="s">
        <v>157</v>
      </c>
      <c r="BH209" s="2" t="s">
        <v>645</v>
      </c>
      <c r="BI209" s="2" t="s">
        <v>164</v>
      </c>
      <c r="BJ209" s="2" t="s">
        <v>762</v>
      </c>
      <c r="BK209" s="2" t="s">
        <v>273</v>
      </c>
      <c r="BL209" s="2" t="s">
        <v>233</v>
      </c>
      <c r="BM209" s="2" t="s">
        <v>157</v>
      </c>
      <c r="BN209" s="2" t="s">
        <v>3487</v>
      </c>
      <c r="BO209" s="2" t="s">
        <v>157</v>
      </c>
      <c r="BP209" s="2" t="s">
        <v>1461</v>
      </c>
      <c r="BQ209" s="2" t="s">
        <v>157</v>
      </c>
      <c r="BR209" s="2" t="s">
        <v>247</v>
      </c>
      <c r="BS209" s="2" t="s">
        <v>157</v>
      </c>
      <c r="BT209" s="2" t="s">
        <v>3489</v>
      </c>
      <c r="BU209" s="2" t="s">
        <v>157</v>
      </c>
      <c r="BV209" s="2" t="s">
        <v>157</v>
      </c>
      <c r="BW209" s="2" t="s">
        <v>162</v>
      </c>
      <c r="BX209" s="2" t="s">
        <v>157</v>
      </c>
      <c r="BY209" s="2" t="s">
        <v>157</v>
      </c>
      <c r="BZ209" s="2" t="s">
        <v>157</v>
      </c>
      <c r="CA209" s="2" t="s">
        <v>157</v>
      </c>
      <c r="CB209" s="2" t="s">
        <v>157</v>
      </c>
      <c r="CC209" s="2" t="s">
        <v>157</v>
      </c>
      <c r="CD209" s="2" t="s">
        <v>162</v>
      </c>
      <c r="CE209" s="2" t="s">
        <v>157</v>
      </c>
      <c r="CF209" s="2" t="s">
        <v>162</v>
      </c>
      <c r="CG209" s="2" t="s">
        <v>157</v>
      </c>
      <c r="CH209" s="2" t="s">
        <v>3490</v>
      </c>
      <c r="CI209" s="2" t="s">
        <v>264</v>
      </c>
      <c r="CJ209" s="2" t="s">
        <v>157</v>
      </c>
    </row>
    <row r="210" spans="1:88" ht="45" x14ac:dyDescent="0.25">
      <c r="A210" s="1">
        <v>44160.586018518516</v>
      </c>
      <c r="B210" s="1">
        <v>44160.597222222219</v>
      </c>
      <c r="C210" s="2" t="s">
        <v>91</v>
      </c>
      <c r="D210" s="2" t="s">
        <v>3491</v>
      </c>
      <c r="E210">
        <v>100</v>
      </c>
      <c r="F210">
        <v>968</v>
      </c>
      <c r="G210" s="2" t="s">
        <v>155</v>
      </c>
      <c r="H210" s="1">
        <v>44160.59722920139</v>
      </c>
      <c r="I210" s="2" t="s">
        <v>3492</v>
      </c>
      <c r="J210">
        <v>41.126800537109375</v>
      </c>
      <c r="K210">
        <v>-95.158500671386719</v>
      </c>
      <c r="L210" s="2" t="s">
        <v>158</v>
      </c>
      <c r="M210" s="2" t="s">
        <v>3493</v>
      </c>
      <c r="N210" s="2" t="s">
        <v>3494</v>
      </c>
      <c r="O210" s="2" t="s">
        <v>3495</v>
      </c>
      <c r="P210" s="2" t="s">
        <v>164</v>
      </c>
      <c r="Q210" s="2" t="s">
        <v>3496</v>
      </c>
      <c r="R210" s="2" t="s">
        <v>164</v>
      </c>
      <c r="S210" s="2" t="s">
        <v>3497</v>
      </c>
      <c r="T210" s="2" t="s">
        <v>167</v>
      </c>
      <c r="U210" s="2" t="s">
        <v>3498</v>
      </c>
      <c r="V210" s="2" t="s">
        <v>2867</v>
      </c>
      <c r="W210" s="2" t="s">
        <v>340</v>
      </c>
      <c r="X210" s="2" t="s">
        <v>157</v>
      </c>
      <c r="Y210" s="2" t="s">
        <v>157</v>
      </c>
      <c r="Z210" s="2" t="s">
        <v>3499</v>
      </c>
      <c r="AA210" s="2" t="s">
        <v>3500</v>
      </c>
      <c r="AB210" s="2" t="s">
        <v>164</v>
      </c>
      <c r="AC210" s="2" t="s">
        <v>3497</v>
      </c>
      <c r="AD210" s="2" t="s">
        <v>167</v>
      </c>
      <c r="AE210" s="2" t="s">
        <v>3501</v>
      </c>
      <c r="AF210" s="2" t="s">
        <v>2867</v>
      </c>
      <c r="AG210" s="2" t="s">
        <v>340</v>
      </c>
      <c r="AH210" s="2" t="s">
        <v>157</v>
      </c>
      <c r="AI210" s="2" t="s">
        <v>157</v>
      </c>
      <c r="AJ210" s="2" t="s">
        <v>3502</v>
      </c>
      <c r="AK210" s="2" t="s">
        <v>323</v>
      </c>
      <c r="AL210" s="2" t="s">
        <v>157</v>
      </c>
      <c r="AM210" s="2" t="s">
        <v>157</v>
      </c>
      <c r="AN210" s="2" t="s">
        <v>157</v>
      </c>
      <c r="AO210" s="2" t="s">
        <v>3502</v>
      </c>
      <c r="AP210" s="2" t="s">
        <v>157</v>
      </c>
      <c r="AQ210" s="2" t="s">
        <v>3503</v>
      </c>
      <c r="AR210" s="2" t="s">
        <v>3504</v>
      </c>
      <c r="AS210" s="2" t="s">
        <v>3505</v>
      </c>
      <c r="AT210" s="2" t="s">
        <v>164</v>
      </c>
      <c r="AU210" s="2" t="s">
        <v>3505</v>
      </c>
      <c r="AV210" s="2" t="s">
        <v>2867</v>
      </c>
      <c r="AW210" s="2" t="s">
        <v>167</v>
      </c>
      <c r="AX210" s="2" t="s">
        <v>3506</v>
      </c>
      <c r="AY210" s="2" t="s">
        <v>340</v>
      </c>
      <c r="AZ210" s="2" t="s">
        <v>157</v>
      </c>
      <c r="BA210" s="2" t="s">
        <v>157</v>
      </c>
      <c r="BB210" s="2" t="s">
        <v>3507</v>
      </c>
      <c r="BC210" s="2" t="s">
        <v>323</v>
      </c>
      <c r="BD210" s="2" t="s">
        <v>157</v>
      </c>
      <c r="BE210" s="2" t="s">
        <v>157</v>
      </c>
      <c r="BF210" s="2" t="s">
        <v>157</v>
      </c>
      <c r="BG210" s="2" t="s">
        <v>3508</v>
      </c>
      <c r="BH210" s="2" t="s">
        <v>3505</v>
      </c>
      <c r="BI210" s="2" t="s">
        <v>164</v>
      </c>
      <c r="BJ210" s="2" t="s">
        <v>3505</v>
      </c>
      <c r="BK210" s="2" t="s">
        <v>2867</v>
      </c>
      <c r="BL210" s="2" t="s">
        <v>167</v>
      </c>
      <c r="BM210" s="2" t="s">
        <v>3509</v>
      </c>
      <c r="BN210" s="2" t="s">
        <v>340</v>
      </c>
      <c r="BO210" s="2" t="s">
        <v>157</v>
      </c>
      <c r="BP210" s="2" t="s">
        <v>157</v>
      </c>
      <c r="BQ210" s="2" t="s">
        <v>3502</v>
      </c>
      <c r="BR210" s="2" t="s">
        <v>323</v>
      </c>
      <c r="BS210" s="2" t="s">
        <v>157</v>
      </c>
      <c r="BT210" s="2" t="s">
        <v>157</v>
      </c>
      <c r="BU210" s="2" t="s">
        <v>157</v>
      </c>
      <c r="BV210" s="2" t="s">
        <v>3502</v>
      </c>
      <c r="BW210" s="2" t="s">
        <v>162</v>
      </c>
      <c r="BX210" s="2" t="s">
        <v>157</v>
      </c>
      <c r="BY210" s="2" t="s">
        <v>157</v>
      </c>
      <c r="BZ210" s="2" t="s">
        <v>157</v>
      </c>
      <c r="CA210" s="2" t="s">
        <v>157</v>
      </c>
      <c r="CB210" s="2" t="s">
        <v>157</v>
      </c>
      <c r="CC210" s="2" t="s">
        <v>157</v>
      </c>
      <c r="CD210" s="2" t="s">
        <v>162</v>
      </c>
      <c r="CE210" s="2" t="s">
        <v>157</v>
      </c>
      <c r="CF210" s="2" t="s">
        <v>164</v>
      </c>
      <c r="CG210" s="2" t="s">
        <v>1345</v>
      </c>
      <c r="CH210" s="2" t="s">
        <v>157</v>
      </c>
      <c r="CI210" s="2" t="s">
        <v>696</v>
      </c>
      <c r="CJ210" s="2" t="s">
        <v>157</v>
      </c>
    </row>
    <row r="211" spans="1:88" ht="60" x14ac:dyDescent="0.25">
      <c r="A211" s="1">
        <v>44160.61142361111</v>
      </c>
      <c r="B211" s="1">
        <v>44160.618379629632</v>
      </c>
      <c r="C211" s="2" t="s">
        <v>91</v>
      </c>
      <c r="D211" s="2" t="s">
        <v>3510</v>
      </c>
      <c r="E211">
        <v>100</v>
      </c>
      <c r="F211">
        <v>601</v>
      </c>
      <c r="G211" s="2" t="s">
        <v>155</v>
      </c>
      <c r="H211" s="1">
        <v>44160.618394027777</v>
      </c>
      <c r="I211" s="2" t="s">
        <v>3511</v>
      </c>
      <c r="J211">
        <v>42.681106567382813</v>
      </c>
      <c r="K211">
        <v>-91.913101196289063</v>
      </c>
      <c r="L211" s="2" t="s">
        <v>158</v>
      </c>
      <c r="M211" s="2" t="s">
        <v>3512</v>
      </c>
      <c r="N211" s="2" t="s">
        <v>3513</v>
      </c>
      <c r="O211" s="2" t="s">
        <v>3514</v>
      </c>
      <c r="P211" s="2" t="s">
        <v>164</v>
      </c>
      <c r="Q211" s="2" t="s">
        <v>3175</v>
      </c>
      <c r="R211" s="2" t="s">
        <v>164</v>
      </c>
      <c r="S211" s="2" t="s">
        <v>3515</v>
      </c>
      <c r="T211" s="2" t="s">
        <v>614</v>
      </c>
      <c r="U211" s="2" t="s">
        <v>157</v>
      </c>
      <c r="V211" s="2" t="s">
        <v>789</v>
      </c>
      <c r="W211" s="2" t="s">
        <v>3516</v>
      </c>
      <c r="X211" s="2" t="s">
        <v>157</v>
      </c>
      <c r="Y211" s="2" t="s">
        <v>157</v>
      </c>
      <c r="Z211" s="2" t="s">
        <v>3517</v>
      </c>
      <c r="AA211" s="2" t="s">
        <v>2617</v>
      </c>
      <c r="AB211" s="2" t="s">
        <v>164</v>
      </c>
      <c r="AC211" s="2" t="s">
        <v>3515</v>
      </c>
      <c r="AD211" s="2" t="s">
        <v>614</v>
      </c>
      <c r="AE211" s="2" t="s">
        <v>157</v>
      </c>
      <c r="AF211" s="2" t="s">
        <v>789</v>
      </c>
      <c r="AG211" s="2" t="s">
        <v>3516</v>
      </c>
      <c r="AH211" s="2" t="s">
        <v>157</v>
      </c>
      <c r="AI211" s="2" t="s">
        <v>157</v>
      </c>
      <c r="AJ211" s="2" t="s">
        <v>3518</v>
      </c>
      <c r="AK211" s="2" t="s">
        <v>259</v>
      </c>
      <c r="AL211" s="2" t="s">
        <v>3519</v>
      </c>
      <c r="AM211" s="2" t="s">
        <v>157</v>
      </c>
      <c r="AN211" s="2" t="s">
        <v>157</v>
      </c>
      <c r="AO211" s="2" t="s">
        <v>157</v>
      </c>
      <c r="AP211" s="2" t="s">
        <v>157</v>
      </c>
      <c r="AQ211" s="2" t="s">
        <v>3520</v>
      </c>
      <c r="AR211" s="2" t="s">
        <v>3521</v>
      </c>
      <c r="AS211" s="2" t="s">
        <v>3522</v>
      </c>
      <c r="AT211" s="2" t="s">
        <v>164</v>
      </c>
      <c r="AU211" s="2" t="s">
        <v>3523</v>
      </c>
      <c r="AV211" s="2" t="s">
        <v>789</v>
      </c>
      <c r="AW211" s="2" t="s">
        <v>614</v>
      </c>
      <c r="AX211" s="2" t="s">
        <v>157</v>
      </c>
      <c r="AY211" s="2" t="s">
        <v>1076</v>
      </c>
      <c r="AZ211" s="2" t="s">
        <v>3524</v>
      </c>
      <c r="BA211" s="2" t="s">
        <v>157</v>
      </c>
      <c r="BB211" s="2" t="s">
        <v>157</v>
      </c>
      <c r="BC211" s="2" t="s">
        <v>626</v>
      </c>
      <c r="BD211" s="2" t="s">
        <v>157</v>
      </c>
      <c r="BE211" s="2" t="s">
        <v>3525</v>
      </c>
      <c r="BF211" s="2" t="s">
        <v>157</v>
      </c>
      <c r="BG211" s="2" t="s">
        <v>157</v>
      </c>
      <c r="BH211" s="2" t="s">
        <v>2272</v>
      </c>
      <c r="BI211" s="2" t="s">
        <v>164</v>
      </c>
      <c r="BJ211" s="2" t="s">
        <v>3523</v>
      </c>
      <c r="BK211" s="2" t="s">
        <v>3526</v>
      </c>
      <c r="BL211" s="2" t="s">
        <v>614</v>
      </c>
      <c r="BM211" s="2" t="s">
        <v>157</v>
      </c>
      <c r="BN211" s="2" t="s">
        <v>1076</v>
      </c>
      <c r="BO211" s="2" t="s">
        <v>3527</v>
      </c>
      <c r="BP211" s="2" t="s">
        <v>3528</v>
      </c>
      <c r="BQ211" s="2" t="s">
        <v>157</v>
      </c>
      <c r="BR211" s="2" t="s">
        <v>247</v>
      </c>
      <c r="BS211" s="2" t="s">
        <v>157</v>
      </c>
      <c r="BT211" s="2" t="s">
        <v>3525</v>
      </c>
      <c r="BU211" s="2" t="s">
        <v>157</v>
      </c>
      <c r="BV211" s="2" t="s">
        <v>157</v>
      </c>
      <c r="BW211" s="2" t="s">
        <v>210</v>
      </c>
      <c r="BX211" s="2" t="s">
        <v>157</v>
      </c>
      <c r="BY211" s="2" t="s">
        <v>157</v>
      </c>
      <c r="BZ211" s="2" t="s">
        <v>157</v>
      </c>
      <c r="CA211" s="2" t="s">
        <v>157</v>
      </c>
      <c r="CB211" s="2" t="s">
        <v>157</v>
      </c>
      <c r="CC211" s="2" t="s">
        <v>157</v>
      </c>
      <c r="CD211" s="2" t="s">
        <v>162</v>
      </c>
      <c r="CE211" s="2" t="s">
        <v>157</v>
      </c>
      <c r="CF211" s="2" t="s">
        <v>164</v>
      </c>
      <c r="CG211" s="2" t="s">
        <v>3529</v>
      </c>
      <c r="CH211" s="2" t="s">
        <v>3530</v>
      </c>
      <c r="CI211" s="2" t="s">
        <v>3531</v>
      </c>
      <c r="CJ211" s="2" t="s">
        <v>157</v>
      </c>
    </row>
    <row r="212" spans="1:88" ht="45" x14ac:dyDescent="0.25">
      <c r="A212" s="1">
        <v>44162.332407407404</v>
      </c>
      <c r="B212" s="1">
        <v>44162.342233796298</v>
      </c>
      <c r="C212" s="2" t="s">
        <v>91</v>
      </c>
      <c r="D212" s="2" t="s">
        <v>3532</v>
      </c>
      <c r="E212">
        <v>100</v>
      </c>
      <c r="F212">
        <v>849</v>
      </c>
      <c r="G212" s="2" t="s">
        <v>155</v>
      </c>
      <c r="H212" s="1">
        <v>44162.342246342596</v>
      </c>
      <c r="I212" s="2" t="s">
        <v>3533</v>
      </c>
      <c r="J212">
        <v>41.551605224609375</v>
      </c>
      <c r="K212">
        <v>-90.501701354980469</v>
      </c>
      <c r="L212" s="2" t="s">
        <v>158</v>
      </c>
      <c r="M212" s="2" t="s">
        <v>3534</v>
      </c>
      <c r="N212" s="2" t="s">
        <v>3535</v>
      </c>
      <c r="O212" s="2" t="s">
        <v>3536</v>
      </c>
      <c r="P212" s="2" t="s">
        <v>164</v>
      </c>
      <c r="Q212" s="2" t="s">
        <v>1676</v>
      </c>
      <c r="R212" s="2" t="s">
        <v>164</v>
      </c>
      <c r="S212" s="2" t="s">
        <v>3537</v>
      </c>
      <c r="T212" s="2" t="s">
        <v>233</v>
      </c>
      <c r="U212" s="2" t="s">
        <v>157</v>
      </c>
      <c r="V212" s="2" t="s">
        <v>440</v>
      </c>
      <c r="W212" s="2" t="s">
        <v>3538</v>
      </c>
      <c r="X212" s="2" t="s">
        <v>3539</v>
      </c>
      <c r="Y212" s="2" t="s">
        <v>3540</v>
      </c>
      <c r="Z212" s="2" t="s">
        <v>157</v>
      </c>
      <c r="AA212" s="2" t="s">
        <v>176</v>
      </c>
      <c r="AB212" s="2" t="s">
        <v>164</v>
      </c>
      <c r="AC212" s="2" t="s">
        <v>3537</v>
      </c>
      <c r="AD212" s="2" t="s">
        <v>233</v>
      </c>
      <c r="AE212" s="2" t="s">
        <v>157</v>
      </c>
      <c r="AF212" s="2" t="s">
        <v>440</v>
      </c>
      <c r="AG212" s="2" t="s">
        <v>3538</v>
      </c>
      <c r="AH212" s="2" t="s">
        <v>3541</v>
      </c>
      <c r="AI212" s="2" t="s">
        <v>372</v>
      </c>
      <c r="AJ212" s="2" t="s">
        <v>157</v>
      </c>
      <c r="AK212" s="2" t="s">
        <v>373</v>
      </c>
      <c r="AL212" s="2" t="s">
        <v>157</v>
      </c>
      <c r="AM212" s="2" t="s">
        <v>3542</v>
      </c>
      <c r="AN212" s="2" t="s">
        <v>157</v>
      </c>
      <c r="AO212" s="2" t="s">
        <v>157</v>
      </c>
      <c r="AP212" s="2" t="s">
        <v>372</v>
      </c>
      <c r="AQ212" s="2" t="s">
        <v>640</v>
      </c>
      <c r="AR212" s="2" t="s">
        <v>176</v>
      </c>
      <c r="AS212" s="2" t="s">
        <v>3543</v>
      </c>
      <c r="AT212" s="2" t="s">
        <v>164</v>
      </c>
      <c r="AU212" s="2" t="s">
        <v>157</v>
      </c>
      <c r="AV212" s="2" t="s">
        <v>157</v>
      </c>
      <c r="AW212" s="2" t="s">
        <v>233</v>
      </c>
      <c r="AX212" s="2" t="s">
        <v>157</v>
      </c>
      <c r="AY212" s="2" t="s">
        <v>157</v>
      </c>
      <c r="AZ212" s="2" t="s">
        <v>157</v>
      </c>
      <c r="BA212" s="2" t="s">
        <v>157</v>
      </c>
      <c r="BB212" s="2" t="s">
        <v>157</v>
      </c>
      <c r="BC212" s="2" t="s">
        <v>157</v>
      </c>
      <c r="BD212" s="2" t="s">
        <v>157</v>
      </c>
      <c r="BE212" s="2" t="s">
        <v>157</v>
      </c>
      <c r="BF212" s="2" t="s">
        <v>157</v>
      </c>
      <c r="BG212" s="2" t="s">
        <v>157</v>
      </c>
      <c r="BH212" s="2" t="s">
        <v>340</v>
      </c>
      <c r="BI212" s="2" t="s">
        <v>162</v>
      </c>
      <c r="BJ212" s="2" t="s">
        <v>157</v>
      </c>
      <c r="BK212" s="2" t="s">
        <v>157</v>
      </c>
      <c r="BL212" s="2" t="s">
        <v>157</v>
      </c>
      <c r="BM212" s="2" t="s">
        <v>157</v>
      </c>
      <c r="BN212" s="2" t="s">
        <v>157</v>
      </c>
      <c r="BO212" s="2" t="s">
        <v>157</v>
      </c>
      <c r="BP212" s="2" t="s">
        <v>157</v>
      </c>
      <c r="BQ212" s="2" t="s">
        <v>157</v>
      </c>
      <c r="BR212" s="2" t="s">
        <v>157</v>
      </c>
      <c r="BS212" s="2" t="s">
        <v>157</v>
      </c>
      <c r="BT212" s="2" t="s">
        <v>157</v>
      </c>
      <c r="BU212" s="2" t="s">
        <v>157</v>
      </c>
      <c r="BV212" s="2" t="s">
        <v>157</v>
      </c>
      <c r="BW212" s="2" t="s">
        <v>162</v>
      </c>
      <c r="BX212" s="2" t="s">
        <v>157</v>
      </c>
      <c r="BY212" s="2" t="s">
        <v>157</v>
      </c>
      <c r="BZ212" s="2" t="s">
        <v>157</v>
      </c>
      <c r="CA212" s="2" t="s">
        <v>157</v>
      </c>
      <c r="CB212" s="2" t="s">
        <v>157</v>
      </c>
      <c r="CC212" s="2" t="s">
        <v>157</v>
      </c>
      <c r="CD212" s="2" t="s">
        <v>162</v>
      </c>
      <c r="CE212" s="2" t="s">
        <v>157</v>
      </c>
      <c r="CF212" s="2" t="s">
        <v>164</v>
      </c>
      <c r="CG212" s="2" t="s">
        <v>785</v>
      </c>
      <c r="CH212" s="2" t="s">
        <v>341</v>
      </c>
      <c r="CI212" s="2" t="s">
        <v>162</v>
      </c>
      <c r="CJ212" s="2" t="s">
        <v>162</v>
      </c>
    </row>
    <row r="213" spans="1:88" ht="30" x14ac:dyDescent="0.25">
      <c r="A213" s="1">
        <v>44162.567199074074</v>
      </c>
      <c r="B213" s="1">
        <v>44162.579756944448</v>
      </c>
      <c r="C213" s="2" t="s">
        <v>91</v>
      </c>
      <c r="D213" s="2" t="s">
        <v>3544</v>
      </c>
      <c r="E213">
        <v>100</v>
      </c>
      <c r="F213">
        <v>1085</v>
      </c>
      <c r="G213" s="2" t="s">
        <v>155</v>
      </c>
      <c r="H213" s="1">
        <v>44162.579769259261</v>
      </c>
      <c r="I213" s="2" t="s">
        <v>3545</v>
      </c>
      <c r="J213">
        <v>41.378204345703125</v>
      </c>
      <c r="K213">
        <v>-91.343597412109375</v>
      </c>
      <c r="L213" s="2" t="s">
        <v>158</v>
      </c>
      <c r="M213" s="2" t="s">
        <v>3546</v>
      </c>
      <c r="N213" s="2" t="s">
        <v>3547</v>
      </c>
      <c r="O213" s="2" t="s">
        <v>3548</v>
      </c>
      <c r="P213" s="2" t="s">
        <v>164</v>
      </c>
      <c r="Q213" s="2" t="s">
        <v>1071</v>
      </c>
      <c r="R213" s="2" t="s">
        <v>164</v>
      </c>
      <c r="S213" s="2" t="s">
        <v>3549</v>
      </c>
      <c r="T213" s="2" t="s">
        <v>233</v>
      </c>
      <c r="U213" s="2" t="s">
        <v>157</v>
      </c>
      <c r="V213" s="2" t="s">
        <v>503</v>
      </c>
      <c r="W213" s="2" t="s">
        <v>3550</v>
      </c>
      <c r="X213" s="2" t="s">
        <v>3551</v>
      </c>
      <c r="Y213" s="2" t="s">
        <v>3552</v>
      </c>
      <c r="Z213" s="2" t="s">
        <v>3553</v>
      </c>
      <c r="AA213" s="2" t="s">
        <v>487</v>
      </c>
      <c r="AB213" s="2" t="s">
        <v>164</v>
      </c>
      <c r="AC213" s="2" t="s">
        <v>3554</v>
      </c>
      <c r="AD213" s="2" t="s">
        <v>233</v>
      </c>
      <c r="AE213" s="2" t="s">
        <v>157</v>
      </c>
      <c r="AF213" s="2" t="s">
        <v>503</v>
      </c>
      <c r="AG213" s="2" t="s">
        <v>3555</v>
      </c>
      <c r="AH213" s="2" t="s">
        <v>3556</v>
      </c>
      <c r="AI213" s="2" t="s">
        <v>341</v>
      </c>
      <c r="AJ213" s="2" t="s">
        <v>157</v>
      </c>
      <c r="AK213" s="2" t="s">
        <v>259</v>
      </c>
      <c r="AL213" s="2" t="s">
        <v>157</v>
      </c>
      <c r="AM213" s="2" t="s">
        <v>157</v>
      </c>
      <c r="AN213" s="2" t="s">
        <v>157</v>
      </c>
      <c r="AO213" s="2" t="s">
        <v>157</v>
      </c>
      <c r="AP213" s="2" t="s">
        <v>157</v>
      </c>
      <c r="AQ213" s="2" t="s">
        <v>1071</v>
      </c>
      <c r="AR213" s="2" t="s">
        <v>487</v>
      </c>
      <c r="AS213" s="2" t="s">
        <v>3549</v>
      </c>
      <c r="AT213" s="2" t="s">
        <v>164</v>
      </c>
      <c r="AU213" s="2" t="s">
        <v>3549</v>
      </c>
      <c r="AV213" s="2" t="s">
        <v>503</v>
      </c>
      <c r="AW213" s="2" t="s">
        <v>157</v>
      </c>
      <c r="AX213" s="2" t="s">
        <v>157</v>
      </c>
      <c r="AY213" s="2" t="s">
        <v>3550</v>
      </c>
      <c r="AZ213" s="2" t="s">
        <v>157</v>
      </c>
      <c r="BA213" s="2" t="s">
        <v>157</v>
      </c>
      <c r="BB213" s="2" t="s">
        <v>157</v>
      </c>
      <c r="BC213" s="2" t="s">
        <v>259</v>
      </c>
      <c r="BD213" s="2" t="s">
        <v>3557</v>
      </c>
      <c r="BE213" s="2" t="s">
        <v>157</v>
      </c>
      <c r="BF213" s="2" t="s">
        <v>157</v>
      </c>
      <c r="BG213" s="2" t="s">
        <v>157</v>
      </c>
      <c r="BH213" s="2" t="s">
        <v>157</v>
      </c>
      <c r="BI213" s="2" t="s">
        <v>164</v>
      </c>
      <c r="BJ213" s="2" t="s">
        <v>1102</v>
      </c>
      <c r="BK213" s="2" t="s">
        <v>503</v>
      </c>
      <c r="BL213" s="2" t="s">
        <v>233</v>
      </c>
      <c r="BM213" s="2" t="s">
        <v>157</v>
      </c>
      <c r="BN213" s="2" t="s">
        <v>3558</v>
      </c>
      <c r="BO213" s="2" t="s">
        <v>157</v>
      </c>
      <c r="BP213" s="2" t="s">
        <v>3559</v>
      </c>
      <c r="BQ213" s="2" t="s">
        <v>157</v>
      </c>
      <c r="BR213" s="2" t="s">
        <v>259</v>
      </c>
      <c r="BS213" s="2" t="s">
        <v>157</v>
      </c>
      <c r="BT213" s="2" t="s">
        <v>157</v>
      </c>
      <c r="BU213" s="2" t="s">
        <v>157</v>
      </c>
      <c r="BV213" s="2" t="s">
        <v>157</v>
      </c>
      <c r="BW213" s="2" t="s">
        <v>162</v>
      </c>
      <c r="BX213" s="2" t="s">
        <v>157</v>
      </c>
      <c r="BY213" s="2" t="s">
        <v>157</v>
      </c>
      <c r="BZ213" s="2" t="s">
        <v>157</v>
      </c>
      <c r="CA213" s="2" t="s">
        <v>157</v>
      </c>
      <c r="CB213" s="2" t="s">
        <v>157</v>
      </c>
      <c r="CC213" s="2" t="s">
        <v>157</v>
      </c>
      <c r="CD213" s="2" t="s">
        <v>162</v>
      </c>
      <c r="CE213" s="2" t="s">
        <v>157</v>
      </c>
      <c r="CF213" s="2" t="s">
        <v>162</v>
      </c>
      <c r="CG213" s="2" t="s">
        <v>157</v>
      </c>
      <c r="CH213" s="2" t="s">
        <v>157</v>
      </c>
      <c r="CI213" s="2" t="s">
        <v>3560</v>
      </c>
      <c r="CJ213" s="2" t="s">
        <v>157</v>
      </c>
    </row>
    <row r="214" spans="1:88" x14ac:dyDescent="0.25">
      <c r="A214" s="1">
        <v>44162.966400462959</v>
      </c>
      <c r="B214" s="1">
        <v>44162.966793981483</v>
      </c>
      <c r="C214" s="2" t="s">
        <v>91</v>
      </c>
      <c r="D214" s="2" t="s">
        <v>3165</v>
      </c>
      <c r="E214">
        <v>100</v>
      </c>
      <c r="F214">
        <v>33</v>
      </c>
      <c r="G214" s="2" t="s">
        <v>155</v>
      </c>
      <c r="H214" s="1">
        <v>44162.966803657408</v>
      </c>
      <c r="I214" s="2" t="s">
        <v>3561</v>
      </c>
      <c r="J214">
        <v>41.582199096679688</v>
      </c>
      <c r="K214">
        <v>-93.680198669433594</v>
      </c>
      <c r="L214" s="2" t="s">
        <v>158</v>
      </c>
      <c r="M214" s="2" t="s">
        <v>3562</v>
      </c>
      <c r="N214" s="2" t="s">
        <v>3168</v>
      </c>
      <c r="O214" s="2" t="s">
        <v>3563</v>
      </c>
      <c r="P214" s="2" t="s">
        <v>162</v>
      </c>
      <c r="Q214" s="2" t="s">
        <v>157</v>
      </c>
      <c r="R214" s="2" t="s">
        <v>157</v>
      </c>
      <c r="S214" s="2" t="s">
        <v>157</v>
      </c>
      <c r="T214" s="2" t="s">
        <v>157</v>
      </c>
      <c r="U214" s="2" t="s">
        <v>157</v>
      </c>
      <c r="V214" s="2" t="s">
        <v>157</v>
      </c>
      <c r="W214" s="2" t="s">
        <v>157</v>
      </c>
      <c r="X214" s="2" t="s">
        <v>157</v>
      </c>
      <c r="Y214" s="2" t="s">
        <v>157</v>
      </c>
      <c r="Z214" s="2" t="s">
        <v>157</v>
      </c>
      <c r="AA214" s="2" t="s">
        <v>157</v>
      </c>
      <c r="AB214" s="2" t="s">
        <v>157</v>
      </c>
      <c r="AC214" s="2" t="s">
        <v>157</v>
      </c>
      <c r="AD214" s="2" t="s">
        <v>157</v>
      </c>
      <c r="AE214" s="2" t="s">
        <v>157</v>
      </c>
      <c r="AF214" s="2" t="s">
        <v>157</v>
      </c>
      <c r="AG214" s="2" t="s">
        <v>157</v>
      </c>
      <c r="AH214" s="2" t="s">
        <v>157</v>
      </c>
      <c r="AI214" s="2" t="s">
        <v>157</v>
      </c>
      <c r="AJ214" s="2" t="s">
        <v>157</v>
      </c>
      <c r="AK214" s="2" t="s">
        <v>157</v>
      </c>
      <c r="AL214" s="2" t="s">
        <v>157</v>
      </c>
      <c r="AM214" s="2" t="s">
        <v>157</v>
      </c>
      <c r="AN214" s="2" t="s">
        <v>157</v>
      </c>
      <c r="AO214" s="2" t="s">
        <v>157</v>
      </c>
      <c r="AP214" s="2" t="s">
        <v>157</v>
      </c>
      <c r="AQ214" s="2" t="s">
        <v>157</v>
      </c>
      <c r="AR214" s="2" t="s">
        <v>157</v>
      </c>
      <c r="AS214" s="2" t="s">
        <v>157</v>
      </c>
      <c r="AT214" s="2" t="s">
        <v>157</v>
      </c>
      <c r="AU214" s="2" t="s">
        <v>157</v>
      </c>
      <c r="AV214" s="2" t="s">
        <v>157</v>
      </c>
      <c r="AW214" s="2" t="s">
        <v>157</v>
      </c>
      <c r="AX214" s="2" t="s">
        <v>157</v>
      </c>
      <c r="AY214" s="2" t="s">
        <v>157</v>
      </c>
      <c r="AZ214" s="2" t="s">
        <v>157</v>
      </c>
      <c r="BA214" s="2" t="s">
        <v>157</v>
      </c>
      <c r="BB214" s="2" t="s">
        <v>157</v>
      </c>
      <c r="BC214" s="2" t="s">
        <v>157</v>
      </c>
      <c r="BD214" s="2" t="s">
        <v>157</v>
      </c>
      <c r="BE214" s="2" t="s">
        <v>157</v>
      </c>
      <c r="BF214" s="2" t="s">
        <v>157</v>
      </c>
      <c r="BG214" s="2" t="s">
        <v>157</v>
      </c>
      <c r="BH214" s="2" t="s">
        <v>157</v>
      </c>
      <c r="BI214" s="2" t="s">
        <v>157</v>
      </c>
      <c r="BJ214" s="2" t="s">
        <v>157</v>
      </c>
      <c r="BK214" s="2" t="s">
        <v>157</v>
      </c>
      <c r="BL214" s="2" t="s">
        <v>157</v>
      </c>
      <c r="BM214" s="2" t="s">
        <v>157</v>
      </c>
      <c r="BN214" s="2" t="s">
        <v>157</v>
      </c>
      <c r="BO214" s="2" t="s">
        <v>157</v>
      </c>
      <c r="BP214" s="2" t="s">
        <v>157</v>
      </c>
      <c r="BQ214" s="2" t="s">
        <v>157</v>
      </c>
      <c r="BR214" s="2" t="s">
        <v>157</v>
      </c>
      <c r="BS214" s="2" t="s">
        <v>157</v>
      </c>
      <c r="BT214" s="2" t="s">
        <v>157</v>
      </c>
      <c r="BU214" s="2" t="s">
        <v>157</v>
      </c>
      <c r="BV214" s="2" t="s">
        <v>157</v>
      </c>
      <c r="BW214" s="2" t="s">
        <v>157</v>
      </c>
      <c r="BX214" s="2" t="s">
        <v>157</v>
      </c>
      <c r="BY214" s="2" t="s">
        <v>157</v>
      </c>
      <c r="BZ214" s="2" t="s">
        <v>157</v>
      </c>
      <c r="CA214" s="2" t="s">
        <v>157</v>
      </c>
      <c r="CB214" s="2" t="s">
        <v>157</v>
      </c>
      <c r="CC214" s="2" t="s">
        <v>157</v>
      </c>
      <c r="CD214" s="2" t="s">
        <v>157</v>
      </c>
      <c r="CE214" s="2" t="s">
        <v>157</v>
      </c>
      <c r="CF214" s="2" t="s">
        <v>157</v>
      </c>
      <c r="CG214" s="2" t="s">
        <v>157</v>
      </c>
      <c r="CH214" s="2" t="s">
        <v>157</v>
      </c>
      <c r="CI214" s="2" t="s">
        <v>157</v>
      </c>
      <c r="CJ214" s="2" t="s">
        <v>157</v>
      </c>
    </row>
    <row r="215" spans="1:88" x14ac:dyDescent="0.25">
      <c r="A215" s="1">
        <v>44163.327453703707</v>
      </c>
      <c r="B215" s="1">
        <v>44163.327870370369</v>
      </c>
      <c r="C215" s="2" t="s">
        <v>91</v>
      </c>
      <c r="D215" s="2" t="s">
        <v>3564</v>
      </c>
      <c r="E215">
        <v>100</v>
      </c>
      <c r="F215">
        <v>35</v>
      </c>
      <c r="G215" s="2" t="s">
        <v>155</v>
      </c>
      <c r="H215" s="1">
        <v>44163.327881886573</v>
      </c>
      <c r="I215" s="2" t="s">
        <v>3565</v>
      </c>
      <c r="J215">
        <v>41.360305786132813</v>
      </c>
      <c r="K215">
        <v>-95.626998901367188</v>
      </c>
      <c r="L215" s="2" t="s">
        <v>158</v>
      </c>
      <c r="M215" s="2" t="s">
        <v>3566</v>
      </c>
      <c r="N215" s="2" t="s">
        <v>3567</v>
      </c>
      <c r="O215" s="2" t="s">
        <v>3568</v>
      </c>
      <c r="P215" s="2" t="s">
        <v>162</v>
      </c>
      <c r="Q215" s="2" t="s">
        <v>157</v>
      </c>
      <c r="R215" s="2" t="s">
        <v>157</v>
      </c>
      <c r="S215" s="2" t="s">
        <v>157</v>
      </c>
      <c r="T215" s="2" t="s">
        <v>157</v>
      </c>
      <c r="U215" s="2" t="s">
        <v>157</v>
      </c>
      <c r="V215" s="2" t="s">
        <v>157</v>
      </c>
      <c r="W215" s="2" t="s">
        <v>157</v>
      </c>
      <c r="X215" s="2" t="s">
        <v>157</v>
      </c>
      <c r="Y215" s="2" t="s">
        <v>157</v>
      </c>
      <c r="Z215" s="2" t="s">
        <v>157</v>
      </c>
      <c r="AA215" s="2" t="s">
        <v>157</v>
      </c>
      <c r="AB215" s="2" t="s">
        <v>157</v>
      </c>
      <c r="AC215" s="2" t="s">
        <v>157</v>
      </c>
      <c r="AD215" s="2" t="s">
        <v>157</v>
      </c>
      <c r="AE215" s="2" t="s">
        <v>157</v>
      </c>
      <c r="AF215" s="2" t="s">
        <v>157</v>
      </c>
      <c r="AG215" s="2" t="s">
        <v>157</v>
      </c>
      <c r="AH215" s="2" t="s">
        <v>157</v>
      </c>
      <c r="AI215" s="2" t="s">
        <v>157</v>
      </c>
      <c r="AJ215" s="2" t="s">
        <v>157</v>
      </c>
      <c r="AK215" s="2" t="s">
        <v>157</v>
      </c>
      <c r="AL215" s="2" t="s">
        <v>157</v>
      </c>
      <c r="AM215" s="2" t="s">
        <v>157</v>
      </c>
      <c r="AN215" s="2" t="s">
        <v>157</v>
      </c>
      <c r="AO215" s="2" t="s">
        <v>157</v>
      </c>
      <c r="AP215" s="2" t="s">
        <v>157</v>
      </c>
      <c r="AQ215" s="2" t="s">
        <v>157</v>
      </c>
      <c r="AR215" s="2" t="s">
        <v>157</v>
      </c>
      <c r="AS215" s="2" t="s">
        <v>157</v>
      </c>
      <c r="AT215" s="2" t="s">
        <v>157</v>
      </c>
      <c r="AU215" s="2" t="s">
        <v>157</v>
      </c>
      <c r="AV215" s="2" t="s">
        <v>157</v>
      </c>
      <c r="AW215" s="2" t="s">
        <v>157</v>
      </c>
      <c r="AX215" s="2" t="s">
        <v>157</v>
      </c>
      <c r="AY215" s="2" t="s">
        <v>157</v>
      </c>
      <c r="AZ215" s="2" t="s">
        <v>157</v>
      </c>
      <c r="BA215" s="2" t="s">
        <v>157</v>
      </c>
      <c r="BB215" s="2" t="s">
        <v>157</v>
      </c>
      <c r="BC215" s="2" t="s">
        <v>157</v>
      </c>
      <c r="BD215" s="2" t="s">
        <v>157</v>
      </c>
      <c r="BE215" s="2" t="s">
        <v>157</v>
      </c>
      <c r="BF215" s="2" t="s">
        <v>157</v>
      </c>
      <c r="BG215" s="2" t="s">
        <v>157</v>
      </c>
      <c r="BH215" s="2" t="s">
        <v>157</v>
      </c>
      <c r="BI215" s="2" t="s">
        <v>157</v>
      </c>
      <c r="BJ215" s="2" t="s">
        <v>157</v>
      </c>
      <c r="BK215" s="2" t="s">
        <v>157</v>
      </c>
      <c r="BL215" s="2" t="s">
        <v>157</v>
      </c>
      <c r="BM215" s="2" t="s">
        <v>157</v>
      </c>
      <c r="BN215" s="2" t="s">
        <v>157</v>
      </c>
      <c r="BO215" s="2" t="s">
        <v>157</v>
      </c>
      <c r="BP215" s="2" t="s">
        <v>157</v>
      </c>
      <c r="BQ215" s="2" t="s">
        <v>157</v>
      </c>
      <c r="BR215" s="2" t="s">
        <v>157</v>
      </c>
      <c r="BS215" s="2" t="s">
        <v>157</v>
      </c>
      <c r="BT215" s="2" t="s">
        <v>157</v>
      </c>
      <c r="BU215" s="2" t="s">
        <v>157</v>
      </c>
      <c r="BV215" s="2" t="s">
        <v>157</v>
      </c>
      <c r="BW215" s="2" t="s">
        <v>157</v>
      </c>
      <c r="BX215" s="2" t="s">
        <v>157</v>
      </c>
      <c r="BY215" s="2" t="s">
        <v>157</v>
      </c>
      <c r="BZ215" s="2" t="s">
        <v>157</v>
      </c>
      <c r="CA215" s="2" t="s">
        <v>157</v>
      </c>
      <c r="CB215" s="2" t="s">
        <v>157</v>
      </c>
      <c r="CC215" s="2" t="s">
        <v>157</v>
      </c>
      <c r="CD215" s="2" t="s">
        <v>157</v>
      </c>
      <c r="CE215" s="2" t="s">
        <v>157</v>
      </c>
      <c r="CF215" s="2" t="s">
        <v>157</v>
      </c>
      <c r="CG215" s="2" t="s">
        <v>157</v>
      </c>
      <c r="CH215" s="2" t="s">
        <v>157</v>
      </c>
      <c r="CI215" s="2" t="s">
        <v>157</v>
      </c>
      <c r="CJ215" s="2" t="s">
        <v>157</v>
      </c>
    </row>
    <row r="216" spans="1:88" x14ac:dyDescent="0.25">
      <c r="A216" s="1">
        <v>44164.008993055555</v>
      </c>
      <c r="B216" s="1">
        <v>44164.012731481482</v>
      </c>
      <c r="C216" s="2" t="s">
        <v>91</v>
      </c>
      <c r="D216" s="2" t="s">
        <v>3569</v>
      </c>
      <c r="E216">
        <v>100</v>
      </c>
      <c r="F216">
        <v>322</v>
      </c>
      <c r="G216" s="2" t="s">
        <v>155</v>
      </c>
      <c r="H216" s="1">
        <v>44164.012743159721</v>
      </c>
      <c r="I216" s="2" t="s">
        <v>3570</v>
      </c>
      <c r="J216">
        <v>42.160003662109375</v>
      </c>
      <c r="K216">
        <v>-94.005599975585938</v>
      </c>
      <c r="L216" s="2" t="s">
        <v>158</v>
      </c>
      <c r="M216" s="2" t="s">
        <v>3571</v>
      </c>
      <c r="N216" s="2" t="s">
        <v>3572</v>
      </c>
      <c r="O216" s="2" t="s">
        <v>3573</v>
      </c>
      <c r="P216" s="2" t="s">
        <v>164</v>
      </c>
      <c r="Q216" s="2" t="s">
        <v>1676</v>
      </c>
      <c r="R216" s="2" t="s">
        <v>164</v>
      </c>
      <c r="S216" s="2" t="s">
        <v>2318</v>
      </c>
      <c r="T216" s="2" t="s">
        <v>233</v>
      </c>
      <c r="U216" s="2" t="s">
        <v>157</v>
      </c>
      <c r="V216" s="2" t="s">
        <v>524</v>
      </c>
      <c r="W216" s="2" t="s">
        <v>157</v>
      </c>
      <c r="X216" s="2" t="s">
        <v>3574</v>
      </c>
      <c r="Y216" s="2" t="s">
        <v>468</v>
      </c>
      <c r="Z216" s="2" t="s">
        <v>157</v>
      </c>
      <c r="AA216" s="2" t="s">
        <v>340</v>
      </c>
      <c r="AB216" s="2" t="s">
        <v>162</v>
      </c>
      <c r="AC216" s="2" t="s">
        <v>157</v>
      </c>
      <c r="AD216" s="2" t="s">
        <v>157</v>
      </c>
      <c r="AE216" s="2" t="s">
        <v>157</v>
      </c>
      <c r="AF216" s="2" t="s">
        <v>157</v>
      </c>
      <c r="AG216" s="2" t="s">
        <v>157</v>
      </c>
      <c r="AH216" s="2" t="s">
        <v>157</v>
      </c>
      <c r="AI216" s="2" t="s">
        <v>157</v>
      </c>
      <c r="AJ216" s="2" t="s">
        <v>157</v>
      </c>
      <c r="AK216" s="2" t="s">
        <v>259</v>
      </c>
      <c r="AL216" s="2" t="s">
        <v>157</v>
      </c>
      <c r="AM216" s="2" t="s">
        <v>157</v>
      </c>
      <c r="AN216" s="2" t="s">
        <v>157</v>
      </c>
      <c r="AO216" s="2" t="s">
        <v>157</v>
      </c>
      <c r="AP216" s="2" t="s">
        <v>157</v>
      </c>
      <c r="AQ216" s="2" t="s">
        <v>1676</v>
      </c>
      <c r="AR216" s="2" t="s">
        <v>157</v>
      </c>
      <c r="AS216" s="2" t="s">
        <v>1244</v>
      </c>
      <c r="AT216" s="2" t="s">
        <v>164</v>
      </c>
      <c r="AU216" s="2" t="s">
        <v>1244</v>
      </c>
      <c r="AV216" s="2" t="s">
        <v>524</v>
      </c>
      <c r="AW216" s="2" t="s">
        <v>233</v>
      </c>
      <c r="AX216" s="2" t="s">
        <v>157</v>
      </c>
      <c r="AY216" s="2" t="s">
        <v>157</v>
      </c>
      <c r="AZ216" s="2" t="s">
        <v>157</v>
      </c>
      <c r="BA216" s="2" t="s">
        <v>157</v>
      </c>
      <c r="BB216" s="2" t="s">
        <v>157</v>
      </c>
      <c r="BC216" s="2" t="s">
        <v>259</v>
      </c>
      <c r="BD216" s="2" t="s">
        <v>157</v>
      </c>
      <c r="BE216" s="2" t="s">
        <v>157</v>
      </c>
      <c r="BF216" s="2" t="s">
        <v>157</v>
      </c>
      <c r="BG216" s="2" t="s">
        <v>157</v>
      </c>
      <c r="BH216" s="2" t="s">
        <v>157</v>
      </c>
      <c r="BI216" s="2" t="s">
        <v>162</v>
      </c>
      <c r="BJ216" s="2" t="s">
        <v>157</v>
      </c>
      <c r="BK216" s="2" t="s">
        <v>157</v>
      </c>
      <c r="BL216" s="2" t="s">
        <v>157</v>
      </c>
      <c r="BM216" s="2" t="s">
        <v>157</v>
      </c>
      <c r="BN216" s="2" t="s">
        <v>157</v>
      </c>
      <c r="BO216" s="2" t="s">
        <v>157</v>
      </c>
      <c r="BP216" s="2" t="s">
        <v>157</v>
      </c>
      <c r="BQ216" s="2" t="s">
        <v>157</v>
      </c>
      <c r="BR216" s="2" t="s">
        <v>157</v>
      </c>
      <c r="BS216" s="2" t="s">
        <v>157</v>
      </c>
      <c r="BT216" s="2" t="s">
        <v>157</v>
      </c>
      <c r="BU216" s="2" t="s">
        <v>157</v>
      </c>
      <c r="BV216" s="2" t="s">
        <v>157</v>
      </c>
      <c r="BW216" s="2" t="s">
        <v>162</v>
      </c>
      <c r="BX216" s="2" t="s">
        <v>157</v>
      </c>
      <c r="BY216" s="2" t="s">
        <v>157</v>
      </c>
      <c r="BZ216" s="2" t="s">
        <v>157</v>
      </c>
      <c r="CA216" s="2" t="s">
        <v>157</v>
      </c>
      <c r="CB216" s="2" t="s">
        <v>157</v>
      </c>
      <c r="CC216" s="2" t="s">
        <v>157</v>
      </c>
      <c r="CD216" s="2" t="s">
        <v>162</v>
      </c>
      <c r="CE216" s="2" t="s">
        <v>157</v>
      </c>
      <c r="CF216" s="2" t="s">
        <v>162</v>
      </c>
      <c r="CG216" s="2" t="s">
        <v>157</v>
      </c>
      <c r="CH216" s="2" t="s">
        <v>3575</v>
      </c>
      <c r="CI216" s="2" t="s">
        <v>580</v>
      </c>
      <c r="CJ216" s="2" t="s">
        <v>157</v>
      </c>
    </row>
    <row r="217" spans="1:88" x14ac:dyDescent="0.25">
      <c r="A217" s="1">
        <v>44164.292199074072</v>
      </c>
      <c r="B217" s="1">
        <v>44164.304444444446</v>
      </c>
      <c r="C217" s="2" t="s">
        <v>91</v>
      </c>
      <c r="D217" s="2" t="s">
        <v>3576</v>
      </c>
      <c r="E217">
        <v>100</v>
      </c>
      <c r="F217">
        <v>1058</v>
      </c>
      <c r="G217" s="2" t="s">
        <v>155</v>
      </c>
      <c r="H217" s="1">
        <v>44164.304454722223</v>
      </c>
      <c r="I217" s="2" t="s">
        <v>3577</v>
      </c>
      <c r="J217">
        <v>42.198196411132813</v>
      </c>
      <c r="K217">
        <v>-91.491401672363281</v>
      </c>
      <c r="L217" s="2" t="s">
        <v>158</v>
      </c>
      <c r="M217" s="2" t="s">
        <v>3578</v>
      </c>
      <c r="N217" s="2" t="s">
        <v>3579</v>
      </c>
      <c r="O217" s="2" t="s">
        <v>3580</v>
      </c>
      <c r="P217" s="2" t="s">
        <v>164</v>
      </c>
      <c r="Q217" s="2" t="s">
        <v>1396</v>
      </c>
      <c r="R217" s="2" t="s">
        <v>164</v>
      </c>
      <c r="S217" s="2" t="s">
        <v>3581</v>
      </c>
      <c r="T217" s="2" t="s">
        <v>233</v>
      </c>
      <c r="U217" s="2" t="s">
        <v>157</v>
      </c>
      <c r="V217" s="2" t="s">
        <v>273</v>
      </c>
      <c r="W217" s="2" t="s">
        <v>3582</v>
      </c>
      <c r="X217" s="2" t="s">
        <v>3583</v>
      </c>
      <c r="Y217" s="2" t="s">
        <v>3584</v>
      </c>
      <c r="Z217" s="2" t="s">
        <v>157</v>
      </c>
      <c r="AA217" s="2" t="s">
        <v>1340</v>
      </c>
      <c r="AB217" s="2" t="s">
        <v>164</v>
      </c>
      <c r="AC217" s="2" t="s">
        <v>3581</v>
      </c>
      <c r="AD217" s="2" t="s">
        <v>233</v>
      </c>
      <c r="AE217" s="2" t="s">
        <v>157</v>
      </c>
      <c r="AF217" s="2" t="s">
        <v>273</v>
      </c>
      <c r="AG217" s="2" t="s">
        <v>3582</v>
      </c>
      <c r="AH217" s="2" t="s">
        <v>3585</v>
      </c>
      <c r="AI217" s="2" t="s">
        <v>3586</v>
      </c>
      <c r="AJ217" s="2" t="s">
        <v>157</v>
      </c>
      <c r="AK217" s="2" t="s">
        <v>259</v>
      </c>
      <c r="AL217" s="2" t="s">
        <v>157</v>
      </c>
      <c r="AM217" s="2" t="s">
        <v>157</v>
      </c>
      <c r="AN217" s="2" t="s">
        <v>157</v>
      </c>
      <c r="AO217" s="2" t="s">
        <v>157</v>
      </c>
      <c r="AP217" s="2" t="s">
        <v>157</v>
      </c>
      <c r="AQ217" s="2" t="s">
        <v>3587</v>
      </c>
      <c r="AR217" s="2" t="s">
        <v>261</v>
      </c>
      <c r="AS217" s="2" t="s">
        <v>3588</v>
      </c>
      <c r="AT217" s="2" t="s">
        <v>164</v>
      </c>
      <c r="AU217" s="2" t="s">
        <v>3589</v>
      </c>
      <c r="AV217" s="2" t="s">
        <v>273</v>
      </c>
      <c r="AW217" s="2" t="s">
        <v>233</v>
      </c>
      <c r="AX217" s="2" t="s">
        <v>157</v>
      </c>
      <c r="AY217" s="2" t="s">
        <v>3582</v>
      </c>
      <c r="AZ217" s="2" t="s">
        <v>186</v>
      </c>
      <c r="BA217" s="2" t="s">
        <v>157</v>
      </c>
      <c r="BB217" s="2" t="s">
        <v>157</v>
      </c>
      <c r="BC217" s="2" t="s">
        <v>259</v>
      </c>
      <c r="BD217" s="2" t="s">
        <v>157</v>
      </c>
      <c r="BE217" s="2" t="s">
        <v>157</v>
      </c>
      <c r="BF217" s="2" t="s">
        <v>157</v>
      </c>
      <c r="BG217" s="2" t="s">
        <v>157</v>
      </c>
      <c r="BH217" s="2" t="s">
        <v>3590</v>
      </c>
      <c r="BI217" s="2" t="s">
        <v>164</v>
      </c>
      <c r="BJ217" s="2" t="s">
        <v>3589</v>
      </c>
      <c r="BK217" s="2" t="s">
        <v>273</v>
      </c>
      <c r="BL217" s="2" t="s">
        <v>233</v>
      </c>
      <c r="BM217" s="2" t="s">
        <v>157</v>
      </c>
      <c r="BN217" s="2" t="s">
        <v>3582</v>
      </c>
      <c r="BO217" s="2" t="s">
        <v>186</v>
      </c>
      <c r="BP217" s="2" t="s">
        <v>157</v>
      </c>
      <c r="BQ217" s="2" t="s">
        <v>157</v>
      </c>
      <c r="BR217" s="2" t="s">
        <v>259</v>
      </c>
      <c r="BS217" s="2" t="s">
        <v>157</v>
      </c>
      <c r="BT217" s="2" t="s">
        <v>157</v>
      </c>
      <c r="BU217" s="2" t="s">
        <v>157</v>
      </c>
      <c r="BV217" s="2" t="s">
        <v>157</v>
      </c>
      <c r="BW217" s="2" t="s">
        <v>162</v>
      </c>
      <c r="BX217" s="2" t="s">
        <v>157</v>
      </c>
      <c r="BY217" s="2" t="s">
        <v>157</v>
      </c>
      <c r="BZ217" s="2" t="s">
        <v>157</v>
      </c>
      <c r="CA217" s="2" t="s">
        <v>157</v>
      </c>
      <c r="CB217" s="2" t="s">
        <v>157</v>
      </c>
      <c r="CC217" s="2" t="s">
        <v>157</v>
      </c>
      <c r="CD217" s="2" t="s">
        <v>162</v>
      </c>
      <c r="CE217" s="2" t="s">
        <v>157</v>
      </c>
      <c r="CF217" s="2" t="s">
        <v>162</v>
      </c>
      <c r="CG217" s="2" t="s">
        <v>157</v>
      </c>
      <c r="CH217" s="2" t="s">
        <v>162</v>
      </c>
      <c r="CI217" s="2" t="s">
        <v>162</v>
      </c>
      <c r="CJ217" s="2" t="s">
        <v>157</v>
      </c>
    </row>
    <row r="218" spans="1:88" x14ac:dyDescent="0.25">
      <c r="A218" s="1">
        <v>44164.367268518516</v>
      </c>
      <c r="B218" s="1">
        <v>44164.367789351854</v>
      </c>
      <c r="C218" s="2" t="s">
        <v>91</v>
      </c>
      <c r="D218" s="2" t="s">
        <v>3591</v>
      </c>
      <c r="E218">
        <v>100</v>
      </c>
      <c r="F218">
        <v>45</v>
      </c>
      <c r="G218" s="2" t="s">
        <v>155</v>
      </c>
      <c r="H218" s="1">
        <v>44164.367795532409</v>
      </c>
      <c r="I218" s="2" t="s">
        <v>3592</v>
      </c>
      <c r="J218">
        <v>43.003204345703125</v>
      </c>
      <c r="K218">
        <v>-93.216697692871094</v>
      </c>
      <c r="L218" s="2" t="s">
        <v>158</v>
      </c>
      <c r="M218" s="2" t="s">
        <v>3593</v>
      </c>
      <c r="N218" s="2" t="s">
        <v>3594</v>
      </c>
      <c r="O218" s="2" t="s">
        <v>3595</v>
      </c>
      <c r="P218" s="2" t="s">
        <v>162</v>
      </c>
      <c r="Q218" s="2" t="s">
        <v>157</v>
      </c>
      <c r="R218" s="2" t="s">
        <v>157</v>
      </c>
      <c r="S218" s="2" t="s">
        <v>157</v>
      </c>
      <c r="T218" s="2" t="s">
        <v>157</v>
      </c>
      <c r="U218" s="2" t="s">
        <v>157</v>
      </c>
      <c r="V218" s="2" t="s">
        <v>157</v>
      </c>
      <c r="W218" s="2" t="s">
        <v>157</v>
      </c>
      <c r="X218" s="2" t="s">
        <v>157</v>
      </c>
      <c r="Y218" s="2" t="s">
        <v>157</v>
      </c>
      <c r="Z218" s="2" t="s">
        <v>157</v>
      </c>
      <c r="AA218" s="2" t="s">
        <v>157</v>
      </c>
      <c r="AB218" s="2" t="s">
        <v>157</v>
      </c>
      <c r="AC218" s="2" t="s">
        <v>157</v>
      </c>
      <c r="AD218" s="2" t="s">
        <v>157</v>
      </c>
      <c r="AE218" s="2" t="s">
        <v>157</v>
      </c>
      <c r="AF218" s="2" t="s">
        <v>157</v>
      </c>
      <c r="AG218" s="2" t="s">
        <v>157</v>
      </c>
      <c r="AH218" s="2" t="s">
        <v>157</v>
      </c>
      <c r="AI218" s="2" t="s">
        <v>157</v>
      </c>
      <c r="AJ218" s="2" t="s">
        <v>157</v>
      </c>
      <c r="AK218" s="2" t="s">
        <v>157</v>
      </c>
      <c r="AL218" s="2" t="s">
        <v>157</v>
      </c>
      <c r="AM218" s="2" t="s">
        <v>157</v>
      </c>
      <c r="AN218" s="2" t="s">
        <v>157</v>
      </c>
      <c r="AO218" s="2" t="s">
        <v>157</v>
      </c>
      <c r="AP218" s="2" t="s">
        <v>157</v>
      </c>
      <c r="AQ218" s="2" t="s">
        <v>157</v>
      </c>
      <c r="AR218" s="2" t="s">
        <v>157</v>
      </c>
      <c r="AS218" s="2" t="s">
        <v>157</v>
      </c>
      <c r="AT218" s="2" t="s">
        <v>157</v>
      </c>
      <c r="AU218" s="2" t="s">
        <v>157</v>
      </c>
      <c r="AV218" s="2" t="s">
        <v>157</v>
      </c>
      <c r="AW218" s="2" t="s">
        <v>157</v>
      </c>
      <c r="AX218" s="2" t="s">
        <v>157</v>
      </c>
      <c r="AY218" s="2" t="s">
        <v>157</v>
      </c>
      <c r="AZ218" s="2" t="s">
        <v>157</v>
      </c>
      <c r="BA218" s="2" t="s">
        <v>157</v>
      </c>
      <c r="BB218" s="2" t="s">
        <v>157</v>
      </c>
      <c r="BC218" s="2" t="s">
        <v>157</v>
      </c>
      <c r="BD218" s="2" t="s">
        <v>157</v>
      </c>
      <c r="BE218" s="2" t="s">
        <v>157</v>
      </c>
      <c r="BF218" s="2" t="s">
        <v>157</v>
      </c>
      <c r="BG218" s="2" t="s">
        <v>157</v>
      </c>
      <c r="BH218" s="2" t="s">
        <v>157</v>
      </c>
      <c r="BI218" s="2" t="s">
        <v>157</v>
      </c>
      <c r="BJ218" s="2" t="s">
        <v>157</v>
      </c>
      <c r="BK218" s="2" t="s">
        <v>157</v>
      </c>
      <c r="BL218" s="2" t="s">
        <v>157</v>
      </c>
      <c r="BM218" s="2" t="s">
        <v>157</v>
      </c>
      <c r="BN218" s="2" t="s">
        <v>157</v>
      </c>
      <c r="BO218" s="2" t="s">
        <v>157</v>
      </c>
      <c r="BP218" s="2" t="s">
        <v>157</v>
      </c>
      <c r="BQ218" s="2" t="s">
        <v>157</v>
      </c>
      <c r="BR218" s="2" t="s">
        <v>157</v>
      </c>
      <c r="BS218" s="2" t="s">
        <v>157</v>
      </c>
      <c r="BT218" s="2" t="s">
        <v>157</v>
      </c>
      <c r="BU218" s="2" t="s">
        <v>157</v>
      </c>
      <c r="BV218" s="2" t="s">
        <v>157</v>
      </c>
      <c r="BW218" s="2" t="s">
        <v>157</v>
      </c>
      <c r="BX218" s="2" t="s">
        <v>157</v>
      </c>
      <c r="BY218" s="2" t="s">
        <v>157</v>
      </c>
      <c r="BZ218" s="2" t="s">
        <v>157</v>
      </c>
      <c r="CA218" s="2" t="s">
        <v>157</v>
      </c>
      <c r="CB218" s="2" t="s">
        <v>157</v>
      </c>
      <c r="CC218" s="2" t="s">
        <v>157</v>
      </c>
      <c r="CD218" s="2" t="s">
        <v>157</v>
      </c>
      <c r="CE218" s="2" t="s">
        <v>157</v>
      </c>
      <c r="CF218" s="2" t="s">
        <v>157</v>
      </c>
      <c r="CG218" s="2" t="s">
        <v>157</v>
      </c>
      <c r="CH218" s="2" t="s">
        <v>157</v>
      </c>
      <c r="CI218" s="2" t="s">
        <v>157</v>
      </c>
      <c r="CJ218" s="2" t="s">
        <v>157</v>
      </c>
    </row>
    <row r="219" spans="1:88" ht="75" x14ac:dyDescent="0.25">
      <c r="A219" s="1">
        <v>44164.38140046296</v>
      </c>
      <c r="B219" s="1">
        <v>44164.385891203703</v>
      </c>
      <c r="C219" s="2" t="s">
        <v>91</v>
      </c>
      <c r="D219" s="2" t="s">
        <v>3596</v>
      </c>
      <c r="E219">
        <v>100</v>
      </c>
      <c r="F219">
        <v>387</v>
      </c>
      <c r="G219" s="2" t="s">
        <v>155</v>
      </c>
      <c r="H219" s="1">
        <v>44164.385899108798</v>
      </c>
      <c r="I219" s="2" t="s">
        <v>3597</v>
      </c>
      <c r="J219">
        <v>42.617095947265625</v>
      </c>
      <c r="K219">
        <v>-90.811500549316406</v>
      </c>
      <c r="L219" s="2" t="s">
        <v>158</v>
      </c>
      <c r="M219" s="2" t="s">
        <v>3598</v>
      </c>
      <c r="N219" s="2" t="s">
        <v>3599</v>
      </c>
      <c r="O219" s="2" t="s">
        <v>3600</v>
      </c>
      <c r="P219" s="2" t="s">
        <v>164</v>
      </c>
      <c r="Q219" s="2" t="s">
        <v>340</v>
      </c>
      <c r="R219" s="2" t="s">
        <v>162</v>
      </c>
      <c r="S219" s="2" t="s">
        <v>157</v>
      </c>
      <c r="T219" s="2" t="s">
        <v>157</v>
      </c>
      <c r="U219" s="2" t="s">
        <v>157</v>
      </c>
      <c r="V219" s="2" t="s">
        <v>157</v>
      </c>
      <c r="W219" s="2" t="s">
        <v>157</v>
      </c>
      <c r="X219" s="2" t="s">
        <v>340</v>
      </c>
      <c r="Y219" s="2" t="s">
        <v>340</v>
      </c>
      <c r="Z219" s="2" t="s">
        <v>340</v>
      </c>
      <c r="AA219" s="2" t="s">
        <v>340</v>
      </c>
      <c r="AB219" s="2" t="s">
        <v>162</v>
      </c>
      <c r="AC219" s="2" t="s">
        <v>157</v>
      </c>
      <c r="AD219" s="2" t="s">
        <v>157</v>
      </c>
      <c r="AE219" s="2" t="s">
        <v>157</v>
      </c>
      <c r="AF219" s="2" t="s">
        <v>157</v>
      </c>
      <c r="AG219" s="2" t="s">
        <v>157</v>
      </c>
      <c r="AH219" s="2" t="s">
        <v>340</v>
      </c>
      <c r="AI219" s="2" t="s">
        <v>340</v>
      </c>
      <c r="AJ219" s="2" t="s">
        <v>340</v>
      </c>
      <c r="AK219" s="2" t="s">
        <v>323</v>
      </c>
      <c r="AL219" s="2" t="s">
        <v>157</v>
      </c>
      <c r="AM219" s="2" t="s">
        <v>157</v>
      </c>
      <c r="AN219" s="2" t="s">
        <v>157</v>
      </c>
      <c r="AO219" s="2" t="s">
        <v>157</v>
      </c>
      <c r="AP219" s="2" t="s">
        <v>157</v>
      </c>
      <c r="AQ219" s="2" t="s">
        <v>682</v>
      </c>
      <c r="AR219" s="2" t="s">
        <v>967</v>
      </c>
      <c r="AS219" s="2" t="s">
        <v>1005</v>
      </c>
      <c r="AT219" s="2" t="s">
        <v>164</v>
      </c>
      <c r="AU219" s="2" t="s">
        <v>3601</v>
      </c>
      <c r="AV219" s="2" t="s">
        <v>2518</v>
      </c>
      <c r="AW219" s="2" t="s">
        <v>167</v>
      </c>
      <c r="AX219" s="2" t="s">
        <v>3602</v>
      </c>
      <c r="AY219" s="2" t="s">
        <v>340</v>
      </c>
      <c r="AZ219" s="2" t="s">
        <v>340</v>
      </c>
      <c r="BA219" s="2" t="s">
        <v>340</v>
      </c>
      <c r="BB219" s="2" t="s">
        <v>340</v>
      </c>
      <c r="BC219" s="2" t="s">
        <v>259</v>
      </c>
      <c r="BD219" s="2" t="s">
        <v>3603</v>
      </c>
      <c r="BE219" s="2" t="s">
        <v>157</v>
      </c>
      <c r="BF219" s="2" t="s">
        <v>157</v>
      </c>
      <c r="BG219" s="2" t="s">
        <v>157</v>
      </c>
      <c r="BH219" s="2" t="s">
        <v>3604</v>
      </c>
      <c r="BI219" s="2" t="s">
        <v>164</v>
      </c>
      <c r="BJ219" s="2" t="s">
        <v>3604</v>
      </c>
      <c r="BK219" s="2" t="s">
        <v>340</v>
      </c>
      <c r="BL219" s="2" t="s">
        <v>167</v>
      </c>
      <c r="BM219" s="2" t="s">
        <v>3602</v>
      </c>
      <c r="BN219" s="2" t="s">
        <v>340</v>
      </c>
      <c r="BO219" s="2" t="s">
        <v>340</v>
      </c>
      <c r="BP219" s="2" t="s">
        <v>340</v>
      </c>
      <c r="BQ219" s="2" t="s">
        <v>340</v>
      </c>
      <c r="BR219" s="2" t="s">
        <v>259</v>
      </c>
      <c r="BS219" s="2" t="s">
        <v>3603</v>
      </c>
      <c r="BT219" s="2" t="s">
        <v>157</v>
      </c>
      <c r="BU219" s="2" t="s">
        <v>157</v>
      </c>
      <c r="BV219" s="2" t="s">
        <v>157</v>
      </c>
      <c r="BW219" s="2" t="s">
        <v>162</v>
      </c>
      <c r="BX219" s="2" t="s">
        <v>157</v>
      </c>
      <c r="BY219" s="2" t="s">
        <v>157</v>
      </c>
      <c r="BZ219" s="2" t="s">
        <v>157</v>
      </c>
      <c r="CA219" s="2" t="s">
        <v>157</v>
      </c>
      <c r="CB219" s="2" t="s">
        <v>157</v>
      </c>
      <c r="CC219" s="2" t="s">
        <v>157</v>
      </c>
      <c r="CD219" s="2" t="s">
        <v>164</v>
      </c>
      <c r="CE219" s="2" t="s">
        <v>340</v>
      </c>
      <c r="CF219" s="2" t="s">
        <v>162</v>
      </c>
      <c r="CG219" s="2" t="s">
        <v>157</v>
      </c>
      <c r="CH219" s="2" t="s">
        <v>3605</v>
      </c>
      <c r="CI219" s="2" t="s">
        <v>162</v>
      </c>
      <c r="CJ219" s="2" t="s">
        <v>157</v>
      </c>
    </row>
    <row r="220" spans="1:88" ht="45" x14ac:dyDescent="0.25">
      <c r="A220" s="1">
        <v>44165.315821759257</v>
      </c>
      <c r="B220" s="1">
        <v>44165.325995370367</v>
      </c>
      <c r="C220" s="2" t="s">
        <v>91</v>
      </c>
      <c r="D220" s="2" t="s">
        <v>3606</v>
      </c>
      <c r="E220">
        <v>100</v>
      </c>
      <c r="F220">
        <v>879</v>
      </c>
      <c r="G220" s="2" t="s">
        <v>155</v>
      </c>
      <c r="H220" s="1">
        <v>44165.326009780096</v>
      </c>
      <c r="I220" s="2" t="s">
        <v>3607</v>
      </c>
      <c r="J220">
        <v>42.449295043945313</v>
      </c>
      <c r="K220">
        <v>-94.059196472167969</v>
      </c>
      <c r="L220" s="2" t="s">
        <v>158</v>
      </c>
      <c r="M220" s="2" t="s">
        <v>3608</v>
      </c>
      <c r="N220" s="2" t="s">
        <v>3609</v>
      </c>
      <c r="O220" s="2" t="s">
        <v>3610</v>
      </c>
      <c r="P220" s="2" t="s">
        <v>164</v>
      </c>
      <c r="Q220" s="2" t="s">
        <v>3246</v>
      </c>
      <c r="R220" s="2" t="s">
        <v>164</v>
      </c>
      <c r="S220" s="2" t="s">
        <v>661</v>
      </c>
      <c r="T220" s="2" t="s">
        <v>233</v>
      </c>
      <c r="U220" s="2" t="s">
        <v>157</v>
      </c>
      <c r="V220" s="2" t="s">
        <v>503</v>
      </c>
      <c r="W220" s="2" t="s">
        <v>3611</v>
      </c>
      <c r="X220" s="2" t="s">
        <v>3612</v>
      </c>
      <c r="Y220" s="2" t="s">
        <v>3613</v>
      </c>
      <c r="Z220" s="2" t="s">
        <v>157</v>
      </c>
      <c r="AA220" s="2" t="s">
        <v>1660</v>
      </c>
      <c r="AB220" s="2" t="s">
        <v>164</v>
      </c>
      <c r="AC220" s="2" t="s">
        <v>661</v>
      </c>
      <c r="AD220" s="2" t="s">
        <v>233</v>
      </c>
      <c r="AE220" s="2" t="s">
        <v>157</v>
      </c>
      <c r="AF220" s="2" t="s">
        <v>503</v>
      </c>
      <c r="AG220" s="2" t="s">
        <v>3611</v>
      </c>
      <c r="AH220" s="2" t="s">
        <v>3612</v>
      </c>
      <c r="AI220" s="2" t="s">
        <v>3613</v>
      </c>
      <c r="AJ220" s="2" t="s">
        <v>157</v>
      </c>
      <c r="AK220" s="2" t="s">
        <v>259</v>
      </c>
      <c r="AL220" s="2" t="s">
        <v>157</v>
      </c>
      <c r="AM220" s="2" t="s">
        <v>157</v>
      </c>
      <c r="AN220" s="2" t="s">
        <v>157</v>
      </c>
      <c r="AO220" s="2" t="s">
        <v>157</v>
      </c>
      <c r="AP220" s="2" t="s">
        <v>157</v>
      </c>
      <c r="AQ220" s="2" t="s">
        <v>3246</v>
      </c>
      <c r="AR220" s="2" t="s">
        <v>1660</v>
      </c>
      <c r="AS220" s="2" t="s">
        <v>1121</v>
      </c>
      <c r="AT220" s="2" t="s">
        <v>164</v>
      </c>
      <c r="AU220" s="2" t="s">
        <v>1121</v>
      </c>
      <c r="AV220" s="2" t="s">
        <v>503</v>
      </c>
      <c r="AW220" s="2" t="s">
        <v>233</v>
      </c>
      <c r="AX220" s="2" t="s">
        <v>157</v>
      </c>
      <c r="AY220" s="2" t="s">
        <v>3614</v>
      </c>
      <c r="AZ220" s="2" t="s">
        <v>157</v>
      </c>
      <c r="BA220" s="2" t="s">
        <v>3615</v>
      </c>
      <c r="BB220" s="2" t="s">
        <v>157</v>
      </c>
      <c r="BC220" s="2" t="s">
        <v>259</v>
      </c>
      <c r="BD220" s="2" t="s">
        <v>157</v>
      </c>
      <c r="BE220" s="2" t="s">
        <v>157</v>
      </c>
      <c r="BF220" s="2" t="s">
        <v>157</v>
      </c>
      <c r="BG220" s="2" t="s">
        <v>157</v>
      </c>
      <c r="BH220" s="2" t="s">
        <v>344</v>
      </c>
      <c r="BI220" s="2" t="s">
        <v>164</v>
      </c>
      <c r="BJ220" s="2" t="s">
        <v>344</v>
      </c>
      <c r="BK220" s="2" t="s">
        <v>503</v>
      </c>
      <c r="BL220" s="2" t="s">
        <v>233</v>
      </c>
      <c r="BM220" s="2" t="s">
        <v>157</v>
      </c>
      <c r="BN220" s="2" t="s">
        <v>3614</v>
      </c>
      <c r="BO220" s="2" t="s">
        <v>157</v>
      </c>
      <c r="BP220" s="2" t="s">
        <v>3615</v>
      </c>
      <c r="BQ220" s="2" t="s">
        <v>157</v>
      </c>
      <c r="BR220" s="2" t="s">
        <v>259</v>
      </c>
      <c r="BS220" s="2" t="s">
        <v>157</v>
      </c>
      <c r="BT220" s="2" t="s">
        <v>157</v>
      </c>
      <c r="BU220" s="2" t="s">
        <v>157</v>
      </c>
      <c r="BV220" s="2" t="s">
        <v>157</v>
      </c>
      <c r="BW220" s="2" t="s">
        <v>210</v>
      </c>
      <c r="BX220" s="2" t="s">
        <v>157</v>
      </c>
      <c r="BY220" s="2" t="s">
        <v>157</v>
      </c>
      <c r="BZ220" s="2" t="s">
        <v>157</v>
      </c>
      <c r="CA220" s="2" t="s">
        <v>157</v>
      </c>
      <c r="CB220" s="2" t="s">
        <v>157</v>
      </c>
      <c r="CC220" s="2" t="s">
        <v>157</v>
      </c>
      <c r="CD220" s="2" t="s">
        <v>162</v>
      </c>
      <c r="CE220" s="2" t="s">
        <v>157</v>
      </c>
      <c r="CF220" s="2" t="s">
        <v>164</v>
      </c>
      <c r="CG220" s="2" t="s">
        <v>176</v>
      </c>
      <c r="CH220" s="2" t="s">
        <v>3616</v>
      </c>
      <c r="CI220" s="2" t="s">
        <v>3617</v>
      </c>
      <c r="CJ220" s="2" t="s">
        <v>157</v>
      </c>
    </row>
    <row r="221" spans="1:88" x14ac:dyDescent="0.25">
      <c r="A221" s="1">
        <v>44159.46533564815</v>
      </c>
      <c r="B221" s="1">
        <v>44165.346099537041</v>
      </c>
      <c r="C221" s="2" t="s">
        <v>91</v>
      </c>
      <c r="D221" s="2" t="s">
        <v>3618</v>
      </c>
      <c r="E221">
        <v>100</v>
      </c>
      <c r="F221">
        <v>508098</v>
      </c>
      <c r="G221" s="2" t="s">
        <v>155</v>
      </c>
      <c r="H221" s="1">
        <v>44165.346111238425</v>
      </c>
      <c r="I221" s="2" t="s">
        <v>3619</v>
      </c>
      <c r="J221">
        <v>42.16900634765625</v>
      </c>
      <c r="K221">
        <v>-92.318702697753906</v>
      </c>
      <c r="L221" s="2" t="s">
        <v>158</v>
      </c>
      <c r="M221" s="2" t="s">
        <v>3620</v>
      </c>
      <c r="N221" s="2" t="s">
        <v>3621</v>
      </c>
      <c r="O221" s="2" t="s">
        <v>3622</v>
      </c>
      <c r="P221" s="2" t="s">
        <v>164</v>
      </c>
      <c r="Q221" s="2" t="s">
        <v>3623</v>
      </c>
      <c r="R221" s="2" t="s">
        <v>164</v>
      </c>
      <c r="S221" s="2" t="s">
        <v>3624</v>
      </c>
      <c r="T221" s="2" t="s">
        <v>233</v>
      </c>
      <c r="U221" s="2" t="s">
        <v>157</v>
      </c>
      <c r="V221" s="2" t="s">
        <v>273</v>
      </c>
      <c r="W221" s="2" t="s">
        <v>3625</v>
      </c>
      <c r="X221" s="2" t="s">
        <v>3626</v>
      </c>
      <c r="Y221" s="2" t="s">
        <v>3627</v>
      </c>
      <c r="Z221" s="2" t="s">
        <v>157</v>
      </c>
      <c r="AA221" s="2" t="s">
        <v>219</v>
      </c>
      <c r="AB221" s="2" t="s">
        <v>164</v>
      </c>
      <c r="AC221" s="2" t="s">
        <v>3625</v>
      </c>
      <c r="AD221" s="2" t="s">
        <v>233</v>
      </c>
      <c r="AE221" s="2" t="s">
        <v>157</v>
      </c>
      <c r="AF221" s="2" t="s">
        <v>273</v>
      </c>
      <c r="AG221" s="2" t="s">
        <v>3625</v>
      </c>
      <c r="AH221" s="2" t="s">
        <v>157</v>
      </c>
      <c r="AI221" s="2" t="s">
        <v>157</v>
      </c>
      <c r="AJ221" s="2" t="s">
        <v>157</v>
      </c>
      <c r="AK221" s="2" t="s">
        <v>259</v>
      </c>
      <c r="AL221" s="2" t="s">
        <v>157</v>
      </c>
      <c r="AM221" s="2" t="s">
        <v>157</v>
      </c>
      <c r="AN221" s="2" t="s">
        <v>157</v>
      </c>
      <c r="AO221" s="2" t="s">
        <v>157</v>
      </c>
      <c r="AP221" s="2" t="s">
        <v>341</v>
      </c>
      <c r="AQ221" s="2" t="s">
        <v>3623</v>
      </c>
      <c r="AR221" s="2" t="s">
        <v>219</v>
      </c>
      <c r="AS221" s="2" t="s">
        <v>3625</v>
      </c>
      <c r="AT221" s="2" t="s">
        <v>164</v>
      </c>
      <c r="AU221" s="2" t="s">
        <v>3625</v>
      </c>
      <c r="AV221" s="2" t="s">
        <v>524</v>
      </c>
      <c r="AW221" s="2" t="s">
        <v>233</v>
      </c>
      <c r="AX221" s="2" t="s">
        <v>157</v>
      </c>
      <c r="AY221" s="2" t="s">
        <v>157</v>
      </c>
      <c r="AZ221" s="2" t="s">
        <v>157</v>
      </c>
      <c r="BA221" s="2" t="s">
        <v>3628</v>
      </c>
      <c r="BB221" s="2" t="s">
        <v>157</v>
      </c>
      <c r="BC221" s="2" t="s">
        <v>259</v>
      </c>
      <c r="BD221" s="2" t="s">
        <v>157</v>
      </c>
      <c r="BE221" s="2" t="s">
        <v>157</v>
      </c>
      <c r="BF221" s="2" t="s">
        <v>157</v>
      </c>
      <c r="BG221" s="2" t="s">
        <v>157</v>
      </c>
      <c r="BH221" s="2" t="s">
        <v>3629</v>
      </c>
      <c r="BI221" s="2" t="s">
        <v>164</v>
      </c>
      <c r="BJ221" s="2" t="s">
        <v>3625</v>
      </c>
      <c r="BK221" s="2" t="s">
        <v>524</v>
      </c>
      <c r="BL221" s="2" t="s">
        <v>233</v>
      </c>
      <c r="BM221" s="2" t="s">
        <v>157</v>
      </c>
      <c r="BN221" s="2" t="s">
        <v>3630</v>
      </c>
      <c r="BO221" s="2" t="s">
        <v>157</v>
      </c>
      <c r="BP221" s="2" t="s">
        <v>157</v>
      </c>
      <c r="BQ221" s="2" t="s">
        <v>157</v>
      </c>
      <c r="BR221" s="2" t="s">
        <v>259</v>
      </c>
      <c r="BS221" s="2" t="s">
        <v>157</v>
      </c>
      <c r="BT221" s="2" t="s">
        <v>157</v>
      </c>
      <c r="BU221" s="2" t="s">
        <v>157</v>
      </c>
      <c r="BV221" s="2" t="s">
        <v>157</v>
      </c>
      <c r="BW221" s="2" t="s">
        <v>162</v>
      </c>
      <c r="BX221" s="2" t="s">
        <v>157</v>
      </c>
      <c r="BY221" s="2" t="s">
        <v>157</v>
      </c>
      <c r="BZ221" s="2" t="s">
        <v>157</v>
      </c>
      <c r="CA221" s="2" t="s">
        <v>157</v>
      </c>
      <c r="CB221" s="2" t="s">
        <v>157</v>
      </c>
      <c r="CC221" s="2" t="s">
        <v>157</v>
      </c>
      <c r="CD221" s="2" t="s">
        <v>162</v>
      </c>
      <c r="CE221" s="2" t="s">
        <v>157</v>
      </c>
      <c r="CF221" s="2" t="s">
        <v>162</v>
      </c>
      <c r="CG221" s="2" t="s">
        <v>157</v>
      </c>
      <c r="CH221" s="2" t="s">
        <v>580</v>
      </c>
      <c r="CI221" s="2" t="s">
        <v>580</v>
      </c>
      <c r="CJ221" s="2" t="s">
        <v>580</v>
      </c>
    </row>
    <row r="222" spans="1:88" ht="30" x14ac:dyDescent="0.25">
      <c r="A222" s="1">
        <v>44165.360335648147</v>
      </c>
      <c r="B222" s="1">
        <v>44165.408645833333</v>
      </c>
      <c r="C222" s="2" t="s">
        <v>91</v>
      </c>
      <c r="D222" s="2" t="s">
        <v>3631</v>
      </c>
      <c r="E222">
        <v>100</v>
      </c>
      <c r="F222">
        <v>4173</v>
      </c>
      <c r="G222" s="2" t="s">
        <v>155</v>
      </c>
      <c r="H222" s="1">
        <v>44165.408652858794</v>
      </c>
      <c r="I222" s="2" t="s">
        <v>3632</v>
      </c>
      <c r="J222">
        <v>42.706695556640625</v>
      </c>
      <c r="K222">
        <v>-94.410797119140625</v>
      </c>
      <c r="L222" s="2" t="s">
        <v>158</v>
      </c>
      <c r="M222" s="2" t="s">
        <v>3633</v>
      </c>
      <c r="N222" s="2" t="s">
        <v>3634</v>
      </c>
      <c r="O222" s="2" t="s">
        <v>3635</v>
      </c>
      <c r="P222" s="2" t="s">
        <v>164</v>
      </c>
      <c r="Q222" s="2" t="s">
        <v>3636</v>
      </c>
      <c r="R222" s="2" t="s">
        <v>164</v>
      </c>
      <c r="S222" s="2" t="s">
        <v>623</v>
      </c>
      <c r="T222" s="2" t="s">
        <v>233</v>
      </c>
      <c r="U222" s="2" t="s">
        <v>157</v>
      </c>
      <c r="V222" s="2" t="s">
        <v>503</v>
      </c>
      <c r="W222" s="2" t="s">
        <v>1036</v>
      </c>
      <c r="X222" s="2" t="s">
        <v>1219</v>
      </c>
      <c r="Y222" s="2" t="s">
        <v>2840</v>
      </c>
      <c r="Z222" s="2" t="s">
        <v>157</v>
      </c>
      <c r="AA222" s="2" t="s">
        <v>680</v>
      </c>
      <c r="AB222" s="2" t="s">
        <v>164</v>
      </c>
      <c r="AC222" s="2" t="s">
        <v>680</v>
      </c>
      <c r="AD222" s="2" t="s">
        <v>233</v>
      </c>
      <c r="AE222" s="2" t="s">
        <v>157</v>
      </c>
      <c r="AF222" s="2" t="s">
        <v>503</v>
      </c>
      <c r="AG222" s="2" t="s">
        <v>1036</v>
      </c>
      <c r="AH222" s="2" t="s">
        <v>3637</v>
      </c>
      <c r="AI222" s="2" t="s">
        <v>3638</v>
      </c>
      <c r="AJ222" s="2" t="s">
        <v>157</v>
      </c>
      <c r="AK222" s="2" t="s">
        <v>259</v>
      </c>
      <c r="AL222" s="2" t="s">
        <v>157</v>
      </c>
      <c r="AM222" s="2" t="s">
        <v>157</v>
      </c>
      <c r="AN222" s="2" t="s">
        <v>157</v>
      </c>
      <c r="AO222" s="2" t="s">
        <v>157</v>
      </c>
      <c r="AP222" s="2" t="s">
        <v>157</v>
      </c>
      <c r="AQ222" s="2" t="s">
        <v>3636</v>
      </c>
      <c r="AR222" s="2" t="s">
        <v>680</v>
      </c>
      <c r="AS222" s="2" t="s">
        <v>211</v>
      </c>
      <c r="AT222" s="2" t="s">
        <v>164</v>
      </c>
      <c r="AU222" s="2" t="s">
        <v>211</v>
      </c>
      <c r="AV222" s="2" t="s">
        <v>157</v>
      </c>
      <c r="AW222" s="2" t="s">
        <v>233</v>
      </c>
      <c r="AX222" s="2" t="s">
        <v>157</v>
      </c>
      <c r="AY222" s="2" t="s">
        <v>340</v>
      </c>
      <c r="AZ222" s="2" t="s">
        <v>211</v>
      </c>
      <c r="BA222" s="2" t="s">
        <v>211</v>
      </c>
      <c r="BB222" s="2" t="s">
        <v>157</v>
      </c>
      <c r="BC222" s="2" t="s">
        <v>323</v>
      </c>
      <c r="BD222" s="2" t="s">
        <v>157</v>
      </c>
      <c r="BE222" s="2" t="s">
        <v>157</v>
      </c>
      <c r="BF222" s="2" t="s">
        <v>157</v>
      </c>
      <c r="BG222" s="2" t="s">
        <v>3639</v>
      </c>
      <c r="BH222" s="2" t="s">
        <v>211</v>
      </c>
      <c r="BI222" s="2" t="s">
        <v>164</v>
      </c>
      <c r="BJ222" s="2" t="s">
        <v>211</v>
      </c>
      <c r="BK222" s="2" t="s">
        <v>2120</v>
      </c>
      <c r="BL222" s="2" t="s">
        <v>233</v>
      </c>
      <c r="BM222" s="2" t="s">
        <v>157</v>
      </c>
      <c r="BN222" s="2" t="s">
        <v>340</v>
      </c>
      <c r="BO222" s="2" t="s">
        <v>211</v>
      </c>
      <c r="BP222" s="2" t="s">
        <v>211</v>
      </c>
      <c r="BQ222" s="2" t="s">
        <v>157</v>
      </c>
      <c r="BR222" s="2" t="s">
        <v>323</v>
      </c>
      <c r="BS222" s="2" t="s">
        <v>157</v>
      </c>
      <c r="BT222" s="2" t="s">
        <v>157</v>
      </c>
      <c r="BU222" s="2" t="s">
        <v>157</v>
      </c>
      <c r="BV222" s="2" t="s">
        <v>3639</v>
      </c>
      <c r="BW222" s="2" t="s">
        <v>162</v>
      </c>
      <c r="BX222" s="2" t="s">
        <v>157</v>
      </c>
      <c r="BY222" s="2" t="s">
        <v>157</v>
      </c>
      <c r="BZ222" s="2" t="s">
        <v>157</v>
      </c>
      <c r="CA222" s="2" t="s">
        <v>157</v>
      </c>
      <c r="CB222" s="2" t="s">
        <v>157</v>
      </c>
      <c r="CC222" s="2" t="s">
        <v>157</v>
      </c>
      <c r="CD222" s="2" t="s">
        <v>162</v>
      </c>
      <c r="CE222" s="2" t="s">
        <v>157</v>
      </c>
      <c r="CF222" s="2" t="s">
        <v>164</v>
      </c>
      <c r="CG222" s="2" t="s">
        <v>188</v>
      </c>
      <c r="CH222" s="2" t="s">
        <v>3640</v>
      </c>
      <c r="CI222" s="2" t="s">
        <v>3641</v>
      </c>
      <c r="CJ222" s="2" t="s">
        <v>157</v>
      </c>
    </row>
    <row r="223" spans="1:88" ht="30" x14ac:dyDescent="0.25">
      <c r="A223" s="1">
        <v>44165.543807870374</v>
      </c>
      <c r="B223" s="1">
        <v>44165.546319444446</v>
      </c>
      <c r="C223" s="2" t="s">
        <v>91</v>
      </c>
      <c r="D223" s="2" t="s">
        <v>3642</v>
      </c>
      <c r="E223">
        <v>100</v>
      </c>
      <c r="F223">
        <v>217</v>
      </c>
      <c r="G223" s="2" t="s">
        <v>155</v>
      </c>
      <c r="H223" s="1">
        <v>44165.546328900462</v>
      </c>
      <c r="I223" s="2" t="s">
        <v>3643</v>
      </c>
      <c r="J223">
        <v>43.304702758789063</v>
      </c>
      <c r="K223">
        <v>-96.436302185058594</v>
      </c>
      <c r="L223" s="2" t="s">
        <v>158</v>
      </c>
      <c r="M223" s="2" t="s">
        <v>3644</v>
      </c>
      <c r="N223" s="2" t="s">
        <v>3645</v>
      </c>
      <c r="O223" s="2" t="s">
        <v>3646</v>
      </c>
      <c r="P223" s="2" t="s">
        <v>164</v>
      </c>
      <c r="Q223" s="2" t="s">
        <v>3647</v>
      </c>
      <c r="R223" s="2" t="s">
        <v>164</v>
      </c>
      <c r="S223" s="2" t="s">
        <v>3648</v>
      </c>
      <c r="T223" s="2" t="s">
        <v>233</v>
      </c>
      <c r="U223" s="2" t="s">
        <v>157</v>
      </c>
      <c r="V223" s="2" t="s">
        <v>297</v>
      </c>
      <c r="W223" s="2" t="s">
        <v>3649</v>
      </c>
      <c r="X223" s="2" t="s">
        <v>157</v>
      </c>
      <c r="Y223" s="2" t="s">
        <v>157</v>
      </c>
      <c r="Z223" s="2" t="s">
        <v>157</v>
      </c>
      <c r="AA223" s="2" t="s">
        <v>3647</v>
      </c>
      <c r="AB223" s="2" t="s">
        <v>164</v>
      </c>
      <c r="AC223" s="2" t="s">
        <v>831</v>
      </c>
      <c r="AD223" s="2" t="s">
        <v>233</v>
      </c>
      <c r="AE223" s="2" t="s">
        <v>157</v>
      </c>
      <c r="AF223" s="2" t="s">
        <v>297</v>
      </c>
      <c r="AG223" s="2" t="s">
        <v>3649</v>
      </c>
      <c r="AH223" s="2" t="s">
        <v>157</v>
      </c>
      <c r="AI223" s="2" t="s">
        <v>157</v>
      </c>
      <c r="AJ223" s="2" t="s">
        <v>157</v>
      </c>
      <c r="AK223" s="2" t="s">
        <v>259</v>
      </c>
      <c r="AL223" s="2" t="s">
        <v>157</v>
      </c>
      <c r="AM223" s="2" t="s">
        <v>157</v>
      </c>
      <c r="AN223" s="2" t="s">
        <v>157</v>
      </c>
      <c r="AO223" s="2" t="s">
        <v>157</v>
      </c>
      <c r="AP223" s="2" t="s">
        <v>157</v>
      </c>
      <c r="AQ223" s="2" t="s">
        <v>3650</v>
      </c>
      <c r="AR223" s="2" t="s">
        <v>1273</v>
      </c>
      <c r="AS223" s="2" t="s">
        <v>831</v>
      </c>
      <c r="AT223" s="2" t="s">
        <v>164</v>
      </c>
      <c r="AU223" s="2" t="s">
        <v>831</v>
      </c>
      <c r="AV223" s="2" t="s">
        <v>2867</v>
      </c>
      <c r="AW223" s="2" t="s">
        <v>167</v>
      </c>
      <c r="AX223" s="2" t="s">
        <v>3651</v>
      </c>
      <c r="AY223" s="2" t="s">
        <v>157</v>
      </c>
      <c r="AZ223" s="2" t="s">
        <v>157</v>
      </c>
      <c r="BA223" s="2" t="s">
        <v>157</v>
      </c>
      <c r="BB223" s="2" t="s">
        <v>157</v>
      </c>
      <c r="BC223" s="2" t="s">
        <v>259</v>
      </c>
      <c r="BD223" s="2" t="s">
        <v>157</v>
      </c>
      <c r="BE223" s="2" t="s">
        <v>157</v>
      </c>
      <c r="BF223" s="2" t="s">
        <v>157</v>
      </c>
      <c r="BG223" s="2" t="s">
        <v>157</v>
      </c>
      <c r="BH223" s="2" t="s">
        <v>831</v>
      </c>
      <c r="BI223" s="2" t="s">
        <v>164</v>
      </c>
      <c r="BJ223" s="2" t="s">
        <v>831</v>
      </c>
      <c r="BK223" s="2" t="s">
        <v>2867</v>
      </c>
      <c r="BL223" s="2" t="s">
        <v>157</v>
      </c>
      <c r="BM223" s="2" t="s">
        <v>157</v>
      </c>
      <c r="BN223" s="2" t="s">
        <v>157</v>
      </c>
      <c r="BO223" s="2" t="s">
        <v>157</v>
      </c>
      <c r="BP223" s="2" t="s">
        <v>157</v>
      </c>
      <c r="BQ223" s="2" t="s">
        <v>157</v>
      </c>
      <c r="BR223" s="2" t="s">
        <v>259</v>
      </c>
      <c r="BS223" s="2" t="s">
        <v>157</v>
      </c>
      <c r="BT223" s="2" t="s">
        <v>157</v>
      </c>
      <c r="BU223" s="2" t="s">
        <v>157</v>
      </c>
      <c r="BV223" s="2" t="s">
        <v>157</v>
      </c>
      <c r="BW223" s="2" t="s">
        <v>162</v>
      </c>
      <c r="BX223" s="2" t="s">
        <v>157</v>
      </c>
      <c r="BY223" s="2" t="s">
        <v>157</v>
      </c>
      <c r="BZ223" s="2" t="s">
        <v>157</v>
      </c>
      <c r="CA223" s="2" t="s">
        <v>157</v>
      </c>
      <c r="CB223" s="2" t="s">
        <v>157</v>
      </c>
      <c r="CC223" s="2" t="s">
        <v>157</v>
      </c>
      <c r="CD223" s="2" t="s">
        <v>162</v>
      </c>
      <c r="CE223" s="2" t="s">
        <v>157</v>
      </c>
      <c r="CF223" s="2" t="s">
        <v>164</v>
      </c>
      <c r="CG223" s="2" t="s">
        <v>177</v>
      </c>
      <c r="CH223" s="2" t="s">
        <v>157</v>
      </c>
      <c r="CI223" s="2" t="s">
        <v>157</v>
      </c>
      <c r="CJ223" s="2" t="s">
        <v>157</v>
      </c>
    </row>
    <row r="224" spans="1:88" ht="45" x14ac:dyDescent="0.25">
      <c r="A224" s="1">
        <v>44165.563067129631</v>
      </c>
      <c r="B224" s="1">
        <v>44165.576238425929</v>
      </c>
      <c r="C224" s="2" t="s">
        <v>91</v>
      </c>
      <c r="D224" s="2" t="s">
        <v>3652</v>
      </c>
      <c r="E224">
        <v>100</v>
      </c>
      <c r="F224">
        <v>1138</v>
      </c>
      <c r="G224" s="2" t="s">
        <v>155</v>
      </c>
      <c r="H224" s="1">
        <v>44165.576249270831</v>
      </c>
      <c r="I224" s="2" t="s">
        <v>3653</v>
      </c>
      <c r="J224">
        <v>41.555694580078125</v>
      </c>
      <c r="K224">
        <v>-91.530799865722656</v>
      </c>
      <c r="L224" s="2" t="s">
        <v>158</v>
      </c>
      <c r="M224" s="2" t="s">
        <v>3654</v>
      </c>
      <c r="N224" s="2" t="s">
        <v>3655</v>
      </c>
      <c r="O224" s="2" t="s">
        <v>3656</v>
      </c>
      <c r="P224" s="2" t="s">
        <v>164</v>
      </c>
      <c r="Q224" s="2" t="s">
        <v>3657</v>
      </c>
      <c r="R224" s="2" t="s">
        <v>164</v>
      </c>
      <c r="S224" s="2" t="s">
        <v>3658</v>
      </c>
      <c r="T224" s="2" t="s">
        <v>233</v>
      </c>
      <c r="U224" s="2" t="s">
        <v>157</v>
      </c>
      <c r="V224" s="2" t="s">
        <v>244</v>
      </c>
      <c r="W224" s="2" t="s">
        <v>188</v>
      </c>
      <c r="X224" s="2" t="s">
        <v>3659</v>
      </c>
      <c r="Y224" s="2" t="s">
        <v>3660</v>
      </c>
      <c r="Z224" s="2" t="s">
        <v>157</v>
      </c>
      <c r="AA224" s="2" t="s">
        <v>1800</v>
      </c>
      <c r="AB224" s="2" t="s">
        <v>164</v>
      </c>
      <c r="AC224" s="2" t="s">
        <v>3658</v>
      </c>
      <c r="AD224" s="2" t="s">
        <v>233</v>
      </c>
      <c r="AE224" s="2" t="s">
        <v>157</v>
      </c>
      <c r="AF224" s="2" t="s">
        <v>244</v>
      </c>
      <c r="AG224" s="2" t="s">
        <v>188</v>
      </c>
      <c r="AH224" s="2" t="s">
        <v>3661</v>
      </c>
      <c r="AI224" s="2" t="s">
        <v>3662</v>
      </c>
      <c r="AJ224" s="2" t="s">
        <v>157</v>
      </c>
      <c r="AK224" s="2" t="s">
        <v>241</v>
      </c>
      <c r="AL224" s="2" t="s">
        <v>157</v>
      </c>
      <c r="AM224" s="2" t="s">
        <v>3663</v>
      </c>
      <c r="AN224" s="2" t="s">
        <v>157</v>
      </c>
      <c r="AO224" s="2" t="s">
        <v>157</v>
      </c>
      <c r="AP224" s="2" t="s">
        <v>157</v>
      </c>
      <c r="AQ224" s="2" t="s">
        <v>3657</v>
      </c>
      <c r="AR224" s="2" t="s">
        <v>574</v>
      </c>
      <c r="AS224" s="2" t="s">
        <v>1102</v>
      </c>
      <c r="AT224" s="2" t="s">
        <v>164</v>
      </c>
      <c r="AU224" s="2" t="s">
        <v>1102</v>
      </c>
      <c r="AV224" s="2" t="s">
        <v>157</v>
      </c>
      <c r="AW224" s="2" t="s">
        <v>157</v>
      </c>
      <c r="AX224" s="2" t="s">
        <v>157</v>
      </c>
      <c r="AY224" s="2" t="s">
        <v>157</v>
      </c>
      <c r="AZ224" s="2" t="s">
        <v>1102</v>
      </c>
      <c r="BA224" s="2" t="s">
        <v>1102</v>
      </c>
      <c r="BB224" s="2" t="s">
        <v>157</v>
      </c>
      <c r="BC224" s="2" t="s">
        <v>259</v>
      </c>
      <c r="BD224" s="2" t="s">
        <v>1102</v>
      </c>
      <c r="BE224" s="2" t="s">
        <v>157</v>
      </c>
      <c r="BF224" s="2" t="s">
        <v>157</v>
      </c>
      <c r="BG224" s="2" t="s">
        <v>157</v>
      </c>
      <c r="BH224" s="2" t="s">
        <v>640</v>
      </c>
      <c r="BI224" s="2" t="s">
        <v>164</v>
      </c>
      <c r="BJ224" s="2" t="s">
        <v>640</v>
      </c>
      <c r="BK224" s="2" t="s">
        <v>157</v>
      </c>
      <c r="BL224" s="2" t="s">
        <v>157</v>
      </c>
      <c r="BM224" s="2" t="s">
        <v>157</v>
      </c>
      <c r="BN224" s="2" t="s">
        <v>157</v>
      </c>
      <c r="BO224" s="2" t="s">
        <v>640</v>
      </c>
      <c r="BP224" s="2" t="s">
        <v>640</v>
      </c>
      <c r="BQ224" s="2" t="s">
        <v>157</v>
      </c>
      <c r="BR224" s="2" t="s">
        <v>259</v>
      </c>
      <c r="BS224" s="2" t="s">
        <v>640</v>
      </c>
      <c r="BT224" s="2" t="s">
        <v>157</v>
      </c>
      <c r="BU224" s="2" t="s">
        <v>157</v>
      </c>
      <c r="BV224" s="2" t="s">
        <v>157</v>
      </c>
      <c r="BW224" s="2" t="s">
        <v>162</v>
      </c>
      <c r="BX224" s="2" t="s">
        <v>157</v>
      </c>
      <c r="BY224" s="2" t="s">
        <v>157</v>
      </c>
      <c r="BZ224" s="2" t="s">
        <v>157</v>
      </c>
      <c r="CA224" s="2" t="s">
        <v>157</v>
      </c>
      <c r="CB224" s="2" t="s">
        <v>157</v>
      </c>
      <c r="CC224" s="2" t="s">
        <v>157</v>
      </c>
      <c r="CD224" s="2" t="s">
        <v>162</v>
      </c>
      <c r="CE224" s="2" t="s">
        <v>157</v>
      </c>
      <c r="CF224" s="2" t="s">
        <v>162</v>
      </c>
      <c r="CG224" s="2" t="s">
        <v>157</v>
      </c>
      <c r="CH224" s="2" t="s">
        <v>3664</v>
      </c>
      <c r="CI224" s="2" t="s">
        <v>162</v>
      </c>
      <c r="CJ224" s="2" t="s">
        <v>157</v>
      </c>
    </row>
    <row r="225" spans="1:88" ht="60" x14ac:dyDescent="0.25">
      <c r="A225" s="1">
        <v>44165.553530092591</v>
      </c>
      <c r="B225" s="1">
        <v>44165.582048611112</v>
      </c>
      <c r="C225" s="2" t="s">
        <v>91</v>
      </c>
      <c r="D225" s="2" t="s">
        <v>3665</v>
      </c>
      <c r="E225">
        <v>100</v>
      </c>
      <c r="F225">
        <v>2464</v>
      </c>
      <c r="G225" s="2" t="s">
        <v>155</v>
      </c>
      <c r="H225" s="1">
        <v>44165.582052418984</v>
      </c>
      <c r="I225" s="2" t="s">
        <v>3666</v>
      </c>
      <c r="J225">
        <v>42.164596557617188</v>
      </c>
      <c r="K225">
        <v>-93.506301879882813</v>
      </c>
      <c r="L225" s="2" t="s">
        <v>158</v>
      </c>
      <c r="M225" s="2" t="s">
        <v>3667</v>
      </c>
      <c r="N225" s="2" t="s">
        <v>3668</v>
      </c>
      <c r="O225" s="2" t="s">
        <v>3669</v>
      </c>
      <c r="P225" s="2" t="s">
        <v>164</v>
      </c>
      <c r="Q225" s="2" t="s">
        <v>3670</v>
      </c>
      <c r="R225" s="2" t="s">
        <v>164</v>
      </c>
      <c r="S225" s="2" t="s">
        <v>3671</v>
      </c>
      <c r="T225" s="2" t="s">
        <v>233</v>
      </c>
      <c r="U225" s="2" t="s">
        <v>157</v>
      </c>
      <c r="V225" s="2" t="s">
        <v>462</v>
      </c>
      <c r="W225" s="2" t="s">
        <v>3672</v>
      </c>
      <c r="X225" s="2" t="s">
        <v>3673</v>
      </c>
      <c r="Y225" s="2" t="s">
        <v>3674</v>
      </c>
      <c r="Z225" s="2" t="s">
        <v>157</v>
      </c>
      <c r="AA225" s="2" t="s">
        <v>982</v>
      </c>
      <c r="AB225" s="2" t="s">
        <v>164</v>
      </c>
      <c r="AC225" s="2" t="s">
        <v>3671</v>
      </c>
      <c r="AD225" s="2" t="s">
        <v>233</v>
      </c>
      <c r="AE225" s="2" t="s">
        <v>157</v>
      </c>
      <c r="AF225" s="2" t="s">
        <v>462</v>
      </c>
      <c r="AG225" s="2" t="s">
        <v>3672</v>
      </c>
      <c r="AH225" s="2" t="s">
        <v>3675</v>
      </c>
      <c r="AI225" s="2" t="s">
        <v>3676</v>
      </c>
      <c r="AJ225" s="2" t="s">
        <v>157</v>
      </c>
      <c r="AK225" s="2" t="s">
        <v>373</v>
      </c>
      <c r="AL225" s="2" t="s">
        <v>157</v>
      </c>
      <c r="AM225" s="2" t="s">
        <v>3677</v>
      </c>
      <c r="AN225" s="2" t="s">
        <v>157</v>
      </c>
      <c r="AO225" s="2" t="s">
        <v>157</v>
      </c>
      <c r="AP225" s="2" t="s">
        <v>157</v>
      </c>
      <c r="AQ225" s="2" t="s">
        <v>3678</v>
      </c>
      <c r="AR225" s="2" t="s">
        <v>2318</v>
      </c>
      <c r="AS225" s="2" t="s">
        <v>3679</v>
      </c>
      <c r="AT225" s="2" t="s">
        <v>164</v>
      </c>
      <c r="AU225" s="2" t="s">
        <v>3680</v>
      </c>
      <c r="AV225" s="2" t="s">
        <v>462</v>
      </c>
      <c r="AW225" s="2" t="s">
        <v>233</v>
      </c>
      <c r="AX225" s="2" t="s">
        <v>157</v>
      </c>
      <c r="AY225" s="2" t="s">
        <v>3681</v>
      </c>
      <c r="AZ225" s="2" t="s">
        <v>157</v>
      </c>
      <c r="BA225" s="2" t="s">
        <v>3682</v>
      </c>
      <c r="BB225" s="2" t="s">
        <v>157</v>
      </c>
      <c r="BC225" s="2" t="s">
        <v>626</v>
      </c>
      <c r="BD225" s="2" t="s">
        <v>157</v>
      </c>
      <c r="BE225" s="2" t="s">
        <v>3683</v>
      </c>
      <c r="BF225" s="2" t="s">
        <v>157</v>
      </c>
      <c r="BG225" s="2" t="s">
        <v>157</v>
      </c>
      <c r="BH225" s="2" t="s">
        <v>3679</v>
      </c>
      <c r="BI225" s="2" t="s">
        <v>164</v>
      </c>
      <c r="BJ225" s="2" t="s">
        <v>3680</v>
      </c>
      <c r="BK225" s="2" t="s">
        <v>462</v>
      </c>
      <c r="BL225" s="2" t="s">
        <v>233</v>
      </c>
      <c r="BM225" s="2" t="s">
        <v>157</v>
      </c>
      <c r="BN225" s="2" t="s">
        <v>3681</v>
      </c>
      <c r="BO225" s="2" t="s">
        <v>157</v>
      </c>
      <c r="BP225" s="2" t="s">
        <v>3682</v>
      </c>
      <c r="BQ225" s="2" t="s">
        <v>157</v>
      </c>
      <c r="BR225" s="2" t="s">
        <v>626</v>
      </c>
      <c r="BS225" s="2" t="s">
        <v>157</v>
      </c>
      <c r="BT225" s="2" t="s">
        <v>3683</v>
      </c>
      <c r="BU225" s="2" t="s">
        <v>157</v>
      </c>
      <c r="BV225" s="2" t="s">
        <v>157</v>
      </c>
      <c r="BW225" s="2" t="s">
        <v>164</v>
      </c>
      <c r="BX225" s="2" t="s">
        <v>3684</v>
      </c>
      <c r="BY225" s="2" t="s">
        <v>3685</v>
      </c>
      <c r="BZ225" s="2" t="s">
        <v>167</v>
      </c>
      <c r="CA225" s="2" t="s">
        <v>157</v>
      </c>
      <c r="CB225" s="2" t="s">
        <v>1013</v>
      </c>
      <c r="CC225" s="2" t="s">
        <v>3686</v>
      </c>
      <c r="CD225" s="2" t="s">
        <v>162</v>
      </c>
      <c r="CE225" s="2" t="s">
        <v>157</v>
      </c>
      <c r="CF225" s="2" t="s">
        <v>162</v>
      </c>
      <c r="CG225" s="2" t="s">
        <v>157</v>
      </c>
      <c r="CH225" s="2" t="s">
        <v>3687</v>
      </c>
      <c r="CI225" s="2" t="s">
        <v>3688</v>
      </c>
      <c r="CJ225" s="2" t="s">
        <v>3689</v>
      </c>
    </row>
    <row r="226" spans="1:88" ht="60" x14ac:dyDescent="0.25">
      <c r="A226" s="1">
        <v>44165.581921296296</v>
      </c>
      <c r="B226" s="1">
        <v>44165.606249999997</v>
      </c>
      <c r="C226" s="2" t="s">
        <v>91</v>
      </c>
      <c r="D226" s="2" t="s">
        <v>3690</v>
      </c>
      <c r="E226">
        <v>100</v>
      </c>
      <c r="F226">
        <v>2102</v>
      </c>
      <c r="G226" s="2" t="s">
        <v>155</v>
      </c>
      <c r="H226" s="1">
        <v>44165.606264340277</v>
      </c>
      <c r="I226" s="2" t="s">
        <v>3691</v>
      </c>
      <c r="J226">
        <v>41.237701416015625</v>
      </c>
      <c r="K226">
        <v>-95.425697326660156</v>
      </c>
      <c r="L226" s="2" t="s">
        <v>158</v>
      </c>
      <c r="M226" s="2" t="s">
        <v>3692</v>
      </c>
      <c r="N226" s="2" t="s">
        <v>3693</v>
      </c>
      <c r="O226" s="2" t="s">
        <v>3694</v>
      </c>
      <c r="P226" s="2" t="s">
        <v>164</v>
      </c>
      <c r="Q226" s="2" t="s">
        <v>1984</v>
      </c>
      <c r="R226" s="2" t="s">
        <v>164</v>
      </c>
      <c r="S226" s="2" t="s">
        <v>3695</v>
      </c>
      <c r="T226" s="2" t="s">
        <v>233</v>
      </c>
      <c r="U226" s="2" t="s">
        <v>157</v>
      </c>
      <c r="V226" s="2" t="s">
        <v>273</v>
      </c>
      <c r="W226" s="2" t="s">
        <v>3696</v>
      </c>
      <c r="X226" s="2" t="s">
        <v>3697</v>
      </c>
      <c r="Y226" s="2" t="s">
        <v>3698</v>
      </c>
      <c r="Z226" s="2" t="s">
        <v>157</v>
      </c>
      <c r="AA226" s="2" t="s">
        <v>967</v>
      </c>
      <c r="AB226" s="2" t="s">
        <v>164</v>
      </c>
      <c r="AC226" s="2" t="s">
        <v>3695</v>
      </c>
      <c r="AD226" s="2" t="s">
        <v>233</v>
      </c>
      <c r="AE226" s="2" t="s">
        <v>157</v>
      </c>
      <c r="AF226" s="2" t="s">
        <v>273</v>
      </c>
      <c r="AG226" s="2" t="s">
        <v>3696</v>
      </c>
      <c r="AH226" s="2" t="s">
        <v>157</v>
      </c>
      <c r="AI226" s="2" t="s">
        <v>157</v>
      </c>
      <c r="AJ226" s="2" t="s">
        <v>3699</v>
      </c>
      <c r="AK226" s="2" t="s">
        <v>259</v>
      </c>
      <c r="AL226" s="2" t="s">
        <v>157</v>
      </c>
      <c r="AM226" s="2" t="s">
        <v>157</v>
      </c>
      <c r="AN226" s="2" t="s">
        <v>157</v>
      </c>
      <c r="AO226" s="2" t="s">
        <v>157</v>
      </c>
      <c r="AP226" s="2" t="s">
        <v>341</v>
      </c>
      <c r="AQ226" s="2" t="s">
        <v>1984</v>
      </c>
      <c r="AR226" s="2" t="s">
        <v>967</v>
      </c>
      <c r="AS226" s="2" t="s">
        <v>3700</v>
      </c>
      <c r="AT226" s="2" t="s">
        <v>164</v>
      </c>
      <c r="AU226" s="2" t="s">
        <v>3700</v>
      </c>
      <c r="AV226" s="2" t="s">
        <v>273</v>
      </c>
      <c r="AW226" s="2" t="s">
        <v>233</v>
      </c>
      <c r="AX226" s="2" t="s">
        <v>157</v>
      </c>
      <c r="AY226" s="2" t="s">
        <v>2600</v>
      </c>
      <c r="AZ226" s="2" t="s">
        <v>157</v>
      </c>
      <c r="BA226" s="2" t="s">
        <v>3701</v>
      </c>
      <c r="BB226" s="2" t="s">
        <v>157</v>
      </c>
      <c r="BC226" s="2" t="s">
        <v>626</v>
      </c>
      <c r="BD226" s="2" t="s">
        <v>157</v>
      </c>
      <c r="BE226" s="2" t="s">
        <v>157</v>
      </c>
      <c r="BF226" s="2" t="s">
        <v>157</v>
      </c>
      <c r="BG226" s="2" t="s">
        <v>157</v>
      </c>
      <c r="BH226" s="2" t="s">
        <v>3702</v>
      </c>
      <c r="BI226" s="2" t="s">
        <v>164</v>
      </c>
      <c r="BJ226" s="2" t="s">
        <v>3700</v>
      </c>
      <c r="BK226" s="2" t="s">
        <v>273</v>
      </c>
      <c r="BL226" s="2" t="s">
        <v>233</v>
      </c>
      <c r="BM226" s="2" t="s">
        <v>157</v>
      </c>
      <c r="BN226" s="2" t="s">
        <v>3703</v>
      </c>
      <c r="BO226" s="2" t="s">
        <v>157</v>
      </c>
      <c r="BP226" s="2" t="s">
        <v>3704</v>
      </c>
      <c r="BQ226" s="2" t="s">
        <v>157</v>
      </c>
      <c r="BR226" s="2" t="s">
        <v>626</v>
      </c>
      <c r="BS226" s="2" t="s">
        <v>157</v>
      </c>
      <c r="BT226" s="2" t="s">
        <v>157</v>
      </c>
      <c r="BU226" s="2" t="s">
        <v>157</v>
      </c>
      <c r="BV226" s="2" t="s">
        <v>157</v>
      </c>
      <c r="BW226" s="2" t="s">
        <v>162</v>
      </c>
      <c r="BX226" s="2" t="s">
        <v>157</v>
      </c>
      <c r="BY226" s="2" t="s">
        <v>157</v>
      </c>
      <c r="BZ226" s="2" t="s">
        <v>157</v>
      </c>
      <c r="CA226" s="2" t="s">
        <v>157</v>
      </c>
      <c r="CB226" s="2" t="s">
        <v>157</v>
      </c>
      <c r="CC226" s="2" t="s">
        <v>157</v>
      </c>
      <c r="CD226" s="2" t="s">
        <v>164</v>
      </c>
      <c r="CE226" s="2" t="s">
        <v>3705</v>
      </c>
      <c r="CF226" s="2" t="s">
        <v>162</v>
      </c>
      <c r="CG226" s="2" t="s">
        <v>157</v>
      </c>
      <c r="CH226" s="2" t="s">
        <v>162</v>
      </c>
      <c r="CI226" s="2" t="s">
        <v>341</v>
      </c>
      <c r="CJ226" s="2" t="s">
        <v>157</v>
      </c>
    </row>
    <row r="227" spans="1:88" ht="60" x14ac:dyDescent="0.25">
      <c r="A227" s="1">
        <v>44165.604548611111</v>
      </c>
      <c r="B227" s="1">
        <v>44165.619675925926</v>
      </c>
      <c r="C227" s="2" t="s">
        <v>91</v>
      </c>
      <c r="D227" s="2" t="s">
        <v>3706</v>
      </c>
      <c r="E227">
        <v>100</v>
      </c>
      <c r="F227">
        <v>1306</v>
      </c>
      <c r="G227" s="2" t="s">
        <v>155</v>
      </c>
      <c r="H227" s="1">
        <v>44165.619684375</v>
      </c>
      <c r="I227" s="2" t="s">
        <v>3707</v>
      </c>
      <c r="J227">
        <v>41.932296752929688</v>
      </c>
      <c r="K227">
        <v>-93.085601806640625</v>
      </c>
      <c r="L227" s="2" t="s">
        <v>158</v>
      </c>
      <c r="M227" s="2" t="s">
        <v>3708</v>
      </c>
      <c r="N227" s="2" t="s">
        <v>3709</v>
      </c>
      <c r="O227" s="2" t="s">
        <v>3710</v>
      </c>
      <c r="P227" s="2" t="s">
        <v>164</v>
      </c>
      <c r="Q227" s="2" t="s">
        <v>368</v>
      </c>
      <c r="R227" s="2" t="s">
        <v>164</v>
      </c>
      <c r="S227" s="2" t="s">
        <v>2046</v>
      </c>
      <c r="T227" s="2" t="s">
        <v>233</v>
      </c>
      <c r="U227" s="2" t="s">
        <v>157</v>
      </c>
      <c r="V227" s="2" t="s">
        <v>273</v>
      </c>
      <c r="W227" s="2" t="s">
        <v>3307</v>
      </c>
      <c r="X227" s="2" t="s">
        <v>396</v>
      </c>
      <c r="Y227" s="2" t="s">
        <v>2685</v>
      </c>
      <c r="Z227" s="2" t="s">
        <v>157</v>
      </c>
      <c r="AA227" s="2" t="s">
        <v>217</v>
      </c>
      <c r="AB227" s="2" t="s">
        <v>164</v>
      </c>
      <c r="AC227" s="2" t="s">
        <v>2046</v>
      </c>
      <c r="AD227" s="2" t="s">
        <v>233</v>
      </c>
      <c r="AE227" s="2" t="s">
        <v>157</v>
      </c>
      <c r="AF227" s="2" t="s">
        <v>273</v>
      </c>
      <c r="AG227" s="2" t="s">
        <v>3307</v>
      </c>
      <c r="AH227" s="2" t="s">
        <v>341</v>
      </c>
      <c r="AI227" s="2" t="s">
        <v>341</v>
      </c>
      <c r="AJ227" s="2" t="s">
        <v>157</v>
      </c>
      <c r="AK227" s="2" t="s">
        <v>259</v>
      </c>
      <c r="AL227" s="2" t="s">
        <v>157</v>
      </c>
      <c r="AM227" s="2" t="s">
        <v>157</v>
      </c>
      <c r="AN227" s="2" t="s">
        <v>157</v>
      </c>
      <c r="AO227" s="2" t="s">
        <v>157</v>
      </c>
      <c r="AP227" s="2" t="s">
        <v>157</v>
      </c>
      <c r="AQ227" s="2" t="s">
        <v>376</v>
      </c>
      <c r="AR227" s="2" t="s">
        <v>217</v>
      </c>
      <c r="AS227" s="2" t="s">
        <v>682</v>
      </c>
      <c r="AT227" s="2" t="s">
        <v>164</v>
      </c>
      <c r="AU227" s="2" t="s">
        <v>1384</v>
      </c>
      <c r="AV227" s="2" t="s">
        <v>273</v>
      </c>
      <c r="AW227" s="2" t="s">
        <v>233</v>
      </c>
      <c r="AX227" s="2" t="s">
        <v>157</v>
      </c>
      <c r="AY227" s="2" t="s">
        <v>3711</v>
      </c>
      <c r="AZ227" s="2" t="s">
        <v>157</v>
      </c>
      <c r="BA227" s="2" t="s">
        <v>157</v>
      </c>
      <c r="BB227" s="2" t="s">
        <v>3712</v>
      </c>
      <c r="BC227" s="2" t="s">
        <v>247</v>
      </c>
      <c r="BD227" s="2" t="s">
        <v>157</v>
      </c>
      <c r="BE227" s="2" t="s">
        <v>3713</v>
      </c>
      <c r="BF227" s="2" t="s">
        <v>157</v>
      </c>
      <c r="BG227" s="2" t="s">
        <v>157</v>
      </c>
      <c r="BH227" s="2" t="s">
        <v>682</v>
      </c>
      <c r="BI227" s="2" t="s">
        <v>164</v>
      </c>
      <c r="BJ227" s="2" t="s">
        <v>1384</v>
      </c>
      <c r="BK227" s="2" t="s">
        <v>273</v>
      </c>
      <c r="BL227" s="2" t="s">
        <v>233</v>
      </c>
      <c r="BM227" s="2" t="s">
        <v>157</v>
      </c>
      <c r="BN227" s="2" t="s">
        <v>3714</v>
      </c>
      <c r="BO227" s="2" t="s">
        <v>157</v>
      </c>
      <c r="BP227" s="2" t="s">
        <v>157</v>
      </c>
      <c r="BQ227" s="2" t="s">
        <v>3712</v>
      </c>
      <c r="BR227" s="2" t="s">
        <v>247</v>
      </c>
      <c r="BS227" s="2" t="s">
        <v>157</v>
      </c>
      <c r="BT227" s="2" t="s">
        <v>3713</v>
      </c>
      <c r="BU227" s="2" t="s">
        <v>157</v>
      </c>
      <c r="BV227" s="2" t="s">
        <v>157</v>
      </c>
      <c r="BW227" s="2" t="s">
        <v>162</v>
      </c>
      <c r="BX227" s="2" t="s">
        <v>157</v>
      </c>
      <c r="BY227" s="2" t="s">
        <v>157</v>
      </c>
      <c r="BZ227" s="2" t="s">
        <v>157</v>
      </c>
      <c r="CA227" s="2" t="s">
        <v>157</v>
      </c>
      <c r="CB227" s="2" t="s">
        <v>157</v>
      </c>
      <c r="CC227" s="2" t="s">
        <v>157</v>
      </c>
      <c r="CD227" s="2" t="s">
        <v>162</v>
      </c>
      <c r="CE227" s="2" t="s">
        <v>157</v>
      </c>
      <c r="CF227" s="2" t="s">
        <v>162</v>
      </c>
      <c r="CG227" s="2" t="s">
        <v>157</v>
      </c>
      <c r="CH227" s="2" t="s">
        <v>3715</v>
      </c>
      <c r="CI227" s="2" t="s">
        <v>340</v>
      </c>
      <c r="CJ227" s="2" t="s">
        <v>162</v>
      </c>
    </row>
    <row r="228" spans="1:88" ht="60" x14ac:dyDescent="0.25">
      <c r="A228" s="1">
        <v>44166.434212962966</v>
      </c>
      <c r="B228" s="1">
        <v>44166.440752314818</v>
      </c>
      <c r="C228" s="2" t="s">
        <v>91</v>
      </c>
      <c r="D228" s="2" t="s">
        <v>3716</v>
      </c>
      <c r="E228">
        <v>100</v>
      </c>
      <c r="F228">
        <v>564</v>
      </c>
      <c r="G228" s="2" t="s">
        <v>155</v>
      </c>
      <c r="H228" s="1">
        <v>44166.440758958335</v>
      </c>
      <c r="I228" s="2" t="s">
        <v>3717</v>
      </c>
      <c r="J228">
        <v>41.294601440429688</v>
      </c>
      <c r="K228">
        <v>-92.644203186035156</v>
      </c>
      <c r="L228" s="2" t="s">
        <v>158</v>
      </c>
      <c r="M228" s="2" t="s">
        <v>3718</v>
      </c>
      <c r="N228" s="2" t="s">
        <v>3719</v>
      </c>
      <c r="O228" s="2" t="s">
        <v>3720</v>
      </c>
      <c r="P228" s="2" t="s">
        <v>164</v>
      </c>
      <c r="Q228" s="2" t="s">
        <v>3721</v>
      </c>
      <c r="R228" s="2" t="s">
        <v>164</v>
      </c>
      <c r="S228" s="2" t="s">
        <v>3722</v>
      </c>
      <c r="T228" s="2" t="s">
        <v>614</v>
      </c>
      <c r="U228" s="2" t="s">
        <v>157</v>
      </c>
      <c r="V228" s="2" t="s">
        <v>217</v>
      </c>
      <c r="W228" s="2" t="s">
        <v>3723</v>
      </c>
      <c r="X228" s="2" t="s">
        <v>157</v>
      </c>
      <c r="Y228" s="2" t="s">
        <v>157</v>
      </c>
      <c r="Z228" s="2" t="s">
        <v>3724</v>
      </c>
      <c r="AA228" s="2" t="s">
        <v>3725</v>
      </c>
      <c r="AB228" s="2" t="s">
        <v>164</v>
      </c>
      <c r="AC228" s="2" t="s">
        <v>3722</v>
      </c>
      <c r="AD228" s="2" t="s">
        <v>614</v>
      </c>
      <c r="AE228" s="2" t="s">
        <v>157</v>
      </c>
      <c r="AF228" s="2" t="s">
        <v>217</v>
      </c>
      <c r="AG228" s="2" t="s">
        <v>3723</v>
      </c>
      <c r="AH228" s="2" t="s">
        <v>157</v>
      </c>
      <c r="AI228" s="2" t="s">
        <v>157</v>
      </c>
      <c r="AJ228" s="2" t="s">
        <v>3726</v>
      </c>
      <c r="AK228" s="2" t="s">
        <v>355</v>
      </c>
      <c r="AL228" s="2" t="s">
        <v>157</v>
      </c>
      <c r="AM228" s="2" t="s">
        <v>157</v>
      </c>
      <c r="AN228" s="2" t="s">
        <v>3727</v>
      </c>
      <c r="AO228" s="2" t="s">
        <v>157</v>
      </c>
      <c r="AP228" s="2" t="s">
        <v>157</v>
      </c>
      <c r="AQ228" s="2" t="s">
        <v>3728</v>
      </c>
      <c r="AR228" s="2" t="s">
        <v>3670</v>
      </c>
      <c r="AS228" s="2" t="s">
        <v>3729</v>
      </c>
      <c r="AT228" s="2" t="s">
        <v>164</v>
      </c>
      <c r="AU228" s="2" t="s">
        <v>3730</v>
      </c>
      <c r="AV228" s="2" t="s">
        <v>340</v>
      </c>
      <c r="AW228" s="2" t="s">
        <v>614</v>
      </c>
      <c r="AX228" s="2" t="s">
        <v>157</v>
      </c>
      <c r="AY228" s="2" t="s">
        <v>3731</v>
      </c>
      <c r="AZ228" s="2" t="s">
        <v>157</v>
      </c>
      <c r="BA228" s="2" t="s">
        <v>157</v>
      </c>
      <c r="BB228" s="2" t="s">
        <v>3732</v>
      </c>
      <c r="BC228" s="2" t="s">
        <v>359</v>
      </c>
      <c r="BD228" s="2" t="s">
        <v>157</v>
      </c>
      <c r="BE228" s="2" t="s">
        <v>157</v>
      </c>
      <c r="BF228" s="2" t="s">
        <v>3733</v>
      </c>
      <c r="BG228" s="2" t="s">
        <v>157</v>
      </c>
      <c r="BH228" s="2" t="s">
        <v>3734</v>
      </c>
      <c r="BI228" s="2" t="s">
        <v>164</v>
      </c>
      <c r="BJ228" s="2" t="s">
        <v>3730</v>
      </c>
      <c r="BK228" s="2" t="s">
        <v>340</v>
      </c>
      <c r="BL228" s="2" t="s">
        <v>614</v>
      </c>
      <c r="BM228" s="2" t="s">
        <v>157</v>
      </c>
      <c r="BN228" s="2" t="s">
        <v>3731</v>
      </c>
      <c r="BO228" s="2" t="s">
        <v>157</v>
      </c>
      <c r="BP228" s="2" t="s">
        <v>157</v>
      </c>
      <c r="BQ228" s="2" t="s">
        <v>3735</v>
      </c>
      <c r="BR228" s="2" t="s">
        <v>359</v>
      </c>
      <c r="BS228" s="2" t="s">
        <v>157</v>
      </c>
      <c r="BT228" s="2" t="s">
        <v>157</v>
      </c>
      <c r="BU228" s="2" t="s">
        <v>3736</v>
      </c>
      <c r="BV228" s="2" t="s">
        <v>157</v>
      </c>
      <c r="BW228" s="2" t="s">
        <v>164</v>
      </c>
      <c r="BX228" s="2" t="s">
        <v>3737</v>
      </c>
      <c r="BY228" s="2" t="s">
        <v>3737</v>
      </c>
      <c r="BZ228" s="2" t="s">
        <v>775</v>
      </c>
      <c r="CA228" s="2" t="s">
        <v>3738</v>
      </c>
      <c r="CB228" s="2" t="s">
        <v>157</v>
      </c>
      <c r="CC228" s="2" t="s">
        <v>157</v>
      </c>
      <c r="CD228" s="2" t="s">
        <v>162</v>
      </c>
      <c r="CE228" s="2" t="s">
        <v>157</v>
      </c>
      <c r="CF228" s="2" t="s">
        <v>162</v>
      </c>
      <c r="CG228" s="2" t="s">
        <v>157</v>
      </c>
      <c r="CH228" s="2" t="s">
        <v>157</v>
      </c>
      <c r="CI228" s="2" t="s">
        <v>157</v>
      </c>
      <c r="CJ228" s="2" t="s">
        <v>157</v>
      </c>
    </row>
    <row r="229" spans="1:88" ht="105" x14ac:dyDescent="0.25">
      <c r="A229" s="1">
        <v>44166.537974537037</v>
      </c>
      <c r="B229" s="1">
        <v>44166.548819444448</v>
      </c>
      <c r="C229" s="2" t="s">
        <v>91</v>
      </c>
      <c r="D229" s="2" t="s">
        <v>3739</v>
      </c>
      <c r="E229">
        <v>100</v>
      </c>
      <c r="F229">
        <v>936</v>
      </c>
      <c r="G229" s="2" t="s">
        <v>155</v>
      </c>
      <c r="H229" s="1">
        <v>44166.548834027781</v>
      </c>
      <c r="I229" s="2" t="s">
        <v>3740</v>
      </c>
      <c r="J229">
        <v>40.772903442382813</v>
      </c>
      <c r="K229">
        <v>-93.615501403808594</v>
      </c>
      <c r="L229" s="2" t="s">
        <v>158</v>
      </c>
      <c r="M229" s="2" t="s">
        <v>3741</v>
      </c>
      <c r="N229" s="2" t="s">
        <v>3742</v>
      </c>
      <c r="O229" s="2" t="s">
        <v>3743</v>
      </c>
      <c r="P229" s="2" t="s">
        <v>164</v>
      </c>
      <c r="Q229" s="2" t="s">
        <v>2840</v>
      </c>
      <c r="R229" s="2" t="s">
        <v>164</v>
      </c>
      <c r="S229" s="2" t="s">
        <v>937</v>
      </c>
      <c r="T229" s="2" t="s">
        <v>233</v>
      </c>
      <c r="U229" s="2" t="s">
        <v>157</v>
      </c>
      <c r="V229" s="2" t="s">
        <v>3744</v>
      </c>
      <c r="W229" s="2" t="s">
        <v>3745</v>
      </c>
      <c r="X229" s="2" t="s">
        <v>3746</v>
      </c>
      <c r="Y229" s="2" t="s">
        <v>3747</v>
      </c>
      <c r="Z229" s="2" t="s">
        <v>157</v>
      </c>
      <c r="AA229" s="2" t="s">
        <v>340</v>
      </c>
      <c r="AB229" s="2" t="s">
        <v>164</v>
      </c>
      <c r="AC229" s="2" t="s">
        <v>937</v>
      </c>
      <c r="AD229" s="2" t="s">
        <v>233</v>
      </c>
      <c r="AE229" s="2" t="s">
        <v>157</v>
      </c>
      <c r="AF229" s="2" t="s">
        <v>3744</v>
      </c>
      <c r="AG229" s="2" t="s">
        <v>3748</v>
      </c>
      <c r="AH229" s="2" t="s">
        <v>3749</v>
      </c>
      <c r="AI229" s="2" t="s">
        <v>341</v>
      </c>
      <c r="AJ229" s="2" t="s">
        <v>157</v>
      </c>
      <c r="AK229" s="2" t="s">
        <v>241</v>
      </c>
      <c r="AL229" s="2" t="s">
        <v>157</v>
      </c>
      <c r="AM229" s="2" t="s">
        <v>3750</v>
      </c>
      <c r="AN229" s="2" t="s">
        <v>157</v>
      </c>
      <c r="AO229" s="2" t="s">
        <v>157</v>
      </c>
      <c r="AP229" s="2" t="s">
        <v>341</v>
      </c>
      <c r="AQ229" s="2" t="s">
        <v>3751</v>
      </c>
      <c r="AR229" s="2" t="s">
        <v>157</v>
      </c>
      <c r="AS229" s="2" t="s">
        <v>3752</v>
      </c>
      <c r="AT229" s="2" t="s">
        <v>164</v>
      </c>
      <c r="AU229" s="2" t="s">
        <v>3753</v>
      </c>
      <c r="AV229" s="2" t="s">
        <v>3744</v>
      </c>
      <c r="AW229" s="2" t="s">
        <v>233</v>
      </c>
      <c r="AX229" s="2" t="s">
        <v>157</v>
      </c>
      <c r="AY229" s="2" t="s">
        <v>3754</v>
      </c>
      <c r="AZ229" s="2" t="s">
        <v>3755</v>
      </c>
      <c r="BA229" s="2" t="s">
        <v>3756</v>
      </c>
      <c r="BB229" s="2" t="s">
        <v>157</v>
      </c>
      <c r="BC229" s="2" t="s">
        <v>247</v>
      </c>
      <c r="BD229" s="2" t="s">
        <v>157</v>
      </c>
      <c r="BE229" s="2" t="s">
        <v>3757</v>
      </c>
      <c r="BF229" s="2" t="s">
        <v>157</v>
      </c>
      <c r="BG229" s="2" t="s">
        <v>157</v>
      </c>
      <c r="BH229" s="2" t="s">
        <v>3758</v>
      </c>
      <c r="BI229" s="2" t="s">
        <v>164</v>
      </c>
      <c r="BJ229" s="2" t="s">
        <v>3759</v>
      </c>
      <c r="BK229" s="2" t="s">
        <v>3744</v>
      </c>
      <c r="BL229" s="2" t="s">
        <v>233</v>
      </c>
      <c r="BM229" s="2" t="s">
        <v>157</v>
      </c>
      <c r="BN229" s="2" t="s">
        <v>3760</v>
      </c>
      <c r="BO229" s="2" t="s">
        <v>3761</v>
      </c>
      <c r="BP229" s="2" t="s">
        <v>3762</v>
      </c>
      <c r="BQ229" s="2" t="s">
        <v>157</v>
      </c>
      <c r="BR229" s="2" t="s">
        <v>247</v>
      </c>
      <c r="BS229" s="2" t="s">
        <v>157</v>
      </c>
      <c r="BT229" s="2" t="s">
        <v>3763</v>
      </c>
      <c r="BU229" s="2" t="s">
        <v>157</v>
      </c>
      <c r="BV229" s="2" t="s">
        <v>157</v>
      </c>
      <c r="BW229" s="2" t="s">
        <v>162</v>
      </c>
      <c r="BX229" s="2" t="s">
        <v>157</v>
      </c>
      <c r="BY229" s="2" t="s">
        <v>157</v>
      </c>
      <c r="BZ229" s="2" t="s">
        <v>157</v>
      </c>
      <c r="CA229" s="2" t="s">
        <v>157</v>
      </c>
      <c r="CB229" s="2" t="s">
        <v>157</v>
      </c>
      <c r="CC229" s="2" t="s">
        <v>157</v>
      </c>
      <c r="CD229" s="2" t="s">
        <v>164</v>
      </c>
      <c r="CE229" s="2" t="s">
        <v>3105</v>
      </c>
      <c r="CF229" s="2" t="s">
        <v>162</v>
      </c>
      <c r="CG229" s="2" t="s">
        <v>157</v>
      </c>
      <c r="CH229" s="2" t="s">
        <v>341</v>
      </c>
      <c r="CI229" s="2" t="s">
        <v>3764</v>
      </c>
      <c r="CJ229" s="2" t="s">
        <v>3765</v>
      </c>
    </row>
    <row r="230" spans="1:88" ht="150" x14ac:dyDescent="0.25">
      <c r="A230" s="1">
        <v>44166.5544212963</v>
      </c>
      <c r="B230" s="1">
        <v>44166.567627314813</v>
      </c>
      <c r="C230" s="2" t="s">
        <v>91</v>
      </c>
      <c r="D230" s="2" t="s">
        <v>3766</v>
      </c>
      <c r="E230">
        <v>100</v>
      </c>
      <c r="F230">
        <v>1140</v>
      </c>
      <c r="G230" s="2" t="s">
        <v>155</v>
      </c>
      <c r="H230" s="1">
        <v>44166.567634224535</v>
      </c>
      <c r="I230" s="2" t="s">
        <v>3767</v>
      </c>
      <c r="J230">
        <v>41.574905395507813</v>
      </c>
      <c r="K230">
        <v>-90.60870361328125</v>
      </c>
      <c r="L230" s="2" t="s">
        <v>158</v>
      </c>
      <c r="M230" s="2" t="s">
        <v>3768</v>
      </c>
      <c r="N230" s="2" t="s">
        <v>3769</v>
      </c>
      <c r="O230" s="2" t="s">
        <v>3770</v>
      </c>
      <c r="P230" s="2" t="s">
        <v>164</v>
      </c>
      <c r="Q230" s="2" t="s">
        <v>340</v>
      </c>
      <c r="R230" s="2" t="s">
        <v>162</v>
      </c>
      <c r="S230" s="2" t="s">
        <v>157</v>
      </c>
      <c r="T230" s="2" t="s">
        <v>157</v>
      </c>
      <c r="U230" s="2" t="s">
        <v>157</v>
      </c>
      <c r="V230" s="2" t="s">
        <v>157</v>
      </c>
      <c r="W230" s="2" t="s">
        <v>157</v>
      </c>
      <c r="X230" s="2" t="s">
        <v>157</v>
      </c>
      <c r="Y230" s="2" t="s">
        <v>157</v>
      </c>
      <c r="Z230" s="2" t="s">
        <v>157</v>
      </c>
      <c r="AA230" s="2" t="s">
        <v>157</v>
      </c>
      <c r="AB230" s="2" t="s">
        <v>162</v>
      </c>
      <c r="AC230" s="2" t="s">
        <v>157</v>
      </c>
      <c r="AD230" s="2" t="s">
        <v>157</v>
      </c>
      <c r="AE230" s="2" t="s">
        <v>157</v>
      </c>
      <c r="AF230" s="2" t="s">
        <v>157</v>
      </c>
      <c r="AG230" s="2" t="s">
        <v>157</v>
      </c>
      <c r="AH230" s="2" t="s">
        <v>157</v>
      </c>
      <c r="AI230" s="2" t="s">
        <v>157</v>
      </c>
      <c r="AJ230" s="2" t="s">
        <v>157</v>
      </c>
      <c r="AK230" s="2" t="s">
        <v>157</v>
      </c>
      <c r="AL230" s="2" t="s">
        <v>157</v>
      </c>
      <c r="AM230" s="2" t="s">
        <v>157</v>
      </c>
      <c r="AN230" s="2" t="s">
        <v>157</v>
      </c>
      <c r="AO230" s="2" t="s">
        <v>157</v>
      </c>
      <c r="AP230" s="2" t="s">
        <v>157</v>
      </c>
      <c r="AQ230" s="2" t="s">
        <v>3771</v>
      </c>
      <c r="AR230" s="2" t="s">
        <v>3772</v>
      </c>
      <c r="AS230" s="2" t="s">
        <v>3773</v>
      </c>
      <c r="AT230" s="2" t="s">
        <v>164</v>
      </c>
      <c r="AU230" s="2" t="s">
        <v>3774</v>
      </c>
      <c r="AV230" s="2" t="s">
        <v>340</v>
      </c>
      <c r="AW230" s="2" t="s">
        <v>614</v>
      </c>
      <c r="AX230" s="2" t="s">
        <v>157</v>
      </c>
      <c r="AY230" s="2" t="s">
        <v>3775</v>
      </c>
      <c r="AZ230" s="2" t="s">
        <v>157</v>
      </c>
      <c r="BA230" s="2" t="s">
        <v>157</v>
      </c>
      <c r="BB230" s="2" t="s">
        <v>3776</v>
      </c>
      <c r="BC230" s="2" t="s">
        <v>2366</v>
      </c>
      <c r="BD230" s="2" t="s">
        <v>3777</v>
      </c>
      <c r="BE230" s="2" t="s">
        <v>3778</v>
      </c>
      <c r="BF230" s="2" t="s">
        <v>3779</v>
      </c>
      <c r="BG230" s="2" t="s">
        <v>157</v>
      </c>
      <c r="BH230" s="2" t="s">
        <v>3780</v>
      </c>
      <c r="BI230" s="2" t="s">
        <v>164</v>
      </c>
      <c r="BJ230" s="2" t="s">
        <v>3781</v>
      </c>
      <c r="BK230" s="2" t="s">
        <v>340</v>
      </c>
      <c r="BL230" s="2" t="s">
        <v>614</v>
      </c>
      <c r="BM230" s="2" t="s">
        <v>157</v>
      </c>
      <c r="BN230" s="2" t="s">
        <v>2847</v>
      </c>
      <c r="BO230" s="2" t="s">
        <v>157</v>
      </c>
      <c r="BP230" s="2" t="s">
        <v>157</v>
      </c>
      <c r="BQ230" s="2" t="s">
        <v>3782</v>
      </c>
      <c r="BR230" s="2" t="s">
        <v>2366</v>
      </c>
      <c r="BS230" s="2" t="s">
        <v>3783</v>
      </c>
      <c r="BT230" s="2" t="s">
        <v>3784</v>
      </c>
      <c r="BU230" s="2" t="s">
        <v>3785</v>
      </c>
      <c r="BV230" s="2" t="s">
        <v>157</v>
      </c>
      <c r="BW230" s="2" t="s">
        <v>164</v>
      </c>
      <c r="BX230" s="2" t="s">
        <v>3786</v>
      </c>
      <c r="BY230" s="2" t="s">
        <v>3786</v>
      </c>
      <c r="BZ230" s="2" t="s">
        <v>775</v>
      </c>
      <c r="CA230" s="2" t="s">
        <v>3787</v>
      </c>
      <c r="CB230" s="2" t="s">
        <v>157</v>
      </c>
      <c r="CC230" s="2" t="s">
        <v>3788</v>
      </c>
      <c r="CD230" s="2" t="s">
        <v>164</v>
      </c>
      <c r="CE230" s="2" t="s">
        <v>3789</v>
      </c>
      <c r="CF230" s="2" t="s">
        <v>162</v>
      </c>
      <c r="CG230" s="2" t="s">
        <v>157</v>
      </c>
      <c r="CH230" s="2" t="s">
        <v>3790</v>
      </c>
      <c r="CI230" s="2" t="s">
        <v>3791</v>
      </c>
      <c r="CJ230" s="2" t="s">
        <v>157</v>
      </c>
    </row>
    <row r="231" spans="1:88" x14ac:dyDescent="0.25">
      <c r="A231" s="1">
        <v>44167.534131944441</v>
      </c>
      <c r="B231" s="1">
        <v>44167.53434027778</v>
      </c>
      <c r="C231" s="2" t="s">
        <v>91</v>
      </c>
      <c r="D231" s="2" t="s">
        <v>3792</v>
      </c>
      <c r="E231">
        <v>100</v>
      </c>
      <c r="F231">
        <v>18</v>
      </c>
      <c r="G231" s="2" t="s">
        <v>155</v>
      </c>
      <c r="H231" s="1">
        <v>44167.534353726849</v>
      </c>
      <c r="I231" s="2" t="s">
        <v>3793</v>
      </c>
      <c r="J231">
        <v>40.962295532226563</v>
      </c>
      <c r="K231">
        <v>-91.561302185058594</v>
      </c>
      <c r="L231" s="2" t="s">
        <v>158</v>
      </c>
      <c r="M231" s="2" t="s">
        <v>3794</v>
      </c>
      <c r="N231" s="2" t="s">
        <v>3795</v>
      </c>
      <c r="O231" s="2" t="s">
        <v>3796</v>
      </c>
      <c r="P231" s="2" t="s">
        <v>162</v>
      </c>
      <c r="Q231" s="2" t="s">
        <v>157</v>
      </c>
      <c r="R231" s="2" t="s">
        <v>157</v>
      </c>
      <c r="S231" s="2" t="s">
        <v>157</v>
      </c>
      <c r="T231" s="2" t="s">
        <v>157</v>
      </c>
      <c r="U231" s="2" t="s">
        <v>157</v>
      </c>
      <c r="V231" s="2" t="s">
        <v>157</v>
      </c>
      <c r="W231" s="2" t="s">
        <v>157</v>
      </c>
      <c r="X231" s="2" t="s">
        <v>157</v>
      </c>
      <c r="Y231" s="2" t="s">
        <v>157</v>
      </c>
      <c r="Z231" s="2" t="s">
        <v>157</v>
      </c>
      <c r="AA231" s="2" t="s">
        <v>157</v>
      </c>
      <c r="AB231" s="2" t="s">
        <v>157</v>
      </c>
      <c r="AC231" s="2" t="s">
        <v>157</v>
      </c>
      <c r="AD231" s="2" t="s">
        <v>157</v>
      </c>
      <c r="AE231" s="2" t="s">
        <v>157</v>
      </c>
      <c r="AF231" s="2" t="s">
        <v>157</v>
      </c>
      <c r="AG231" s="2" t="s">
        <v>157</v>
      </c>
      <c r="AH231" s="2" t="s">
        <v>157</v>
      </c>
      <c r="AI231" s="2" t="s">
        <v>157</v>
      </c>
      <c r="AJ231" s="2" t="s">
        <v>157</v>
      </c>
      <c r="AK231" s="2" t="s">
        <v>157</v>
      </c>
      <c r="AL231" s="2" t="s">
        <v>157</v>
      </c>
      <c r="AM231" s="2" t="s">
        <v>157</v>
      </c>
      <c r="AN231" s="2" t="s">
        <v>157</v>
      </c>
      <c r="AO231" s="2" t="s">
        <v>157</v>
      </c>
      <c r="AP231" s="2" t="s">
        <v>157</v>
      </c>
      <c r="AQ231" s="2" t="s">
        <v>157</v>
      </c>
      <c r="AR231" s="2" t="s">
        <v>157</v>
      </c>
      <c r="AS231" s="2" t="s">
        <v>157</v>
      </c>
      <c r="AT231" s="2" t="s">
        <v>157</v>
      </c>
      <c r="AU231" s="2" t="s">
        <v>157</v>
      </c>
      <c r="AV231" s="2" t="s">
        <v>157</v>
      </c>
      <c r="AW231" s="2" t="s">
        <v>157</v>
      </c>
      <c r="AX231" s="2" t="s">
        <v>157</v>
      </c>
      <c r="AY231" s="2" t="s">
        <v>157</v>
      </c>
      <c r="AZ231" s="2" t="s">
        <v>157</v>
      </c>
      <c r="BA231" s="2" t="s">
        <v>157</v>
      </c>
      <c r="BB231" s="2" t="s">
        <v>157</v>
      </c>
      <c r="BC231" s="2" t="s">
        <v>157</v>
      </c>
      <c r="BD231" s="2" t="s">
        <v>157</v>
      </c>
      <c r="BE231" s="2" t="s">
        <v>157</v>
      </c>
      <c r="BF231" s="2" t="s">
        <v>157</v>
      </c>
      <c r="BG231" s="2" t="s">
        <v>157</v>
      </c>
      <c r="BH231" s="2" t="s">
        <v>157</v>
      </c>
      <c r="BI231" s="2" t="s">
        <v>157</v>
      </c>
      <c r="BJ231" s="2" t="s">
        <v>157</v>
      </c>
      <c r="BK231" s="2" t="s">
        <v>157</v>
      </c>
      <c r="BL231" s="2" t="s">
        <v>157</v>
      </c>
      <c r="BM231" s="2" t="s">
        <v>157</v>
      </c>
      <c r="BN231" s="2" t="s">
        <v>157</v>
      </c>
      <c r="BO231" s="2" t="s">
        <v>157</v>
      </c>
      <c r="BP231" s="2" t="s">
        <v>157</v>
      </c>
      <c r="BQ231" s="2" t="s">
        <v>157</v>
      </c>
      <c r="BR231" s="2" t="s">
        <v>157</v>
      </c>
      <c r="BS231" s="2" t="s">
        <v>157</v>
      </c>
      <c r="BT231" s="2" t="s">
        <v>157</v>
      </c>
      <c r="BU231" s="2" t="s">
        <v>157</v>
      </c>
      <c r="BV231" s="2" t="s">
        <v>157</v>
      </c>
      <c r="BW231" s="2" t="s">
        <v>157</v>
      </c>
      <c r="BX231" s="2" t="s">
        <v>157</v>
      </c>
      <c r="BY231" s="2" t="s">
        <v>157</v>
      </c>
      <c r="BZ231" s="2" t="s">
        <v>157</v>
      </c>
      <c r="CA231" s="2" t="s">
        <v>157</v>
      </c>
      <c r="CB231" s="2" t="s">
        <v>157</v>
      </c>
      <c r="CC231" s="2" t="s">
        <v>157</v>
      </c>
      <c r="CD231" s="2" t="s">
        <v>157</v>
      </c>
      <c r="CE231" s="2" t="s">
        <v>157</v>
      </c>
      <c r="CF231" s="2" t="s">
        <v>157</v>
      </c>
      <c r="CG231" s="2" t="s">
        <v>157</v>
      </c>
      <c r="CH231" s="2" t="s">
        <v>157</v>
      </c>
      <c r="CI231" s="2" t="s">
        <v>157</v>
      </c>
      <c r="CJ231" s="2" t="s">
        <v>157</v>
      </c>
    </row>
    <row r="232" spans="1:88" x14ac:dyDescent="0.25">
      <c r="A232" s="1">
        <v>44167.534618055557</v>
      </c>
      <c r="B232" s="1">
        <v>44167.534826388888</v>
      </c>
      <c r="C232" s="2" t="s">
        <v>3797</v>
      </c>
      <c r="D232" s="2" t="s">
        <v>3792</v>
      </c>
      <c r="E232">
        <v>100</v>
      </c>
      <c r="F232">
        <v>18</v>
      </c>
      <c r="G232" s="2" t="s">
        <v>155</v>
      </c>
      <c r="H232" s="1">
        <v>44167.53483423611</v>
      </c>
      <c r="I232" s="2" t="s">
        <v>3798</v>
      </c>
      <c r="J232">
        <v>40.962295532226563</v>
      </c>
      <c r="K232">
        <v>-91.561302185058594</v>
      </c>
      <c r="L232" s="2" t="s">
        <v>158</v>
      </c>
      <c r="M232" s="2" t="s">
        <v>3794</v>
      </c>
      <c r="N232" s="2" t="s">
        <v>3795</v>
      </c>
      <c r="O232" s="2" t="s">
        <v>3796</v>
      </c>
      <c r="P232" s="2" t="s">
        <v>162</v>
      </c>
      <c r="Q232" s="2" t="s">
        <v>157</v>
      </c>
      <c r="R232" s="2" t="s">
        <v>157</v>
      </c>
      <c r="S232" s="2" t="s">
        <v>157</v>
      </c>
      <c r="T232" s="2" t="s">
        <v>157</v>
      </c>
      <c r="U232" s="2" t="s">
        <v>157</v>
      </c>
      <c r="V232" s="2" t="s">
        <v>157</v>
      </c>
      <c r="W232" s="2" t="s">
        <v>157</v>
      </c>
      <c r="X232" s="2" t="s">
        <v>157</v>
      </c>
      <c r="Y232" s="2" t="s">
        <v>157</v>
      </c>
      <c r="Z232" s="2" t="s">
        <v>157</v>
      </c>
      <c r="AA232" s="2" t="s">
        <v>157</v>
      </c>
      <c r="AB232" s="2" t="s">
        <v>157</v>
      </c>
      <c r="AC232" s="2" t="s">
        <v>157</v>
      </c>
      <c r="AD232" s="2" t="s">
        <v>157</v>
      </c>
      <c r="AE232" s="2" t="s">
        <v>157</v>
      </c>
      <c r="AF232" s="2" t="s">
        <v>157</v>
      </c>
      <c r="AG232" s="2" t="s">
        <v>157</v>
      </c>
      <c r="AH232" s="2" t="s">
        <v>157</v>
      </c>
      <c r="AI232" s="2" t="s">
        <v>157</v>
      </c>
      <c r="AJ232" s="2" t="s">
        <v>157</v>
      </c>
      <c r="AK232" s="2" t="s">
        <v>157</v>
      </c>
      <c r="AL232" s="2" t="s">
        <v>157</v>
      </c>
      <c r="AM232" s="2" t="s">
        <v>157</v>
      </c>
      <c r="AN232" s="2" t="s">
        <v>157</v>
      </c>
      <c r="AO232" s="2" t="s">
        <v>157</v>
      </c>
      <c r="AP232" s="2" t="s">
        <v>157</v>
      </c>
      <c r="AQ232" s="2" t="s">
        <v>157</v>
      </c>
      <c r="AR232" s="2" t="s">
        <v>157</v>
      </c>
      <c r="AS232" s="2" t="s">
        <v>157</v>
      </c>
      <c r="AT232" s="2" t="s">
        <v>157</v>
      </c>
      <c r="AU232" s="2" t="s">
        <v>157</v>
      </c>
      <c r="AV232" s="2" t="s">
        <v>157</v>
      </c>
      <c r="AW232" s="2" t="s">
        <v>157</v>
      </c>
      <c r="AX232" s="2" t="s">
        <v>157</v>
      </c>
      <c r="AY232" s="2" t="s">
        <v>157</v>
      </c>
      <c r="AZ232" s="2" t="s">
        <v>157</v>
      </c>
      <c r="BA232" s="2" t="s">
        <v>157</v>
      </c>
      <c r="BB232" s="2" t="s">
        <v>157</v>
      </c>
      <c r="BC232" s="2" t="s">
        <v>157</v>
      </c>
      <c r="BD232" s="2" t="s">
        <v>157</v>
      </c>
      <c r="BE232" s="2" t="s">
        <v>157</v>
      </c>
      <c r="BF232" s="2" t="s">
        <v>157</v>
      </c>
      <c r="BG232" s="2" t="s">
        <v>157</v>
      </c>
      <c r="BH232" s="2" t="s">
        <v>157</v>
      </c>
      <c r="BI232" s="2" t="s">
        <v>157</v>
      </c>
      <c r="BJ232" s="2" t="s">
        <v>157</v>
      </c>
      <c r="BK232" s="2" t="s">
        <v>157</v>
      </c>
      <c r="BL232" s="2" t="s">
        <v>157</v>
      </c>
      <c r="BM232" s="2" t="s">
        <v>157</v>
      </c>
      <c r="BN232" s="2" t="s">
        <v>157</v>
      </c>
      <c r="BO232" s="2" t="s">
        <v>157</v>
      </c>
      <c r="BP232" s="2" t="s">
        <v>157</v>
      </c>
      <c r="BQ232" s="2" t="s">
        <v>157</v>
      </c>
      <c r="BR232" s="2" t="s">
        <v>157</v>
      </c>
      <c r="BS232" s="2" t="s">
        <v>157</v>
      </c>
      <c r="BT232" s="2" t="s">
        <v>157</v>
      </c>
      <c r="BU232" s="2" t="s">
        <v>157</v>
      </c>
      <c r="BV232" s="2" t="s">
        <v>157</v>
      </c>
      <c r="BW232" s="2" t="s">
        <v>157</v>
      </c>
      <c r="BX232" s="2" t="s">
        <v>157</v>
      </c>
      <c r="BY232" s="2" t="s">
        <v>157</v>
      </c>
      <c r="BZ232" s="2" t="s">
        <v>157</v>
      </c>
      <c r="CA232" s="2" t="s">
        <v>157</v>
      </c>
      <c r="CB232" s="2" t="s">
        <v>157</v>
      </c>
      <c r="CC232" s="2" t="s">
        <v>157</v>
      </c>
      <c r="CD232" s="2" t="s">
        <v>157</v>
      </c>
      <c r="CE232" s="2" t="s">
        <v>157</v>
      </c>
      <c r="CF232" s="2" t="s">
        <v>157</v>
      </c>
      <c r="CG232" s="2" t="s">
        <v>157</v>
      </c>
      <c r="CH232" s="2" t="s">
        <v>157</v>
      </c>
      <c r="CI232" s="2" t="s">
        <v>157</v>
      </c>
      <c r="CJ232" s="2" t="s">
        <v>157</v>
      </c>
    </row>
    <row r="233" spans="1:88" ht="75" x14ac:dyDescent="0.25">
      <c r="A233" s="1">
        <v>44167.473738425928</v>
      </c>
      <c r="B233" s="1">
        <v>44167.556354166663</v>
      </c>
      <c r="C233" s="2" t="s">
        <v>91</v>
      </c>
      <c r="D233" s="2" t="s">
        <v>3799</v>
      </c>
      <c r="E233">
        <v>100</v>
      </c>
      <c r="F233">
        <v>7137</v>
      </c>
      <c r="G233" s="2" t="s">
        <v>155</v>
      </c>
      <c r="H233" s="1">
        <v>44167.556363483796</v>
      </c>
      <c r="I233" s="2" t="s">
        <v>3800</v>
      </c>
      <c r="J233">
        <v>41.696701049804688</v>
      </c>
      <c r="K233">
        <v>-94.360603332519531</v>
      </c>
      <c r="L233" s="2" t="s">
        <v>158</v>
      </c>
      <c r="M233" s="2" t="s">
        <v>3801</v>
      </c>
      <c r="N233" s="2" t="s">
        <v>3802</v>
      </c>
      <c r="O233" s="2" t="s">
        <v>3803</v>
      </c>
      <c r="P233" s="2" t="s">
        <v>164</v>
      </c>
      <c r="Q233" s="2" t="s">
        <v>3804</v>
      </c>
      <c r="R233" s="2" t="s">
        <v>164</v>
      </c>
      <c r="S233" s="2" t="s">
        <v>3805</v>
      </c>
      <c r="T233" s="2" t="s">
        <v>233</v>
      </c>
      <c r="U233" s="2" t="s">
        <v>157</v>
      </c>
      <c r="V233" s="2" t="s">
        <v>340</v>
      </c>
      <c r="W233" s="2" t="s">
        <v>3806</v>
      </c>
      <c r="X233" s="2" t="s">
        <v>3807</v>
      </c>
      <c r="Y233" s="2" t="s">
        <v>3808</v>
      </c>
      <c r="Z233" s="2" t="s">
        <v>157</v>
      </c>
      <c r="AA233" s="2" t="s">
        <v>459</v>
      </c>
      <c r="AB233" s="2" t="s">
        <v>164</v>
      </c>
      <c r="AC233" s="2" t="s">
        <v>3805</v>
      </c>
      <c r="AD233" s="2" t="s">
        <v>233</v>
      </c>
      <c r="AE233" s="2" t="s">
        <v>157</v>
      </c>
      <c r="AF233" s="2" t="s">
        <v>340</v>
      </c>
      <c r="AG233" s="2" t="s">
        <v>3806</v>
      </c>
      <c r="AH233" s="2" t="s">
        <v>3809</v>
      </c>
      <c r="AI233" s="2" t="s">
        <v>3810</v>
      </c>
      <c r="AJ233" s="2" t="s">
        <v>157</v>
      </c>
      <c r="AK233" s="2" t="s">
        <v>259</v>
      </c>
      <c r="AL233" s="2" t="s">
        <v>157</v>
      </c>
      <c r="AM233" s="2" t="s">
        <v>157</v>
      </c>
      <c r="AN233" s="2" t="s">
        <v>157</v>
      </c>
      <c r="AO233" s="2" t="s">
        <v>157</v>
      </c>
      <c r="AP233" s="2" t="s">
        <v>3811</v>
      </c>
      <c r="AQ233" s="2" t="s">
        <v>3812</v>
      </c>
      <c r="AR233" s="2" t="s">
        <v>462</v>
      </c>
      <c r="AS233" s="2" t="s">
        <v>3813</v>
      </c>
      <c r="AT233" s="2" t="s">
        <v>164</v>
      </c>
      <c r="AU233" s="2" t="s">
        <v>3814</v>
      </c>
      <c r="AV233" s="2" t="s">
        <v>340</v>
      </c>
      <c r="AW233" s="2" t="s">
        <v>233</v>
      </c>
      <c r="AX233" s="2" t="s">
        <v>157</v>
      </c>
      <c r="AY233" s="2" t="s">
        <v>3815</v>
      </c>
      <c r="AZ233" s="2" t="s">
        <v>186</v>
      </c>
      <c r="BA233" s="2" t="s">
        <v>3816</v>
      </c>
      <c r="BB233" s="2" t="s">
        <v>157</v>
      </c>
      <c r="BC233" s="2" t="s">
        <v>259</v>
      </c>
      <c r="BD233" s="2" t="s">
        <v>157</v>
      </c>
      <c r="BE233" s="2" t="s">
        <v>157</v>
      </c>
      <c r="BF233" s="2" t="s">
        <v>157</v>
      </c>
      <c r="BG233" s="2" t="s">
        <v>157</v>
      </c>
      <c r="BH233" s="2" t="s">
        <v>3813</v>
      </c>
      <c r="BI233" s="2" t="s">
        <v>164</v>
      </c>
      <c r="BJ233" s="2" t="s">
        <v>3814</v>
      </c>
      <c r="BK233" s="2" t="s">
        <v>340</v>
      </c>
      <c r="BL233" s="2" t="s">
        <v>233</v>
      </c>
      <c r="BM233" s="2" t="s">
        <v>157</v>
      </c>
      <c r="BN233" s="2" t="s">
        <v>3815</v>
      </c>
      <c r="BO233" s="2" t="s">
        <v>186</v>
      </c>
      <c r="BP233" s="2" t="s">
        <v>3813</v>
      </c>
      <c r="BQ233" s="2" t="s">
        <v>157</v>
      </c>
      <c r="BR233" s="2" t="s">
        <v>259</v>
      </c>
      <c r="BS233" s="2" t="s">
        <v>157</v>
      </c>
      <c r="BT233" s="2" t="s">
        <v>157</v>
      </c>
      <c r="BU233" s="2" t="s">
        <v>157</v>
      </c>
      <c r="BV233" s="2" t="s">
        <v>157</v>
      </c>
      <c r="BW233" s="2" t="s">
        <v>164</v>
      </c>
      <c r="BX233" s="2" t="s">
        <v>3817</v>
      </c>
      <c r="BY233" s="2" t="s">
        <v>3818</v>
      </c>
      <c r="BZ233" s="2" t="s">
        <v>775</v>
      </c>
      <c r="CA233" s="2" t="s">
        <v>3819</v>
      </c>
      <c r="CB233" s="2" t="s">
        <v>157</v>
      </c>
      <c r="CC233" s="2" t="s">
        <v>3820</v>
      </c>
      <c r="CD233" s="2" t="s">
        <v>162</v>
      </c>
      <c r="CE233" s="2" t="s">
        <v>157</v>
      </c>
      <c r="CF233" s="2" t="s">
        <v>162</v>
      </c>
      <c r="CG233" s="2" t="s">
        <v>157</v>
      </c>
      <c r="CH233" s="2" t="s">
        <v>3821</v>
      </c>
      <c r="CI233" s="2" t="s">
        <v>162</v>
      </c>
      <c r="CJ233" s="2" t="s">
        <v>157</v>
      </c>
    </row>
    <row r="234" spans="1:88" ht="90" x14ac:dyDescent="0.25">
      <c r="A234" s="1">
        <v>44167.535046296296</v>
      </c>
      <c r="B234" s="1">
        <v>44167.55972222222</v>
      </c>
      <c r="C234" s="2" t="s">
        <v>91</v>
      </c>
      <c r="D234" s="2" t="s">
        <v>3792</v>
      </c>
      <c r="E234">
        <v>100</v>
      </c>
      <c r="F234">
        <v>2132</v>
      </c>
      <c r="G234" s="2" t="s">
        <v>155</v>
      </c>
      <c r="H234" s="1">
        <v>44167.55973508102</v>
      </c>
      <c r="I234" s="2" t="s">
        <v>3822</v>
      </c>
      <c r="J234">
        <v>40.962295532226563</v>
      </c>
      <c r="K234">
        <v>-91.561302185058594</v>
      </c>
      <c r="L234" s="2" t="s">
        <v>158</v>
      </c>
      <c r="M234" s="2" t="s">
        <v>3794</v>
      </c>
      <c r="N234" s="2" t="s">
        <v>3795</v>
      </c>
      <c r="O234" s="2" t="s">
        <v>3796</v>
      </c>
      <c r="P234" s="2" t="s">
        <v>164</v>
      </c>
      <c r="Q234" s="2" t="s">
        <v>3823</v>
      </c>
      <c r="R234" s="2" t="s">
        <v>164</v>
      </c>
      <c r="S234" s="2" t="s">
        <v>3824</v>
      </c>
      <c r="T234" s="2" t="s">
        <v>233</v>
      </c>
      <c r="U234" s="2" t="s">
        <v>157</v>
      </c>
      <c r="V234" s="2" t="s">
        <v>176</v>
      </c>
      <c r="W234" s="2" t="s">
        <v>3824</v>
      </c>
      <c r="X234" s="2" t="s">
        <v>3825</v>
      </c>
      <c r="Y234" s="2" t="s">
        <v>3826</v>
      </c>
      <c r="Z234" s="2" t="s">
        <v>157</v>
      </c>
      <c r="AA234" s="2" t="s">
        <v>830</v>
      </c>
      <c r="AB234" s="2" t="s">
        <v>164</v>
      </c>
      <c r="AC234" s="2" t="s">
        <v>3824</v>
      </c>
      <c r="AD234" s="2" t="s">
        <v>233</v>
      </c>
      <c r="AE234" s="2" t="s">
        <v>157</v>
      </c>
      <c r="AF234" s="2" t="s">
        <v>176</v>
      </c>
      <c r="AG234" s="2" t="s">
        <v>3824</v>
      </c>
      <c r="AH234" s="2" t="s">
        <v>3827</v>
      </c>
      <c r="AI234" s="2" t="s">
        <v>3828</v>
      </c>
      <c r="AJ234" s="2" t="s">
        <v>157</v>
      </c>
      <c r="AK234" s="2" t="s">
        <v>259</v>
      </c>
      <c r="AL234" s="2" t="s">
        <v>157</v>
      </c>
      <c r="AM234" s="2" t="s">
        <v>157</v>
      </c>
      <c r="AN234" s="2" t="s">
        <v>157</v>
      </c>
      <c r="AO234" s="2" t="s">
        <v>157</v>
      </c>
      <c r="AP234" s="2" t="s">
        <v>264</v>
      </c>
      <c r="AQ234" s="2" t="s">
        <v>3823</v>
      </c>
      <c r="AR234" s="2" t="s">
        <v>830</v>
      </c>
      <c r="AS234" s="2" t="s">
        <v>1457</v>
      </c>
      <c r="AT234" s="2" t="s">
        <v>164</v>
      </c>
      <c r="AU234" s="2" t="s">
        <v>3829</v>
      </c>
      <c r="AV234" s="2" t="s">
        <v>3830</v>
      </c>
      <c r="AW234" s="2" t="s">
        <v>233</v>
      </c>
      <c r="AX234" s="2" t="s">
        <v>157</v>
      </c>
      <c r="AY234" s="2" t="s">
        <v>3831</v>
      </c>
      <c r="AZ234" s="2" t="s">
        <v>157</v>
      </c>
      <c r="BA234" s="2" t="s">
        <v>3832</v>
      </c>
      <c r="BB234" s="2" t="s">
        <v>157</v>
      </c>
      <c r="BC234" s="2" t="s">
        <v>259</v>
      </c>
      <c r="BD234" s="2" t="s">
        <v>157</v>
      </c>
      <c r="BE234" s="2" t="s">
        <v>157</v>
      </c>
      <c r="BF234" s="2" t="s">
        <v>157</v>
      </c>
      <c r="BG234" s="2" t="s">
        <v>157</v>
      </c>
      <c r="BH234" s="2" t="s">
        <v>3833</v>
      </c>
      <c r="BI234" s="2" t="s">
        <v>164</v>
      </c>
      <c r="BJ234" s="2" t="s">
        <v>3829</v>
      </c>
      <c r="BK234" s="2" t="s">
        <v>176</v>
      </c>
      <c r="BL234" s="2" t="s">
        <v>233</v>
      </c>
      <c r="BM234" s="2" t="s">
        <v>157</v>
      </c>
      <c r="BN234" s="2" t="s">
        <v>3829</v>
      </c>
      <c r="BO234" s="2" t="s">
        <v>157</v>
      </c>
      <c r="BP234" s="2" t="s">
        <v>3834</v>
      </c>
      <c r="BQ234" s="2" t="s">
        <v>157</v>
      </c>
      <c r="BR234" s="2" t="s">
        <v>259</v>
      </c>
      <c r="BS234" s="2" t="s">
        <v>157</v>
      </c>
      <c r="BT234" s="2" t="s">
        <v>157</v>
      </c>
      <c r="BU234" s="2" t="s">
        <v>157</v>
      </c>
      <c r="BV234" s="2" t="s">
        <v>157</v>
      </c>
      <c r="BW234" s="2" t="s">
        <v>162</v>
      </c>
      <c r="BX234" s="2" t="s">
        <v>157</v>
      </c>
      <c r="BY234" s="2" t="s">
        <v>157</v>
      </c>
      <c r="BZ234" s="2" t="s">
        <v>157</v>
      </c>
      <c r="CA234" s="2" t="s">
        <v>157</v>
      </c>
      <c r="CB234" s="2" t="s">
        <v>157</v>
      </c>
      <c r="CC234" s="2" t="s">
        <v>157</v>
      </c>
      <c r="CD234" s="2" t="s">
        <v>164</v>
      </c>
      <c r="CE234" s="2" t="s">
        <v>1036</v>
      </c>
      <c r="CF234" s="2" t="s">
        <v>162</v>
      </c>
      <c r="CG234" s="2" t="s">
        <v>157</v>
      </c>
      <c r="CH234" s="2" t="s">
        <v>3835</v>
      </c>
      <c r="CI234" s="2" t="s">
        <v>3836</v>
      </c>
      <c r="CJ234" s="2" t="s">
        <v>157</v>
      </c>
    </row>
    <row r="235" spans="1:88" ht="135" x14ac:dyDescent="0.25">
      <c r="A235" s="1">
        <v>44165.399097222224</v>
      </c>
      <c r="B235" s="1">
        <v>44167.591412037036</v>
      </c>
      <c r="C235" s="2" t="s">
        <v>91</v>
      </c>
      <c r="D235" s="2" t="s">
        <v>3837</v>
      </c>
      <c r="E235">
        <v>100</v>
      </c>
      <c r="F235">
        <v>189416</v>
      </c>
      <c r="G235" s="2" t="s">
        <v>155</v>
      </c>
      <c r="H235" s="1">
        <v>44167.59142138889</v>
      </c>
      <c r="I235" s="2" t="s">
        <v>3838</v>
      </c>
      <c r="J235">
        <v>41.62890625</v>
      </c>
      <c r="K235">
        <v>-93.725502014160156</v>
      </c>
      <c r="L235" s="2" t="s">
        <v>158</v>
      </c>
      <c r="M235" s="2" t="s">
        <v>3839</v>
      </c>
      <c r="N235" s="2" t="s">
        <v>3840</v>
      </c>
      <c r="O235" s="2" t="s">
        <v>3841</v>
      </c>
      <c r="P235" s="2" t="s">
        <v>164</v>
      </c>
      <c r="Q235" s="2" t="s">
        <v>3842</v>
      </c>
      <c r="R235" s="2" t="s">
        <v>164</v>
      </c>
      <c r="S235" s="2" t="s">
        <v>3695</v>
      </c>
      <c r="T235" s="2" t="s">
        <v>233</v>
      </c>
      <c r="U235" s="2" t="s">
        <v>157</v>
      </c>
      <c r="V235" s="2" t="s">
        <v>340</v>
      </c>
      <c r="W235" s="2" t="s">
        <v>3843</v>
      </c>
      <c r="X235" s="2" t="s">
        <v>1398</v>
      </c>
      <c r="Y235" s="2" t="s">
        <v>3844</v>
      </c>
      <c r="Z235" s="2" t="s">
        <v>157</v>
      </c>
      <c r="AA235" s="2" t="s">
        <v>636</v>
      </c>
      <c r="AB235" s="2" t="s">
        <v>164</v>
      </c>
      <c r="AC235" s="2" t="s">
        <v>3695</v>
      </c>
      <c r="AD235" s="2" t="s">
        <v>233</v>
      </c>
      <c r="AE235" s="2" t="s">
        <v>157</v>
      </c>
      <c r="AF235" s="2" t="s">
        <v>340</v>
      </c>
      <c r="AG235" s="2" t="s">
        <v>3843</v>
      </c>
      <c r="AH235" s="2" t="s">
        <v>2662</v>
      </c>
      <c r="AI235" s="2" t="s">
        <v>3845</v>
      </c>
      <c r="AJ235" s="2" t="s">
        <v>157</v>
      </c>
      <c r="AK235" s="2" t="s">
        <v>259</v>
      </c>
      <c r="AL235" s="2" t="s">
        <v>157</v>
      </c>
      <c r="AM235" s="2" t="s">
        <v>157</v>
      </c>
      <c r="AN235" s="2" t="s">
        <v>157</v>
      </c>
      <c r="AO235" s="2" t="s">
        <v>157</v>
      </c>
      <c r="AP235" s="2" t="s">
        <v>157</v>
      </c>
      <c r="AQ235" s="2" t="s">
        <v>3846</v>
      </c>
      <c r="AR235" s="2" t="s">
        <v>3160</v>
      </c>
      <c r="AS235" s="2" t="s">
        <v>3847</v>
      </c>
      <c r="AT235" s="2" t="s">
        <v>164</v>
      </c>
      <c r="AU235" s="2" t="s">
        <v>3848</v>
      </c>
      <c r="AV235" s="2" t="s">
        <v>340</v>
      </c>
      <c r="AW235" s="2" t="s">
        <v>233</v>
      </c>
      <c r="AX235" s="2" t="s">
        <v>157</v>
      </c>
      <c r="AY235" s="2" t="s">
        <v>3849</v>
      </c>
      <c r="AZ235" s="2" t="s">
        <v>157</v>
      </c>
      <c r="BA235" s="2" t="s">
        <v>3849</v>
      </c>
      <c r="BB235" s="2" t="s">
        <v>157</v>
      </c>
      <c r="BC235" s="2" t="s">
        <v>259</v>
      </c>
      <c r="BD235" s="2" t="s">
        <v>157</v>
      </c>
      <c r="BE235" s="2" t="s">
        <v>157</v>
      </c>
      <c r="BF235" s="2" t="s">
        <v>157</v>
      </c>
      <c r="BG235" s="2" t="s">
        <v>157</v>
      </c>
      <c r="BH235" s="2" t="s">
        <v>3850</v>
      </c>
      <c r="BI235" s="2" t="s">
        <v>164</v>
      </c>
      <c r="BJ235" s="2" t="s">
        <v>3848</v>
      </c>
      <c r="BK235" s="2" t="s">
        <v>340</v>
      </c>
      <c r="BL235" s="2" t="s">
        <v>233</v>
      </c>
      <c r="BM235" s="2" t="s">
        <v>157</v>
      </c>
      <c r="BN235" s="2" t="s">
        <v>3849</v>
      </c>
      <c r="BO235" s="2" t="s">
        <v>157</v>
      </c>
      <c r="BP235" s="2" t="s">
        <v>3849</v>
      </c>
      <c r="BQ235" s="2" t="s">
        <v>157</v>
      </c>
      <c r="BR235" s="2" t="s">
        <v>259</v>
      </c>
      <c r="BS235" s="2" t="s">
        <v>157</v>
      </c>
      <c r="BT235" s="2" t="s">
        <v>157</v>
      </c>
      <c r="BU235" s="2" t="s">
        <v>157</v>
      </c>
      <c r="BV235" s="2" t="s">
        <v>157</v>
      </c>
      <c r="BW235" s="2" t="s">
        <v>164</v>
      </c>
      <c r="BX235" s="2" t="s">
        <v>3851</v>
      </c>
      <c r="BY235" s="2" t="s">
        <v>3851</v>
      </c>
      <c r="BZ235" s="2" t="s">
        <v>167</v>
      </c>
      <c r="CA235" s="2" t="s">
        <v>157</v>
      </c>
      <c r="CB235" s="2" t="s">
        <v>3852</v>
      </c>
      <c r="CC235" s="2" t="s">
        <v>3853</v>
      </c>
      <c r="CD235" s="2" t="s">
        <v>164</v>
      </c>
      <c r="CE235" s="2" t="s">
        <v>3854</v>
      </c>
      <c r="CF235" s="2" t="s">
        <v>164</v>
      </c>
      <c r="CG235" s="2" t="s">
        <v>745</v>
      </c>
      <c r="CH235" s="2" t="s">
        <v>3855</v>
      </c>
      <c r="CI235" s="2" t="s">
        <v>3856</v>
      </c>
      <c r="CJ235" s="2" t="s">
        <v>157</v>
      </c>
    </row>
    <row r="236" spans="1:88" ht="75" x14ac:dyDescent="0.25">
      <c r="A236" s="1">
        <v>44167.565381944441</v>
      </c>
      <c r="B236" s="1">
        <v>44167.659131944441</v>
      </c>
      <c r="C236" s="2" t="s">
        <v>91</v>
      </c>
      <c r="D236" s="2" t="s">
        <v>3857</v>
      </c>
      <c r="E236">
        <v>100</v>
      </c>
      <c r="F236">
        <v>8100</v>
      </c>
      <c r="G236" s="2" t="s">
        <v>155</v>
      </c>
      <c r="H236" s="1">
        <v>44167.659143518518</v>
      </c>
      <c r="I236" s="2" t="s">
        <v>3858</v>
      </c>
      <c r="J236">
        <v>41.551605224609375</v>
      </c>
      <c r="K236">
        <v>-90.501701354980469</v>
      </c>
      <c r="L236" s="2" t="s">
        <v>158</v>
      </c>
      <c r="M236" s="2" t="s">
        <v>3859</v>
      </c>
      <c r="N236" s="2" t="s">
        <v>3860</v>
      </c>
      <c r="O236" s="2" t="s">
        <v>3861</v>
      </c>
      <c r="P236" s="2" t="s">
        <v>164</v>
      </c>
      <c r="Q236" s="2" t="s">
        <v>340</v>
      </c>
      <c r="R236" s="2" t="s">
        <v>162</v>
      </c>
      <c r="S236" s="2" t="s">
        <v>157</v>
      </c>
      <c r="T236" s="2" t="s">
        <v>157</v>
      </c>
      <c r="U236" s="2" t="s">
        <v>157</v>
      </c>
      <c r="V236" s="2" t="s">
        <v>157</v>
      </c>
      <c r="W236" s="2" t="s">
        <v>157</v>
      </c>
      <c r="X236" s="2" t="s">
        <v>157</v>
      </c>
      <c r="Y236" s="2" t="s">
        <v>157</v>
      </c>
      <c r="Z236" s="2" t="s">
        <v>157</v>
      </c>
      <c r="AA236" s="2" t="s">
        <v>340</v>
      </c>
      <c r="AB236" s="2" t="s">
        <v>162</v>
      </c>
      <c r="AC236" s="2" t="s">
        <v>157</v>
      </c>
      <c r="AD236" s="2" t="s">
        <v>157</v>
      </c>
      <c r="AE236" s="2" t="s">
        <v>157</v>
      </c>
      <c r="AF236" s="2" t="s">
        <v>157</v>
      </c>
      <c r="AG236" s="2" t="s">
        <v>157</v>
      </c>
      <c r="AH236" s="2" t="s">
        <v>157</v>
      </c>
      <c r="AI236" s="2" t="s">
        <v>157</v>
      </c>
      <c r="AJ236" s="2" t="s">
        <v>157</v>
      </c>
      <c r="AK236" s="2" t="s">
        <v>157</v>
      </c>
      <c r="AL236" s="2" t="s">
        <v>157</v>
      </c>
      <c r="AM236" s="2" t="s">
        <v>157</v>
      </c>
      <c r="AN236" s="2" t="s">
        <v>157</v>
      </c>
      <c r="AO236" s="2" t="s">
        <v>157</v>
      </c>
      <c r="AP236" s="2" t="s">
        <v>157</v>
      </c>
      <c r="AQ236" s="2" t="s">
        <v>3862</v>
      </c>
      <c r="AR236" s="2" t="s">
        <v>3863</v>
      </c>
      <c r="AS236" s="2" t="s">
        <v>489</v>
      </c>
      <c r="AT236" s="2" t="s">
        <v>164</v>
      </c>
      <c r="AU236" s="2" t="s">
        <v>190</v>
      </c>
      <c r="AV236" s="2" t="s">
        <v>340</v>
      </c>
      <c r="AW236" s="2" t="s">
        <v>614</v>
      </c>
      <c r="AX236" s="2" t="s">
        <v>157</v>
      </c>
      <c r="AY236" s="2" t="s">
        <v>3864</v>
      </c>
      <c r="AZ236" s="2" t="s">
        <v>157</v>
      </c>
      <c r="BA236" s="2" t="s">
        <v>157</v>
      </c>
      <c r="BB236" s="2" t="s">
        <v>3865</v>
      </c>
      <c r="BC236" s="2" t="s">
        <v>626</v>
      </c>
      <c r="BD236" s="2" t="s">
        <v>157</v>
      </c>
      <c r="BE236" s="2" t="s">
        <v>3866</v>
      </c>
      <c r="BF236" s="2" t="s">
        <v>157</v>
      </c>
      <c r="BG236" s="2" t="s">
        <v>157</v>
      </c>
      <c r="BH236" s="2" t="s">
        <v>3867</v>
      </c>
      <c r="BI236" s="2" t="s">
        <v>164</v>
      </c>
      <c r="BJ236" s="2" t="s">
        <v>190</v>
      </c>
      <c r="BK236" s="2" t="s">
        <v>340</v>
      </c>
      <c r="BL236" s="2" t="s">
        <v>614</v>
      </c>
      <c r="BM236" s="2" t="s">
        <v>157</v>
      </c>
      <c r="BN236" s="2" t="s">
        <v>3864</v>
      </c>
      <c r="BO236" s="2" t="s">
        <v>157</v>
      </c>
      <c r="BP236" s="2" t="s">
        <v>157</v>
      </c>
      <c r="BQ236" s="2" t="s">
        <v>3868</v>
      </c>
      <c r="BR236" s="2" t="s">
        <v>626</v>
      </c>
      <c r="BS236" s="2" t="s">
        <v>157</v>
      </c>
      <c r="BT236" s="2" t="s">
        <v>157</v>
      </c>
      <c r="BU236" s="2" t="s">
        <v>157</v>
      </c>
      <c r="BV236" s="2" t="s">
        <v>157</v>
      </c>
      <c r="BW236" s="2" t="s">
        <v>164</v>
      </c>
      <c r="BX236" s="2" t="s">
        <v>188</v>
      </c>
      <c r="BY236" s="2" t="s">
        <v>188</v>
      </c>
      <c r="BZ236" s="2" t="s">
        <v>167</v>
      </c>
      <c r="CA236" s="2" t="s">
        <v>157</v>
      </c>
      <c r="CB236" s="2" t="s">
        <v>3869</v>
      </c>
      <c r="CC236" s="2" t="s">
        <v>3870</v>
      </c>
      <c r="CD236" s="2" t="s">
        <v>164</v>
      </c>
      <c r="CE236" s="2" t="s">
        <v>3871</v>
      </c>
      <c r="CF236" s="2" t="s">
        <v>162</v>
      </c>
      <c r="CG236" s="2" t="s">
        <v>157</v>
      </c>
      <c r="CH236" s="2" t="s">
        <v>3872</v>
      </c>
      <c r="CI236" s="2" t="s">
        <v>3873</v>
      </c>
      <c r="CJ236" s="2" t="s">
        <v>157</v>
      </c>
    </row>
    <row r="237" spans="1:88" ht="45" x14ac:dyDescent="0.25">
      <c r="A237" s="1">
        <v>44154.604444444441</v>
      </c>
      <c r="B237" s="1">
        <v>44168.43310185185</v>
      </c>
      <c r="C237" s="2" t="s">
        <v>91</v>
      </c>
      <c r="D237" s="2" t="s">
        <v>3874</v>
      </c>
      <c r="E237">
        <v>100</v>
      </c>
      <c r="F237">
        <v>1194796</v>
      </c>
      <c r="G237" s="2" t="s">
        <v>155</v>
      </c>
      <c r="H237" s="1">
        <v>44168.433116446759</v>
      </c>
      <c r="I237" s="2" t="s">
        <v>3875</v>
      </c>
      <c r="J237">
        <v>41.589996337890625</v>
      </c>
      <c r="K237">
        <v>-93.860397338867188</v>
      </c>
      <c r="L237" s="2" t="s">
        <v>158</v>
      </c>
      <c r="M237" s="2" t="s">
        <v>3876</v>
      </c>
      <c r="N237" s="2" t="s">
        <v>3877</v>
      </c>
      <c r="O237" s="2" t="s">
        <v>3878</v>
      </c>
      <c r="P237" s="2" t="s">
        <v>164</v>
      </c>
      <c r="Q237" s="2" t="s">
        <v>3879</v>
      </c>
      <c r="R237" s="2" t="s">
        <v>164</v>
      </c>
      <c r="S237" s="2" t="s">
        <v>3880</v>
      </c>
      <c r="T237" s="2" t="s">
        <v>233</v>
      </c>
      <c r="U237" s="2" t="s">
        <v>157</v>
      </c>
      <c r="V237" s="2" t="s">
        <v>273</v>
      </c>
      <c r="W237" s="2" t="s">
        <v>2129</v>
      </c>
      <c r="X237" s="2" t="s">
        <v>3881</v>
      </c>
      <c r="Y237" s="2" t="s">
        <v>3882</v>
      </c>
      <c r="Z237" s="2" t="s">
        <v>157</v>
      </c>
      <c r="AA237" s="2" t="s">
        <v>3229</v>
      </c>
      <c r="AB237" s="2" t="s">
        <v>164</v>
      </c>
      <c r="AC237" s="2" t="s">
        <v>3883</v>
      </c>
      <c r="AD237" s="2" t="s">
        <v>233</v>
      </c>
      <c r="AE237" s="2" t="s">
        <v>157</v>
      </c>
      <c r="AF237" s="2" t="s">
        <v>273</v>
      </c>
      <c r="AG237" s="2" t="s">
        <v>2129</v>
      </c>
      <c r="AH237" s="2" t="s">
        <v>3884</v>
      </c>
      <c r="AI237" s="2" t="s">
        <v>3885</v>
      </c>
      <c r="AJ237" s="2" t="s">
        <v>157</v>
      </c>
      <c r="AK237" s="2" t="s">
        <v>259</v>
      </c>
      <c r="AL237" s="2" t="s">
        <v>157</v>
      </c>
      <c r="AM237" s="2" t="s">
        <v>157</v>
      </c>
      <c r="AN237" s="2" t="s">
        <v>157</v>
      </c>
      <c r="AO237" s="2" t="s">
        <v>157</v>
      </c>
      <c r="AP237" s="2" t="s">
        <v>157</v>
      </c>
      <c r="AQ237" s="2" t="s">
        <v>3879</v>
      </c>
      <c r="AR237" s="2" t="s">
        <v>2865</v>
      </c>
      <c r="AS237" s="2" t="s">
        <v>3886</v>
      </c>
      <c r="AT237" s="2" t="s">
        <v>164</v>
      </c>
      <c r="AU237" s="2" t="s">
        <v>3252</v>
      </c>
      <c r="AV237" s="2" t="s">
        <v>273</v>
      </c>
      <c r="AW237" s="2" t="s">
        <v>233</v>
      </c>
      <c r="AX237" s="2" t="s">
        <v>157</v>
      </c>
      <c r="AY237" s="2" t="s">
        <v>329</v>
      </c>
      <c r="AZ237" s="2" t="s">
        <v>157</v>
      </c>
      <c r="BA237" s="2" t="s">
        <v>329</v>
      </c>
      <c r="BB237" s="2" t="s">
        <v>157</v>
      </c>
      <c r="BC237" s="2" t="s">
        <v>247</v>
      </c>
      <c r="BD237" s="2" t="s">
        <v>157</v>
      </c>
      <c r="BE237" s="2" t="s">
        <v>3887</v>
      </c>
      <c r="BF237" s="2" t="s">
        <v>157</v>
      </c>
      <c r="BG237" s="2" t="s">
        <v>157</v>
      </c>
      <c r="BH237" s="2" t="s">
        <v>3888</v>
      </c>
      <c r="BI237" s="2" t="s">
        <v>164</v>
      </c>
      <c r="BJ237" s="2" t="s">
        <v>3252</v>
      </c>
      <c r="BK237" s="2" t="s">
        <v>273</v>
      </c>
      <c r="BL237" s="2" t="s">
        <v>233</v>
      </c>
      <c r="BM237" s="2" t="s">
        <v>157</v>
      </c>
      <c r="BN237" s="2" t="s">
        <v>329</v>
      </c>
      <c r="BO237" s="2" t="s">
        <v>157</v>
      </c>
      <c r="BP237" s="2" t="s">
        <v>329</v>
      </c>
      <c r="BQ237" s="2" t="s">
        <v>157</v>
      </c>
      <c r="BR237" s="2" t="s">
        <v>247</v>
      </c>
      <c r="BS237" s="2" t="s">
        <v>157</v>
      </c>
      <c r="BT237" s="2" t="s">
        <v>3887</v>
      </c>
      <c r="BU237" s="2" t="s">
        <v>157</v>
      </c>
      <c r="BV237" s="2" t="s">
        <v>157</v>
      </c>
      <c r="BW237" s="2" t="s">
        <v>162</v>
      </c>
      <c r="BX237" s="2" t="s">
        <v>157</v>
      </c>
      <c r="BY237" s="2" t="s">
        <v>157</v>
      </c>
      <c r="BZ237" s="2" t="s">
        <v>157</v>
      </c>
      <c r="CA237" s="2" t="s">
        <v>157</v>
      </c>
      <c r="CB237" s="2" t="s">
        <v>157</v>
      </c>
      <c r="CC237" s="2" t="s">
        <v>157</v>
      </c>
      <c r="CD237" s="2" t="s">
        <v>162</v>
      </c>
      <c r="CE237" s="2" t="s">
        <v>157</v>
      </c>
      <c r="CF237" s="2" t="s">
        <v>162</v>
      </c>
      <c r="CG237" s="2" t="s">
        <v>157</v>
      </c>
      <c r="CH237" s="2" t="s">
        <v>3889</v>
      </c>
      <c r="CI237" s="2" t="s">
        <v>162</v>
      </c>
      <c r="CJ237" s="2" t="s">
        <v>157</v>
      </c>
    </row>
    <row r="238" spans="1:88" ht="45" x14ac:dyDescent="0.25">
      <c r="A238" s="1">
        <v>44168.490729166668</v>
      </c>
      <c r="B238" s="1">
        <v>44168.504560185182</v>
      </c>
      <c r="C238" s="2" t="s">
        <v>91</v>
      </c>
      <c r="D238" s="2" t="s">
        <v>3890</v>
      </c>
      <c r="E238">
        <v>100</v>
      </c>
      <c r="F238">
        <v>1195</v>
      </c>
      <c r="G238" s="2" t="s">
        <v>155</v>
      </c>
      <c r="H238" s="1">
        <v>44168.504570277779</v>
      </c>
      <c r="I238" s="2" t="s">
        <v>3891</v>
      </c>
      <c r="J238">
        <v>42.252105712890625</v>
      </c>
      <c r="K238">
        <v>-93.056198120117188</v>
      </c>
      <c r="L238" s="2" t="s">
        <v>158</v>
      </c>
      <c r="M238" s="2" t="s">
        <v>3892</v>
      </c>
      <c r="N238" s="2" t="s">
        <v>3893</v>
      </c>
      <c r="O238" s="2" t="s">
        <v>3894</v>
      </c>
      <c r="P238" s="2" t="s">
        <v>164</v>
      </c>
      <c r="Q238" s="2" t="s">
        <v>3895</v>
      </c>
      <c r="R238" s="2" t="s">
        <v>164</v>
      </c>
      <c r="S238" s="2" t="s">
        <v>3896</v>
      </c>
      <c r="T238" s="2" t="s">
        <v>233</v>
      </c>
      <c r="U238" s="2" t="s">
        <v>157</v>
      </c>
      <c r="V238" s="2" t="s">
        <v>273</v>
      </c>
      <c r="W238" s="2" t="s">
        <v>3897</v>
      </c>
      <c r="X238" s="2" t="s">
        <v>3898</v>
      </c>
      <c r="Y238" s="2" t="s">
        <v>3899</v>
      </c>
      <c r="Z238" s="2" t="s">
        <v>157</v>
      </c>
      <c r="AA238" s="2" t="s">
        <v>1800</v>
      </c>
      <c r="AB238" s="2" t="s">
        <v>164</v>
      </c>
      <c r="AC238" s="2" t="s">
        <v>3896</v>
      </c>
      <c r="AD238" s="2" t="s">
        <v>233</v>
      </c>
      <c r="AE238" s="2" t="s">
        <v>157</v>
      </c>
      <c r="AF238" s="2" t="s">
        <v>273</v>
      </c>
      <c r="AG238" s="2" t="s">
        <v>3897</v>
      </c>
      <c r="AH238" s="2" t="s">
        <v>3900</v>
      </c>
      <c r="AI238" s="2" t="s">
        <v>3901</v>
      </c>
      <c r="AJ238" s="2" t="s">
        <v>157</v>
      </c>
      <c r="AK238" s="2" t="s">
        <v>241</v>
      </c>
      <c r="AL238" s="2" t="s">
        <v>157</v>
      </c>
      <c r="AM238" s="2" t="s">
        <v>3902</v>
      </c>
      <c r="AN238" s="2" t="s">
        <v>157</v>
      </c>
      <c r="AO238" s="2" t="s">
        <v>157</v>
      </c>
      <c r="AP238" s="2" t="s">
        <v>157</v>
      </c>
      <c r="AQ238" s="2" t="s">
        <v>1671</v>
      </c>
      <c r="AR238" s="2" t="s">
        <v>2318</v>
      </c>
      <c r="AS238" s="2" t="s">
        <v>3903</v>
      </c>
      <c r="AT238" s="2" t="s">
        <v>164</v>
      </c>
      <c r="AU238" s="2" t="s">
        <v>3904</v>
      </c>
      <c r="AV238" s="2" t="s">
        <v>1160</v>
      </c>
      <c r="AW238" s="2" t="s">
        <v>233</v>
      </c>
      <c r="AX238" s="2" t="s">
        <v>157</v>
      </c>
      <c r="AY238" s="2" t="s">
        <v>3905</v>
      </c>
      <c r="AZ238" s="2" t="s">
        <v>157</v>
      </c>
      <c r="BA238" s="2" t="s">
        <v>157</v>
      </c>
      <c r="BB238" s="2" t="s">
        <v>157</v>
      </c>
      <c r="BC238" s="2" t="s">
        <v>247</v>
      </c>
      <c r="BD238" s="2" t="s">
        <v>157</v>
      </c>
      <c r="BE238" s="2" t="s">
        <v>3906</v>
      </c>
      <c r="BF238" s="2" t="s">
        <v>157</v>
      </c>
      <c r="BG238" s="2" t="s">
        <v>157</v>
      </c>
      <c r="BH238" s="2" t="s">
        <v>3907</v>
      </c>
      <c r="BI238" s="2" t="s">
        <v>164</v>
      </c>
      <c r="BJ238" s="2" t="s">
        <v>3908</v>
      </c>
      <c r="BK238" s="2" t="s">
        <v>1815</v>
      </c>
      <c r="BL238" s="2" t="s">
        <v>233</v>
      </c>
      <c r="BM238" s="2" t="s">
        <v>157</v>
      </c>
      <c r="BN238" s="2" t="s">
        <v>3909</v>
      </c>
      <c r="BO238" s="2" t="s">
        <v>157</v>
      </c>
      <c r="BP238" s="2" t="s">
        <v>157</v>
      </c>
      <c r="BQ238" s="2" t="s">
        <v>157</v>
      </c>
      <c r="BR238" s="2" t="s">
        <v>247</v>
      </c>
      <c r="BS238" s="2" t="s">
        <v>157</v>
      </c>
      <c r="BT238" s="2" t="s">
        <v>3910</v>
      </c>
      <c r="BU238" s="2" t="s">
        <v>157</v>
      </c>
      <c r="BV238" s="2" t="s">
        <v>157</v>
      </c>
      <c r="BW238" s="2" t="s">
        <v>162</v>
      </c>
      <c r="BX238" s="2" t="s">
        <v>157</v>
      </c>
      <c r="BY238" s="2" t="s">
        <v>157</v>
      </c>
      <c r="BZ238" s="2" t="s">
        <v>157</v>
      </c>
      <c r="CA238" s="2" t="s">
        <v>157</v>
      </c>
      <c r="CB238" s="2" t="s">
        <v>157</v>
      </c>
      <c r="CC238" s="2" t="s">
        <v>157</v>
      </c>
      <c r="CD238" s="2" t="s">
        <v>162</v>
      </c>
      <c r="CE238" s="2" t="s">
        <v>157</v>
      </c>
      <c r="CF238" s="2" t="s">
        <v>164</v>
      </c>
      <c r="CG238" s="2" t="s">
        <v>3911</v>
      </c>
      <c r="CH238" s="2" t="s">
        <v>3912</v>
      </c>
      <c r="CI238" s="2" t="s">
        <v>264</v>
      </c>
      <c r="CJ238" s="2" t="s">
        <v>157</v>
      </c>
    </row>
    <row r="239" spans="1:88" ht="60" x14ac:dyDescent="0.25">
      <c r="A239" s="1">
        <v>44167.55296296296</v>
      </c>
      <c r="B239" s="1">
        <v>44168.522361111114</v>
      </c>
      <c r="C239" s="2" t="s">
        <v>91</v>
      </c>
      <c r="D239" s="2" t="s">
        <v>3913</v>
      </c>
      <c r="E239">
        <v>100</v>
      </c>
      <c r="F239">
        <v>83756</v>
      </c>
      <c r="G239" s="2" t="s">
        <v>155</v>
      </c>
      <c r="H239" s="1">
        <v>44168.522369872684</v>
      </c>
      <c r="I239" s="2" t="s">
        <v>3914</v>
      </c>
      <c r="J239">
        <v>42.186203002929688</v>
      </c>
      <c r="K239">
        <v>-93.5885009765625</v>
      </c>
      <c r="L239" s="2" t="s">
        <v>158</v>
      </c>
      <c r="M239" s="2" t="s">
        <v>3915</v>
      </c>
      <c r="N239" s="2" t="s">
        <v>3916</v>
      </c>
      <c r="O239" s="2" t="s">
        <v>3917</v>
      </c>
      <c r="P239" s="2" t="s">
        <v>164</v>
      </c>
      <c r="Q239" s="2" t="s">
        <v>3918</v>
      </c>
      <c r="R239" s="2" t="s">
        <v>164</v>
      </c>
      <c r="S239" s="2" t="s">
        <v>3919</v>
      </c>
      <c r="T239" s="2" t="s">
        <v>233</v>
      </c>
      <c r="U239" s="2" t="s">
        <v>157</v>
      </c>
      <c r="V239" s="2" t="s">
        <v>297</v>
      </c>
      <c r="W239" s="2" t="s">
        <v>3920</v>
      </c>
      <c r="X239" s="2" t="s">
        <v>1005</v>
      </c>
      <c r="Y239" s="2" t="s">
        <v>1946</v>
      </c>
      <c r="Z239" s="2" t="s">
        <v>157</v>
      </c>
      <c r="AA239" s="2" t="s">
        <v>3921</v>
      </c>
      <c r="AB239" s="2" t="s">
        <v>164</v>
      </c>
      <c r="AC239" s="2" t="s">
        <v>3922</v>
      </c>
      <c r="AD239" s="2" t="s">
        <v>233</v>
      </c>
      <c r="AE239" s="2" t="s">
        <v>157</v>
      </c>
      <c r="AF239" s="2" t="s">
        <v>297</v>
      </c>
      <c r="AG239" s="2" t="s">
        <v>3920</v>
      </c>
      <c r="AH239" s="2" t="s">
        <v>1268</v>
      </c>
      <c r="AI239" s="2" t="s">
        <v>3923</v>
      </c>
      <c r="AJ239" s="2" t="s">
        <v>157</v>
      </c>
      <c r="AK239" s="2" t="s">
        <v>373</v>
      </c>
      <c r="AL239" s="2" t="s">
        <v>157</v>
      </c>
      <c r="AM239" s="2" t="s">
        <v>157</v>
      </c>
      <c r="AN239" s="2" t="s">
        <v>157</v>
      </c>
      <c r="AO239" s="2" t="s">
        <v>157</v>
      </c>
      <c r="AP239" s="2" t="s">
        <v>157</v>
      </c>
      <c r="AQ239" s="2" t="s">
        <v>3924</v>
      </c>
      <c r="AR239" s="2" t="s">
        <v>891</v>
      </c>
      <c r="AS239" s="2" t="s">
        <v>3925</v>
      </c>
      <c r="AT239" s="2" t="s">
        <v>164</v>
      </c>
      <c r="AU239" s="2" t="s">
        <v>3926</v>
      </c>
      <c r="AV239" s="2" t="s">
        <v>340</v>
      </c>
      <c r="AW239" s="2" t="s">
        <v>233</v>
      </c>
      <c r="AX239" s="2" t="s">
        <v>157</v>
      </c>
      <c r="AY239" s="2" t="s">
        <v>3927</v>
      </c>
      <c r="AZ239" s="2" t="s">
        <v>157</v>
      </c>
      <c r="BA239" s="2" t="s">
        <v>680</v>
      </c>
      <c r="BB239" s="2" t="s">
        <v>157</v>
      </c>
      <c r="BC239" s="2" t="s">
        <v>626</v>
      </c>
      <c r="BD239" s="2" t="s">
        <v>157</v>
      </c>
      <c r="BE239" s="2" t="s">
        <v>157</v>
      </c>
      <c r="BF239" s="2" t="s">
        <v>157</v>
      </c>
      <c r="BG239" s="2" t="s">
        <v>157</v>
      </c>
      <c r="BH239" s="2" t="s">
        <v>3925</v>
      </c>
      <c r="BI239" s="2" t="s">
        <v>164</v>
      </c>
      <c r="BJ239" s="2" t="s">
        <v>3926</v>
      </c>
      <c r="BK239" s="2" t="s">
        <v>340</v>
      </c>
      <c r="BL239" s="2" t="s">
        <v>233</v>
      </c>
      <c r="BM239" s="2" t="s">
        <v>157</v>
      </c>
      <c r="BN239" s="2" t="s">
        <v>3927</v>
      </c>
      <c r="BO239" s="2" t="s">
        <v>157</v>
      </c>
      <c r="BP239" s="2" t="s">
        <v>680</v>
      </c>
      <c r="BQ239" s="2" t="s">
        <v>157</v>
      </c>
      <c r="BR239" s="2" t="s">
        <v>626</v>
      </c>
      <c r="BS239" s="2" t="s">
        <v>157</v>
      </c>
      <c r="BT239" s="2" t="s">
        <v>157</v>
      </c>
      <c r="BU239" s="2" t="s">
        <v>157</v>
      </c>
      <c r="BV239" s="2" t="s">
        <v>157</v>
      </c>
      <c r="BW239" s="2" t="s">
        <v>164</v>
      </c>
      <c r="BX239" s="2" t="s">
        <v>1345</v>
      </c>
      <c r="BY239" s="2" t="s">
        <v>1345</v>
      </c>
      <c r="BZ239" s="2" t="s">
        <v>167</v>
      </c>
      <c r="CA239" s="2" t="s">
        <v>157</v>
      </c>
      <c r="CB239" s="2" t="s">
        <v>535</v>
      </c>
      <c r="CC239" s="2" t="s">
        <v>647</v>
      </c>
      <c r="CD239" s="2" t="s">
        <v>162</v>
      </c>
      <c r="CE239" s="2" t="s">
        <v>157</v>
      </c>
      <c r="CF239" s="2" t="s">
        <v>162</v>
      </c>
      <c r="CG239" s="2" t="s">
        <v>157</v>
      </c>
      <c r="CH239" s="2" t="s">
        <v>3928</v>
      </c>
      <c r="CI239" s="2" t="s">
        <v>162</v>
      </c>
      <c r="CJ239" s="2" t="s">
        <v>157</v>
      </c>
    </row>
    <row r="240" spans="1:88" ht="90" x14ac:dyDescent="0.25">
      <c r="A240" s="1">
        <v>44168.470590277779</v>
      </c>
      <c r="B240" s="1">
        <v>44168.621319444443</v>
      </c>
      <c r="C240" s="2" t="s">
        <v>91</v>
      </c>
      <c r="D240" s="2" t="s">
        <v>3929</v>
      </c>
      <c r="E240">
        <v>100</v>
      </c>
      <c r="F240">
        <v>13022</v>
      </c>
      <c r="G240" s="2" t="s">
        <v>155</v>
      </c>
      <c r="H240" s="1">
        <v>44168.621331689814</v>
      </c>
      <c r="I240" s="2" t="s">
        <v>3930</v>
      </c>
      <c r="J240">
        <v>41.735000610351563</v>
      </c>
      <c r="K240">
        <v>-95.699600219726563</v>
      </c>
      <c r="L240" s="2" t="s">
        <v>158</v>
      </c>
      <c r="M240" s="2" t="s">
        <v>3931</v>
      </c>
      <c r="N240" s="2" t="s">
        <v>3932</v>
      </c>
      <c r="O240" s="2" t="s">
        <v>3933</v>
      </c>
      <c r="P240" s="2" t="s">
        <v>164</v>
      </c>
      <c r="Q240" s="2" t="s">
        <v>440</v>
      </c>
      <c r="R240" s="2" t="s">
        <v>164</v>
      </c>
      <c r="S240" s="2" t="s">
        <v>3934</v>
      </c>
      <c r="T240" s="2" t="s">
        <v>233</v>
      </c>
      <c r="U240" s="2" t="s">
        <v>157</v>
      </c>
      <c r="V240" s="2" t="s">
        <v>340</v>
      </c>
      <c r="W240" s="2" t="s">
        <v>3935</v>
      </c>
      <c r="X240" s="2" t="s">
        <v>3936</v>
      </c>
      <c r="Y240" s="2" t="s">
        <v>3937</v>
      </c>
      <c r="Z240" s="2" t="s">
        <v>157</v>
      </c>
      <c r="AA240" s="2" t="s">
        <v>3938</v>
      </c>
      <c r="AB240" s="2" t="s">
        <v>164</v>
      </c>
      <c r="AC240" s="2" t="s">
        <v>3934</v>
      </c>
      <c r="AD240" s="2" t="s">
        <v>233</v>
      </c>
      <c r="AE240" s="2" t="s">
        <v>157</v>
      </c>
      <c r="AF240" s="2" t="s">
        <v>340</v>
      </c>
      <c r="AG240" s="2" t="s">
        <v>3939</v>
      </c>
      <c r="AH240" s="2" t="s">
        <v>3940</v>
      </c>
      <c r="AI240" s="2" t="s">
        <v>3941</v>
      </c>
      <c r="AJ240" s="2" t="s">
        <v>157</v>
      </c>
      <c r="AK240" s="2" t="s">
        <v>687</v>
      </c>
      <c r="AL240" s="2" t="s">
        <v>157</v>
      </c>
      <c r="AM240" s="2" t="s">
        <v>157</v>
      </c>
      <c r="AN240" s="2" t="s">
        <v>157</v>
      </c>
      <c r="AO240" s="2" t="s">
        <v>3942</v>
      </c>
      <c r="AP240" s="2" t="s">
        <v>264</v>
      </c>
      <c r="AQ240" s="2" t="s">
        <v>157</v>
      </c>
      <c r="AR240" s="2" t="s">
        <v>157</v>
      </c>
      <c r="AS240" s="2" t="s">
        <v>3943</v>
      </c>
      <c r="AT240" s="2" t="s">
        <v>164</v>
      </c>
      <c r="AU240" s="2" t="s">
        <v>3944</v>
      </c>
      <c r="AV240" s="2" t="s">
        <v>340</v>
      </c>
      <c r="AW240" s="2" t="s">
        <v>233</v>
      </c>
      <c r="AX240" s="2" t="s">
        <v>157</v>
      </c>
      <c r="AY240" s="2" t="s">
        <v>3945</v>
      </c>
      <c r="AZ240" s="2" t="s">
        <v>3946</v>
      </c>
      <c r="BA240" s="2" t="s">
        <v>157</v>
      </c>
      <c r="BB240" s="2" t="s">
        <v>157</v>
      </c>
      <c r="BC240" s="2" t="s">
        <v>259</v>
      </c>
      <c r="BD240" s="2" t="s">
        <v>157</v>
      </c>
      <c r="BE240" s="2" t="s">
        <v>157</v>
      </c>
      <c r="BF240" s="2" t="s">
        <v>157</v>
      </c>
      <c r="BG240" s="2" t="s">
        <v>157</v>
      </c>
      <c r="BH240" s="2" t="s">
        <v>157</v>
      </c>
      <c r="BI240" s="2" t="s">
        <v>164</v>
      </c>
      <c r="BJ240" s="2" t="s">
        <v>3944</v>
      </c>
      <c r="BK240" s="2" t="s">
        <v>340</v>
      </c>
      <c r="BL240" s="2" t="s">
        <v>233</v>
      </c>
      <c r="BM240" s="2" t="s">
        <v>157</v>
      </c>
      <c r="BN240" s="2" t="s">
        <v>3947</v>
      </c>
      <c r="BO240" s="2" t="s">
        <v>3948</v>
      </c>
      <c r="BP240" s="2" t="s">
        <v>157</v>
      </c>
      <c r="BQ240" s="2" t="s">
        <v>157</v>
      </c>
      <c r="BR240" s="2" t="s">
        <v>259</v>
      </c>
      <c r="BS240" s="2" t="s">
        <v>157</v>
      </c>
      <c r="BT240" s="2" t="s">
        <v>157</v>
      </c>
      <c r="BU240" s="2" t="s">
        <v>157</v>
      </c>
      <c r="BV240" s="2" t="s">
        <v>157</v>
      </c>
      <c r="BW240" s="2" t="s">
        <v>162</v>
      </c>
      <c r="BX240" s="2" t="s">
        <v>157</v>
      </c>
      <c r="BY240" s="2" t="s">
        <v>157</v>
      </c>
      <c r="BZ240" s="2" t="s">
        <v>157</v>
      </c>
      <c r="CA240" s="2" t="s">
        <v>157</v>
      </c>
      <c r="CB240" s="2" t="s">
        <v>157</v>
      </c>
      <c r="CC240" s="2" t="s">
        <v>157</v>
      </c>
      <c r="CD240" s="2" t="s">
        <v>162</v>
      </c>
      <c r="CE240" s="2" t="s">
        <v>157</v>
      </c>
      <c r="CF240" s="2" t="s">
        <v>162</v>
      </c>
      <c r="CG240" s="2" t="s">
        <v>157</v>
      </c>
      <c r="CH240" s="2" t="s">
        <v>3949</v>
      </c>
      <c r="CI240" s="2" t="s">
        <v>3950</v>
      </c>
      <c r="CJ240" s="2" t="s">
        <v>3951</v>
      </c>
    </row>
    <row r="241" spans="1:88" ht="60" x14ac:dyDescent="0.25">
      <c r="A241" s="1">
        <v>44168.619039351855</v>
      </c>
      <c r="B241" s="1">
        <v>44168.643969907411</v>
      </c>
      <c r="C241" s="2" t="s">
        <v>91</v>
      </c>
      <c r="D241" s="2" t="s">
        <v>3952</v>
      </c>
      <c r="E241">
        <v>100</v>
      </c>
      <c r="F241">
        <v>2153</v>
      </c>
      <c r="G241" s="2" t="s">
        <v>155</v>
      </c>
      <c r="H241" s="1">
        <v>44168.643980057874</v>
      </c>
      <c r="I241" s="2" t="s">
        <v>3953</v>
      </c>
      <c r="J241">
        <v>41.638107299804688</v>
      </c>
      <c r="K241">
        <v>-93.62030029296875</v>
      </c>
      <c r="L241" s="2" t="s">
        <v>158</v>
      </c>
      <c r="M241" s="2" t="s">
        <v>3954</v>
      </c>
      <c r="N241" s="2" t="s">
        <v>3955</v>
      </c>
      <c r="O241" s="2" t="s">
        <v>3956</v>
      </c>
      <c r="P241" s="2" t="s">
        <v>164</v>
      </c>
      <c r="Q241" s="2" t="s">
        <v>3957</v>
      </c>
      <c r="R241" s="2" t="s">
        <v>164</v>
      </c>
      <c r="S241" s="2" t="s">
        <v>3958</v>
      </c>
      <c r="T241" s="2" t="s">
        <v>233</v>
      </c>
      <c r="U241" s="2" t="s">
        <v>157</v>
      </c>
      <c r="V241" s="2" t="s">
        <v>440</v>
      </c>
      <c r="W241" s="2" t="s">
        <v>3625</v>
      </c>
      <c r="X241" s="2" t="s">
        <v>1739</v>
      </c>
      <c r="Y241" s="2" t="s">
        <v>3282</v>
      </c>
      <c r="Z241" s="2" t="s">
        <v>3959</v>
      </c>
      <c r="AA241" s="2" t="s">
        <v>1384</v>
      </c>
      <c r="AB241" s="2" t="s">
        <v>164</v>
      </c>
      <c r="AC241" s="2" t="s">
        <v>3958</v>
      </c>
      <c r="AD241" s="2" t="s">
        <v>233</v>
      </c>
      <c r="AE241" s="2" t="s">
        <v>157</v>
      </c>
      <c r="AF241" s="2" t="s">
        <v>440</v>
      </c>
      <c r="AG241" s="2" t="s">
        <v>3625</v>
      </c>
      <c r="AH241" s="2" t="s">
        <v>3960</v>
      </c>
      <c r="AI241" s="2" t="s">
        <v>3961</v>
      </c>
      <c r="AJ241" s="2" t="s">
        <v>157</v>
      </c>
      <c r="AK241" s="2" t="s">
        <v>259</v>
      </c>
      <c r="AL241" s="2" t="s">
        <v>157</v>
      </c>
      <c r="AM241" s="2" t="s">
        <v>157</v>
      </c>
      <c r="AN241" s="2" t="s">
        <v>157</v>
      </c>
      <c r="AO241" s="2" t="s">
        <v>157</v>
      </c>
      <c r="AP241" s="2" t="s">
        <v>157</v>
      </c>
      <c r="AQ241" s="2" t="s">
        <v>3962</v>
      </c>
      <c r="AR241" s="2" t="s">
        <v>1544</v>
      </c>
      <c r="AS241" s="2" t="s">
        <v>680</v>
      </c>
      <c r="AT241" s="2" t="s">
        <v>164</v>
      </c>
      <c r="AU241" s="2" t="s">
        <v>3963</v>
      </c>
      <c r="AV241" s="2" t="s">
        <v>440</v>
      </c>
      <c r="AW241" s="2" t="s">
        <v>233</v>
      </c>
      <c r="AX241" s="2" t="s">
        <v>157</v>
      </c>
      <c r="AY241" s="2" t="s">
        <v>3964</v>
      </c>
      <c r="AZ241" s="2" t="s">
        <v>157</v>
      </c>
      <c r="BA241" s="2" t="s">
        <v>157</v>
      </c>
      <c r="BB241" s="2" t="s">
        <v>157</v>
      </c>
      <c r="BC241" s="2" t="s">
        <v>247</v>
      </c>
      <c r="BD241" s="2" t="s">
        <v>157</v>
      </c>
      <c r="BE241" s="2" t="s">
        <v>3965</v>
      </c>
      <c r="BF241" s="2" t="s">
        <v>157</v>
      </c>
      <c r="BG241" s="2" t="s">
        <v>157</v>
      </c>
      <c r="BH241" s="2" t="s">
        <v>1853</v>
      </c>
      <c r="BI241" s="2" t="s">
        <v>164</v>
      </c>
      <c r="BJ241" s="2" t="s">
        <v>3963</v>
      </c>
      <c r="BK241" s="2" t="s">
        <v>440</v>
      </c>
      <c r="BL241" s="2" t="s">
        <v>233</v>
      </c>
      <c r="BM241" s="2" t="s">
        <v>157</v>
      </c>
      <c r="BN241" s="2" t="s">
        <v>3964</v>
      </c>
      <c r="BO241" s="2" t="s">
        <v>157</v>
      </c>
      <c r="BP241" s="2" t="s">
        <v>3966</v>
      </c>
      <c r="BQ241" s="2" t="s">
        <v>157</v>
      </c>
      <c r="BR241" s="2" t="s">
        <v>247</v>
      </c>
      <c r="BS241" s="2" t="s">
        <v>157</v>
      </c>
      <c r="BT241" s="2" t="s">
        <v>3965</v>
      </c>
      <c r="BU241" s="2" t="s">
        <v>157</v>
      </c>
      <c r="BV241" s="2" t="s">
        <v>157</v>
      </c>
      <c r="BW241" s="2" t="s">
        <v>162</v>
      </c>
      <c r="BX241" s="2" t="s">
        <v>157</v>
      </c>
      <c r="BY241" s="2" t="s">
        <v>157</v>
      </c>
      <c r="BZ241" s="2" t="s">
        <v>157</v>
      </c>
      <c r="CA241" s="2" t="s">
        <v>157</v>
      </c>
      <c r="CB241" s="2" t="s">
        <v>157</v>
      </c>
      <c r="CC241" s="2" t="s">
        <v>157</v>
      </c>
      <c r="CD241" s="2" t="s">
        <v>162</v>
      </c>
      <c r="CE241" s="2" t="s">
        <v>157</v>
      </c>
      <c r="CF241" s="2" t="s">
        <v>164</v>
      </c>
      <c r="CG241" s="2" t="s">
        <v>3967</v>
      </c>
      <c r="CH241" s="2" t="s">
        <v>162</v>
      </c>
      <c r="CI241" s="2" t="s">
        <v>162</v>
      </c>
      <c r="CJ241" s="2" t="s">
        <v>3968</v>
      </c>
    </row>
    <row r="242" spans="1:88" ht="90" x14ac:dyDescent="0.25">
      <c r="A242" s="1">
        <v>44168.616203703707</v>
      </c>
      <c r="B242" s="1">
        <v>44168.648912037039</v>
      </c>
      <c r="C242" s="2" t="s">
        <v>91</v>
      </c>
      <c r="D242" s="2" t="s">
        <v>3969</v>
      </c>
      <c r="E242">
        <v>100</v>
      </c>
      <c r="F242">
        <v>2826</v>
      </c>
      <c r="G242" s="2" t="s">
        <v>155</v>
      </c>
      <c r="H242" s="1">
        <v>44168.648917939812</v>
      </c>
      <c r="I242" s="2" t="s">
        <v>3970</v>
      </c>
      <c r="J242">
        <v>43.0426025390625</v>
      </c>
      <c r="K242">
        <v>-91.119300842285156</v>
      </c>
      <c r="L242" s="2" t="s">
        <v>158</v>
      </c>
      <c r="M242" s="2" t="s">
        <v>3971</v>
      </c>
      <c r="N242" s="2" t="s">
        <v>3972</v>
      </c>
      <c r="O242" s="2" t="s">
        <v>3973</v>
      </c>
      <c r="P242" s="2" t="s">
        <v>164</v>
      </c>
      <c r="Q242" s="2" t="s">
        <v>3974</v>
      </c>
      <c r="R242" s="2" t="s">
        <v>164</v>
      </c>
      <c r="S242" s="2" t="s">
        <v>3975</v>
      </c>
      <c r="T242" s="2" t="s">
        <v>233</v>
      </c>
      <c r="U242" s="2" t="s">
        <v>157</v>
      </c>
      <c r="V242" s="2" t="s">
        <v>2022</v>
      </c>
      <c r="W242" s="2" t="s">
        <v>3976</v>
      </c>
      <c r="X242" s="2" t="s">
        <v>157</v>
      </c>
      <c r="Y242" s="2" t="s">
        <v>157</v>
      </c>
      <c r="Z242" s="2" t="s">
        <v>3977</v>
      </c>
      <c r="AA242" s="2" t="s">
        <v>1332</v>
      </c>
      <c r="AB242" s="2" t="s">
        <v>164</v>
      </c>
      <c r="AC242" s="2" t="s">
        <v>3978</v>
      </c>
      <c r="AD242" s="2" t="s">
        <v>233</v>
      </c>
      <c r="AE242" s="2" t="s">
        <v>157</v>
      </c>
      <c r="AF242" s="2" t="s">
        <v>524</v>
      </c>
      <c r="AG242" s="2" t="s">
        <v>3979</v>
      </c>
      <c r="AH242" s="2" t="s">
        <v>157</v>
      </c>
      <c r="AI242" s="2" t="s">
        <v>157</v>
      </c>
      <c r="AJ242" s="2" t="s">
        <v>3980</v>
      </c>
      <c r="AK242" s="2" t="s">
        <v>323</v>
      </c>
      <c r="AL242" s="2" t="s">
        <v>157</v>
      </c>
      <c r="AM242" s="2" t="s">
        <v>157</v>
      </c>
      <c r="AN242" s="2" t="s">
        <v>157</v>
      </c>
      <c r="AO242" s="2" t="s">
        <v>3981</v>
      </c>
      <c r="AP242" s="2" t="s">
        <v>157</v>
      </c>
      <c r="AQ242" s="2" t="s">
        <v>1580</v>
      </c>
      <c r="AR242" s="2" t="s">
        <v>1588</v>
      </c>
      <c r="AS242" s="2" t="s">
        <v>3982</v>
      </c>
      <c r="AT242" s="2" t="s">
        <v>164</v>
      </c>
      <c r="AU242" s="2" t="s">
        <v>3983</v>
      </c>
      <c r="AV242" s="2" t="s">
        <v>3984</v>
      </c>
      <c r="AW242" s="2" t="s">
        <v>233</v>
      </c>
      <c r="AX242" s="2" t="s">
        <v>157</v>
      </c>
      <c r="AY242" s="2" t="s">
        <v>3985</v>
      </c>
      <c r="AZ242" s="2" t="s">
        <v>157</v>
      </c>
      <c r="BA242" s="2" t="s">
        <v>3986</v>
      </c>
      <c r="BB242" s="2" t="s">
        <v>157</v>
      </c>
      <c r="BC242" s="2" t="s">
        <v>323</v>
      </c>
      <c r="BD242" s="2" t="s">
        <v>157</v>
      </c>
      <c r="BE242" s="2" t="s">
        <v>157</v>
      </c>
      <c r="BF242" s="2" t="s">
        <v>157</v>
      </c>
      <c r="BG242" s="2" t="s">
        <v>3981</v>
      </c>
      <c r="BH242" s="2" t="s">
        <v>3987</v>
      </c>
      <c r="BI242" s="2" t="s">
        <v>164</v>
      </c>
      <c r="BJ242" s="2" t="s">
        <v>3988</v>
      </c>
      <c r="BK242" s="2" t="s">
        <v>1160</v>
      </c>
      <c r="BL242" s="2" t="s">
        <v>233</v>
      </c>
      <c r="BM242" s="2" t="s">
        <v>157</v>
      </c>
      <c r="BN242" s="2" t="s">
        <v>3989</v>
      </c>
      <c r="BO242" s="2" t="s">
        <v>157</v>
      </c>
      <c r="BP242" s="2" t="s">
        <v>3990</v>
      </c>
      <c r="BQ242" s="2" t="s">
        <v>157</v>
      </c>
      <c r="BR242" s="2" t="s">
        <v>323</v>
      </c>
      <c r="BS242" s="2" t="s">
        <v>157</v>
      </c>
      <c r="BT242" s="2" t="s">
        <v>157</v>
      </c>
      <c r="BU242" s="2" t="s">
        <v>157</v>
      </c>
      <c r="BV242" s="2" t="s">
        <v>3981</v>
      </c>
      <c r="BW242" s="2" t="s">
        <v>164</v>
      </c>
      <c r="BX242" s="2" t="s">
        <v>190</v>
      </c>
      <c r="BY242" s="2" t="s">
        <v>3991</v>
      </c>
      <c r="BZ242" s="2" t="s">
        <v>775</v>
      </c>
      <c r="CA242" s="2" t="s">
        <v>3992</v>
      </c>
      <c r="CB242" s="2" t="s">
        <v>157</v>
      </c>
      <c r="CC242" s="2" t="s">
        <v>157</v>
      </c>
      <c r="CD242" s="2" t="s">
        <v>162</v>
      </c>
      <c r="CE242" s="2" t="s">
        <v>157</v>
      </c>
      <c r="CF242" s="2" t="s">
        <v>164</v>
      </c>
      <c r="CG242" s="2" t="s">
        <v>3993</v>
      </c>
      <c r="CH242" s="2" t="s">
        <v>3994</v>
      </c>
      <c r="CI242" s="2" t="s">
        <v>3995</v>
      </c>
      <c r="CJ242" s="2" t="s">
        <v>157</v>
      </c>
    </row>
    <row r="243" spans="1:88" ht="60" x14ac:dyDescent="0.25">
      <c r="A243" s="1">
        <v>44169.395833333336</v>
      </c>
      <c r="B243" s="1">
        <v>44169.44736111111</v>
      </c>
      <c r="C243" s="2" t="s">
        <v>91</v>
      </c>
      <c r="D243" s="2" t="s">
        <v>3996</v>
      </c>
      <c r="E243">
        <v>100</v>
      </c>
      <c r="F243">
        <v>4452</v>
      </c>
      <c r="G243" s="2" t="s">
        <v>155</v>
      </c>
      <c r="H243" s="1">
        <v>44169.447373946758</v>
      </c>
      <c r="I243" s="2" t="s">
        <v>3997</v>
      </c>
      <c r="J243">
        <v>42.706100463867188</v>
      </c>
      <c r="K243">
        <v>-92.588798522949219</v>
      </c>
      <c r="L243" s="2" t="s">
        <v>158</v>
      </c>
      <c r="M243" s="2" t="s">
        <v>3998</v>
      </c>
      <c r="N243" s="2" t="s">
        <v>3999</v>
      </c>
      <c r="O243" s="2" t="s">
        <v>4000</v>
      </c>
      <c r="P243" s="2" t="s">
        <v>164</v>
      </c>
      <c r="Q243" s="2" t="s">
        <v>4001</v>
      </c>
      <c r="R243" s="2" t="s">
        <v>164</v>
      </c>
      <c r="S243" s="2" t="s">
        <v>329</v>
      </c>
      <c r="T243" s="2" t="s">
        <v>233</v>
      </c>
      <c r="U243" s="2" t="s">
        <v>157</v>
      </c>
      <c r="V243" s="2" t="s">
        <v>440</v>
      </c>
      <c r="W243" s="2" t="s">
        <v>4002</v>
      </c>
      <c r="X243" s="2" t="s">
        <v>502</v>
      </c>
      <c r="Y243" s="2" t="s">
        <v>1998</v>
      </c>
      <c r="Z243" s="2" t="s">
        <v>157</v>
      </c>
      <c r="AA243" s="2" t="s">
        <v>1102</v>
      </c>
      <c r="AB243" s="2" t="s">
        <v>164</v>
      </c>
      <c r="AC243" s="2" t="s">
        <v>329</v>
      </c>
      <c r="AD243" s="2" t="s">
        <v>233</v>
      </c>
      <c r="AE243" s="2" t="s">
        <v>157</v>
      </c>
      <c r="AF243" s="2" t="s">
        <v>440</v>
      </c>
      <c r="AG243" s="2" t="s">
        <v>4002</v>
      </c>
      <c r="AH243" s="2" t="s">
        <v>4003</v>
      </c>
      <c r="AI243" s="2" t="s">
        <v>341</v>
      </c>
      <c r="AJ243" s="2" t="s">
        <v>157</v>
      </c>
      <c r="AK243" s="2" t="s">
        <v>323</v>
      </c>
      <c r="AL243" s="2" t="s">
        <v>157</v>
      </c>
      <c r="AM243" s="2" t="s">
        <v>157</v>
      </c>
      <c r="AN243" s="2" t="s">
        <v>157</v>
      </c>
      <c r="AO243" s="2" t="s">
        <v>4004</v>
      </c>
      <c r="AP243" s="2" t="s">
        <v>341</v>
      </c>
      <c r="AQ243" s="2" t="s">
        <v>4001</v>
      </c>
      <c r="AR243" s="2" t="s">
        <v>1102</v>
      </c>
      <c r="AS243" s="2" t="s">
        <v>785</v>
      </c>
      <c r="AT243" s="2" t="s">
        <v>164</v>
      </c>
      <c r="AU243" s="2" t="s">
        <v>3934</v>
      </c>
      <c r="AV243" s="2" t="s">
        <v>157</v>
      </c>
      <c r="AW243" s="2" t="s">
        <v>233</v>
      </c>
      <c r="AX243" s="2" t="s">
        <v>157</v>
      </c>
      <c r="AY243" s="2" t="s">
        <v>157</v>
      </c>
      <c r="AZ243" s="2" t="s">
        <v>1071</v>
      </c>
      <c r="BA243" s="2" t="s">
        <v>157</v>
      </c>
      <c r="BB243" s="2" t="s">
        <v>157</v>
      </c>
      <c r="BC243" s="2" t="s">
        <v>259</v>
      </c>
      <c r="BD243" s="2" t="s">
        <v>157</v>
      </c>
      <c r="BE243" s="2" t="s">
        <v>157</v>
      </c>
      <c r="BF243" s="2" t="s">
        <v>157</v>
      </c>
      <c r="BG243" s="2" t="s">
        <v>157</v>
      </c>
      <c r="BH243" s="2" t="s">
        <v>2661</v>
      </c>
      <c r="BI243" s="2" t="s">
        <v>164</v>
      </c>
      <c r="BJ243" s="2" t="s">
        <v>3934</v>
      </c>
      <c r="BK243" s="2" t="s">
        <v>157</v>
      </c>
      <c r="BL243" s="2" t="s">
        <v>167</v>
      </c>
      <c r="BM243" s="2" t="s">
        <v>4005</v>
      </c>
      <c r="BN243" s="2" t="s">
        <v>157</v>
      </c>
      <c r="BO243" s="2" t="s">
        <v>1071</v>
      </c>
      <c r="BP243" s="2" t="s">
        <v>157</v>
      </c>
      <c r="BQ243" s="2" t="s">
        <v>157</v>
      </c>
      <c r="BR243" s="2" t="s">
        <v>259</v>
      </c>
      <c r="BS243" s="2" t="s">
        <v>157</v>
      </c>
      <c r="BT243" s="2" t="s">
        <v>157</v>
      </c>
      <c r="BU243" s="2" t="s">
        <v>157</v>
      </c>
      <c r="BV243" s="2" t="s">
        <v>157</v>
      </c>
      <c r="BW243" s="2" t="s">
        <v>164</v>
      </c>
      <c r="BX243" s="2" t="s">
        <v>1461</v>
      </c>
      <c r="BY243" s="2" t="s">
        <v>1461</v>
      </c>
      <c r="BZ243" s="2" t="s">
        <v>167</v>
      </c>
      <c r="CA243" s="2" t="s">
        <v>157</v>
      </c>
      <c r="CB243" s="2" t="s">
        <v>1537</v>
      </c>
      <c r="CC243" s="2" t="s">
        <v>4006</v>
      </c>
      <c r="CD243" s="2" t="s">
        <v>162</v>
      </c>
      <c r="CE243" s="2" t="s">
        <v>157</v>
      </c>
      <c r="CF243" s="2" t="s">
        <v>162</v>
      </c>
      <c r="CG243" s="2" t="s">
        <v>157</v>
      </c>
      <c r="CH243" s="2" t="s">
        <v>4007</v>
      </c>
      <c r="CI243" s="2" t="s">
        <v>4008</v>
      </c>
      <c r="CJ243" s="2" t="s">
        <v>157</v>
      </c>
    </row>
    <row r="244" spans="1:88" ht="75" x14ac:dyDescent="0.25">
      <c r="A244" s="1">
        <v>44168.377476851849</v>
      </c>
      <c r="B244" s="1">
        <v>44169.594363425924</v>
      </c>
      <c r="C244" s="2" t="s">
        <v>91</v>
      </c>
      <c r="D244" s="2" t="s">
        <v>4009</v>
      </c>
      <c r="E244">
        <v>100</v>
      </c>
      <c r="F244">
        <v>105139</v>
      </c>
      <c r="G244" s="2" t="s">
        <v>155</v>
      </c>
      <c r="H244" s="1">
        <v>44169.594376215275</v>
      </c>
      <c r="I244" s="2" t="s">
        <v>4010</v>
      </c>
      <c r="J244">
        <v>41.643707275390625</v>
      </c>
      <c r="K244">
        <v>-95.31109619140625</v>
      </c>
      <c r="L244" s="2" t="s">
        <v>158</v>
      </c>
      <c r="M244" s="2" t="s">
        <v>4011</v>
      </c>
      <c r="N244" s="2" t="s">
        <v>4012</v>
      </c>
      <c r="O244" s="2" t="s">
        <v>4013</v>
      </c>
      <c r="P244" s="2" t="s">
        <v>164</v>
      </c>
      <c r="Q244" s="2" t="s">
        <v>4014</v>
      </c>
      <c r="R244" s="2" t="s">
        <v>162</v>
      </c>
      <c r="S244" s="2" t="s">
        <v>157</v>
      </c>
      <c r="T244" s="2" t="s">
        <v>157</v>
      </c>
      <c r="U244" s="2" t="s">
        <v>157</v>
      </c>
      <c r="V244" s="2" t="s">
        <v>157</v>
      </c>
      <c r="W244" s="2" t="s">
        <v>157</v>
      </c>
      <c r="X244" s="2" t="s">
        <v>4015</v>
      </c>
      <c r="Y244" s="2" t="s">
        <v>4016</v>
      </c>
      <c r="Z244" s="2" t="s">
        <v>157</v>
      </c>
      <c r="AA244" s="2" t="s">
        <v>1358</v>
      </c>
      <c r="AB244" s="2" t="s">
        <v>162</v>
      </c>
      <c r="AC244" s="2" t="s">
        <v>157</v>
      </c>
      <c r="AD244" s="2" t="s">
        <v>157</v>
      </c>
      <c r="AE244" s="2" t="s">
        <v>157</v>
      </c>
      <c r="AF244" s="2" t="s">
        <v>157</v>
      </c>
      <c r="AG244" s="2" t="s">
        <v>157</v>
      </c>
      <c r="AH244" s="2" t="s">
        <v>157</v>
      </c>
      <c r="AI244" s="2" t="s">
        <v>157</v>
      </c>
      <c r="AJ244" s="2" t="s">
        <v>4017</v>
      </c>
      <c r="AK244" s="2" t="s">
        <v>259</v>
      </c>
      <c r="AL244" s="2" t="s">
        <v>157</v>
      </c>
      <c r="AM244" s="2" t="s">
        <v>157</v>
      </c>
      <c r="AN244" s="2" t="s">
        <v>157</v>
      </c>
      <c r="AO244" s="2" t="s">
        <v>157</v>
      </c>
      <c r="AP244" s="2" t="s">
        <v>157</v>
      </c>
      <c r="AQ244" s="2" t="s">
        <v>4018</v>
      </c>
      <c r="AR244" s="2" t="s">
        <v>4019</v>
      </c>
      <c r="AS244" s="2" t="s">
        <v>4020</v>
      </c>
      <c r="AT244" s="2" t="s">
        <v>162</v>
      </c>
      <c r="AU244" s="2" t="s">
        <v>157</v>
      </c>
      <c r="AV244" s="2" t="s">
        <v>157</v>
      </c>
      <c r="AW244" s="2" t="s">
        <v>157</v>
      </c>
      <c r="AX244" s="2" t="s">
        <v>157</v>
      </c>
      <c r="AY244" s="2" t="s">
        <v>157</v>
      </c>
      <c r="AZ244" s="2" t="s">
        <v>157</v>
      </c>
      <c r="BA244" s="2" t="s">
        <v>4021</v>
      </c>
      <c r="BB244" s="2" t="s">
        <v>157</v>
      </c>
      <c r="BC244" s="2" t="s">
        <v>259</v>
      </c>
      <c r="BD244" s="2" t="s">
        <v>157</v>
      </c>
      <c r="BE244" s="2" t="s">
        <v>157</v>
      </c>
      <c r="BF244" s="2" t="s">
        <v>157</v>
      </c>
      <c r="BG244" s="2" t="s">
        <v>157</v>
      </c>
      <c r="BH244" s="2" t="s">
        <v>4022</v>
      </c>
      <c r="BI244" s="2" t="s">
        <v>162</v>
      </c>
      <c r="BJ244" s="2" t="s">
        <v>157</v>
      </c>
      <c r="BK244" s="2" t="s">
        <v>157</v>
      </c>
      <c r="BL244" s="2" t="s">
        <v>157</v>
      </c>
      <c r="BM244" s="2" t="s">
        <v>157</v>
      </c>
      <c r="BN244" s="2" t="s">
        <v>157</v>
      </c>
      <c r="BO244" s="2" t="s">
        <v>157</v>
      </c>
      <c r="BP244" s="2" t="s">
        <v>157</v>
      </c>
      <c r="BQ244" s="2" t="s">
        <v>4023</v>
      </c>
      <c r="BR244" s="2" t="s">
        <v>259</v>
      </c>
      <c r="BS244" s="2" t="s">
        <v>157</v>
      </c>
      <c r="BT244" s="2" t="s">
        <v>157</v>
      </c>
      <c r="BU244" s="2" t="s">
        <v>157</v>
      </c>
      <c r="BV244" s="2" t="s">
        <v>157</v>
      </c>
      <c r="BW244" s="2" t="s">
        <v>162</v>
      </c>
      <c r="BX244" s="2" t="s">
        <v>157</v>
      </c>
      <c r="BY244" s="2" t="s">
        <v>157</v>
      </c>
      <c r="BZ244" s="2" t="s">
        <v>157</v>
      </c>
      <c r="CA244" s="2" t="s">
        <v>157</v>
      </c>
      <c r="CB244" s="2" t="s">
        <v>157</v>
      </c>
      <c r="CC244" s="2" t="s">
        <v>157</v>
      </c>
      <c r="CD244" s="2" t="s">
        <v>162</v>
      </c>
      <c r="CE244" s="2" t="s">
        <v>157</v>
      </c>
      <c r="CF244" s="2" t="s">
        <v>162</v>
      </c>
      <c r="CG244" s="2" t="s">
        <v>157</v>
      </c>
      <c r="CH244" s="2" t="s">
        <v>341</v>
      </c>
      <c r="CI244" s="2" t="s">
        <v>341</v>
      </c>
      <c r="CJ244" s="2" t="s">
        <v>157</v>
      </c>
    </row>
    <row r="245" spans="1:88" ht="30" x14ac:dyDescent="0.25">
      <c r="A245" s="1">
        <v>44169.689768518518</v>
      </c>
      <c r="B245" s="1">
        <v>44169.713356481479</v>
      </c>
      <c r="C245" s="2" t="s">
        <v>91</v>
      </c>
      <c r="D245" s="2" t="s">
        <v>4024</v>
      </c>
      <c r="E245">
        <v>100</v>
      </c>
      <c r="F245">
        <v>2037</v>
      </c>
      <c r="G245" s="2" t="s">
        <v>155</v>
      </c>
      <c r="H245" s="1">
        <v>44169.713366006945</v>
      </c>
      <c r="I245" s="2" t="s">
        <v>4025</v>
      </c>
      <c r="J245">
        <v>41.462295532226563</v>
      </c>
      <c r="K245">
        <v>-95.218002319335938</v>
      </c>
      <c r="L245" s="2" t="s">
        <v>158</v>
      </c>
      <c r="M245" s="2" t="s">
        <v>4026</v>
      </c>
      <c r="N245" s="2" t="s">
        <v>4027</v>
      </c>
      <c r="O245" s="2" t="s">
        <v>4028</v>
      </c>
      <c r="P245" s="2" t="s">
        <v>164</v>
      </c>
      <c r="Q245" s="2" t="s">
        <v>4029</v>
      </c>
      <c r="R245" s="2" t="s">
        <v>164</v>
      </c>
      <c r="S245" s="2" t="s">
        <v>1083</v>
      </c>
      <c r="T245" s="2" t="s">
        <v>233</v>
      </c>
      <c r="U245" s="2" t="s">
        <v>157</v>
      </c>
      <c r="V245" s="2" t="s">
        <v>273</v>
      </c>
      <c r="W245" s="2" t="s">
        <v>4030</v>
      </c>
      <c r="X245" s="2" t="s">
        <v>4031</v>
      </c>
      <c r="Y245" s="2" t="s">
        <v>4032</v>
      </c>
      <c r="Z245" s="2" t="s">
        <v>157</v>
      </c>
      <c r="AA245" s="2" t="s">
        <v>463</v>
      </c>
      <c r="AB245" s="2" t="s">
        <v>164</v>
      </c>
      <c r="AC245" s="2" t="s">
        <v>1083</v>
      </c>
      <c r="AD245" s="2" t="s">
        <v>233</v>
      </c>
      <c r="AE245" s="2" t="s">
        <v>157</v>
      </c>
      <c r="AF245" s="2" t="s">
        <v>273</v>
      </c>
      <c r="AG245" s="2" t="s">
        <v>4030</v>
      </c>
      <c r="AH245" s="2" t="s">
        <v>4033</v>
      </c>
      <c r="AI245" s="2" t="s">
        <v>341</v>
      </c>
      <c r="AJ245" s="2" t="s">
        <v>157</v>
      </c>
      <c r="AK245" s="2" t="s">
        <v>259</v>
      </c>
      <c r="AL245" s="2" t="s">
        <v>157</v>
      </c>
      <c r="AM245" s="2" t="s">
        <v>157</v>
      </c>
      <c r="AN245" s="2" t="s">
        <v>157</v>
      </c>
      <c r="AO245" s="2" t="s">
        <v>157</v>
      </c>
      <c r="AP245" s="2" t="s">
        <v>157</v>
      </c>
      <c r="AQ245" s="2" t="s">
        <v>432</v>
      </c>
      <c r="AR245" s="2" t="s">
        <v>1102</v>
      </c>
      <c r="AS245" s="2" t="s">
        <v>2661</v>
      </c>
      <c r="AT245" s="2" t="s">
        <v>164</v>
      </c>
      <c r="AU245" s="2" t="s">
        <v>470</v>
      </c>
      <c r="AV245" s="2" t="s">
        <v>273</v>
      </c>
      <c r="AW245" s="2" t="s">
        <v>233</v>
      </c>
      <c r="AX245" s="2" t="s">
        <v>157</v>
      </c>
      <c r="AY245" s="2" t="s">
        <v>4034</v>
      </c>
      <c r="AZ245" s="2" t="s">
        <v>186</v>
      </c>
      <c r="BA245" s="2" t="s">
        <v>157</v>
      </c>
      <c r="BB245" s="2" t="s">
        <v>157</v>
      </c>
      <c r="BC245" s="2" t="s">
        <v>259</v>
      </c>
      <c r="BD245" s="2" t="s">
        <v>157</v>
      </c>
      <c r="BE245" s="2" t="s">
        <v>157</v>
      </c>
      <c r="BF245" s="2" t="s">
        <v>157</v>
      </c>
      <c r="BG245" s="2" t="s">
        <v>157</v>
      </c>
      <c r="BH245" s="2" t="s">
        <v>470</v>
      </c>
      <c r="BI245" s="2" t="s">
        <v>164</v>
      </c>
      <c r="BJ245" s="2" t="s">
        <v>470</v>
      </c>
      <c r="BK245" s="2" t="s">
        <v>273</v>
      </c>
      <c r="BL245" s="2" t="s">
        <v>233</v>
      </c>
      <c r="BM245" s="2" t="s">
        <v>157</v>
      </c>
      <c r="BN245" s="2" t="s">
        <v>4034</v>
      </c>
      <c r="BO245" s="2" t="s">
        <v>186</v>
      </c>
      <c r="BP245" s="2" t="s">
        <v>157</v>
      </c>
      <c r="BQ245" s="2" t="s">
        <v>157</v>
      </c>
      <c r="BR245" s="2" t="s">
        <v>259</v>
      </c>
      <c r="BS245" s="2" t="s">
        <v>157</v>
      </c>
      <c r="BT245" s="2" t="s">
        <v>157</v>
      </c>
      <c r="BU245" s="2" t="s">
        <v>157</v>
      </c>
      <c r="BV245" s="2" t="s">
        <v>157</v>
      </c>
      <c r="BW245" s="2" t="s">
        <v>162</v>
      </c>
      <c r="BX245" s="2" t="s">
        <v>157</v>
      </c>
      <c r="BY245" s="2" t="s">
        <v>157</v>
      </c>
      <c r="BZ245" s="2" t="s">
        <v>157</v>
      </c>
      <c r="CA245" s="2" t="s">
        <v>157</v>
      </c>
      <c r="CB245" s="2" t="s">
        <v>157</v>
      </c>
      <c r="CC245" s="2" t="s">
        <v>157</v>
      </c>
      <c r="CD245" s="2" t="s">
        <v>162</v>
      </c>
      <c r="CE245" s="2" t="s">
        <v>157</v>
      </c>
      <c r="CF245" s="2" t="s">
        <v>162</v>
      </c>
      <c r="CG245" s="2" t="s">
        <v>157</v>
      </c>
      <c r="CH245" s="2" t="s">
        <v>4035</v>
      </c>
      <c r="CI245" s="2" t="s">
        <v>4036</v>
      </c>
      <c r="CJ245" s="2" t="s">
        <v>157</v>
      </c>
    </row>
    <row r="246" spans="1:88" ht="105" x14ac:dyDescent="0.25">
      <c r="A246" s="1">
        <v>44172.40011574074</v>
      </c>
      <c r="B246" s="1">
        <v>44172.410729166666</v>
      </c>
      <c r="C246" s="2" t="s">
        <v>91</v>
      </c>
      <c r="D246" s="2" t="s">
        <v>4037</v>
      </c>
      <c r="E246">
        <v>100</v>
      </c>
      <c r="F246">
        <v>916</v>
      </c>
      <c r="G246" s="2" t="s">
        <v>155</v>
      </c>
      <c r="H246" s="1">
        <v>44172.410734988429</v>
      </c>
      <c r="I246" s="2" t="s">
        <v>4038</v>
      </c>
      <c r="J246">
        <v>41.6343994140625</v>
      </c>
      <c r="K246">
        <v>-91.505401611328125</v>
      </c>
      <c r="L246" s="2" t="s">
        <v>158</v>
      </c>
      <c r="M246" s="2" t="s">
        <v>4039</v>
      </c>
      <c r="N246" s="2" t="s">
        <v>4040</v>
      </c>
      <c r="O246" s="2" t="s">
        <v>4041</v>
      </c>
      <c r="P246" s="2" t="s">
        <v>164</v>
      </c>
      <c r="Q246" s="2" t="s">
        <v>4042</v>
      </c>
      <c r="R246" s="2" t="s">
        <v>164</v>
      </c>
      <c r="S246" s="2" t="s">
        <v>4043</v>
      </c>
      <c r="T246" s="2" t="s">
        <v>614</v>
      </c>
      <c r="U246" s="2" t="s">
        <v>157</v>
      </c>
      <c r="V246" s="2" t="s">
        <v>186</v>
      </c>
      <c r="W246" s="2" t="s">
        <v>4044</v>
      </c>
      <c r="X246" s="2" t="s">
        <v>157</v>
      </c>
      <c r="Y246" s="2" t="s">
        <v>157</v>
      </c>
      <c r="Z246" s="2" t="s">
        <v>4045</v>
      </c>
      <c r="AA246" s="2" t="s">
        <v>4046</v>
      </c>
      <c r="AB246" s="2" t="s">
        <v>164</v>
      </c>
      <c r="AC246" s="2" t="s">
        <v>4043</v>
      </c>
      <c r="AD246" s="2" t="s">
        <v>614</v>
      </c>
      <c r="AE246" s="2" t="s">
        <v>157</v>
      </c>
      <c r="AF246" s="2" t="s">
        <v>4047</v>
      </c>
      <c r="AG246" s="2" t="s">
        <v>4048</v>
      </c>
      <c r="AH246" s="2" t="s">
        <v>157</v>
      </c>
      <c r="AI246" s="2" t="s">
        <v>157</v>
      </c>
      <c r="AJ246" s="2" t="s">
        <v>4049</v>
      </c>
      <c r="AK246" s="2" t="s">
        <v>259</v>
      </c>
      <c r="AL246" s="2" t="s">
        <v>157</v>
      </c>
      <c r="AM246" s="2" t="s">
        <v>157</v>
      </c>
      <c r="AN246" s="2" t="s">
        <v>157</v>
      </c>
      <c r="AO246" s="2" t="s">
        <v>157</v>
      </c>
      <c r="AP246" s="2" t="s">
        <v>4050</v>
      </c>
      <c r="AQ246" s="2" t="s">
        <v>4051</v>
      </c>
      <c r="AR246" s="2" t="s">
        <v>4052</v>
      </c>
      <c r="AS246" s="2" t="s">
        <v>4053</v>
      </c>
      <c r="AT246" s="2" t="s">
        <v>164</v>
      </c>
      <c r="AU246" s="2" t="s">
        <v>4054</v>
      </c>
      <c r="AV246" s="2" t="s">
        <v>186</v>
      </c>
      <c r="AW246" s="2" t="s">
        <v>614</v>
      </c>
      <c r="AX246" s="2" t="s">
        <v>157</v>
      </c>
      <c r="AY246" s="2" t="s">
        <v>4055</v>
      </c>
      <c r="AZ246" s="2" t="s">
        <v>157</v>
      </c>
      <c r="BA246" s="2" t="s">
        <v>157</v>
      </c>
      <c r="BB246" s="2" t="s">
        <v>4056</v>
      </c>
      <c r="BC246" s="2" t="s">
        <v>259</v>
      </c>
      <c r="BD246" s="2" t="s">
        <v>157</v>
      </c>
      <c r="BE246" s="2" t="s">
        <v>157</v>
      </c>
      <c r="BF246" s="2" t="s">
        <v>157</v>
      </c>
      <c r="BG246" s="2" t="s">
        <v>157</v>
      </c>
      <c r="BH246" s="2" t="s">
        <v>4053</v>
      </c>
      <c r="BI246" s="2" t="s">
        <v>164</v>
      </c>
      <c r="BJ246" s="2" t="s">
        <v>4054</v>
      </c>
      <c r="BK246" s="2" t="s">
        <v>4057</v>
      </c>
      <c r="BL246" s="2" t="s">
        <v>614</v>
      </c>
      <c r="BM246" s="2" t="s">
        <v>157</v>
      </c>
      <c r="BN246" s="2" t="s">
        <v>4058</v>
      </c>
      <c r="BO246" s="2" t="s">
        <v>157</v>
      </c>
      <c r="BP246" s="2" t="s">
        <v>157</v>
      </c>
      <c r="BQ246" s="2" t="s">
        <v>157</v>
      </c>
      <c r="BR246" s="2" t="s">
        <v>259</v>
      </c>
      <c r="BS246" s="2" t="s">
        <v>157</v>
      </c>
      <c r="BT246" s="2" t="s">
        <v>157</v>
      </c>
      <c r="BU246" s="2" t="s">
        <v>157</v>
      </c>
      <c r="BV246" s="2" t="s">
        <v>157</v>
      </c>
      <c r="BW246" s="2" t="s">
        <v>164</v>
      </c>
      <c r="BX246" s="2" t="s">
        <v>188</v>
      </c>
      <c r="BY246" s="2" t="s">
        <v>188</v>
      </c>
      <c r="BZ246" s="2" t="s">
        <v>167</v>
      </c>
      <c r="CA246" s="2" t="s">
        <v>157</v>
      </c>
      <c r="CB246" s="2" t="s">
        <v>4059</v>
      </c>
      <c r="CC246" s="2" t="s">
        <v>157</v>
      </c>
      <c r="CD246" s="2" t="s">
        <v>164</v>
      </c>
      <c r="CE246" s="2" t="s">
        <v>329</v>
      </c>
      <c r="CF246" s="2" t="s">
        <v>164</v>
      </c>
      <c r="CG246" s="2" t="s">
        <v>966</v>
      </c>
      <c r="CH246" s="2" t="s">
        <v>157</v>
      </c>
      <c r="CI246" s="2" t="s">
        <v>4060</v>
      </c>
      <c r="CJ246" s="2" t="s">
        <v>157</v>
      </c>
    </row>
    <row r="247" spans="1:88" x14ac:dyDescent="0.25">
      <c r="A247" s="1">
        <v>44172.576956018522</v>
      </c>
      <c r="B247" s="1">
        <v>44172.577361111114</v>
      </c>
      <c r="C247" s="2" t="s">
        <v>91</v>
      </c>
      <c r="D247" s="2" t="s">
        <v>4061</v>
      </c>
      <c r="E247">
        <v>100</v>
      </c>
      <c r="F247">
        <v>34</v>
      </c>
      <c r="G247" s="2" t="s">
        <v>155</v>
      </c>
      <c r="H247" s="1">
        <v>44172.577370173611</v>
      </c>
      <c r="I247" s="2" t="s">
        <v>4062</v>
      </c>
      <c r="J247">
        <v>41.024795532226563</v>
      </c>
      <c r="K247">
        <v>-93.313201904296875</v>
      </c>
      <c r="L247" s="2" t="s">
        <v>158</v>
      </c>
      <c r="M247" s="2" t="s">
        <v>4063</v>
      </c>
      <c r="N247" s="2" t="s">
        <v>2855</v>
      </c>
      <c r="O247" s="2" t="s">
        <v>2856</v>
      </c>
      <c r="P247" s="2" t="s">
        <v>162</v>
      </c>
      <c r="Q247" s="2" t="s">
        <v>157</v>
      </c>
      <c r="R247" s="2" t="s">
        <v>157</v>
      </c>
      <c r="S247" s="2" t="s">
        <v>157</v>
      </c>
      <c r="T247" s="2" t="s">
        <v>157</v>
      </c>
      <c r="U247" s="2" t="s">
        <v>157</v>
      </c>
      <c r="V247" s="2" t="s">
        <v>157</v>
      </c>
      <c r="W247" s="2" t="s">
        <v>157</v>
      </c>
      <c r="X247" s="2" t="s">
        <v>157</v>
      </c>
      <c r="Y247" s="2" t="s">
        <v>157</v>
      </c>
      <c r="Z247" s="2" t="s">
        <v>157</v>
      </c>
      <c r="AA247" s="2" t="s">
        <v>157</v>
      </c>
      <c r="AB247" s="2" t="s">
        <v>157</v>
      </c>
      <c r="AC247" s="2" t="s">
        <v>157</v>
      </c>
      <c r="AD247" s="2" t="s">
        <v>157</v>
      </c>
      <c r="AE247" s="2" t="s">
        <v>157</v>
      </c>
      <c r="AF247" s="2" t="s">
        <v>157</v>
      </c>
      <c r="AG247" s="2" t="s">
        <v>157</v>
      </c>
      <c r="AH247" s="2" t="s">
        <v>157</v>
      </c>
      <c r="AI247" s="2" t="s">
        <v>157</v>
      </c>
      <c r="AJ247" s="2" t="s">
        <v>157</v>
      </c>
      <c r="AK247" s="2" t="s">
        <v>157</v>
      </c>
      <c r="AL247" s="2" t="s">
        <v>157</v>
      </c>
      <c r="AM247" s="2" t="s">
        <v>157</v>
      </c>
      <c r="AN247" s="2" t="s">
        <v>157</v>
      </c>
      <c r="AO247" s="2" t="s">
        <v>157</v>
      </c>
      <c r="AP247" s="2" t="s">
        <v>157</v>
      </c>
      <c r="AQ247" s="2" t="s">
        <v>157</v>
      </c>
      <c r="AR247" s="2" t="s">
        <v>157</v>
      </c>
      <c r="AS247" s="2" t="s">
        <v>157</v>
      </c>
      <c r="AT247" s="2" t="s">
        <v>157</v>
      </c>
      <c r="AU247" s="2" t="s">
        <v>157</v>
      </c>
      <c r="AV247" s="2" t="s">
        <v>157</v>
      </c>
      <c r="AW247" s="2" t="s">
        <v>157</v>
      </c>
      <c r="AX247" s="2" t="s">
        <v>157</v>
      </c>
      <c r="AY247" s="2" t="s">
        <v>157</v>
      </c>
      <c r="AZ247" s="2" t="s">
        <v>157</v>
      </c>
      <c r="BA247" s="2" t="s">
        <v>157</v>
      </c>
      <c r="BB247" s="2" t="s">
        <v>157</v>
      </c>
      <c r="BC247" s="2" t="s">
        <v>157</v>
      </c>
      <c r="BD247" s="2" t="s">
        <v>157</v>
      </c>
      <c r="BE247" s="2" t="s">
        <v>157</v>
      </c>
      <c r="BF247" s="2" t="s">
        <v>157</v>
      </c>
      <c r="BG247" s="2" t="s">
        <v>157</v>
      </c>
      <c r="BH247" s="2" t="s">
        <v>157</v>
      </c>
      <c r="BI247" s="2" t="s">
        <v>157</v>
      </c>
      <c r="BJ247" s="2" t="s">
        <v>157</v>
      </c>
      <c r="BK247" s="2" t="s">
        <v>157</v>
      </c>
      <c r="BL247" s="2" t="s">
        <v>157</v>
      </c>
      <c r="BM247" s="2" t="s">
        <v>157</v>
      </c>
      <c r="BN247" s="2" t="s">
        <v>157</v>
      </c>
      <c r="BO247" s="2" t="s">
        <v>157</v>
      </c>
      <c r="BP247" s="2" t="s">
        <v>157</v>
      </c>
      <c r="BQ247" s="2" t="s">
        <v>157</v>
      </c>
      <c r="BR247" s="2" t="s">
        <v>157</v>
      </c>
      <c r="BS247" s="2" t="s">
        <v>157</v>
      </c>
      <c r="BT247" s="2" t="s">
        <v>157</v>
      </c>
      <c r="BU247" s="2" t="s">
        <v>157</v>
      </c>
      <c r="BV247" s="2" t="s">
        <v>157</v>
      </c>
      <c r="BW247" s="2" t="s">
        <v>157</v>
      </c>
      <c r="BX247" s="2" t="s">
        <v>157</v>
      </c>
      <c r="BY247" s="2" t="s">
        <v>157</v>
      </c>
      <c r="BZ247" s="2" t="s">
        <v>157</v>
      </c>
      <c r="CA247" s="2" t="s">
        <v>157</v>
      </c>
      <c r="CB247" s="2" t="s">
        <v>157</v>
      </c>
      <c r="CC247" s="2" t="s">
        <v>157</v>
      </c>
      <c r="CD247" s="2" t="s">
        <v>157</v>
      </c>
      <c r="CE247" s="2" t="s">
        <v>157</v>
      </c>
      <c r="CF247" s="2" t="s">
        <v>157</v>
      </c>
      <c r="CG247" s="2" t="s">
        <v>157</v>
      </c>
      <c r="CH247" s="2" t="s">
        <v>157</v>
      </c>
      <c r="CI247" s="2" t="s">
        <v>157</v>
      </c>
      <c r="CJ247" s="2" t="s">
        <v>157</v>
      </c>
    </row>
    <row r="248" spans="1:88" ht="75" x14ac:dyDescent="0.25">
      <c r="A248" s="1">
        <v>44153.631712962961</v>
      </c>
      <c r="B248" s="1">
        <v>44172.578298611108</v>
      </c>
      <c r="C248" s="2" t="s">
        <v>91</v>
      </c>
      <c r="D248" s="2" t="s">
        <v>4064</v>
      </c>
      <c r="E248">
        <v>100</v>
      </c>
      <c r="F248">
        <v>1636984</v>
      </c>
      <c r="G248" s="2" t="s">
        <v>155</v>
      </c>
      <c r="H248" s="1">
        <v>44172.578304953706</v>
      </c>
      <c r="I248" s="2" t="s">
        <v>4065</v>
      </c>
      <c r="J248">
        <v>42.524307250976563</v>
      </c>
      <c r="K248">
        <v>-92.447898864746094</v>
      </c>
      <c r="L248" s="2" t="s">
        <v>158</v>
      </c>
      <c r="M248" s="2" t="s">
        <v>4066</v>
      </c>
      <c r="N248" s="2" t="s">
        <v>4067</v>
      </c>
      <c r="O248" s="2" t="s">
        <v>4068</v>
      </c>
      <c r="P248" s="2" t="s">
        <v>164</v>
      </c>
      <c r="Q248" s="2" t="s">
        <v>4069</v>
      </c>
      <c r="R248" s="2" t="s">
        <v>164</v>
      </c>
      <c r="S248" s="2" t="s">
        <v>3030</v>
      </c>
      <c r="T248" s="2" t="s">
        <v>614</v>
      </c>
      <c r="U248" s="2" t="s">
        <v>157</v>
      </c>
      <c r="V248" s="2" t="s">
        <v>4070</v>
      </c>
      <c r="W248" s="2" t="s">
        <v>4071</v>
      </c>
      <c r="X248" s="2" t="s">
        <v>4072</v>
      </c>
      <c r="Y248" s="2" t="s">
        <v>4073</v>
      </c>
      <c r="Z248" s="2" t="s">
        <v>4074</v>
      </c>
      <c r="AA248" s="2" t="s">
        <v>4075</v>
      </c>
      <c r="AB248" s="2" t="s">
        <v>164</v>
      </c>
      <c r="AC248" s="2" t="s">
        <v>4076</v>
      </c>
      <c r="AD248" s="2" t="s">
        <v>614</v>
      </c>
      <c r="AE248" s="2" t="s">
        <v>157</v>
      </c>
      <c r="AF248" s="2" t="s">
        <v>4070</v>
      </c>
      <c r="AG248" s="2" t="s">
        <v>2517</v>
      </c>
      <c r="AH248" s="2" t="s">
        <v>4077</v>
      </c>
      <c r="AI248" s="2" t="s">
        <v>4078</v>
      </c>
      <c r="AJ248" s="2" t="s">
        <v>4079</v>
      </c>
      <c r="AK248" s="2" t="s">
        <v>259</v>
      </c>
      <c r="AL248" s="2" t="s">
        <v>4080</v>
      </c>
      <c r="AM248" s="2" t="s">
        <v>157</v>
      </c>
      <c r="AN248" s="2" t="s">
        <v>157</v>
      </c>
      <c r="AO248" s="2" t="s">
        <v>157</v>
      </c>
      <c r="AP248" s="2" t="s">
        <v>157</v>
      </c>
      <c r="AQ248" s="2" t="s">
        <v>4081</v>
      </c>
      <c r="AR248" s="2" t="s">
        <v>4082</v>
      </c>
      <c r="AS248" s="2" t="s">
        <v>4083</v>
      </c>
      <c r="AT248" s="2" t="s">
        <v>164</v>
      </c>
      <c r="AU248" s="2" t="s">
        <v>4084</v>
      </c>
      <c r="AV248" s="2" t="s">
        <v>4085</v>
      </c>
      <c r="AW248" s="2" t="s">
        <v>167</v>
      </c>
      <c r="AX248" s="2" t="s">
        <v>4086</v>
      </c>
      <c r="AY248" s="2" t="s">
        <v>718</v>
      </c>
      <c r="AZ248" s="2" t="s">
        <v>186</v>
      </c>
      <c r="BA248" s="2" t="s">
        <v>157</v>
      </c>
      <c r="BB248" s="2" t="s">
        <v>157</v>
      </c>
      <c r="BC248" s="2" t="s">
        <v>259</v>
      </c>
      <c r="BD248" s="2" t="s">
        <v>157</v>
      </c>
      <c r="BE248" s="2" t="s">
        <v>157</v>
      </c>
      <c r="BF248" s="2" t="s">
        <v>157</v>
      </c>
      <c r="BG248" s="2" t="s">
        <v>157</v>
      </c>
      <c r="BH248" s="2" t="s">
        <v>157</v>
      </c>
      <c r="BI248" s="2" t="s">
        <v>164</v>
      </c>
      <c r="BJ248" s="2" t="s">
        <v>4084</v>
      </c>
      <c r="BK248" s="2" t="s">
        <v>217</v>
      </c>
      <c r="BL248" s="2" t="s">
        <v>167</v>
      </c>
      <c r="BM248" s="2" t="s">
        <v>157</v>
      </c>
      <c r="BN248" s="2" t="s">
        <v>718</v>
      </c>
      <c r="BO248" s="2" t="s">
        <v>186</v>
      </c>
      <c r="BP248" s="2" t="s">
        <v>157</v>
      </c>
      <c r="BQ248" s="2" t="s">
        <v>157</v>
      </c>
      <c r="BR248" s="2" t="s">
        <v>259</v>
      </c>
      <c r="BS248" s="2" t="s">
        <v>157</v>
      </c>
      <c r="BT248" s="2" t="s">
        <v>157</v>
      </c>
      <c r="BU248" s="2" t="s">
        <v>157</v>
      </c>
      <c r="BV248" s="2" t="s">
        <v>157</v>
      </c>
      <c r="BW248" s="2" t="s">
        <v>164</v>
      </c>
      <c r="BX248" s="2" t="s">
        <v>4087</v>
      </c>
      <c r="BY248" s="2" t="s">
        <v>4087</v>
      </c>
      <c r="BZ248" s="2" t="s">
        <v>775</v>
      </c>
      <c r="CA248" s="2" t="s">
        <v>4088</v>
      </c>
      <c r="CB248" s="2" t="s">
        <v>157</v>
      </c>
      <c r="CC248" s="2" t="s">
        <v>4089</v>
      </c>
      <c r="CD248" s="2" t="s">
        <v>164</v>
      </c>
      <c r="CE248" s="2" t="s">
        <v>832</v>
      </c>
      <c r="CF248" s="2" t="s">
        <v>162</v>
      </c>
      <c r="CG248" s="2" t="s">
        <v>157</v>
      </c>
      <c r="CH248" s="2" t="s">
        <v>162</v>
      </c>
      <c r="CI248" s="2" t="s">
        <v>162</v>
      </c>
      <c r="CJ248" s="2" t="s">
        <v>157</v>
      </c>
    </row>
    <row r="249" spans="1:88" x14ac:dyDescent="0.25">
      <c r="A249" s="1">
        <v>44172.582129629627</v>
      </c>
      <c r="B249" s="1">
        <v>44172.582812499997</v>
      </c>
      <c r="C249" s="2" t="s">
        <v>91</v>
      </c>
      <c r="D249" s="2" t="s">
        <v>4090</v>
      </c>
      <c r="E249">
        <v>100</v>
      </c>
      <c r="F249">
        <v>59</v>
      </c>
      <c r="G249" s="2" t="s">
        <v>155</v>
      </c>
      <c r="H249" s="1">
        <v>44172.582822453704</v>
      </c>
      <c r="I249" s="2" t="s">
        <v>4091</v>
      </c>
      <c r="J249">
        <v>41.589797973632813</v>
      </c>
      <c r="K249">
        <v>-93.239799499511719</v>
      </c>
      <c r="L249" s="2" t="s">
        <v>158</v>
      </c>
      <c r="M249" s="2" t="s">
        <v>4092</v>
      </c>
      <c r="N249" s="2" t="s">
        <v>4093</v>
      </c>
      <c r="O249" s="2" t="s">
        <v>4094</v>
      </c>
      <c r="P249" s="2" t="s">
        <v>162</v>
      </c>
      <c r="Q249" s="2" t="s">
        <v>157</v>
      </c>
      <c r="R249" s="2" t="s">
        <v>157</v>
      </c>
      <c r="S249" s="2" t="s">
        <v>157</v>
      </c>
      <c r="T249" s="2" t="s">
        <v>157</v>
      </c>
      <c r="U249" s="2" t="s">
        <v>157</v>
      </c>
      <c r="V249" s="2" t="s">
        <v>157</v>
      </c>
      <c r="W249" s="2" t="s">
        <v>157</v>
      </c>
      <c r="X249" s="2" t="s">
        <v>157</v>
      </c>
      <c r="Y249" s="2" t="s">
        <v>157</v>
      </c>
      <c r="Z249" s="2" t="s">
        <v>157</v>
      </c>
      <c r="AA249" s="2" t="s">
        <v>157</v>
      </c>
      <c r="AB249" s="2" t="s">
        <v>157</v>
      </c>
      <c r="AC249" s="2" t="s">
        <v>157</v>
      </c>
      <c r="AD249" s="2" t="s">
        <v>157</v>
      </c>
      <c r="AE249" s="2" t="s">
        <v>157</v>
      </c>
      <c r="AF249" s="2" t="s">
        <v>157</v>
      </c>
      <c r="AG249" s="2" t="s">
        <v>157</v>
      </c>
      <c r="AH249" s="2" t="s">
        <v>157</v>
      </c>
      <c r="AI249" s="2" t="s">
        <v>157</v>
      </c>
      <c r="AJ249" s="2" t="s">
        <v>157</v>
      </c>
      <c r="AK249" s="2" t="s">
        <v>157</v>
      </c>
      <c r="AL249" s="2" t="s">
        <v>157</v>
      </c>
      <c r="AM249" s="2" t="s">
        <v>157</v>
      </c>
      <c r="AN249" s="2" t="s">
        <v>157</v>
      </c>
      <c r="AO249" s="2" t="s">
        <v>157</v>
      </c>
      <c r="AP249" s="2" t="s">
        <v>157</v>
      </c>
      <c r="AQ249" s="2" t="s">
        <v>157</v>
      </c>
      <c r="AR249" s="2" t="s">
        <v>157</v>
      </c>
      <c r="AS249" s="2" t="s">
        <v>157</v>
      </c>
      <c r="AT249" s="2" t="s">
        <v>157</v>
      </c>
      <c r="AU249" s="2" t="s">
        <v>157</v>
      </c>
      <c r="AV249" s="2" t="s">
        <v>157</v>
      </c>
      <c r="AW249" s="2" t="s">
        <v>157</v>
      </c>
      <c r="AX249" s="2" t="s">
        <v>157</v>
      </c>
      <c r="AY249" s="2" t="s">
        <v>157</v>
      </c>
      <c r="AZ249" s="2" t="s">
        <v>157</v>
      </c>
      <c r="BA249" s="2" t="s">
        <v>157</v>
      </c>
      <c r="BB249" s="2" t="s">
        <v>157</v>
      </c>
      <c r="BC249" s="2" t="s">
        <v>157</v>
      </c>
      <c r="BD249" s="2" t="s">
        <v>157</v>
      </c>
      <c r="BE249" s="2" t="s">
        <v>157</v>
      </c>
      <c r="BF249" s="2" t="s">
        <v>157</v>
      </c>
      <c r="BG249" s="2" t="s">
        <v>157</v>
      </c>
      <c r="BH249" s="2" t="s">
        <v>157</v>
      </c>
      <c r="BI249" s="2" t="s">
        <v>157</v>
      </c>
      <c r="BJ249" s="2" t="s">
        <v>157</v>
      </c>
      <c r="BK249" s="2" t="s">
        <v>157</v>
      </c>
      <c r="BL249" s="2" t="s">
        <v>157</v>
      </c>
      <c r="BM249" s="2" t="s">
        <v>157</v>
      </c>
      <c r="BN249" s="2" t="s">
        <v>157</v>
      </c>
      <c r="BO249" s="2" t="s">
        <v>157</v>
      </c>
      <c r="BP249" s="2" t="s">
        <v>157</v>
      </c>
      <c r="BQ249" s="2" t="s">
        <v>157</v>
      </c>
      <c r="BR249" s="2" t="s">
        <v>157</v>
      </c>
      <c r="BS249" s="2" t="s">
        <v>157</v>
      </c>
      <c r="BT249" s="2" t="s">
        <v>157</v>
      </c>
      <c r="BU249" s="2" t="s">
        <v>157</v>
      </c>
      <c r="BV249" s="2" t="s">
        <v>157</v>
      </c>
      <c r="BW249" s="2" t="s">
        <v>157</v>
      </c>
      <c r="BX249" s="2" t="s">
        <v>157</v>
      </c>
      <c r="BY249" s="2" t="s">
        <v>157</v>
      </c>
      <c r="BZ249" s="2" t="s">
        <v>157</v>
      </c>
      <c r="CA249" s="2" t="s">
        <v>157</v>
      </c>
      <c r="CB249" s="2" t="s">
        <v>157</v>
      </c>
      <c r="CC249" s="2" t="s">
        <v>157</v>
      </c>
      <c r="CD249" s="2" t="s">
        <v>157</v>
      </c>
      <c r="CE249" s="2" t="s">
        <v>157</v>
      </c>
      <c r="CF249" s="2" t="s">
        <v>157</v>
      </c>
      <c r="CG249" s="2" t="s">
        <v>157</v>
      </c>
      <c r="CH249" s="2" t="s">
        <v>157</v>
      </c>
      <c r="CI249" s="2" t="s">
        <v>157</v>
      </c>
      <c r="CJ249" s="2" t="s">
        <v>157</v>
      </c>
    </row>
    <row r="250" spans="1:88" ht="30" x14ac:dyDescent="0.25">
      <c r="A250" s="1">
        <v>44172.578460648147</v>
      </c>
      <c r="B250" s="1">
        <v>44172.58556712963</v>
      </c>
      <c r="C250" s="2" t="s">
        <v>91</v>
      </c>
      <c r="D250" s="2" t="s">
        <v>4095</v>
      </c>
      <c r="E250">
        <v>100</v>
      </c>
      <c r="F250">
        <v>613</v>
      </c>
      <c r="G250" s="2" t="s">
        <v>155</v>
      </c>
      <c r="H250" s="1">
        <v>44172.585570358795</v>
      </c>
      <c r="I250" s="2" t="s">
        <v>4096</v>
      </c>
      <c r="J250">
        <v>41.75360107421875</v>
      </c>
      <c r="K250">
        <v>-93.692703247070313</v>
      </c>
      <c r="L250" s="2" t="s">
        <v>158</v>
      </c>
      <c r="M250" s="2" t="s">
        <v>4097</v>
      </c>
      <c r="N250" s="2" t="s">
        <v>4098</v>
      </c>
      <c r="O250" s="2" t="s">
        <v>4099</v>
      </c>
      <c r="P250" s="2" t="s">
        <v>164</v>
      </c>
      <c r="Q250" s="2" t="s">
        <v>4100</v>
      </c>
      <c r="R250" s="2" t="s">
        <v>164</v>
      </c>
      <c r="S250" s="2" t="s">
        <v>4101</v>
      </c>
      <c r="T250" s="2" t="s">
        <v>233</v>
      </c>
      <c r="U250" s="2" t="s">
        <v>157</v>
      </c>
      <c r="V250" s="2" t="s">
        <v>340</v>
      </c>
      <c r="W250" s="2" t="s">
        <v>3235</v>
      </c>
      <c r="X250" s="2" t="s">
        <v>4102</v>
      </c>
      <c r="Y250" s="2" t="s">
        <v>4103</v>
      </c>
      <c r="Z250" s="2" t="s">
        <v>157</v>
      </c>
      <c r="AA250" s="2" t="s">
        <v>186</v>
      </c>
      <c r="AB250" s="2" t="s">
        <v>164</v>
      </c>
      <c r="AC250" s="2" t="s">
        <v>4101</v>
      </c>
      <c r="AD250" s="2" t="s">
        <v>233</v>
      </c>
      <c r="AE250" s="2" t="s">
        <v>157</v>
      </c>
      <c r="AF250" s="2" t="s">
        <v>340</v>
      </c>
      <c r="AG250" s="2" t="s">
        <v>3235</v>
      </c>
      <c r="AH250" s="2" t="s">
        <v>4104</v>
      </c>
      <c r="AI250" s="2" t="s">
        <v>4105</v>
      </c>
      <c r="AJ250" s="2" t="s">
        <v>157</v>
      </c>
      <c r="AK250" s="2" t="s">
        <v>259</v>
      </c>
      <c r="AL250" s="2" t="s">
        <v>157</v>
      </c>
      <c r="AM250" s="2" t="s">
        <v>157</v>
      </c>
      <c r="AN250" s="2" t="s">
        <v>157</v>
      </c>
      <c r="AO250" s="2" t="s">
        <v>157</v>
      </c>
      <c r="AP250" s="2" t="s">
        <v>157</v>
      </c>
      <c r="AQ250" s="2" t="s">
        <v>4100</v>
      </c>
      <c r="AR250" s="2" t="s">
        <v>186</v>
      </c>
      <c r="AS250" s="2" t="s">
        <v>4106</v>
      </c>
      <c r="AT250" s="2" t="s">
        <v>164</v>
      </c>
      <c r="AU250" s="2" t="s">
        <v>4107</v>
      </c>
      <c r="AV250" s="2" t="s">
        <v>340</v>
      </c>
      <c r="AW250" s="2" t="s">
        <v>233</v>
      </c>
      <c r="AX250" s="2" t="s">
        <v>157</v>
      </c>
      <c r="AY250" s="2" t="s">
        <v>4108</v>
      </c>
      <c r="AZ250" s="2" t="s">
        <v>157</v>
      </c>
      <c r="BA250" s="2" t="s">
        <v>4108</v>
      </c>
      <c r="BB250" s="2" t="s">
        <v>157</v>
      </c>
      <c r="BC250" s="2" t="s">
        <v>259</v>
      </c>
      <c r="BD250" s="2" t="s">
        <v>157</v>
      </c>
      <c r="BE250" s="2" t="s">
        <v>157</v>
      </c>
      <c r="BF250" s="2" t="s">
        <v>157</v>
      </c>
      <c r="BG250" s="2" t="s">
        <v>157</v>
      </c>
      <c r="BH250" s="2" t="s">
        <v>1737</v>
      </c>
      <c r="BI250" s="2" t="s">
        <v>164</v>
      </c>
      <c r="BJ250" s="2" t="s">
        <v>4107</v>
      </c>
      <c r="BK250" s="2" t="s">
        <v>340</v>
      </c>
      <c r="BL250" s="2" t="s">
        <v>233</v>
      </c>
      <c r="BM250" s="2" t="s">
        <v>157</v>
      </c>
      <c r="BN250" s="2" t="s">
        <v>4108</v>
      </c>
      <c r="BO250" s="2" t="s">
        <v>157</v>
      </c>
      <c r="BP250" s="2" t="s">
        <v>4108</v>
      </c>
      <c r="BQ250" s="2" t="s">
        <v>157</v>
      </c>
      <c r="BR250" s="2" t="s">
        <v>259</v>
      </c>
      <c r="BS250" s="2" t="s">
        <v>157</v>
      </c>
      <c r="BT250" s="2" t="s">
        <v>157</v>
      </c>
      <c r="BU250" s="2" t="s">
        <v>157</v>
      </c>
      <c r="BV250" s="2" t="s">
        <v>157</v>
      </c>
      <c r="BW250" s="2" t="s">
        <v>164</v>
      </c>
      <c r="BX250" s="2" t="s">
        <v>830</v>
      </c>
      <c r="BY250" s="2" t="s">
        <v>830</v>
      </c>
      <c r="BZ250" s="2" t="s">
        <v>167</v>
      </c>
      <c r="CA250" s="2" t="s">
        <v>157</v>
      </c>
      <c r="CB250" s="2" t="s">
        <v>3084</v>
      </c>
      <c r="CC250" s="2" t="s">
        <v>4109</v>
      </c>
      <c r="CD250" s="2" t="s">
        <v>164</v>
      </c>
      <c r="CE250" s="2" t="s">
        <v>4110</v>
      </c>
      <c r="CF250" s="2" t="s">
        <v>164</v>
      </c>
      <c r="CG250" s="2" t="s">
        <v>745</v>
      </c>
      <c r="CH250" s="2" t="s">
        <v>157</v>
      </c>
      <c r="CI250" s="2" t="s">
        <v>157</v>
      </c>
      <c r="CJ250" s="2" t="s">
        <v>157</v>
      </c>
    </row>
    <row r="251" spans="1:88" x14ac:dyDescent="0.25">
      <c r="A251" s="1">
        <v>44172.57576388889</v>
      </c>
      <c r="B251" s="1">
        <v>44172.586099537039</v>
      </c>
      <c r="C251" s="2" t="s">
        <v>91</v>
      </c>
      <c r="D251" s="2" t="s">
        <v>4111</v>
      </c>
      <c r="E251">
        <v>100</v>
      </c>
      <c r="F251">
        <v>893</v>
      </c>
      <c r="G251" s="2" t="s">
        <v>155</v>
      </c>
      <c r="H251" s="1">
        <v>44172.586111759258</v>
      </c>
      <c r="I251" s="2" t="s">
        <v>4112</v>
      </c>
      <c r="J251">
        <v>42.954803466796875</v>
      </c>
      <c r="K251">
        <v>-91.645401000976563</v>
      </c>
      <c r="L251" s="2" t="s">
        <v>158</v>
      </c>
      <c r="M251" s="2" t="s">
        <v>4113</v>
      </c>
      <c r="N251" s="2" t="s">
        <v>4114</v>
      </c>
      <c r="O251" s="2" t="s">
        <v>4115</v>
      </c>
      <c r="P251" s="2" t="s">
        <v>164</v>
      </c>
      <c r="Q251" s="2" t="s">
        <v>1984</v>
      </c>
      <c r="R251" s="2" t="s">
        <v>164</v>
      </c>
      <c r="S251" s="2" t="s">
        <v>4116</v>
      </c>
      <c r="T251" s="2" t="s">
        <v>233</v>
      </c>
      <c r="U251" s="2" t="s">
        <v>157</v>
      </c>
      <c r="V251" s="2" t="s">
        <v>4117</v>
      </c>
      <c r="W251" s="2" t="s">
        <v>4118</v>
      </c>
      <c r="X251" s="2" t="s">
        <v>4119</v>
      </c>
      <c r="Y251" s="2" t="s">
        <v>4120</v>
      </c>
      <c r="Z251" s="2" t="s">
        <v>157</v>
      </c>
      <c r="AA251" s="2" t="s">
        <v>261</v>
      </c>
      <c r="AB251" s="2" t="s">
        <v>164</v>
      </c>
      <c r="AC251" s="2" t="s">
        <v>4116</v>
      </c>
      <c r="AD251" s="2" t="s">
        <v>233</v>
      </c>
      <c r="AE251" s="2" t="s">
        <v>157</v>
      </c>
      <c r="AF251" s="2" t="s">
        <v>524</v>
      </c>
      <c r="AG251" s="2" t="s">
        <v>4121</v>
      </c>
      <c r="AH251" s="2" t="s">
        <v>4122</v>
      </c>
      <c r="AI251" s="2" t="s">
        <v>4123</v>
      </c>
      <c r="AJ251" s="2" t="s">
        <v>157</v>
      </c>
      <c r="AK251" s="2" t="s">
        <v>157</v>
      </c>
      <c r="AL251" s="2" t="s">
        <v>157</v>
      </c>
      <c r="AM251" s="2" t="s">
        <v>157</v>
      </c>
      <c r="AN251" s="2" t="s">
        <v>157</v>
      </c>
      <c r="AO251" s="2" t="s">
        <v>157</v>
      </c>
      <c r="AP251" s="2" t="s">
        <v>157</v>
      </c>
      <c r="AQ251" s="2" t="s">
        <v>1984</v>
      </c>
      <c r="AR251" s="2" t="s">
        <v>261</v>
      </c>
      <c r="AS251" s="2" t="s">
        <v>157</v>
      </c>
      <c r="AT251" s="2" t="s">
        <v>164</v>
      </c>
      <c r="AU251" s="2" t="s">
        <v>4124</v>
      </c>
      <c r="AV251" s="2" t="s">
        <v>2022</v>
      </c>
      <c r="AW251" s="2" t="s">
        <v>233</v>
      </c>
      <c r="AX251" s="2" t="s">
        <v>157</v>
      </c>
      <c r="AY251" s="2" t="s">
        <v>4125</v>
      </c>
      <c r="AZ251" s="2" t="s">
        <v>157</v>
      </c>
      <c r="BA251" s="2" t="s">
        <v>157</v>
      </c>
      <c r="BB251" s="2" t="s">
        <v>157</v>
      </c>
      <c r="BC251" s="2" t="s">
        <v>157</v>
      </c>
      <c r="BD251" s="2" t="s">
        <v>157</v>
      </c>
      <c r="BE251" s="2" t="s">
        <v>157</v>
      </c>
      <c r="BF251" s="2" t="s">
        <v>157</v>
      </c>
      <c r="BG251" s="2" t="s">
        <v>157</v>
      </c>
      <c r="BH251" s="2" t="s">
        <v>157</v>
      </c>
      <c r="BI251" s="2" t="s">
        <v>164</v>
      </c>
      <c r="BJ251" s="2" t="s">
        <v>4124</v>
      </c>
      <c r="BK251" s="2" t="s">
        <v>2022</v>
      </c>
      <c r="BL251" s="2" t="s">
        <v>233</v>
      </c>
      <c r="BM251" s="2" t="s">
        <v>157</v>
      </c>
      <c r="BN251" s="2" t="s">
        <v>4125</v>
      </c>
      <c r="BO251" s="2" t="s">
        <v>157</v>
      </c>
      <c r="BP251" s="2" t="s">
        <v>157</v>
      </c>
      <c r="BQ251" s="2" t="s">
        <v>157</v>
      </c>
      <c r="BR251" s="2" t="s">
        <v>157</v>
      </c>
      <c r="BS251" s="2" t="s">
        <v>157</v>
      </c>
      <c r="BT251" s="2" t="s">
        <v>157</v>
      </c>
      <c r="BU251" s="2" t="s">
        <v>157</v>
      </c>
      <c r="BV251" s="2" t="s">
        <v>157</v>
      </c>
      <c r="BW251" s="2" t="s">
        <v>162</v>
      </c>
      <c r="BX251" s="2" t="s">
        <v>157</v>
      </c>
      <c r="BY251" s="2" t="s">
        <v>157</v>
      </c>
      <c r="BZ251" s="2" t="s">
        <v>157</v>
      </c>
      <c r="CA251" s="2" t="s">
        <v>157</v>
      </c>
      <c r="CB251" s="2" t="s">
        <v>157</v>
      </c>
      <c r="CC251" s="2" t="s">
        <v>157</v>
      </c>
      <c r="CD251" s="2" t="s">
        <v>162</v>
      </c>
      <c r="CE251" s="2" t="s">
        <v>157</v>
      </c>
      <c r="CF251" s="2" t="s">
        <v>162</v>
      </c>
      <c r="CG251" s="2" t="s">
        <v>157</v>
      </c>
      <c r="CH251" s="2" t="s">
        <v>157</v>
      </c>
      <c r="CI251" s="2" t="s">
        <v>535</v>
      </c>
      <c r="CJ251" s="2" t="s">
        <v>157</v>
      </c>
    </row>
    <row r="252" spans="1:88" x14ac:dyDescent="0.25">
      <c r="A252" s="1">
        <v>44172.586111111108</v>
      </c>
      <c r="B252" s="1">
        <v>44172.586539351854</v>
      </c>
      <c r="C252" s="2" t="s">
        <v>91</v>
      </c>
      <c r="D252" s="2" t="s">
        <v>2006</v>
      </c>
      <c r="E252">
        <v>100</v>
      </c>
      <c r="F252">
        <v>36</v>
      </c>
      <c r="G252" s="2" t="s">
        <v>155</v>
      </c>
      <c r="H252" s="1">
        <v>44172.586544421298</v>
      </c>
      <c r="I252" s="2" t="s">
        <v>4126</v>
      </c>
      <c r="J252">
        <v>42.468399047851563</v>
      </c>
      <c r="K252">
        <v>-92.213699340820313</v>
      </c>
      <c r="L252" s="2" t="s">
        <v>158</v>
      </c>
      <c r="M252" s="2" t="s">
        <v>2008</v>
      </c>
      <c r="N252" s="2" t="s">
        <v>2009</v>
      </c>
      <c r="O252" s="2" t="s">
        <v>2010</v>
      </c>
      <c r="P252" s="2" t="s">
        <v>162</v>
      </c>
      <c r="Q252" s="2" t="s">
        <v>157</v>
      </c>
      <c r="R252" s="2" t="s">
        <v>157</v>
      </c>
      <c r="S252" s="2" t="s">
        <v>157</v>
      </c>
      <c r="T252" s="2" t="s">
        <v>157</v>
      </c>
      <c r="U252" s="2" t="s">
        <v>157</v>
      </c>
      <c r="V252" s="2" t="s">
        <v>157</v>
      </c>
      <c r="W252" s="2" t="s">
        <v>157</v>
      </c>
      <c r="X252" s="2" t="s">
        <v>157</v>
      </c>
      <c r="Y252" s="2" t="s">
        <v>157</v>
      </c>
      <c r="Z252" s="2" t="s">
        <v>157</v>
      </c>
      <c r="AA252" s="2" t="s">
        <v>157</v>
      </c>
      <c r="AB252" s="2" t="s">
        <v>157</v>
      </c>
      <c r="AC252" s="2" t="s">
        <v>157</v>
      </c>
      <c r="AD252" s="2" t="s">
        <v>157</v>
      </c>
      <c r="AE252" s="2" t="s">
        <v>157</v>
      </c>
      <c r="AF252" s="2" t="s">
        <v>157</v>
      </c>
      <c r="AG252" s="2" t="s">
        <v>157</v>
      </c>
      <c r="AH252" s="2" t="s">
        <v>157</v>
      </c>
      <c r="AI252" s="2" t="s">
        <v>157</v>
      </c>
      <c r="AJ252" s="2" t="s">
        <v>157</v>
      </c>
      <c r="AK252" s="2" t="s">
        <v>157</v>
      </c>
      <c r="AL252" s="2" t="s">
        <v>157</v>
      </c>
      <c r="AM252" s="2" t="s">
        <v>157</v>
      </c>
      <c r="AN252" s="2" t="s">
        <v>157</v>
      </c>
      <c r="AO252" s="2" t="s">
        <v>157</v>
      </c>
      <c r="AP252" s="2" t="s">
        <v>157</v>
      </c>
      <c r="AQ252" s="2" t="s">
        <v>157</v>
      </c>
      <c r="AR252" s="2" t="s">
        <v>157</v>
      </c>
      <c r="AS252" s="2" t="s">
        <v>157</v>
      </c>
      <c r="AT252" s="2" t="s">
        <v>157</v>
      </c>
      <c r="AU252" s="2" t="s">
        <v>157</v>
      </c>
      <c r="AV252" s="2" t="s">
        <v>157</v>
      </c>
      <c r="AW252" s="2" t="s">
        <v>157</v>
      </c>
      <c r="AX252" s="2" t="s">
        <v>157</v>
      </c>
      <c r="AY252" s="2" t="s">
        <v>157</v>
      </c>
      <c r="AZ252" s="2" t="s">
        <v>157</v>
      </c>
      <c r="BA252" s="2" t="s">
        <v>157</v>
      </c>
      <c r="BB252" s="2" t="s">
        <v>157</v>
      </c>
      <c r="BC252" s="2" t="s">
        <v>157</v>
      </c>
      <c r="BD252" s="2" t="s">
        <v>157</v>
      </c>
      <c r="BE252" s="2" t="s">
        <v>157</v>
      </c>
      <c r="BF252" s="2" t="s">
        <v>157</v>
      </c>
      <c r="BG252" s="2" t="s">
        <v>157</v>
      </c>
      <c r="BH252" s="2" t="s">
        <v>157</v>
      </c>
      <c r="BI252" s="2" t="s">
        <v>157</v>
      </c>
      <c r="BJ252" s="2" t="s">
        <v>157</v>
      </c>
      <c r="BK252" s="2" t="s">
        <v>157</v>
      </c>
      <c r="BL252" s="2" t="s">
        <v>157</v>
      </c>
      <c r="BM252" s="2" t="s">
        <v>157</v>
      </c>
      <c r="BN252" s="2" t="s">
        <v>157</v>
      </c>
      <c r="BO252" s="2" t="s">
        <v>157</v>
      </c>
      <c r="BP252" s="2" t="s">
        <v>157</v>
      </c>
      <c r="BQ252" s="2" t="s">
        <v>157</v>
      </c>
      <c r="BR252" s="2" t="s">
        <v>157</v>
      </c>
      <c r="BS252" s="2" t="s">
        <v>157</v>
      </c>
      <c r="BT252" s="2" t="s">
        <v>157</v>
      </c>
      <c r="BU252" s="2" t="s">
        <v>157</v>
      </c>
      <c r="BV252" s="2" t="s">
        <v>157</v>
      </c>
      <c r="BW252" s="2" t="s">
        <v>157</v>
      </c>
      <c r="BX252" s="2" t="s">
        <v>157</v>
      </c>
      <c r="BY252" s="2" t="s">
        <v>157</v>
      </c>
      <c r="BZ252" s="2" t="s">
        <v>157</v>
      </c>
      <c r="CA252" s="2" t="s">
        <v>157</v>
      </c>
      <c r="CB252" s="2" t="s">
        <v>157</v>
      </c>
      <c r="CC252" s="2" t="s">
        <v>157</v>
      </c>
      <c r="CD252" s="2" t="s">
        <v>157</v>
      </c>
      <c r="CE252" s="2" t="s">
        <v>157</v>
      </c>
      <c r="CF252" s="2" t="s">
        <v>157</v>
      </c>
      <c r="CG252" s="2" t="s">
        <v>157</v>
      </c>
      <c r="CH252" s="2" t="s">
        <v>157</v>
      </c>
      <c r="CI252" s="2" t="s">
        <v>157</v>
      </c>
      <c r="CJ252" s="2" t="s">
        <v>157</v>
      </c>
    </row>
    <row r="253" spans="1:88" x14ac:dyDescent="0.25">
      <c r="A253" s="1">
        <v>44172.574872685182</v>
      </c>
      <c r="B253" s="1">
        <v>44172.589826388888</v>
      </c>
      <c r="C253" s="2" t="s">
        <v>91</v>
      </c>
      <c r="D253" s="2" t="s">
        <v>4127</v>
      </c>
      <c r="E253">
        <v>100</v>
      </c>
      <c r="F253">
        <v>1292</v>
      </c>
      <c r="G253" s="2" t="s">
        <v>155</v>
      </c>
      <c r="H253" s="1">
        <v>44172.589839282409</v>
      </c>
      <c r="I253" s="2" t="s">
        <v>4128</v>
      </c>
      <c r="J253">
        <v>41.576797485351563</v>
      </c>
      <c r="K253">
        <v>-94.857101440429688</v>
      </c>
      <c r="L253" s="2" t="s">
        <v>158</v>
      </c>
      <c r="M253" s="2" t="s">
        <v>4129</v>
      </c>
      <c r="N253" s="2" t="s">
        <v>4130</v>
      </c>
      <c r="O253" s="2" t="s">
        <v>4131</v>
      </c>
      <c r="P253" s="2" t="s">
        <v>164</v>
      </c>
      <c r="Q253" s="2" t="s">
        <v>4132</v>
      </c>
      <c r="R253" s="2" t="s">
        <v>164</v>
      </c>
      <c r="S253" s="2" t="s">
        <v>4133</v>
      </c>
      <c r="T253" s="2" t="s">
        <v>233</v>
      </c>
      <c r="U253" s="2" t="s">
        <v>157</v>
      </c>
      <c r="V253" s="2" t="s">
        <v>503</v>
      </c>
      <c r="W253" s="2" t="s">
        <v>4134</v>
      </c>
      <c r="X253" s="2" t="s">
        <v>4135</v>
      </c>
      <c r="Y253" s="2" t="s">
        <v>4136</v>
      </c>
      <c r="Z253" s="2" t="s">
        <v>157</v>
      </c>
      <c r="AA253" s="2" t="s">
        <v>680</v>
      </c>
      <c r="AB253" s="2" t="s">
        <v>164</v>
      </c>
      <c r="AC253" s="2" t="s">
        <v>4133</v>
      </c>
      <c r="AD253" s="2" t="s">
        <v>233</v>
      </c>
      <c r="AE253" s="2" t="s">
        <v>157</v>
      </c>
      <c r="AF253" s="2" t="s">
        <v>503</v>
      </c>
      <c r="AG253" s="2" t="s">
        <v>4134</v>
      </c>
      <c r="AH253" s="2" t="s">
        <v>4137</v>
      </c>
      <c r="AI253" s="2" t="s">
        <v>264</v>
      </c>
      <c r="AJ253" s="2" t="s">
        <v>157</v>
      </c>
      <c r="AK253" s="2" t="s">
        <v>259</v>
      </c>
      <c r="AL253" s="2" t="s">
        <v>157</v>
      </c>
      <c r="AM253" s="2" t="s">
        <v>157</v>
      </c>
      <c r="AN253" s="2" t="s">
        <v>157</v>
      </c>
      <c r="AO253" s="2" t="s">
        <v>157</v>
      </c>
      <c r="AP253" s="2" t="s">
        <v>157</v>
      </c>
      <c r="AQ253" s="2" t="s">
        <v>4132</v>
      </c>
      <c r="AR253" s="2" t="s">
        <v>680</v>
      </c>
      <c r="AS253" s="2" t="s">
        <v>157</v>
      </c>
      <c r="AT253" s="2" t="s">
        <v>162</v>
      </c>
      <c r="AU253" s="2" t="s">
        <v>157</v>
      </c>
      <c r="AV253" s="2" t="s">
        <v>157</v>
      </c>
      <c r="AW253" s="2" t="s">
        <v>157</v>
      </c>
      <c r="AX253" s="2" t="s">
        <v>157</v>
      </c>
      <c r="AY253" s="2" t="s">
        <v>157</v>
      </c>
      <c r="AZ253" s="2" t="s">
        <v>157</v>
      </c>
      <c r="BA253" s="2" t="s">
        <v>157</v>
      </c>
      <c r="BB253" s="2" t="s">
        <v>4138</v>
      </c>
      <c r="BC253" s="2" t="s">
        <v>323</v>
      </c>
      <c r="BD253" s="2" t="s">
        <v>157</v>
      </c>
      <c r="BE253" s="2" t="s">
        <v>157</v>
      </c>
      <c r="BF253" s="2" t="s">
        <v>157</v>
      </c>
      <c r="BG253" s="2" t="s">
        <v>4138</v>
      </c>
      <c r="BH253" s="2" t="s">
        <v>4139</v>
      </c>
      <c r="BI253" s="2" t="s">
        <v>164</v>
      </c>
      <c r="BJ253" s="2" t="s">
        <v>4139</v>
      </c>
      <c r="BK253" s="2" t="s">
        <v>157</v>
      </c>
      <c r="BL253" s="2" t="s">
        <v>233</v>
      </c>
      <c r="BM253" s="2" t="s">
        <v>157</v>
      </c>
      <c r="BN253" s="2" t="s">
        <v>157</v>
      </c>
      <c r="BO253" s="2" t="s">
        <v>157</v>
      </c>
      <c r="BP253" s="2" t="s">
        <v>157</v>
      </c>
      <c r="BQ253" s="2" t="s">
        <v>157</v>
      </c>
      <c r="BR253" s="2" t="s">
        <v>323</v>
      </c>
      <c r="BS253" s="2" t="s">
        <v>157</v>
      </c>
      <c r="BT253" s="2" t="s">
        <v>157</v>
      </c>
      <c r="BU253" s="2" t="s">
        <v>157</v>
      </c>
      <c r="BV253" s="2" t="s">
        <v>4138</v>
      </c>
      <c r="BW253" s="2" t="s">
        <v>162</v>
      </c>
      <c r="BX253" s="2" t="s">
        <v>157</v>
      </c>
      <c r="BY253" s="2" t="s">
        <v>157</v>
      </c>
      <c r="BZ253" s="2" t="s">
        <v>157</v>
      </c>
      <c r="CA253" s="2" t="s">
        <v>157</v>
      </c>
      <c r="CB253" s="2" t="s">
        <v>157</v>
      </c>
      <c r="CC253" s="2" t="s">
        <v>157</v>
      </c>
      <c r="CD253" s="2" t="s">
        <v>162</v>
      </c>
      <c r="CE253" s="2" t="s">
        <v>157</v>
      </c>
      <c r="CF253" s="2" t="s">
        <v>164</v>
      </c>
      <c r="CG253" s="2" t="s">
        <v>1690</v>
      </c>
      <c r="CH253" s="2" t="s">
        <v>157</v>
      </c>
      <c r="CI253" s="2" t="s">
        <v>157</v>
      </c>
      <c r="CJ253" s="2" t="s">
        <v>157</v>
      </c>
    </row>
    <row r="254" spans="1:88" ht="45" x14ac:dyDescent="0.25">
      <c r="A254" s="1">
        <v>44172.58189814815</v>
      </c>
      <c r="B254" s="1">
        <v>44172.590231481481</v>
      </c>
      <c r="C254" s="2" t="s">
        <v>91</v>
      </c>
      <c r="D254" s="2" t="s">
        <v>4140</v>
      </c>
      <c r="E254">
        <v>100</v>
      </c>
      <c r="F254">
        <v>720</v>
      </c>
      <c r="G254" s="2" t="s">
        <v>155</v>
      </c>
      <c r="H254" s="1">
        <v>44172.590241863429</v>
      </c>
      <c r="I254" s="2" t="s">
        <v>4141</v>
      </c>
      <c r="J254">
        <v>42.50689697265625</v>
      </c>
      <c r="K254">
        <v>-95.431800842285156</v>
      </c>
      <c r="L254" s="2" t="s">
        <v>158</v>
      </c>
      <c r="M254" s="2" t="s">
        <v>4142</v>
      </c>
      <c r="N254" s="2" t="s">
        <v>4143</v>
      </c>
      <c r="O254" s="2" t="s">
        <v>4144</v>
      </c>
      <c r="P254" s="2" t="s">
        <v>164</v>
      </c>
      <c r="Q254" s="2" t="s">
        <v>3587</v>
      </c>
      <c r="R254" s="2" t="s">
        <v>164</v>
      </c>
      <c r="S254" s="2" t="s">
        <v>4145</v>
      </c>
      <c r="T254" s="2" t="s">
        <v>233</v>
      </c>
      <c r="U254" s="2" t="s">
        <v>157</v>
      </c>
      <c r="V254" s="2" t="s">
        <v>524</v>
      </c>
      <c r="W254" s="2" t="s">
        <v>4146</v>
      </c>
      <c r="X254" s="2" t="s">
        <v>422</v>
      </c>
      <c r="Y254" s="2" t="s">
        <v>813</v>
      </c>
      <c r="Z254" s="2" t="s">
        <v>157</v>
      </c>
      <c r="AA254" s="2" t="s">
        <v>1340</v>
      </c>
      <c r="AB254" s="2" t="s">
        <v>164</v>
      </c>
      <c r="AC254" s="2" t="s">
        <v>4145</v>
      </c>
      <c r="AD254" s="2" t="s">
        <v>233</v>
      </c>
      <c r="AE254" s="2" t="s">
        <v>157</v>
      </c>
      <c r="AF254" s="2" t="s">
        <v>524</v>
      </c>
      <c r="AG254" s="2" t="s">
        <v>4145</v>
      </c>
      <c r="AH254" s="2" t="s">
        <v>264</v>
      </c>
      <c r="AI254" s="2" t="s">
        <v>264</v>
      </c>
      <c r="AJ254" s="2" t="s">
        <v>4145</v>
      </c>
      <c r="AK254" s="2" t="s">
        <v>259</v>
      </c>
      <c r="AL254" s="2" t="s">
        <v>157</v>
      </c>
      <c r="AM254" s="2" t="s">
        <v>157</v>
      </c>
      <c r="AN254" s="2" t="s">
        <v>157</v>
      </c>
      <c r="AO254" s="2" t="s">
        <v>157</v>
      </c>
      <c r="AP254" s="2" t="s">
        <v>157</v>
      </c>
      <c r="AQ254" s="2" t="s">
        <v>3587</v>
      </c>
      <c r="AR254" s="2" t="s">
        <v>1340</v>
      </c>
      <c r="AS254" s="2" t="s">
        <v>4147</v>
      </c>
      <c r="AT254" s="2" t="s">
        <v>164</v>
      </c>
      <c r="AU254" s="2" t="s">
        <v>4148</v>
      </c>
      <c r="AV254" s="2" t="s">
        <v>2867</v>
      </c>
      <c r="AW254" s="2" t="s">
        <v>167</v>
      </c>
      <c r="AX254" s="2" t="s">
        <v>1537</v>
      </c>
      <c r="AY254" s="2" t="s">
        <v>4149</v>
      </c>
      <c r="AZ254" s="2" t="s">
        <v>157</v>
      </c>
      <c r="BA254" s="2" t="s">
        <v>157</v>
      </c>
      <c r="BB254" s="2" t="s">
        <v>1537</v>
      </c>
      <c r="BC254" s="2" t="s">
        <v>259</v>
      </c>
      <c r="BD254" s="2" t="s">
        <v>157</v>
      </c>
      <c r="BE254" s="2" t="s">
        <v>157</v>
      </c>
      <c r="BF254" s="2" t="s">
        <v>157</v>
      </c>
      <c r="BG254" s="2" t="s">
        <v>157</v>
      </c>
      <c r="BH254" s="2" t="s">
        <v>4147</v>
      </c>
      <c r="BI254" s="2" t="s">
        <v>164</v>
      </c>
      <c r="BJ254" s="2" t="s">
        <v>4147</v>
      </c>
      <c r="BK254" s="2" t="s">
        <v>157</v>
      </c>
      <c r="BL254" s="2" t="s">
        <v>167</v>
      </c>
      <c r="BM254" s="2" t="s">
        <v>1537</v>
      </c>
      <c r="BN254" s="2" t="s">
        <v>264</v>
      </c>
      <c r="BO254" s="2" t="s">
        <v>157</v>
      </c>
      <c r="BP254" s="2" t="s">
        <v>157</v>
      </c>
      <c r="BQ254" s="2" t="s">
        <v>1537</v>
      </c>
      <c r="BR254" s="2" t="s">
        <v>259</v>
      </c>
      <c r="BS254" s="2" t="s">
        <v>157</v>
      </c>
      <c r="BT254" s="2" t="s">
        <v>157</v>
      </c>
      <c r="BU254" s="2" t="s">
        <v>157</v>
      </c>
      <c r="BV254" s="2" t="s">
        <v>157</v>
      </c>
      <c r="BW254" s="2" t="s">
        <v>162</v>
      </c>
      <c r="BX254" s="2" t="s">
        <v>157</v>
      </c>
      <c r="BY254" s="2" t="s">
        <v>157</v>
      </c>
      <c r="BZ254" s="2" t="s">
        <v>157</v>
      </c>
      <c r="CA254" s="2" t="s">
        <v>157</v>
      </c>
      <c r="CB254" s="2" t="s">
        <v>157</v>
      </c>
      <c r="CC254" s="2" t="s">
        <v>157</v>
      </c>
      <c r="CD254" s="2" t="s">
        <v>162</v>
      </c>
      <c r="CE254" s="2" t="s">
        <v>157</v>
      </c>
      <c r="CF254" s="2" t="s">
        <v>164</v>
      </c>
      <c r="CG254" s="2" t="s">
        <v>970</v>
      </c>
      <c r="CH254" s="2" t="s">
        <v>4150</v>
      </c>
      <c r="CI254" s="2" t="s">
        <v>4151</v>
      </c>
      <c r="CJ254" s="2" t="s">
        <v>157</v>
      </c>
    </row>
    <row r="255" spans="1:88" x14ac:dyDescent="0.25">
      <c r="A255" s="1">
        <v>44172.590590277781</v>
      </c>
      <c r="B255" s="1">
        <v>44172.590787037036</v>
      </c>
      <c r="C255" s="2" t="s">
        <v>91</v>
      </c>
      <c r="D255" s="2" t="s">
        <v>4152</v>
      </c>
      <c r="E255">
        <v>100</v>
      </c>
      <c r="F255">
        <v>17</v>
      </c>
      <c r="G255" s="2" t="s">
        <v>155</v>
      </c>
      <c r="H255" s="1">
        <v>44172.590802488427</v>
      </c>
      <c r="I255" s="2" t="s">
        <v>4153</v>
      </c>
      <c r="J255">
        <v>41.701797485351563</v>
      </c>
      <c r="K255">
        <v>-91.677299499511719</v>
      </c>
      <c r="L255" s="2" t="s">
        <v>158</v>
      </c>
      <c r="M255" s="2" t="s">
        <v>4154</v>
      </c>
      <c r="N255" s="2" t="s">
        <v>4155</v>
      </c>
      <c r="O255" s="2" t="s">
        <v>4156</v>
      </c>
      <c r="P255" s="2" t="s">
        <v>162</v>
      </c>
      <c r="Q255" s="2" t="s">
        <v>157</v>
      </c>
      <c r="R255" s="2" t="s">
        <v>157</v>
      </c>
      <c r="S255" s="2" t="s">
        <v>157</v>
      </c>
      <c r="T255" s="2" t="s">
        <v>157</v>
      </c>
      <c r="U255" s="2" t="s">
        <v>157</v>
      </c>
      <c r="V255" s="2" t="s">
        <v>157</v>
      </c>
      <c r="W255" s="2" t="s">
        <v>157</v>
      </c>
      <c r="X255" s="2" t="s">
        <v>157</v>
      </c>
      <c r="Y255" s="2" t="s">
        <v>157</v>
      </c>
      <c r="Z255" s="2" t="s">
        <v>157</v>
      </c>
      <c r="AA255" s="2" t="s">
        <v>157</v>
      </c>
      <c r="AB255" s="2" t="s">
        <v>157</v>
      </c>
      <c r="AC255" s="2" t="s">
        <v>157</v>
      </c>
      <c r="AD255" s="2" t="s">
        <v>157</v>
      </c>
      <c r="AE255" s="2" t="s">
        <v>157</v>
      </c>
      <c r="AF255" s="2" t="s">
        <v>157</v>
      </c>
      <c r="AG255" s="2" t="s">
        <v>157</v>
      </c>
      <c r="AH255" s="2" t="s">
        <v>157</v>
      </c>
      <c r="AI255" s="2" t="s">
        <v>157</v>
      </c>
      <c r="AJ255" s="2" t="s">
        <v>157</v>
      </c>
      <c r="AK255" s="2" t="s">
        <v>157</v>
      </c>
      <c r="AL255" s="2" t="s">
        <v>157</v>
      </c>
      <c r="AM255" s="2" t="s">
        <v>157</v>
      </c>
      <c r="AN255" s="2" t="s">
        <v>157</v>
      </c>
      <c r="AO255" s="2" t="s">
        <v>157</v>
      </c>
      <c r="AP255" s="2" t="s">
        <v>157</v>
      </c>
      <c r="AQ255" s="2" t="s">
        <v>157</v>
      </c>
      <c r="AR255" s="2" t="s">
        <v>157</v>
      </c>
      <c r="AS255" s="2" t="s">
        <v>157</v>
      </c>
      <c r="AT255" s="2" t="s">
        <v>157</v>
      </c>
      <c r="AU255" s="2" t="s">
        <v>157</v>
      </c>
      <c r="AV255" s="2" t="s">
        <v>157</v>
      </c>
      <c r="AW255" s="2" t="s">
        <v>157</v>
      </c>
      <c r="AX255" s="2" t="s">
        <v>157</v>
      </c>
      <c r="AY255" s="2" t="s">
        <v>157</v>
      </c>
      <c r="AZ255" s="2" t="s">
        <v>157</v>
      </c>
      <c r="BA255" s="2" t="s">
        <v>157</v>
      </c>
      <c r="BB255" s="2" t="s">
        <v>157</v>
      </c>
      <c r="BC255" s="2" t="s">
        <v>157</v>
      </c>
      <c r="BD255" s="2" t="s">
        <v>157</v>
      </c>
      <c r="BE255" s="2" t="s">
        <v>157</v>
      </c>
      <c r="BF255" s="2" t="s">
        <v>157</v>
      </c>
      <c r="BG255" s="2" t="s">
        <v>157</v>
      </c>
      <c r="BH255" s="2" t="s">
        <v>157</v>
      </c>
      <c r="BI255" s="2" t="s">
        <v>157</v>
      </c>
      <c r="BJ255" s="2" t="s">
        <v>157</v>
      </c>
      <c r="BK255" s="2" t="s">
        <v>157</v>
      </c>
      <c r="BL255" s="2" t="s">
        <v>157</v>
      </c>
      <c r="BM255" s="2" t="s">
        <v>157</v>
      </c>
      <c r="BN255" s="2" t="s">
        <v>157</v>
      </c>
      <c r="BO255" s="2" t="s">
        <v>157</v>
      </c>
      <c r="BP255" s="2" t="s">
        <v>157</v>
      </c>
      <c r="BQ255" s="2" t="s">
        <v>157</v>
      </c>
      <c r="BR255" s="2" t="s">
        <v>157</v>
      </c>
      <c r="BS255" s="2" t="s">
        <v>157</v>
      </c>
      <c r="BT255" s="2" t="s">
        <v>157</v>
      </c>
      <c r="BU255" s="2" t="s">
        <v>157</v>
      </c>
      <c r="BV255" s="2" t="s">
        <v>157</v>
      </c>
      <c r="BW255" s="2" t="s">
        <v>157</v>
      </c>
      <c r="BX255" s="2" t="s">
        <v>157</v>
      </c>
      <c r="BY255" s="2" t="s">
        <v>157</v>
      </c>
      <c r="BZ255" s="2" t="s">
        <v>157</v>
      </c>
      <c r="CA255" s="2" t="s">
        <v>157</v>
      </c>
      <c r="CB255" s="2" t="s">
        <v>157</v>
      </c>
      <c r="CC255" s="2" t="s">
        <v>157</v>
      </c>
      <c r="CD255" s="2" t="s">
        <v>157</v>
      </c>
      <c r="CE255" s="2" t="s">
        <v>157</v>
      </c>
      <c r="CF255" s="2" t="s">
        <v>157</v>
      </c>
      <c r="CG255" s="2" t="s">
        <v>157</v>
      </c>
      <c r="CH255" s="2" t="s">
        <v>157</v>
      </c>
      <c r="CI255" s="2" t="s">
        <v>157</v>
      </c>
      <c r="CJ255" s="2" t="s">
        <v>157</v>
      </c>
    </row>
    <row r="256" spans="1:88" ht="30" x14ac:dyDescent="0.25">
      <c r="A256" s="1">
        <v>44172.587962962964</v>
      </c>
      <c r="B256" s="1">
        <v>44172.594583333332</v>
      </c>
      <c r="C256" s="2" t="s">
        <v>91</v>
      </c>
      <c r="D256" s="2" t="s">
        <v>4157</v>
      </c>
      <c r="E256">
        <v>100</v>
      </c>
      <c r="F256">
        <v>571</v>
      </c>
      <c r="G256" s="2" t="s">
        <v>155</v>
      </c>
      <c r="H256" s="1">
        <v>44172.594591932873</v>
      </c>
      <c r="I256" s="2" t="s">
        <v>4158</v>
      </c>
      <c r="J256">
        <v>42.443496704101563</v>
      </c>
      <c r="K256">
        <v>-90.809402465820313</v>
      </c>
      <c r="L256" s="2" t="s">
        <v>158</v>
      </c>
      <c r="M256" s="2" t="s">
        <v>4159</v>
      </c>
      <c r="N256" s="2" t="s">
        <v>4160</v>
      </c>
      <c r="O256" s="2" t="s">
        <v>4161</v>
      </c>
      <c r="P256" s="2" t="s">
        <v>164</v>
      </c>
      <c r="Q256" s="2" t="s">
        <v>2493</v>
      </c>
      <c r="R256" s="2" t="s">
        <v>164</v>
      </c>
      <c r="S256" s="2" t="s">
        <v>831</v>
      </c>
      <c r="T256" s="2" t="s">
        <v>233</v>
      </c>
      <c r="U256" s="2" t="s">
        <v>157</v>
      </c>
      <c r="V256" s="2" t="s">
        <v>503</v>
      </c>
      <c r="W256" s="2" t="s">
        <v>4162</v>
      </c>
      <c r="X256" s="2" t="s">
        <v>1102</v>
      </c>
      <c r="Y256" s="2" t="s">
        <v>392</v>
      </c>
      <c r="Z256" s="2" t="s">
        <v>157</v>
      </c>
      <c r="AA256" s="2" t="s">
        <v>332</v>
      </c>
      <c r="AB256" s="2" t="s">
        <v>162</v>
      </c>
      <c r="AC256" s="2" t="s">
        <v>157</v>
      </c>
      <c r="AD256" s="2" t="s">
        <v>157</v>
      </c>
      <c r="AE256" s="2" t="s">
        <v>157</v>
      </c>
      <c r="AF256" s="2" t="s">
        <v>157</v>
      </c>
      <c r="AG256" s="2" t="s">
        <v>157</v>
      </c>
      <c r="AH256" s="2" t="s">
        <v>157</v>
      </c>
      <c r="AI256" s="2" t="s">
        <v>157</v>
      </c>
      <c r="AJ256" s="2" t="s">
        <v>157</v>
      </c>
      <c r="AK256" s="2" t="s">
        <v>157</v>
      </c>
      <c r="AL256" s="2" t="s">
        <v>157</v>
      </c>
      <c r="AM256" s="2" t="s">
        <v>157</v>
      </c>
      <c r="AN256" s="2" t="s">
        <v>157</v>
      </c>
      <c r="AO256" s="2" t="s">
        <v>157</v>
      </c>
      <c r="AP256" s="2" t="s">
        <v>4163</v>
      </c>
      <c r="AQ256" s="2" t="s">
        <v>2493</v>
      </c>
      <c r="AR256" s="2" t="s">
        <v>169</v>
      </c>
      <c r="AS256" s="2" t="s">
        <v>3253</v>
      </c>
      <c r="AT256" s="2" t="s">
        <v>164</v>
      </c>
      <c r="AU256" s="2" t="s">
        <v>1800</v>
      </c>
      <c r="AV256" s="2" t="s">
        <v>157</v>
      </c>
      <c r="AW256" s="2" t="s">
        <v>233</v>
      </c>
      <c r="AX256" s="2" t="s">
        <v>157</v>
      </c>
      <c r="AY256" s="2" t="s">
        <v>4164</v>
      </c>
      <c r="AZ256" s="2" t="s">
        <v>157</v>
      </c>
      <c r="BA256" s="2" t="s">
        <v>157</v>
      </c>
      <c r="BB256" s="2" t="s">
        <v>157</v>
      </c>
      <c r="BC256" s="2" t="s">
        <v>157</v>
      </c>
      <c r="BD256" s="2" t="s">
        <v>157</v>
      </c>
      <c r="BE256" s="2" t="s">
        <v>157</v>
      </c>
      <c r="BF256" s="2" t="s">
        <v>157</v>
      </c>
      <c r="BG256" s="2" t="s">
        <v>157</v>
      </c>
      <c r="BH256" s="2" t="s">
        <v>3253</v>
      </c>
      <c r="BI256" s="2" t="s">
        <v>164</v>
      </c>
      <c r="BJ256" s="2" t="s">
        <v>1800</v>
      </c>
      <c r="BK256" s="2" t="s">
        <v>157</v>
      </c>
      <c r="BL256" s="2" t="s">
        <v>157</v>
      </c>
      <c r="BM256" s="2" t="s">
        <v>157</v>
      </c>
      <c r="BN256" s="2" t="s">
        <v>4164</v>
      </c>
      <c r="BO256" s="2" t="s">
        <v>157</v>
      </c>
      <c r="BP256" s="2" t="s">
        <v>157</v>
      </c>
      <c r="BQ256" s="2" t="s">
        <v>157</v>
      </c>
      <c r="BR256" s="2" t="s">
        <v>157</v>
      </c>
      <c r="BS256" s="2" t="s">
        <v>157</v>
      </c>
      <c r="BT256" s="2" t="s">
        <v>157</v>
      </c>
      <c r="BU256" s="2" t="s">
        <v>157</v>
      </c>
      <c r="BV256" s="2" t="s">
        <v>157</v>
      </c>
      <c r="BW256" s="2" t="s">
        <v>162</v>
      </c>
      <c r="BX256" s="2" t="s">
        <v>157</v>
      </c>
      <c r="BY256" s="2" t="s">
        <v>157</v>
      </c>
      <c r="BZ256" s="2" t="s">
        <v>157</v>
      </c>
      <c r="CA256" s="2" t="s">
        <v>157</v>
      </c>
      <c r="CB256" s="2" t="s">
        <v>157</v>
      </c>
      <c r="CC256" s="2" t="s">
        <v>157</v>
      </c>
      <c r="CD256" s="2" t="s">
        <v>162</v>
      </c>
      <c r="CE256" s="2" t="s">
        <v>157</v>
      </c>
      <c r="CF256" s="2" t="s">
        <v>162</v>
      </c>
      <c r="CG256" s="2" t="s">
        <v>157</v>
      </c>
      <c r="CH256" s="2" t="s">
        <v>4165</v>
      </c>
      <c r="CI256" s="2" t="s">
        <v>4166</v>
      </c>
      <c r="CJ256" s="2" t="s">
        <v>157</v>
      </c>
    </row>
    <row r="257" spans="1:88" ht="90" x14ac:dyDescent="0.25">
      <c r="A257" s="1">
        <v>44172.585625</v>
      </c>
      <c r="B257" s="1">
        <v>44172.595231481479</v>
      </c>
      <c r="C257" s="2" t="s">
        <v>91</v>
      </c>
      <c r="D257" s="2" t="s">
        <v>4167</v>
      </c>
      <c r="E257">
        <v>100</v>
      </c>
      <c r="F257">
        <v>829</v>
      </c>
      <c r="G257" s="2" t="s">
        <v>155</v>
      </c>
      <c r="H257" s="1">
        <v>44172.595240879629</v>
      </c>
      <c r="I257" s="2" t="s">
        <v>4168</v>
      </c>
      <c r="J257">
        <v>42.741302490234375</v>
      </c>
      <c r="K257">
        <v>-93.208099365234375</v>
      </c>
      <c r="L257" s="2" t="s">
        <v>158</v>
      </c>
      <c r="M257" s="2" t="s">
        <v>4169</v>
      </c>
      <c r="N257" s="2" t="s">
        <v>4170</v>
      </c>
      <c r="O257" s="2" t="s">
        <v>4171</v>
      </c>
      <c r="P257" s="2" t="s">
        <v>164</v>
      </c>
      <c r="Q257" s="2" t="s">
        <v>3442</v>
      </c>
      <c r="R257" s="2" t="s">
        <v>164</v>
      </c>
      <c r="S257" s="2" t="s">
        <v>4172</v>
      </c>
      <c r="T257" s="2" t="s">
        <v>233</v>
      </c>
      <c r="U257" s="2" t="s">
        <v>157</v>
      </c>
      <c r="V257" s="2" t="s">
        <v>503</v>
      </c>
      <c r="W257" s="2" t="s">
        <v>157</v>
      </c>
      <c r="X257" s="2" t="s">
        <v>470</v>
      </c>
      <c r="Y257" s="2" t="s">
        <v>762</v>
      </c>
      <c r="Z257" s="2" t="s">
        <v>157</v>
      </c>
      <c r="AA257" s="2" t="s">
        <v>157</v>
      </c>
      <c r="AB257" s="2" t="s">
        <v>164</v>
      </c>
      <c r="AC257" s="2" t="s">
        <v>4172</v>
      </c>
      <c r="AD257" s="2" t="s">
        <v>233</v>
      </c>
      <c r="AE257" s="2" t="s">
        <v>157</v>
      </c>
      <c r="AF257" s="2" t="s">
        <v>503</v>
      </c>
      <c r="AG257" s="2" t="s">
        <v>157</v>
      </c>
      <c r="AH257" s="2" t="s">
        <v>264</v>
      </c>
      <c r="AI257" s="2" t="s">
        <v>264</v>
      </c>
      <c r="AJ257" s="2" t="s">
        <v>157</v>
      </c>
      <c r="AK257" s="2" t="s">
        <v>865</v>
      </c>
      <c r="AL257" s="2" t="s">
        <v>157</v>
      </c>
      <c r="AM257" s="2" t="s">
        <v>157</v>
      </c>
      <c r="AN257" s="2" t="s">
        <v>157</v>
      </c>
      <c r="AO257" s="2" t="s">
        <v>157</v>
      </c>
      <c r="AP257" s="2" t="s">
        <v>4173</v>
      </c>
      <c r="AQ257" s="2" t="s">
        <v>3442</v>
      </c>
      <c r="AR257" s="2" t="s">
        <v>157</v>
      </c>
      <c r="AS257" s="2" t="s">
        <v>157</v>
      </c>
      <c r="AT257" s="2" t="s">
        <v>164</v>
      </c>
      <c r="AU257" s="2" t="s">
        <v>797</v>
      </c>
      <c r="AV257" s="2" t="s">
        <v>503</v>
      </c>
      <c r="AW257" s="2" t="s">
        <v>233</v>
      </c>
      <c r="AX257" s="2" t="s">
        <v>157</v>
      </c>
      <c r="AY257" s="2" t="s">
        <v>157</v>
      </c>
      <c r="AZ257" s="2" t="s">
        <v>157</v>
      </c>
      <c r="BA257" s="2" t="s">
        <v>157</v>
      </c>
      <c r="BB257" s="2" t="s">
        <v>157</v>
      </c>
      <c r="BC257" s="2" t="s">
        <v>814</v>
      </c>
      <c r="BD257" s="2" t="s">
        <v>157</v>
      </c>
      <c r="BE257" s="2" t="s">
        <v>157</v>
      </c>
      <c r="BF257" s="2" t="s">
        <v>4174</v>
      </c>
      <c r="BG257" s="2" t="s">
        <v>157</v>
      </c>
      <c r="BH257" s="2" t="s">
        <v>157</v>
      </c>
      <c r="BI257" s="2" t="s">
        <v>164</v>
      </c>
      <c r="BJ257" s="2" t="s">
        <v>797</v>
      </c>
      <c r="BK257" s="2" t="s">
        <v>503</v>
      </c>
      <c r="BL257" s="2" t="s">
        <v>233</v>
      </c>
      <c r="BM257" s="2" t="s">
        <v>157</v>
      </c>
      <c r="BN257" s="2" t="s">
        <v>157</v>
      </c>
      <c r="BO257" s="2" t="s">
        <v>157</v>
      </c>
      <c r="BP257" s="2" t="s">
        <v>157</v>
      </c>
      <c r="BQ257" s="2" t="s">
        <v>157</v>
      </c>
      <c r="BR257" s="2" t="s">
        <v>259</v>
      </c>
      <c r="BS257" s="2" t="s">
        <v>157</v>
      </c>
      <c r="BT257" s="2" t="s">
        <v>157</v>
      </c>
      <c r="BU257" s="2" t="s">
        <v>157</v>
      </c>
      <c r="BV257" s="2" t="s">
        <v>157</v>
      </c>
      <c r="BW257" s="2" t="s">
        <v>164</v>
      </c>
      <c r="BX257" s="2" t="s">
        <v>4175</v>
      </c>
      <c r="BY257" s="2" t="s">
        <v>4175</v>
      </c>
      <c r="BZ257" s="2" t="s">
        <v>167</v>
      </c>
      <c r="CA257" s="2" t="s">
        <v>157</v>
      </c>
      <c r="CB257" s="2" t="s">
        <v>4176</v>
      </c>
      <c r="CC257" s="2" t="s">
        <v>4177</v>
      </c>
      <c r="CD257" s="2" t="s">
        <v>164</v>
      </c>
      <c r="CE257" s="2" t="s">
        <v>4178</v>
      </c>
      <c r="CF257" s="2" t="s">
        <v>162</v>
      </c>
      <c r="CG257" s="2" t="s">
        <v>157</v>
      </c>
      <c r="CH257" s="2" t="s">
        <v>580</v>
      </c>
      <c r="CI257" s="2" t="s">
        <v>157</v>
      </c>
      <c r="CJ257" s="2" t="s">
        <v>157</v>
      </c>
    </row>
    <row r="258" spans="1:88" ht="30" x14ac:dyDescent="0.25">
      <c r="A258" s="1">
        <v>44172.580300925925</v>
      </c>
      <c r="B258" s="1">
        <v>44172.595509259256</v>
      </c>
      <c r="C258" s="2" t="s">
        <v>91</v>
      </c>
      <c r="D258" s="2" t="s">
        <v>4179</v>
      </c>
      <c r="E258">
        <v>100</v>
      </c>
      <c r="F258">
        <v>1313</v>
      </c>
      <c r="G258" s="2" t="s">
        <v>155</v>
      </c>
      <c r="H258" s="1">
        <v>44172.595514780092</v>
      </c>
      <c r="I258" s="2" t="s">
        <v>4180</v>
      </c>
      <c r="J258">
        <v>41.639297485351563</v>
      </c>
      <c r="K258">
        <v>-92.024002075195313</v>
      </c>
      <c r="L258" s="2" t="s">
        <v>158</v>
      </c>
      <c r="M258" s="2" t="s">
        <v>4181</v>
      </c>
      <c r="N258" s="2" t="s">
        <v>4182</v>
      </c>
      <c r="O258" s="2" t="s">
        <v>4183</v>
      </c>
      <c r="P258" s="2" t="s">
        <v>164</v>
      </c>
      <c r="Q258" s="2" t="s">
        <v>462</v>
      </c>
      <c r="R258" s="2" t="s">
        <v>164</v>
      </c>
      <c r="S258" s="2" t="s">
        <v>1431</v>
      </c>
      <c r="T258" s="2" t="s">
        <v>233</v>
      </c>
      <c r="U258" s="2" t="s">
        <v>157</v>
      </c>
      <c r="V258" s="2" t="s">
        <v>273</v>
      </c>
      <c r="W258" s="2" t="s">
        <v>4184</v>
      </c>
      <c r="X258" s="2" t="s">
        <v>4185</v>
      </c>
      <c r="Y258" s="2" t="s">
        <v>157</v>
      </c>
      <c r="Z258" s="2" t="s">
        <v>4186</v>
      </c>
      <c r="AA258" s="2" t="s">
        <v>169</v>
      </c>
      <c r="AB258" s="2" t="s">
        <v>164</v>
      </c>
      <c r="AC258" s="2" t="s">
        <v>1431</v>
      </c>
      <c r="AD258" s="2" t="s">
        <v>233</v>
      </c>
      <c r="AE258" s="2" t="s">
        <v>157</v>
      </c>
      <c r="AF258" s="2" t="s">
        <v>273</v>
      </c>
      <c r="AG258" s="2" t="s">
        <v>4184</v>
      </c>
      <c r="AH258" s="2" t="s">
        <v>157</v>
      </c>
      <c r="AI258" s="2" t="s">
        <v>157</v>
      </c>
      <c r="AJ258" s="2" t="s">
        <v>4187</v>
      </c>
      <c r="AK258" s="2" t="s">
        <v>259</v>
      </c>
      <c r="AL258" s="2" t="s">
        <v>157</v>
      </c>
      <c r="AM258" s="2" t="s">
        <v>157</v>
      </c>
      <c r="AN258" s="2" t="s">
        <v>157</v>
      </c>
      <c r="AO258" s="2" t="s">
        <v>157</v>
      </c>
      <c r="AP258" s="2" t="s">
        <v>372</v>
      </c>
      <c r="AQ258" s="2" t="s">
        <v>4188</v>
      </c>
      <c r="AR258" s="2" t="s">
        <v>169</v>
      </c>
      <c r="AS258" s="2" t="s">
        <v>1431</v>
      </c>
      <c r="AT258" s="2" t="s">
        <v>164</v>
      </c>
      <c r="AU258" s="2" t="s">
        <v>1431</v>
      </c>
      <c r="AV258" s="2" t="s">
        <v>2867</v>
      </c>
      <c r="AW258" s="2" t="s">
        <v>167</v>
      </c>
      <c r="AX258" s="2" t="s">
        <v>4189</v>
      </c>
      <c r="AY258" s="2" t="s">
        <v>250</v>
      </c>
      <c r="AZ258" s="2" t="s">
        <v>157</v>
      </c>
      <c r="BA258" s="2" t="s">
        <v>157</v>
      </c>
      <c r="BB258" s="2" t="s">
        <v>4190</v>
      </c>
      <c r="BC258" s="2" t="s">
        <v>259</v>
      </c>
      <c r="BD258" s="2" t="s">
        <v>157</v>
      </c>
      <c r="BE258" s="2" t="s">
        <v>157</v>
      </c>
      <c r="BF258" s="2" t="s">
        <v>157</v>
      </c>
      <c r="BG258" s="2" t="s">
        <v>157</v>
      </c>
      <c r="BH258" s="2" t="s">
        <v>422</v>
      </c>
      <c r="BI258" s="2" t="s">
        <v>164</v>
      </c>
      <c r="BJ258" s="2" t="s">
        <v>422</v>
      </c>
      <c r="BK258" s="2" t="s">
        <v>2867</v>
      </c>
      <c r="BL258" s="2" t="s">
        <v>167</v>
      </c>
      <c r="BM258" s="2" t="s">
        <v>4191</v>
      </c>
      <c r="BN258" s="2" t="s">
        <v>250</v>
      </c>
      <c r="BO258" s="2" t="s">
        <v>157</v>
      </c>
      <c r="BP258" s="2" t="s">
        <v>157</v>
      </c>
      <c r="BQ258" s="2" t="s">
        <v>4192</v>
      </c>
      <c r="BR258" s="2" t="s">
        <v>259</v>
      </c>
      <c r="BS258" s="2" t="s">
        <v>157</v>
      </c>
      <c r="BT258" s="2" t="s">
        <v>157</v>
      </c>
      <c r="BU258" s="2" t="s">
        <v>157</v>
      </c>
      <c r="BV258" s="2" t="s">
        <v>157</v>
      </c>
      <c r="BW258" s="2" t="s">
        <v>162</v>
      </c>
      <c r="BX258" s="2" t="s">
        <v>157</v>
      </c>
      <c r="BY258" s="2" t="s">
        <v>157</v>
      </c>
      <c r="BZ258" s="2" t="s">
        <v>157</v>
      </c>
      <c r="CA258" s="2" t="s">
        <v>157</v>
      </c>
      <c r="CB258" s="2" t="s">
        <v>157</v>
      </c>
      <c r="CC258" s="2" t="s">
        <v>157</v>
      </c>
      <c r="CD258" s="2" t="s">
        <v>162</v>
      </c>
      <c r="CE258" s="2" t="s">
        <v>157</v>
      </c>
      <c r="CF258" s="2" t="s">
        <v>162</v>
      </c>
      <c r="CG258" s="2" t="s">
        <v>157</v>
      </c>
      <c r="CH258" s="2" t="s">
        <v>4193</v>
      </c>
      <c r="CI258" s="2" t="s">
        <v>4194</v>
      </c>
      <c r="CJ258" s="2" t="s">
        <v>2191</v>
      </c>
    </row>
    <row r="259" spans="1:88" ht="30" x14ac:dyDescent="0.25">
      <c r="A259" s="1">
        <v>44172.581875000003</v>
      </c>
      <c r="B259" s="1">
        <v>44172.595925925925</v>
      </c>
      <c r="C259" s="2" t="s">
        <v>91</v>
      </c>
      <c r="D259" s="2" t="s">
        <v>4195</v>
      </c>
      <c r="E259">
        <v>100</v>
      </c>
      <c r="F259">
        <v>1213</v>
      </c>
      <c r="G259" s="2" t="s">
        <v>155</v>
      </c>
      <c r="H259" s="1">
        <v>44172.595936053243</v>
      </c>
      <c r="I259" s="2" t="s">
        <v>4196</v>
      </c>
      <c r="J259">
        <v>42.276702880859375</v>
      </c>
      <c r="K259">
        <v>-94.298698425292969</v>
      </c>
      <c r="L259" s="2" t="s">
        <v>158</v>
      </c>
      <c r="M259" s="2" t="s">
        <v>4197</v>
      </c>
      <c r="N259" s="2" t="s">
        <v>4198</v>
      </c>
      <c r="O259" s="2" t="s">
        <v>4199</v>
      </c>
      <c r="P259" s="2" t="s">
        <v>164</v>
      </c>
      <c r="Q259" s="2" t="s">
        <v>2378</v>
      </c>
      <c r="R259" s="2" t="s">
        <v>164</v>
      </c>
      <c r="S259" s="2" t="s">
        <v>243</v>
      </c>
      <c r="T259" s="2" t="s">
        <v>233</v>
      </c>
      <c r="U259" s="2" t="s">
        <v>157</v>
      </c>
      <c r="V259" s="2" t="s">
        <v>273</v>
      </c>
      <c r="W259" s="2" t="s">
        <v>4200</v>
      </c>
      <c r="X259" s="2" t="s">
        <v>4201</v>
      </c>
      <c r="Y259" s="2" t="s">
        <v>4202</v>
      </c>
      <c r="Z259" s="2" t="s">
        <v>157</v>
      </c>
      <c r="AA259" s="2" t="s">
        <v>169</v>
      </c>
      <c r="AB259" s="2" t="s">
        <v>162</v>
      </c>
      <c r="AC259" s="2" t="s">
        <v>157</v>
      </c>
      <c r="AD259" s="2" t="s">
        <v>157</v>
      </c>
      <c r="AE259" s="2" t="s">
        <v>157</v>
      </c>
      <c r="AF259" s="2" t="s">
        <v>157</v>
      </c>
      <c r="AG259" s="2" t="s">
        <v>157</v>
      </c>
      <c r="AH259" s="2" t="s">
        <v>4203</v>
      </c>
      <c r="AI259" s="2" t="s">
        <v>4204</v>
      </c>
      <c r="AJ259" s="2" t="s">
        <v>157</v>
      </c>
      <c r="AK259" s="2" t="s">
        <v>259</v>
      </c>
      <c r="AL259" s="2" t="s">
        <v>157</v>
      </c>
      <c r="AM259" s="2" t="s">
        <v>157</v>
      </c>
      <c r="AN259" s="2" t="s">
        <v>157</v>
      </c>
      <c r="AO259" s="2" t="s">
        <v>157</v>
      </c>
      <c r="AP259" s="2" t="s">
        <v>157</v>
      </c>
      <c r="AQ259" s="2" t="s">
        <v>2378</v>
      </c>
      <c r="AR259" s="2" t="s">
        <v>169</v>
      </c>
      <c r="AS259" s="2" t="s">
        <v>243</v>
      </c>
      <c r="AT259" s="2" t="s">
        <v>162</v>
      </c>
      <c r="AU259" s="2" t="s">
        <v>157</v>
      </c>
      <c r="AV259" s="2" t="s">
        <v>157</v>
      </c>
      <c r="AW259" s="2" t="s">
        <v>157</v>
      </c>
      <c r="AX259" s="2" t="s">
        <v>157</v>
      </c>
      <c r="AY259" s="2" t="s">
        <v>157</v>
      </c>
      <c r="AZ259" s="2" t="s">
        <v>4205</v>
      </c>
      <c r="BA259" s="2" t="s">
        <v>157</v>
      </c>
      <c r="BB259" s="2" t="s">
        <v>157</v>
      </c>
      <c r="BC259" s="2" t="s">
        <v>259</v>
      </c>
      <c r="BD259" s="2" t="s">
        <v>157</v>
      </c>
      <c r="BE259" s="2" t="s">
        <v>157</v>
      </c>
      <c r="BF259" s="2" t="s">
        <v>157</v>
      </c>
      <c r="BG259" s="2" t="s">
        <v>157</v>
      </c>
      <c r="BH259" s="2" t="s">
        <v>243</v>
      </c>
      <c r="BI259" s="2" t="s">
        <v>162</v>
      </c>
      <c r="BJ259" s="2" t="s">
        <v>157</v>
      </c>
      <c r="BK259" s="2" t="s">
        <v>157</v>
      </c>
      <c r="BL259" s="2" t="s">
        <v>157</v>
      </c>
      <c r="BM259" s="2" t="s">
        <v>157</v>
      </c>
      <c r="BN259" s="2" t="s">
        <v>157</v>
      </c>
      <c r="BO259" s="2" t="s">
        <v>4206</v>
      </c>
      <c r="BP259" s="2" t="s">
        <v>157</v>
      </c>
      <c r="BQ259" s="2" t="s">
        <v>157</v>
      </c>
      <c r="BR259" s="2" t="s">
        <v>259</v>
      </c>
      <c r="BS259" s="2" t="s">
        <v>157</v>
      </c>
      <c r="BT259" s="2" t="s">
        <v>157</v>
      </c>
      <c r="BU259" s="2" t="s">
        <v>157</v>
      </c>
      <c r="BV259" s="2" t="s">
        <v>157</v>
      </c>
      <c r="BW259" s="2" t="s">
        <v>162</v>
      </c>
      <c r="BX259" s="2" t="s">
        <v>157</v>
      </c>
      <c r="BY259" s="2" t="s">
        <v>157</v>
      </c>
      <c r="BZ259" s="2" t="s">
        <v>157</v>
      </c>
      <c r="CA259" s="2" t="s">
        <v>157</v>
      </c>
      <c r="CB259" s="2" t="s">
        <v>157</v>
      </c>
      <c r="CC259" s="2" t="s">
        <v>157</v>
      </c>
      <c r="CD259" s="2" t="s">
        <v>162</v>
      </c>
      <c r="CE259" s="2" t="s">
        <v>157</v>
      </c>
      <c r="CF259" s="2" t="s">
        <v>164</v>
      </c>
      <c r="CG259" s="2" t="s">
        <v>1592</v>
      </c>
      <c r="CH259" s="2" t="s">
        <v>4207</v>
      </c>
      <c r="CI259" s="2" t="s">
        <v>4208</v>
      </c>
      <c r="CJ259" s="2" t="s">
        <v>535</v>
      </c>
    </row>
    <row r="260" spans="1:88" ht="30" x14ac:dyDescent="0.25">
      <c r="A260" s="1">
        <v>44172.591909722221</v>
      </c>
      <c r="B260" s="1">
        <v>44172.596377314818</v>
      </c>
      <c r="C260" s="2" t="s">
        <v>91</v>
      </c>
      <c r="D260" s="2" t="s">
        <v>4152</v>
      </c>
      <c r="E260">
        <v>100</v>
      </c>
      <c r="F260">
        <v>386</v>
      </c>
      <c r="G260" s="2" t="s">
        <v>155</v>
      </c>
      <c r="H260" s="1">
        <v>44172.596393333333</v>
      </c>
      <c r="I260" s="2" t="s">
        <v>4209</v>
      </c>
      <c r="J260">
        <v>41.701797485351563</v>
      </c>
      <c r="K260">
        <v>-91.677299499511719</v>
      </c>
      <c r="L260" s="2" t="s">
        <v>158</v>
      </c>
      <c r="M260" s="2" t="s">
        <v>4154</v>
      </c>
      <c r="N260" s="2" t="s">
        <v>4155</v>
      </c>
      <c r="O260" s="2" t="s">
        <v>4156</v>
      </c>
      <c r="P260" s="2" t="s">
        <v>164</v>
      </c>
      <c r="Q260" s="2" t="s">
        <v>157</v>
      </c>
      <c r="R260" s="2" t="s">
        <v>162</v>
      </c>
      <c r="S260" s="2" t="s">
        <v>157</v>
      </c>
      <c r="T260" s="2" t="s">
        <v>157</v>
      </c>
      <c r="U260" s="2" t="s">
        <v>157</v>
      </c>
      <c r="V260" s="2" t="s">
        <v>157</v>
      </c>
      <c r="W260" s="2" t="s">
        <v>157</v>
      </c>
      <c r="X260" s="2" t="s">
        <v>157</v>
      </c>
      <c r="Y260" s="2" t="s">
        <v>157</v>
      </c>
      <c r="Z260" s="2" t="s">
        <v>157</v>
      </c>
      <c r="AA260" s="2" t="s">
        <v>157</v>
      </c>
      <c r="AB260" s="2" t="s">
        <v>162</v>
      </c>
      <c r="AC260" s="2" t="s">
        <v>157</v>
      </c>
      <c r="AD260" s="2" t="s">
        <v>157</v>
      </c>
      <c r="AE260" s="2" t="s">
        <v>157</v>
      </c>
      <c r="AF260" s="2" t="s">
        <v>157</v>
      </c>
      <c r="AG260" s="2" t="s">
        <v>157</v>
      </c>
      <c r="AH260" s="2" t="s">
        <v>157</v>
      </c>
      <c r="AI260" s="2" t="s">
        <v>157</v>
      </c>
      <c r="AJ260" s="2" t="s">
        <v>157</v>
      </c>
      <c r="AK260" s="2" t="s">
        <v>157</v>
      </c>
      <c r="AL260" s="2" t="s">
        <v>157</v>
      </c>
      <c r="AM260" s="2" t="s">
        <v>157</v>
      </c>
      <c r="AN260" s="2" t="s">
        <v>157</v>
      </c>
      <c r="AO260" s="2" t="s">
        <v>157</v>
      </c>
      <c r="AP260" s="2" t="s">
        <v>157</v>
      </c>
      <c r="AQ260" s="2" t="s">
        <v>1243</v>
      </c>
      <c r="AR260" s="2" t="s">
        <v>4210</v>
      </c>
      <c r="AS260" s="2" t="s">
        <v>1243</v>
      </c>
      <c r="AT260" s="2" t="s">
        <v>164</v>
      </c>
      <c r="AU260" s="2" t="s">
        <v>1243</v>
      </c>
      <c r="AV260" s="2" t="s">
        <v>157</v>
      </c>
      <c r="AW260" s="2" t="s">
        <v>157</v>
      </c>
      <c r="AX260" s="2" t="s">
        <v>157</v>
      </c>
      <c r="AY260" s="2" t="s">
        <v>157</v>
      </c>
      <c r="AZ260" s="2" t="s">
        <v>157</v>
      </c>
      <c r="BA260" s="2" t="s">
        <v>157</v>
      </c>
      <c r="BB260" s="2" t="s">
        <v>157</v>
      </c>
      <c r="BC260" s="2" t="s">
        <v>259</v>
      </c>
      <c r="BD260" s="2" t="s">
        <v>157</v>
      </c>
      <c r="BE260" s="2" t="s">
        <v>157</v>
      </c>
      <c r="BF260" s="2" t="s">
        <v>157</v>
      </c>
      <c r="BG260" s="2" t="s">
        <v>157</v>
      </c>
      <c r="BH260" s="2" t="s">
        <v>1243</v>
      </c>
      <c r="BI260" s="2" t="s">
        <v>164</v>
      </c>
      <c r="BJ260" s="2" t="s">
        <v>4210</v>
      </c>
      <c r="BK260" s="2" t="s">
        <v>157</v>
      </c>
      <c r="BL260" s="2" t="s">
        <v>167</v>
      </c>
      <c r="BM260" s="2" t="s">
        <v>4211</v>
      </c>
      <c r="BN260" s="2" t="s">
        <v>157</v>
      </c>
      <c r="BO260" s="2" t="s">
        <v>157</v>
      </c>
      <c r="BP260" s="2" t="s">
        <v>157</v>
      </c>
      <c r="BQ260" s="2" t="s">
        <v>157</v>
      </c>
      <c r="BR260" s="2" t="s">
        <v>259</v>
      </c>
      <c r="BS260" s="2" t="s">
        <v>157</v>
      </c>
      <c r="BT260" s="2" t="s">
        <v>157</v>
      </c>
      <c r="BU260" s="2" t="s">
        <v>157</v>
      </c>
      <c r="BV260" s="2" t="s">
        <v>157</v>
      </c>
      <c r="BW260" s="2" t="s">
        <v>162</v>
      </c>
      <c r="BX260" s="2" t="s">
        <v>157</v>
      </c>
      <c r="BY260" s="2" t="s">
        <v>157</v>
      </c>
      <c r="BZ260" s="2" t="s">
        <v>157</v>
      </c>
      <c r="CA260" s="2" t="s">
        <v>157</v>
      </c>
      <c r="CB260" s="2" t="s">
        <v>157</v>
      </c>
      <c r="CC260" s="2" t="s">
        <v>157</v>
      </c>
      <c r="CD260" s="2" t="s">
        <v>162</v>
      </c>
      <c r="CE260" s="2" t="s">
        <v>157</v>
      </c>
      <c r="CF260" s="2" t="s">
        <v>162</v>
      </c>
      <c r="CG260" s="2" t="s">
        <v>157</v>
      </c>
      <c r="CH260" s="2" t="s">
        <v>4212</v>
      </c>
      <c r="CI260" s="2" t="s">
        <v>162</v>
      </c>
      <c r="CJ260" s="2" t="s">
        <v>157</v>
      </c>
    </row>
    <row r="261" spans="1:88" ht="60" x14ac:dyDescent="0.25">
      <c r="A261" s="1">
        <v>44172.586273148147</v>
      </c>
      <c r="B261" s="1">
        <v>44172.597974537035</v>
      </c>
      <c r="C261" s="2" t="s">
        <v>91</v>
      </c>
      <c r="D261" s="2" t="s">
        <v>4213</v>
      </c>
      <c r="E261">
        <v>100</v>
      </c>
      <c r="F261">
        <v>1011</v>
      </c>
      <c r="G261" s="2" t="s">
        <v>155</v>
      </c>
      <c r="H261" s="1">
        <v>44172.597984930559</v>
      </c>
      <c r="I261" s="2" t="s">
        <v>4214</v>
      </c>
      <c r="J261">
        <v>41.689193725585938</v>
      </c>
      <c r="K261">
        <v>-93.053398132324219</v>
      </c>
      <c r="L261" s="2" t="s">
        <v>158</v>
      </c>
      <c r="M261" s="2" t="s">
        <v>4215</v>
      </c>
      <c r="N261" s="2" t="s">
        <v>4216</v>
      </c>
      <c r="O261" s="2" t="s">
        <v>4217</v>
      </c>
      <c r="P261" s="2" t="s">
        <v>164</v>
      </c>
      <c r="Q261" s="2" t="s">
        <v>4218</v>
      </c>
      <c r="R261" s="2" t="s">
        <v>164</v>
      </c>
      <c r="S261" s="2" t="s">
        <v>4219</v>
      </c>
      <c r="T261" s="2" t="s">
        <v>614</v>
      </c>
      <c r="U261" s="2" t="s">
        <v>157</v>
      </c>
      <c r="V261" s="2" t="s">
        <v>4220</v>
      </c>
      <c r="W261" s="2" t="s">
        <v>4221</v>
      </c>
      <c r="X261" s="2" t="s">
        <v>4222</v>
      </c>
      <c r="Y261" s="2" t="s">
        <v>4223</v>
      </c>
      <c r="Z261" s="2" t="s">
        <v>157</v>
      </c>
      <c r="AA261" s="2" t="s">
        <v>4224</v>
      </c>
      <c r="AB261" s="2" t="s">
        <v>164</v>
      </c>
      <c r="AC261" s="2" t="s">
        <v>4225</v>
      </c>
      <c r="AD261" s="2" t="s">
        <v>614</v>
      </c>
      <c r="AE261" s="2" t="s">
        <v>157</v>
      </c>
      <c r="AF261" s="2" t="s">
        <v>186</v>
      </c>
      <c r="AG261" s="2" t="s">
        <v>4226</v>
      </c>
      <c r="AH261" s="2" t="s">
        <v>4227</v>
      </c>
      <c r="AI261" s="2" t="s">
        <v>4228</v>
      </c>
      <c r="AJ261" s="2" t="s">
        <v>4229</v>
      </c>
      <c r="AK261" s="2" t="s">
        <v>259</v>
      </c>
      <c r="AL261" s="2" t="s">
        <v>157</v>
      </c>
      <c r="AM261" s="2" t="s">
        <v>157</v>
      </c>
      <c r="AN261" s="2" t="s">
        <v>157</v>
      </c>
      <c r="AO261" s="2" t="s">
        <v>157</v>
      </c>
      <c r="AP261" s="2" t="s">
        <v>4230</v>
      </c>
      <c r="AQ261" s="2" t="s">
        <v>4231</v>
      </c>
      <c r="AR261" s="2" t="s">
        <v>4232</v>
      </c>
      <c r="AS261" s="2" t="s">
        <v>4233</v>
      </c>
      <c r="AT261" s="2" t="s">
        <v>164</v>
      </c>
      <c r="AU261" s="2" t="s">
        <v>4234</v>
      </c>
      <c r="AV261" s="2" t="s">
        <v>4235</v>
      </c>
      <c r="AW261" s="2" t="s">
        <v>614</v>
      </c>
      <c r="AX261" s="2" t="s">
        <v>157</v>
      </c>
      <c r="AY261" s="2" t="s">
        <v>4236</v>
      </c>
      <c r="AZ261" s="2" t="s">
        <v>157</v>
      </c>
      <c r="BA261" s="2" t="s">
        <v>157</v>
      </c>
      <c r="BB261" s="2" t="s">
        <v>157</v>
      </c>
      <c r="BC261" s="2" t="s">
        <v>157</v>
      </c>
      <c r="BD261" s="2" t="s">
        <v>157</v>
      </c>
      <c r="BE261" s="2" t="s">
        <v>157</v>
      </c>
      <c r="BF261" s="2" t="s">
        <v>157</v>
      </c>
      <c r="BG261" s="2" t="s">
        <v>157</v>
      </c>
      <c r="BH261" s="2" t="s">
        <v>157</v>
      </c>
      <c r="BI261" s="2" t="s">
        <v>164</v>
      </c>
      <c r="BJ261" s="2" t="s">
        <v>4234</v>
      </c>
      <c r="BK261" s="2" t="s">
        <v>4235</v>
      </c>
      <c r="BL261" s="2" t="s">
        <v>614</v>
      </c>
      <c r="BM261" s="2" t="s">
        <v>157</v>
      </c>
      <c r="BN261" s="2" t="s">
        <v>4237</v>
      </c>
      <c r="BO261" s="2" t="s">
        <v>157</v>
      </c>
      <c r="BP261" s="2" t="s">
        <v>157</v>
      </c>
      <c r="BQ261" s="2" t="s">
        <v>157</v>
      </c>
      <c r="BR261" s="2" t="s">
        <v>157</v>
      </c>
      <c r="BS261" s="2" t="s">
        <v>157</v>
      </c>
      <c r="BT261" s="2" t="s">
        <v>157</v>
      </c>
      <c r="BU261" s="2" t="s">
        <v>157</v>
      </c>
      <c r="BV261" s="2" t="s">
        <v>157</v>
      </c>
      <c r="BW261" s="2" t="s">
        <v>164</v>
      </c>
      <c r="BX261" s="2" t="s">
        <v>4238</v>
      </c>
      <c r="BY261" s="2" t="s">
        <v>4239</v>
      </c>
      <c r="BZ261" s="2" t="s">
        <v>775</v>
      </c>
      <c r="CA261" s="2" t="s">
        <v>4240</v>
      </c>
      <c r="CB261" s="2" t="s">
        <v>157</v>
      </c>
      <c r="CC261" s="2" t="s">
        <v>4241</v>
      </c>
      <c r="CD261" s="2" t="s">
        <v>164</v>
      </c>
      <c r="CE261" s="2" t="s">
        <v>4242</v>
      </c>
      <c r="CF261" s="2" t="s">
        <v>164</v>
      </c>
      <c r="CG261" s="2" t="s">
        <v>4243</v>
      </c>
      <c r="CH261" s="2" t="s">
        <v>157</v>
      </c>
      <c r="CI261" s="2" t="s">
        <v>157</v>
      </c>
      <c r="CJ261" s="2" t="s">
        <v>157</v>
      </c>
    </row>
    <row r="262" spans="1:88" ht="45" x14ac:dyDescent="0.25">
      <c r="A262" s="1">
        <v>44172.588958333334</v>
      </c>
      <c r="B262" s="1">
        <v>44172.599340277775</v>
      </c>
      <c r="C262" s="2" t="s">
        <v>91</v>
      </c>
      <c r="D262" s="2" t="s">
        <v>4244</v>
      </c>
      <c r="E262">
        <v>100</v>
      </c>
      <c r="F262">
        <v>897</v>
      </c>
      <c r="G262" s="2" t="s">
        <v>155</v>
      </c>
      <c r="H262" s="1">
        <v>44172.599350833334</v>
      </c>
      <c r="I262" s="2" t="s">
        <v>4245</v>
      </c>
      <c r="J262">
        <v>42.158294677734375</v>
      </c>
      <c r="K262">
        <v>-91.639198303222656</v>
      </c>
      <c r="L262" s="2" t="s">
        <v>158</v>
      </c>
      <c r="M262" s="2" t="s">
        <v>4246</v>
      </c>
      <c r="N262" s="2" t="s">
        <v>4247</v>
      </c>
      <c r="O262" s="2" t="s">
        <v>4248</v>
      </c>
      <c r="P262" s="2" t="s">
        <v>164</v>
      </c>
      <c r="Q262" s="2" t="s">
        <v>2126</v>
      </c>
      <c r="R262" s="2" t="s">
        <v>164</v>
      </c>
      <c r="S262" s="2" t="s">
        <v>243</v>
      </c>
      <c r="T262" s="2" t="s">
        <v>233</v>
      </c>
      <c r="U262" s="2" t="s">
        <v>157</v>
      </c>
      <c r="V262" s="2" t="s">
        <v>978</v>
      </c>
      <c r="W262" s="2" t="s">
        <v>4249</v>
      </c>
      <c r="X262" s="2" t="s">
        <v>623</v>
      </c>
      <c r="Y262" s="2" t="s">
        <v>589</v>
      </c>
      <c r="Z262" s="2" t="s">
        <v>157</v>
      </c>
      <c r="AA262" s="2" t="s">
        <v>3229</v>
      </c>
      <c r="AB262" s="2" t="s">
        <v>164</v>
      </c>
      <c r="AC262" s="2" t="s">
        <v>243</v>
      </c>
      <c r="AD262" s="2" t="s">
        <v>233</v>
      </c>
      <c r="AE262" s="2" t="s">
        <v>157</v>
      </c>
      <c r="AF262" s="2" t="s">
        <v>978</v>
      </c>
      <c r="AG262" s="2" t="s">
        <v>4249</v>
      </c>
      <c r="AH262" s="2" t="s">
        <v>1420</v>
      </c>
      <c r="AI262" s="2" t="s">
        <v>4250</v>
      </c>
      <c r="AJ262" s="2" t="s">
        <v>157</v>
      </c>
      <c r="AK262" s="2" t="s">
        <v>259</v>
      </c>
      <c r="AL262" s="2" t="s">
        <v>157</v>
      </c>
      <c r="AM262" s="2" t="s">
        <v>157</v>
      </c>
      <c r="AN262" s="2" t="s">
        <v>157</v>
      </c>
      <c r="AO262" s="2" t="s">
        <v>157</v>
      </c>
      <c r="AP262" s="2" t="s">
        <v>157</v>
      </c>
      <c r="AQ262" s="2" t="s">
        <v>4251</v>
      </c>
      <c r="AR262" s="2" t="s">
        <v>1739</v>
      </c>
      <c r="AS262" s="2" t="s">
        <v>157</v>
      </c>
      <c r="AT262" s="2" t="s">
        <v>164</v>
      </c>
      <c r="AU262" s="2" t="s">
        <v>1142</v>
      </c>
      <c r="AV262" s="2" t="s">
        <v>978</v>
      </c>
      <c r="AW262" s="2" t="s">
        <v>233</v>
      </c>
      <c r="AX262" s="2" t="s">
        <v>157</v>
      </c>
      <c r="AY262" s="2" t="s">
        <v>4252</v>
      </c>
      <c r="AZ262" s="2" t="s">
        <v>157</v>
      </c>
      <c r="BA262" s="2" t="s">
        <v>157</v>
      </c>
      <c r="BB262" s="2" t="s">
        <v>4253</v>
      </c>
      <c r="BC262" s="2" t="s">
        <v>247</v>
      </c>
      <c r="BD262" s="2" t="s">
        <v>157</v>
      </c>
      <c r="BE262" s="2" t="s">
        <v>4254</v>
      </c>
      <c r="BF262" s="2" t="s">
        <v>157</v>
      </c>
      <c r="BG262" s="2" t="s">
        <v>157</v>
      </c>
      <c r="BH262" s="2" t="s">
        <v>157</v>
      </c>
      <c r="BI262" s="2" t="s">
        <v>162</v>
      </c>
      <c r="BJ262" s="2" t="s">
        <v>157</v>
      </c>
      <c r="BK262" s="2" t="s">
        <v>157</v>
      </c>
      <c r="BL262" s="2" t="s">
        <v>157</v>
      </c>
      <c r="BM262" s="2" t="s">
        <v>157</v>
      </c>
      <c r="BN262" s="2" t="s">
        <v>157</v>
      </c>
      <c r="BO262" s="2" t="s">
        <v>157</v>
      </c>
      <c r="BP262" s="2" t="s">
        <v>157</v>
      </c>
      <c r="BQ262" s="2" t="s">
        <v>157</v>
      </c>
      <c r="BR262" s="2" t="s">
        <v>157</v>
      </c>
      <c r="BS262" s="2" t="s">
        <v>157</v>
      </c>
      <c r="BT262" s="2" t="s">
        <v>157</v>
      </c>
      <c r="BU262" s="2" t="s">
        <v>157</v>
      </c>
      <c r="BV262" s="2" t="s">
        <v>157</v>
      </c>
      <c r="BW262" s="2" t="s">
        <v>162</v>
      </c>
      <c r="BX262" s="2" t="s">
        <v>157</v>
      </c>
      <c r="BY262" s="2" t="s">
        <v>157</v>
      </c>
      <c r="BZ262" s="2" t="s">
        <v>157</v>
      </c>
      <c r="CA262" s="2" t="s">
        <v>157</v>
      </c>
      <c r="CB262" s="2" t="s">
        <v>157</v>
      </c>
      <c r="CC262" s="2" t="s">
        <v>157</v>
      </c>
      <c r="CD262" s="2" t="s">
        <v>162</v>
      </c>
      <c r="CE262" s="2" t="s">
        <v>157</v>
      </c>
      <c r="CF262" s="2" t="s">
        <v>162</v>
      </c>
      <c r="CG262" s="2" t="s">
        <v>157</v>
      </c>
      <c r="CH262" s="2" t="s">
        <v>4255</v>
      </c>
      <c r="CI262" s="2" t="s">
        <v>4256</v>
      </c>
      <c r="CJ262" s="2" t="s">
        <v>157</v>
      </c>
    </row>
    <row r="263" spans="1:88" x14ac:dyDescent="0.25">
      <c r="A263" s="1">
        <v>44172.597627314812</v>
      </c>
      <c r="B263" s="1">
        <v>44172.601400462961</v>
      </c>
      <c r="C263" s="2" t="s">
        <v>91</v>
      </c>
      <c r="D263" s="2" t="s">
        <v>4257</v>
      </c>
      <c r="E263">
        <v>100</v>
      </c>
      <c r="F263">
        <v>325</v>
      </c>
      <c r="G263" s="2" t="s">
        <v>155</v>
      </c>
      <c r="H263" s="1">
        <v>44172.601415185185</v>
      </c>
      <c r="I263" s="2" t="s">
        <v>4258</v>
      </c>
      <c r="J263">
        <v>42.804702758789063</v>
      </c>
      <c r="K263">
        <v>-95.713699340820313</v>
      </c>
      <c r="L263" s="2" t="s">
        <v>158</v>
      </c>
      <c r="M263" s="2" t="s">
        <v>4259</v>
      </c>
      <c r="N263" s="2" t="s">
        <v>4260</v>
      </c>
      <c r="O263" s="2" t="s">
        <v>4261</v>
      </c>
      <c r="P263" s="2" t="s">
        <v>164</v>
      </c>
      <c r="Q263" s="2" t="s">
        <v>283</v>
      </c>
      <c r="R263" s="2" t="s">
        <v>164</v>
      </c>
      <c r="S263" s="2" t="s">
        <v>1457</v>
      </c>
      <c r="T263" s="2" t="s">
        <v>233</v>
      </c>
      <c r="U263" s="2" t="s">
        <v>157</v>
      </c>
      <c r="V263" s="2" t="s">
        <v>503</v>
      </c>
      <c r="W263" s="2" t="s">
        <v>4262</v>
      </c>
      <c r="X263" s="2" t="s">
        <v>4263</v>
      </c>
      <c r="Y263" s="2" t="s">
        <v>4264</v>
      </c>
      <c r="Z263" s="2" t="s">
        <v>157</v>
      </c>
      <c r="AA263" s="2" t="s">
        <v>487</v>
      </c>
      <c r="AB263" s="2" t="s">
        <v>164</v>
      </c>
      <c r="AC263" s="2" t="s">
        <v>1457</v>
      </c>
      <c r="AD263" s="2" t="s">
        <v>233</v>
      </c>
      <c r="AE263" s="2" t="s">
        <v>157</v>
      </c>
      <c r="AF263" s="2" t="s">
        <v>503</v>
      </c>
      <c r="AG263" s="2" t="s">
        <v>4262</v>
      </c>
      <c r="AH263" s="2" t="s">
        <v>4265</v>
      </c>
      <c r="AI263" s="2" t="s">
        <v>4266</v>
      </c>
      <c r="AJ263" s="2" t="s">
        <v>157</v>
      </c>
      <c r="AK263" s="2" t="s">
        <v>259</v>
      </c>
      <c r="AL263" s="2" t="s">
        <v>157</v>
      </c>
      <c r="AM263" s="2" t="s">
        <v>157</v>
      </c>
      <c r="AN263" s="2" t="s">
        <v>157</v>
      </c>
      <c r="AO263" s="2" t="s">
        <v>157</v>
      </c>
      <c r="AP263" s="2" t="s">
        <v>157</v>
      </c>
      <c r="AQ263" s="2" t="s">
        <v>3921</v>
      </c>
      <c r="AR263" s="2" t="s">
        <v>487</v>
      </c>
      <c r="AS263" s="2" t="s">
        <v>832</v>
      </c>
      <c r="AT263" s="2" t="s">
        <v>164</v>
      </c>
      <c r="AU263" s="2" t="s">
        <v>832</v>
      </c>
      <c r="AV263" s="2" t="s">
        <v>503</v>
      </c>
      <c r="AW263" s="2" t="s">
        <v>233</v>
      </c>
      <c r="AX263" s="2" t="s">
        <v>157</v>
      </c>
      <c r="AY263" s="2" t="s">
        <v>4267</v>
      </c>
      <c r="AZ263" s="2" t="s">
        <v>4268</v>
      </c>
      <c r="BA263" s="2" t="s">
        <v>1695</v>
      </c>
      <c r="BB263" s="2" t="s">
        <v>157</v>
      </c>
      <c r="BC263" s="2" t="s">
        <v>259</v>
      </c>
      <c r="BD263" s="2" t="s">
        <v>157</v>
      </c>
      <c r="BE263" s="2" t="s">
        <v>157</v>
      </c>
      <c r="BF263" s="2" t="s">
        <v>157</v>
      </c>
      <c r="BG263" s="2" t="s">
        <v>157</v>
      </c>
      <c r="BH263" s="2" t="s">
        <v>832</v>
      </c>
      <c r="BI263" s="2" t="s">
        <v>164</v>
      </c>
      <c r="BJ263" s="2" t="s">
        <v>832</v>
      </c>
      <c r="BK263" s="2" t="s">
        <v>503</v>
      </c>
      <c r="BL263" s="2" t="s">
        <v>233</v>
      </c>
      <c r="BM263" s="2" t="s">
        <v>157</v>
      </c>
      <c r="BN263" s="2" t="s">
        <v>4267</v>
      </c>
      <c r="BO263" s="2" t="s">
        <v>157</v>
      </c>
      <c r="BP263" s="2" t="s">
        <v>1695</v>
      </c>
      <c r="BQ263" s="2" t="s">
        <v>157</v>
      </c>
      <c r="BR263" s="2" t="s">
        <v>259</v>
      </c>
      <c r="BS263" s="2" t="s">
        <v>157</v>
      </c>
      <c r="BT263" s="2" t="s">
        <v>157</v>
      </c>
      <c r="BU263" s="2" t="s">
        <v>157</v>
      </c>
      <c r="BV263" s="2" t="s">
        <v>157</v>
      </c>
      <c r="BW263" s="2" t="s">
        <v>162</v>
      </c>
      <c r="BX263" s="2" t="s">
        <v>157</v>
      </c>
      <c r="BY263" s="2" t="s">
        <v>157</v>
      </c>
      <c r="BZ263" s="2" t="s">
        <v>157</v>
      </c>
      <c r="CA263" s="2" t="s">
        <v>157</v>
      </c>
      <c r="CB263" s="2" t="s">
        <v>157</v>
      </c>
      <c r="CC263" s="2" t="s">
        <v>157</v>
      </c>
      <c r="CD263" s="2" t="s">
        <v>162</v>
      </c>
      <c r="CE263" s="2" t="s">
        <v>157</v>
      </c>
      <c r="CF263" s="2" t="s">
        <v>162</v>
      </c>
      <c r="CG263" s="2" t="s">
        <v>157</v>
      </c>
      <c r="CH263" s="2" t="s">
        <v>4269</v>
      </c>
      <c r="CI263" s="2" t="s">
        <v>4270</v>
      </c>
      <c r="CJ263" s="2" t="s">
        <v>157</v>
      </c>
    </row>
    <row r="264" spans="1:88" x14ac:dyDescent="0.25">
      <c r="A264" s="1">
        <v>44172.598553240743</v>
      </c>
      <c r="B264" s="1">
        <v>44172.608194444445</v>
      </c>
      <c r="C264" s="2" t="s">
        <v>91</v>
      </c>
      <c r="D264" s="2" t="s">
        <v>4271</v>
      </c>
      <c r="E264">
        <v>100</v>
      </c>
      <c r="F264">
        <v>832</v>
      </c>
      <c r="G264" s="2" t="s">
        <v>155</v>
      </c>
      <c r="H264" s="1">
        <v>44172.608199675924</v>
      </c>
      <c r="I264" s="2" t="s">
        <v>4272</v>
      </c>
      <c r="J264">
        <v>42.660202026367188</v>
      </c>
      <c r="K264">
        <v>-93.507698059082031</v>
      </c>
      <c r="L264" s="2" t="s">
        <v>158</v>
      </c>
      <c r="M264" s="2" t="s">
        <v>4273</v>
      </c>
      <c r="N264" s="2" t="s">
        <v>4274</v>
      </c>
      <c r="O264" s="2" t="s">
        <v>4275</v>
      </c>
      <c r="P264" s="2" t="s">
        <v>164</v>
      </c>
      <c r="Q264" s="2" t="s">
        <v>4276</v>
      </c>
      <c r="R264" s="2" t="s">
        <v>164</v>
      </c>
      <c r="S264" s="2" t="s">
        <v>4277</v>
      </c>
      <c r="T264" s="2" t="s">
        <v>233</v>
      </c>
      <c r="U264" s="2" t="s">
        <v>157</v>
      </c>
      <c r="V264" s="2" t="s">
        <v>273</v>
      </c>
      <c r="W264" s="2" t="s">
        <v>4278</v>
      </c>
      <c r="X264" s="2" t="s">
        <v>4279</v>
      </c>
      <c r="Y264" s="2" t="s">
        <v>4280</v>
      </c>
      <c r="Z264" s="2" t="s">
        <v>157</v>
      </c>
      <c r="AA264" s="2" t="s">
        <v>189</v>
      </c>
      <c r="AB264" s="2" t="s">
        <v>164</v>
      </c>
      <c r="AC264" s="2" t="s">
        <v>1967</v>
      </c>
      <c r="AD264" s="2" t="s">
        <v>233</v>
      </c>
      <c r="AE264" s="2" t="s">
        <v>157</v>
      </c>
      <c r="AF264" s="2" t="s">
        <v>273</v>
      </c>
      <c r="AG264" s="2" t="s">
        <v>970</v>
      </c>
      <c r="AH264" s="2" t="s">
        <v>4281</v>
      </c>
      <c r="AI264" s="2" t="s">
        <v>4282</v>
      </c>
      <c r="AJ264" s="2" t="s">
        <v>157</v>
      </c>
      <c r="AK264" s="2" t="s">
        <v>259</v>
      </c>
      <c r="AL264" s="2" t="s">
        <v>157</v>
      </c>
      <c r="AM264" s="2" t="s">
        <v>157</v>
      </c>
      <c r="AN264" s="2" t="s">
        <v>157</v>
      </c>
      <c r="AO264" s="2" t="s">
        <v>157</v>
      </c>
      <c r="AP264" s="2" t="s">
        <v>157</v>
      </c>
      <c r="AQ264" s="2" t="s">
        <v>2320</v>
      </c>
      <c r="AR264" s="2" t="s">
        <v>189</v>
      </c>
      <c r="AS264" s="2" t="s">
        <v>4277</v>
      </c>
      <c r="AT264" s="2" t="s">
        <v>164</v>
      </c>
      <c r="AU264" s="2" t="s">
        <v>1967</v>
      </c>
      <c r="AV264" s="2" t="s">
        <v>273</v>
      </c>
      <c r="AW264" s="2" t="s">
        <v>233</v>
      </c>
      <c r="AX264" s="2" t="s">
        <v>157</v>
      </c>
      <c r="AY264" s="2" t="s">
        <v>970</v>
      </c>
      <c r="AZ264" s="2" t="s">
        <v>4283</v>
      </c>
      <c r="BA264" s="2" t="s">
        <v>970</v>
      </c>
      <c r="BB264" s="2" t="s">
        <v>157</v>
      </c>
      <c r="BC264" s="2" t="s">
        <v>259</v>
      </c>
      <c r="BD264" s="2" t="s">
        <v>157</v>
      </c>
      <c r="BE264" s="2" t="s">
        <v>157</v>
      </c>
      <c r="BF264" s="2" t="s">
        <v>157</v>
      </c>
      <c r="BG264" s="2" t="s">
        <v>157</v>
      </c>
      <c r="BH264" s="2" t="s">
        <v>4284</v>
      </c>
      <c r="BI264" s="2" t="s">
        <v>164</v>
      </c>
      <c r="BJ264" s="2" t="s">
        <v>1967</v>
      </c>
      <c r="BK264" s="2" t="s">
        <v>273</v>
      </c>
      <c r="BL264" s="2" t="s">
        <v>233</v>
      </c>
      <c r="BM264" s="2" t="s">
        <v>157</v>
      </c>
      <c r="BN264" s="2" t="s">
        <v>970</v>
      </c>
      <c r="BO264" s="2" t="s">
        <v>1111</v>
      </c>
      <c r="BP264" s="2" t="s">
        <v>970</v>
      </c>
      <c r="BQ264" s="2" t="s">
        <v>157</v>
      </c>
      <c r="BR264" s="2" t="s">
        <v>259</v>
      </c>
      <c r="BS264" s="2" t="s">
        <v>157</v>
      </c>
      <c r="BT264" s="2" t="s">
        <v>157</v>
      </c>
      <c r="BU264" s="2" t="s">
        <v>157</v>
      </c>
      <c r="BV264" s="2" t="s">
        <v>157</v>
      </c>
      <c r="BW264" s="2" t="s">
        <v>162</v>
      </c>
      <c r="BX264" s="2" t="s">
        <v>157</v>
      </c>
      <c r="BY264" s="2" t="s">
        <v>157</v>
      </c>
      <c r="BZ264" s="2" t="s">
        <v>157</v>
      </c>
      <c r="CA264" s="2" t="s">
        <v>157</v>
      </c>
      <c r="CB264" s="2" t="s">
        <v>157</v>
      </c>
      <c r="CC264" s="2" t="s">
        <v>157</v>
      </c>
      <c r="CD264" s="2" t="s">
        <v>162</v>
      </c>
      <c r="CE264" s="2" t="s">
        <v>157</v>
      </c>
      <c r="CF264" s="2" t="s">
        <v>164</v>
      </c>
      <c r="CG264" s="2" t="s">
        <v>832</v>
      </c>
      <c r="CH264" s="2" t="s">
        <v>580</v>
      </c>
      <c r="CI264" s="2" t="s">
        <v>4285</v>
      </c>
      <c r="CJ264" s="2" t="s">
        <v>157</v>
      </c>
    </row>
    <row r="265" spans="1:88" ht="45" x14ac:dyDescent="0.25">
      <c r="A265" s="1">
        <v>44172.600891203707</v>
      </c>
      <c r="B265" s="1">
        <v>44172.610891203702</v>
      </c>
      <c r="C265" s="2" t="s">
        <v>91</v>
      </c>
      <c r="D265" s="2" t="s">
        <v>4286</v>
      </c>
      <c r="E265">
        <v>100</v>
      </c>
      <c r="F265">
        <v>863</v>
      </c>
      <c r="G265" s="2" t="s">
        <v>155</v>
      </c>
      <c r="H265" s="1">
        <v>44172.610897372688</v>
      </c>
      <c r="I265" s="2" t="s">
        <v>4287</v>
      </c>
      <c r="J265">
        <v>42.167098999023438</v>
      </c>
      <c r="K265">
        <v>-93.397796630859375</v>
      </c>
      <c r="L265" s="2" t="s">
        <v>158</v>
      </c>
      <c r="M265" s="2" t="s">
        <v>4288</v>
      </c>
      <c r="N265" s="2" t="s">
        <v>4289</v>
      </c>
      <c r="O265" s="2" t="s">
        <v>4290</v>
      </c>
      <c r="P265" s="2" t="s">
        <v>164</v>
      </c>
      <c r="Q265" s="2" t="s">
        <v>4291</v>
      </c>
      <c r="R265" s="2" t="s">
        <v>164</v>
      </c>
      <c r="S265" s="2" t="s">
        <v>4292</v>
      </c>
      <c r="T265" s="2" t="s">
        <v>233</v>
      </c>
      <c r="U265" s="2" t="s">
        <v>157</v>
      </c>
      <c r="V265" s="2" t="s">
        <v>273</v>
      </c>
      <c r="W265" s="2" t="s">
        <v>4293</v>
      </c>
      <c r="X265" s="2" t="s">
        <v>4294</v>
      </c>
      <c r="Y265" s="2" t="s">
        <v>4295</v>
      </c>
      <c r="Z265" s="2" t="s">
        <v>157</v>
      </c>
      <c r="AA265" s="2" t="s">
        <v>332</v>
      </c>
      <c r="AB265" s="2" t="s">
        <v>164</v>
      </c>
      <c r="AC265" s="2" t="s">
        <v>4296</v>
      </c>
      <c r="AD265" s="2" t="s">
        <v>233</v>
      </c>
      <c r="AE265" s="2" t="s">
        <v>157</v>
      </c>
      <c r="AF265" s="2" t="s">
        <v>273</v>
      </c>
      <c r="AG265" s="2" t="s">
        <v>4297</v>
      </c>
      <c r="AH265" s="2" t="s">
        <v>157</v>
      </c>
      <c r="AI265" s="2" t="s">
        <v>157</v>
      </c>
      <c r="AJ265" s="2" t="s">
        <v>157</v>
      </c>
      <c r="AK265" s="2" t="s">
        <v>157</v>
      </c>
      <c r="AL265" s="2" t="s">
        <v>157</v>
      </c>
      <c r="AM265" s="2" t="s">
        <v>157</v>
      </c>
      <c r="AN265" s="2" t="s">
        <v>157</v>
      </c>
      <c r="AO265" s="2" t="s">
        <v>157</v>
      </c>
      <c r="AP265" s="2" t="s">
        <v>157</v>
      </c>
      <c r="AQ265" s="2" t="s">
        <v>4291</v>
      </c>
      <c r="AR265" s="2" t="s">
        <v>332</v>
      </c>
      <c r="AS265" s="2" t="s">
        <v>4298</v>
      </c>
      <c r="AT265" s="2" t="s">
        <v>162</v>
      </c>
      <c r="AU265" s="2" t="s">
        <v>157</v>
      </c>
      <c r="AV265" s="2" t="s">
        <v>157</v>
      </c>
      <c r="AW265" s="2" t="s">
        <v>157</v>
      </c>
      <c r="AX265" s="2" t="s">
        <v>157</v>
      </c>
      <c r="AY265" s="2" t="s">
        <v>157</v>
      </c>
      <c r="AZ265" s="2" t="s">
        <v>157</v>
      </c>
      <c r="BA265" s="2" t="s">
        <v>4299</v>
      </c>
      <c r="BB265" s="2" t="s">
        <v>157</v>
      </c>
      <c r="BC265" s="2" t="s">
        <v>247</v>
      </c>
      <c r="BD265" s="2" t="s">
        <v>157</v>
      </c>
      <c r="BE265" s="2" t="s">
        <v>157</v>
      </c>
      <c r="BF265" s="2" t="s">
        <v>157</v>
      </c>
      <c r="BG265" s="2" t="s">
        <v>157</v>
      </c>
      <c r="BH265" s="2" t="s">
        <v>4298</v>
      </c>
      <c r="BI265" s="2" t="s">
        <v>162</v>
      </c>
      <c r="BJ265" s="2" t="s">
        <v>157</v>
      </c>
      <c r="BK265" s="2" t="s">
        <v>157</v>
      </c>
      <c r="BL265" s="2" t="s">
        <v>157</v>
      </c>
      <c r="BM265" s="2" t="s">
        <v>157</v>
      </c>
      <c r="BN265" s="2" t="s">
        <v>157</v>
      </c>
      <c r="BO265" s="2" t="s">
        <v>157</v>
      </c>
      <c r="BP265" s="2" t="s">
        <v>4299</v>
      </c>
      <c r="BQ265" s="2" t="s">
        <v>157</v>
      </c>
      <c r="BR265" s="2" t="s">
        <v>247</v>
      </c>
      <c r="BS265" s="2" t="s">
        <v>157</v>
      </c>
      <c r="BT265" s="2" t="s">
        <v>157</v>
      </c>
      <c r="BU265" s="2" t="s">
        <v>157</v>
      </c>
      <c r="BV265" s="2" t="s">
        <v>157</v>
      </c>
      <c r="BW265" s="2" t="s">
        <v>164</v>
      </c>
      <c r="BX265" s="2" t="s">
        <v>4291</v>
      </c>
      <c r="BY265" s="2" t="s">
        <v>332</v>
      </c>
      <c r="BZ265" s="2" t="s">
        <v>167</v>
      </c>
      <c r="CA265" s="2" t="s">
        <v>157</v>
      </c>
      <c r="CB265" s="2" t="s">
        <v>1013</v>
      </c>
      <c r="CC265" s="2" t="s">
        <v>1013</v>
      </c>
      <c r="CD265" s="2" t="s">
        <v>162</v>
      </c>
      <c r="CE265" s="2" t="s">
        <v>157</v>
      </c>
      <c r="CF265" s="2" t="s">
        <v>162</v>
      </c>
      <c r="CG265" s="2" t="s">
        <v>157</v>
      </c>
      <c r="CH265" s="2" t="s">
        <v>580</v>
      </c>
      <c r="CI265" s="2" t="s">
        <v>4300</v>
      </c>
      <c r="CJ265" s="2" t="s">
        <v>157</v>
      </c>
    </row>
    <row r="266" spans="1:88" ht="60" x14ac:dyDescent="0.25">
      <c r="A266" s="1">
        <v>44172.611863425926</v>
      </c>
      <c r="B266" s="1">
        <v>44172.622581018521</v>
      </c>
      <c r="C266" s="2" t="s">
        <v>91</v>
      </c>
      <c r="D266" s="2" t="s">
        <v>4301</v>
      </c>
      <c r="E266">
        <v>100</v>
      </c>
      <c r="F266">
        <v>926</v>
      </c>
      <c r="G266" s="2" t="s">
        <v>155</v>
      </c>
      <c r="H266" s="1">
        <v>44172.622596655092</v>
      </c>
      <c r="I266" s="2" t="s">
        <v>4302</v>
      </c>
      <c r="J266">
        <v>40.636795043945313</v>
      </c>
      <c r="K266">
        <v>-92.917999267578125</v>
      </c>
      <c r="L266" s="2" t="s">
        <v>158</v>
      </c>
      <c r="M266" s="2" t="s">
        <v>4303</v>
      </c>
      <c r="N266" s="2" t="s">
        <v>4304</v>
      </c>
      <c r="O266" s="2" t="s">
        <v>4305</v>
      </c>
      <c r="P266" s="2" t="s">
        <v>164</v>
      </c>
      <c r="Q266" s="2" t="s">
        <v>2036</v>
      </c>
      <c r="R266" s="2" t="s">
        <v>164</v>
      </c>
      <c r="S266" s="2" t="s">
        <v>4306</v>
      </c>
      <c r="T266" s="2" t="s">
        <v>233</v>
      </c>
      <c r="U266" s="2" t="s">
        <v>157</v>
      </c>
      <c r="V266" s="2" t="s">
        <v>528</v>
      </c>
      <c r="W266" s="2" t="s">
        <v>4307</v>
      </c>
      <c r="X266" s="2" t="s">
        <v>4308</v>
      </c>
      <c r="Y266" s="2" t="s">
        <v>4309</v>
      </c>
      <c r="Z266" s="2" t="s">
        <v>157</v>
      </c>
      <c r="AA266" s="2" t="s">
        <v>261</v>
      </c>
      <c r="AB266" s="2" t="s">
        <v>164</v>
      </c>
      <c r="AC266" s="2" t="s">
        <v>4306</v>
      </c>
      <c r="AD266" s="2" t="s">
        <v>233</v>
      </c>
      <c r="AE266" s="2" t="s">
        <v>157</v>
      </c>
      <c r="AF266" s="2" t="s">
        <v>4310</v>
      </c>
      <c r="AG266" s="2" t="s">
        <v>4307</v>
      </c>
      <c r="AH266" s="2" t="s">
        <v>157</v>
      </c>
      <c r="AI266" s="2" t="s">
        <v>157</v>
      </c>
      <c r="AJ266" s="2" t="s">
        <v>157</v>
      </c>
      <c r="AK266" s="2" t="s">
        <v>687</v>
      </c>
      <c r="AL266" s="2" t="s">
        <v>157</v>
      </c>
      <c r="AM266" s="2" t="s">
        <v>157</v>
      </c>
      <c r="AN266" s="2" t="s">
        <v>157</v>
      </c>
      <c r="AO266" s="2" t="s">
        <v>4311</v>
      </c>
      <c r="AP266" s="2" t="s">
        <v>157</v>
      </c>
      <c r="AQ266" s="2" t="s">
        <v>2441</v>
      </c>
      <c r="AR266" s="2" t="s">
        <v>261</v>
      </c>
      <c r="AS266" s="2" t="s">
        <v>4312</v>
      </c>
      <c r="AT266" s="2" t="s">
        <v>164</v>
      </c>
      <c r="AU266" s="2" t="s">
        <v>4312</v>
      </c>
      <c r="AV266" s="2" t="s">
        <v>4310</v>
      </c>
      <c r="AW266" s="2" t="s">
        <v>233</v>
      </c>
      <c r="AX266" s="2" t="s">
        <v>157</v>
      </c>
      <c r="AY266" s="2" t="s">
        <v>4313</v>
      </c>
      <c r="AZ266" s="2" t="s">
        <v>4314</v>
      </c>
      <c r="BA266" s="2" t="s">
        <v>157</v>
      </c>
      <c r="BB266" s="2" t="s">
        <v>157</v>
      </c>
      <c r="BC266" s="2" t="s">
        <v>4315</v>
      </c>
      <c r="BD266" s="2" t="s">
        <v>157</v>
      </c>
      <c r="BE266" s="2" t="s">
        <v>157</v>
      </c>
      <c r="BF266" s="2" t="s">
        <v>4316</v>
      </c>
      <c r="BG266" s="2" t="s">
        <v>4317</v>
      </c>
      <c r="BH266" s="2" t="s">
        <v>4318</v>
      </c>
      <c r="BI266" s="2" t="s">
        <v>162</v>
      </c>
      <c r="BJ266" s="2" t="s">
        <v>157</v>
      </c>
      <c r="BK266" s="2" t="s">
        <v>157</v>
      </c>
      <c r="BL266" s="2" t="s">
        <v>157</v>
      </c>
      <c r="BM266" s="2" t="s">
        <v>157</v>
      </c>
      <c r="BN266" s="2" t="s">
        <v>157</v>
      </c>
      <c r="BO266" s="2" t="s">
        <v>4319</v>
      </c>
      <c r="BP266" s="2" t="s">
        <v>157</v>
      </c>
      <c r="BQ266" s="2" t="s">
        <v>157</v>
      </c>
      <c r="BR266" s="2" t="s">
        <v>814</v>
      </c>
      <c r="BS266" s="2" t="s">
        <v>157</v>
      </c>
      <c r="BT266" s="2" t="s">
        <v>157</v>
      </c>
      <c r="BU266" s="2" t="s">
        <v>4316</v>
      </c>
      <c r="BV266" s="2" t="s">
        <v>157</v>
      </c>
      <c r="BW266" s="2" t="s">
        <v>162</v>
      </c>
      <c r="BX266" s="2" t="s">
        <v>157</v>
      </c>
      <c r="BY266" s="2" t="s">
        <v>157</v>
      </c>
      <c r="BZ266" s="2" t="s">
        <v>157</v>
      </c>
      <c r="CA266" s="2" t="s">
        <v>157</v>
      </c>
      <c r="CB266" s="2" t="s">
        <v>157</v>
      </c>
      <c r="CC266" s="2" t="s">
        <v>157</v>
      </c>
      <c r="CD266" s="2" t="s">
        <v>164</v>
      </c>
      <c r="CE266" s="2" t="s">
        <v>4320</v>
      </c>
      <c r="CF266" s="2" t="s">
        <v>164</v>
      </c>
      <c r="CG266" s="2" t="s">
        <v>4321</v>
      </c>
      <c r="CH266" s="2" t="s">
        <v>4322</v>
      </c>
      <c r="CI266" s="2" t="s">
        <v>534</v>
      </c>
      <c r="CJ266" s="2" t="s">
        <v>157</v>
      </c>
    </row>
    <row r="267" spans="1:88" ht="75" x14ac:dyDescent="0.25">
      <c r="A267" s="1">
        <v>44172.587175925924</v>
      </c>
      <c r="B267" s="1">
        <v>44172.62296296296</v>
      </c>
      <c r="C267" s="2" t="s">
        <v>91</v>
      </c>
      <c r="D267" s="2" t="s">
        <v>4323</v>
      </c>
      <c r="E267">
        <v>100</v>
      </c>
      <c r="F267">
        <v>3092</v>
      </c>
      <c r="G267" s="2" t="s">
        <v>155</v>
      </c>
      <c r="H267" s="1">
        <v>44172.622973807869</v>
      </c>
      <c r="I267" s="2" t="s">
        <v>4324</v>
      </c>
      <c r="J267">
        <v>41.407806396484375</v>
      </c>
      <c r="K267">
        <v>-92.917198181152344</v>
      </c>
      <c r="L267" s="2" t="s">
        <v>158</v>
      </c>
      <c r="M267" s="2" t="s">
        <v>4325</v>
      </c>
      <c r="N267" s="2" t="s">
        <v>4326</v>
      </c>
      <c r="O267" s="2" t="s">
        <v>4327</v>
      </c>
      <c r="P267" s="2" t="s">
        <v>164</v>
      </c>
      <c r="Q267" s="2" t="s">
        <v>1671</v>
      </c>
      <c r="R267" s="2" t="s">
        <v>164</v>
      </c>
      <c r="S267" s="2" t="s">
        <v>4328</v>
      </c>
      <c r="T267" s="2" t="s">
        <v>233</v>
      </c>
      <c r="U267" s="2" t="s">
        <v>157</v>
      </c>
      <c r="V267" s="2" t="s">
        <v>503</v>
      </c>
      <c r="W267" s="2" t="s">
        <v>4329</v>
      </c>
      <c r="X267" s="2" t="s">
        <v>4330</v>
      </c>
      <c r="Y267" s="2" t="s">
        <v>4331</v>
      </c>
      <c r="Z267" s="2" t="s">
        <v>157</v>
      </c>
      <c r="AA267" s="2" t="s">
        <v>662</v>
      </c>
      <c r="AB267" s="2" t="s">
        <v>164</v>
      </c>
      <c r="AC267" s="2" t="s">
        <v>4328</v>
      </c>
      <c r="AD267" s="2" t="s">
        <v>233</v>
      </c>
      <c r="AE267" s="2" t="s">
        <v>157</v>
      </c>
      <c r="AF267" s="2" t="s">
        <v>503</v>
      </c>
      <c r="AG267" s="2" t="s">
        <v>4329</v>
      </c>
      <c r="AH267" s="2" t="s">
        <v>4332</v>
      </c>
      <c r="AI267" s="2" t="s">
        <v>4333</v>
      </c>
      <c r="AJ267" s="2" t="s">
        <v>157</v>
      </c>
      <c r="AK267" s="2" t="s">
        <v>259</v>
      </c>
      <c r="AL267" s="2" t="s">
        <v>4334</v>
      </c>
      <c r="AM267" s="2" t="s">
        <v>157</v>
      </c>
      <c r="AN267" s="2" t="s">
        <v>157</v>
      </c>
      <c r="AO267" s="2" t="s">
        <v>157</v>
      </c>
      <c r="AP267" s="2" t="s">
        <v>157</v>
      </c>
      <c r="AQ267" s="2" t="s">
        <v>3587</v>
      </c>
      <c r="AR267" s="2" t="s">
        <v>344</v>
      </c>
      <c r="AS267" s="2" t="s">
        <v>4335</v>
      </c>
      <c r="AT267" s="2" t="s">
        <v>164</v>
      </c>
      <c r="AU267" s="2" t="s">
        <v>4335</v>
      </c>
      <c r="AV267" s="2" t="s">
        <v>4336</v>
      </c>
      <c r="AW267" s="2" t="s">
        <v>233</v>
      </c>
      <c r="AX267" s="2" t="s">
        <v>157</v>
      </c>
      <c r="AY267" s="2" t="s">
        <v>4337</v>
      </c>
      <c r="AZ267" s="2" t="s">
        <v>157</v>
      </c>
      <c r="BA267" s="2" t="s">
        <v>4337</v>
      </c>
      <c r="BB267" s="2" t="s">
        <v>157</v>
      </c>
      <c r="BC267" s="2" t="s">
        <v>259</v>
      </c>
      <c r="BD267" s="2" t="s">
        <v>4338</v>
      </c>
      <c r="BE267" s="2" t="s">
        <v>157</v>
      </c>
      <c r="BF267" s="2" t="s">
        <v>157</v>
      </c>
      <c r="BG267" s="2" t="s">
        <v>157</v>
      </c>
      <c r="BH267" s="2" t="s">
        <v>4335</v>
      </c>
      <c r="BI267" s="2" t="s">
        <v>164</v>
      </c>
      <c r="BJ267" s="2" t="s">
        <v>4335</v>
      </c>
      <c r="BK267" s="2" t="s">
        <v>503</v>
      </c>
      <c r="BL267" s="2" t="s">
        <v>233</v>
      </c>
      <c r="BM267" s="2" t="s">
        <v>157</v>
      </c>
      <c r="BN267" s="2" t="s">
        <v>4337</v>
      </c>
      <c r="BO267" s="2" t="s">
        <v>157</v>
      </c>
      <c r="BP267" s="2" t="s">
        <v>4337</v>
      </c>
      <c r="BQ267" s="2" t="s">
        <v>157</v>
      </c>
      <c r="BR267" s="2" t="s">
        <v>259</v>
      </c>
      <c r="BS267" s="2" t="s">
        <v>4339</v>
      </c>
      <c r="BT267" s="2" t="s">
        <v>157</v>
      </c>
      <c r="BU267" s="2" t="s">
        <v>157</v>
      </c>
      <c r="BV267" s="2" t="s">
        <v>157</v>
      </c>
      <c r="BW267" s="2" t="s">
        <v>162</v>
      </c>
      <c r="BX267" s="2" t="s">
        <v>157</v>
      </c>
      <c r="BY267" s="2" t="s">
        <v>157</v>
      </c>
      <c r="BZ267" s="2" t="s">
        <v>157</v>
      </c>
      <c r="CA267" s="2" t="s">
        <v>157</v>
      </c>
      <c r="CB267" s="2" t="s">
        <v>157</v>
      </c>
      <c r="CC267" s="2" t="s">
        <v>157</v>
      </c>
      <c r="CD267" s="2" t="s">
        <v>164</v>
      </c>
      <c r="CE267" s="2" t="s">
        <v>470</v>
      </c>
      <c r="CF267" s="2" t="s">
        <v>164</v>
      </c>
      <c r="CG267" s="2" t="s">
        <v>4340</v>
      </c>
      <c r="CH267" s="2" t="s">
        <v>4341</v>
      </c>
      <c r="CI267" s="2" t="s">
        <v>4342</v>
      </c>
      <c r="CJ267" s="2" t="s">
        <v>4343</v>
      </c>
    </row>
    <row r="268" spans="1:88" ht="45" x14ac:dyDescent="0.25">
      <c r="A268" s="1">
        <v>44172.611168981479</v>
      </c>
      <c r="B268" s="1">
        <v>44172.624340277776</v>
      </c>
      <c r="C268" s="2" t="s">
        <v>91</v>
      </c>
      <c r="D268" s="2" t="s">
        <v>4344</v>
      </c>
      <c r="E268">
        <v>100</v>
      </c>
      <c r="F268">
        <v>1137</v>
      </c>
      <c r="G268" s="2" t="s">
        <v>155</v>
      </c>
      <c r="H268" s="1">
        <v>44172.62434934028</v>
      </c>
      <c r="I268" s="2" t="s">
        <v>4345</v>
      </c>
      <c r="J268">
        <v>42.683197021484375</v>
      </c>
      <c r="K268">
        <v>-91.540901184082031</v>
      </c>
      <c r="L268" s="2" t="s">
        <v>158</v>
      </c>
      <c r="M268" s="2" t="s">
        <v>4346</v>
      </c>
      <c r="N268" s="2" t="s">
        <v>4347</v>
      </c>
      <c r="O268" s="2" t="s">
        <v>4348</v>
      </c>
      <c r="P268" s="2" t="s">
        <v>164</v>
      </c>
      <c r="Q268" s="2" t="s">
        <v>793</v>
      </c>
      <c r="R268" s="2" t="s">
        <v>164</v>
      </c>
      <c r="S268" s="2" t="s">
        <v>3185</v>
      </c>
      <c r="T268" s="2" t="s">
        <v>233</v>
      </c>
      <c r="U268" s="2" t="s">
        <v>157</v>
      </c>
      <c r="V268" s="2" t="s">
        <v>273</v>
      </c>
      <c r="W268" s="2" t="s">
        <v>3614</v>
      </c>
      <c r="X268" s="2" t="s">
        <v>1333</v>
      </c>
      <c r="Y268" s="2" t="s">
        <v>4349</v>
      </c>
      <c r="Z268" s="2" t="s">
        <v>157</v>
      </c>
      <c r="AA268" s="2" t="s">
        <v>2840</v>
      </c>
      <c r="AB268" s="2" t="s">
        <v>164</v>
      </c>
      <c r="AC268" s="2" t="s">
        <v>3185</v>
      </c>
      <c r="AD268" s="2" t="s">
        <v>233</v>
      </c>
      <c r="AE268" s="2" t="s">
        <v>157</v>
      </c>
      <c r="AF268" s="2" t="s">
        <v>273</v>
      </c>
      <c r="AG268" s="2" t="s">
        <v>3614</v>
      </c>
      <c r="AH268" s="2" t="s">
        <v>4350</v>
      </c>
      <c r="AI268" s="2" t="s">
        <v>4351</v>
      </c>
      <c r="AJ268" s="2" t="s">
        <v>157</v>
      </c>
      <c r="AK268" s="2" t="s">
        <v>259</v>
      </c>
      <c r="AL268" s="2" t="s">
        <v>157</v>
      </c>
      <c r="AM268" s="2" t="s">
        <v>157</v>
      </c>
      <c r="AN268" s="2" t="s">
        <v>157</v>
      </c>
      <c r="AO268" s="2" t="s">
        <v>157</v>
      </c>
      <c r="AP268" s="2" t="s">
        <v>157</v>
      </c>
      <c r="AQ268" s="2" t="s">
        <v>1174</v>
      </c>
      <c r="AR268" s="2" t="s">
        <v>1071</v>
      </c>
      <c r="AS268" s="2" t="s">
        <v>1102</v>
      </c>
      <c r="AT268" s="2" t="s">
        <v>164</v>
      </c>
      <c r="AU268" s="2" t="s">
        <v>4352</v>
      </c>
      <c r="AV268" s="2" t="s">
        <v>340</v>
      </c>
      <c r="AW268" s="2" t="s">
        <v>233</v>
      </c>
      <c r="AX268" s="2" t="s">
        <v>157</v>
      </c>
      <c r="AY268" s="2" t="s">
        <v>4353</v>
      </c>
      <c r="AZ268" s="2" t="s">
        <v>157</v>
      </c>
      <c r="BA268" s="2" t="s">
        <v>4354</v>
      </c>
      <c r="BB268" s="2" t="s">
        <v>157</v>
      </c>
      <c r="BC268" s="2" t="s">
        <v>259</v>
      </c>
      <c r="BD268" s="2" t="s">
        <v>157</v>
      </c>
      <c r="BE268" s="2" t="s">
        <v>157</v>
      </c>
      <c r="BF268" s="2" t="s">
        <v>157</v>
      </c>
      <c r="BG268" s="2" t="s">
        <v>157</v>
      </c>
      <c r="BH268" s="2" t="s">
        <v>680</v>
      </c>
      <c r="BI268" s="2" t="s">
        <v>164</v>
      </c>
      <c r="BJ268" s="2" t="s">
        <v>4352</v>
      </c>
      <c r="BK268" s="2" t="s">
        <v>340</v>
      </c>
      <c r="BL268" s="2" t="s">
        <v>233</v>
      </c>
      <c r="BM268" s="2" t="s">
        <v>157</v>
      </c>
      <c r="BN268" s="2" t="s">
        <v>4353</v>
      </c>
      <c r="BO268" s="2" t="s">
        <v>157</v>
      </c>
      <c r="BP268" s="2" t="s">
        <v>4354</v>
      </c>
      <c r="BQ268" s="2" t="s">
        <v>157</v>
      </c>
      <c r="BR268" s="2" t="s">
        <v>259</v>
      </c>
      <c r="BS268" s="2" t="s">
        <v>157</v>
      </c>
      <c r="BT268" s="2" t="s">
        <v>157</v>
      </c>
      <c r="BU268" s="2" t="s">
        <v>157</v>
      </c>
      <c r="BV268" s="2" t="s">
        <v>157</v>
      </c>
      <c r="BW268" s="2" t="s">
        <v>162</v>
      </c>
      <c r="BX268" s="2" t="s">
        <v>157</v>
      </c>
      <c r="BY268" s="2" t="s">
        <v>157</v>
      </c>
      <c r="BZ268" s="2" t="s">
        <v>157</v>
      </c>
      <c r="CA268" s="2" t="s">
        <v>157</v>
      </c>
      <c r="CB268" s="2" t="s">
        <v>157</v>
      </c>
      <c r="CC268" s="2" t="s">
        <v>157</v>
      </c>
      <c r="CD268" s="2" t="s">
        <v>162</v>
      </c>
      <c r="CE268" s="2" t="s">
        <v>157</v>
      </c>
      <c r="CF268" s="2" t="s">
        <v>164</v>
      </c>
      <c r="CG268" s="2" t="s">
        <v>4355</v>
      </c>
      <c r="CH268" s="2" t="s">
        <v>580</v>
      </c>
      <c r="CI268" s="2" t="s">
        <v>580</v>
      </c>
      <c r="CJ268" s="2" t="s">
        <v>4356</v>
      </c>
    </row>
    <row r="269" spans="1:88" ht="30" x14ac:dyDescent="0.25">
      <c r="A269" s="1">
        <v>44172.621041666665</v>
      </c>
      <c r="B269" s="1">
        <v>44172.62939814815</v>
      </c>
      <c r="C269" s="2" t="s">
        <v>91</v>
      </c>
      <c r="D269" s="2" t="s">
        <v>4357</v>
      </c>
      <c r="E269">
        <v>100</v>
      </c>
      <c r="F269">
        <v>722</v>
      </c>
      <c r="G269" s="2" t="s">
        <v>155</v>
      </c>
      <c r="H269" s="1">
        <v>44172.629408449073</v>
      </c>
      <c r="I269" s="2" t="s">
        <v>4358</v>
      </c>
      <c r="J269">
        <v>41.899398803710938</v>
      </c>
      <c r="K269">
        <v>-93.602401733398438</v>
      </c>
      <c r="L269" s="2" t="s">
        <v>158</v>
      </c>
      <c r="M269" s="2" t="s">
        <v>4359</v>
      </c>
      <c r="N269" s="2" t="s">
        <v>4360</v>
      </c>
      <c r="O269" s="2" t="s">
        <v>4361</v>
      </c>
      <c r="P269" s="2" t="s">
        <v>164</v>
      </c>
      <c r="Q269" s="2" t="s">
        <v>4362</v>
      </c>
      <c r="R269" s="2" t="s">
        <v>164</v>
      </c>
      <c r="S269" s="2" t="s">
        <v>4363</v>
      </c>
      <c r="T269" s="2" t="s">
        <v>233</v>
      </c>
      <c r="U269" s="2" t="s">
        <v>157</v>
      </c>
      <c r="V269" s="2" t="s">
        <v>524</v>
      </c>
      <c r="W269" s="2" t="s">
        <v>3276</v>
      </c>
      <c r="X269" s="2" t="s">
        <v>157</v>
      </c>
      <c r="Y269" s="2" t="s">
        <v>157</v>
      </c>
      <c r="Z269" s="2" t="s">
        <v>157</v>
      </c>
      <c r="AA269" s="2" t="s">
        <v>959</v>
      </c>
      <c r="AB269" s="2" t="s">
        <v>164</v>
      </c>
      <c r="AC269" s="2" t="s">
        <v>4363</v>
      </c>
      <c r="AD269" s="2" t="s">
        <v>233</v>
      </c>
      <c r="AE269" s="2" t="s">
        <v>157</v>
      </c>
      <c r="AF269" s="2" t="s">
        <v>524</v>
      </c>
      <c r="AG269" s="2" t="s">
        <v>3276</v>
      </c>
      <c r="AH269" s="2" t="s">
        <v>157</v>
      </c>
      <c r="AI269" s="2" t="s">
        <v>157</v>
      </c>
      <c r="AJ269" s="2" t="s">
        <v>157</v>
      </c>
      <c r="AK269" s="2" t="s">
        <v>157</v>
      </c>
      <c r="AL269" s="2" t="s">
        <v>157</v>
      </c>
      <c r="AM269" s="2" t="s">
        <v>157</v>
      </c>
      <c r="AN269" s="2" t="s">
        <v>157</v>
      </c>
      <c r="AO269" s="2" t="s">
        <v>157</v>
      </c>
      <c r="AP269" s="2" t="s">
        <v>157</v>
      </c>
      <c r="AQ269" s="2" t="s">
        <v>4362</v>
      </c>
      <c r="AR269" s="2" t="s">
        <v>344</v>
      </c>
      <c r="AS269" s="2" t="s">
        <v>595</v>
      </c>
      <c r="AT269" s="2" t="s">
        <v>164</v>
      </c>
      <c r="AU269" s="2" t="s">
        <v>1926</v>
      </c>
      <c r="AV269" s="2" t="s">
        <v>157</v>
      </c>
      <c r="AW269" s="2" t="s">
        <v>233</v>
      </c>
      <c r="AX269" s="2" t="s">
        <v>157</v>
      </c>
      <c r="AY269" s="2" t="s">
        <v>4364</v>
      </c>
      <c r="AZ269" s="2" t="s">
        <v>157</v>
      </c>
      <c r="BA269" s="2" t="s">
        <v>157</v>
      </c>
      <c r="BB269" s="2" t="s">
        <v>157</v>
      </c>
      <c r="BC269" s="2" t="s">
        <v>157</v>
      </c>
      <c r="BD269" s="2" t="s">
        <v>157</v>
      </c>
      <c r="BE269" s="2" t="s">
        <v>157</v>
      </c>
      <c r="BF269" s="2" t="s">
        <v>157</v>
      </c>
      <c r="BG269" s="2" t="s">
        <v>157</v>
      </c>
      <c r="BH269" s="2" t="s">
        <v>1420</v>
      </c>
      <c r="BI269" s="2" t="s">
        <v>164</v>
      </c>
      <c r="BJ269" s="2" t="s">
        <v>1926</v>
      </c>
      <c r="BK269" s="2" t="s">
        <v>157</v>
      </c>
      <c r="BL269" s="2" t="s">
        <v>233</v>
      </c>
      <c r="BM269" s="2" t="s">
        <v>157</v>
      </c>
      <c r="BN269" s="2" t="s">
        <v>4364</v>
      </c>
      <c r="BO269" s="2" t="s">
        <v>157</v>
      </c>
      <c r="BP269" s="2" t="s">
        <v>157</v>
      </c>
      <c r="BQ269" s="2" t="s">
        <v>157</v>
      </c>
      <c r="BR269" s="2" t="s">
        <v>157</v>
      </c>
      <c r="BS269" s="2" t="s">
        <v>157</v>
      </c>
      <c r="BT269" s="2" t="s">
        <v>157</v>
      </c>
      <c r="BU269" s="2" t="s">
        <v>157</v>
      </c>
      <c r="BV269" s="2" t="s">
        <v>157</v>
      </c>
      <c r="BW269" s="2" t="s">
        <v>164</v>
      </c>
      <c r="BX269" s="2" t="s">
        <v>188</v>
      </c>
      <c r="BY269" s="2" t="s">
        <v>470</v>
      </c>
      <c r="BZ269" s="2" t="s">
        <v>167</v>
      </c>
      <c r="CA269" s="2" t="s">
        <v>157</v>
      </c>
      <c r="CB269" s="2" t="s">
        <v>1462</v>
      </c>
      <c r="CC269" s="2" t="s">
        <v>157</v>
      </c>
      <c r="CD269" s="2" t="s">
        <v>162</v>
      </c>
      <c r="CE269" s="2" t="s">
        <v>157</v>
      </c>
      <c r="CF269" s="2" t="s">
        <v>164</v>
      </c>
      <c r="CG269" s="2" t="s">
        <v>745</v>
      </c>
      <c r="CH269" s="2" t="s">
        <v>4365</v>
      </c>
      <c r="CI269" s="2" t="s">
        <v>250</v>
      </c>
      <c r="CJ269" s="2" t="s">
        <v>157</v>
      </c>
    </row>
    <row r="270" spans="1:88" ht="45" x14ac:dyDescent="0.25">
      <c r="A270" s="1">
        <v>44172.581967592596</v>
      </c>
      <c r="B270" s="1">
        <v>44172.631203703706</v>
      </c>
      <c r="C270" s="2" t="s">
        <v>91</v>
      </c>
      <c r="D270" s="2" t="s">
        <v>4366</v>
      </c>
      <c r="E270">
        <v>100</v>
      </c>
      <c r="F270">
        <v>4254</v>
      </c>
      <c r="G270" s="2" t="s">
        <v>155</v>
      </c>
      <c r="H270" s="1">
        <v>44172.631217106478</v>
      </c>
      <c r="I270" s="2" t="s">
        <v>4367</v>
      </c>
      <c r="J270">
        <v>42.555099487304688</v>
      </c>
      <c r="K270">
        <v>-94.684097290039063</v>
      </c>
      <c r="L270" s="2" t="s">
        <v>158</v>
      </c>
      <c r="M270" s="2" t="s">
        <v>4368</v>
      </c>
      <c r="N270" s="2" t="s">
        <v>4369</v>
      </c>
      <c r="O270" s="2" t="s">
        <v>4370</v>
      </c>
      <c r="P270" s="2" t="s">
        <v>164</v>
      </c>
      <c r="Q270" s="2" t="s">
        <v>1233</v>
      </c>
      <c r="R270" s="2" t="s">
        <v>164</v>
      </c>
      <c r="S270" s="2" t="s">
        <v>4371</v>
      </c>
      <c r="T270" s="2" t="s">
        <v>233</v>
      </c>
      <c r="U270" s="2" t="s">
        <v>157</v>
      </c>
      <c r="V270" s="2" t="s">
        <v>503</v>
      </c>
      <c r="W270" s="2" t="s">
        <v>4372</v>
      </c>
      <c r="X270" s="2" t="s">
        <v>4373</v>
      </c>
      <c r="Y270" s="2" t="s">
        <v>2952</v>
      </c>
      <c r="Z270" s="2" t="s">
        <v>4374</v>
      </c>
      <c r="AA270" s="2" t="s">
        <v>468</v>
      </c>
      <c r="AB270" s="2" t="s">
        <v>164</v>
      </c>
      <c r="AC270" s="2" t="s">
        <v>4371</v>
      </c>
      <c r="AD270" s="2" t="s">
        <v>233</v>
      </c>
      <c r="AE270" s="2" t="s">
        <v>157</v>
      </c>
      <c r="AF270" s="2" t="s">
        <v>503</v>
      </c>
      <c r="AG270" s="2" t="s">
        <v>4375</v>
      </c>
      <c r="AH270" s="2" t="s">
        <v>4376</v>
      </c>
      <c r="AI270" s="2" t="s">
        <v>4377</v>
      </c>
      <c r="AJ270" s="2" t="s">
        <v>157</v>
      </c>
      <c r="AK270" s="2" t="s">
        <v>259</v>
      </c>
      <c r="AL270" s="2" t="s">
        <v>157</v>
      </c>
      <c r="AM270" s="2" t="s">
        <v>157</v>
      </c>
      <c r="AN270" s="2" t="s">
        <v>157</v>
      </c>
      <c r="AO270" s="2" t="s">
        <v>157</v>
      </c>
      <c r="AP270" s="2" t="s">
        <v>157</v>
      </c>
      <c r="AQ270" s="2" t="s">
        <v>4378</v>
      </c>
      <c r="AR270" s="2" t="s">
        <v>680</v>
      </c>
      <c r="AS270" s="2" t="s">
        <v>4379</v>
      </c>
      <c r="AT270" s="2" t="s">
        <v>164</v>
      </c>
      <c r="AU270" s="2" t="s">
        <v>4379</v>
      </c>
      <c r="AV270" s="2" t="s">
        <v>503</v>
      </c>
      <c r="AW270" s="2" t="s">
        <v>233</v>
      </c>
      <c r="AX270" s="2" t="s">
        <v>157</v>
      </c>
      <c r="AY270" s="2" t="s">
        <v>4380</v>
      </c>
      <c r="AZ270" s="2" t="s">
        <v>157</v>
      </c>
      <c r="BA270" s="2" t="s">
        <v>4381</v>
      </c>
      <c r="BB270" s="2" t="s">
        <v>157</v>
      </c>
      <c r="BC270" s="2" t="s">
        <v>259</v>
      </c>
      <c r="BD270" s="2" t="s">
        <v>157</v>
      </c>
      <c r="BE270" s="2" t="s">
        <v>157</v>
      </c>
      <c r="BF270" s="2" t="s">
        <v>157</v>
      </c>
      <c r="BG270" s="2" t="s">
        <v>157</v>
      </c>
      <c r="BH270" s="2" t="s">
        <v>4379</v>
      </c>
      <c r="BI270" s="2" t="s">
        <v>164</v>
      </c>
      <c r="BJ270" s="2" t="s">
        <v>4379</v>
      </c>
      <c r="BK270" s="2" t="s">
        <v>503</v>
      </c>
      <c r="BL270" s="2" t="s">
        <v>233</v>
      </c>
      <c r="BM270" s="2" t="s">
        <v>157</v>
      </c>
      <c r="BN270" s="2" t="s">
        <v>4380</v>
      </c>
      <c r="BO270" s="2" t="s">
        <v>157</v>
      </c>
      <c r="BP270" s="2" t="s">
        <v>4381</v>
      </c>
      <c r="BQ270" s="2" t="s">
        <v>157</v>
      </c>
      <c r="BR270" s="2" t="s">
        <v>259</v>
      </c>
      <c r="BS270" s="2" t="s">
        <v>157</v>
      </c>
      <c r="BT270" s="2" t="s">
        <v>157</v>
      </c>
      <c r="BU270" s="2" t="s">
        <v>157</v>
      </c>
      <c r="BV270" s="2" t="s">
        <v>157</v>
      </c>
      <c r="BW270" s="2" t="s">
        <v>162</v>
      </c>
      <c r="BX270" s="2" t="s">
        <v>157</v>
      </c>
      <c r="BY270" s="2" t="s">
        <v>157</v>
      </c>
      <c r="BZ270" s="2" t="s">
        <v>157</v>
      </c>
      <c r="CA270" s="2" t="s">
        <v>157</v>
      </c>
      <c r="CB270" s="2" t="s">
        <v>157</v>
      </c>
      <c r="CC270" s="2" t="s">
        <v>157</v>
      </c>
      <c r="CD270" s="2" t="s">
        <v>162</v>
      </c>
      <c r="CE270" s="2" t="s">
        <v>157</v>
      </c>
      <c r="CF270" s="2" t="s">
        <v>162</v>
      </c>
      <c r="CG270" s="2" t="s">
        <v>157</v>
      </c>
      <c r="CH270" s="2" t="s">
        <v>4382</v>
      </c>
      <c r="CI270" s="2" t="s">
        <v>4383</v>
      </c>
      <c r="CJ270" s="2" t="s">
        <v>157</v>
      </c>
    </row>
    <row r="271" spans="1:88" ht="255" x14ac:dyDescent="0.25">
      <c r="A271" s="1">
        <v>44172.583171296297</v>
      </c>
      <c r="B271" s="1">
        <v>44172.633692129632</v>
      </c>
      <c r="C271" s="2" t="s">
        <v>91</v>
      </c>
      <c r="D271" s="2" t="s">
        <v>4384</v>
      </c>
      <c r="E271">
        <v>100</v>
      </c>
      <c r="F271">
        <v>4364</v>
      </c>
      <c r="G271" s="2" t="s">
        <v>155</v>
      </c>
      <c r="H271" s="1">
        <v>44172.633697858793</v>
      </c>
      <c r="I271" s="2" t="s">
        <v>4385</v>
      </c>
      <c r="J271">
        <v>40.68609619140625</v>
      </c>
      <c r="K271">
        <v>-94.060699462890625</v>
      </c>
      <c r="L271" s="2" t="s">
        <v>158</v>
      </c>
      <c r="M271" s="2" t="s">
        <v>4386</v>
      </c>
      <c r="N271" s="2" t="s">
        <v>4387</v>
      </c>
      <c r="O271" s="2" t="s">
        <v>4388</v>
      </c>
      <c r="P271" s="2" t="s">
        <v>164</v>
      </c>
      <c r="Q271" s="2" t="s">
        <v>260</v>
      </c>
      <c r="R271" s="2" t="s">
        <v>164</v>
      </c>
      <c r="S271" s="2" t="s">
        <v>4389</v>
      </c>
      <c r="T271" s="2" t="s">
        <v>233</v>
      </c>
      <c r="U271" s="2" t="s">
        <v>157</v>
      </c>
      <c r="V271" s="2" t="s">
        <v>503</v>
      </c>
      <c r="W271" s="2" t="s">
        <v>4390</v>
      </c>
      <c r="X271" s="2" t="s">
        <v>4391</v>
      </c>
      <c r="Y271" s="2" t="s">
        <v>4392</v>
      </c>
      <c r="Z271" s="2" t="s">
        <v>157</v>
      </c>
      <c r="AA271" s="2" t="s">
        <v>211</v>
      </c>
      <c r="AB271" s="2" t="s">
        <v>164</v>
      </c>
      <c r="AC271" s="2" t="s">
        <v>4389</v>
      </c>
      <c r="AD271" s="2" t="s">
        <v>233</v>
      </c>
      <c r="AE271" s="2" t="s">
        <v>157</v>
      </c>
      <c r="AF271" s="2" t="s">
        <v>503</v>
      </c>
      <c r="AG271" s="2" t="s">
        <v>4390</v>
      </c>
      <c r="AH271" s="2" t="s">
        <v>4393</v>
      </c>
      <c r="AI271" s="2" t="s">
        <v>4394</v>
      </c>
      <c r="AJ271" s="2" t="s">
        <v>157</v>
      </c>
      <c r="AK271" s="2" t="s">
        <v>373</v>
      </c>
      <c r="AL271" s="2" t="s">
        <v>157</v>
      </c>
      <c r="AM271" s="2" t="s">
        <v>4395</v>
      </c>
      <c r="AN271" s="2" t="s">
        <v>157</v>
      </c>
      <c r="AO271" s="2" t="s">
        <v>157</v>
      </c>
      <c r="AP271" s="2" t="s">
        <v>4396</v>
      </c>
      <c r="AQ271" s="2" t="s">
        <v>260</v>
      </c>
      <c r="AR271" s="2" t="s">
        <v>211</v>
      </c>
      <c r="AS271" s="2" t="s">
        <v>1583</v>
      </c>
      <c r="AT271" s="2" t="s">
        <v>164</v>
      </c>
      <c r="AU271" s="2" t="s">
        <v>4397</v>
      </c>
      <c r="AV271" s="2" t="s">
        <v>1160</v>
      </c>
      <c r="AW271" s="2" t="s">
        <v>233</v>
      </c>
      <c r="AX271" s="2" t="s">
        <v>157</v>
      </c>
      <c r="AY271" s="2" t="s">
        <v>4398</v>
      </c>
      <c r="AZ271" s="2" t="s">
        <v>157</v>
      </c>
      <c r="BA271" s="2" t="s">
        <v>1648</v>
      </c>
      <c r="BB271" s="2" t="s">
        <v>157</v>
      </c>
      <c r="BC271" s="2" t="s">
        <v>259</v>
      </c>
      <c r="BD271" s="2" t="s">
        <v>157</v>
      </c>
      <c r="BE271" s="2" t="s">
        <v>157</v>
      </c>
      <c r="BF271" s="2" t="s">
        <v>157</v>
      </c>
      <c r="BG271" s="2" t="s">
        <v>157</v>
      </c>
      <c r="BH271" s="2" t="s">
        <v>4399</v>
      </c>
      <c r="BI271" s="2" t="s">
        <v>164</v>
      </c>
      <c r="BJ271" s="2" t="s">
        <v>4397</v>
      </c>
      <c r="BK271" s="2" t="s">
        <v>1160</v>
      </c>
      <c r="BL271" s="2" t="s">
        <v>233</v>
      </c>
      <c r="BM271" s="2" t="s">
        <v>157</v>
      </c>
      <c r="BN271" s="2" t="s">
        <v>4398</v>
      </c>
      <c r="BO271" s="2" t="s">
        <v>157</v>
      </c>
      <c r="BP271" s="2" t="s">
        <v>1648</v>
      </c>
      <c r="BQ271" s="2" t="s">
        <v>157</v>
      </c>
      <c r="BR271" s="2" t="s">
        <v>259</v>
      </c>
      <c r="BS271" s="2" t="s">
        <v>157</v>
      </c>
      <c r="BT271" s="2" t="s">
        <v>157</v>
      </c>
      <c r="BU271" s="2" t="s">
        <v>157</v>
      </c>
      <c r="BV271" s="2" t="s">
        <v>157</v>
      </c>
      <c r="BW271" s="2" t="s">
        <v>162</v>
      </c>
      <c r="BX271" s="2" t="s">
        <v>157</v>
      </c>
      <c r="BY271" s="2" t="s">
        <v>157</v>
      </c>
      <c r="BZ271" s="2" t="s">
        <v>157</v>
      </c>
      <c r="CA271" s="2" t="s">
        <v>157</v>
      </c>
      <c r="CB271" s="2" t="s">
        <v>157</v>
      </c>
      <c r="CC271" s="2" t="s">
        <v>157</v>
      </c>
      <c r="CD271" s="2" t="s">
        <v>162</v>
      </c>
      <c r="CE271" s="2" t="s">
        <v>157</v>
      </c>
      <c r="CF271" s="2" t="s">
        <v>164</v>
      </c>
      <c r="CG271" s="2" t="s">
        <v>4400</v>
      </c>
      <c r="CH271" s="2" t="s">
        <v>4401</v>
      </c>
      <c r="CI271" s="2" t="s">
        <v>4402</v>
      </c>
      <c r="CJ271" s="2" t="s">
        <v>157</v>
      </c>
    </row>
    <row r="272" spans="1:88" ht="120" x14ac:dyDescent="0.25">
      <c r="A272" s="1">
        <v>44172.575127314813</v>
      </c>
      <c r="B272" s="1">
        <v>44172.6408912037</v>
      </c>
      <c r="C272" s="2" t="s">
        <v>91</v>
      </c>
      <c r="D272" s="2" t="s">
        <v>4403</v>
      </c>
      <c r="E272">
        <v>100</v>
      </c>
      <c r="F272">
        <v>5682</v>
      </c>
      <c r="G272" s="2" t="s">
        <v>155</v>
      </c>
      <c r="H272" s="1">
        <v>44172.64090525463</v>
      </c>
      <c r="I272" s="2" t="s">
        <v>4404</v>
      </c>
      <c r="J272">
        <v>41.564407348632813</v>
      </c>
      <c r="K272">
        <v>-95.89129638671875</v>
      </c>
      <c r="L272" s="2" t="s">
        <v>158</v>
      </c>
      <c r="M272" s="2" t="s">
        <v>4405</v>
      </c>
      <c r="N272" s="2" t="s">
        <v>4406</v>
      </c>
      <c r="O272" s="2" t="s">
        <v>4407</v>
      </c>
      <c r="P272" s="2" t="s">
        <v>164</v>
      </c>
      <c r="Q272" s="2" t="s">
        <v>4408</v>
      </c>
      <c r="R272" s="2" t="s">
        <v>164</v>
      </c>
      <c r="S272" s="2" t="s">
        <v>332</v>
      </c>
      <c r="T272" s="2" t="s">
        <v>233</v>
      </c>
      <c r="U272" s="2" t="s">
        <v>157</v>
      </c>
      <c r="V272" s="2" t="s">
        <v>273</v>
      </c>
      <c r="W272" s="2" t="s">
        <v>4409</v>
      </c>
      <c r="X272" s="2" t="s">
        <v>4410</v>
      </c>
      <c r="Y272" s="2" t="s">
        <v>4411</v>
      </c>
      <c r="Z272" s="2" t="s">
        <v>157</v>
      </c>
      <c r="AA272" s="2" t="s">
        <v>2969</v>
      </c>
      <c r="AB272" s="2" t="s">
        <v>164</v>
      </c>
      <c r="AC272" s="2" t="s">
        <v>332</v>
      </c>
      <c r="AD272" s="2" t="s">
        <v>233</v>
      </c>
      <c r="AE272" s="2" t="s">
        <v>157</v>
      </c>
      <c r="AF272" s="2" t="s">
        <v>273</v>
      </c>
      <c r="AG272" s="2" t="s">
        <v>4409</v>
      </c>
      <c r="AH272" s="2" t="s">
        <v>4412</v>
      </c>
      <c r="AI272" s="2" t="s">
        <v>4413</v>
      </c>
      <c r="AJ272" s="2" t="s">
        <v>157</v>
      </c>
      <c r="AK272" s="2" t="s">
        <v>259</v>
      </c>
      <c r="AL272" s="2" t="s">
        <v>157</v>
      </c>
      <c r="AM272" s="2" t="s">
        <v>157</v>
      </c>
      <c r="AN272" s="2" t="s">
        <v>157</v>
      </c>
      <c r="AO272" s="2" t="s">
        <v>157</v>
      </c>
      <c r="AP272" s="2" t="s">
        <v>4414</v>
      </c>
      <c r="AQ272" s="2" t="s">
        <v>4415</v>
      </c>
      <c r="AR272" s="2" t="s">
        <v>2969</v>
      </c>
      <c r="AS272" s="2" t="s">
        <v>4416</v>
      </c>
      <c r="AT272" s="2" t="s">
        <v>164</v>
      </c>
      <c r="AU272" s="2" t="s">
        <v>4417</v>
      </c>
      <c r="AV272" s="2" t="s">
        <v>273</v>
      </c>
      <c r="AW272" s="2" t="s">
        <v>233</v>
      </c>
      <c r="AX272" s="2" t="s">
        <v>157</v>
      </c>
      <c r="AY272" s="2" t="s">
        <v>4418</v>
      </c>
      <c r="AZ272" s="2" t="s">
        <v>157</v>
      </c>
      <c r="BA272" s="2" t="s">
        <v>4417</v>
      </c>
      <c r="BB272" s="2" t="s">
        <v>157</v>
      </c>
      <c r="BC272" s="2" t="s">
        <v>259</v>
      </c>
      <c r="BD272" s="2" t="s">
        <v>157</v>
      </c>
      <c r="BE272" s="2" t="s">
        <v>157</v>
      </c>
      <c r="BF272" s="2" t="s">
        <v>157</v>
      </c>
      <c r="BG272" s="2" t="s">
        <v>157</v>
      </c>
      <c r="BH272" s="2" t="s">
        <v>157</v>
      </c>
      <c r="BI272" s="2" t="s">
        <v>164</v>
      </c>
      <c r="BJ272" s="2" t="s">
        <v>4417</v>
      </c>
      <c r="BK272" s="2" t="s">
        <v>273</v>
      </c>
      <c r="BL272" s="2" t="s">
        <v>233</v>
      </c>
      <c r="BM272" s="2" t="s">
        <v>157</v>
      </c>
      <c r="BN272" s="2" t="s">
        <v>4418</v>
      </c>
      <c r="BO272" s="2" t="s">
        <v>157</v>
      </c>
      <c r="BP272" s="2" t="s">
        <v>4417</v>
      </c>
      <c r="BQ272" s="2" t="s">
        <v>157</v>
      </c>
      <c r="BR272" s="2" t="s">
        <v>259</v>
      </c>
      <c r="BS272" s="2" t="s">
        <v>157</v>
      </c>
      <c r="BT272" s="2" t="s">
        <v>157</v>
      </c>
      <c r="BU272" s="2" t="s">
        <v>157</v>
      </c>
      <c r="BV272" s="2" t="s">
        <v>157</v>
      </c>
      <c r="BW272" s="2" t="s">
        <v>162</v>
      </c>
      <c r="BX272" s="2" t="s">
        <v>157</v>
      </c>
      <c r="BY272" s="2" t="s">
        <v>157</v>
      </c>
      <c r="BZ272" s="2" t="s">
        <v>157</v>
      </c>
      <c r="CA272" s="2" t="s">
        <v>157</v>
      </c>
      <c r="CB272" s="2" t="s">
        <v>157</v>
      </c>
      <c r="CC272" s="2" t="s">
        <v>157</v>
      </c>
      <c r="CD272" s="2" t="s">
        <v>162</v>
      </c>
      <c r="CE272" s="2" t="s">
        <v>157</v>
      </c>
      <c r="CF272" s="2" t="s">
        <v>162</v>
      </c>
      <c r="CG272" s="2" t="s">
        <v>157</v>
      </c>
      <c r="CH272" s="2" t="s">
        <v>4419</v>
      </c>
      <c r="CI272" s="2" t="s">
        <v>157</v>
      </c>
      <c r="CJ272" s="2" t="s">
        <v>157</v>
      </c>
    </row>
    <row r="273" spans="1:88" x14ac:dyDescent="0.25">
      <c r="A273" s="1">
        <v>44172.64671296296</v>
      </c>
      <c r="B273" s="1">
        <v>44172.653067129628</v>
      </c>
      <c r="C273" s="2" t="s">
        <v>91</v>
      </c>
      <c r="D273" s="2" t="s">
        <v>4420</v>
      </c>
      <c r="E273">
        <v>100</v>
      </c>
      <c r="F273">
        <v>549</v>
      </c>
      <c r="G273" s="2" t="s">
        <v>155</v>
      </c>
      <c r="H273" s="1">
        <v>44172.65308009259</v>
      </c>
      <c r="I273" s="2" t="s">
        <v>4421</v>
      </c>
      <c r="J273">
        <v>43.406097412109375</v>
      </c>
      <c r="K273">
        <v>-92.923500061035156</v>
      </c>
      <c r="L273" s="2" t="s">
        <v>158</v>
      </c>
      <c r="M273" s="2" t="s">
        <v>4422</v>
      </c>
      <c r="N273" s="2" t="s">
        <v>4423</v>
      </c>
      <c r="O273" s="2" t="s">
        <v>4424</v>
      </c>
      <c r="P273" s="2" t="s">
        <v>164</v>
      </c>
      <c r="Q273" s="2" t="s">
        <v>1684</v>
      </c>
      <c r="R273" s="2" t="s">
        <v>164</v>
      </c>
      <c r="S273" s="2" t="s">
        <v>470</v>
      </c>
      <c r="T273" s="2" t="s">
        <v>233</v>
      </c>
      <c r="U273" s="2" t="s">
        <v>157</v>
      </c>
      <c r="V273" s="2" t="s">
        <v>340</v>
      </c>
      <c r="W273" s="2" t="s">
        <v>4425</v>
      </c>
      <c r="X273" s="2" t="s">
        <v>1943</v>
      </c>
      <c r="Y273" s="2" t="s">
        <v>4426</v>
      </c>
      <c r="Z273" s="2" t="s">
        <v>157</v>
      </c>
      <c r="AA273" s="2" t="s">
        <v>340</v>
      </c>
      <c r="AB273" s="2" t="s">
        <v>162</v>
      </c>
      <c r="AC273" s="2" t="s">
        <v>157</v>
      </c>
      <c r="AD273" s="2" t="s">
        <v>157</v>
      </c>
      <c r="AE273" s="2" t="s">
        <v>157</v>
      </c>
      <c r="AF273" s="2" t="s">
        <v>157</v>
      </c>
      <c r="AG273" s="2" t="s">
        <v>157</v>
      </c>
      <c r="AH273" s="2" t="s">
        <v>157</v>
      </c>
      <c r="AI273" s="2" t="s">
        <v>157</v>
      </c>
      <c r="AJ273" s="2" t="s">
        <v>157</v>
      </c>
      <c r="AK273" s="2" t="s">
        <v>259</v>
      </c>
      <c r="AL273" s="2" t="s">
        <v>157</v>
      </c>
      <c r="AM273" s="2" t="s">
        <v>157</v>
      </c>
      <c r="AN273" s="2" t="s">
        <v>157</v>
      </c>
      <c r="AO273" s="2" t="s">
        <v>157</v>
      </c>
      <c r="AP273" s="2" t="s">
        <v>157</v>
      </c>
      <c r="AQ273" s="2" t="s">
        <v>1684</v>
      </c>
      <c r="AR273" s="2" t="s">
        <v>340</v>
      </c>
      <c r="AS273" s="2" t="s">
        <v>422</v>
      </c>
      <c r="AT273" s="2" t="s">
        <v>164</v>
      </c>
      <c r="AU273" s="2" t="s">
        <v>1470</v>
      </c>
      <c r="AV273" s="2" t="s">
        <v>340</v>
      </c>
      <c r="AW273" s="2" t="s">
        <v>233</v>
      </c>
      <c r="AX273" s="2" t="s">
        <v>157</v>
      </c>
      <c r="AY273" s="2" t="s">
        <v>4427</v>
      </c>
      <c r="AZ273" s="2" t="s">
        <v>157</v>
      </c>
      <c r="BA273" s="2" t="s">
        <v>4428</v>
      </c>
      <c r="BB273" s="2" t="s">
        <v>157</v>
      </c>
      <c r="BC273" s="2" t="s">
        <v>259</v>
      </c>
      <c r="BD273" s="2" t="s">
        <v>157</v>
      </c>
      <c r="BE273" s="2" t="s">
        <v>157</v>
      </c>
      <c r="BF273" s="2" t="s">
        <v>157</v>
      </c>
      <c r="BG273" s="2" t="s">
        <v>157</v>
      </c>
      <c r="BH273" s="2" t="s">
        <v>340</v>
      </c>
      <c r="BI273" s="2" t="s">
        <v>162</v>
      </c>
      <c r="BJ273" s="2" t="s">
        <v>157</v>
      </c>
      <c r="BK273" s="2" t="s">
        <v>157</v>
      </c>
      <c r="BL273" s="2" t="s">
        <v>157</v>
      </c>
      <c r="BM273" s="2" t="s">
        <v>157</v>
      </c>
      <c r="BN273" s="2" t="s">
        <v>157</v>
      </c>
      <c r="BO273" s="2" t="s">
        <v>157</v>
      </c>
      <c r="BP273" s="2" t="s">
        <v>157</v>
      </c>
      <c r="BQ273" s="2" t="s">
        <v>157</v>
      </c>
      <c r="BR273" s="2" t="s">
        <v>157</v>
      </c>
      <c r="BS273" s="2" t="s">
        <v>157</v>
      </c>
      <c r="BT273" s="2" t="s">
        <v>157</v>
      </c>
      <c r="BU273" s="2" t="s">
        <v>157</v>
      </c>
      <c r="BV273" s="2" t="s">
        <v>157</v>
      </c>
      <c r="BW273" s="2" t="s">
        <v>162</v>
      </c>
      <c r="BX273" s="2" t="s">
        <v>157</v>
      </c>
      <c r="BY273" s="2" t="s">
        <v>157</v>
      </c>
      <c r="BZ273" s="2" t="s">
        <v>157</v>
      </c>
      <c r="CA273" s="2" t="s">
        <v>157</v>
      </c>
      <c r="CB273" s="2" t="s">
        <v>157</v>
      </c>
      <c r="CC273" s="2" t="s">
        <v>157</v>
      </c>
      <c r="CD273" s="2" t="s">
        <v>162</v>
      </c>
      <c r="CE273" s="2" t="s">
        <v>157</v>
      </c>
      <c r="CF273" s="2" t="s">
        <v>162</v>
      </c>
      <c r="CG273" s="2" t="s">
        <v>157</v>
      </c>
      <c r="CH273" s="2" t="s">
        <v>535</v>
      </c>
      <c r="CI273" s="2" t="s">
        <v>162</v>
      </c>
      <c r="CJ273" s="2" t="s">
        <v>157</v>
      </c>
    </row>
    <row r="274" spans="1:88" x14ac:dyDescent="0.25">
      <c r="A274" s="1">
        <v>44172.65452546296</v>
      </c>
      <c r="B274" s="1">
        <v>44172.654699074075</v>
      </c>
      <c r="C274" s="2" t="s">
        <v>91</v>
      </c>
      <c r="D274" s="2" t="s">
        <v>4429</v>
      </c>
      <c r="E274">
        <v>100</v>
      </c>
      <c r="F274">
        <v>14</v>
      </c>
      <c r="G274" s="2" t="s">
        <v>155</v>
      </c>
      <c r="H274" s="1">
        <v>44172.654702199077</v>
      </c>
      <c r="I274" s="2" t="s">
        <v>4430</v>
      </c>
      <c r="J274">
        <v>41.899398803710938</v>
      </c>
      <c r="K274">
        <v>-93.602401733398438</v>
      </c>
      <c r="L274" s="2" t="s">
        <v>158</v>
      </c>
      <c r="M274" s="2" t="s">
        <v>4431</v>
      </c>
      <c r="N274" s="2" t="s">
        <v>4432</v>
      </c>
      <c r="O274" s="2" t="s">
        <v>4433</v>
      </c>
      <c r="P274" s="2" t="s">
        <v>162</v>
      </c>
      <c r="Q274" s="2" t="s">
        <v>157</v>
      </c>
      <c r="R274" s="2" t="s">
        <v>157</v>
      </c>
      <c r="S274" s="2" t="s">
        <v>157</v>
      </c>
      <c r="T274" s="2" t="s">
        <v>157</v>
      </c>
      <c r="U274" s="2" t="s">
        <v>157</v>
      </c>
      <c r="V274" s="2" t="s">
        <v>157</v>
      </c>
      <c r="W274" s="2" t="s">
        <v>157</v>
      </c>
      <c r="X274" s="2" t="s">
        <v>157</v>
      </c>
      <c r="Y274" s="2" t="s">
        <v>157</v>
      </c>
      <c r="Z274" s="2" t="s">
        <v>157</v>
      </c>
      <c r="AA274" s="2" t="s">
        <v>157</v>
      </c>
      <c r="AB274" s="2" t="s">
        <v>157</v>
      </c>
      <c r="AC274" s="2" t="s">
        <v>157</v>
      </c>
      <c r="AD274" s="2" t="s">
        <v>157</v>
      </c>
      <c r="AE274" s="2" t="s">
        <v>157</v>
      </c>
      <c r="AF274" s="2" t="s">
        <v>157</v>
      </c>
      <c r="AG274" s="2" t="s">
        <v>157</v>
      </c>
      <c r="AH274" s="2" t="s">
        <v>157</v>
      </c>
      <c r="AI274" s="2" t="s">
        <v>157</v>
      </c>
      <c r="AJ274" s="2" t="s">
        <v>157</v>
      </c>
      <c r="AK274" s="2" t="s">
        <v>157</v>
      </c>
      <c r="AL274" s="2" t="s">
        <v>157</v>
      </c>
      <c r="AM274" s="2" t="s">
        <v>157</v>
      </c>
      <c r="AN274" s="2" t="s">
        <v>157</v>
      </c>
      <c r="AO274" s="2" t="s">
        <v>157</v>
      </c>
      <c r="AP274" s="2" t="s">
        <v>157</v>
      </c>
      <c r="AQ274" s="2" t="s">
        <v>157</v>
      </c>
      <c r="AR274" s="2" t="s">
        <v>157</v>
      </c>
      <c r="AS274" s="2" t="s">
        <v>157</v>
      </c>
      <c r="AT274" s="2" t="s">
        <v>157</v>
      </c>
      <c r="AU274" s="2" t="s">
        <v>157</v>
      </c>
      <c r="AV274" s="2" t="s">
        <v>157</v>
      </c>
      <c r="AW274" s="2" t="s">
        <v>157</v>
      </c>
      <c r="AX274" s="2" t="s">
        <v>157</v>
      </c>
      <c r="AY274" s="2" t="s">
        <v>157</v>
      </c>
      <c r="AZ274" s="2" t="s">
        <v>157</v>
      </c>
      <c r="BA274" s="2" t="s">
        <v>157</v>
      </c>
      <c r="BB274" s="2" t="s">
        <v>157</v>
      </c>
      <c r="BC274" s="2" t="s">
        <v>157</v>
      </c>
      <c r="BD274" s="2" t="s">
        <v>157</v>
      </c>
      <c r="BE274" s="2" t="s">
        <v>157</v>
      </c>
      <c r="BF274" s="2" t="s">
        <v>157</v>
      </c>
      <c r="BG274" s="2" t="s">
        <v>157</v>
      </c>
      <c r="BH274" s="2" t="s">
        <v>157</v>
      </c>
      <c r="BI274" s="2" t="s">
        <v>157</v>
      </c>
      <c r="BJ274" s="2" t="s">
        <v>157</v>
      </c>
      <c r="BK274" s="2" t="s">
        <v>157</v>
      </c>
      <c r="BL274" s="2" t="s">
        <v>157</v>
      </c>
      <c r="BM274" s="2" t="s">
        <v>157</v>
      </c>
      <c r="BN274" s="2" t="s">
        <v>157</v>
      </c>
      <c r="BO274" s="2" t="s">
        <v>157</v>
      </c>
      <c r="BP274" s="2" t="s">
        <v>157</v>
      </c>
      <c r="BQ274" s="2" t="s">
        <v>157</v>
      </c>
      <c r="BR274" s="2" t="s">
        <v>157</v>
      </c>
      <c r="BS274" s="2" t="s">
        <v>157</v>
      </c>
      <c r="BT274" s="2" t="s">
        <v>157</v>
      </c>
      <c r="BU274" s="2" t="s">
        <v>157</v>
      </c>
      <c r="BV274" s="2" t="s">
        <v>157</v>
      </c>
      <c r="BW274" s="2" t="s">
        <v>157</v>
      </c>
      <c r="BX274" s="2" t="s">
        <v>157</v>
      </c>
      <c r="BY274" s="2" t="s">
        <v>157</v>
      </c>
      <c r="BZ274" s="2" t="s">
        <v>157</v>
      </c>
      <c r="CA274" s="2" t="s">
        <v>157</v>
      </c>
      <c r="CB274" s="2" t="s">
        <v>157</v>
      </c>
      <c r="CC274" s="2" t="s">
        <v>157</v>
      </c>
      <c r="CD274" s="2" t="s">
        <v>157</v>
      </c>
      <c r="CE274" s="2" t="s">
        <v>157</v>
      </c>
      <c r="CF274" s="2" t="s">
        <v>157</v>
      </c>
      <c r="CG274" s="2" t="s">
        <v>157</v>
      </c>
      <c r="CH274" s="2" t="s">
        <v>157</v>
      </c>
      <c r="CI274" s="2" t="s">
        <v>157</v>
      </c>
      <c r="CJ274" s="2" t="s">
        <v>157</v>
      </c>
    </row>
    <row r="275" spans="1:88" x14ac:dyDescent="0.25">
      <c r="A275" s="1">
        <v>44172.656805555554</v>
      </c>
      <c r="B275" s="1">
        <v>44172.664120370369</v>
      </c>
      <c r="C275" s="2" t="s">
        <v>91</v>
      </c>
      <c r="D275" s="2" t="s">
        <v>4434</v>
      </c>
      <c r="E275">
        <v>100</v>
      </c>
      <c r="F275">
        <v>631</v>
      </c>
      <c r="G275" s="2" t="s">
        <v>155</v>
      </c>
      <c r="H275" s="1">
        <v>44172.664129375</v>
      </c>
      <c r="I275" s="2" t="s">
        <v>4435</v>
      </c>
      <c r="J275">
        <v>40.962295532226563</v>
      </c>
      <c r="K275">
        <v>-91.561302185058594</v>
      </c>
      <c r="L275" s="2" t="s">
        <v>158</v>
      </c>
      <c r="M275" s="2" t="s">
        <v>4436</v>
      </c>
      <c r="N275" s="2" t="s">
        <v>4437</v>
      </c>
      <c r="O275" s="2" t="s">
        <v>4438</v>
      </c>
      <c r="P275" s="2" t="s">
        <v>164</v>
      </c>
      <c r="Q275" s="2" t="s">
        <v>420</v>
      </c>
      <c r="R275" s="2" t="s">
        <v>164</v>
      </c>
      <c r="S275" s="2" t="s">
        <v>4439</v>
      </c>
      <c r="T275" s="2" t="s">
        <v>233</v>
      </c>
      <c r="U275" s="2" t="s">
        <v>157</v>
      </c>
      <c r="V275" s="2" t="s">
        <v>1685</v>
      </c>
      <c r="W275" s="2" t="s">
        <v>4440</v>
      </c>
      <c r="X275" s="2" t="s">
        <v>157</v>
      </c>
      <c r="Y275" s="2" t="s">
        <v>157</v>
      </c>
      <c r="Z275" s="2" t="s">
        <v>157</v>
      </c>
      <c r="AA275" s="2" t="s">
        <v>340</v>
      </c>
      <c r="AB275" s="2" t="s">
        <v>162</v>
      </c>
      <c r="AC275" s="2" t="s">
        <v>157</v>
      </c>
      <c r="AD275" s="2" t="s">
        <v>157</v>
      </c>
      <c r="AE275" s="2" t="s">
        <v>157</v>
      </c>
      <c r="AF275" s="2" t="s">
        <v>157</v>
      </c>
      <c r="AG275" s="2" t="s">
        <v>157</v>
      </c>
      <c r="AH275" s="2" t="s">
        <v>157</v>
      </c>
      <c r="AI275" s="2" t="s">
        <v>157</v>
      </c>
      <c r="AJ275" s="2" t="s">
        <v>157</v>
      </c>
      <c r="AK275" s="2" t="s">
        <v>157</v>
      </c>
      <c r="AL275" s="2" t="s">
        <v>157</v>
      </c>
      <c r="AM275" s="2" t="s">
        <v>157</v>
      </c>
      <c r="AN275" s="2" t="s">
        <v>157</v>
      </c>
      <c r="AO275" s="2" t="s">
        <v>157</v>
      </c>
      <c r="AP275" s="2" t="s">
        <v>157</v>
      </c>
      <c r="AQ275" s="2" t="s">
        <v>340</v>
      </c>
      <c r="AR275" s="2" t="s">
        <v>157</v>
      </c>
      <c r="AS275" s="2" t="s">
        <v>340</v>
      </c>
      <c r="AT275" s="2" t="s">
        <v>162</v>
      </c>
      <c r="AU275" s="2" t="s">
        <v>157</v>
      </c>
      <c r="AV275" s="2" t="s">
        <v>157</v>
      </c>
      <c r="AW275" s="2" t="s">
        <v>157</v>
      </c>
      <c r="AX275" s="2" t="s">
        <v>157</v>
      </c>
      <c r="AY275" s="2" t="s">
        <v>157</v>
      </c>
      <c r="AZ275" s="2" t="s">
        <v>157</v>
      </c>
      <c r="BA275" s="2" t="s">
        <v>157</v>
      </c>
      <c r="BB275" s="2" t="s">
        <v>157</v>
      </c>
      <c r="BC275" s="2" t="s">
        <v>157</v>
      </c>
      <c r="BD275" s="2" t="s">
        <v>157</v>
      </c>
      <c r="BE275" s="2" t="s">
        <v>157</v>
      </c>
      <c r="BF275" s="2" t="s">
        <v>157</v>
      </c>
      <c r="BG275" s="2" t="s">
        <v>157</v>
      </c>
      <c r="BH275" s="2" t="s">
        <v>340</v>
      </c>
      <c r="BI275" s="2" t="s">
        <v>162</v>
      </c>
      <c r="BJ275" s="2" t="s">
        <v>157</v>
      </c>
      <c r="BK275" s="2" t="s">
        <v>157</v>
      </c>
      <c r="BL275" s="2" t="s">
        <v>157</v>
      </c>
      <c r="BM275" s="2" t="s">
        <v>157</v>
      </c>
      <c r="BN275" s="2" t="s">
        <v>157</v>
      </c>
      <c r="BO275" s="2" t="s">
        <v>157</v>
      </c>
      <c r="BP275" s="2" t="s">
        <v>157</v>
      </c>
      <c r="BQ275" s="2" t="s">
        <v>157</v>
      </c>
      <c r="BR275" s="2" t="s">
        <v>157</v>
      </c>
      <c r="BS275" s="2" t="s">
        <v>157</v>
      </c>
      <c r="BT275" s="2" t="s">
        <v>157</v>
      </c>
      <c r="BU275" s="2" t="s">
        <v>157</v>
      </c>
      <c r="BV275" s="2" t="s">
        <v>157</v>
      </c>
      <c r="BW275" s="2" t="s">
        <v>162</v>
      </c>
      <c r="BX275" s="2" t="s">
        <v>157</v>
      </c>
      <c r="BY275" s="2" t="s">
        <v>157</v>
      </c>
      <c r="BZ275" s="2" t="s">
        <v>157</v>
      </c>
      <c r="CA275" s="2" t="s">
        <v>157</v>
      </c>
      <c r="CB275" s="2" t="s">
        <v>157</v>
      </c>
      <c r="CC275" s="2" t="s">
        <v>157</v>
      </c>
      <c r="CD275" s="2" t="s">
        <v>164</v>
      </c>
      <c r="CE275" s="2" t="s">
        <v>831</v>
      </c>
      <c r="CF275" s="2" t="s">
        <v>162</v>
      </c>
      <c r="CG275" s="2" t="s">
        <v>157</v>
      </c>
      <c r="CH275" s="2" t="s">
        <v>162</v>
      </c>
      <c r="CI275" s="2" t="s">
        <v>4441</v>
      </c>
      <c r="CJ275" s="2" t="s">
        <v>157</v>
      </c>
    </row>
    <row r="276" spans="1:88" ht="60" x14ac:dyDescent="0.25">
      <c r="A276" s="1">
        <v>44172.626666666663</v>
      </c>
      <c r="B276" s="1">
        <v>44172.668032407404</v>
      </c>
      <c r="C276" s="2" t="s">
        <v>91</v>
      </c>
      <c r="D276" s="2" t="s">
        <v>4442</v>
      </c>
      <c r="E276">
        <v>100</v>
      </c>
      <c r="F276">
        <v>3574</v>
      </c>
      <c r="G276" s="2" t="s">
        <v>155</v>
      </c>
      <c r="H276" s="1">
        <v>44172.668047372688</v>
      </c>
      <c r="I276" s="2" t="s">
        <v>4443</v>
      </c>
      <c r="J276">
        <v>42.648406982421875</v>
      </c>
      <c r="K276">
        <v>-95.196403503417969</v>
      </c>
      <c r="L276" s="2" t="s">
        <v>158</v>
      </c>
      <c r="M276" s="2" t="s">
        <v>4444</v>
      </c>
      <c r="N276" s="2" t="s">
        <v>4445</v>
      </c>
      <c r="O276" s="2" t="s">
        <v>4446</v>
      </c>
      <c r="P276" s="2" t="s">
        <v>164</v>
      </c>
      <c r="Q276" s="2" t="s">
        <v>4447</v>
      </c>
      <c r="R276" s="2" t="s">
        <v>164</v>
      </c>
      <c r="S276" s="2" t="s">
        <v>4448</v>
      </c>
      <c r="T276" s="2" t="s">
        <v>233</v>
      </c>
      <c r="U276" s="2" t="s">
        <v>157</v>
      </c>
      <c r="V276" s="2" t="s">
        <v>440</v>
      </c>
      <c r="W276" s="2" t="s">
        <v>4449</v>
      </c>
      <c r="X276" s="2" t="s">
        <v>4450</v>
      </c>
      <c r="Y276" s="2" t="s">
        <v>4451</v>
      </c>
      <c r="Z276" s="2" t="s">
        <v>157</v>
      </c>
      <c r="AA276" s="2" t="s">
        <v>4452</v>
      </c>
      <c r="AB276" s="2" t="s">
        <v>164</v>
      </c>
      <c r="AC276" s="2" t="s">
        <v>4448</v>
      </c>
      <c r="AD276" s="2" t="s">
        <v>233</v>
      </c>
      <c r="AE276" s="2" t="s">
        <v>157</v>
      </c>
      <c r="AF276" s="2" t="s">
        <v>440</v>
      </c>
      <c r="AG276" s="2" t="s">
        <v>4449</v>
      </c>
      <c r="AH276" s="2" t="s">
        <v>4453</v>
      </c>
      <c r="AI276" s="2" t="s">
        <v>4454</v>
      </c>
      <c r="AJ276" s="2" t="s">
        <v>157</v>
      </c>
      <c r="AK276" s="2" t="s">
        <v>323</v>
      </c>
      <c r="AL276" s="2" t="s">
        <v>157</v>
      </c>
      <c r="AM276" s="2" t="s">
        <v>157</v>
      </c>
      <c r="AN276" s="2" t="s">
        <v>157</v>
      </c>
      <c r="AO276" s="2" t="s">
        <v>4455</v>
      </c>
      <c r="AP276" s="2" t="s">
        <v>4456</v>
      </c>
      <c r="AQ276" s="2" t="s">
        <v>4457</v>
      </c>
      <c r="AR276" s="2" t="s">
        <v>4458</v>
      </c>
      <c r="AS276" s="2" t="s">
        <v>157</v>
      </c>
      <c r="AT276" s="2" t="s">
        <v>164</v>
      </c>
      <c r="AU276" s="2" t="s">
        <v>4459</v>
      </c>
      <c r="AV276" s="2" t="s">
        <v>340</v>
      </c>
      <c r="AW276" s="2" t="s">
        <v>233</v>
      </c>
      <c r="AX276" s="2" t="s">
        <v>157</v>
      </c>
      <c r="AY276" s="2" t="s">
        <v>4460</v>
      </c>
      <c r="AZ276" s="2" t="s">
        <v>157</v>
      </c>
      <c r="BA276" s="2" t="s">
        <v>4461</v>
      </c>
      <c r="BB276" s="2" t="s">
        <v>157</v>
      </c>
      <c r="BC276" s="2" t="s">
        <v>323</v>
      </c>
      <c r="BD276" s="2" t="s">
        <v>157</v>
      </c>
      <c r="BE276" s="2" t="s">
        <v>157</v>
      </c>
      <c r="BF276" s="2" t="s">
        <v>157</v>
      </c>
      <c r="BG276" s="2" t="s">
        <v>4462</v>
      </c>
      <c r="BH276" s="2" t="s">
        <v>157</v>
      </c>
      <c r="BI276" s="2" t="s">
        <v>164</v>
      </c>
      <c r="BJ276" s="2" t="s">
        <v>4459</v>
      </c>
      <c r="BK276" s="2" t="s">
        <v>340</v>
      </c>
      <c r="BL276" s="2" t="s">
        <v>233</v>
      </c>
      <c r="BM276" s="2" t="s">
        <v>157</v>
      </c>
      <c r="BN276" s="2" t="s">
        <v>4463</v>
      </c>
      <c r="BO276" s="2" t="s">
        <v>157</v>
      </c>
      <c r="BP276" s="2" t="s">
        <v>4461</v>
      </c>
      <c r="BQ276" s="2" t="s">
        <v>157</v>
      </c>
      <c r="BR276" s="2" t="s">
        <v>323</v>
      </c>
      <c r="BS276" s="2" t="s">
        <v>157</v>
      </c>
      <c r="BT276" s="2" t="s">
        <v>157</v>
      </c>
      <c r="BU276" s="2" t="s">
        <v>157</v>
      </c>
      <c r="BV276" s="2" t="s">
        <v>4464</v>
      </c>
      <c r="BW276" s="2" t="s">
        <v>164</v>
      </c>
      <c r="BX276" s="2" t="s">
        <v>4465</v>
      </c>
      <c r="BY276" s="2" t="s">
        <v>4466</v>
      </c>
      <c r="BZ276" s="2" t="s">
        <v>775</v>
      </c>
      <c r="CA276" s="2" t="s">
        <v>4467</v>
      </c>
      <c r="CB276" s="2" t="s">
        <v>157</v>
      </c>
      <c r="CC276" s="2" t="s">
        <v>157</v>
      </c>
      <c r="CD276" s="2" t="s">
        <v>162</v>
      </c>
      <c r="CE276" s="2" t="s">
        <v>157</v>
      </c>
      <c r="CF276" s="2" t="s">
        <v>162</v>
      </c>
      <c r="CG276" s="2" t="s">
        <v>157</v>
      </c>
      <c r="CH276" s="2" t="s">
        <v>162</v>
      </c>
      <c r="CI276" s="2" t="s">
        <v>4468</v>
      </c>
      <c r="CJ276" s="2" t="s">
        <v>157</v>
      </c>
    </row>
    <row r="277" spans="1:88" x14ac:dyDescent="0.25">
      <c r="A277" s="1">
        <v>44172.654710648145</v>
      </c>
      <c r="B277" s="1">
        <v>44172.670520833337</v>
      </c>
      <c r="C277" s="2" t="s">
        <v>91</v>
      </c>
      <c r="D277" s="2" t="s">
        <v>4469</v>
      </c>
      <c r="E277">
        <v>100</v>
      </c>
      <c r="F277">
        <v>1365</v>
      </c>
      <c r="G277" s="2" t="s">
        <v>155</v>
      </c>
      <c r="H277" s="1">
        <v>44172.670524490743</v>
      </c>
      <c r="I277" s="2" t="s">
        <v>4470</v>
      </c>
      <c r="J277">
        <v>42.498306274414063</v>
      </c>
      <c r="K277">
        <v>-96.409896850585938</v>
      </c>
      <c r="L277" s="2" t="s">
        <v>158</v>
      </c>
      <c r="M277" s="2" t="s">
        <v>4471</v>
      </c>
      <c r="N277" s="2" t="s">
        <v>4472</v>
      </c>
      <c r="O277" s="2" t="s">
        <v>4473</v>
      </c>
      <c r="P277" s="2" t="s">
        <v>164</v>
      </c>
      <c r="Q277" s="2" t="s">
        <v>4474</v>
      </c>
      <c r="R277" s="2" t="s">
        <v>164</v>
      </c>
      <c r="S277" s="2" t="s">
        <v>1050</v>
      </c>
      <c r="T277" s="2" t="s">
        <v>233</v>
      </c>
      <c r="U277" s="2" t="s">
        <v>157</v>
      </c>
      <c r="V277" s="2" t="s">
        <v>524</v>
      </c>
      <c r="W277" s="2" t="s">
        <v>4475</v>
      </c>
      <c r="X277" s="2" t="s">
        <v>4476</v>
      </c>
      <c r="Y277" s="2" t="s">
        <v>3262</v>
      </c>
      <c r="Z277" s="2" t="s">
        <v>157</v>
      </c>
      <c r="AA277" s="2" t="s">
        <v>3282</v>
      </c>
      <c r="AB277" s="2" t="s">
        <v>164</v>
      </c>
      <c r="AC277" s="2" t="s">
        <v>1050</v>
      </c>
      <c r="AD277" s="2" t="s">
        <v>233</v>
      </c>
      <c r="AE277" s="2" t="s">
        <v>157</v>
      </c>
      <c r="AF277" s="2" t="s">
        <v>524</v>
      </c>
      <c r="AG277" s="2" t="s">
        <v>4475</v>
      </c>
      <c r="AH277" s="2" t="s">
        <v>2659</v>
      </c>
      <c r="AI277" s="2" t="s">
        <v>4477</v>
      </c>
      <c r="AJ277" s="2" t="s">
        <v>157</v>
      </c>
      <c r="AK277" s="2" t="s">
        <v>259</v>
      </c>
      <c r="AL277" s="2" t="s">
        <v>157</v>
      </c>
      <c r="AM277" s="2" t="s">
        <v>157</v>
      </c>
      <c r="AN277" s="2" t="s">
        <v>157</v>
      </c>
      <c r="AO277" s="2" t="s">
        <v>157</v>
      </c>
      <c r="AP277" s="2" t="s">
        <v>341</v>
      </c>
      <c r="AQ277" s="2" t="s">
        <v>4474</v>
      </c>
      <c r="AR277" s="2" t="s">
        <v>3282</v>
      </c>
      <c r="AS277" s="2" t="s">
        <v>2862</v>
      </c>
      <c r="AT277" s="2" t="s">
        <v>164</v>
      </c>
      <c r="AU277" s="2" t="s">
        <v>704</v>
      </c>
      <c r="AV277" s="2" t="s">
        <v>524</v>
      </c>
      <c r="AW277" s="2" t="s">
        <v>233</v>
      </c>
      <c r="AX277" s="2" t="s">
        <v>157</v>
      </c>
      <c r="AY277" s="2" t="s">
        <v>157</v>
      </c>
      <c r="AZ277" s="2" t="s">
        <v>157</v>
      </c>
      <c r="BA277" s="2" t="s">
        <v>157</v>
      </c>
      <c r="BB277" s="2" t="s">
        <v>157</v>
      </c>
      <c r="BC277" s="2" t="s">
        <v>259</v>
      </c>
      <c r="BD277" s="2" t="s">
        <v>157</v>
      </c>
      <c r="BE277" s="2" t="s">
        <v>157</v>
      </c>
      <c r="BF277" s="2" t="s">
        <v>157</v>
      </c>
      <c r="BG277" s="2" t="s">
        <v>157</v>
      </c>
      <c r="BH277" s="2" t="s">
        <v>1241</v>
      </c>
      <c r="BI277" s="2" t="s">
        <v>164</v>
      </c>
      <c r="BJ277" s="2" t="s">
        <v>704</v>
      </c>
      <c r="BK277" s="2" t="s">
        <v>524</v>
      </c>
      <c r="BL277" s="2" t="s">
        <v>233</v>
      </c>
      <c r="BM277" s="2" t="s">
        <v>157</v>
      </c>
      <c r="BN277" s="2" t="s">
        <v>157</v>
      </c>
      <c r="BO277" s="2" t="s">
        <v>157</v>
      </c>
      <c r="BP277" s="2" t="s">
        <v>157</v>
      </c>
      <c r="BQ277" s="2" t="s">
        <v>157</v>
      </c>
      <c r="BR277" s="2" t="s">
        <v>259</v>
      </c>
      <c r="BS277" s="2" t="s">
        <v>157</v>
      </c>
      <c r="BT277" s="2" t="s">
        <v>157</v>
      </c>
      <c r="BU277" s="2" t="s">
        <v>157</v>
      </c>
      <c r="BV277" s="2" t="s">
        <v>157</v>
      </c>
      <c r="BW277" s="2" t="s">
        <v>162</v>
      </c>
      <c r="BX277" s="2" t="s">
        <v>157</v>
      </c>
      <c r="BY277" s="2" t="s">
        <v>157</v>
      </c>
      <c r="BZ277" s="2" t="s">
        <v>157</v>
      </c>
      <c r="CA277" s="2" t="s">
        <v>157</v>
      </c>
      <c r="CB277" s="2" t="s">
        <v>157</v>
      </c>
      <c r="CC277" s="2" t="s">
        <v>157</v>
      </c>
      <c r="CD277" s="2" t="s">
        <v>162</v>
      </c>
      <c r="CE277" s="2" t="s">
        <v>157</v>
      </c>
      <c r="CF277" s="2" t="s">
        <v>162</v>
      </c>
      <c r="CG277" s="2" t="s">
        <v>157</v>
      </c>
      <c r="CH277" s="2" t="s">
        <v>341</v>
      </c>
      <c r="CI277" s="2" t="s">
        <v>4478</v>
      </c>
      <c r="CJ277" s="2" t="s">
        <v>162</v>
      </c>
    </row>
    <row r="278" spans="1:88" ht="45" x14ac:dyDescent="0.25">
      <c r="A278" s="1">
        <v>44172.667557870373</v>
      </c>
      <c r="B278" s="1">
        <v>44172.675567129627</v>
      </c>
      <c r="C278" s="2" t="s">
        <v>91</v>
      </c>
      <c r="D278" s="2" t="s">
        <v>4479</v>
      </c>
      <c r="E278">
        <v>100</v>
      </c>
      <c r="F278">
        <v>692</v>
      </c>
      <c r="G278" s="2" t="s">
        <v>155</v>
      </c>
      <c r="H278" s="1">
        <v>44172.675578599534</v>
      </c>
      <c r="I278" s="2" t="s">
        <v>4480</v>
      </c>
      <c r="J278">
        <v>41.826705932617188</v>
      </c>
      <c r="K278">
        <v>-90.523696899414063</v>
      </c>
      <c r="L278" s="2" t="s">
        <v>158</v>
      </c>
      <c r="M278" s="2" t="s">
        <v>4481</v>
      </c>
      <c r="N278" s="2" t="s">
        <v>4482</v>
      </c>
      <c r="O278" s="2" t="s">
        <v>4483</v>
      </c>
      <c r="P278" s="2" t="s">
        <v>164</v>
      </c>
      <c r="Q278" s="2" t="s">
        <v>1826</v>
      </c>
      <c r="R278" s="2" t="s">
        <v>164</v>
      </c>
      <c r="S278" s="2" t="s">
        <v>4484</v>
      </c>
      <c r="T278" s="2" t="s">
        <v>233</v>
      </c>
      <c r="U278" s="2" t="s">
        <v>157</v>
      </c>
      <c r="V278" s="2" t="s">
        <v>2022</v>
      </c>
      <c r="W278" s="2" t="s">
        <v>4485</v>
      </c>
      <c r="X278" s="2" t="s">
        <v>667</v>
      </c>
      <c r="Y278" s="2" t="s">
        <v>1420</v>
      </c>
      <c r="Z278" s="2" t="s">
        <v>157</v>
      </c>
      <c r="AA278" s="2" t="s">
        <v>217</v>
      </c>
      <c r="AB278" s="2" t="s">
        <v>164</v>
      </c>
      <c r="AC278" s="2" t="s">
        <v>4484</v>
      </c>
      <c r="AD278" s="2" t="s">
        <v>233</v>
      </c>
      <c r="AE278" s="2" t="s">
        <v>157</v>
      </c>
      <c r="AF278" s="2" t="s">
        <v>524</v>
      </c>
      <c r="AG278" s="2" t="s">
        <v>4486</v>
      </c>
      <c r="AH278" s="2" t="s">
        <v>4487</v>
      </c>
      <c r="AI278" s="2" t="s">
        <v>4488</v>
      </c>
      <c r="AJ278" s="2" t="s">
        <v>157</v>
      </c>
      <c r="AK278" s="2" t="s">
        <v>241</v>
      </c>
      <c r="AL278" s="2" t="s">
        <v>157</v>
      </c>
      <c r="AM278" s="2" t="s">
        <v>4489</v>
      </c>
      <c r="AN278" s="2" t="s">
        <v>157</v>
      </c>
      <c r="AO278" s="2" t="s">
        <v>157</v>
      </c>
      <c r="AP278" s="2" t="s">
        <v>580</v>
      </c>
      <c r="AQ278" s="2" t="s">
        <v>1544</v>
      </c>
      <c r="AR278" s="2" t="s">
        <v>217</v>
      </c>
      <c r="AS278" s="2" t="s">
        <v>660</v>
      </c>
      <c r="AT278" s="2" t="s">
        <v>164</v>
      </c>
      <c r="AU278" s="2" t="s">
        <v>660</v>
      </c>
      <c r="AV278" s="2" t="s">
        <v>2867</v>
      </c>
      <c r="AW278" s="2" t="s">
        <v>167</v>
      </c>
      <c r="AX278" s="2" t="s">
        <v>1013</v>
      </c>
      <c r="AY278" s="2" t="s">
        <v>1052</v>
      </c>
      <c r="AZ278" s="2" t="s">
        <v>157</v>
      </c>
      <c r="BA278" s="2" t="s">
        <v>157</v>
      </c>
      <c r="BB278" s="2" t="s">
        <v>157</v>
      </c>
      <c r="BC278" s="2" t="s">
        <v>259</v>
      </c>
      <c r="BD278" s="2" t="s">
        <v>157</v>
      </c>
      <c r="BE278" s="2" t="s">
        <v>157</v>
      </c>
      <c r="BF278" s="2" t="s">
        <v>157</v>
      </c>
      <c r="BG278" s="2" t="s">
        <v>157</v>
      </c>
      <c r="BH278" s="2" t="s">
        <v>660</v>
      </c>
      <c r="BI278" s="2" t="s">
        <v>164</v>
      </c>
      <c r="BJ278" s="2" t="s">
        <v>660</v>
      </c>
      <c r="BK278" s="2" t="s">
        <v>2867</v>
      </c>
      <c r="BL278" s="2" t="s">
        <v>233</v>
      </c>
      <c r="BM278" s="2" t="s">
        <v>157</v>
      </c>
      <c r="BN278" s="2" t="s">
        <v>1052</v>
      </c>
      <c r="BO278" s="2" t="s">
        <v>157</v>
      </c>
      <c r="BP278" s="2" t="s">
        <v>157</v>
      </c>
      <c r="BQ278" s="2" t="s">
        <v>157</v>
      </c>
      <c r="BR278" s="2" t="s">
        <v>259</v>
      </c>
      <c r="BS278" s="2" t="s">
        <v>157</v>
      </c>
      <c r="BT278" s="2" t="s">
        <v>157</v>
      </c>
      <c r="BU278" s="2" t="s">
        <v>157</v>
      </c>
      <c r="BV278" s="2" t="s">
        <v>157</v>
      </c>
      <c r="BW278" s="2" t="s">
        <v>162</v>
      </c>
      <c r="BX278" s="2" t="s">
        <v>157</v>
      </c>
      <c r="BY278" s="2" t="s">
        <v>157</v>
      </c>
      <c r="BZ278" s="2" t="s">
        <v>157</v>
      </c>
      <c r="CA278" s="2" t="s">
        <v>157</v>
      </c>
      <c r="CB278" s="2" t="s">
        <v>157</v>
      </c>
      <c r="CC278" s="2" t="s">
        <v>157</v>
      </c>
      <c r="CD278" s="2" t="s">
        <v>162</v>
      </c>
      <c r="CE278" s="2" t="s">
        <v>157</v>
      </c>
      <c r="CF278" s="2" t="s">
        <v>162</v>
      </c>
      <c r="CG278" s="2" t="s">
        <v>157</v>
      </c>
      <c r="CH278" s="2" t="s">
        <v>157</v>
      </c>
      <c r="CI278" s="2" t="s">
        <v>157</v>
      </c>
      <c r="CJ278" s="2" t="s">
        <v>157</v>
      </c>
    </row>
    <row r="279" spans="1:88" ht="30" x14ac:dyDescent="0.25">
      <c r="A279" s="1">
        <v>44172.678055555552</v>
      </c>
      <c r="B279" s="1">
        <v>44172.690891203703</v>
      </c>
      <c r="C279" s="2" t="s">
        <v>91</v>
      </c>
      <c r="D279" s="2" t="s">
        <v>4490</v>
      </c>
      <c r="E279">
        <v>100</v>
      </c>
      <c r="F279">
        <v>1109</v>
      </c>
      <c r="G279" s="2" t="s">
        <v>155</v>
      </c>
      <c r="H279" s="1">
        <v>44172.69090548611</v>
      </c>
      <c r="I279" s="2" t="s">
        <v>4491</v>
      </c>
      <c r="J279">
        <v>42.238693237304688</v>
      </c>
      <c r="K279">
        <v>-96.2261962890625</v>
      </c>
      <c r="L279" s="2" t="s">
        <v>158</v>
      </c>
      <c r="M279" s="2" t="s">
        <v>4492</v>
      </c>
      <c r="N279" s="2" t="s">
        <v>4493</v>
      </c>
      <c r="O279" s="2" t="s">
        <v>4494</v>
      </c>
      <c r="P279" s="2" t="s">
        <v>164</v>
      </c>
      <c r="Q279" s="2" t="s">
        <v>4495</v>
      </c>
      <c r="R279" s="2" t="s">
        <v>162</v>
      </c>
      <c r="S279" s="2" t="s">
        <v>157</v>
      </c>
      <c r="T279" s="2" t="s">
        <v>157</v>
      </c>
      <c r="U279" s="2" t="s">
        <v>157</v>
      </c>
      <c r="V279" s="2" t="s">
        <v>157</v>
      </c>
      <c r="W279" s="2" t="s">
        <v>157</v>
      </c>
      <c r="X279" s="2" t="s">
        <v>4496</v>
      </c>
      <c r="Y279" s="2" t="s">
        <v>4496</v>
      </c>
      <c r="Z279" s="2" t="s">
        <v>157</v>
      </c>
      <c r="AA279" s="2" t="s">
        <v>4497</v>
      </c>
      <c r="AB279" s="2" t="s">
        <v>164</v>
      </c>
      <c r="AC279" s="2" t="s">
        <v>4498</v>
      </c>
      <c r="AD279" s="2" t="s">
        <v>157</v>
      </c>
      <c r="AE279" s="2" t="s">
        <v>157</v>
      </c>
      <c r="AF279" s="2" t="s">
        <v>157</v>
      </c>
      <c r="AG279" s="2" t="s">
        <v>157</v>
      </c>
      <c r="AH279" s="2" t="s">
        <v>4498</v>
      </c>
      <c r="AI279" s="2" t="s">
        <v>4498</v>
      </c>
      <c r="AJ279" s="2" t="s">
        <v>157</v>
      </c>
      <c r="AK279" s="2" t="s">
        <v>259</v>
      </c>
      <c r="AL279" s="2" t="s">
        <v>4499</v>
      </c>
      <c r="AM279" s="2" t="s">
        <v>157</v>
      </c>
      <c r="AN279" s="2" t="s">
        <v>157</v>
      </c>
      <c r="AO279" s="2" t="s">
        <v>157</v>
      </c>
      <c r="AP279" s="2" t="s">
        <v>157</v>
      </c>
      <c r="AQ279" s="2" t="s">
        <v>4500</v>
      </c>
      <c r="AR279" s="2" t="s">
        <v>4501</v>
      </c>
      <c r="AS279" s="2" t="s">
        <v>243</v>
      </c>
      <c r="AT279" s="2" t="s">
        <v>164</v>
      </c>
      <c r="AU279" s="2" t="s">
        <v>243</v>
      </c>
      <c r="AV279" s="2" t="s">
        <v>157</v>
      </c>
      <c r="AW279" s="2" t="s">
        <v>157</v>
      </c>
      <c r="AX279" s="2" t="s">
        <v>157</v>
      </c>
      <c r="AY279" s="2" t="s">
        <v>243</v>
      </c>
      <c r="AZ279" s="2" t="s">
        <v>157</v>
      </c>
      <c r="BA279" s="2" t="s">
        <v>157</v>
      </c>
      <c r="BB279" s="2" t="s">
        <v>157</v>
      </c>
      <c r="BC279" s="2" t="s">
        <v>259</v>
      </c>
      <c r="BD279" s="2" t="s">
        <v>4499</v>
      </c>
      <c r="BE279" s="2" t="s">
        <v>157</v>
      </c>
      <c r="BF279" s="2" t="s">
        <v>157</v>
      </c>
      <c r="BG279" s="2" t="s">
        <v>157</v>
      </c>
      <c r="BH279" s="2" t="s">
        <v>243</v>
      </c>
      <c r="BI279" s="2" t="s">
        <v>164</v>
      </c>
      <c r="BJ279" s="2" t="s">
        <v>243</v>
      </c>
      <c r="BK279" s="2" t="s">
        <v>157</v>
      </c>
      <c r="BL279" s="2" t="s">
        <v>157</v>
      </c>
      <c r="BM279" s="2" t="s">
        <v>157</v>
      </c>
      <c r="BN279" s="2" t="s">
        <v>157</v>
      </c>
      <c r="BO279" s="2" t="s">
        <v>157</v>
      </c>
      <c r="BP279" s="2" t="s">
        <v>157</v>
      </c>
      <c r="BQ279" s="2" t="s">
        <v>157</v>
      </c>
      <c r="BR279" s="2" t="s">
        <v>259</v>
      </c>
      <c r="BS279" s="2" t="s">
        <v>4499</v>
      </c>
      <c r="BT279" s="2" t="s">
        <v>157</v>
      </c>
      <c r="BU279" s="2" t="s">
        <v>157</v>
      </c>
      <c r="BV279" s="2" t="s">
        <v>157</v>
      </c>
      <c r="BW279" s="2" t="s">
        <v>162</v>
      </c>
      <c r="BX279" s="2" t="s">
        <v>157</v>
      </c>
      <c r="BY279" s="2" t="s">
        <v>157</v>
      </c>
      <c r="BZ279" s="2" t="s">
        <v>157</v>
      </c>
      <c r="CA279" s="2" t="s">
        <v>157</v>
      </c>
      <c r="CB279" s="2" t="s">
        <v>157</v>
      </c>
      <c r="CC279" s="2" t="s">
        <v>157</v>
      </c>
      <c r="CD279" s="2" t="s">
        <v>162</v>
      </c>
      <c r="CE279" s="2" t="s">
        <v>157</v>
      </c>
      <c r="CF279" s="2" t="s">
        <v>162</v>
      </c>
      <c r="CG279" s="2" t="s">
        <v>157</v>
      </c>
      <c r="CH279" s="2" t="s">
        <v>157</v>
      </c>
      <c r="CI279" s="2" t="s">
        <v>157</v>
      </c>
      <c r="CJ279" s="2" t="s">
        <v>157</v>
      </c>
    </row>
    <row r="280" spans="1:88" x14ac:dyDescent="0.25">
      <c r="A280" s="1">
        <v>44172.695868055554</v>
      </c>
      <c r="B280" s="1">
        <v>44172.701319444444</v>
      </c>
      <c r="C280" s="2" t="s">
        <v>91</v>
      </c>
      <c r="D280" s="2" t="s">
        <v>4502</v>
      </c>
      <c r="E280">
        <v>100</v>
      </c>
      <c r="F280">
        <v>471</v>
      </c>
      <c r="G280" s="2" t="s">
        <v>155</v>
      </c>
      <c r="H280" s="1">
        <v>44172.701332500001</v>
      </c>
      <c r="I280" s="2" t="s">
        <v>4503</v>
      </c>
      <c r="J280">
        <v>41.407806396484375</v>
      </c>
      <c r="K280">
        <v>-92.917198181152344</v>
      </c>
      <c r="L280" s="2" t="s">
        <v>158</v>
      </c>
      <c r="M280" s="2" t="s">
        <v>4504</v>
      </c>
      <c r="N280" s="2" t="s">
        <v>4505</v>
      </c>
      <c r="O280" s="2" t="s">
        <v>4506</v>
      </c>
      <c r="P280" s="2" t="s">
        <v>164</v>
      </c>
      <c r="Q280" s="2" t="s">
        <v>1339</v>
      </c>
      <c r="R280" s="2" t="s">
        <v>162</v>
      </c>
      <c r="S280" s="2" t="s">
        <v>157</v>
      </c>
      <c r="T280" s="2" t="s">
        <v>157</v>
      </c>
      <c r="U280" s="2" t="s">
        <v>157</v>
      </c>
      <c r="V280" s="2" t="s">
        <v>157</v>
      </c>
      <c r="W280" s="2" t="s">
        <v>157</v>
      </c>
      <c r="X280" s="2" t="s">
        <v>2642</v>
      </c>
      <c r="Y280" s="2" t="s">
        <v>1005</v>
      </c>
      <c r="Z280" s="2" t="s">
        <v>157</v>
      </c>
      <c r="AA280" s="2" t="s">
        <v>219</v>
      </c>
      <c r="AB280" s="2" t="s">
        <v>162</v>
      </c>
      <c r="AC280" s="2" t="s">
        <v>157</v>
      </c>
      <c r="AD280" s="2" t="s">
        <v>157</v>
      </c>
      <c r="AE280" s="2" t="s">
        <v>157</v>
      </c>
      <c r="AF280" s="2" t="s">
        <v>157</v>
      </c>
      <c r="AG280" s="2" t="s">
        <v>157</v>
      </c>
      <c r="AH280" s="2" t="s">
        <v>157</v>
      </c>
      <c r="AI280" s="2" t="s">
        <v>157</v>
      </c>
      <c r="AJ280" s="2" t="s">
        <v>157</v>
      </c>
      <c r="AK280" s="2" t="s">
        <v>259</v>
      </c>
      <c r="AL280" s="2" t="s">
        <v>157</v>
      </c>
      <c r="AM280" s="2" t="s">
        <v>157</v>
      </c>
      <c r="AN280" s="2" t="s">
        <v>157</v>
      </c>
      <c r="AO280" s="2" t="s">
        <v>157</v>
      </c>
      <c r="AP280" s="2" t="s">
        <v>157</v>
      </c>
      <c r="AQ280" s="2" t="s">
        <v>157</v>
      </c>
      <c r="AR280" s="2" t="s">
        <v>157</v>
      </c>
      <c r="AS280" s="2" t="s">
        <v>157</v>
      </c>
      <c r="AT280" s="2" t="s">
        <v>162</v>
      </c>
      <c r="AU280" s="2" t="s">
        <v>157</v>
      </c>
      <c r="AV280" s="2" t="s">
        <v>157</v>
      </c>
      <c r="AW280" s="2" t="s">
        <v>157</v>
      </c>
      <c r="AX280" s="2" t="s">
        <v>157</v>
      </c>
      <c r="AY280" s="2" t="s">
        <v>157</v>
      </c>
      <c r="AZ280" s="2" t="s">
        <v>157</v>
      </c>
      <c r="BA280" s="2" t="s">
        <v>219</v>
      </c>
      <c r="BB280" s="2" t="s">
        <v>157</v>
      </c>
      <c r="BC280" s="2" t="s">
        <v>259</v>
      </c>
      <c r="BD280" s="2" t="s">
        <v>157</v>
      </c>
      <c r="BE280" s="2" t="s">
        <v>157</v>
      </c>
      <c r="BF280" s="2" t="s">
        <v>157</v>
      </c>
      <c r="BG280" s="2" t="s">
        <v>157</v>
      </c>
      <c r="BH280" s="2" t="s">
        <v>157</v>
      </c>
      <c r="BI280" s="2" t="s">
        <v>162</v>
      </c>
      <c r="BJ280" s="2" t="s">
        <v>157</v>
      </c>
      <c r="BK280" s="2" t="s">
        <v>157</v>
      </c>
      <c r="BL280" s="2" t="s">
        <v>157</v>
      </c>
      <c r="BM280" s="2" t="s">
        <v>157</v>
      </c>
      <c r="BN280" s="2" t="s">
        <v>157</v>
      </c>
      <c r="BO280" s="2" t="s">
        <v>157</v>
      </c>
      <c r="BP280" s="2" t="s">
        <v>157</v>
      </c>
      <c r="BQ280" s="2" t="s">
        <v>157</v>
      </c>
      <c r="BR280" s="2" t="s">
        <v>157</v>
      </c>
      <c r="BS280" s="2" t="s">
        <v>157</v>
      </c>
      <c r="BT280" s="2" t="s">
        <v>157</v>
      </c>
      <c r="BU280" s="2" t="s">
        <v>157</v>
      </c>
      <c r="BV280" s="2" t="s">
        <v>157</v>
      </c>
      <c r="BW280" s="2" t="s">
        <v>162</v>
      </c>
      <c r="BX280" s="2" t="s">
        <v>157</v>
      </c>
      <c r="BY280" s="2" t="s">
        <v>157</v>
      </c>
      <c r="BZ280" s="2" t="s">
        <v>157</v>
      </c>
      <c r="CA280" s="2" t="s">
        <v>157</v>
      </c>
      <c r="CB280" s="2" t="s">
        <v>157</v>
      </c>
      <c r="CC280" s="2" t="s">
        <v>157</v>
      </c>
      <c r="CD280" s="2" t="s">
        <v>162</v>
      </c>
      <c r="CE280" s="2" t="s">
        <v>157</v>
      </c>
      <c r="CF280" s="2" t="s">
        <v>162</v>
      </c>
      <c r="CG280" s="2" t="s">
        <v>157</v>
      </c>
      <c r="CH280" s="2" t="s">
        <v>157</v>
      </c>
      <c r="CI280" s="2" t="s">
        <v>157</v>
      </c>
      <c r="CJ280" s="2" t="s">
        <v>157</v>
      </c>
    </row>
    <row r="281" spans="1:88" ht="45" x14ac:dyDescent="0.25">
      <c r="A281" s="1">
        <v>44172.673090277778</v>
      </c>
      <c r="B281" s="1">
        <v>44172.718912037039</v>
      </c>
      <c r="C281" s="2" t="s">
        <v>91</v>
      </c>
      <c r="D281" s="2" t="s">
        <v>3071</v>
      </c>
      <c r="E281">
        <v>100</v>
      </c>
      <c r="F281">
        <v>3958</v>
      </c>
      <c r="G281" s="2" t="s">
        <v>155</v>
      </c>
      <c r="H281" s="1">
        <v>44172.718920474537</v>
      </c>
      <c r="I281" s="2" t="s">
        <v>4507</v>
      </c>
      <c r="J281">
        <v>41.407806396484375</v>
      </c>
      <c r="K281">
        <v>-92.917198181152344</v>
      </c>
      <c r="L281" s="2" t="s">
        <v>158</v>
      </c>
      <c r="M281" s="2" t="s">
        <v>3073</v>
      </c>
      <c r="N281" s="2" t="s">
        <v>3074</v>
      </c>
      <c r="O281" s="2" t="s">
        <v>3075</v>
      </c>
      <c r="P281" s="2" t="s">
        <v>164</v>
      </c>
      <c r="Q281" s="2" t="s">
        <v>2283</v>
      </c>
      <c r="R281" s="2" t="s">
        <v>164</v>
      </c>
      <c r="S281" s="2" t="s">
        <v>3077</v>
      </c>
      <c r="T281" s="2" t="s">
        <v>614</v>
      </c>
      <c r="U281" s="2" t="s">
        <v>157</v>
      </c>
      <c r="V281" s="2" t="s">
        <v>273</v>
      </c>
      <c r="W281" s="2" t="s">
        <v>3078</v>
      </c>
      <c r="X281" s="2" t="s">
        <v>3079</v>
      </c>
      <c r="Y281" s="2" t="s">
        <v>3080</v>
      </c>
      <c r="Z281" s="2" t="s">
        <v>157</v>
      </c>
      <c r="AA281" s="2" t="s">
        <v>959</v>
      </c>
      <c r="AB281" s="2" t="s">
        <v>164</v>
      </c>
      <c r="AC281" s="2" t="s">
        <v>3077</v>
      </c>
      <c r="AD281" s="2" t="s">
        <v>233</v>
      </c>
      <c r="AE281" s="2" t="s">
        <v>157</v>
      </c>
      <c r="AF281" s="2" t="s">
        <v>273</v>
      </c>
      <c r="AG281" s="2" t="s">
        <v>3078</v>
      </c>
      <c r="AH281" s="2" t="s">
        <v>4508</v>
      </c>
      <c r="AI281" s="2" t="s">
        <v>4509</v>
      </c>
      <c r="AJ281" s="2" t="s">
        <v>157</v>
      </c>
      <c r="AK281" s="2" t="s">
        <v>259</v>
      </c>
      <c r="AL281" s="2" t="s">
        <v>157</v>
      </c>
      <c r="AM281" s="2" t="s">
        <v>157</v>
      </c>
      <c r="AN281" s="2" t="s">
        <v>157</v>
      </c>
      <c r="AO281" s="2" t="s">
        <v>157</v>
      </c>
      <c r="AP281" s="2" t="s">
        <v>157</v>
      </c>
      <c r="AQ281" s="2" t="s">
        <v>2147</v>
      </c>
      <c r="AR281" s="2" t="s">
        <v>344</v>
      </c>
      <c r="AS281" s="2" t="s">
        <v>1405</v>
      </c>
      <c r="AT281" s="2" t="s">
        <v>164</v>
      </c>
      <c r="AU281" s="2" t="s">
        <v>3082</v>
      </c>
      <c r="AV281" s="2" t="s">
        <v>273</v>
      </c>
      <c r="AW281" s="2" t="s">
        <v>233</v>
      </c>
      <c r="AX281" s="2" t="s">
        <v>157</v>
      </c>
      <c r="AY281" s="2" t="s">
        <v>3083</v>
      </c>
      <c r="AZ281" s="2" t="s">
        <v>157</v>
      </c>
      <c r="BA281" s="2" t="s">
        <v>3082</v>
      </c>
      <c r="BB281" s="2" t="s">
        <v>157</v>
      </c>
      <c r="BC281" s="2" t="s">
        <v>687</v>
      </c>
      <c r="BD281" s="2" t="s">
        <v>157</v>
      </c>
      <c r="BE281" s="2" t="s">
        <v>157</v>
      </c>
      <c r="BF281" s="2" t="s">
        <v>157</v>
      </c>
      <c r="BG281" s="2" t="s">
        <v>4510</v>
      </c>
      <c r="BH281" s="2" t="s">
        <v>4511</v>
      </c>
      <c r="BI281" s="2" t="s">
        <v>164</v>
      </c>
      <c r="BJ281" s="2" t="s">
        <v>3082</v>
      </c>
      <c r="BK281" s="2" t="s">
        <v>273</v>
      </c>
      <c r="BL281" s="2" t="s">
        <v>233</v>
      </c>
      <c r="BM281" s="2" t="s">
        <v>157</v>
      </c>
      <c r="BN281" s="2" t="s">
        <v>3083</v>
      </c>
      <c r="BO281" s="2" t="s">
        <v>157</v>
      </c>
      <c r="BP281" s="2" t="s">
        <v>3082</v>
      </c>
      <c r="BQ281" s="2" t="s">
        <v>157</v>
      </c>
      <c r="BR281" s="2" t="s">
        <v>687</v>
      </c>
      <c r="BS281" s="2" t="s">
        <v>157</v>
      </c>
      <c r="BT281" s="2" t="s">
        <v>157</v>
      </c>
      <c r="BU281" s="2" t="s">
        <v>157</v>
      </c>
      <c r="BV281" s="2" t="s">
        <v>4510</v>
      </c>
      <c r="BW281" s="2" t="s">
        <v>164</v>
      </c>
      <c r="BX281" s="2" t="s">
        <v>556</v>
      </c>
      <c r="BY281" s="2" t="s">
        <v>556</v>
      </c>
      <c r="BZ281" s="2" t="s">
        <v>167</v>
      </c>
      <c r="CA281" s="2" t="s">
        <v>157</v>
      </c>
      <c r="CB281" s="2" t="s">
        <v>3084</v>
      </c>
      <c r="CC281" s="2" t="s">
        <v>4512</v>
      </c>
      <c r="CD281" s="2" t="s">
        <v>164</v>
      </c>
      <c r="CE281" s="2" t="s">
        <v>1690</v>
      </c>
      <c r="CF281" s="2" t="s">
        <v>162</v>
      </c>
      <c r="CG281" s="2" t="s">
        <v>157</v>
      </c>
      <c r="CH281" s="2" t="s">
        <v>162</v>
      </c>
      <c r="CI281" s="2" t="s">
        <v>162</v>
      </c>
      <c r="CJ281" s="2" t="s">
        <v>157</v>
      </c>
    </row>
    <row r="282" spans="1:88" x14ac:dyDescent="0.25">
      <c r="A282" s="1">
        <v>44172.751782407409</v>
      </c>
      <c r="B282" s="1">
        <v>44172.75209490741</v>
      </c>
      <c r="C282" s="2" t="s">
        <v>91</v>
      </c>
      <c r="D282" s="2" t="s">
        <v>4513</v>
      </c>
      <c r="E282">
        <v>100</v>
      </c>
      <c r="F282">
        <v>27</v>
      </c>
      <c r="G282" s="2" t="s">
        <v>155</v>
      </c>
      <c r="H282" s="1">
        <v>44172.752108993052</v>
      </c>
      <c r="I282" s="2" t="s">
        <v>4514</v>
      </c>
      <c r="J282">
        <v>43.148895263671875</v>
      </c>
      <c r="K282">
        <v>-95.147003173828125</v>
      </c>
      <c r="L282" s="2" t="s">
        <v>158</v>
      </c>
      <c r="M282" s="2" t="s">
        <v>4515</v>
      </c>
      <c r="N282" s="2" t="s">
        <v>4516</v>
      </c>
      <c r="O282" s="2" t="s">
        <v>4517</v>
      </c>
      <c r="P282" s="2" t="s">
        <v>162</v>
      </c>
      <c r="Q282" s="2" t="s">
        <v>157</v>
      </c>
      <c r="R282" s="2" t="s">
        <v>157</v>
      </c>
      <c r="S282" s="2" t="s">
        <v>157</v>
      </c>
      <c r="T282" s="2" t="s">
        <v>157</v>
      </c>
      <c r="U282" s="2" t="s">
        <v>157</v>
      </c>
      <c r="V282" s="2" t="s">
        <v>157</v>
      </c>
      <c r="W282" s="2" t="s">
        <v>157</v>
      </c>
      <c r="X282" s="2" t="s">
        <v>157</v>
      </c>
      <c r="Y282" s="2" t="s">
        <v>157</v>
      </c>
      <c r="Z282" s="2" t="s">
        <v>157</v>
      </c>
      <c r="AA282" s="2" t="s">
        <v>157</v>
      </c>
      <c r="AB282" s="2" t="s">
        <v>157</v>
      </c>
      <c r="AC282" s="2" t="s">
        <v>157</v>
      </c>
      <c r="AD282" s="2" t="s">
        <v>157</v>
      </c>
      <c r="AE282" s="2" t="s">
        <v>157</v>
      </c>
      <c r="AF282" s="2" t="s">
        <v>157</v>
      </c>
      <c r="AG282" s="2" t="s">
        <v>157</v>
      </c>
      <c r="AH282" s="2" t="s">
        <v>157</v>
      </c>
      <c r="AI282" s="2" t="s">
        <v>157</v>
      </c>
      <c r="AJ282" s="2" t="s">
        <v>157</v>
      </c>
      <c r="AK282" s="2" t="s">
        <v>157</v>
      </c>
      <c r="AL282" s="2" t="s">
        <v>157</v>
      </c>
      <c r="AM282" s="2" t="s">
        <v>157</v>
      </c>
      <c r="AN282" s="2" t="s">
        <v>157</v>
      </c>
      <c r="AO282" s="2" t="s">
        <v>157</v>
      </c>
      <c r="AP282" s="2" t="s">
        <v>157</v>
      </c>
      <c r="AQ282" s="2" t="s">
        <v>157</v>
      </c>
      <c r="AR282" s="2" t="s">
        <v>157</v>
      </c>
      <c r="AS282" s="2" t="s">
        <v>157</v>
      </c>
      <c r="AT282" s="2" t="s">
        <v>157</v>
      </c>
      <c r="AU282" s="2" t="s">
        <v>157</v>
      </c>
      <c r="AV282" s="2" t="s">
        <v>157</v>
      </c>
      <c r="AW282" s="2" t="s">
        <v>157</v>
      </c>
      <c r="AX282" s="2" t="s">
        <v>157</v>
      </c>
      <c r="AY282" s="2" t="s">
        <v>157</v>
      </c>
      <c r="AZ282" s="2" t="s">
        <v>157</v>
      </c>
      <c r="BA282" s="2" t="s">
        <v>157</v>
      </c>
      <c r="BB282" s="2" t="s">
        <v>157</v>
      </c>
      <c r="BC282" s="2" t="s">
        <v>157</v>
      </c>
      <c r="BD282" s="2" t="s">
        <v>157</v>
      </c>
      <c r="BE282" s="2" t="s">
        <v>157</v>
      </c>
      <c r="BF282" s="2" t="s">
        <v>157</v>
      </c>
      <c r="BG282" s="2" t="s">
        <v>157</v>
      </c>
      <c r="BH282" s="2" t="s">
        <v>157</v>
      </c>
      <c r="BI282" s="2" t="s">
        <v>157</v>
      </c>
      <c r="BJ282" s="2" t="s">
        <v>157</v>
      </c>
      <c r="BK282" s="2" t="s">
        <v>157</v>
      </c>
      <c r="BL282" s="2" t="s">
        <v>157</v>
      </c>
      <c r="BM282" s="2" t="s">
        <v>157</v>
      </c>
      <c r="BN282" s="2" t="s">
        <v>157</v>
      </c>
      <c r="BO282" s="2" t="s">
        <v>157</v>
      </c>
      <c r="BP282" s="2" t="s">
        <v>157</v>
      </c>
      <c r="BQ282" s="2" t="s">
        <v>157</v>
      </c>
      <c r="BR282" s="2" t="s">
        <v>157</v>
      </c>
      <c r="BS282" s="2" t="s">
        <v>157</v>
      </c>
      <c r="BT282" s="2" t="s">
        <v>157</v>
      </c>
      <c r="BU282" s="2" t="s">
        <v>157</v>
      </c>
      <c r="BV282" s="2" t="s">
        <v>157</v>
      </c>
      <c r="BW282" s="2" t="s">
        <v>157</v>
      </c>
      <c r="BX282" s="2" t="s">
        <v>157</v>
      </c>
      <c r="BY282" s="2" t="s">
        <v>157</v>
      </c>
      <c r="BZ282" s="2" t="s">
        <v>157</v>
      </c>
      <c r="CA282" s="2" t="s">
        <v>157</v>
      </c>
      <c r="CB282" s="2" t="s">
        <v>157</v>
      </c>
      <c r="CC282" s="2" t="s">
        <v>157</v>
      </c>
      <c r="CD282" s="2" t="s">
        <v>157</v>
      </c>
      <c r="CE282" s="2" t="s">
        <v>157</v>
      </c>
      <c r="CF282" s="2" t="s">
        <v>157</v>
      </c>
      <c r="CG282" s="2" t="s">
        <v>157</v>
      </c>
      <c r="CH282" s="2" t="s">
        <v>157</v>
      </c>
      <c r="CI282" s="2" t="s">
        <v>157</v>
      </c>
      <c r="CJ282" s="2" t="s">
        <v>157</v>
      </c>
    </row>
    <row r="283" spans="1:88" x14ac:dyDescent="0.25">
      <c r="A283" s="1">
        <v>44172.827164351853</v>
      </c>
      <c r="B283" s="1">
        <v>44172.828541666669</v>
      </c>
      <c r="C283" s="2" t="s">
        <v>91</v>
      </c>
      <c r="D283" s="2" t="s">
        <v>4518</v>
      </c>
      <c r="E283">
        <v>100</v>
      </c>
      <c r="F283">
        <v>118</v>
      </c>
      <c r="G283" s="2" t="s">
        <v>155</v>
      </c>
      <c r="H283" s="1">
        <v>44172.828551388891</v>
      </c>
      <c r="I283" s="2" t="s">
        <v>4519</v>
      </c>
      <c r="J283">
        <v>41.6072998046875</v>
      </c>
      <c r="K283">
        <v>-93.530799865722656</v>
      </c>
      <c r="L283" s="2" t="s">
        <v>158</v>
      </c>
      <c r="M283" s="2" t="s">
        <v>4520</v>
      </c>
      <c r="N283" s="2" t="s">
        <v>4521</v>
      </c>
      <c r="O283" s="2" t="s">
        <v>4522</v>
      </c>
      <c r="P283" s="2" t="s">
        <v>162</v>
      </c>
      <c r="Q283" s="2" t="s">
        <v>157</v>
      </c>
      <c r="R283" s="2" t="s">
        <v>157</v>
      </c>
      <c r="S283" s="2" t="s">
        <v>157</v>
      </c>
      <c r="T283" s="2" t="s">
        <v>157</v>
      </c>
      <c r="U283" s="2" t="s">
        <v>157</v>
      </c>
      <c r="V283" s="2" t="s">
        <v>157</v>
      </c>
      <c r="W283" s="2" t="s">
        <v>157</v>
      </c>
      <c r="X283" s="2" t="s">
        <v>157</v>
      </c>
      <c r="Y283" s="2" t="s">
        <v>157</v>
      </c>
      <c r="Z283" s="2" t="s">
        <v>157</v>
      </c>
      <c r="AA283" s="2" t="s">
        <v>157</v>
      </c>
      <c r="AB283" s="2" t="s">
        <v>157</v>
      </c>
      <c r="AC283" s="2" t="s">
        <v>157</v>
      </c>
      <c r="AD283" s="2" t="s">
        <v>157</v>
      </c>
      <c r="AE283" s="2" t="s">
        <v>157</v>
      </c>
      <c r="AF283" s="2" t="s">
        <v>157</v>
      </c>
      <c r="AG283" s="2" t="s">
        <v>157</v>
      </c>
      <c r="AH283" s="2" t="s">
        <v>157</v>
      </c>
      <c r="AI283" s="2" t="s">
        <v>157</v>
      </c>
      <c r="AJ283" s="2" t="s">
        <v>157</v>
      </c>
      <c r="AK283" s="2" t="s">
        <v>157</v>
      </c>
      <c r="AL283" s="2" t="s">
        <v>157</v>
      </c>
      <c r="AM283" s="2" t="s">
        <v>157</v>
      </c>
      <c r="AN283" s="2" t="s">
        <v>157</v>
      </c>
      <c r="AO283" s="2" t="s">
        <v>157</v>
      </c>
      <c r="AP283" s="2" t="s">
        <v>157</v>
      </c>
      <c r="AQ283" s="2" t="s">
        <v>157</v>
      </c>
      <c r="AR283" s="2" t="s">
        <v>157</v>
      </c>
      <c r="AS283" s="2" t="s">
        <v>157</v>
      </c>
      <c r="AT283" s="2" t="s">
        <v>157</v>
      </c>
      <c r="AU283" s="2" t="s">
        <v>157</v>
      </c>
      <c r="AV283" s="2" t="s">
        <v>157</v>
      </c>
      <c r="AW283" s="2" t="s">
        <v>157</v>
      </c>
      <c r="AX283" s="2" t="s">
        <v>157</v>
      </c>
      <c r="AY283" s="2" t="s">
        <v>157</v>
      </c>
      <c r="AZ283" s="2" t="s">
        <v>157</v>
      </c>
      <c r="BA283" s="2" t="s">
        <v>157</v>
      </c>
      <c r="BB283" s="2" t="s">
        <v>157</v>
      </c>
      <c r="BC283" s="2" t="s">
        <v>157</v>
      </c>
      <c r="BD283" s="2" t="s">
        <v>157</v>
      </c>
      <c r="BE283" s="2" t="s">
        <v>157</v>
      </c>
      <c r="BF283" s="2" t="s">
        <v>157</v>
      </c>
      <c r="BG283" s="2" t="s">
        <v>157</v>
      </c>
      <c r="BH283" s="2" t="s">
        <v>157</v>
      </c>
      <c r="BI283" s="2" t="s">
        <v>157</v>
      </c>
      <c r="BJ283" s="2" t="s">
        <v>157</v>
      </c>
      <c r="BK283" s="2" t="s">
        <v>157</v>
      </c>
      <c r="BL283" s="2" t="s">
        <v>157</v>
      </c>
      <c r="BM283" s="2" t="s">
        <v>157</v>
      </c>
      <c r="BN283" s="2" t="s">
        <v>157</v>
      </c>
      <c r="BO283" s="2" t="s">
        <v>157</v>
      </c>
      <c r="BP283" s="2" t="s">
        <v>157</v>
      </c>
      <c r="BQ283" s="2" t="s">
        <v>157</v>
      </c>
      <c r="BR283" s="2" t="s">
        <v>157</v>
      </c>
      <c r="BS283" s="2" t="s">
        <v>157</v>
      </c>
      <c r="BT283" s="2" t="s">
        <v>157</v>
      </c>
      <c r="BU283" s="2" t="s">
        <v>157</v>
      </c>
      <c r="BV283" s="2" t="s">
        <v>157</v>
      </c>
      <c r="BW283" s="2" t="s">
        <v>157</v>
      </c>
      <c r="BX283" s="2" t="s">
        <v>157</v>
      </c>
      <c r="BY283" s="2" t="s">
        <v>157</v>
      </c>
      <c r="BZ283" s="2" t="s">
        <v>157</v>
      </c>
      <c r="CA283" s="2" t="s">
        <v>157</v>
      </c>
      <c r="CB283" s="2" t="s">
        <v>157</v>
      </c>
      <c r="CC283" s="2" t="s">
        <v>157</v>
      </c>
      <c r="CD283" s="2" t="s">
        <v>157</v>
      </c>
      <c r="CE283" s="2" t="s">
        <v>157</v>
      </c>
      <c r="CF283" s="2" t="s">
        <v>157</v>
      </c>
      <c r="CG283" s="2" t="s">
        <v>157</v>
      </c>
      <c r="CH283" s="2" t="s">
        <v>157</v>
      </c>
      <c r="CI283" s="2" t="s">
        <v>157</v>
      </c>
      <c r="CJ283" s="2" t="s">
        <v>157</v>
      </c>
    </row>
    <row r="284" spans="1:88" ht="30" x14ac:dyDescent="0.25">
      <c r="A284" s="1">
        <v>44172.841111111113</v>
      </c>
      <c r="B284" s="1">
        <v>44172.847731481481</v>
      </c>
      <c r="C284" s="2" t="s">
        <v>91</v>
      </c>
      <c r="D284" s="2" t="s">
        <v>4523</v>
      </c>
      <c r="E284">
        <v>100</v>
      </c>
      <c r="F284">
        <v>571</v>
      </c>
      <c r="G284" s="2" t="s">
        <v>155</v>
      </c>
      <c r="H284" s="1">
        <v>44172.847735416668</v>
      </c>
      <c r="I284" s="2" t="s">
        <v>4524</v>
      </c>
      <c r="J284">
        <v>42.505996704101563</v>
      </c>
      <c r="K284">
        <v>-94.182403564453125</v>
      </c>
      <c r="L284" s="2" t="s">
        <v>158</v>
      </c>
      <c r="M284" s="2" t="s">
        <v>4525</v>
      </c>
      <c r="N284" s="2" t="s">
        <v>757</v>
      </c>
      <c r="O284" s="2" t="s">
        <v>4526</v>
      </c>
      <c r="P284" s="2" t="s">
        <v>164</v>
      </c>
      <c r="Q284" s="2" t="s">
        <v>1384</v>
      </c>
      <c r="R284" s="2" t="s">
        <v>164</v>
      </c>
      <c r="S284" s="2" t="s">
        <v>2785</v>
      </c>
      <c r="T284" s="2" t="s">
        <v>233</v>
      </c>
      <c r="U284" s="2" t="s">
        <v>157</v>
      </c>
      <c r="V284" s="2" t="s">
        <v>273</v>
      </c>
      <c r="W284" s="2" t="s">
        <v>708</v>
      </c>
      <c r="X284" s="2" t="s">
        <v>511</v>
      </c>
      <c r="Y284" s="2" t="s">
        <v>458</v>
      </c>
      <c r="Z284" s="2" t="s">
        <v>157</v>
      </c>
      <c r="AA284" s="2" t="s">
        <v>340</v>
      </c>
      <c r="AB284" s="2" t="s">
        <v>164</v>
      </c>
      <c r="AC284" s="2" t="s">
        <v>623</v>
      </c>
      <c r="AD284" s="2" t="s">
        <v>233</v>
      </c>
      <c r="AE284" s="2" t="s">
        <v>157</v>
      </c>
      <c r="AF284" s="2" t="s">
        <v>273</v>
      </c>
      <c r="AG284" s="2" t="s">
        <v>708</v>
      </c>
      <c r="AH284" s="2" t="s">
        <v>4527</v>
      </c>
      <c r="AI284" s="2" t="s">
        <v>4528</v>
      </c>
      <c r="AJ284" s="2" t="s">
        <v>157</v>
      </c>
      <c r="AK284" s="2" t="s">
        <v>259</v>
      </c>
      <c r="AL284" s="2" t="s">
        <v>157</v>
      </c>
      <c r="AM284" s="2" t="s">
        <v>157</v>
      </c>
      <c r="AN284" s="2" t="s">
        <v>157</v>
      </c>
      <c r="AO284" s="2" t="s">
        <v>157</v>
      </c>
      <c r="AP284" s="2" t="s">
        <v>157</v>
      </c>
      <c r="AQ284" s="2" t="s">
        <v>340</v>
      </c>
      <c r="AR284" s="2" t="s">
        <v>340</v>
      </c>
      <c r="AS284" s="2" t="s">
        <v>340</v>
      </c>
      <c r="AT284" s="2" t="s">
        <v>162</v>
      </c>
      <c r="AU284" s="2" t="s">
        <v>157</v>
      </c>
      <c r="AV284" s="2" t="s">
        <v>157</v>
      </c>
      <c r="AW284" s="2" t="s">
        <v>157</v>
      </c>
      <c r="AX284" s="2" t="s">
        <v>157</v>
      </c>
      <c r="AY284" s="2" t="s">
        <v>157</v>
      </c>
      <c r="AZ284" s="2" t="s">
        <v>157</v>
      </c>
      <c r="BA284" s="2" t="s">
        <v>157</v>
      </c>
      <c r="BB284" s="2" t="s">
        <v>157</v>
      </c>
      <c r="BC284" s="2" t="s">
        <v>157</v>
      </c>
      <c r="BD284" s="2" t="s">
        <v>157</v>
      </c>
      <c r="BE284" s="2" t="s">
        <v>157</v>
      </c>
      <c r="BF284" s="2" t="s">
        <v>157</v>
      </c>
      <c r="BG284" s="2" t="s">
        <v>157</v>
      </c>
      <c r="BH284" s="2" t="s">
        <v>340</v>
      </c>
      <c r="BI284" s="2" t="s">
        <v>162</v>
      </c>
      <c r="BJ284" s="2" t="s">
        <v>157</v>
      </c>
      <c r="BK284" s="2" t="s">
        <v>157</v>
      </c>
      <c r="BL284" s="2" t="s">
        <v>157</v>
      </c>
      <c r="BM284" s="2" t="s">
        <v>157</v>
      </c>
      <c r="BN284" s="2" t="s">
        <v>157</v>
      </c>
      <c r="BO284" s="2" t="s">
        <v>157</v>
      </c>
      <c r="BP284" s="2" t="s">
        <v>157</v>
      </c>
      <c r="BQ284" s="2" t="s">
        <v>157</v>
      </c>
      <c r="BR284" s="2" t="s">
        <v>157</v>
      </c>
      <c r="BS284" s="2" t="s">
        <v>157</v>
      </c>
      <c r="BT284" s="2" t="s">
        <v>157</v>
      </c>
      <c r="BU284" s="2" t="s">
        <v>157</v>
      </c>
      <c r="BV284" s="2" t="s">
        <v>157</v>
      </c>
      <c r="BW284" s="2" t="s">
        <v>162</v>
      </c>
      <c r="BX284" s="2" t="s">
        <v>157</v>
      </c>
      <c r="BY284" s="2" t="s">
        <v>157</v>
      </c>
      <c r="BZ284" s="2" t="s">
        <v>157</v>
      </c>
      <c r="CA284" s="2" t="s">
        <v>157</v>
      </c>
      <c r="CB284" s="2" t="s">
        <v>157</v>
      </c>
      <c r="CC284" s="2" t="s">
        <v>157</v>
      </c>
      <c r="CD284" s="2" t="s">
        <v>162</v>
      </c>
      <c r="CE284" s="2" t="s">
        <v>157</v>
      </c>
      <c r="CF284" s="2" t="s">
        <v>162</v>
      </c>
      <c r="CG284" s="2" t="s">
        <v>157</v>
      </c>
      <c r="CH284" s="2" t="s">
        <v>580</v>
      </c>
      <c r="CI284" s="2" t="s">
        <v>580</v>
      </c>
      <c r="CJ284" s="2" t="s">
        <v>4529</v>
      </c>
    </row>
    <row r="285" spans="1:88" ht="60" x14ac:dyDescent="0.25">
      <c r="A285" s="1">
        <v>44173.26326388889</v>
      </c>
      <c r="B285" s="1">
        <v>44173.28087962963</v>
      </c>
      <c r="C285" s="2" t="s">
        <v>91</v>
      </c>
      <c r="D285" s="2" t="s">
        <v>4530</v>
      </c>
      <c r="E285">
        <v>100</v>
      </c>
      <c r="F285">
        <v>1521</v>
      </c>
      <c r="G285" s="2" t="s">
        <v>155</v>
      </c>
      <c r="H285" s="1">
        <v>44173.2808859375</v>
      </c>
      <c r="I285" s="2" t="s">
        <v>4531</v>
      </c>
      <c r="J285">
        <v>40.7373046875</v>
      </c>
      <c r="K285">
        <v>-93.742897033691406</v>
      </c>
      <c r="L285" s="2" t="s">
        <v>158</v>
      </c>
      <c r="M285" s="2" t="s">
        <v>4532</v>
      </c>
      <c r="N285" s="2" t="s">
        <v>4533</v>
      </c>
      <c r="O285" s="2" t="s">
        <v>4534</v>
      </c>
      <c r="P285" s="2" t="s">
        <v>164</v>
      </c>
      <c r="Q285" s="2" t="s">
        <v>4535</v>
      </c>
      <c r="R285" s="2" t="s">
        <v>164</v>
      </c>
      <c r="S285" s="2" t="s">
        <v>4536</v>
      </c>
      <c r="T285" s="2" t="s">
        <v>233</v>
      </c>
      <c r="U285" s="2" t="s">
        <v>157</v>
      </c>
      <c r="V285" s="2" t="s">
        <v>503</v>
      </c>
      <c r="W285" s="2" t="s">
        <v>4537</v>
      </c>
      <c r="X285" s="2" t="s">
        <v>4538</v>
      </c>
      <c r="Y285" s="2" t="s">
        <v>4539</v>
      </c>
      <c r="Z285" s="2" t="s">
        <v>157</v>
      </c>
      <c r="AA285" s="2" t="s">
        <v>4540</v>
      </c>
      <c r="AB285" s="2" t="s">
        <v>164</v>
      </c>
      <c r="AC285" s="2" t="s">
        <v>4536</v>
      </c>
      <c r="AD285" s="2" t="s">
        <v>233</v>
      </c>
      <c r="AE285" s="2" t="s">
        <v>157</v>
      </c>
      <c r="AF285" s="2" t="s">
        <v>2493</v>
      </c>
      <c r="AG285" s="2" t="s">
        <v>4541</v>
      </c>
      <c r="AH285" s="2" t="s">
        <v>4542</v>
      </c>
      <c r="AI285" s="2" t="s">
        <v>4543</v>
      </c>
      <c r="AJ285" s="2" t="s">
        <v>157</v>
      </c>
      <c r="AK285" s="2" t="s">
        <v>373</v>
      </c>
      <c r="AL285" s="2" t="s">
        <v>157</v>
      </c>
      <c r="AM285" s="2" t="s">
        <v>4544</v>
      </c>
      <c r="AN285" s="2" t="s">
        <v>157</v>
      </c>
      <c r="AO285" s="2" t="s">
        <v>157</v>
      </c>
      <c r="AP285" s="2" t="s">
        <v>4545</v>
      </c>
      <c r="AQ285" s="2" t="s">
        <v>4546</v>
      </c>
      <c r="AR285" s="2" t="s">
        <v>1071</v>
      </c>
      <c r="AS285" s="2" t="s">
        <v>4547</v>
      </c>
      <c r="AT285" s="2" t="s">
        <v>164</v>
      </c>
      <c r="AU285" s="2" t="s">
        <v>4547</v>
      </c>
      <c r="AV285" s="2" t="s">
        <v>503</v>
      </c>
      <c r="AW285" s="2" t="s">
        <v>233</v>
      </c>
      <c r="AX285" s="2" t="s">
        <v>157</v>
      </c>
      <c r="AY285" s="2" t="s">
        <v>4548</v>
      </c>
      <c r="AZ285" s="2" t="s">
        <v>4549</v>
      </c>
      <c r="BA285" s="2" t="s">
        <v>157</v>
      </c>
      <c r="BB285" s="2" t="s">
        <v>157</v>
      </c>
      <c r="BC285" s="2" t="s">
        <v>626</v>
      </c>
      <c r="BD285" s="2" t="s">
        <v>157</v>
      </c>
      <c r="BE285" s="2" t="s">
        <v>4550</v>
      </c>
      <c r="BF285" s="2" t="s">
        <v>157</v>
      </c>
      <c r="BG285" s="2" t="s">
        <v>157</v>
      </c>
      <c r="BH285" s="2" t="s">
        <v>4551</v>
      </c>
      <c r="BI285" s="2" t="s">
        <v>164</v>
      </c>
      <c r="BJ285" s="2" t="s">
        <v>4547</v>
      </c>
      <c r="BK285" s="2" t="s">
        <v>503</v>
      </c>
      <c r="BL285" s="2" t="s">
        <v>233</v>
      </c>
      <c r="BM285" s="2" t="s">
        <v>157</v>
      </c>
      <c r="BN285" s="2" t="s">
        <v>4548</v>
      </c>
      <c r="BO285" s="2" t="s">
        <v>4549</v>
      </c>
      <c r="BP285" s="2" t="s">
        <v>157</v>
      </c>
      <c r="BQ285" s="2" t="s">
        <v>157</v>
      </c>
      <c r="BR285" s="2" t="s">
        <v>626</v>
      </c>
      <c r="BS285" s="2" t="s">
        <v>157</v>
      </c>
      <c r="BT285" s="2" t="s">
        <v>4550</v>
      </c>
      <c r="BU285" s="2" t="s">
        <v>157</v>
      </c>
      <c r="BV285" s="2" t="s">
        <v>157</v>
      </c>
      <c r="BW285" s="2" t="s">
        <v>162</v>
      </c>
      <c r="BX285" s="2" t="s">
        <v>157</v>
      </c>
      <c r="BY285" s="2" t="s">
        <v>157</v>
      </c>
      <c r="BZ285" s="2" t="s">
        <v>157</v>
      </c>
      <c r="CA285" s="2" t="s">
        <v>157</v>
      </c>
      <c r="CB285" s="2" t="s">
        <v>157</v>
      </c>
      <c r="CC285" s="2" t="s">
        <v>157</v>
      </c>
      <c r="CD285" s="2" t="s">
        <v>164</v>
      </c>
      <c r="CE285" s="2" t="s">
        <v>4552</v>
      </c>
      <c r="CF285" s="2" t="s">
        <v>162</v>
      </c>
      <c r="CG285" s="2" t="s">
        <v>157</v>
      </c>
      <c r="CH285" s="2" t="s">
        <v>372</v>
      </c>
      <c r="CI285" s="2" t="s">
        <v>372</v>
      </c>
      <c r="CJ285" s="2" t="s">
        <v>157</v>
      </c>
    </row>
    <row r="286" spans="1:88" ht="45" x14ac:dyDescent="0.25">
      <c r="A286" s="1">
        <v>44173.303877314815</v>
      </c>
      <c r="B286" s="1">
        <v>44173.312719907408</v>
      </c>
      <c r="C286" s="2" t="s">
        <v>91</v>
      </c>
      <c r="D286" s="2" t="s">
        <v>4553</v>
      </c>
      <c r="E286">
        <v>100</v>
      </c>
      <c r="F286">
        <v>763</v>
      </c>
      <c r="G286" s="2" t="s">
        <v>155</v>
      </c>
      <c r="H286" s="1">
        <v>44173.312724317133</v>
      </c>
      <c r="I286" s="2" t="s">
        <v>4554</v>
      </c>
      <c r="J286">
        <v>42.491897583007813</v>
      </c>
      <c r="K286">
        <v>-91.726303100585938</v>
      </c>
      <c r="L286" s="2" t="s">
        <v>158</v>
      </c>
      <c r="M286" s="2" t="s">
        <v>4555</v>
      </c>
      <c r="N286" s="2" t="s">
        <v>4556</v>
      </c>
      <c r="O286" s="2" t="s">
        <v>4557</v>
      </c>
      <c r="P286" s="2" t="s">
        <v>164</v>
      </c>
      <c r="Q286" s="2" t="s">
        <v>716</v>
      </c>
      <c r="R286" s="2" t="s">
        <v>164</v>
      </c>
      <c r="S286" s="2" t="s">
        <v>4558</v>
      </c>
      <c r="T286" s="2" t="s">
        <v>233</v>
      </c>
      <c r="U286" s="2" t="s">
        <v>157</v>
      </c>
      <c r="V286" s="2" t="s">
        <v>273</v>
      </c>
      <c r="W286" s="2" t="s">
        <v>4559</v>
      </c>
      <c r="X286" s="2" t="s">
        <v>4560</v>
      </c>
      <c r="Y286" s="2" t="s">
        <v>4561</v>
      </c>
      <c r="Z286" s="2" t="s">
        <v>157</v>
      </c>
      <c r="AA286" s="2" t="s">
        <v>1102</v>
      </c>
      <c r="AB286" s="2" t="s">
        <v>164</v>
      </c>
      <c r="AC286" s="2" t="s">
        <v>470</v>
      </c>
      <c r="AD286" s="2" t="s">
        <v>233</v>
      </c>
      <c r="AE286" s="2" t="s">
        <v>157</v>
      </c>
      <c r="AF286" s="2" t="s">
        <v>273</v>
      </c>
      <c r="AG286" s="2" t="s">
        <v>4562</v>
      </c>
      <c r="AH286" s="2" t="s">
        <v>4563</v>
      </c>
      <c r="AI286" s="2" t="s">
        <v>4564</v>
      </c>
      <c r="AJ286" s="2" t="s">
        <v>157</v>
      </c>
      <c r="AK286" s="2" t="s">
        <v>259</v>
      </c>
      <c r="AL286" s="2" t="s">
        <v>157</v>
      </c>
      <c r="AM286" s="2" t="s">
        <v>157</v>
      </c>
      <c r="AN286" s="2" t="s">
        <v>157</v>
      </c>
      <c r="AO286" s="2" t="s">
        <v>157</v>
      </c>
      <c r="AP286" s="2" t="s">
        <v>157</v>
      </c>
      <c r="AQ286" s="2" t="s">
        <v>716</v>
      </c>
      <c r="AR286" s="2" t="s">
        <v>1102</v>
      </c>
      <c r="AS286" s="2" t="s">
        <v>1739</v>
      </c>
      <c r="AT286" s="2" t="s">
        <v>164</v>
      </c>
      <c r="AU286" s="2" t="s">
        <v>982</v>
      </c>
      <c r="AV286" s="2" t="s">
        <v>273</v>
      </c>
      <c r="AW286" s="2" t="s">
        <v>233</v>
      </c>
      <c r="AX286" s="2" t="s">
        <v>157</v>
      </c>
      <c r="AY286" s="2" t="s">
        <v>1844</v>
      </c>
      <c r="AZ286" s="2" t="s">
        <v>157</v>
      </c>
      <c r="BA286" s="2" t="s">
        <v>1844</v>
      </c>
      <c r="BB286" s="2" t="s">
        <v>157</v>
      </c>
      <c r="BC286" s="2" t="s">
        <v>247</v>
      </c>
      <c r="BD286" s="2" t="s">
        <v>157</v>
      </c>
      <c r="BE286" s="2" t="s">
        <v>4565</v>
      </c>
      <c r="BF286" s="2" t="s">
        <v>157</v>
      </c>
      <c r="BG286" s="2" t="s">
        <v>157</v>
      </c>
      <c r="BH286" s="2" t="s">
        <v>1102</v>
      </c>
      <c r="BI286" s="2" t="s">
        <v>164</v>
      </c>
      <c r="BJ286" s="2" t="s">
        <v>489</v>
      </c>
      <c r="BK286" s="2" t="s">
        <v>273</v>
      </c>
      <c r="BL286" s="2" t="s">
        <v>233</v>
      </c>
      <c r="BM286" s="2" t="s">
        <v>157</v>
      </c>
      <c r="BN286" s="2" t="s">
        <v>1844</v>
      </c>
      <c r="BO286" s="2" t="s">
        <v>157</v>
      </c>
      <c r="BP286" s="2" t="s">
        <v>1844</v>
      </c>
      <c r="BQ286" s="2" t="s">
        <v>157</v>
      </c>
      <c r="BR286" s="2" t="s">
        <v>247</v>
      </c>
      <c r="BS286" s="2" t="s">
        <v>157</v>
      </c>
      <c r="BT286" s="2" t="s">
        <v>4565</v>
      </c>
      <c r="BU286" s="2" t="s">
        <v>157</v>
      </c>
      <c r="BV286" s="2" t="s">
        <v>157</v>
      </c>
      <c r="BW286" s="2" t="s">
        <v>162</v>
      </c>
      <c r="BX286" s="2" t="s">
        <v>157</v>
      </c>
      <c r="BY286" s="2" t="s">
        <v>157</v>
      </c>
      <c r="BZ286" s="2" t="s">
        <v>157</v>
      </c>
      <c r="CA286" s="2" t="s">
        <v>157</v>
      </c>
      <c r="CB286" s="2" t="s">
        <v>157</v>
      </c>
      <c r="CC286" s="2" t="s">
        <v>157</v>
      </c>
      <c r="CD286" s="2" t="s">
        <v>162</v>
      </c>
      <c r="CE286" s="2" t="s">
        <v>157</v>
      </c>
      <c r="CF286" s="2" t="s">
        <v>164</v>
      </c>
      <c r="CG286" s="2" t="s">
        <v>4566</v>
      </c>
      <c r="CH286" s="2" t="s">
        <v>4567</v>
      </c>
      <c r="CI286" s="2" t="s">
        <v>4568</v>
      </c>
      <c r="CJ286" s="2" t="s">
        <v>162</v>
      </c>
    </row>
    <row r="287" spans="1:88" ht="45" x14ac:dyDescent="0.25">
      <c r="A287" s="1">
        <v>44173.332928240743</v>
      </c>
      <c r="B287" s="1">
        <v>44173.341319444444</v>
      </c>
      <c r="C287" s="2" t="s">
        <v>91</v>
      </c>
      <c r="D287" s="2" t="s">
        <v>4569</v>
      </c>
      <c r="E287">
        <v>100</v>
      </c>
      <c r="F287">
        <v>725</v>
      </c>
      <c r="G287" s="2" t="s">
        <v>155</v>
      </c>
      <c r="H287" s="1">
        <v>44173.341334293982</v>
      </c>
      <c r="I287" s="2" t="s">
        <v>4570</v>
      </c>
      <c r="J287">
        <v>42.505996704101563</v>
      </c>
      <c r="K287">
        <v>-94.182403564453125</v>
      </c>
      <c r="L287" s="2" t="s">
        <v>158</v>
      </c>
      <c r="M287" s="2" t="s">
        <v>4571</v>
      </c>
      <c r="N287" s="2" t="s">
        <v>4572</v>
      </c>
      <c r="O287" s="2" t="s">
        <v>4573</v>
      </c>
      <c r="P287" s="2" t="s">
        <v>164</v>
      </c>
      <c r="Q287" s="2" t="s">
        <v>4574</v>
      </c>
      <c r="R287" s="2" t="s">
        <v>164</v>
      </c>
      <c r="S287" s="2" t="s">
        <v>4575</v>
      </c>
      <c r="T287" s="2" t="s">
        <v>233</v>
      </c>
      <c r="U287" s="2" t="s">
        <v>157</v>
      </c>
      <c r="V287" s="2" t="s">
        <v>842</v>
      </c>
      <c r="W287" s="2" t="s">
        <v>4576</v>
      </c>
      <c r="X287" s="2" t="s">
        <v>4577</v>
      </c>
      <c r="Y287" s="2" t="s">
        <v>4578</v>
      </c>
      <c r="Z287" s="2" t="s">
        <v>157</v>
      </c>
      <c r="AA287" s="2" t="s">
        <v>4579</v>
      </c>
      <c r="AB287" s="2" t="s">
        <v>164</v>
      </c>
      <c r="AC287" s="2" t="s">
        <v>4575</v>
      </c>
      <c r="AD287" s="2" t="s">
        <v>233</v>
      </c>
      <c r="AE287" s="2" t="s">
        <v>157</v>
      </c>
      <c r="AF287" s="2" t="s">
        <v>842</v>
      </c>
      <c r="AG287" s="2" t="s">
        <v>4576</v>
      </c>
      <c r="AH287" s="2" t="s">
        <v>4580</v>
      </c>
      <c r="AI287" s="2" t="s">
        <v>4581</v>
      </c>
      <c r="AJ287" s="2" t="s">
        <v>157</v>
      </c>
      <c r="AK287" s="2" t="s">
        <v>259</v>
      </c>
      <c r="AL287" s="2" t="s">
        <v>157</v>
      </c>
      <c r="AM287" s="2" t="s">
        <v>157</v>
      </c>
      <c r="AN287" s="2" t="s">
        <v>157</v>
      </c>
      <c r="AO287" s="2" t="s">
        <v>157</v>
      </c>
      <c r="AP287" s="2" t="s">
        <v>157</v>
      </c>
      <c r="AQ287" s="2" t="s">
        <v>4574</v>
      </c>
      <c r="AR287" s="2" t="s">
        <v>773</v>
      </c>
      <c r="AS287" s="2" t="s">
        <v>4582</v>
      </c>
      <c r="AT287" s="2" t="s">
        <v>164</v>
      </c>
      <c r="AU287" s="2" t="s">
        <v>4583</v>
      </c>
      <c r="AV287" s="2" t="s">
        <v>528</v>
      </c>
      <c r="AW287" s="2" t="s">
        <v>233</v>
      </c>
      <c r="AX287" s="2" t="s">
        <v>157</v>
      </c>
      <c r="AY287" s="2" t="s">
        <v>4584</v>
      </c>
      <c r="AZ287" s="2" t="s">
        <v>1136</v>
      </c>
      <c r="BA287" s="2" t="s">
        <v>1136</v>
      </c>
      <c r="BB287" s="2" t="s">
        <v>157</v>
      </c>
      <c r="BC287" s="2" t="s">
        <v>259</v>
      </c>
      <c r="BD287" s="2" t="s">
        <v>157</v>
      </c>
      <c r="BE287" s="2" t="s">
        <v>157</v>
      </c>
      <c r="BF287" s="2" t="s">
        <v>157</v>
      </c>
      <c r="BG287" s="2" t="s">
        <v>157</v>
      </c>
      <c r="BH287" s="2" t="s">
        <v>4585</v>
      </c>
      <c r="BI287" s="2" t="s">
        <v>164</v>
      </c>
      <c r="BJ287" s="2" t="s">
        <v>4583</v>
      </c>
      <c r="BK287" s="2" t="s">
        <v>528</v>
      </c>
      <c r="BL287" s="2" t="s">
        <v>233</v>
      </c>
      <c r="BM287" s="2" t="s">
        <v>157</v>
      </c>
      <c r="BN287" s="2" t="s">
        <v>4584</v>
      </c>
      <c r="BO287" s="2" t="s">
        <v>1136</v>
      </c>
      <c r="BP287" s="2" t="s">
        <v>1136</v>
      </c>
      <c r="BQ287" s="2" t="s">
        <v>157</v>
      </c>
      <c r="BR287" s="2" t="s">
        <v>259</v>
      </c>
      <c r="BS287" s="2" t="s">
        <v>157</v>
      </c>
      <c r="BT287" s="2" t="s">
        <v>157</v>
      </c>
      <c r="BU287" s="2" t="s">
        <v>157</v>
      </c>
      <c r="BV287" s="2" t="s">
        <v>157</v>
      </c>
      <c r="BW287" s="2" t="s">
        <v>164</v>
      </c>
      <c r="BX287" s="2" t="s">
        <v>4586</v>
      </c>
      <c r="BY287" s="2" t="s">
        <v>4587</v>
      </c>
      <c r="BZ287" s="2" t="s">
        <v>167</v>
      </c>
      <c r="CA287" s="2" t="s">
        <v>157</v>
      </c>
      <c r="CB287" s="2" t="s">
        <v>4588</v>
      </c>
      <c r="CC287" s="2" t="s">
        <v>4589</v>
      </c>
      <c r="CD287" s="2" t="s">
        <v>164</v>
      </c>
      <c r="CE287" s="2" t="s">
        <v>4590</v>
      </c>
      <c r="CF287" s="2" t="s">
        <v>164</v>
      </c>
      <c r="CG287" s="2" t="s">
        <v>4591</v>
      </c>
      <c r="CH287" s="2" t="s">
        <v>4592</v>
      </c>
      <c r="CI287" s="2" t="s">
        <v>580</v>
      </c>
      <c r="CJ287" s="2" t="s">
        <v>580</v>
      </c>
    </row>
    <row r="288" spans="1:88" ht="45" x14ac:dyDescent="0.25">
      <c r="A288" s="1">
        <v>44173.351284722223</v>
      </c>
      <c r="B288" s="1">
        <v>44173.373379629629</v>
      </c>
      <c r="C288" s="2" t="s">
        <v>91</v>
      </c>
      <c r="D288" s="2" t="s">
        <v>4593</v>
      </c>
      <c r="E288">
        <v>100</v>
      </c>
      <c r="F288">
        <v>1909</v>
      </c>
      <c r="G288" s="2" t="s">
        <v>155</v>
      </c>
      <c r="H288" s="1">
        <v>44173.373390694447</v>
      </c>
      <c r="I288" s="2" t="s">
        <v>4594</v>
      </c>
      <c r="J288">
        <v>42.450103759765625</v>
      </c>
      <c r="K288">
        <v>-92.9468994140625</v>
      </c>
      <c r="L288" s="2" t="s">
        <v>158</v>
      </c>
      <c r="M288" s="2" t="s">
        <v>4595</v>
      </c>
      <c r="N288" s="2" t="s">
        <v>4596</v>
      </c>
      <c r="O288" s="2" t="s">
        <v>4597</v>
      </c>
      <c r="P288" s="2" t="s">
        <v>164</v>
      </c>
      <c r="Q288" s="2" t="s">
        <v>4598</v>
      </c>
      <c r="R288" s="2" t="s">
        <v>164</v>
      </c>
      <c r="S288" s="2" t="s">
        <v>4599</v>
      </c>
      <c r="T288" s="2" t="s">
        <v>614</v>
      </c>
      <c r="U288" s="2" t="s">
        <v>157</v>
      </c>
      <c r="V288" s="2" t="s">
        <v>2461</v>
      </c>
      <c r="W288" s="2" t="s">
        <v>4600</v>
      </c>
      <c r="X288" s="2" t="s">
        <v>157</v>
      </c>
      <c r="Y288" s="2" t="s">
        <v>157</v>
      </c>
      <c r="Z288" s="2" t="s">
        <v>4601</v>
      </c>
      <c r="AA288" s="2" t="s">
        <v>468</v>
      </c>
      <c r="AB288" s="2" t="s">
        <v>164</v>
      </c>
      <c r="AC288" s="2" t="s">
        <v>4599</v>
      </c>
      <c r="AD288" s="2" t="s">
        <v>614</v>
      </c>
      <c r="AE288" s="2" t="s">
        <v>157</v>
      </c>
      <c r="AF288" s="2" t="s">
        <v>2461</v>
      </c>
      <c r="AG288" s="2" t="s">
        <v>4600</v>
      </c>
      <c r="AH288" s="2" t="s">
        <v>157</v>
      </c>
      <c r="AI288" s="2" t="s">
        <v>157</v>
      </c>
      <c r="AJ288" s="2" t="s">
        <v>4602</v>
      </c>
      <c r="AK288" s="2" t="s">
        <v>259</v>
      </c>
      <c r="AL288" s="2" t="s">
        <v>157</v>
      </c>
      <c r="AM288" s="2" t="s">
        <v>157</v>
      </c>
      <c r="AN288" s="2" t="s">
        <v>157</v>
      </c>
      <c r="AO288" s="2" t="s">
        <v>157</v>
      </c>
      <c r="AP288" s="2" t="s">
        <v>341</v>
      </c>
      <c r="AQ288" s="2" t="s">
        <v>1838</v>
      </c>
      <c r="AR288" s="2" t="s">
        <v>4603</v>
      </c>
      <c r="AS288" s="2" t="s">
        <v>4604</v>
      </c>
      <c r="AT288" s="2" t="s">
        <v>164</v>
      </c>
      <c r="AU288" s="2" t="s">
        <v>4605</v>
      </c>
      <c r="AV288" s="2" t="s">
        <v>2461</v>
      </c>
      <c r="AW288" s="2" t="s">
        <v>614</v>
      </c>
      <c r="AX288" s="2" t="s">
        <v>157</v>
      </c>
      <c r="AY288" s="2" t="s">
        <v>4606</v>
      </c>
      <c r="AZ288" s="2" t="s">
        <v>157</v>
      </c>
      <c r="BA288" s="2" t="s">
        <v>157</v>
      </c>
      <c r="BB288" s="2" t="s">
        <v>4607</v>
      </c>
      <c r="BC288" s="2" t="s">
        <v>247</v>
      </c>
      <c r="BD288" s="2" t="s">
        <v>157</v>
      </c>
      <c r="BE288" s="2" t="s">
        <v>4608</v>
      </c>
      <c r="BF288" s="2" t="s">
        <v>157</v>
      </c>
      <c r="BG288" s="2" t="s">
        <v>157</v>
      </c>
      <c r="BH288" s="2" t="s">
        <v>4609</v>
      </c>
      <c r="BI288" s="2" t="s">
        <v>164</v>
      </c>
      <c r="BJ288" s="2" t="s">
        <v>4605</v>
      </c>
      <c r="BK288" s="2" t="s">
        <v>4610</v>
      </c>
      <c r="BL288" s="2" t="s">
        <v>614</v>
      </c>
      <c r="BM288" s="2" t="s">
        <v>157</v>
      </c>
      <c r="BN288" s="2" t="s">
        <v>4606</v>
      </c>
      <c r="BO288" s="2" t="s">
        <v>157</v>
      </c>
      <c r="BP288" s="2" t="s">
        <v>157</v>
      </c>
      <c r="BQ288" s="2" t="s">
        <v>4611</v>
      </c>
      <c r="BR288" s="2" t="s">
        <v>247</v>
      </c>
      <c r="BS288" s="2" t="s">
        <v>157</v>
      </c>
      <c r="BT288" s="2" t="s">
        <v>4612</v>
      </c>
      <c r="BU288" s="2" t="s">
        <v>157</v>
      </c>
      <c r="BV288" s="2" t="s">
        <v>157</v>
      </c>
      <c r="BW288" s="2" t="s">
        <v>162</v>
      </c>
      <c r="BX288" s="2" t="s">
        <v>157</v>
      </c>
      <c r="BY288" s="2" t="s">
        <v>157</v>
      </c>
      <c r="BZ288" s="2" t="s">
        <v>157</v>
      </c>
      <c r="CA288" s="2" t="s">
        <v>157</v>
      </c>
      <c r="CB288" s="2" t="s">
        <v>157</v>
      </c>
      <c r="CC288" s="2" t="s">
        <v>157</v>
      </c>
      <c r="CD288" s="2" t="s">
        <v>162</v>
      </c>
      <c r="CE288" s="2" t="s">
        <v>157</v>
      </c>
      <c r="CF288" s="2" t="s">
        <v>164</v>
      </c>
      <c r="CG288" s="2" t="s">
        <v>4613</v>
      </c>
      <c r="CH288" s="2" t="s">
        <v>4614</v>
      </c>
      <c r="CI288" s="2" t="s">
        <v>162</v>
      </c>
      <c r="CJ288" s="2" t="s">
        <v>157</v>
      </c>
    </row>
    <row r="289" spans="1:88" ht="75" x14ac:dyDescent="0.25">
      <c r="A289" s="1">
        <v>44173.327453703707</v>
      </c>
      <c r="B289" s="1">
        <v>44173.388252314813</v>
      </c>
      <c r="C289" s="2" t="s">
        <v>91</v>
      </c>
      <c r="D289" s="2" t="s">
        <v>4615</v>
      </c>
      <c r="E289">
        <v>100</v>
      </c>
      <c r="F289">
        <v>5252</v>
      </c>
      <c r="G289" s="2" t="s">
        <v>155</v>
      </c>
      <c r="H289" s="1">
        <v>44173.388256469909</v>
      </c>
      <c r="I289" s="2" t="s">
        <v>4616</v>
      </c>
      <c r="J289">
        <v>43.06829833984375</v>
      </c>
      <c r="K289">
        <v>-92.676101684570313</v>
      </c>
      <c r="L289" s="2" t="s">
        <v>158</v>
      </c>
      <c r="M289" s="2" t="s">
        <v>4617</v>
      </c>
      <c r="N289" s="2" t="s">
        <v>4618</v>
      </c>
      <c r="O289" s="2" t="s">
        <v>4619</v>
      </c>
      <c r="P289" s="2" t="s">
        <v>164</v>
      </c>
      <c r="Q289" s="2" t="s">
        <v>4620</v>
      </c>
      <c r="R289" s="2" t="s">
        <v>164</v>
      </c>
      <c r="S289" s="2" t="s">
        <v>4621</v>
      </c>
      <c r="T289" s="2" t="s">
        <v>233</v>
      </c>
      <c r="U289" s="2" t="s">
        <v>157</v>
      </c>
      <c r="V289" s="2" t="s">
        <v>340</v>
      </c>
      <c r="W289" s="2" t="s">
        <v>4622</v>
      </c>
      <c r="X289" s="2" t="s">
        <v>4623</v>
      </c>
      <c r="Y289" s="2" t="s">
        <v>4624</v>
      </c>
      <c r="Z289" s="2" t="s">
        <v>157</v>
      </c>
      <c r="AA289" s="2" t="s">
        <v>4625</v>
      </c>
      <c r="AB289" s="2" t="s">
        <v>164</v>
      </c>
      <c r="AC289" s="2" t="s">
        <v>4621</v>
      </c>
      <c r="AD289" s="2" t="s">
        <v>233</v>
      </c>
      <c r="AE289" s="2" t="s">
        <v>157</v>
      </c>
      <c r="AF289" s="2" t="s">
        <v>412</v>
      </c>
      <c r="AG289" s="2" t="s">
        <v>245</v>
      </c>
      <c r="AH289" s="2" t="s">
        <v>4626</v>
      </c>
      <c r="AI289" s="2" t="s">
        <v>4627</v>
      </c>
      <c r="AJ289" s="2" t="s">
        <v>157</v>
      </c>
      <c r="AK289" s="2" t="s">
        <v>259</v>
      </c>
      <c r="AL289" s="2" t="s">
        <v>157</v>
      </c>
      <c r="AM289" s="2" t="s">
        <v>157</v>
      </c>
      <c r="AN289" s="2" t="s">
        <v>157</v>
      </c>
      <c r="AO289" s="2" t="s">
        <v>157</v>
      </c>
      <c r="AP289" s="2" t="s">
        <v>157</v>
      </c>
      <c r="AQ289" s="2" t="s">
        <v>4457</v>
      </c>
      <c r="AR289" s="2" t="s">
        <v>4628</v>
      </c>
      <c r="AS289" s="2" t="s">
        <v>4629</v>
      </c>
      <c r="AT289" s="2" t="s">
        <v>164</v>
      </c>
      <c r="AU289" s="2" t="s">
        <v>4352</v>
      </c>
      <c r="AV289" s="2" t="s">
        <v>412</v>
      </c>
      <c r="AW289" s="2" t="s">
        <v>233</v>
      </c>
      <c r="AX289" s="2" t="s">
        <v>157</v>
      </c>
      <c r="AY289" s="2" t="s">
        <v>4630</v>
      </c>
      <c r="AZ289" s="2" t="s">
        <v>1136</v>
      </c>
      <c r="BA289" s="2" t="s">
        <v>4631</v>
      </c>
      <c r="BB289" s="2" t="s">
        <v>157</v>
      </c>
      <c r="BC289" s="2" t="s">
        <v>814</v>
      </c>
      <c r="BD289" s="2" t="s">
        <v>157</v>
      </c>
      <c r="BE289" s="2" t="s">
        <v>157</v>
      </c>
      <c r="BF289" s="2" t="s">
        <v>4632</v>
      </c>
      <c r="BG289" s="2" t="s">
        <v>157</v>
      </c>
      <c r="BH289" s="2" t="s">
        <v>4633</v>
      </c>
      <c r="BI289" s="2" t="s">
        <v>164</v>
      </c>
      <c r="BJ289" s="2" t="s">
        <v>4352</v>
      </c>
      <c r="BK289" s="2" t="s">
        <v>412</v>
      </c>
      <c r="BL289" s="2" t="s">
        <v>233</v>
      </c>
      <c r="BM289" s="2" t="s">
        <v>157</v>
      </c>
      <c r="BN289" s="2" t="s">
        <v>4630</v>
      </c>
      <c r="BO289" s="2" t="s">
        <v>1136</v>
      </c>
      <c r="BP289" s="2" t="s">
        <v>4634</v>
      </c>
      <c r="BQ289" s="2" t="s">
        <v>157</v>
      </c>
      <c r="BR289" s="2" t="s">
        <v>814</v>
      </c>
      <c r="BS289" s="2" t="s">
        <v>157</v>
      </c>
      <c r="BT289" s="2" t="s">
        <v>157</v>
      </c>
      <c r="BU289" s="2" t="s">
        <v>4635</v>
      </c>
      <c r="BV289" s="2" t="s">
        <v>157</v>
      </c>
      <c r="BW289" s="2" t="s">
        <v>164</v>
      </c>
      <c r="BX289" s="2" t="s">
        <v>188</v>
      </c>
      <c r="BY289" s="2" t="s">
        <v>340</v>
      </c>
      <c r="BZ289" s="2" t="s">
        <v>167</v>
      </c>
      <c r="CA289" s="2" t="s">
        <v>157</v>
      </c>
      <c r="CB289" s="2" t="s">
        <v>1537</v>
      </c>
      <c r="CC289" s="2" t="s">
        <v>1537</v>
      </c>
      <c r="CD289" s="2" t="s">
        <v>162</v>
      </c>
      <c r="CE289" s="2" t="s">
        <v>157</v>
      </c>
      <c r="CF289" s="2" t="s">
        <v>162</v>
      </c>
      <c r="CG289" s="2" t="s">
        <v>157</v>
      </c>
      <c r="CH289" s="2" t="s">
        <v>4636</v>
      </c>
      <c r="CI289" s="2" t="s">
        <v>4637</v>
      </c>
      <c r="CJ289" s="2" t="s">
        <v>157</v>
      </c>
    </row>
    <row r="290" spans="1:88" x14ac:dyDescent="0.25">
      <c r="A290" s="1">
        <v>44173.395648148151</v>
      </c>
      <c r="B290" s="1">
        <v>44173.39607638889</v>
      </c>
      <c r="C290" s="2" t="s">
        <v>91</v>
      </c>
      <c r="D290" s="2" t="s">
        <v>4638</v>
      </c>
      <c r="E290">
        <v>100</v>
      </c>
      <c r="F290">
        <v>36</v>
      </c>
      <c r="G290" s="2" t="s">
        <v>155</v>
      </c>
      <c r="H290" s="1">
        <v>44173.396083113425</v>
      </c>
      <c r="I290" s="2" t="s">
        <v>4639</v>
      </c>
      <c r="J290">
        <v>37.751007080078125</v>
      </c>
      <c r="K290">
        <v>-97.821998596191406</v>
      </c>
      <c r="L290" s="2" t="s">
        <v>158</v>
      </c>
      <c r="M290" s="2" t="s">
        <v>4640</v>
      </c>
      <c r="N290" s="2" t="s">
        <v>4641</v>
      </c>
      <c r="O290" s="2" t="s">
        <v>4642</v>
      </c>
      <c r="P290" s="2" t="s">
        <v>162</v>
      </c>
      <c r="Q290" s="2" t="s">
        <v>157</v>
      </c>
      <c r="R290" s="2" t="s">
        <v>157</v>
      </c>
      <c r="S290" s="2" t="s">
        <v>157</v>
      </c>
      <c r="T290" s="2" t="s">
        <v>157</v>
      </c>
      <c r="U290" s="2" t="s">
        <v>157</v>
      </c>
      <c r="V290" s="2" t="s">
        <v>157</v>
      </c>
      <c r="W290" s="2" t="s">
        <v>157</v>
      </c>
      <c r="X290" s="2" t="s">
        <v>157</v>
      </c>
      <c r="Y290" s="2" t="s">
        <v>157</v>
      </c>
      <c r="Z290" s="2" t="s">
        <v>157</v>
      </c>
      <c r="AA290" s="2" t="s">
        <v>157</v>
      </c>
      <c r="AB290" s="2" t="s">
        <v>157</v>
      </c>
      <c r="AC290" s="2" t="s">
        <v>157</v>
      </c>
      <c r="AD290" s="2" t="s">
        <v>157</v>
      </c>
      <c r="AE290" s="2" t="s">
        <v>157</v>
      </c>
      <c r="AF290" s="2" t="s">
        <v>157</v>
      </c>
      <c r="AG290" s="2" t="s">
        <v>157</v>
      </c>
      <c r="AH290" s="2" t="s">
        <v>157</v>
      </c>
      <c r="AI290" s="2" t="s">
        <v>157</v>
      </c>
      <c r="AJ290" s="2" t="s">
        <v>157</v>
      </c>
      <c r="AK290" s="2" t="s">
        <v>157</v>
      </c>
      <c r="AL290" s="2" t="s">
        <v>157</v>
      </c>
      <c r="AM290" s="2" t="s">
        <v>157</v>
      </c>
      <c r="AN290" s="2" t="s">
        <v>157</v>
      </c>
      <c r="AO290" s="2" t="s">
        <v>157</v>
      </c>
      <c r="AP290" s="2" t="s">
        <v>157</v>
      </c>
      <c r="AQ290" s="2" t="s">
        <v>157</v>
      </c>
      <c r="AR290" s="2" t="s">
        <v>157</v>
      </c>
      <c r="AS290" s="2" t="s">
        <v>157</v>
      </c>
      <c r="AT290" s="2" t="s">
        <v>157</v>
      </c>
      <c r="AU290" s="2" t="s">
        <v>157</v>
      </c>
      <c r="AV290" s="2" t="s">
        <v>157</v>
      </c>
      <c r="AW290" s="2" t="s">
        <v>157</v>
      </c>
      <c r="AX290" s="2" t="s">
        <v>157</v>
      </c>
      <c r="AY290" s="2" t="s">
        <v>157</v>
      </c>
      <c r="AZ290" s="2" t="s">
        <v>157</v>
      </c>
      <c r="BA290" s="2" t="s">
        <v>157</v>
      </c>
      <c r="BB290" s="2" t="s">
        <v>157</v>
      </c>
      <c r="BC290" s="2" t="s">
        <v>157</v>
      </c>
      <c r="BD290" s="2" t="s">
        <v>157</v>
      </c>
      <c r="BE290" s="2" t="s">
        <v>157</v>
      </c>
      <c r="BF290" s="2" t="s">
        <v>157</v>
      </c>
      <c r="BG290" s="2" t="s">
        <v>157</v>
      </c>
      <c r="BH290" s="2" t="s">
        <v>157</v>
      </c>
      <c r="BI290" s="2" t="s">
        <v>157</v>
      </c>
      <c r="BJ290" s="2" t="s">
        <v>157</v>
      </c>
      <c r="BK290" s="2" t="s">
        <v>157</v>
      </c>
      <c r="BL290" s="2" t="s">
        <v>157</v>
      </c>
      <c r="BM290" s="2" t="s">
        <v>157</v>
      </c>
      <c r="BN290" s="2" t="s">
        <v>157</v>
      </c>
      <c r="BO290" s="2" t="s">
        <v>157</v>
      </c>
      <c r="BP290" s="2" t="s">
        <v>157</v>
      </c>
      <c r="BQ290" s="2" t="s">
        <v>157</v>
      </c>
      <c r="BR290" s="2" t="s">
        <v>157</v>
      </c>
      <c r="BS290" s="2" t="s">
        <v>157</v>
      </c>
      <c r="BT290" s="2" t="s">
        <v>157</v>
      </c>
      <c r="BU290" s="2" t="s">
        <v>157</v>
      </c>
      <c r="BV290" s="2" t="s">
        <v>157</v>
      </c>
      <c r="BW290" s="2" t="s">
        <v>157</v>
      </c>
      <c r="BX290" s="2" t="s">
        <v>157</v>
      </c>
      <c r="BY290" s="2" t="s">
        <v>157</v>
      </c>
      <c r="BZ290" s="2" t="s">
        <v>157</v>
      </c>
      <c r="CA290" s="2" t="s">
        <v>157</v>
      </c>
      <c r="CB290" s="2" t="s">
        <v>157</v>
      </c>
      <c r="CC290" s="2" t="s">
        <v>157</v>
      </c>
      <c r="CD290" s="2" t="s">
        <v>157</v>
      </c>
      <c r="CE290" s="2" t="s">
        <v>157</v>
      </c>
      <c r="CF290" s="2" t="s">
        <v>157</v>
      </c>
      <c r="CG290" s="2" t="s">
        <v>157</v>
      </c>
      <c r="CH290" s="2" t="s">
        <v>157</v>
      </c>
      <c r="CI290" s="2" t="s">
        <v>157</v>
      </c>
      <c r="CJ290" s="2" t="s">
        <v>157</v>
      </c>
    </row>
    <row r="291" spans="1:88" ht="30" x14ac:dyDescent="0.25">
      <c r="A291" s="1">
        <v>44173.406018518515</v>
      </c>
      <c r="B291" s="1">
        <v>44173.410960648151</v>
      </c>
      <c r="C291" s="2" t="s">
        <v>91</v>
      </c>
      <c r="D291" s="2" t="s">
        <v>4643</v>
      </c>
      <c r="E291">
        <v>100</v>
      </c>
      <c r="F291">
        <v>426</v>
      </c>
      <c r="G291" s="2" t="s">
        <v>155</v>
      </c>
      <c r="H291" s="1">
        <v>44173.410965925927</v>
      </c>
      <c r="I291" s="2" t="s">
        <v>4644</v>
      </c>
      <c r="J291">
        <v>41.407806396484375</v>
      </c>
      <c r="K291">
        <v>-92.917198181152344</v>
      </c>
      <c r="L291" s="2" t="s">
        <v>158</v>
      </c>
      <c r="M291" s="2" t="s">
        <v>4645</v>
      </c>
      <c r="N291" s="2" t="s">
        <v>4646</v>
      </c>
      <c r="O291" s="2" t="s">
        <v>4647</v>
      </c>
      <c r="P291" s="2" t="s">
        <v>164</v>
      </c>
      <c r="Q291" s="2" t="s">
        <v>1565</v>
      </c>
      <c r="R291" s="2" t="s">
        <v>164</v>
      </c>
      <c r="S291" s="2" t="s">
        <v>4648</v>
      </c>
      <c r="T291" s="2" t="s">
        <v>233</v>
      </c>
      <c r="U291" s="2" t="s">
        <v>157</v>
      </c>
      <c r="V291" s="2" t="s">
        <v>273</v>
      </c>
      <c r="W291" s="2" t="s">
        <v>4649</v>
      </c>
      <c r="X291" s="2" t="s">
        <v>4650</v>
      </c>
      <c r="Y291" s="2" t="s">
        <v>4651</v>
      </c>
      <c r="Z291" s="2" t="s">
        <v>157</v>
      </c>
      <c r="AA291" s="2" t="s">
        <v>680</v>
      </c>
      <c r="AB291" s="2" t="s">
        <v>164</v>
      </c>
      <c r="AC291" s="2" t="s">
        <v>4648</v>
      </c>
      <c r="AD291" s="2" t="s">
        <v>233</v>
      </c>
      <c r="AE291" s="2" t="s">
        <v>157</v>
      </c>
      <c r="AF291" s="2" t="s">
        <v>273</v>
      </c>
      <c r="AG291" s="2" t="s">
        <v>4649</v>
      </c>
      <c r="AH291" s="2" t="s">
        <v>4652</v>
      </c>
      <c r="AI291" s="2" t="s">
        <v>4653</v>
      </c>
      <c r="AJ291" s="2" t="s">
        <v>157</v>
      </c>
      <c r="AK291" s="2" t="s">
        <v>259</v>
      </c>
      <c r="AL291" s="2" t="s">
        <v>157</v>
      </c>
      <c r="AM291" s="2" t="s">
        <v>157</v>
      </c>
      <c r="AN291" s="2" t="s">
        <v>157</v>
      </c>
      <c r="AO291" s="2" t="s">
        <v>157</v>
      </c>
      <c r="AP291" s="2" t="s">
        <v>157</v>
      </c>
      <c r="AQ291" s="2" t="s">
        <v>2338</v>
      </c>
      <c r="AR291" s="2" t="s">
        <v>546</v>
      </c>
      <c r="AS291" s="2" t="s">
        <v>4654</v>
      </c>
      <c r="AT291" s="2" t="s">
        <v>164</v>
      </c>
      <c r="AU291" s="2" t="s">
        <v>825</v>
      </c>
      <c r="AV291" s="2" t="s">
        <v>273</v>
      </c>
      <c r="AW291" s="2" t="s">
        <v>233</v>
      </c>
      <c r="AX291" s="2" t="s">
        <v>157</v>
      </c>
      <c r="AY291" s="2" t="s">
        <v>4655</v>
      </c>
      <c r="AZ291" s="2" t="s">
        <v>157</v>
      </c>
      <c r="BA291" s="2" t="s">
        <v>825</v>
      </c>
      <c r="BB291" s="2" t="s">
        <v>157</v>
      </c>
      <c r="BC291" s="2" t="s">
        <v>259</v>
      </c>
      <c r="BD291" s="2" t="s">
        <v>157</v>
      </c>
      <c r="BE291" s="2" t="s">
        <v>157</v>
      </c>
      <c r="BF291" s="2" t="s">
        <v>157</v>
      </c>
      <c r="BG291" s="2" t="s">
        <v>157</v>
      </c>
      <c r="BH291" s="2" t="s">
        <v>4656</v>
      </c>
      <c r="BI291" s="2" t="s">
        <v>164</v>
      </c>
      <c r="BJ291" s="2" t="s">
        <v>825</v>
      </c>
      <c r="BK291" s="2" t="s">
        <v>273</v>
      </c>
      <c r="BL291" s="2" t="s">
        <v>233</v>
      </c>
      <c r="BM291" s="2" t="s">
        <v>157</v>
      </c>
      <c r="BN291" s="2" t="s">
        <v>4655</v>
      </c>
      <c r="BO291" s="2" t="s">
        <v>157</v>
      </c>
      <c r="BP291" s="2" t="s">
        <v>825</v>
      </c>
      <c r="BQ291" s="2" t="s">
        <v>157</v>
      </c>
      <c r="BR291" s="2" t="s">
        <v>259</v>
      </c>
      <c r="BS291" s="2" t="s">
        <v>157</v>
      </c>
      <c r="BT291" s="2" t="s">
        <v>157</v>
      </c>
      <c r="BU291" s="2" t="s">
        <v>157</v>
      </c>
      <c r="BV291" s="2" t="s">
        <v>157</v>
      </c>
      <c r="BW291" s="2" t="s">
        <v>162</v>
      </c>
      <c r="BX291" s="2" t="s">
        <v>157</v>
      </c>
      <c r="BY291" s="2" t="s">
        <v>157</v>
      </c>
      <c r="BZ291" s="2" t="s">
        <v>157</v>
      </c>
      <c r="CA291" s="2" t="s">
        <v>157</v>
      </c>
      <c r="CB291" s="2" t="s">
        <v>157</v>
      </c>
      <c r="CC291" s="2" t="s">
        <v>157</v>
      </c>
      <c r="CD291" s="2" t="s">
        <v>162</v>
      </c>
      <c r="CE291" s="2" t="s">
        <v>157</v>
      </c>
      <c r="CF291" s="2" t="s">
        <v>164</v>
      </c>
      <c r="CG291" s="2" t="s">
        <v>4657</v>
      </c>
      <c r="CH291" s="2" t="s">
        <v>4658</v>
      </c>
      <c r="CI291" s="2" t="s">
        <v>4659</v>
      </c>
      <c r="CJ291" s="2" t="s">
        <v>4660</v>
      </c>
    </row>
    <row r="292" spans="1:88" ht="30" x14ac:dyDescent="0.25">
      <c r="A292" s="1">
        <v>44173.409328703703</v>
      </c>
      <c r="B292" s="1">
        <v>44173.412719907406</v>
      </c>
      <c r="C292" s="2" t="s">
        <v>91</v>
      </c>
      <c r="D292" s="2" t="s">
        <v>4661</v>
      </c>
      <c r="E292">
        <v>100</v>
      </c>
      <c r="F292">
        <v>293</v>
      </c>
      <c r="G292" s="2" t="s">
        <v>155</v>
      </c>
      <c r="H292" s="1">
        <v>44173.412726793984</v>
      </c>
      <c r="I292" s="2" t="s">
        <v>4662</v>
      </c>
      <c r="J292">
        <v>43.371902465820313</v>
      </c>
      <c r="K292">
        <v>-92.555397033691406</v>
      </c>
      <c r="L292" s="2" t="s">
        <v>158</v>
      </c>
      <c r="M292" s="2" t="s">
        <v>4663</v>
      </c>
      <c r="N292" s="2" t="s">
        <v>4664</v>
      </c>
      <c r="O292" s="2" t="s">
        <v>4665</v>
      </c>
      <c r="P292" s="2" t="s">
        <v>164</v>
      </c>
      <c r="Q292" s="2" t="s">
        <v>1268</v>
      </c>
      <c r="R292" s="2" t="s">
        <v>164</v>
      </c>
      <c r="S292" s="2" t="s">
        <v>831</v>
      </c>
      <c r="T292" s="2" t="s">
        <v>233</v>
      </c>
      <c r="U292" s="2" t="s">
        <v>157</v>
      </c>
      <c r="V292" s="2" t="s">
        <v>524</v>
      </c>
      <c r="W292" s="2" t="s">
        <v>4666</v>
      </c>
      <c r="X292" s="2" t="s">
        <v>505</v>
      </c>
      <c r="Y292" s="2" t="s">
        <v>1342</v>
      </c>
      <c r="Z292" s="2" t="s">
        <v>157</v>
      </c>
      <c r="AA292" s="2" t="s">
        <v>1674</v>
      </c>
      <c r="AB292" s="2" t="s">
        <v>164</v>
      </c>
      <c r="AC292" s="2" t="s">
        <v>831</v>
      </c>
      <c r="AD292" s="2" t="s">
        <v>233</v>
      </c>
      <c r="AE292" s="2" t="s">
        <v>157</v>
      </c>
      <c r="AF292" s="2" t="s">
        <v>524</v>
      </c>
      <c r="AG292" s="2" t="s">
        <v>4666</v>
      </c>
      <c r="AH292" s="2" t="s">
        <v>4667</v>
      </c>
      <c r="AI292" s="2" t="s">
        <v>4668</v>
      </c>
      <c r="AJ292" s="2" t="s">
        <v>157</v>
      </c>
      <c r="AK292" s="2" t="s">
        <v>259</v>
      </c>
      <c r="AL292" s="2" t="s">
        <v>157</v>
      </c>
      <c r="AM292" s="2" t="s">
        <v>157</v>
      </c>
      <c r="AN292" s="2" t="s">
        <v>157</v>
      </c>
      <c r="AO292" s="2" t="s">
        <v>157</v>
      </c>
      <c r="AP292" s="2" t="s">
        <v>4669</v>
      </c>
      <c r="AQ292" s="2" t="s">
        <v>4670</v>
      </c>
      <c r="AR292" s="2" t="s">
        <v>444</v>
      </c>
      <c r="AS292" s="2" t="s">
        <v>4671</v>
      </c>
      <c r="AT292" s="2" t="s">
        <v>164</v>
      </c>
      <c r="AU292" s="2" t="s">
        <v>4671</v>
      </c>
      <c r="AV292" s="2" t="s">
        <v>524</v>
      </c>
      <c r="AW292" s="2" t="s">
        <v>233</v>
      </c>
      <c r="AX292" s="2" t="s">
        <v>157</v>
      </c>
      <c r="AY292" s="2" t="s">
        <v>4672</v>
      </c>
      <c r="AZ292" s="2" t="s">
        <v>157</v>
      </c>
      <c r="BA292" s="2" t="s">
        <v>4671</v>
      </c>
      <c r="BB292" s="2" t="s">
        <v>157</v>
      </c>
      <c r="BC292" s="2" t="s">
        <v>259</v>
      </c>
      <c r="BD292" s="2" t="s">
        <v>157</v>
      </c>
      <c r="BE292" s="2" t="s">
        <v>157</v>
      </c>
      <c r="BF292" s="2" t="s">
        <v>157</v>
      </c>
      <c r="BG292" s="2" t="s">
        <v>157</v>
      </c>
      <c r="BH292" s="2" t="s">
        <v>4671</v>
      </c>
      <c r="BI292" s="2" t="s">
        <v>164</v>
      </c>
      <c r="BJ292" s="2" t="s">
        <v>4671</v>
      </c>
      <c r="BK292" s="2" t="s">
        <v>524</v>
      </c>
      <c r="BL292" s="2" t="s">
        <v>233</v>
      </c>
      <c r="BM292" s="2" t="s">
        <v>157</v>
      </c>
      <c r="BN292" s="2" t="s">
        <v>4672</v>
      </c>
      <c r="BO292" s="2" t="s">
        <v>157</v>
      </c>
      <c r="BP292" s="2" t="s">
        <v>4671</v>
      </c>
      <c r="BQ292" s="2" t="s">
        <v>157</v>
      </c>
      <c r="BR292" s="2" t="s">
        <v>259</v>
      </c>
      <c r="BS292" s="2" t="s">
        <v>157</v>
      </c>
      <c r="BT292" s="2" t="s">
        <v>157</v>
      </c>
      <c r="BU292" s="2" t="s">
        <v>157</v>
      </c>
      <c r="BV292" s="2" t="s">
        <v>157</v>
      </c>
      <c r="BW292" s="2" t="s">
        <v>162</v>
      </c>
      <c r="BX292" s="2" t="s">
        <v>157</v>
      </c>
      <c r="BY292" s="2" t="s">
        <v>157</v>
      </c>
      <c r="BZ292" s="2" t="s">
        <v>157</v>
      </c>
      <c r="CA292" s="2" t="s">
        <v>157</v>
      </c>
      <c r="CB292" s="2" t="s">
        <v>157</v>
      </c>
      <c r="CC292" s="2" t="s">
        <v>157</v>
      </c>
      <c r="CD292" s="2" t="s">
        <v>162</v>
      </c>
      <c r="CE292" s="2" t="s">
        <v>157</v>
      </c>
      <c r="CF292" s="2" t="s">
        <v>164</v>
      </c>
      <c r="CG292" s="2" t="s">
        <v>704</v>
      </c>
      <c r="CH292" s="2" t="s">
        <v>162</v>
      </c>
      <c r="CI292" s="2" t="s">
        <v>162</v>
      </c>
      <c r="CJ292" s="2" t="s">
        <v>162</v>
      </c>
    </row>
    <row r="293" spans="1:88" ht="30" x14ac:dyDescent="0.25">
      <c r="A293" s="1">
        <v>44173.407337962963</v>
      </c>
      <c r="B293" s="1">
        <v>44173.418333333335</v>
      </c>
      <c r="C293" s="2" t="s">
        <v>91</v>
      </c>
      <c r="D293" s="2" t="s">
        <v>4673</v>
      </c>
      <c r="E293">
        <v>100</v>
      </c>
      <c r="F293">
        <v>949</v>
      </c>
      <c r="G293" s="2" t="s">
        <v>155</v>
      </c>
      <c r="H293" s="1">
        <v>44173.418347129627</v>
      </c>
      <c r="I293" s="2" t="s">
        <v>4674</v>
      </c>
      <c r="J293">
        <v>40.618804931640625</v>
      </c>
      <c r="K293">
        <v>-93.930099487304688</v>
      </c>
      <c r="L293" s="2" t="s">
        <v>158</v>
      </c>
      <c r="M293" s="2" t="s">
        <v>4675</v>
      </c>
      <c r="N293" s="2" t="s">
        <v>4676</v>
      </c>
      <c r="O293" s="2" t="s">
        <v>4677</v>
      </c>
      <c r="P293" s="2" t="s">
        <v>164</v>
      </c>
      <c r="Q293" s="2" t="s">
        <v>4678</v>
      </c>
      <c r="R293" s="2" t="s">
        <v>164</v>
      </c>
      <c r="S293" s="2" t="s">
        <v>710</v>
      </c>
      <c r="T293" s="2" t="s">
        <v>233</v>
      </c>
      <c r="U293" s="2" t="s">
        <v>157</v>
      </c>
      <c r="V293" s="2" t="s">
        <v>340</v>
      </c>
      <c r="W293" s="2" t="s">
        <v>4679</v>
      </c>
      <c r="X293" s="2" t="s">
        <v>4680</v>
      </c>
      <c r="Y293" s="2" t="s">
        <v>4681</v>
      </c>
      <c r="Z293" s="2" t="s">
        <v>157</v>
      </c>
      <c r="AA293" s="2" t="s">
        <v>1660</v>
      </c>
      <c r="AB293" s="2" t="s">
        <v>164</v>
      </c>
      <c r="AC293" s="2" t="s">
        <v>710</v>
      </c>
      <c r="AD293" s="2" t="s">
        <v>233</v>
      </c>
      <c r="AE293" s="2" t="s">
        <v>157</v>
      </c>
      <c r="AF293" s="2" t="s">
        <v>340</v>
      </c>
      <c r="AG293" s="2" t="s">
        <v>4679</v>
      </c>
      <c r="AH293" s="2" t="s">
        <v>4682</v>
      </c>
      <c r="AI293" s="2" t="s">
        <v>4683</v>
      </c>
      <c r="AJ293" s="2" t="s">
        <v>157</v>
      </c>
      <c r="AK293" s="2" t="s">
        <v>259</v>
      </c>
      <c r="AL293" s="2" t="s">
        <v>157</v>
      </c>
      <c r="AM293" s="2" t="s">
        <v>157</v>
      </c>
      <c r="AN293" s="2" t="s">
        <v>157</v>
      </c>
      <c r="AO293" s="2" t="s">
        <v>157</v>
      </c>
      <c r="AP293" s="2" t="s">
        <v>157</v>
      </c>
      <c r="AQ293" s="2" t="s">
        <v>4684</v>
      </c>
      <c r="AR293" s="2" t="s">
        <v>1660</v>
      </c>
      <c r="AS293" s="2" t="s">
        <v>1431</v>
      </c>
      <c r="AT293" s="2" t="s">
        <v>164</v>
      </c>
      <c r="AU293" s="2" t="s">
        <v>470</v>
      </c>
      <c r="AV293" s="2" t="s">
        <v>340</v>
      </c>
      <c r="AW293" s="2" t="s">
        <v>167</v>
      </c>
      <c r="AX293" s="2" t="s">
        <v>4685</v>
      </c>
      <c r="AY293" s="2" t="s">
        <v>4679</v>
      </c>
      <c r="AZ293" s="2" t="s">
        <v>1136</v>
      </c>
      <c r="BA293" s="2" t="s">
        <v>4686</v>
      </c>
      <c r="BB293" s="2" t="s">
        <v>157</v>
      </c>
      <c r="BC293" s="2" t="s">
        <v>259</v>
      </c>
      <c r="BD293" s="2" t="s">
        <v>4687</v>
      </c>
      <c r="BE293" s="2" t="s">
        <v>157</v>
      </c>
      <c r="BF293" s="2" t="s">
        <v>157</v>
      </c>
      <c r="BG293" s="2" t="s">
        <v>157</v>
      </c>
      <c r="BH293" s="2" t="s">
        <v>304</v>
      </c>
      <c r="BI293" s="2" t="s">
        <v>164</v>
      </c>
      <c r="BJ293" s="2" t="s">
        <v>470</v>
      </c>
      <c r="BK293" s="2" t="s">
        <v>1136</v>
      </c>
      <c r="BL293" s="2" t="s">
        <v>233</v>
      </c>
      <c r="BM293" s="2" t="s">
        <v>157</v>
      </c>
      <c r="BN293" s="2" t="s">
        <v>4679</v>
      </c>
      <c r="BO293" s="2" t="s">
        <v>304</v>
      </c>
      <c r="BP293" s="2" t="s">
        <v>4686</v>
      </c>
      <c r="BQ293" s="2" t="s">
        <v>157</v>
      </c>
      <c r="BR293" s="2" t="s">
        <v>259</v>
      </c>
      <c r="BS293" s="2" t="s">
        <v>4685</v>
      </c>
      <c r="BT293" s="2" t="s">
        <v>157</v>
      </c>
      <c r="BU293" s="2" t="s">
        <v>157</v>
      </c>
      <c r="BV293" s="2" t="s">
        <v>157</v>
      </c>
      <c r="BW293" s="2" t="s">
        <v>162</v>
      </c>
      <c r="BX293" s="2" t="s">
        <v>157</v>
      </c>
      <c r="BY293" s="2" t="s">
        <v>157</v>
      </c>
      <c r="BZ293" s="2" t="s">
        <v>157</v>
      </c>
      <c r="CA293" s="2" t="s">
        <v>157</v>
      </c>
      <c r="CB293" s="2" t="s">
        <v>157</v>
      </c>
      <c r="CC293" s="2" t="s">
        <v>157</v>
      </c>
      <c r="CD293" s="2" t="s">
        <v>164</v>
      </c>
      <c r="CE293" s="2" t="s">
        <v>816</v>
      </c>
      <c r="CF293" s="2" t="s">
        <v>162</v>
      </c>
      <c r="CG293" s="2" t="s">
        <v>157</v>
      </c>
      <c r="CH293" s="2" t="s">
        <v>157</v>
      </c>
      <c r="CI293" s="2" t="s">
        <v>157</v>
      </c>
      <c r="CJ293" s="2" t="s">
        <v>157</v>
      </c>
    </row>
    <row r="294" spans="1:88" ht="60" x14ac:dyDescent="0.25">
      <c r="A294" s="1">
        <v>44173.409085648149</v>
      </c>
      <c r="B294" s="1">
        <v>44173.418402777781</v>
      </c>
      <c r="C294" s="2" t="s">
        <v>91</v>
      </c>
      <c r="D294" s="2" t="s">
        <v>4688</v>
      </c>
      <c r="E294">
        <v>100</v>
      </c>
      <c r="F294">
        <v>804</v>
      </c>
      <c r="G294" s="2" t="s">
        <v>155</v>
      </c>
      <c r="H294" s="1">
        <v>44173.418407847224</v>
      </c>
      <c r="I294" s="2" t="s">
        <v>4689</v>
      </c>
      <c r="J294">
        <v>41.030105590820313</v>
      </c>
      <c r="K294">
        <v>-92.404701232910156</v>
      </c>
      <c r="L294" s="2" t="s">
        <v>158</v>
      </c>
      <c r="M294" s="2" t="s">
        <v>4690</v>
      </c>
      <c r="N294" s="2" t="s">
        <v>4691</v>
      </c>
      <c r="O294" s="2" t="s">
        <v>4692</v>
      </c>
      <c r="P294" s="2" t="s">
        <v>164</v>
      </c>
      <c r="Q294" s="2" t="s">
        <v>4693</v>
      </c>
      <c r="R294" s="2" t="s">
        <v>164</v>
      </c>
      <c r="S294" s="2" t="s">
        <v>2962</v>
      </c>
      <c r="T294" s="2" t="s">
        <v>233</v>
      </c>
      <c r="U294" s="2" t="s">
        <v>157</v>
      </c>
      <c r="V294" s="2" t="s">
        <v>4694</v>
      </c>
      <c r="W294" s="2" t="s">
        <v>543</v>
      </c>
      <c r="X294" s="2" t="s">
        <v>1469</v>
      </c>
      <c r="Y294" s="2" t="s">
        <v>4695</v>
      </c>
      <c r="Z294" s="2" t="s">
        <v>157</v>
      </c>
      <c r="AA294" s="2" t="s">
        <v>169</v>
      </c>
      <c r="AB294" s="2" t="s">
        <v>164</v>
      </c>
      <c r="AC294" s="2" t="s">
        <v>2962</v>
      </c>
      <c r="AD294" s="2" t="s">
        <v>233</v>
      </c>
      <c r="AE294" s="2" t="s">
        <v>157</v>
      </c>
      <c r="AF294" s="2" t="s">
        <v>4694</v>
      </c>
      <c r="AG294" s="2" t="s">
        <v>543</v>
      </c>
      <c r="AH294" s="2" t="s">
        <v>4696</v>
      </c>
      <c r="AI294" s="2" t="s">
        <v>1052</v>
      </c>
      <c r="AJ294" s="2" t="s">
        <v>157</v>
      </c>
      <c r="AK294" s="2" t="s">
        <v>259</v>
      </c>
      <c r="AL294" s="2" t="s">
        <v>157</v>
      </c>
      <c r="AM294" s="2" t="s">
        <v>157</v>
      </c>
      <c r="AN294" s="2" t="s">
        <v>157</v>
      </c>
      <c r="AO294" s="2" t="s">
        <v>157</v>
      </c>
      <c r="AP294" s="2" t="s">
        <v>1052</v>
      </c>
      <c r="AQ294" s="2" t="s">
        <v>4276</v>
      </c>
      <c r="AR294" s="2" t="s">
        <v>1273</v>
      </c>
      <c r="AS294" s="2" t="s">
        <v>4697</v>
      </c>
      <c r="AT294" s="2" t="s">
        <v>162</v>
      </c>
      <c r="AU294" s="2" t="s">
        <v>157</v>
      </c>
      <c r="AV294" s="2" t="s">
        <v>157</v>
      </c>
      <c r="AW294" s="2" t="s">
        <v>157</v>
      </c>
      <c r="AX294" s="2" t="s">
        <v>157</v>
      </c>
      <c r="AY294" s="2" t="s">
        <v>157</v>
      </c>
      <c r="AZ294" s="2" t="s">
        <v>157</v>
      </c>
      <c r="BA294" s="2" t="s">
        <v>4698</v>
      </c>
      <c r="BB294" s="2" t="s">
        <v>157</v>
      </c>
      <c r="BC294" s="2" t="s">
        <v>359</v>
      </c>
      <c r="BD294" s="2" t="s">
        <v>157</v>
      </c>
      <c r="BE294" s="2" t="s">
        <v>157</v>
      </c>
      <c r="BF294" s="2" t="s">
        <v>157</v>
      </c>
      <c r="BG294" s="2" t="s">
        <v>157</v>
      </c>
      <c r="BH294" s="2" t="s">
        <v>4699</v>
      </c>
      <c r="BI294" s="2" t="s">
        <v>164</v>
      </c>
      <c r="BJ294" s="2" t="s">
        <v>4699</v>
      </c>
      <c r="BK294" s="2" t="s">
        <v>157</v>
      </c>
      <c r="BL294" s="2" t="s">
        <v>167</v>
      </c>
      <c r="BM294" s="2" t="s">
        <v>4700</v>
      </c>
      <c r="BN294" s="2" t="s">
        <v>157</v>
      </c>
      <c r="BO294" s="2" t="s">
        <v>157</v>
      </c>
      <c r="BP294" s="2" t="s">
        <v>157</v>
      </c>
      <c r="BQ294" s="2" t="s">
        <v>4701</v>
      </c>
      <c r="BR294" s="2" t="s">
        <v>323</v>
      </c>
      <c r="BS294" s="2" t="s">
        <v>157</v>
      </c>
      <c r="BT294" s="2" t="s">
        <v>157</v>
      </c>
      <c r="BU294" s="2" t="s">
        <v>157</v>
      </c>
      <c r="BV294" s="2" t="s">
        <v>1052</v>
      </c>
      <c r="BW294" s="2" t="s">
        <v>162</v>
      </c>
      <c r="BX294" s="2" t="s">
        <v>157</v>
      </c>
      <c r="BY294" s="2" t="s">
        <v>157</v>
      </c>
      <c r="BZ294" s="2" t="s">
        <v>157</v>
      </c>
      <c r="CA294" s="2" t="s">
        <v>157</v>
      </c>
      <c r="CB294" s="2" t="s">
        <v>157</v>
      </c>
      <c r="CC294" s="2" t="s">
        <v>157</v>
      </c>
      <c r="CD294" s="2" t="s">
        <v>162</v>
      </c>
      <c r="CE294" s="2" t="s">
        <v>157</v>
      </c>
      <c r="CF294" s="2" t="s">
        <v>164</v>
      </c>
      <c r="CG294" s="2" t="s">
        <v>4702</v>
      </c>
      <c r="CH294" s="2" t="s">
        <v>1052</v>
      </c>
      <c r="CI294" s="2" t="s">
        <v>1052</v>
      </c>
      <c r="CJ294" s="2" t="s">
        <v>1052</v>
      </c>
    </row>
    <row r="295" spans="1:88" x14ac:dyDescent="0.25">
      <c r="A295" s="1">
        <v>44173.406342592592</v>
      </c>
      <c r="B295" s="1">
        <v>44173.430787037039</v>
      </c>
      <c r="C295" s="2" t="s">
        <v>91</v>
      </c>
      <c r="D295" s="2" t="s">
        <v>4703</v>
      </c>
      <c r="E295">
        <v>100</v>
      </c>
      <c r="F295">
        <v>2111</v>
      </c>
      <c r="G295" s="2" t="s">
        <v>155</v>
      </c>
      <c r="H295" s="1">
        <v>44173.430792743056</v>
      </c>
      <c r="I295" s="2" t="s">
        <v>4704</v>
      </c>
      <c r="J295">
        <v>42.497100830078125</v>
      </c>
      <c r="K295">
        <v>-95.571601867675781</v>
      </c>
      <c r="L295" s="2" t="s">
        <v>158</v>
      </c>
      <c r="M295" s="2" t="s">
        <v>4705</v>
      </c>
      <c r="N295" s="2" t="s">
        <v>4706</v>
      </c>
      <c r="O295" s="2" t="s">
        <v>4707</v>
      </c>
      <c r="P295" s="2" t="s">
        <v>164</v>
      </c>
      <c r="Q295" s="2" t="s">
        <v>4708</v>
      </c>
      <c r="R295" s="2" t="s">
        <v>164</v>
      </c>
      <c r="S295" s="2" t="s">
        <v>4709</v>
      </c>
      <c r="T295" s="2" t="s">
        <v>233</v>
      </c>
      <c r="U295" s="2" t="s">
        <v>157</v>
      </c>
      <c r="V295" s="2" t="s">
        <v>273</v>
      </c>
      <c r="W295" s="2" t="s">
        <v>4710</v>
      </c>
      <c r="X295" s="2" t="s">
        <v>4711</v>
      </c>
      <c r="Y295" s="2" t="s">
        <v>4712</v>
      </c>
      <c r="Z295" s="2" t="s">
        <v>157</v>
      </c>
      <c r="AA295" s="2" t="s">
        <v>1423</v>
      </c>
      <c r="AB295" s="2" t="s">
        <v>164</v>
      </c>
      <c r="AC295" s="2" t="s">
        <v>4709</v>
      </c>
      <c r="AD295" s="2" t="s">
        <v>233</v>
      </c>
      <c r="AE295" s="2" t="s">
        <v>157</v>
      </c>
      <c r="AF295" s="2" t="s">
        <v>273</v>
      </c>
      <c r="AG295" s="2" t="s">
        <v>4713</v>
      </c>
      <c r="AH295" s="2" t="s">
        <v>4714</v>
      </c>
      <c r="AI295" s="2" t="s">
        <v>341</v>
      </c>
      <c r="AJ295" s="2" t="s">
        <v>157</v>
      </c>
      <c r="AK295" s="2" t="s">
        <v>259</v>
      </c>
      <c r="AL295" s="2" t="s">
        <v>157</v>
      </c>
      <c r="AM295" s="2" t="s">
        <v>157</v>
      </c>
      <c r="AN295" s="2" t="s">
        <v>157</v>
      </c>
      <c r="AO295" s="2" t="s">
        <v>157</v>
      </c>
      <c r="AP295" s="2" t="s">
        <v>157</v>
      </c>
      <c r="AQ295" s="2" t="s">
        <v>4715</v>
      </c>
      <c r="AR295" s="2" t="s">
        <v>1800</v>
      </c>
      <c r="AS295" s="2" t="s">
        <v>4716</v>
      </c>
      <c r="AT295" s="2" t="s">
        <v>162</v>
      </c>
      <c r="AU295" s="2" t="s">
        <v>157</v>
      </c>
      <c r="AV295" s="2" t="s">
        <v>157</v>
      </c>
      <c r="AW295" s="2" t="s">
        <v>157</v>
      </c>
      <c r="AX295" s="2" t="s">
        <v>157</v>
      </c>
      <c r="AY295" s="2" t="s">
        <v>157</v>
      </c>
      <c r="AZ295" s="2" t="s">
        <v>157</v>
      </c>
      <c r="BA295" s="2" t="s">
        <v>157</v>
      </c>
      <c r="BB295" s="2" t="s">
        <v>4717</v>
      </c>
      <c r="BC295" s="2" t="s">
        <v>259</v>
      </c>
      <c r="BD295" s="2" t="s">
        <v>157</v>
      </c>
      <c r="BE295" s="2" t="s">
        <v>157</v>
      </c>
      <c r="BF295" s="2" t="s">
        <v>157</v>
      </c>
      <c r="BG295" s="2" t="s">
        <v>157</v>
      </c>
      <c r="BH295" s="2" t="s">
        <v>4718</v>
      </c>
      <c r="BI295" s="2" t="s">
        <v>162</v>
      </c>
      <c r="BJ295" s="2" t="s">
        <v>157</v>
      </c>
      <c r="BK295" s="2" t="s">
        <v>157</v>
      </c>
      <c r="BL295" s="2" t="s">
        <v>157</v>
      </c>
      <c r="BM295" s="2" t="s">
        <v>157</v>
      </c>
      <c r="BN295" s="2" t="s">
        <v>157</v>
      </c>
      <c r="BO295" s="2" t="s">
        <v>157</v>
      </c>
      <c r="BP295" s="2" t="s">
        <v>157</v>
      </c>
      <c r="BQ295" s="2" t="s">
        <v>4717</v>
      </c>
      <c r="BR295" s="2" t="s">
        <v>259</v>
      </c>
      <c r="BS295" s="2" t="s">
        <v>157</v>
      </c>
      <c r="BT295" s="2" t="s">
        <v>157</v>
      </c>
      <c r="BU295" s="2" t="s">
        <v>157</v>
      </c>
      <c r="BV295" s="2" t="s">
        <v>157</v>
      </c>
      <c r="BW295" s="2" t="s">
        <v>162</v>
      </c>
      <c r="BX295" s="2" t="s">
        <v>157</v>
      </c>
      <c r="BY295" s="2" t="s">
        <v>157</v>
      </c>
      <c r="BZ295" s="2" t="s">
        <v>157</v>
      </c>
      <c r="CA295" s="2" t="s">
        <v>157</v>
      </c>
      <c r="CB295" s="2" t="s">
        <v>157</v>
      </c>
      <c r="CC295" s="2" t="s">
        <v>157</v>
      </c>
      <c r="CD295" s="2" t="s">
        <v>162</v>
      </c>
      <c r="CE295" s="2" t="s">
        <v>157</v>
      </c>
      <c r="CF295" s="2" t="s">
        <v>162</v>
      </c>
      <c r="CG295" s="2" t="s">
        <v>157</v>
      </c>
      <c r="CH295" s="2" t="s">
        <v>4719</v>
      </c>
      <c r="CI295" s="2" t="s">
        <v>162</v>
      </c>
      <c r="CJ295" s="2" t="s">
        <v>157</v>
      </c>
    </row>
    <row r="296" spans="1:88" x14ac:dyDescent="0.25">
      <c r="A296" s="1">
        <v>44173.432685185187</v>
      </c>
      <c r="B296" s="1">
        <v>44173.433217592596</v>
      </c>
      <c r="C296" s="2" t="s">
        <v>91</v>
      </c>
      <c r="D296" s="2" t="s">
        <v>4720</v>
      </c>
      <c r="E296">
        <v>100</v>
      </c>
      <c r="F296">
        <v>45</v>
      </c>
      <c r="G296" s="2" t="s">
        <v>155</v>
      </c>
      <c r="H296" s="1">
        <v>44173.433224826389</v>
      </c>
      <c r="I296" s="2" t="s">
        <v>4721</v>
      </c>
      <c r="J296">
        <v>43.425506591796875</v>
      </c>
      <c r="K296">
        <v>-95.112197875976563</v>
      </c>
      <c r="L296" s="2" t="s">
        <v>158</v>
      </c>
      <c r="M296" s="2" t="s">
        <v>4722</v>
      </c>
      <c r="N296" s="2" t="s">
        <v>4723</v>
      </c>
      <c r="O296" s="2" t="s">
        <v>4724</v>
      </c>
      <c r="P296" s="2" t="s">
        <v>162</v>
      </c>
      <c r="Q296" s="2" t="s">
        <v>157</v>
      </c>
      <c r="R296" s="2" t="s">
        <v>157</v>
      </c>
      <c r="S296" s="2" t="s">
        <v>157</v>
      </c>
      <c r="T296" s="2" t="s">
        <v>157</v>
      </c>
      <c r="U296" s="2" t="s">
        <v>157</v>
      </c>
      <c r="V296" s="2" t="s">
        <v>157</v>
      </c>
      <c r="W296" s="2" t="s">
        <v>157</v>
      </c>
      <c r="X296" s="2" t="s">
        <v>157</v>
      </c>
      <c r="Y296" s="2" t="s">
        <v>157</v>
      </c>
      <c r="Z296" s="2" t="s">
        <v>157</v>
      </c>
      <c r="AA296" s="2" t="s">
        <v>157</v>
      </c>
      <c r="AB296" s="2" t="s">
        <v>157</v>
      </c>
      <c r="AC296" s="2" t="s">
        <v>157</v>
      </c>
      <c r="AD296" s="2" t="s">
        <v>157</v>
      </c>
      <c r="AE296" s="2" t="s">
        <v>157</v>
      </c>
      <c r="AF296" s="2" t="s">
        <v>157</v>
      </c>
      <c r="AG296" s="2" t="s">
        <v>157</v>
      </c>
      <c r="AH296" s="2" t="s">
        <v>157</v>
      </c>
      <c r="AI296" s="2" t="s">
        <v>157</v>
      </c>
      <c r="AJ296" s="2" t="s">
        <v>157</v>
      </c>
      <c r="AK296" s="2" t="s">
        <v>157</v>
      </c>
      <c r="AL296" s="2" t="s">
        <v>157</v>
      </c>
      <c r="AM296" s="2" t="s">
        <v>157</v>
      </c>
      <c r="AN296" s="2" t="s">
        <v>157</v>
      </c>
      <c r="AO296" s="2" t="s">
        <v>157</v>
      </c>
      <c r="AP296" s="2" t="s">
        <v>157</v>
      </c>
      <c r="AQ296" s="2" t="s">
        <v>157</v>
      </c>
      <c r="AR296" s="2" t="s">
        <v>157</v>
      </c>
      <c r="AS296" s="2" t="s">
        <v>157</v>
      </c>
      <c r="AT296" s="2" t="s">
        <v>157</v>
      </c>
      <c r="AU296" s="2" t="s">
        <v>157</v>
      </c>
      <c r="AV296" s="2" t="s">
        <v>157</v>
      </c>
      <c r="AW296" s="2" t="s">
        <v>157</v>
      </c>
      <c r="AX296" s="2" t="s">
        <v>157</v>
      </c>
      <c r="AY296" s="2" t="s">
        <v>157</v>
      </c>
      <c r="AZ296" s="2" t="s">
        <v>157</v>
      </c>
      <c r="BA296" s="2" t="s">
        <v>157</v>
      </c>
      <c r="BB296" s="2" t="s">
        <v>157</v>
      </c>
      <c r="BC296" s="2" t="s">
        <v>157</v>
      </c>
      <c r="BD296" s="2" t="s">
        <v>157</v>
      </c>
      <c r="BE296" s="2" t="s">
        <v>157</v>
      </c>
      <c r="BF296" s="2" t="s">
        <v>157</v>
      </c>
      <c r="BG296" s="2" t="s">
        <v>157</v>
      </c>
      <c r="BH296" s="2" t="s">
        <v>157</v>
      </c>
      <c r="BI296" s="2" t="s">
        <v>157</v>
      </c>
      <c r="BJ296" s="2" t="s">
        <v>157</v>
      </c>
      <c r="BK296" s="2" t="s">
        <v>157</v>
      </c>
      <c r="BL296" s="2" t="s">
        <v>157</v>
      </c>
      <c r="BM296" s="2" t="s">
        <v>157</v>
      </c>
      <c r="BN296" s="2" t="s">
        <v>157</v>
      </c>
      <c r="BO296" s="2" t="s">
        <v>157</v>
      </c>
      <c r="BP296" s="2" t="s">
        <v>157</v>
      </c>
      <c r="BQ296" s="2" t="s">
        <v>157</v>
      </c>
      <c r="BR296" s="2" t="s">
        <v>157</v>
      </c>
      <c r="BS296" s="2" t="s">
        <v>157</v>
      </c>
      <c r="BT296" s="2" t="s">
        <v>157</v>
      </c>
      <c r="BU296" s="2" t="s">
        <v>157</v>
      </c>
      <c r="BV296" s="2" t="s">
        <v>157</v>
      </c>
      <c r="BW296" s="2" t="s">
        <v>157</v>
      </c>
      <c r="BX296" s="2" t="s">
        <v>157</v>
      </c>
      <c r="BY296" s="2" t="s">
        <v>157</v>
      </c>
      <c r="BZ296" s="2" t="s">
        <v>157</v>
      </c>
      <c r="CA296" s="2" t="s">
        <v>157</v>
      </c>
      <c r="CB296" s="2" t="s">
        <v>157</v>
      </c>
      <c r="CC296" s="2" t="s">
        <v>157</v>
      </c>
      <c r="CD296" s="2" t="s">
        <v>157</v>
      </c>
      <c r="CE296" s="2" t="s">
        <v>157</v>
      </c>
      <c r="CF296" s="2" t="s">
        <v>157</v>
      </c>
      <c r="CG296" s="2" t="s">
        <v>157</v>
      </c>
      <c r="CH296" s="2" t="s">
        <v>157</v>
      </c>
      <c r="CI296" s="2" t="s">
        <v>157</v>
      </c>
      <c r="CJ296" s="2" t="s">
        <v>157</v>
      </c>
    </row>
    <row r="297" spans="1:88" ht="30" x14ac:dyDescent="0.25">
      <c r="A297" s="1">
        <v>44173.349618055552</v>
      </c>
      <c r="B297" s="1">
        <v>44173.447291666664</v>
      </c>
      <c r="C297" s="2" t="s">
        <v>91</v>
      </c>
      <c r="D297" s="2" t="s">
        <v>4725</v>
      </c>
      <c r="E297">
        <v>100</v>
      </c>
      <c r="F297">
        <v>8438</v>
      </c>
      <c r="G297" s="2" t="s">
        <v>155</v>
      </c>
      <c r="H297" s="1">
        <v>44173.44729891204</v>
      </c>
      <c r="I297" s="2" t="s">
        <v>4726</v>
      </c>
      <c r="J297">
        <v>42.186203002929688</v>
      </c>
      <c r="K297">
        <v>-93.5885009765625</v>
      </c>
      <c r="L297" s="2" t="s">
        <v>158</v>
      </c>
      <c r="M297" s="2" t="s">
        <v>4727</v>
      </c>
      <c r="N297" s="2" t="s">
        <v>4728</v>
      </c>
      <c r="O297" s="2" t="s">
        <v>4729</v>
      </c>
      <c r="P297" s="2" t="s">
        <v>164</v>
      </c>
      <c r="Q297" s="2" t="s">
        <v>3638</v>
      </c>
      <c r="R297" s="2" t="s">
        <v>164</v>
      </c>
      <c r="S297" s="2" t="s">
        <v>4730</v>
      </c>
      <c r="T297" s="2" t="s">
        <v>614</v>
      </c>
      <c r="U297" s="2" t="s">
        <v>157</v>
      </c>
      <c r="V297" s="2" t="s">
        <v>340</v>
      </c>
      <c r="W297" s="2" t="s">
        <v>4731</v>
      </c>
      <c r="X297" s="2" t="s">
        <v>157</v>
      </c>
      <c r="Y297" s="2" t="s">
        <v>157</v>
      </c>
      <c r="Z297" s="2" t="s">
        <v>4732</v>
      </c>
      <c r="AA297" s="2" t="s">
        <v>4733</v>
      </c>
      <c r="AB297" s="2" t="s">
        <v>164</v>
      </c>
      <c r="AC297" s="2" t="s">
        <v>4730</v>
      </c>
      <c r="AD297" s="2" t="s">
        <v>614</v>
      </c>
      <c r="AE297" s="2" t="s">
        <v>157</v>
      </c>
      <c r="AF297" s="2" t="s">
        <v>340</v>
      </c>
      <c r="AG297" s="2" t="s">
        <v>4734</v>
      </c>
      <c r="AH297" s="2" t="s">
        <v>157</v>
      </c>
      <c r="AI297" s="2" t="s">
        <v>157</v>
      </c>
      <c r="AJ297" s="2" t="s">
        <v>4735</v>
      </c>
      <c r="AK297" s="2" t="s">
        <v>259</v>
      </c>
      <c r="AL297" s="2" t="s">
        <v>157</v>
      </c>
      <c r="AM297" s="2" t="s">
        <v>157</v>
      </c>
      <c r="AN297" s="2" t="s">
        <v>157</v>
      </c>
      <c r="AO297" s="2" t="s">
        <v>157</v>
      </c>
      <c r="AP297" s="2" t="s">
        <v>157</v>
      </c>
      <c r="AQ297" s="2" t="s">
        <v>4736</v>
      </c>
      <c r="AR297" s="2" t="s">
        <v>351</v>
      </c>
      <c r="AS297" s="2" t="s">
        <v>645</v>
      </c>
      <c r="AT297" s="2" t="s">
        <v>164</v>
      </c>
      <c r="AU297" s="2" t="s">
        <v>4737</v>
      </c>
      <c r="AV297" s="2" t="s">
        <v>340</v>
      </c>
      <c r="AW297" s="2" t="s">
        <v>614</v>
      </c>
      <c r="AX297" s="2" t="s">
        <v>157</v>
      </c>
      <c r="AY297" s="2" t="s">
        <v>4738</v>
      </c>
      <c r="AZ297" s="2" t="s">
        <v>157</v>
      </c>
      <c r="BA297" s="2" t="s">
        <v>157</v>
      </c>
      <c r="BB297" s="2" t="s">
        <v>4739</v>
      </c>
      <c r="BC297" s="2" t="s">
        <v>259</v>
      </c>
      <c r="BD297" s="2" t="s">
        <v>157</v>
      </c>
      <c r="BE297" s="2" t="s">
        <v>157</v>
      </c>
      <c r="BF297" s="2" t="s">
        <v>157</v>
      </c>
      <c r="BG297" s="2" t="s">
        <v>157</v>
      </c>
      <c r="BH297" s="2" t="s">
        <v>1061</v>
      </c>
      <c r="BI297" s="2" t="s">
        <v>164</v>
      </c>
      <c r="BJ297" s="2" t="s">
        <v>4737</v>
      </c>
      <c r="BK297" s="2" t="s">
        <v>340</v>
      </c>
      <c r="BL297" s="2" t="s">
        <v>614</v>
      </c>
      <c r="BM297" s="2" t="s">
        <v>157</v>
      </c>
      <c r="BN297" s="2" t="s">
        <v>4738</v>
      </c>
      <c r="BO297" s="2" t="s">
        <v>157</v>
      </c>
      <c r="BP297" s="2" t="s">
        <v>157</v>
      </c>
      <c r="BQ297" s="2" t="s">
        <v>4740</v>
      </c>
      <c r="BR297" s="2" t="s">
        <v>259</v>
      </c>
      <c r="BS297" s="2" t="s">
        <v>4740</v>
      </c>
      <c r="BT297" s="2" t="s">
        <v>157</v>
      </c>
      <c r="BU297" s="2" t="s">
        <v>157</v>
      </c>
      <c r="BV297" s="2" t="s">
        <v>157</v>
      </c>
      <c r="BW297" s="2" t="s">
        <v>164</v>
      </c>
      <c r="BX297" s="2" t="s">
        <v>190</v>
      </c>
      <c r="BY297" s="2" t="s">
        <v>970</v>
      </c>
      <c r="BZ297" s="2" t="s">
        <v>167</v>
      </c>
      <c r="CA297" s="2" t="s">
        <v>157</v>
      </c>
      <c r="CB297" s="2" t="s">
        <v>3364</v>
      </c>
      <c r="CC297" s="2" t="s">
        <v>3364</v>
      </c>
      <c r="CD297" s="2" t="s">
        <v>162</v>
      </c>
      <c r="CE297" s="2" t="s">
        <v>157</v>
      </c>
      <c r="CF297" s="2" t="s">
        <v>162</v>
      </c>
      <c r="CG297" s="2" t="s">
        <v>157</v>
      </c>
      <c r="CH297" s="2" t="s">
        <v>4741</v>
      </c>
      <c r="CI297" s="2" t="s">
        <v>162</v>
      </c>
      <c r="CJ297" s="2" t="s">
        <v>157</v>
      </c>
    </row>
    <row r="298" spans="1:88" ht="60" x14ac:dyDescent="0.25">
      <c r="A298" s="1">
        <v>44155.570034722223</v>
      </c>
      <c r="B298" s="1">
        <v>44173.449907407405</v>
      </c>
      <c r="C298" s="2" t="s">
        <v>91</v>
      </c>
      <c r="D298" s="2" t="s">
        <v>4742</v>
      </c>
      <c r="E298">
        <v>100</v>
      </c>
      <c r="F298">
        <v>1544820</v>
      </c>
      <c r="G298" s="2" t="s">
        <v>155</v>
      </c>
      <c r="H298" s="1">
        <v>44173.449916018515</v>
      </c>
      <c r="I298" s="2" t="s">
        <v>4743</v>
      </c>
      <c r="J298">
        <v>42.289703369140625</v>
      </c>
      <c r="K298">
        <v>-96.079597473144531</v>
      </c>
      <c r="L298" s="2" t="s">
        <v>158</v>
      </c>
      <c r="M298" s="2" t="s">
        <v>4744</v>
      </c>
      <c r="N298" s="2" t="s">
        <v>4745</v>
      </c>
      <c r="O298" s="2" t="s">
        <v>4746</v>
      </c>
      <c r="P298" s="2" t="s">
        <v>164</v>
      </c>
      <c r="Q298" s="2" t="s">
        <v>2802</v>
      </c>
      <c r="R298" s="2" t="s">
        <v>164</v>
      </c>
      <c r="S298" s="2" t="s">
        <v>4747</v>
      </c>
      <c r="T298" s="2" t="s">
        <v>233</v>
      </c>
      <c r="U298" s="2" t="s">
        <v>157</v>
      </c>
      <c r="V298" s="2" t="s">
        <v>244</v>
      </c>
      <c r="W298" s="2" t="s">
        <v>4748</v>
      </c>
      <c r="X298" s="2" t="s">
        <v>4749</v>
      </c>
      <c r="Y298" s="2" t="s">
        <v>4750</v>
      </c>
      <c r="Z298" s="2" t="s">
        <v>157</v>
      </c>
      <c r="AA298" s="2" t="s">
        <v>377</v>
      </c>
      <c r="AB298" s="2" t="s">
        <v>164</v>
      </c>
      <c r="AC298" s="2" t="s">
        <v>4751</v>
      </c>
      <c r="AD298" s="2" t="s">
        <v>233</v>
      </c>
      <c r="AE298" s="2" t="s">
        <v>157</v>
      </c>
      <c r="AF298" s="2" t="s">
        <v>244</v>
      </c>
      <c r="AG298" s="2" t="s">
        <v>4748</v>
      </c>
      <c r="AH298" s="2" t="s">
        <v>4752</v>
      </c>
      <c r="AI298" s="2" t="s">
        <v>4753</v>
      </c>
      <c r="AJ298" s="2" t="s">
        <v>157</v>
      </c>
      <c r="AK298" s="2" t="s">
        <v>373</v>
      </c>
      <c r="AL298" s="2" t="s">
        <v>157</v>
      </c>
      <c r="AM298" s="2" t="s">
        <v>4754</v>
      </c>
      <c r="AN298" s="2" t="s">
        <v>157</v>
      </c>
      <c r="AO298" s="2" t="s">
        <v>157</v>
      </c>
      <c r="AP298" s="2" t="s">
        <v>157</v>
      </c>
      <c r="AQ298" s="2" t="s">
        <v>4755</v>
      </c>
      <c r="AR298" s="2" t="s">
        <v>189</v>
      </c>
      <c r="AS298" s="2" t="s">
        <v>2379</v>
      </c>
      <c r="AT298" s="2" t="s">
        <v>164</v>
      </c>
      <c r="AU298" s="2" t="s">
        <v>2379</v>
      </c>
      <c r="AV298" s="2" t="s">
        <v>341</v>
      </c>
      <c r="AW298" s="2" t="s">
        <v>167</v>
      </c>
      <c r="AX298" s="2" t="s">
        <v>4756</v>
      </c>
      <c r="AY298" s="2" t="s">
        <v>341</v>
      </c>
      <c r="AZ298" s="2" t="s">
        <v>157</v>
      </c>
      <c r="BA298" s="2" t="s">
        <v>157</v>
      </c>
      <c r="BB298" s="2" t="s">
        <v>4757</v>
      </c>
      <c r="BC298" s="2" t="s">
        <v>259</v>
      </c>
      <c r="BD298" s="2" t="s">
        <v>157</v>
      </c>
      <c r="BE298" s="2" t="s">
        <v>157</v>
      </c>
      <c r="BF298" s="2" t="s">
        <v>157</v>
      </c>
      <c r="BG298" s="2" t="s">
        <v>157</v>
      </c>
      <c r="BH298" s="2" t="s">
        <v>4758</v>
      </c>
      <c r="BI298" s="2" t="s">
        <v>164</v>
      </c>
      <c r="BJ298" s="2" t="s">
        <v>4758</v>
      </c>
      <c r="BK298" s="2" t="s">
        <v>341</v>
      </c>
      <c r="BL298" s="2" t="s">
        <v>167</v>
      </c>
      <c r="BM298" s="2" t="s">
        <v>4759</v>
      </c>
      <c r="BN298" s="2" t="s">
        <v>341</v>
      </c>
      <c r="BO298" s="2" t="s">
        <v>157</v>
      </c>
      <c r="BP298" s="2" t="s">
        <v>157</v>
      </c>
      <c r="BQ298" s="2" t="s">
        <v>4760</v>
      </c>
      <c r="BR298" s="2" t="s">
        <v>259</v>
      </c>
      <c r="BS298" s="2" t="s">
        <v>157</v>
      </c>
      <c r="BT298" s="2" t="s">
        <v>157</v>
      </c>
      <c r="BU298" s="2" t="s">
        <v>157</v>
      </c>
      <c r="BV298" s="2" t="s">
        <v>157</v>
      </c>
      <c r="BW298" s="2" t="s">
        <v>162</v>
      </c>
      <c r="BX298" s="2" t="s">
        <v>157</v>
      </c>
      <c r="BY298" s="2" t="s">
        <v>157</v>
      </c>
      <c r="BZ298" s="2" t="s">
        <v>157</v>
      </c>
      <c r="CA298" s="2" t="s">
        <v>157</v>
      </c>
      <c r="CB298" s="2" t="s">
        <v>157</v>
      </c>
      <c r="CC298" s="2" t="s">
        <v>157</v>
      </c>
      <c r="CD298" s="2" t="s">
        <v>162</v>
      </c>
      <c r="CE298" s="2" t="s">
        <v>157</v>
      </c>
      <c r="CF298" s="2" t="s">
        <v>162</v>
      </c>
      <c r="CG298" s="2" t="s">
        <v>157</v>
      </c>
      <c r="CH298" s="2" t="s">
        <v>4761</v>
      </c>
      <c r="CI298" s="2" t="s">
        <v>4762</v>
      </c>
      <c r="CJ298" s="2" t="s">
        <v>4763</v>
      </c>
    </row>
    <row r="299" spans="1:88" ht="30" x14ac:dyDescent="0.25">
      <c r="A299" s="1">
        <v>44173.448680555557</v>
      </c>
      <c r="B299" s="1">
        <v>44173.454456018517</v>
      </c>
      <c r="C299" s="2" t="s">
        <v>91</v>
      </c>
      <c r="D299" s="2" t="s">
        <v>4764</v>
      </c>
      <c r="E299">
        <v>100</v>
      </c>
      <c r="F299">
        <v>498</v>
      </c>
      <c r="G299" s="2" t="s">
        <v>155</v>
      </c>
      <c r="H299" s="1">
        <v>44173.454460046298</v>
      </c>
      <c r="I299" s="2" t="s">
        <v>4765</v>
      </c>
      <c r="J299">
        <v>42.798492431640625</v>
      </c>
      <c r="K299">
        <v>-96.166297912597656</v>
      </c>
      <c r="L299" s="2" t="s">
        <v>158</v>
      </c>
      <c r="M299" s="2" t="s">
        <v>4766</v>
      </c>
      <c r="N299" s="2" t="s">
        <v>4767</v>
      </c>
      <c r="O299" s="2" t="s">
        <v>4768</v>
      </c>
      <c r="P299" s="2" t="s">
        <v>164</v>
      </c>
      <c r="Q299" s="2" t="s">
        <v>2716</v>
      </c>
      <c r="R299" s="2" t="s">
        <v>164</v>
      </c>
      <c r="S299" s="2" t="s">
        <v>1083</v>
      </c>
      <c r="T299" s="2" t="s">
        <v>233</v>
      </c>
      <c r="U299" s="2" t="s">
        <v>157</v>
      </c>
      <c r="V299" s="2" t="s">
        <v>340</v>
      </c>
      <c r="W299" s="2" t="s">
        <v>812</v>
      </c>
      <c r="X299" s="2" t="s">
        <v>804</v>
      </c>
      <c r="Y299" s="2" t="s">
        <v>595</v>
      </c>
      <c r="Z299" s="2" t="s">
        <v>157</v>
      </c>
      <c r="AA299" s="2" t="s">
        <v>157</v>
      </c>
      <c r="AB299" s="2" t="s">
        <v>162</v>
      </c>
      <c r="AC299" s="2" t="s">
        <v>157</v>
      </c>
      <c r="AD299" s="2" t="s">
        <v>157</v>
      </c>
      <c r="AE299" s="2" t="s">
        <v>157</v>
      </c>
      <c r="AF299" s="2" t="s">
        <v>157</v>
      </c>
      <c r="AG299" s="2" t="s">
        <v>157</v>
      </c>
      <c r="AH299" s="2" t="s">
        <v>157</v>
      </c>
      <c r="AI299" s="2" t="s">
        <v>157</v>
      </c>
      <c r="AJ299" s="2" t="s">
        <v>157</v>
      </c>
      <c r="AK299" s="2" t="s">
        <v>157</v>
      </c>
      <c r="AL299" s="2" t="s">
        <v>157</v>
      </c>
      <c r="AM299" s="2" t="s">
        <v>157</v>
      </c>
      <c r="AN299" s="2" t="s">
        <v>157</v>
      </c>
      <c r="AO299" s="2" t="s">
        <v>157</v>
      </c>
      <c r="AP299" s="2" t="s">
        <v>157</v>
      </c>
      <c r="AQ299" s="2" t="s">
        <v>2716</v>
      </c>
      <c r="AR299" s="2" t="s">
        <v>157</v>
      </c>
      <c r="AS299" s="2" t="s">
        <v>469</v>
      </c>
      <c r="AT299" s="2" t="s">
        <v>164</v>
      </c>
      <c r="AU299" s="2" t="s">
        <v>660</v>
      </c>
      <c r="AV299" s="2" t="s">
        <v>340</v>
      </c>
      <c r="AW299" s="2" t="s">
        <v>233</v>
      </c>
      <c r="AX299" s="2" t="s">
        <v>157</v>
      </c>
      <c r="AY299" s="2" t="s">
        <v>812</v>
      </c>
      <c r="AZ299" s="2" t="s">
        <v>186</v>
      </c>
      <c r="BA299" s="2" t="s">
        <v>812</v>
      </c>
      <c r="BB299" s="2" t="s">
        <v>157</v>
      </c>
      <c r="BC299" s="2" t="s">
        <v>259</v>
      </c>
      <c r="BD299" s="2" t="s">
        <v>157</v>
      </c>
      <c r="BE299" s="2" t="s">
        <v>157</v>
      </c>
      <c r="BF299" s="2" t="s">
        <v>157</v>
      </c>
      <c r="BG299" s="2" t="s">
        <v>157</v>
      </c>
      <c r="BH299" s="2" t="s">
        <v>157</v>
      </c>
      <c r="BI299" s="2" t="s">
        <v>162</v>
      </c>
      <c r="BJ299" s="2" t="s">
        <v>157</v>
      </c>
      <c r="BK299" s="2" t="s">
        <v>157</v>
      </c>
      <c r="BL299" s="2" t="s">
        <v>157</v>
      </c>
      <c r="BM299" s="2" t="s">
        <v>157</v>
      </c>
      <c r="BN299" s="2" t="s">
        <v>157</v>
      </c>
      <c r="BO299" s="2" t="s">
        <v>157</v>
      </c>
      <c r="BP299" s="2" t="s">
        <v>157</v>
      </c>
      <c r="BQ299" s="2" t="s">
        <v>157</v>
      </c>
      <c r="BR299" s="2" t="s">
        <v>157</v>
      </c>
      <c r="BS299" s="2" t="s">
        <v>157</v>
      </c>
      <c r="BT299" s="2" t="s">
        <v>157</v>
      </c>
      <c r="BU299" s="2" t="s">
        <v>157</v>
      </c>
      <c r="BV299" s="2" t="s">
        <v>157</v>
      </c>
      <c r="BW299" s="2" t="s">
        <v>162</v>
      </c>
      <c r="BX299" s="2" t="s">
        <v>157</v>
      </c>
      <c r="BY299" s="2" t="s">
        <v>157</v>
      </c>
      <c r="BZ299" s="2" t="s">
        <v>157</v>
      </c>
      <c r="CA299" s="2" t="s">
        <v>157</v>
      </c>
      <c r="CB299" s="2" t="s">
        <v>157</v>
      </c>
      <c r="CC299" s="2" t="s">
        <v>157</v>
      </c>
      <c r="CD299" s="2" t="s">
        <v>162</v>
      </c>
      <c r="CE299" s="2" t="s">
        <v>157</v>
      </c>
      <c r="CF299" s="2" t="s">
        <v>164</v>
      </c>
      <c r="CG299" s="2" t="s">
        <v>3939</v>
      </c>
      <c r="CH299" s="2" t="s">
        <v>4769</v>
      </c>
      <c r="CI299" s="2" t="s">
        <v>381</v>
      </c>
      <c r="CJ299" s="2" t="s">
        <v>157</v>
      </c>
    </row>
    <row r="300" spans="1:88" ht="60" x14ac:dyDescent="0.25">
      <c r="A300" s="1">
        <v>44173.389907407407</v>
      </c>
      <c r="B300" s="1">
        <v>44173.456666666665</v>
      </c>
      <c r="C300" s="2" t="s">
        <v>91</v>
      </c>
      <c r="D300" s="2" t="s">
        <v>4770</v>
      </c>
      <c r="E300">
        <v>100</v>
      </c>
      <c r="F300">
        <v>5768</v>
      </c>
      <c r="G300" s="2" t="s">
        <v>155</v>
      </c>
      <c r="H300" s="1">
        <v>44173.456675729169</v>
      </c>
      <c r="I300" s="2" t="s">
        <v>4771</v>
      </c>
      <c r="J300">
        <v>42.5780029296875</v>
      </c>
      <c r="K300">
        <v>-92.158798217773438</v>
      </c>
      <c r="L300" s="2" t="s">
        <v>158</v>
      </c>
      <c r="M300" s="2" t="s">
        <v>4772</v>
      </c>
      <c r="N300" s="2" t="s">
        <v>4773</v>
      </c>
      <c r="O300" s="2" t="s">
        <v>4774</v>
      </c>
      <c r="P300" s="2" t="s">
        <v>164</v>
      </c>
      <c r="Q300" s="2" t="s">
        <v>4775</v>
      </c>
      <c r="R300" s="2" t="s">
        <v>164</v>
      </c>
      <c r="S300" s="2" t="s">
        <v>4776</v>
      </c>
      <c r="T300" s="2" t="s">
        <v>233</v>
      </c>
      <c r="U300" s="2" t="s">
        <v>157</v>
      </c>
      <c r="V300" s="2" t="s">
        <v>503</v>
      </c>
      <c r="W300" s="2" t="s">
        <v>4777</v>
      </c>
      <c r="X300" s="2" t="s">
        <v>4778</v>
      </c>
      <c r="Y300" s="2" t="s">
        <v>4779</v>
      </c>
      <c r="Z300" s="2" t="s">
        <v>157</v>
      </c>
      <c r="AA300" s="2" t="s">
        <v>680</v>
      </c>
      <c r="AB300" s="2" t="s">
        <v>164</v>
      </c>
      <c r="AC300" s="2" t="s">
        <v>4776</v>
      </c>
      <c r="AD300" s="2" t="s">
        <v>233</v>
      </c>
      <c r="AE300" s="2" t="s">
        <v>157</v>
      </c>
      <c r="AF300" s="2" t="s">
        <v>503</v>
      </c>
      <c r="AG300" s="2" t="s">
        <v>4777</v>
      </c>
      <c r="AH300" s="2" t="s">
        <v>4780</v>
      </c>
      <c r="AI300" s="2" t="s">
        <v>4781</v>
      </c>
      <c r="AJ300" s="2" t="s">
        <v>157</v>
      </c>
      <c r="AK300" s="2" t="s">
        <v>259</v>
      </c>
      <c r="AL300" s="2" t="s">
        <v>157</v>
      </c>
      <c r="AM300" s="2" t="s">
        <v>157</v>
      </c>
      <c r="AN300" s="2" t="s">
        <v>157</v>
      </c>
      <c r="AO300" s="2" t="s">
        <v>157</v>
      </c>
      <c r="AP300" s="2" t="s">
        <v>341</v>
      </c>
      <c r="AQ300" s="2" t="s">
        <v>4782</v>
      </c>
      <c r="AR300" s="2" t="s">
        <v>2318</v>
      </c>
      <c r="AS300" s="2" t="s">
        <v>3307</v>
      </c>
      <c r="AT300" s="2" t="s">
        <v>164</v>
      </c>
      <c r="AU300" s="2" t="s">
        <v>4783</v>
      </c>
      <c r="AV300" s="2" t="s">
        <v>503</v>
      </c>
      <c r="AW300" s="2" t="s">
        <v>233</v>
      </c>
      <c r="AX300" s="2" t="s">
        <v>157</v>
      </c>
      <c r="AY300" s="2" t="s">
        <v>4784</v>
      </c>
      <c r="AZ300" s="2" t="s">
        <v>157</v>
      </c>
      <c r="BA300" s="2" t="s">
        <v>157</v>
      </c>
      <c r="BB300" s="2" t="s">
        <v>4785</v>
      </c>
      <c r="BC300" s="2" t="s">
        <v>259</v>
      </c>
      <c r="BD300" s="2" t="s">
        <v>157</v>
      </c>
      <c r="BE300" s="2" t="s">
        <v>157</v>
      </c>
      <c r="BF300" s="2" t="s">
        <v>157</v>
      </c>
      <c r="BG300" s="2" t="s">
        <v>157</v>
      </c>
      <c r="BH300" s="2" t="s">
        <v>3307</v>
      </c>
      <c r="BI300" s="2" t="s">
        <v>164</v>
      </c>
      <c r="BJ300" s="2" t="s">
        <v>4783</v>
      </c>
      <c r="BK300" s="2" t="s">
        <v>503</v>
      </c>
      <c r="BL300" s="2" t="s">
        <v>233</v>
      </c>
      <c r="BM300" s="2" t="s">
        <v>157</v>
      </c>
      <c r="BN300" s="2" t="s">
        <v>4784</v>
      </c>
      <c r="BO300" s="2" t="s">
        <v>157</v>
      </c>
      <c r="BP300" s="2" t="s">
        <v>157</v>
      </c>
      <c r="BQ300" s="2" t="s">
        <v>4785</v>
      </c>
      <c r="BR300" s="2" t="s">
        <v>259</v>
      </c>
      <c r="BS300" s="2" t="s">
        <v>157</v>
      </c>
      <c r="BT300" s="2" t="s">
        <v>157</v>
      </c>
      <c r="BU300" s="2" t="s">
        <v>157</v>
      </c>
      <c r="BV300" s="2" t="s">
        <v>157</v>
      </c>
      <c r="BW300" s="2" t="s">
        <v>162</v>
      </c>
      <c r="BX300" s="2" t="s">
        <v>157</v>
      </c>
      <c r="BY300" s="2" t="s">
        <v>157</v>
      </c>
      <c r="BZ300" s="2" t="s">
        <v>157</v>
      </c>
      <c r="CA300" s="2" t="s">
        <v>157</v>
      </c>
      <c r="CB300" s="2" t="s">
        <v>157</v>
      </c>
      <c r="CC300" s="2" t="s">
        <v>157</v>
      </c>
      <c r="CD300" s="2" t="s">
        <v>162</v>
      </c>
      <c r="CE300" s="2" t="s">
        <v>157</v>
      </c>
      <c r="CF300" s="2" t="s">
        <v>164</v>
      </c>
      <c r="CG300" s="2" t="s">
        <v>812</v>
      </c>
      <c r="CH300" s="2" t="s">
        <v>4786</v>
      </c>
      <c r="CI300" s="2" t="s">
        <v>4787</v>
      </c>
      <c r="CJ300" s="2" t="s">
        <v>157</v>
      </c>
    </row>
    <row r="301" spans="1:88" ht="165" x14ac:dyDescent="0.25">
      <c r="A301" s="1">
        <v>44173.446562500001</v>
      </c>
      <c r="B301" s="1">
        <v>44173.459108796298</v>
      </c>
      <c r="C301" s="2" t="s">
        <v>91</v>
      </c>
      <c r="D301" s="2" t="s">
        <v>4788</v>
      </c>
      <c r="E301">
        <v>100</v>
      </c>
      <c r="F301">
        <v>1084</v>
      </c>
      <c r="G301" s="2" t="s">
        <v>155</v>
      </c>
      <c r="H301" s="1">
        <v>44173.459117789353</v>
      </c>
      <c r="I301" s="2" t="s">
        <v>4789</v>
      </c>
      <c r="J301">
        <v>42.741302490234375</v>
      </c>
      <c r="K301">
        <v>-93.208099365234375</v>
      </c>
      <c r="L301" s="2" t="s">
        <v>158</v>
      </c>
      <c r="M301" s="2" t="s">
        <v>4790</v>
      </c>
      <c r="N301" s="2" t="s">
        <v>4791</v>
      </c>
      <c r="O301" s="2" t="s">
        <v>4792</v>
      </c>
      <c r="P301" s="2" t="s">
        <v>164</v>
      </c>
      <c r="Q301" s="2" t="s">
        <v>4793</v>
      </c>
      <c r="R301" s="2" t="s">
        <v>164</v>
      </c>
      <c r="S301" s="2" t="s">
        <v>4794</v>
      </c>
      <c r="T301" s="2" t="s">
        <v>233</v>
      </c>
      <c r="U301" s="2" t="s">
        <v>157</v>
      </c>
      <c r="V301" s="2" t="s">
        <v>340</v>
      </c>
      <c r="W301" s="2" t="s">
        <v>4795</v>
      </c>
      <c r="X301" s="2" t="s">
        <v>4796</v>
      </c>
      <c r="Y301" s="2" t="s">
        <v>4797</v>
      </c>
      <c r="Z301" s="2" t="s">
        <v>157</v>
      </c>
      <c r="AA301" s="2" t="s">
        <v>4798</v>
      </c>
      <c r="AB301" s="2" t="s">
        <v>164</v>
      </c>
      <c r="AC301" s="2" t="s">
        <v>4541</v>
      </c>
      <c r="AD301" s="2" t="s">
        <v>233</v>
      </c>
      <c r="AE301" s="2" t="s">
        <v>157</v>
      </c>
      <c r="AF301" s="2" t="s">
        <v>340</v>
      </c>
      <c r="AG301" s="2" t="s">
        <v>4799</v>
      </c>
      <c r="AH301" s="2" t="s">
        <v>4800</v>
      </c>
      <c r="AI301" s="2" t="s">
        <v>4801</v>
      </c>
      <c r="AJ301" s="2" t="s">
        <v>157</v>
      </c>
      <c r="AK301" s="2" t="s">
        <v>259</v>
      </c>
      <c r="AL301" s="2" t="s">
        <v>157</v>
      </c>
      <c r="AM301" s="2" t="s">
        <v>157</v>
      </c>
      <c r="AN301" s="2" t="s">
        <v>157</v>
      </c>
      <c r="AO301" s="2" t="s">
        <v>157</v>
      </c>
      <c r="AP301" s="2" t="s">
        <v>264</v>
      </c>
      <c r="AQ301" s="2" t="s">
        <v>4082</v>
      </c>
      <c r="AR301" s="2" t="s">
        <v>4798</v>
      </c>
      <c r="AS301" s="2" t="s">
        <v>2894</v>
      </c>
      <c r="AT301" s="2" t="s">
        <v>164</v>
      </c>
      <c r="AU301" s="2" t="s">
        <v>4802</v>
      </c>
      <c r="AV301" s="2" t="s">
        <v>340</v>
      </c>
      <c r="AW301" s="2" t="s">
        <v>233</v>
      </c>
      <c r="AX301" s="2" t="s">
        <v>157</v>
      </c>
      <c r="AY301" s="2" t="s">
        <v>4803</v>
      </c>
      <c r="AZ301" s="2" t="s">
        <v>157</v>
      </c>
      <c r="BA301" s="2" t="s">
        <v>157</v>
      </c>
      <c r="BB301" s="2" t="s">
        <v>4804</v>
      </c>
      <c r="BC301" s="2" t="s">
        <v>247</v>
      </c>
      <c r="BD301" s="2" t="s">
        <v>157</v>
      </c>
      <c r="BE301" s="2" t="s">
        <v>4805</v>
      </c>
      <c r="BF301" s="2" t="s">
        <v>157</v>
      </c>
      <c r="BG301" s="2" t="s">
        <v>157</v>
      </c>
      <c r="BH301" s="2" t="s">
        <v>4806</v>
      </c>
      <c r="BI301" s="2" t="s">
        <v>164</v>
      </c>
      <c r="BJ301" s="2" t="s">
        <v>4802</v>
      </c>
      <c r="BK301" s="2" t="s">
        <v>340</v>
      </c>
      <c r="BL301" s="2" t="s">
        <v>233</v>
      </c>
      <c r="BM301" s="2" t="s">
        <v>157</v>
      </c>
      <c r="BN301" s="2" t="s">
        <v>4807</v>
      </c>
      <c r="BO301" s="2" t="s">
        <v>157</v>
      </c>
      <c r="BP301" s="2" t="s">
        <v>157</v>
      </c>
      <c r="BQ301" s="2" t="s">
        <v>4808</v>
      </c>
      <c r="BR301" s="2" t="s">
        <v>247</v>
      </c>
      <c r="BS301" s="2" t="s">
        <v>157</v>
      </c>
      <c r="BT301" s="2" t="s">
        <v>4805</v>
      </c>
      <c r="BU301" s="2" t="s">
        <v>157</v>
      </c>
      <c r="BV301" s="2" t="s">
        <v>157</v>
      </c>
      <c r="BW301" s="2" t="s">
        <v>162</v>
      </c>
      <c r="BX301" s="2" t="s">
        <v>157</v>
      </c>
      <c r="BY301" s="2" t="s">
        <v>157</v>
      </c>
      <c r="BZ301" s="2" t="s">
        <v>157</v>
      </c>
      <c r="CA301" s="2" t="s">
        <v>157</v>
      </c>
      <c r="CB301" s="2" t="s">
        <v>157</v>
      </c>
      <c r="CC301" s="2" t="s">
        <v>157</v>
      </c>
      <c r="CD301" s="2" t="s">
        <v>162</v>
      </c>
      <c r="CE301" s="2" t="s">
        <v>157</v>
      </c>
      <c r="CF301" s="2" t="s">
        <v>162</v>
      </c>
      <c r="CG301" s="2" t="s">
        <v>157</v>
      </c>
      <c r="CH301" s="2" t="s">
        <v>4809</v>
      </c>
      <c r="CI301" s="2" t="s">
        <v>4810</v>
      </c>
      <c r="CJ301" s="2" t="s">
        <v>157</v>
      </c>
    </row>
    <row r="302" spans="1:88" x14ac:dyDescent="0.25">
      <c r="A302" s="1">
        <v>44173.472881944443</v>
      </c>
      <c r="B302" s="1">
        <v>44173.473240740743</v>
      </c>
      <c r="C302" s="2" t="s">
        <v>91</v>
      </c>
      <c r="D302" s="2" t="s">
        <v>4811</v>
      </c>
      <c r="E302">
        <v>100</v>
      </c>
      <c r="F302">
        <v>30</v>
      </c>
      <c r="G302" s="2" t="s">
        <v>155</v>
      </c>
      <c r="H302" s="1">
        <v>44173.473245972222</v>
      </c>
      <c r="I302" s="2" t="s">
        <v>4812</v>
      </c>
      <c r="J302">
        <v>41.60150146484375</v>
      </c>
      <c r="K302">
        <v>-93.612701416015625</v>
      </c>
      <c r="L302" s="2" t="s">
        <v>158</v>
      </c>
      <c r="M302" s="2" t="s">
        <v>4813</v>
      </c>
      <c r="N302" s="2" t="s">
        <v>4814</v>
      </c>
      <c r="O302" s="2" t="s">
        <v>4815</v>
      </c>
      <c r="P302" s="2" t="s">
        <v>162</v>
      </c>
      <c r="Q302" s="2" t="s">
        <v>157</v>
      </c>
      <c r="R302" s="2" t="s">
        <v>157</v>
      </c>
      <c r="S302" s="2" t="s">
        <v>157</v>
      </c>
      <c r="T302" s="2" t="s">
        <v>157</v>
      </c>
      <c r="U302" s="2" t="s">
        <v>157</v>
      </c>
      <c r="V302" s="2" t="s">
        <v>157</v>
      </c>
      <c r="W302" s="2" t="s">
        <v>157</v>
      </c>
      <c r="X302" s="2" t="s">
        <v>157</v>
      </c>
      <c r="Y302" s="2" t="s">
        <v>157</v>
      </c>
      <c r="Z302" s="2" t="s">
        <v>157</v>
      </c>
      <c r="AA302" s="2" t="s">
        <v>157</v>
      </c>
      <c r="AB302" s="2" t="s">
        <v>157</v>
      </c>
      <c r="AC302" s="2" t="s">
        <v>157</v>
      </c>
      <c r="AD302" s="2" t="s">
        <v>157</v>
      </c>
      <c r="AE302" s="2" t="s">
        <v>157</v>
      </c>
      <c r="AF302" s="2" t="s">
        <v>157</v>
      </c>
      <c r="AG302" s="2" t="s">
        <v>157</v>
      </c>
      <c r="AH302" s="2" t="s">
        <v>157</v>
      </c>
      <c r="AI302" s="2" t="s">
        <v>157</v>
      </c>
      <c r="AJ302" s="2" t="s">
        <v>157</v>
      </c>
      <c r="AK302" s="2" t="s">
        <v>157</v>
      </c>
      <c r="AL302" s="2" t="s">
        <v>157</v>
      </c>
      <c r="AM302" s="2" t="s">
        <v>157</v>
      </c>
      <c r="AN302" s="2" t="s">
        <v>157</v>
      </c>
      <c r="AO302" s="2" t="s">
        <v>157</v>
      </c>
      <c r="AP302" s="2" t="s">
        <v>157</v>
      </c>
      <c r="AQ302" s="2" t="s">
        <v>157</v>
      </c>
      <c r="AR302" s="2" t="s">
        <v>157</v>
      </c>
      <c r="AS302" s="2" t="s">
        <v>157</v>
      </c>
      <c r="AT302" s="2" t="s">
        <v>157</v>
      </c>
      <c r="AU302" s="2" t="s">
        <v>157</v>
      </c>
      <c r="AV302" s="2" t="s">
        <v>157</v>
      </c>
      <c r="AW302" s="2" t="s">
        <v>157</v>
      </c>
      <c r="AX302" s="2" t="s">
        <v>157</v>
      </c>
      <c r="AY302" s="2" t="s">
        <v>157</v>
      </c>
      <c r="AZ302" s="2" t="s">
        <v>157</v>
      </c>
      <c r="BA302" s="2" t="s">
        <v>157</v>
      </c>
      <c r="BB302" s="2" t="s">
        <v>157</v>
      </c>
      <c r="BC302" s="2" t="s">
        <v>157</v>
      </c>
      <c r="BD302" s="2" t="s">
        <v>157</v>
      </c>
      <c r="BE302" s="2" t="s">
        <v>157</v>
      </c>
      <c r="BF302" s="2" t="s">
        <v>157</v>
      </c>
      <c r="BG302" s="2" t="s">
        <v>157</v>
      </c>
      <c r="BH302" s="2" t="s">
        <v>157</v>
      </c>
      <c r="BI302" s="2" t="s">
        <v>157</v>
      </c>
      <c r="BJ302" s="2" t="s">
        <v>157</v>
      </c>
      <c r="BK302" s="2" t="s">
        <v>157</v>
      </c>
      <c r="BL302" s="2" t="s">
        <v>157</v>
      </c>
      <c r="BM302" s="2" t="s">
        <v>157</v>
      </c>
      <c r="BN302" s="2" t="s">
        <v>157</v>
      </c>
      <c r="BO302" s="2" t="s">
        <v>157</v>
      </c>
      <c r="BP302" s="2" t="s">
        <v>157</v>
      </c>
      <c r="BQ302" s="2" t="s">
        <v>157</v>
      </c>
      <c r="BR302" s="2" t="s">
        <v>157</v>
      </c>
      <c r="BS302" s="2" t="s">
        <v>157</v>
      </c>
      <c r="BT302" s="2" t="s">
        <v>157</v>
      </c>
      <c r="BU302" s="2" t="s">
        <v>157</v>
      </c>
      <c r="BV302" s="2" t="s">
        <v>157</v>
      </c>
      <c r="BW302" s="2" t="s">
        <v>157</v>
      </c>
      <c r="BX302" s="2" t="s">
        <v>157</v>
      </c>
      <c r="BY302" s="2" t="s">
        <v>157</v>
      </c>
      <c r="BZ302" s="2" t="s">
        <v>157</v>
      </c>
      <c r="CA302" s="2" t="s">
        <v>157</v>
      </c>
      <c r="CB302" s="2" t="s">
        <v>157</v>
      </c>
      <c r="CC302" s="2" t="s">
        <v>157</v>
      </c>
      <c r="CD302" s="2" t="s">
        <v>157</v>
      </c>
      <c r="CE302" s="2" t="s">
        <v>157</v>
      </c>
      <c r="CF302" s="2" t="s">
        <v>157</v>
      </c>
      <c r="CG302" s="2" t="s">
        <v>157</v>
      </c>
      <c r="CH302" s="2" t="s">
        <v>157</v>
      </c>
      <c r="CI302" s="2" t="s">
        <v>157</v>
      </c>
      <c r="CJ302" s="2" t="s">
        <v>157</v>
      </c>
    </row>
    <row r="303" spans="1:88" ht="105" x14ac:dyDescent="0.25">
      <c r="A303" s="1">
        <v>44173.478333333333</v>
      </c>
      <c r="B303" s="1">
        <v>44173.487129629626</v>
      </c>
      <c r="C303" s="2" t="s">
        <v>91</v>
      </c>
      <c r="D303" s="2" t="s">
        <v>4816</v>
      </c>
      <c r="E303">
        <v>100</v>
      </c>
      <c r="F303">
        <v>760</v>
      </c>
      <c r="G303" s="2" t="s">
        <v>155</v>
      </c>
      <c r="H303" s="1">
        <v>44173.48713947917</v>
      </c>
      <c r="I303" s="2" t="s">
        <v>4817</v>
      </c>
      <c r="J303">
        <v>41.296295166015625</v>
      </c>
      <c r="K303">
        <v>-95.061996459960938</v>
      </c>
      <c r="L303" s="2" t="s">
        <v>158</v>
      </c>
      <c r="M303" s="2" t="s">
        <v>4818</v>
      </c>
      <c r="N303" s="2" t="s">
        <v>4819</v>
      </c>
      <c r="O303" s="2" t="s">
        <v>4820</v>
      </c>
      <c r="P303" s="2" t="s">
        <v>164</v>
      </c>
      <c r="Q303" s="2" t="s">
        <v>3637</v>
      </c>
      <c r="R303" s="2" t="s">
        <v>164</v>
      </c>
      <c r="S303" s="2" t="s">
        <v>2785</v>
      </c>
      <c r="T303" s="2" t="s">
        <v>233</v>
      </c>
      <c r="U303" s="2" t="s">
        <v>157</v>
      </c>
      <c r="V303" s="2" t="s">
        <v>340</v>
      </c>
      <c r="W303" s="2" t="s">
        <v>4821</v>
      </c>
      <c r="X303" s="2" t="s">
        <v>4822</v>
      </c>
      <c r="Y303" s="2" t="s">
        <v>4823</v>
      </c>
      <c r="Z303" s="2" t="s">
        <v>157</v>
      </c>
      <c r="AA303" s="2" t="s">
        <v>169</v>
      </c>
      <c r="AB303" s="2" t="s">
        <v>164</v>
      </c>
      <c r="AC303" s="2" t="s">
        <v>4824</v>
      </c>
      <c r="AD303" s="2" t="s">
        <v>233</v>
      </c>
      <c r="AE303" s="2" t="s">
        <v>157</v>
      </c>
      <c r="AF303" s="2" t="s">
        <v>340</v>
      </c>
      <c r="AG303" s="2" t="s">
        <v>4821</v>
      </c>
      <c r="AH303" s="2" t="s">
        <v>4825</v>
      </c>
      <c r="AI303" s="2" t="s">
        <v>4826</v>
      </c>
      <c r="AJ303" s="2" t="s">
        <v>157</v>
      </c>
      <c r="AK303" s="2" t="s">
        <v>373</v>
      </c>
      <c r="AL303" s="2" t="s">
        <v>157</v>
      </c>
      <c r="AM303" s="2" t="s">
        <v>4827</v>
      </c>
      <c r="AN303" s="2" t="s">
        <v>157</v>
      </c>
      <c r="AO303" s="2" t="s">
        <v>157</v>
      </c>
      <c r="AP303" s="2" t="s">
        <v>157</v>
      </c>
      <c r="AQ303" s="2" t="s">
        <v>1268</v>
      </c>
      <c r="AR303" s="2" t="s">
        <v>169</v>
      </c>
      <c r="AS303" s="2" t="s">
        <v>157</v>
      </c>
      <c r="AT303" s="2" t="s">
        <v>164</v>
      </c>
      <c r="AU303" s="2" t="s">
        <v>532</v>
      </c>
      <c r="AV303" s="2" t="s">
        <v>340</v>
      </c>
      <c r="AW303" s="2" t="s">
        <v>233</v>
      </c>
      <c r="AX303" s="2" t="s">
        <v>157</v>
      </c>
      <c r="AY303" s="2" t="s">
        <v>4828</v>
      </c>
      <c r="AZ303" s="2" t="s">
        <v>157</v>
      </c>
      <c r="BA303" s="2" t="s">
        <v>4829</v>
      </c>
      <c r="BB303" s="2" t="s">
        <v>157</v>
      </c>
      <c r="BC303" s="2" t="s">
        <v>2366</v>
      </c>
      <c r="BD303" s="2" t="s">
        <v>157</v>
      </c>
      <c r="BE303" s="2" t="s">
        <v>4830</v>
      </c>
      <c r="BF303" s="2" t="s">
        <v>3910</v>
      </c>
      <c r="BG303" s="2" t="s">
        <v>157</v>
      </c>
      <c r="BH303" s="2" t="s">
        <v>157</v>
      </c>
      <c r="BI303" s="2" t="s">
        <v>164</v>
      </c>
      <c r="BJ303" s="2" t="s">
        <v>4831</v>
      </c>
      <c r="BK303" s="2" t="s">
        <v>340</v>
      </c>
      <c r="BL303" s="2" t="s">
        <v>233</v>
      </c>
      <c r="BM303" s="2" t="s">
        <v>157</v>
      </c>
      <c r="BN303" s="2" t="s">
        <v>4832</v>
      </c>
      <c r="BO303" s="2" t="s">
        <v>157</v>
      </c>
      <c r="BP303" s="2" t="s">
        <v>4829</v>
      </c>
      <c r="BQ303" s="2" t="s">
        <v>157</v>
      </c>
      <c r="BR303" s="2" t="s">
        <v>157</v>
      </c>
      <c r="BS303" s="2" t="s">
        <v>157</v>
      </c>
      <c r="BT303" s="2" t="s">
        <v>157</v>
      </c>
      <c r="BU303" s="2" t="s">
        <v>157</v>
      </c>
      <c r="BV303" s="2" t="s">
        <v>157</v>
      </c>
      <c r="BW303" s="2" t="s">
        <v>162</v>
      </c>
      <c r="BX303" s="2" t="s">
        <v>157</v>
      </c>
      <c r="BY303" s="2" t="s">
        <v>157</v>
      </c>
      <c r="BZ303" s="2" t="s">
        <v>157</v>
      </c>
      <c r="CA303" s="2" t="s">
        <v>157</v>
      </c>
      <c r="CB303" s="2" t="s">
        <v>157</v>
      </c>
      <c r="CC303" s="2" t="s">
        <v>157</v>
      </c>
      <c r="CD303" s="2" t="s">
        <v>162</v>
      </c>
      <c r="CE303" s="2" t="s">
        <v>157</v>
      </c>
      <c r="CF303" s="2" t="s">
        <v>162</v>
      </c>
      <c r="CG303" s="2" t="s">
        <v>157</v>
      </c>
      <c r="CH303" s="2" t="s">
        <v>4833</v>
      </c>
      <c r="CI303" s="2" t="s">
        <v>4834</v>
      </c>
      <c r="CJ303" s="2" t="s">
        <v>157</v>
      </c>
    </row>
    <row r="304" spans="1:88" ht="75" x14ac:dyDescent="0.25">
      <c r="A304" s="1">
        <v>44173.466574074075</v>
      </c>
      <c r="B304" s="1">
        <v>44173.494780092595</v>
      </c>
      <c r="C304" s="2" t="s">
        <v>91</v>
      </c>
      <c r="D304" s="2" t="s">
        <v>4835</v>
      </c>
      <c r="E304">
        <v>100</v>
      </c>
      <c r="F304">
        <v>2437</v>
      </c>
      <c r="G304" s="2" t="s">
        <v>155</v>
      </c>
      <c r="H304" s="1">
        <v>44173.494787719908</v>
      </c>
      <c r="I304" s="2" t="s">
        <v>4836</v>
      </c>
      <c r="J304">
        <v>41.744094848632813</v>
      </c>
      <c r="K304">
        <v>-91.613197326660156</v>
      </c>
      <c r="L304" s="2" t="s">
        <v>158</v>
      </c>
      <c r="M304" s="2" t="s">
        <v>4837</v>
      </c>
      <c r="N304" s="2" t="s">
        <v>4838</v>
      </c>
      <c r="O304" s="2" t="s">
        <v>4839</v>
      </c>
      <c r="P304" s="2" t="s">
        <v>164</v>
      </c>
      <c r="Q304" s="2" t="s">
        <v>4840</v>
      </c>
      <c r="R304" s="2" t="s">
        <v>164</v>
      </c>
      <c r="S304" s="2" t="s">
        <v>329</v>
      </c>
      <c r="T304" s="2" t="s">
        <v>233</v>
      </c>
      <c r="U304" s="2" t="s">
        <v>157</v>
      </c>
      <c r="V304" s="2" t="s">
        <v>440</v>
      </c>
      <c r="W304" s="2" t="s">
        <v>4841</v>
      </c>
      <c r="X304" s="2" t="s">
        <v>4842</v>
      </c>
      <c r="Y304" s="2" t="s">
        <v>4843</v>
      </c>
      <c r="Z304" s="2" t="s">
        <v>157</v>
      </c>
      <c r="AA304" s="2" t="s">
        <v>546</v>
      </c>
      <c r="AB304" s="2" t="s">
        <v>164</v>
      </c>
      <c r="AC304" s="2" t="s">
        <v>329</v>
      </c>
      <c r="AD304" s="2" t="s">
        <v>233</v>
      </c>
      <c r="AE304" s="2" t="s">
        <v>157</v>
      </c>
      <c r="AF304" s="2" t="s">
        <v>440</v>
      </c>
      <c r="AG304" s="2" t="s">
        <v>4841</v>
      </c>
      <c r="AH304" s="2" t="s">
        <v>4844</v>
      </c>
      <c r="AI304" s="2" t="s">
        <v>4845</v>
      </c>
      <c r="AJ304" s="2" t="s">
        <v>157</v>
      </c>
      <c r="AK304" s="2" t="s">
        <v>373</v>
      </c>
      <c r="AL304" s="2" t="s">
        <v>4846</v>
      </c>
      <c r="AM304" s="2" t="s">
        <v>4847</v>
      </c>
      <c r="AN304" s="2" t="s">
        <v>157</v>
      </c>
      <c r="AO304" s="2" t="s">
        <v>157</v>
      </c>
      <c r="AP304" s="2" t="s">
        <v>4848</v>
      </c>
      <c r="AQ304" s="2" t="s">
        <v>4849</v>
      </c>
      <c r="AR304" s="2" t="s">
        <v>546</v>
      </c>
      <c r="AS304" s="2" t="s">
        <v>4850</v>
      </c>
      <c r="AT304" s="2" t="s">
        <v>164</v>
      </c>
      <c r="AU304" s="2" t="s">
        <v>710</v>
      </c>
      <c r="AV304" s="2" t="s">
        <v>440</v>
      </c>
      <c r="AW304" s="2" t="s">
        <v>233</v>
      </c>
      <c r="AX304" s="2" t="s">
        <v>157</v>
      </c>
      <c r="AY304" s="2" t="s">
        <v>4851</v>
      </c>
      <c r="AZ304" s="2" t="s">
        <v>157</v>
      </c>
      <c r="BA304" s="2" t="s">
        <v>4852</v>
      </c>
      <c r="BB304" s="2" t="s">
        <v>4853</v>
      </c>
      <c r="BC304" s="2" t="s">
        <v>626</v>
      </c>
      <c r="BD304" s="2" t="s">
        <v>4846</v>
      </c>
      <c r="BE304" s="2" t="s">
        <v>4854</v>
      </c>
      <c r="BF304" s="2" t="s">
        <v>157</v>
      </c>
      <c r="BG304" s="2" t="s">
        <v>157</v>
      </c>
      <c r="BH304" s="2" t="s">
        <v>4850</v>
      </c>
      <c r="BI304" s="2" t="s">
        <v>164</v>
      </c>
      <c r="BJ304" s="2" t="s">
        <v>710</v>
      </c>
      <c r="BK304" s="2" t="s">
        <v>440</v>
      </c>
      <c r="BL304" s="2" t="s">
        <v>233</v>
      </c>
      <c r="BM304" s="2" t="s">
        <v>157</v>
      </c>
      <c r="BN304" s="2" t="s">
        <v>4851</v>
      </c>
      <c r="BO304" s="2" t="s">
        <v>157</v>
      </c>
      <c r="BP304" s="2" t="s">
        <v>4852</v>
      </c>
      <c r="BQ304" s="2" t="s">
        <v>4853</v>
      </c>
      <c r="BR304" s="2" t="s">
        <v>626</v>
      </c>
      <c r="BS304" s="2" t="s">
        <v>4855</v>
      </c>
      <c r="BT304" s="2" t="s">
        <v>4854</v>
      </c>
      <c r="BU304" s="2" t="s">
        <v>157</v>
      </c>
      <c r="BV304" s="2" t="s">
        <v>157</v>
      </c>
      <c r="BW304" s="2" t="s">
        <v>162</v>
      </c>
      <c r="BX304" s="2" t="s">
        <v>157</v>
      </c>
      <c r="BY304" s="2" t="s">
        <v>157</v>
      </c>
      <c r="BZ304" s="2" t="s">
        <v>157</v>
      </c>
      <c r="CA304" s="2" t="s">
        <v>157</v>
      </c>
      <c r="CB304" s="2" t="s">
        <v>157</v>
      </c>
      <c r="CC304" s="2" t="s">
        <v>157</v>
      </c>
      <c r="CD304" s="2" t="s">
        <v>164</v>
      </c>
      <c r="CE304" s="2" t="s">
        <v>4856</v>
      </c>
      <c r="CF304" s="2" t="s">
        <v>164</v>
      </c>
      <c r="CG304" s="2" t="s">
        <v>4857</v>
      </c>
      <c r="CH304" s="2" t="s">
        <v>4858</v>
      </c>
      <c r="CI304" s="2" t="s">
        <v>534</v>
      </c>
      <c r="CJ304" s="2" t="s">
        <v>157</v>
      </c>
    </row>
    <row r="305" spans="1:88" ht="45" x14ac:dyDescent="0.25">
      <c r="A305" s="1">
        <v>44173.502881944441</v>
      </c>
      <c r="B305" s="1">
        <v>44173.506840277776</v>
      </c>
      <c r="C305" s="2" t="s">
        <v>91</v>
      </c>
      <c r="D305" s="2" t="s">
        <v>4859</v>
      </c>
      <c r="E305">
        <v>100</v>
      </c>
      <c r="F305">
        <v>341</v>
      </c>
      <c r="G305" s="2" t="s">
        <v>155</v>
      </c>
      <c r="H305" s="1">
        <v>44173.506849942132</v>
      </c>
      <c r="I305" s="2" t="s">
        <v>4860</v>
      </c>
      <c r="J305">
        <v>43.448699951171875</v>
      </c>
      <c r="K305">
        <v>-95.319602966308594</v>
      </c>
      <c r="L305" s="2" t="s">
        <v>158</v>
      </c>
      <c r="M305" s="2" t="s">
        <v>4861</v>
      </c>
      <c r="N305" s="2" t="s">
        <v>4862</v>
      </c>
      <c r="O305" s="2" t="s">
        <v>4863</v>
      </c>
      <c r="P305" s="2" t="s">
        <v>164</v>
      </c>
      <c r="Q305" s="2" t="s">
        <v>685</v>
      </c>
      <c r="R305" s="2" t="s">
        <v>164</v>
      </c>
      <c r="S305" s="2" t="s">
        <v>487</v>
      </c>
      <c r="T305" s="2" t="s">
        <v>233</v>
      </c>
      <c r="U305" s="2" t="s">
        <v>157</v>
      </c>
      <c r="V305" s="2" t="s">
        <v>503</v>
      </c>
      <c r="W305" s="2" t="s">
        <v>4864</v>
      </c>
      <c r="X305" s="2" t="s">
        <v>4865</v>
      </c>
      <c r="Y305" s="2" t="s">
        <v>468</v>
      </c>
      <c r="Z305" s="2" t="s">
        <v>157</v>
      </c>
      <c r="AA305" s="2" t="s">
        <v>211</v>
      </c>
      <c r="AB305" s="2" t="s">
        <v>164</v>
      </c>
      <c r="AC305" s="2" t="s">
        <v>487</v>
      </c>
      <c r="AD305" s="2" t="s">
        <v>233</v>
      </c>
      <c r="AE305" s="2" t="s">
        <v>157</v>
      </c>
      <c r="AF305" s="2" t="s">
        <v>503</v>
      </c>
      <c r="AG305" s="2" t="s">
        <v>1164</v>
      </c>
      <c r="AH305" s="2" t="s">
        <v>157</v>
      </c>
      <c r="AI305" s="2" t="s">
        <v>157</v>
      </c>
      <c r="AJ305" s="2" t="s">
        <v>4866</v>
      </c>
      <c r="AK305" s="2" t="s">
        <v>259</v>
      </c>
      <c r="AL305" s="2" t="s">
        <v>157</v>
      </c>
      <c r="AM305" s="2" t="s">
        <v>157</v>
      </c>
      <c r="AN305" s="2" t="s">
        <v>157</v>
      </c>
      <c r="AO305" s="2" t="s">
        <v>157</v>
      </c>
      <c r="AP305" s="2" t="s">
        <v>157</v>
      </c>
      <c r="AQ305" s="2" t="s">
        <v>2283</v>
      </c>
      <c r="AR305" s="2" t="s">
        <v>211</v>
      </c>
      <c r="AS305" s="2" t="s">
        <v>4867</v>
      </c>
      <c r="AT305" s="2" t="s">
        <v>164</v>
      </c>
      <c r="AU305" s="2" t="s">
        <v>4867</v>
      </c>
      <c r="AV305" s="2" t="s">
        <v>4868</v>
      </c>
      <c r="AW305" s="2" t="s">
        <v>233</v>
      </c>
      <c r="AX305" s="2" t="s">
        <v>157</v>
      </c>
      <c r="AY305" s="2" t="s">
        <v>4869</v>
      </c>
      <c r="AZ305" s="2" t="s">
        <v>157</v>
      </c>
      <c r="BA305" s="2" t="s">
        <v>4870</v>
      </c>
      <c r="BB305" s="2" t="s">
        <v>157</v>
      </c>
      <c r="BC305" s="2" t="s">
        <v>247</v>
      </c>
      <c r="BD305" s="2" t="s">
        <v>157</v>
      </c>
      <c r="BE305" s="2" t="s">
        <v>4871</v>
      </c>
      <c r="BF305" s="2" t="s">
        <v>157</v>
      </c>
      <c r="BG305" s="2" t="s">
        <v>157</v>
      </c>
      <c r="BH305" s="2" t="s">
        <v>4867</v>
      </c>
      <c r="BI305" s="2" t="s">
        <v>164</v>
      </c>
      <c r="BJ305" s="2" t="s">
        <v>4867</v>
      </c>
      <c r="BK305" s="2" t="s">
        <v>4872</v>
      </c>
      <c r="BL305" s="2" t="s">
        <v>233</v>
      </c>
      <c r="BM305" s="2" t="s">
        <v>157</v>
      </c>
      <c r="BN305" s="2" t="s">
        <v>1164</v>
      </c>
      <c r="BO305" s="2" t="s">
        <v>157</v>
      </c>
      <c r="BP305" s="2" t="s">
        <v>1164</v>
      </c>
      <c r="BQ305" s="2" t="s">
        <v>157</v>
      </c>
      <c r="BR305" s="2" t="s">
        <v>247</v>
      </c>
      <c r="BS305" s="2" t="s">
        <v>157</v>
      </c>
      <c r="BT305" s="2" t="s">
        <v>4871</v>
      </c>
      <c r="BU305" s="2" t="s">
        <v>157</v>
      </c>
      <c r="BV305" s="2" t="s">
        <v>157</v>
      </c>
      <c r="BW305" s="2" t="s">
        <v>162</v>
      </c>
      <c r="BX305" s="2" t="s">
        <v>157</v>
      </c>
      <c r="BY305" s="2" t="s">
        <v>157</v>
      </c>
      <c r="BZ305" s="2" t="s">
        <v>157</v>
      </c>
      <c r="CA305" s="2" t="s">
        <v>157</v>
      </c>
      <c r="CB305" s="2" t="s">
        <v>157</v>
      </c>
      <c r="CC305" s="2" t="s">
        <v>157</v>
      </c>
      <c r="CD305" s="2" t="s">
        <v>162</v>
      </c>
      <c r="CE305" s="2" t="s">
        <v>157</v>
      </c>
      <c r="CF305" s="2" t="s">
        <v>164</v>
      </c>
      <c r="CG305" s="2" t="s">
        <v>217</v>
      </c>
      <c r="CH305" s="2" t="s">
        <v>580</v>
      </c>
      <c r="CI305" s="2" t="s">
        <v>1425</v>
      </c>
      <c r="CJ305" s="2" t="s">
        <v>157</v>
      </c>
    </row>
    <row r="306" spans="1:88" x14ac:dyDescent="0.25">
      <c r="A306" s="1">
        <v>44173.509143518517</v>
      </c>
      <c r="B306" s="1">
        <v>44173.510474537034</v>
      </c>
      <c r="C306" s="2" t="s">
        <v>91</v>
      </c>
      <c r="D306" s="2" t="s">
        <v>4873</v>
      </c>
      <c r="E306">
        <v>100</v>
      </c>
      <c r="F306">
        <v>114</v>
      </c>
      <c r="G306" s="2" t="s">
        <v>155</v>
      </c>
      <c r="H306" s="1">
        <v>44173.510483055557</v>
      </c>
      <c r="I306" s="2" t="s">
        <v>4874</v>
      </c>
      <c r="J306">
        <v>41.848297119140625</v>
      </c>
      <c r="K306">
        <v>-87.651702880859375</v>
      </c>
      <c r="L306" s="2" t="s">
        <v>158</v>
      </c>
      <c r="M306" s="2" t="s">
        <v>4875</v>
      </c>
      <c r="N306" s="2" t="s">
        <v>4876</v>
      </c>
      <c r="O306" s="2" t="s">
        <v>4877</v>
      </c>
      <c r="P306" s="2" t="s">
        <v>162</v>
      </c>
      <c r="Q306" s="2" t="s">
        <v>157</v>
      </c>
      <c r="R306" s="2" t="s">
        <v>157</v>
      </c>
      <c r="S306" s="2" t="s">
        <v>157</v>
      </c>
      <c r="T306" s="2" t="s">
        <v>157</v>
      </c>
      <c r="U306" s="2" t="s">
        <v>157</v>
      </c>
      <c r="V306" s="2" t="s">
        <v>157</v>
      </c>
      <c r="W306" s="2" t="s">
        <v>157</v>
      </c>
      <c r="X306" s="2" t="s">
        <v>157</v>
      </c>
      <c r="Y306" s="2" t="s">
        <v>157</v>
      </c>
      <c r="Z306" s="2" t="s">
        <v>157</v>
      </c>
      <c r="AA306" s="2" t="s">
        <v>157</v>
      </c>
      <c r="AB306" s="2" t="s">
        <v>157</v>
      </c>
      <c r="AC306" s="2" t="s">
        <v>157</v>
      </c>
      <c r="AD306" s="2" t="s">
        <v>157</v>
      </c>
      <c r="AE306" s="2" t="s">
        <v>157</v>
      </c>
      <c r="AF306" s="2" t="s">
        <v>157</v>
      </c>
      <c r="AG306" s="2" t="s">
        <v>157</v>
      </c>
      <c r="AH306" s="2" t="s">
        <v>157</v>
      </c>
      <c r="AI306" s="2" t="s">
        <v>157</v>
      </c>
      <c r="AJ306" s="2" t="s">
        <v>157</v>
      </c>
      <c r="AK306" s="2" t="s">
        <v>157</v>
      </c>
      <c r="AL306" s="2" t="s">
        <v>157</v>
      </c>
      <c r="AM306" s="2" t="s">
        <v>157</v>
      </c>
      <c r="AN306" s="2" t="s">
        <v>157</v>
      </c>
      <c r="AO306" s="2" t="s">
        <v>157</v>
      </c>
      <c r="AP306" s="2" t="s">
        <v>157</v>
      </c>
      <c r="AQ306" s="2" t="s">
        <v>157</v>
      </c>
      <c r="AR306" s="2" t="s">
        <v>157</v>
      </c>
      <c r="AS306" s="2" t="s">
        <v>157</v>
      </c>
      <c r="AT306" s="2" t="s">
        <v>157</v>
      </c>
      <c r="AU306" s="2" t="s">
        <v>157</v>
      </c>
      <c r="AV306" s="2" t="s">
        <v>157</v>
      </c>
      <c r="AW306" s="2" t="s">
        <v>157</v>
      </c>
      <c r="AX306" s="2" t="s">
        <v>157</v>
      </c>
      <c r="AY306" s="2" t="s">
        <v>157</v>
      </c>
      <c r="AZ306" s="2" t="s">
        <v>157</v>
      </c>
      <c r="BA306" s="2" t="s">
        <v>157</v>
      </c>
      <c r="BB306" s="2" t="s">
        <v>157</v>
      </c>
      <c r="BC306" s="2" t="s">
        <v>157</v>
      </c>
      <c r="BD306" s="2" t="s">
        <v>157</v>
      </c>
      <c r="BE306" s="2" t="s">
        <v>157</v>
      </c>
      <c r="BF306" s="2" t="s">
        <v>157</v>
      </c>
      <c r="BG306" s="2" t="s">
        <v>157</v>
      </c>
      <c r="BH306" s="2" t="s">
        <v>157</v>
      </c>
      <c r="BI306" s="2" t="s">
        <v>157</v>
      </c>
      <c r="BJ306" s="2" t="s">
        <v>157</v>
      </c>
      <c r="BK306" s="2" t="s">
        <v>157</v>
      </c>
      <c r="BL306" s="2" t="s">
        <v>157</v>
      </c>
      <c r="BM306" s="2" t="s">
        <v>157</v>
      </c>
      <c r="BN306" s="2" t="s">
        <v>157</v>
      </c>
      <c r="BO306" s="2" t="s">
        <v>157</v>
      </c>
      <c r="BP306" s="2" t="s">
        <v>157</v>
      </c>
      <c r="BQ306" s="2" t="s">
        <v>157</v>
      </c>
      <c r="BR306" s="2" t="s">
        <v>157</v>
      </c>
      <c r="BS306" s="2" t="s">
        <v>157</v>
      </c>
      <c r="BT306" s="2" t="s">
        <v>157</v>
      </c>
      <c r="BU306" s="2" t="s">
        <v>157</v>
      </c>
      <c r="BV306" s="2" t="s">
        <v>157</v>
      </c>
      <c r="BW306" s="2" t="s">
        <v>157</v>
      </c>
      <c r="BX306" s="2" t="s">
        <v>157</v>
      </c>
      <c r="BY306" s="2" t="s">
        <v>157</v>
      </c>
      <c r="BZ306" s="2" t="s">
        <v>157</v>
      </c>
      <c r="CA306" s="2" t="s">
        <v>157</v>
      </c>
      <c r="CB306" s="2" t="s">
        <v>157</v>
      </c>
      <c r="CC306" s="2" t="s">
        <v>157</v>
      </c>
      <c r="CD306" s="2" t="s">
        <v>157</v>
      </c>
      <c r="CE306" s="2" t="s">
        <v>157</v>
      </c>
      <c r="CF306" s="2" t="s">
        <v>157</v>
      </c>
      <c r="CG306" s="2" t="s">
        <v>157</v>
      </c>
      <c r="CH306" s="2" t="s">
        <v>157</v>
      </c>
      <c r="CI306" s="2" t="s">
        <v>157</v>
      </c>
      <c r="CJ306" s="2" t="s">
        <v>157</v>
      </c>
    </row>
    <row r="307" spans="1:88" ht="60" x14ac:dyDescent="0.25">
      <c r="A307" s="1">
        <v>44173.492696759262</v>
      </c>
      <c r="B307" s="1">
        <v>44173.513784722221</v>
      </c>
      <c r="C307" s="2" t="s">
        <v>91</v>
      </c>
      <c r="D307" s="2" t="s">
        <v>4878</v>
      </c>
      <c r="E307">
        <v>100</v>
      </c>
      <c r="F307">
        <v>1822</v>
      </c>
      <c r="G307" s="2" t="s">
        <v>155</v>
      </c>
      <c r="H307" s="1">
        <v>44173.513791307872</v>
      </c>
      <c r="I307" s="2" t="s">
        <v>4879</v>
      </c>
      <c r="J307">
        <v>42.948699951171875</v>
      </c>
      <c r="K307">
        <v>-91.957801818847656</v>
      </c>
      <c r="L307" s="2" t="s">
        <v>158</v>
      </c>
      <c r="M307" s="2" t="s">
        <v>4880</v>
      </c>
      <c r="N307" s="2" t="s">
        <v>4881</v>
      </c>
      <c r="O307" s="2" t="s">
        <v>4882</v>
      </c>
      <c r="P307" s="2" t="s">
        <v>164</v>
      </c>
      <c r="Q307" s="2" t="s">
        <v>4883</v>
      </c>
      <c r="R307" s="2" t="s">
        <v>164</v>
      </c>
      <c r="S307" s="2" t="s">
        <v>4884</v>
      </c>
      <c r="T307" s="2" t="s">
        <v>233</v>
      </c>
      <c r="U307" s="2" t="s">
        <v>157</v>
      </c>
      <c r="V307" s="2" t="s">
        <v>273</v>
      </c>
      <c r="W307" s="2" t="s">
        <v>4885</v>
      </c>
      <c r="X307" s="2" t="s">
        <v>4886</v>
      </c>
      <c r="Y307" s="2" t="s">
        <v>4887</v>
      </c>
      <c r="Z307" s="2" t="s">
        <v>157</v>
      </c>
      <c r="AA307" s="2" t="s">
        <v>2969</v>
      </c>
      <c r="AB307" s="2" t="s">
        <v>164</v>
      </c>
      <c r="AC307" s="2" t="s">
        <v>4888</v>
      </c>
      <c r="AD307" s="2" t="s">
        <v>233</v>
      </c>
      <c r="AE307" s="2" t="s">
        <v>157</v>
      </c>
      <c r="AF307" s="2" t="s">
        <v>273</v>
      </c>
      <c r="AG307" s="2" t="s">
        <v>4885</v>
      </c>
      <c r="AH307" s="2" t="s">
        <v>4889</v>
      </c>
      <c r="AI307" s="2" t="s">
        <v>157</v>
      </c>
      <c r="AJ307" s="2" t="s">
        <v>4890</v>
      </c>
      <c r="AK307" s="2" t="s">
        <v>687</v>
      </c>
      <c r="AL307" s="2" t="s">
        <v>157</v>
      </c>
      <c r="AM307" s="2" t="s">
        <v>157</v>
      </c>
      <c r="AN307" s="2" t="s">
        <v>157</v>
      </c>
      <c r="AO307" s="2" t="s">
        <v>4891</v>
      </c>
      <c r="AP307" s="2" t="s">
        <v>157</v>
      </c>
      <c r="AQ307" s="2" t="s">
        <v>4883</v>
      </c>
      <c r="AR307" s="2" t="s">
        <v>4892</v>
      </c>
      <c r="AS307" s="2" t="s">
        <v>2484</v>
      </c>
      <c r="AT307" s="2" t="s">
        <v>164</v>
      </c>
      <c r="AU307" s="2" t="s">
        <v>2484</v>
      </c>
      <c r="AV307" s="2" t="s">
        <v>273</v>
      </c>
      <c r="AW307" s="2" t="s">
        <v>233</v>
      </c>
      <c r="AX307" s="2" t="s">
        <v>157</v>
      </c>
      <c r="AY307" s="2" t="s">
        <v>718</v>
      </c>
      <c r="AZ307" s="2" t="s">
        <v>157</v>
      </c>
      <c r="BA307" s="2" t="s">
        <v>157</v>
      </c>
      <c r="BB307" s="2" t="s">
        <v>157</v>
      </c>
      <c r="BC307" s="2" t="s">
        <v>626</v>
      </c>
      <c r="BD307" s="2" t="s">
        <v>157</v>
      </c>
      <c r="BE307" s="2" t="s">
        <v>4893</v>
      </c>
      <c r="BF307" s="2" t="s">
        <v>157</v>
      </c>
      <c r="BG307" s="2" t="s">
        <v>157</v>
      </c>
      <c r="BH307" s="2" t="s">
        <v>4894</v>
      </c>
      <c r="BI307" s="2" t="s">
        <v>164</v>
      </c>
      <c r="BJ307" s="2" t="s">
        <v>2484</v>
      </c>
      <c r="BK307" s="2" t="s">
        <v>273</v>
      </c>
      <c r="BL307" s="2" t="s">
        <v>233</v>
      </c>
      <c r="BM307" s="2" t="s">
        <v>157</v>
      </c>
      <c r="BN307" s="2" t="s">
        <v>718</v>
      </c>
      <c r="BO307" s="2" t="s">
        <v>157</v>
      </c>
      <c r="BP307" s="2" t="s">
        <v>157</v>
      </c>
      <c r="BQ307" s="2" t="s">
        <v>157</v>
      </c>
      <c r="BR307" s="2" t="s">
        <v>259</v>
      </c>
      <c r="BS307" s="2" t="s">
        <v>157</v>
      </c>
      <c r="BT307" s="2" t="s">
        <v>157</v>
      </c>
      <c r="BU307" s="2" t="s">
        <v>157</v>
      </c>
      <c r="BV307" s="2" t="s">
        <v>157</v>
      </c>
      <c r="BW307" s="2" t="s">
        <v>162</v>
      </c>
      <c r="BX307" s="2" t="s">
        <v>157</v>
      </c>
      <c r="BY307" s="2" t="s">
        <v>157</v>
      </c>
      <c r="BZ307" s="2" t="s">
        <v>157</v>
      </c>
      <c r="CA307" s="2" t="s">
        <v>157</v>
      </c>
      <c r="CB307" s="2" t="s">
        <v>157</v>
      </c>
      <c r="CC307" s="2" t="s">
        <v>157</v>
      </c>
      <c r="CD307" s="2" t="s">
        <v>162</v>
      </c>
      <c r="CE307" s="2" t="s">
        <v>157</v>
      </c>
      <c r="CF307" s="2" t="s">
        <v>164</v>
      </c>
      <c r="CG307" s="2" t="s">
        <v>4895</v>
      </c>
      <c r="CH307" s="2" t="s">
        <v>4896</v>
      </c>
      <c r="CI307" s="2" t="s">
        <v>4897</v>
      </c>
      <c r="CJ307" s="2" t="s">
        <v>4898</v>
      </c>
    </row>
    <row r="308" spans="1:88" ht="90" x14ac:dyDescent="0.25">
      <c r="A308" s="1">
        <v>44173.586354166669</v>
      </c>
      <c r="B308" s="1">
        <v>44173.595347222225</v>
      </c>
      <c r="C308" s="2" t="s">
        <v>91</v>
      </c>
      <c r="D308" s="2" t="s">
        <v>4899</v>
      </c>
      <c r="E308">
        <v>100</v>
      </c>
      <c r="F308">
        <v>776</v>
      </c>
      <c r="G308" s="2" t="s">
        <v>155</v>
      </c>
      <c r="H308" s="1">
        <v>44173.595353969904</v>
      </c>
      <c r="I308" s="2" t="s">
        <v>4900</v>
      </c>
      <c r="J308">
        <v>41.702606201171875</v>
      </c>
      <c r="K308">
        <v>-93.783203125</v>
      </c>
      <c r="L308" s="2" t="s">
        <v>158</v>
      </c>
      <c r="M308" s="2" t="s">
        <v>4901</v>
      </c>
      <c r="N308" s="2" t="s">
        <v>4902</v>
      </c>
      <c r="O308" s="2" t="s">
        <v>4903</v>
      </c>
      <c r="P308" s="2" t="s">
        <v>164</v>
      </c>
      <c r="Q308" s="2" t="s">
        <v>4904</v>
      </c>
      <c r="R308" s="2" t="s">
        <v>164</v>
      </c>
      <c r="S308" s="2" t="s">
        <v>188</v>
      </c>
      <c r="T308" s="2" t="s">
        <v>233</v>
      </c>
      <c r="U308" s="2" t="s">
        <v>157</v>
      </c>
      <c r="V308" s="2" t="s">
        <v>340</v>
      </c>
      <c r="W308" s="2" t="s">
        <v>4905</v>
      </c>
      <c r="X308" s="2" t="s">
        <v>1269</v>
      </c>
      <c r="Y308" s="2" t="s">
        <v>4906</v>
      </c>
      <c r="Z308" s="2" t="s">
        <v>157</v>
      </c>
      <c r="AA308" s="2" t="s">
        <v>4907</v>
      </c>
      <c r="AB308" s="2" t="s">
        <v>164</v>
      </c>
      <c r="AC308" s="2" t="s">
        <v>188</v>
      </c>
      <c r="AD308" s="2" t="s">
        <v>233</v>
      </c>
      <c r="AE308" s="2" t="s">
        <v>157</v>
      </c>
      <c r="AF308" s="2" t="s">
        <v>340</v>
      </c>
      <c r="AG308" s="2" t="s">
        <v>4905</v>
      </c>
      <c r="AH308" s="2" t="s">
        <v>4908</v>
      </c>
      <c r="AI308" s="2" t="s">
        <v>4909</v>
      </c>
      <c r="AJ308" s="2" t="s">
        <v>157</v>
      </c>
      <c r="AK308" s="2" t="s">
        <v>259</v>
      </c>
      <c r="AL308" s="2" t="s">
        <v>157</v>
      </c>
      <c r="AM308" s="2" t="s">
        <v>157</v>
      </c>
      <c r="AN308" s="2" t="s">
        <v>157</v>
      </c>
      <c r="AO308" s="2" t="s">
        <v>157</v>
      </c>
      <c r="AP308" s="2" t="s">
        <v>157</v>
      </c>
      <c r="AQ308" s="2" t="s">
        <v>4910</v>
      </c>
      <c r="AR308" s="2" t="s">
        <v>594</v>
      </c>
      <c r="AS308" s="2" t="s">
        <v>4911</v>
      </c>
      <c r="AT308" s="2" t="s">
        <v>164</v>
      </c>
      <c r="AU308" s="2" t="s">
        <v>1036</v>
      </c>
      <c r="AV308" s="2" t="s">
        <v>340</v>
      </c>
      <c r="AW308" s="2" t="s">
        <v>233</v>
      </c>
      <c r="AX308" s="2" t="s">
        <v>157</v>
      </c>
      <c r="AY308" s="2" t="s">
        <v>4912</v>
      </c>
      <c r="AZ308" s="2" t="s">
        <v>157</v>
      </c>
      <c r="BA308" s="2" t="s">
        <v>157</v>
      </c>
      <c r="BB308" s="2" t="s">
        <v>157</v>
      </c>
      <c r="BC308" s="2" t="s">
        <v>259</v>
      </c>
      <c r="BD308" s="2" t="s">
        <v>157</v>
      </c>
      <c r="BE308" s="2" t="s">
        <v>157</v>
      </c>
      <c r="BF308" s="2" t="s">
        <v>157</v>
      </c>
      <c r="BG308" s="2" t="s">
        <v>157</v>
      </c>
      <c r="BH308" s="2" t="s">
        <v>4913</v>
      </c>
      <c r="BI308" s="2" t="s">
        <v>164</v>
      </c>
      <c r="BJ308" s="2" t="s">
        <v>1036</v>
      </c>
      <c r="BK308" s="2" t="s">
        <v>340</v>
      </c>
      <c r="BL308" s="2" t="s">
        <v>233</v>
      </c>
      <c r="BM308" s="2" t="s">
        <v>157</v>
      </c>
      <c r="BN308" s="2" t="s">
        <v>4914</v>
      </c>
      <c r="BO308" s="2" t="s">
        <v>157</v>
      </c>
      <c r="BP308" s="2" t="s">
        <v>157</v>
      </c>
      <c r="BQ308" s="2" t="s">
        <v>157</v>
      </c>
      <c r="BR308" s="2" t="s">
        <v>259</v>
      </c>
      <c r="BS308" s="2" t="s">
        <v>157</v>
      </c>
      <c r="BT308" s="2" t="s">
        <v>157</v>
      </c>
      <c r="BU308" s="2" t="s">
        <v>157</v>
      </c>
      <c r="BV308" s="2" t="s">
        <v>157</v>
      </c>
      <c r="BW308" s="2" t="s">
        <v>164</v>
      </c>
      <c r="BX308" s="2" t="s">
        <v>1036</v>
      </c>
      <c r="BY308" s="2" t="s">
        <v>1036</v>
      </c>
      <c r="BZ308" s="2" t="s">
        <v>614</v>
      </c>
      <c r="CA308" s="2" t="s">
        <v>157</v>
      </c>
      <c r="CB308" s="2" t="s">
        <v>157</v>
      </c>
      <c r="CC308" s="2" t="s">
        <v>4915</v>
      </c>
      <c r="CD308" s="2" t="s">
        <v>162</v>
      </c>
      <c r="CE308" s="2" t="s">
        <v>157</v>
      </c>
      <c r="CF308" s="2" t="s">
        <v>164</v>
      </c>
      <c r="CG308" s="2" t="s">
        <v>728</v>
      </c>
      <c r="CH308" s="2" t="s">
        <v>4916</v>
      </c>
      <c r="CI308" s="2" t="s">
        <v>4917</v>
      </c>
      <c r="CJ308" s="2" t="s">
        <v>157</v>
      </c>
    </row>
    <row r="309" spans="1:88" ht="60" x14ac:dyDescent="0.25">
      <c r="A309" s="1">
        <v>44173.568506944444</v>
      </c>
      <c r="B309" s="1">
        <v>44173.598726851851</v>
      </c>
      <c r="C309" s="2" t="s">
        <v>91</v>
      </c>
      <c r="D309" s="2" t="s">
        <v>4918</v>
      </c>
      <c r="E309">
        <v>100</v>
      </c>
      <c r="F309">
        <v>2611</v>
      </c>
      <c r="G309" s="2" t="s">
        <v>155</v>
      </c>
      <c r="H309" s="1">
        <v>44173.59874011574</v>
      </c>
      <c r="I309" s="2" t="s">
        <v>4919</v>
      </c>
      <c r="J309">
        <v>41.689193725585938</v>
      </c>
      <c r="K309">
        <v>-93.053398132324219</v>
      </c>
      <c r="L309" s="2" t="s">
        <v>158</v>
      </c>
      <c r="M309" s="2" t="s">
        <v>4920</v>
      </c>
      <c r="N309" s="2" t="s">
        <v>4921</v>
      </c>
      <c r="O309" s="2" t="s">
        <v>4922</v>
      </c>
      <c r="P309" s="2" t="s">
        <v>164</v>
      </c>
      <c r="Q309" s="2" t="s">
        <v>4923</v>
      </c>
      <c r="R309" s="2" t="s">
        <v>164</v>
      </c>
      <c r="S309" s="2" t="s">
        <v>4924</v>
      </c>
      <c r="T309" s="2" t="s">
        <v>233</v>
      </c>
      <c r="U309" s="2" t="s">
        <v>157</v>
      </c>
      <c r="V309" s="2" t="s">
        <v>412</v>
      </c>
      <c r="W309" s="2" t="s">
        <v>4925</v>
      </c>
      <c r="X309" s="2" t="s">
        <v>4926</v>
      </c>
      <c r="Y309" s="2" t="s">
        <v>4927</v>
      </c>
      <c r="Z309" s="2" t="s">
        <v>157</v>
      </c>
      <c r="AA309" s="2" t="s">
        <v>682</v>
      </c>
      <c r="AB309" s="2" t="s">
        <v>164</v>
      </c>
      <c r="AC309" s="2" t="s">
        <v>4924</v>
      </c>
      <c r="AD309" s="2" t="s">
        <v>233</v>
      </c>
      <c r="AE309" s="2" t="s">
        <v>157</v>
      </c>
      <c r="AF309" s="2" t="s">
        <v>412</v>
      </c>
      <c r="AG309" s="2" t="s">
        <v>4928</v>
      </c>
      <c r="AH309" s="2" t="s">
        <v>157</v>
      </c>
      <c r="AI309" s="2" t="s">
        <v>157</v>
      </c>
      <c r="AJ309" s="2" t="s">
        <v>4929</v>
      </c>
      <c r="AK309" s="2" t="s">
        <v>373</v>
      </c>
      <c r="AL309" s="2" t="s">
        <v>157</v>
      </c>
      <c r="AM309" s="2" t="s">
        <v>4930</v>
      </c>
      <c r="AN309" s="2" t="s">
        <v>157</v>
      </c>
      <c r="AO309" s="2" t="s">
        <v>157</v>
      </c>
      <c r="AP309" s="2" t="s">
        <v>157</v>
      </c>
      <c r="AQ309" s="2" t="s">
        <v>4931</v>
      </c>
      <c r="AR309" s="2" t="s">
        <v>4932</v>
      </c>
      <c r="AS309" s="2" t="s">
        <v>4933</v>
      </c>
      <c r="AT309" s="2" t="s">
        <v>164</v>
      </c>
      <c r="AU309" s="2" t="s">
        <v>4934</v>
      </c>
      <c r="AV309" s="2" t="s">
        <v>297</v>
      </c>
      <c r="AW309" s="2" t="s">
        <v>233</v>
      </c>
      <c r="AX309" s="2" t="s">
        <v>157</v>
      </c>
      <c r="AY309" s="2" t="s">
        <v>4935</v>
      </c>
      <c r="AZ309" s="2" t="s">
        <v>4936</v>
      </c>
      <c r="BA309" s="2" t="s">
        <v>157</v>
      </c>
      <c r="BB309" s="2" t="s">
        <v>157</v>
      </c>
      <c r="BC309" s="2" t="s">
        <v>626</v>
      </c>
      <c r="BD309" s="2" t="s">
        <v>157</v>
      </c>
      <c r="BE309" s="2" t="s">
        <v>4937</v>
      </c>
      <c r="BF309" s="2" t="s">
        <v>157</v>
      </c>
      <c r="BG309" s="2" t="s">
        <v>157</v>
      </c>
      <c r="BH309" s="2" t="s">
        <v>4938</v>
      </c>
      <c r="BI309" s="2" t="s">
        <v>164</v>
      </c>
      <c r="BJ309" s="2" t="s">
        <v>4934</v>
      </c>
      <c r="BK309" s="2" t="s">
        <v>297</v>
      </c>
      <c r="BL309" s="2" t="s">
        <v>233</v>
      </c>
      <c r="BM309" s="2" t="s">
        <v>157</v>
      </c>
      <c r="BN309" s="2" t="s">
        <v>4928</v>
      </c>
      <c r="BO309" s="2" t="s">
        <v>4939</v>
      </c>
      <c r="BP309" s="2" t="s">
        <v>157</v>
      </c>
      <c r="BQ309" s="2" t="s">
        <v>157</v>
      </c>
      <c r="BR309" s="2" t="s">
        <v>626</v>
      </c>
      <c r="BS309" s="2" t="s">
        <v>157</v>
      </c>
      <c r="BT309" s="2" t="s">
        <v>4937</v>
      </c>
      <c r="BU309" s="2" t="s">
        <v>157</v>
      </c>
      <c r="BV309" s="2" t="s">
        <v>157</v>
      </c>
      <c r="BW309" s="2" t="s">
        <v>162</v>
      </c>
      <c r="BX309" s="2" t="s">
        <v>157</v>
      </c>
      <c r="BY309" s="2" t="s">
        <v>157</v>
      </c>
      <c r="BZ309" s="2" t="s">
        <v>157</v>
      </c>
      <c r="CA309" s="2" t="s">
        <v>157</v>
      </c>
      <c r="CB309" s="2" t="s">
        <v>157</v>
      </c>
      <c r="CC309" s="2" t="s">
        <v>157</v>
      </c>
      <c r="CD309" s="2" t="s">
        <v>162</v>
      </c>
      <c r="CE309" s="2" t="s">
        <v>157</v>
      </c>
      <c r="CF309" s="2" t="s">
        <v>162</v>
      </c>
      <c r="CG309" s="2" t="s">
        <v>157</v>
      </c>
      <c r="CH309" s="2" t="s">
        <v>4940</v>
      </c>
      <c r="CI309" s="2" t="s">
        <v>4941</v>
      </c>
      <c r="CJ309" s="2" t="s">
        <v>157</v>
      </c>
    </row>
    <row r="310" spans="1:88" ht="60" x14ac:dyDescent="0.25">
      <c r="A310" s="1">
        <v>44173.612222222226</v>
      </c>
      <c r="B310" s="1">
        <v>44173.622060185182</v>
      </c>
      <c r="C310" s="2" t="s">
        <v>91</v>
      </c>
      <c r="D310" s="2" t="s">
        <v>4942</v>
      </c>
      <c r="E310">
        <v>100</v>
      </c>
      <c r="F310">
        <v>849</v>
      </c>
      <c r="G310" s="2" t="s">
        <v>155</v>
      </c>
      <c r="H310" s="1">
        <v>44173.622063692128</v>
      </c>
      <c r="I310" s="2" t="s">
        <v>4943</v>
      </c>
      <c r="J310">
        <v>41.820404052734375</v>
      </c>
      <c r="K310">
        <v>-93.158302307128906</v>
      </c>
      <c r="L310" s="2" t="s">
        <v>158</v>
      </c>
      <c r="M310" s="2" t="s">
        <v>4944</v>
      </c>
      <c r="N310" s="2" t="s">
        <v>4945</v>
      </c>
      <c r="O310" s="2" t="s">
        <v>4946</v>
      </c>
      <c r="P310" s="2" t="s">
        <v>164</v>
      </c>
      <c r="Q310" s="2" t="s">
        <v>4947</v>
      </c>
      <c r="R310" s="2" t="s">
        <v>164</v>
      </c>
      <c r="S310" s="2" t="s">
        <v>4948</v>
      </c>
      <c r="T310" s="2" t="s">
        <v>233</v>
      </c>
      <c r="U310" s="2" t="s">
        <v>157</v>
      </c>
      <c r="V310" s="2" t="s">
        <v>503</v>
      </c>
      <c r="W310" s="2" t="s">
        <v>3515</v>
      </c>
      <c r="X310" s="2" t="s">
        <v>4949</v>
      </c>
      <c r="Y310" s="2" t="s">
        <v>4950</v>
      </c>
      <c r="Z310" s="2" t="s">
        <v>157</v>
      </c>
      <c r="AA310" s="2" t="s">
        <v>320</v>
      </c>
      <c r="AB310" s="2" t="s">
        <v>164</v>
      </c>
      <c r="AC310" s="2" t="s">
        <v>4948</v>
      </c>
      <c r="AD310" s="2" t="s">
        <v>233</v>
      </c>
      <c r="AE310" s="2" t="s">
        <v>157</v>
      </c>
      <c r="AF310" s="2" t="s">
        <v>503</v>
      </c>
      <c r="AG310" s="2" t="s">
        <v>3515</v>
      </c>
      <c r="AH310" s="2" t="s">
        <v>4951</v>
      </c>
      <c r="AI310" s="2" t="s">
        <v>4952</v>
      </c>
      <c r="AJ310" s="2" t="s">
        <v>157</v>
      </c>
      <c r="AK310" s="2" t="s">
        <v>373</v>
      </c>
      <c r="AL310" s="2" t="s">
        <v>157</v>
      </c>
      <c r="AM310" s="2" t="s">
        <v>4953</v>
      </c>
      <c r="AN310" s="2" t="s">
        <v>157</v>
      </c>
      <c r="AO310" s="2" t="s">
        <v>157</v>
      </c>
      <c r="AP310" s="2" t="s">
        <v>157</v>
      </c>
      <c r="AQ310" s="2" t="s">
        <v>4954</v>
      </c>
      <c r="AR310" s="2" t="s">
        <v>1801</v>
      </c>
      <c r="AS310" s="2" t="s">
        <v>4955</v>
      </c>
      <c r="AT310" s="2" t="s">
        <v>164</v>
      </c>
      <c r="AU310" s="2" t="s">
        <v>4956</v>
      </c>
      <c r="AV310" s="2" t="s">
        <v>503</v>
      </c>
      <c r="AW310" s="2" t="s">
        <v>233</v>
      </c>
      <c r="AX310" s="2" t="s">
        <v>157</v>
      </c>
      <c r="AY310" s="2" t="s">
        <v>4355</v>
      </c>
      <c r="AZ310" s="2" t="s">
        <v>157</v>
      </c>
      <c r="BA310" s="2" t="s">
        <v>4956</v>
      </c>
      <c r="BB310" s="2" t="s">
        <v>157</v>
      </c>
      <c r="BC310" s="2" t="s">
        <v>626</v>
      </c>
      <c r="BD310" s="2" t="s">
        <v>157</v>
      </c>
      <c r="BE310" s="2" t="s">
        <v>4957</v>
      </c>
      <c r="BF310" s="2" t="s">
        <v>157</v>
      </c>
      <c r="BG310" s="2" t="s">
        <v>157</v>
      </c>
      <c r="BH310" s="2" t="s">
        <v>4958</v>
      </c>
      <c r="BI310" s="2" t="s">
        <v>164</v>
      </c>
      <c r="BJ310" s="2" t="s">
        <v>4956</v>
      </c>
      <c r="BK310" s="2" t="s">
        <v>503</v>
      </c>
      <c r="BL310" s="2" t="s">
        <v>233</v>
      </c>
      <c r="BM310" s="2" t="s">
        <v>157</v>
      </c>
      <c r="BN310" s="2" t="s">
        <v>4355</v>
      </c>
      <c r="BO310" s="2" t="s">
        <v>157</v>
      </c>
      <c r="BP310" s="2" t="s">
        <v>4956</v>
      </c>
      <c r="BQ310" s="2" t="s">
        <v>157</v>
      </c>
      <c r="BR310" s="2" t="s">
        <v>626</v>
      </c>
      <c r="BS310" s="2" t="s">
        <v>157</v>
      </c>
      <c r="BT310" s="2" t="s">
        <v>4957</v>
      </c>
      <c r="BU310" s="2" t="s">
        <v>157</v>
      </c>
      <c r="BV310" s="2" t="s">
        <v>157</v>
      </c>
      <c r="BW310" s="2" t="s">
        <v>164</v>
      </c>
      <c r="BX310" s="2" t="s">
        <v>2517</v>
      </c>
      <c r="BY310" s="2" t="s">
        <v>4959</v>
      </c>
      <c r="BZ310" s="2" t="s">
        <v>775</v>
      </c>
      <c r="CA310" s="2" t="s">
        <v>157</v>
      </c>
      <c r="CB310" s="2" t="s">
        <v>157</v>
      </c>
      <c r="CC310" s="2" t="s">
        <v>4960</v>
      </c>
      <c r="CD310" s="2" t="s">
        <v>162</v>
      </c>
      <c r="CE310" s="2" t="s">
        <v>157</v>
      </c>
      <c r="CF310" s="2" t="s">
        <v>162</v>
      </c>
      <c r="CG310" s="2" t="s">
        <v>157</v>
      </c>
      <c r="CH310" s="2" t="s">
        <v>4961</v>
      </c>
      <c r="CI310" s="2" t="s">
        <v>4962</v>
      </c>
      <c r="CJ310" s="2" t="s">
        <v>157</v>
      </c>
    </row>
    <row r="311" spans="1:88" x14ac:dyDescent="0.25">
      <c r="A311" s="1">
        <v>44173.622997685183</v>
      </c>
      <c r="B311" s="1">
        <v>44173.623472222222</v>
      </c>
      <c r="C311" s="2" t="s">
        <v>91</v>
      </c>
      <c r="D311" s="2" t="s">
        <v>4963</v>
      </c>
      <c r="E311">
        <v>100</v>
      </c>
      <c r="F311">
        <v>41</v>
      </c>
      <c r="G311" s="2" t="s">
        <v>155</v>
      </c>
      <c r="H311" s="1">
        <v>44173.623476655092</v>
      </c>
      <c r="I311" s="2" t="s">
        <v>4964</v>
      </c>
      <c r="J311">
        <v>41.702606201171875</v>
      </c>
      <c r="K311">
        <v>-93.783203125</v>
      </c>
      <c r="L311" s="2" t="s">
        <v>158</v>
      </c>
      <c r="M311" s="2" t="s">
        <v>4965</v>
      </c>
      <c r="N311" s="2" t="s">
        <v>4966</v>
      </c>
      <c r="O311" s="2" t="s">
        <v>4967</v>
      </c>
      <c r="P311" s="2" t="s">
        <v>162</v>
      </c>
      <c r="Q311" s="2" t="s">
        <v>157</v>
      </c>
      <c r="R311" s="2" t="s">
        <v>157</v>
      </c>
      <c r="S311" s="2" t="s">
        <v>157</v>
      </c>
      <c r="T311" s="2" t="s">
        <v>157</v>
      </c>
      <c r="U311" s="2" t="s">
        <v>157</v>
      </c>
      <c r="V311" s="2" t="s">
        <v>157</v>
      </c>
      <c r="W311" s="2" t="s">
        <v>157</v>
      </c>
      <c r="X311" s="2" t="s">
        <v>157</v>
      </c>
      <c r="Y311" s="2" t="s">
        <v>157</v>
      </c>
      <c r="Z311" s="2" t="s">
        <v>157</v>
      </c>
      <c r="AA311" s="2" t="s">
        <v>157</v>
      </c>
      <c r="AB311" s="2" t="s">
        <v>157</v>
      </c>
      <c r="AC311" s="2" t="s">
        <v>157</v>
      </c>
      <c r="AD311" s="2" t="s">
        <v>157</v>
      </c>
      <c r="AE311" s="2" t="s">
        <v>157</v>
      </c>
      <c r="AF311" s="2" t="s">
        <v>157</v>
      </c>
      <c r="AG311" s="2" t="s">
        <v>157</v>
      </c>
      <c r="AH311" s="2" t="s">
        <v>157</v>
      </c>
      <c r="AI311" s="2" t="s">
        <v>157</v>
      </c>
      <c r="AJ311" s="2" t="s">
        <v>157</v>
      </c>
      <c r="AK311" s="2" t="s">
        <v>157</v>
      </c>
      <c r="AL311" s="2" t="s">
        <v>157</v>
      </c>
      <c r="AM311" s="2" t="s">
        <v>157</v>
      </c>
      <c r="AN311" s="2" t="s">
        <v>157</v>
      </c>
      <c r="AO311" s="2" t="s">
        <v>157</v>
      </c>
      <c r="AP311" s="2" t="s">
        <v>157</v>
      </c>
      <c r="AQ311" s="2" t="s">
        <v>157</v>
      </c>
      <c r="AR311" s="2" t="s">
        <v>157</v>
      </c>
      <c r="AS311" s="2" t="s">
        <v>157</v>
      </c>
      <c r="AT311" s="2" t="s">
        <v>157</v>
      </c>
      <c r="AU311" s="2" t="s">
        <v>157</v>
      </c>
      <c r="AV311" s="2" t="s">
        <v>157</v>
      </c>
      <c r="AW311" s="2" t="s">
        <v>157</v>
      </c>
      <c r="AX311" s="2" t="s">
        <v>157</v>
      </c>
      <c r="AY311" s="2" t="s">
        <v>157</v>
      </c>
      <c r="AZ311" s="2" t="s">
        <v>157</v>
      </c>
      <c r="BA311" s="2" t="s">
        <v>157</v>
      </c>
      <c r="BB311" s="2" t="s">
        <v>157</v>
      </c>
      <c r="BC311" s="2" t="s">
        <v>157</v>
      </c>
      <c r="BD311" s="2" t="s">
        <v>157</v>
      </c>
      <c r="BE311" s="2" t="s">
        <v>157</v>
      </c>
      <c r="BF311" s="2" t="s">
        <v>157</v>
      </c>
      <c r="BG311" s="2" t="s">
        <v>157</v>
      </c>
      <c r="BH311" s="2" t="s">
        <v>157</v>
      </c>
      <c r="BI311" s="2" t="s">
        <v>157</v>
      </c>
      <c r="BJ311" s="2" t="s">
        <v>157</v>
      </c>
      <c r="BK311" s="2" t="s">
        <v>157</v>
      </c>
      <c r="BL311" s="2" t="s">
        <v>157</v>
      </c>
      <c r="BM311" s="2" t="s">
        <v>157</v>
      </c>
      <c r="BN311" s="2" t="s">
        <v>157</v>
      </c>
      <c r="BO311" s="2" t="s">
        <v>157</v>
      </c>
      <c r="BP311" s="2" t="s">
        <v>157</v>
      </c>
      <c r="BQ311" s="2" t="s">
        <v>157</v>
      </c>
      <c r="BR311" s="2" t="s">
        <v>157</v>
      </c>
      <c r="BS311" s="2" t="s">
        <v>157</v>
      </c>
      <c r="BT311" s="2" t="s">
        <v>157</v>
      </c>
      <c r="BU311" s="2" t="s">
        <v>157</v>
      </c>
      <c r="BV311" s="2" t="s">
        <v>157</v>
      </c>
      <c r="BW311" s="2" t="s">
        <v>157</v>
      </c>
      <c r="BX311" s="2" t="s">
        <v>157</v>
      </c>
      <c r="BY311" s="2" t="s">
        <v>157</v>
      </c>
      <c r="BZ311" s="2" t="s">
        <v>157</v>
      </c>
      <c r="CA311" s="2" t="s">
        <v>157</v>
      </c>
      <c r="CB311" s="2" t="s">
        <v>157</v>
      </c>
      <c r="CC311" s="2" t="s">
        <v>157</v>
      </c>
      <c r="CD311" s="2" t="s">
        <v>157</v>
      </c>
      <c r="CE311" s="2" t="s">
        <v>157</v>
      </c>
      <c r="CF311" s="2" t="s">
        <v>157</v>
      </c>
      <c r="CG311" s="2" t="s">
        <v>157</v>
      </c>
      <c r="CH311" s="2" t="s">
        <v>157</v>
      </c>
      <c r="CI311" s="2" t="s">
        <v>157</v>
      </c>
      <c r="CJ311" s="2" t="s">
        <v>157</v>
      </c>
    </row>
    <row r="312" spans="1:88" ht="75" x14ac:dyDescent="0.25">
      <c r="A312" s="1">
        <v>44173.605613425927</v>
      </c>
      <c r="B312" s="1">
        <v>44173.633263888885</v>
      </c>
      <c r="C312" s="2" t="s">
        <v>91</v>
      </c>
      <c r="D312" s="2" t="s">
        <v>4968</v>
      </c>
      <c r="E312">
        <v>100</v>
      </c>
      <c r="F312">
        <v>2388</v>
      </c>
      <c r="G312" s="2" t="s">
        <v>155</v>
      </c>
      <c r="H312" s="1">
        <v>44173.633269791666</v>
      </c>
      <c r="I312" s="2" t="s">
        <v>4969</v>
      </c>
      <c r="J312">
        <v>41.407806396484375</v>
      </c>
      <c r="K312">
        <v>-92.917198181152344</v>
      </c>
      <c r="L312" s="2" t="s">
        <v>158</v>
      </c>
      <c r="M312" s="2" t="s">
        <v>4970</v>
      </c>
      <c r="N312" s="2" t="s">
        <v>4971</v>
      </c>
      <c r="O312" s="2" t="s">
        <v>4972</v>
      </c>
      <c r="P312" s="2" t="s">
        <v>164</v>
      </c>
      <c r="Q312" s="2" t="s">
        <v>4973</v>
      </c>
      <c r="R312" s="2" t="s">
        <v>164</v>
      </c>
      <c r="S312" s="2" t="s">
        <v>4974</v>
      </c>
      <c r="T312" s="2" t="s">
        <v>233</v>
      </c>
      <c r="U312" s="2" t="s">
        <v>157</v>
      </c>
      <c r="V312" s="2" t="s">
        <v>4975</v>
      </c>
      <c r="W312" s="2" t="s">
        <v>4976</v>
      </c>
      <c r="X312" s="2" t="s">
        <v>4977</v>
      </c>
      <c r="Y312" s="2" t="s">
        <v>4978</v>
      </c>
      <c r="Z312" s="2" t="s">
        <v>157</v>
      </c>
      <c r="AA312" s="2" t="s">
        <v>2748</v>
      </c>
      <c r="AB312" s="2" t="s">
        <v>164</v>
      </c>
      <c r="AC312" s="2" t="s">
        <v>4974</v>
      </c>
      <c r="AD312" s="2" t="s">
        <v>233</v>
      </c>
      <c r="AE312" s="2" t="s">
        <v>157</v>
      </c>
      <c r="AF312" s="2" t="s">
        <v>4975</v>
      </c>
      <c r="AG312" s="2" t="s">
        <v>4976</v>
      </c>
      <c r="AH312" s="2" t="s">
        <v>4979</v>
      </c>
      <c r="AI312" s="2" t="s">
        <v>4980</v>
      </c>
      <c r="AJ312" s="2" t="s">
        <v>157</v>
      </c>
      <c r="AK312" s="2" t="s">
        <v>259</v>
      </c>
      <c r="AL312" s="2" t="s">
        <v>157</v>
      </c>
      <c r="AM312" s="2" t="s">
        <v>157</v>
      </c>
      <c r="AN312" s="2" t="s">
        <v>157</v>
      </c>
      <c r="AO312" s="2" t="s">
        <v>157</v>
      </c>
      <c r="AP312" s="2" t="s">
        <v>264</v>
      </c>
      <c r="AQ312" s="2" t="s">
        <v>4981</v>
      </c>
      <c r="AR312" s="2" t="s">
        <v>1020</v>
      </c>
      <c r="AS312" s="2" t="s">
        <v>4982</v>
      </c>
      <c r="AT312" s="2" t="s">
        <v>164</v>
      </c>
      <c r="AU312" s="2" t="s">
        <v>4983</v>
      </c>
      <c r="AV312" s="2" t="s">
        <v>340</v>
      </c>
      <c r="AW312" s="2" t="s">
        <v>233</v>
      </c>
      <c r="AX312" s="2" t="s">
        <v>157</v>
      </c>
      <c r="AY312" s="2" t="s">
        <v>4984</v>
      </c>
      <c r="AZ312" s="2" t="s">
        <v>157</v>
      </c>
      <c r="BA312" s="2" t="s">
        <v>4985</v>
      </c>
      <c r="BB312" s="2" t="s">
        <v>157</v>
      </c>
      <c r="BC312" s="2" t="s">
        <v>259</v>
      </c>
      <c r="BD312" s="2" t="s">
        <v>157</v>
      </c>
      <c r="BE312" s="2" t="s">
        <v>157</v>
      </c>
      <c r="BF312" s="2" t="s">
        <v>157</v>
      </c>
      <c r="BG312" s="2" t="s">
        <v>157</v>
      </c>
      <c r="BH312" s="2" t="s">
        <v>4986</v>
      </c>
      <c r="BI312" s="2" t="s">
        <v>164</v>
      </c>
      <c r="BJ312" s="2" t="s">
        <v>4983</v>
      </c>
      <c r="BK312" s="2" t="s">
        <v>340</v>
      </c>
      <c r="BL312" s="2" t="s">
        <v>233</v>
      </c>
      <c r="BM312" s="2" t="s">
        <v>157</v>
      </c>
      <c r="BN312" s="2" t="s">
        <v>4984</v>
      </c>
      <c r="BO312" s="2" t="s">
        <v>157</v>
      </c>
      <c r="BP312" s="2" t="s">
        <v>4985</v>
      </c>
      <c r="BQ312" s="2" t="s">
        <v>157</v>
      </c>
      <c r="BR312" s="2" t="s">
        <v>259</v>
      </c>
      <c r="BS312" s="2" t="s">
        <v>157</v>
      </c>
      <c r="BT312" s="2" t="s">
        <v>157</v>
      </c>
      <c r="BU312" s="2" t="s">
        <v>157</v>
      </c>
      <c r="BV312" s="2" t="s">
        <v>157</v>
      </c>
      <c r="BW312" s="2" t="s">
        <v>164</v>
      </c>
      <c r="BX312" s="2" t="s">
        <v>4987</v>
      </c>
      <c r="BY312" s="2" t="s">
        <v>4987</v>
      </c>
      <c r="BZ312" s="2" t="s">
        <v>167</v>
      </c>
      <c r="CA312" s="2" t="s">
        <v>157</v>
      </c>
      <c r="CB312" s="2" t="s">
        <v>4988</v>
      </c>
      <c r="CC312" s="2" t="s">
        <v>4989</v>
      </c>
      <c r="CD312" s="2" t="s">
        <v>164</v>
      </c>
      <c r="CE312" s="2" t="s">
        <v>4990</v>
      </c>
      <c r="CF312" s="2" t="s">
        <v>164</v>
      </c>
      <c r="CG312" s="2" t="s">
        <v>4991</v>
      </c>
      <c r="CH312" s="2" t="s">
        <v>4992</v>
      </c>
      <c r="CI312" s="2" t="s">
        <v>4993</v>
      </c>
      <c r="CJ312" s="2" t="s">
        <v>4994</v>
      </c>
    </row>
    <row r="313" spans="1:88" x14ac:dyDescent="0.25">
      <c r="A313" s="1">
        <v>44173.637453703705</v>
      </c>
      <c r="B313" s="1">
        <v>44173.64534722222</v>
      </c>
      <c r="C313" s="2" t="s">
        <v>91</v>
      </c>
      <c r="D313" s="2" t="s">
        <v>4995</v>
      </c>
      <c r="E313">
        <v>100</v>
      </c>
      <c r="F313">
        <v>682</v>
      </c>
      <c r="G313" s="2" t="s">
        <v>155</v>
      </c>
      <c r="H313" s="1">
        <v>44173.645354722219</v>
      </c>
      <c r="I313" s="2" t="s">
        <v>4996</v>
      </c>
      <c r="J313">
        <v>42.761505126953125</v>
      </c>
      <c r="K313">
        <v>-92.782997131347656</v>
      </c>
      <c r="L313" s="2" t="s">
        <v>158</v>
      </c>
      <c r="M313" s="2" t="s">
        <v>4997</v>
      </c>
      <c r="N313" s="2" t="s">
        <v>4998</v>
      </c>
      <c r="O313" s="2" t="s">
        <v>4999</v>
      </c>
      <c r="P313" s="2" t="s">
        <v>164</v>
      </c>
      <c r="Q313" s="2" t="s">
        <v>1853</v>
      </c>
      <c r="R313" s="2" t="s">
        <v>164</v>
      </c>
      <c r="S313" s="2" t="s">
        <v>5000</v>
      </c>
      <c r="T313" s="2" t="s">
        <v>233</v>
      </c>
      <c r="U313" s="2" t="s">
        <v>157</v>
      </c>
      <c r="V313" s="2" t="s">
        <v>503</v>
      </c>
      <c r="W313" s="2" t="s">
        <v>5001</v>
      </c>
      <c r="X313" s="2" t="s">
        <v>5002</v>
      </c>
      <c r="Y313" s="2" t="s">
        <v>5003</v>
      </c>
      <c r="Z313" s="2" t="s">
        <v>264</v>
      </c>
      <c r="AA313" s="2" t="s">
        <v>680</v>
      </c>
      <c r="AB313" s="2" t="s">
        <v>164</v>
      </c>
      <c r="AC313" s="2" t="s">
        <v>5000</v>
      </c>
      <c r="AD313" s="2" t="s">
        <v>233</v>
      </c>
      <c r="AE313" s="2" t="s">
        <v>157</v>
      </c>
      <c r="AF313" s="2" t="s">
        <v>503</v>
      </c>
      <c r="AG313" s="2" t="s">
        <v>5001</v>
      </c>
      <c r="AH313" s="2" t="s">
        <v>5004</v>
      </c>
      <c r="AI313" s="2" t="s">
        <v>5005</v>
      </c>
      <c r="AJ313" s="2" t="s">
        <v>264</v>
      </c>
      <c r="AK313" s="2" t="s">
        <v>259</v>
      </c>
      <c r="AL313" s="2" t="s">
        <v>157</v>
      </c>
      <c r="AM313" s="2" t="s">
        <v>157</v>
      </c>
      <c r="AN313" s="2" t="s">
        <v>157</v>
      </c>
      <c r="AO313" s="2" t="s">
        <v>157</v>
      </c>
      <c r="AP313" s="2" t="s">
        <v>264</v>
      </c>
      <c r="AQ313" s="2" t="s">
        <v>1853</v>
      </c>
      <c r="AR313" s="2" t="s">
        <v>680</v>
      </c>
      <c r="AS313" s="2" t="s">
        <v>5006</v>
      </c>
      <c r="AT313" s="2" t="s">
        <v>164</v>
      </c>
      <c r="AU313" s="2" t="s">
        <v>5000</v>
      </c>
      <c r="AV313" s="2" t="s">
        <v>503</v>
      </c>
      <c r="AW313" s="2" t="s">
        <v>233</v>
      </c>
      <c r="AX313" s="2" t="s">
        <v>157</v>
      </c>
      <c r="AY313" s="2" t="s">
        <v>5001</v>
      </c>
      <c r="AZ313" s="2" t="s">
        <v>1136</v>
      </c>
      <c r="BA313" s="2" t="s">
        <v>5001</v>
      </c>
      <c r="BB313" s="2" t="s">
        <v>264</v>
      </c>
      <c r="BC313" s="2" t="s">
        <v>259</v>
      </c>
      <c r="BD313" s="2" t="s">
        <v>157</v>
      </c>
      <c r="BE313" s="2" t="s">
        <v>157</v>
      </c>
      <c r="BF313" s="2" t="s">
        <v>157</v>
      </c>
      <c r="BG313" s="2" t="s">
        <v>157</v>
      </c>
      <c r="BH313" s="2" t="s">
        <v>5007</v>
      </c>
      <c r="BI313" s="2" t="s">
        <v>164</v>
      </c>
      <c r="BJ313" s="2" t="s">
        <v>5000</v>
      </c>
      <c r="BK313" s="2" t="s">
        <v>503</v>
      </c>
      <c r="BL313" s="2" t="s">
        <v>233</v>
      </c>
      <c r="BM313" s="2" t="s">
        <v>157</v>
      </c>
      <c r="BN313" s="2" t="s">
        <v>5001</v>
      </c>
      <c r="BO313" s="2" t="s">
        <v>1136</v>
      </c>
      <c r="BP313" s="2" t="s">
        <v>5001</v>
      </c>
      <c r="BQ313" s="2" t="s">
        <v>264</v>
      </c>
      <c r="BR313" s="2" t="s">
        <v>259</v>
      </c>
      <c r="BS313" s="2" t="s">
        <v>157</v>
      </c>
      <c r="BT313" s="2" t="s">
        <v>157</v>
      </c>
      <c r="BU313" s="2" t="s">
        <v>157</v>
      </c>
      <c r="BV313" s="2" t="s">
        <v>157</v>
      </c>
      <c r="BW313" s="2" t="s">
        <v>162</v>
      </c>
      <c r="BX313" s="2" t="s">
        <v>157</v>
      </c>
      <c r="BY313" s="2" t="s">
        <v>157</v>
      </c>
      <c r="BZ313" s="2" t="s">
        <v>157</v>
      </c>
      <c r="CA313" s="2" t="s">
        <v>157</v>
      </c>
      <c r="CB313" s="2" t="s">
        <v>157</v>
      </c>
      <c r="CC313" s="2" t="s">
        <v>157</v>
      </c>
      <c r="CD313" s="2" t="s">
        <v>162</v>
      </c>
      <c r="CE313" s="2" t="s">
        <v>157</v>
      </c>
      <c r="CF313" s="2" t="s">
        <v>162</v>
      </c>
      <c r="CG313" s="2" t="s">
        <v>157</v>
      </c>
      <c r="CH313" s="2" t="s">
        <v>162</v>
      </c>
      <c r="CI313" s="2" t="s">
        <v>5008</v>
      </c>
      <c r="CJ313" s="2" t="s">
        <v>1989</v>
      </c>
    </row>
    <row r="314" spans="1:88" ht="45" x14ac:dyDescent="0.25">
      <c r="A314" s="1">
        <v>44173.629826388889</v>
      </c>
      <c r="B314" s="1">
        <v>44173.649907407409</v>
      </c>
      <c r="C314" s="2" t="s">
        <v>91</v>
      </c>
      <c r="D314" s="2" t="s">
        <v>5009</v>
      </c>
      <c r="E314">
        <v>100</v>
      </c>
      <c r="F314">
        <v>1735</v>
      </c>
      <c r="G314" s="2" t="s">
        <v>155</v>
      </c>
      <c r="H314" s="1">
        <v>44173.649916493057</v>
      </c>
      <c r="I314" s="2" t="s">
        <v>5010</v>
      </c>
      <c r="J314">
        <v>41.686203002929688</v>
      </c>
      <c r="K314">
        <v>-93.970703125</v>
      </c>
      <c r="L314" s="2" t="s">
        <v>158</v>
      </c>
      <c r="M314" s="2" t="s">
        <v>5011</v>
      </c>
      <c r="N314" s="2" t="s">
        <v>5012</v>
      </c>
      <c r="O314" s="2" t="s">
        <v>5013</v>
      </c>
      <c r="P314" s="2" t="s">
        <v>164</v>
      </c>
      <c r="Q314" s="2" t="s">
        <v>5014</v>
      </c>
      <c r="R314" s="2" t="s">
        <v>164</v>
      </c>
      <c r="S314" s="2" t="s">
        <v>1829</v>
      </c>
      <c r="T314" s="2" t="s">
        <v>233</v>
      </c>
      <c r="U314" s="2" t="s">
        <v>157</v>
      </c>
      <c r="V314" s="2" t="s">
        <v>524</v>
      </c>
      <c r="W314" s="2" t="s">
        <v>5015</v>
      </c>
      <c r="X314" s="2" t="s">
        <v>420</v>
      </c>
      <c r="Y314" s="2" t="s">
        <v>4755</v>
      </c>
      <c r="Z314" s="2" t="s">
        <v>157</v>
      </c>
      <c r="AA314" s="2" t="s">
        <v>1946</v>
      </c>
      <c r="AB314" s="2" t="s">
        <v>164</v>
      </c>
      <c r="AC314" s="2" t="s">
        <v>1829</v>
      </c>
      <c r="AD314" s="2" t="s">
        <v>233</v>
      </c>
      <c r="AE314" s="2" t="s">
        <v>157</v>
      </c>
      <c r="AF314" s="2" t="s">
        <v>524</v>
      </c>
      <c r="AG314" s="2" t="s">
        <v>5015</v>
      </c>
      <c r="AH314" s="2" t="s">
        <v>5016</v>
      </c>
      <c r="AI314" s="2" t="s">
        <v>3465</v>
      </c>
      <c r="AJ314" s="2" t="s">
        <v>157</v>
      </c>
      <c r="AK314" s="2" t="s">
        <v>259</v>
      </c>
      <c r="AL314" s="2" t="s">
        <v>157</v>
      </c>
      <c r="AM314" s="2" t="s">
        <v>157</v>
      </c>
      <c r="AN314" s="2" t="s">
        <v>157</v>
      </c>
      <c r="AO314" s="2" t="s">
        <v>157</v>
      </c>
      <c r="AP314" s="2" t="s">
        <v>264</v>
      </c>
      <c r="AQ314" s="2" t="s">
        <v>5017</v>
      </c>
      <c r="AR314" s="2" t="s">
        <v>1946</v>
      </c>
      <c r="AS314" s="2" t="s">
        <v>2318</v>
      </c>
      <c r="AT314" s="2" t="s">
        <v>164</v>
      </c>
      <c r="AU314" s="2" t="s">
        <v>377</v>
      </c>
      <c r="AV314" s="2" t="s">
        <v>524</v>
      </c>
      <c r="AW314" s="2" t="s">
        <v>233</v>
      </c>
      <c r="AX314" s="2" t="s">
        <v>157</v>
      </c>
      <c r="AY314" s="2" t="s">
        <v>5018</v>
      </c>
      <c r="AZ314" s="2" t="s">
        <v>157</v>
      </c>
      <c r="BA314" s="2" t="s">
        <v>5018</v>
      </c>
      <c r="BB314" s="2" t="s">
        <v>157</v>
      </c>
      <c r="BC314" s="2" t="s">
        <v>259</v>
      </c>
      <c r="BD314" s="2" t="s">
        <v>157</v>
      </c>
      <c r="BE314" s="2" t="s">
        <v>157</v>
      </c>
      <c r="BF314" s="2" t="s">
        <v>157</v>
      </c>
      <c r="BG314" s="2" t="s">
        <v>157</v>
      </c>
      <c r="BH314" s="2" t="s">
        <v>2318</v>
      </c>
      <c r="BI314" s="2" t="s">
        <v>164</v>
      </c>
      <c r="BJ314" s="2" t="s">
        <v>2318</v>
      </c>
      <c r="BK314" s="2" t="s">
        <v>524</v>
      </c>
      <c r="BL314" s="2" t="s">
        <v>233</v>
      </c>
      <c r="BM314" s="2" t="s">
        <v>157</v>
      </c>
      <c r="BN314" s="2" t="s">
        <v>5018</v>
      </c>
      <c r="BO314" s="2" t="s">
        <v>157</v>
      </c>
      <c r="BP314" s="2" t="s">
        <v>377</v>
      </c>
      <c r="BQ314" s="2" t="s">
        <v>157</v>
      </c>
      <c r="BR314" s="2" t="s">
        <v>259</v>
      </c>
      <c r="BS314" s="2" t="s">
        <v>157</v>
      </c>
      <c r="BT314" s="2" t="s">
        <v>157</v>
      </c>
      <c r="BU314" s="2" t="s">
        <v>157</v>
      </c>
      <c r="BV314" s="2" t="s">
        <v>157</v>
      </c>
      <c r="BW314" s="2" t="s">
        <v>164</v>
      </c>
      <c r="BX314" s="2" t="s">
        <v>219</v>
      </c>
      <c r="BY314" s="2" t="s">
        <v>219</v>
      </c>
      <c r="BZ314" s="2" t="s">
        <v>775</v>
      </c>
      <c r="CA314" s="2" t="s">
        <v>157</v>
      </c>
      <c r="CB314" s="2" t="s">
        <v>157</v>
      </c>
      <c r="CC314" s="2" t="s">
        <v>4915</v>
      </c>
      <c r="CD314" s="2" t="s">
        <v>162</v>
      </c>
      <c r="CE314" s="2" t="s">
        <v>157</v>
      </c>
      <c r="CF314" s="2" t="s">
        <v>162</v>
      </c>
      <c r="CG314" s="2" t="s">
        <v>157</v>
      </c>
      <c r="CH314" s="2" t="s">
        <v>5019</v>
      </c>
      <c r="CI314" s="2" t="s">
        <v>1989</v>
      </c>
      <c r="CJ314" s="2" t="s">
        <v>157</v>
      </c>
    </row>
    <row r="315" spans="1:88" ht="45" x14ac:dyDescent="0.25">
      <c r="A315" s="1">
        <v>44173.632777777777</v>
      </c>
      <c r="B315" s="1">
        <v>44173.650555555556</v>
      </c>
      <c r="C315" s="2" t="s">
        <v>91</v>
      </c>
      <c r="D315" s="2" t="s">
        <v>5020</v>
      </c>
      <c r="E315">
        <v>100</v>
      </c>
      <c r="F315">
        <v>1536</v>
      </c>
      <c r="G315" s="2" t="s">
        <v>155</v>
      </c>
      <c r="H315" s="1">
        <v>44173.650561759256</v>
      </c>
      <c r="I315" s="2" t="s">
        <v>5021</v>
      </c>
      <c r="J315">
        <v>41.551605224609375</v>
      </c>
      <c r="K315">
        <v>-90.501701354980469</v>
      </c>
      <c r="L315" s="2" t="s">
        <v>158</v>
      </c>
      <c r="M315" s="2" t="s">
        <v>5022</v>
      </c>
      <c r="N315" s="2" t="s">
        <v>5023</v>
      </c>
      <c r="O315" s="2" t="s">
        <v>5024</v>
      </c>
      <c r="P315" s="2" t="s">
        <v>164</v>
      </c>
      <c r="Q315" s="2" t="s">
        <v>5025</v>
      </c>
      <c r="R315" s="2" t="s">
        <v>164</v>
      </c>
      <c r="S315" s="2" t="s">
        <v>5026</v>
      </c>
      <c r="T315" s="2" t="s">
        <v>167</v>
      </c>
      <c r="U315" s="2" t="s">
        <v>5027</v>
      </c>
      <c r="V315" s="2" t="s">
        <v>662</v>
      </c>
      <c r="W315" s="2" t="s">
        <v>5028</v>
      </c>
      <c r="X315" s="2" t="s">
        <v>5029</v>
      </c>
      <c r="Y315" s="2" t="s">
        <v>5030</v>
      </c>
      <c r="Z315" s="2" t="s">
        <v>157</v>
      </c>
      <c r="AA315" s="2" t="s">
        <v>4291</v>
      </c>
      <c r="AB315" s="2" t="s">
        <v>164</v>
      </c>
      <c r="AC315" s="2" t="s">
        <v>5026</v>
      </c>
      <c r="AD315" s="2" t="s">
        <v>167</v>
      </c>
      <c r="AE315" s="2" t="s">
        <v>5031</v>
      </c>
      <c r="AF315" s="2" t="s">
        <v>662</v>
      </c>
      <c r="AG315" s="2" t="s">
        <v>5032</v>
      </c>
      <c r="AH315" s="2" t="s">
        <v>5033</v>
      </c>
      <c r="AI315" s="2" t="s">
        <v>5034</v>
      </c>
      <c r="AJ315" s="2" t="s">
        <v>157</v>
      </c>
      <c r="AK315" s="2" t="s">
        <v>259</v>
      </c>
      <c r="AL315" s="2" t="s">
        <v>157</v>
      </c>
      <c r="AM315" s="2" t="s">
        <v>157</v>
      </c>
      <c r="AN315" s="2" t="s">
        <v>157</v>
      </c>
      <c r="AO315" s="2" t="s">
        <v>157</v>
      </c>
      <c r="AP315" s="2" t="s">
        <v>157</v>
      </c>
      <c r="AQ315" s="2" t="s">
        <v>5035</v>
      </c>
      <c r="AR315" s="2" t="s">
        <v>4892</v>
      </c>
      <c r="AS315" s="2" t="s">
        <v>5036</v>
      </c>
      <c r="AT315" s="2" t="s">
        <v>164</v>
      </c>
      <c r="AU315" s="2" t="s">
        <v>4073</v>
      </c>
      <c r="AV315" s="2" t="s">
        <v>1363</v>
      </c>
      <c r="AW315" s="2" t="s">
        <v>167</v>
      </c>
      <c r="AX315" s="2" t="s">
        <v>5037</v>
      </c>
      <c r="AY315" s="2" t="s">
        <v>5038</v>
      </c>
      <c r="AZ315" s="2" t="s">
        <v>157</v>
      </c>
      <c r="BA315" s="2" t="s">
        <v>4073</v>
      </c>
      <c r="BB315" s="2" t="s">
        <v>157</v>
      </c>
      <c r="BC315" s="2" t="s">
        <v>247</v>
      </c>
      <c r="BD315" s="2" t="s">
        <v>157</v>
      </c>
      <c r="BE315" s="2" t="s">
        <v>5039</v>
      </c>
      <c r="BF315" s="2" t="s">
        <v>157</v>
      </c>
      <c r="BG315" s="2" t="s">
        <v>157</v>
      </c>
      <c r="BH315" s="2" t="s">
        <v>5040</v>
      </c>
      <c r="BI315" s="2" t="s">
        <v>164</v>
      </c>
      <c r="BJ315" s="2" t="s">
        <v>4073</v>
      </c>
      <c r="BK315" s="2" t="s">
        <v>1363</v>
      </c>
      <c r="BL315" s="2" t="s">
        <v>167</v>
      </c>
      <c r="BM315" s="2" t="s">
        <v>5041</v>
      </c>
      <c r="BN315" s="2" t="s">
        <v>5042</v>
      </c>
      <c r="BO315" s="2" t="s">
        <v>157</v>
      </c>
      <c r="BP315" s="2" t="s">
        <v>4073</v>
      </c>
      <c r="BQ315" s="2" t="s">
        <v>157</v>
      </c>
      <c r="BR315" s="2" t="s">
        <v>247</v>
      </c>
      <c r="BS315" s="2" t="s">
        <v>157</v>
      </c>
      <c r="BT315" s="2" t="s">
        <v>5039</v>
      </c>
      <c r="BU315" s="2" t="s">
        <v>157</v>
      </c>
      <c r="BV315" s="2" t="s">
        <v>157</v>
      </c>
      <c r="BW315" s="2" t="s">
        <v>162</v>
      </c>
      <c r="BX315" s="2" t="s">
        <v>157</v>
      </c>
      <c r="BY315" s="2" t="s">
        <v>157</v>
      </c>
      <c r="BZ315" s="2" t="s">
        <v>157</v>
      </c>
      <c r="CA315" s="2" t="s">
        <v>157</v>
      </c>
      <c r="CB315" s="2" t="s">
        <v>157</v>
      </c>
      <c r="CC315" s="2" t="s">
        <v>157</v>
      </c>
      <c r="CD315" s="2" t="s">
        <v>162</v>
      </c>
      <c r="CE315" s="2" t="s">
        <v>157</v>
      </c>
      <c r="CF315" s="2" t="s">
        <v>162</v>
      </c>
      <c r="CG315" s="2" t="s">
        <v>157</v>
      </c>
      <c r="CH315" s="2" t="s">
        <v>5043</v>
      </c>
      <c r="CI315" s="2" t="s">
        <v>381</v>
      </c>
      <c r="CJ315" s="2" t="s">
        <v>381</v>
      </c>
    </row>
    <row r="316" spans="1:88" ht="105" x14ac:dyDescent="0.25">
      <c r="A316" s="1">
        <v>44173.636307870373</v>
      </c>
      <c r="B316" s="1">
        <v>44173.653391203705</v>
      </c>
      <c r="C316" s="2" t="s">
        <v>91</v>
      </c>
      <c r="D316" s="2" t="s">
        <v>5044</v>
      </c>
      <c r="E316">
        <v>100</v>
      </c>
      <c r="F316">
        <v>1476</v>
      </c>
      <c r="G316" s="2" t="s">
        <v>155</v>
      </c>
      <c r="H316" s="1">
        <v>44173.653399259259</v>
      </c>
      <c r="I316" s="2" t="s">
        <v>5045</v>
      </c>
      <c r="J316">
        <v>41.576904296875</v>
      </c>
      <c r="K316">
        <v>-93.802101135253906</v>
      </c>
      <c r="L316" s="2" t="s">
        <v>158</v>
      </c>
      <c r="M316" s="2" t="s">
        <v>5046</v>
      </c>
      <c r="N316" s="2" t="s">
        <v>5047</v>
      </c>
      <c r="O316" s="2" t="s">
        <v>5048</v>
      </c>
      <c r="P316" s="2" t="s">
        <v>164</v>
      </c>
      <c r="Q316" s="2" t="s">
        <v>5049</v>
      </c>
      <c r="R316" s="2" t="s">
        <v>164</v>
      </c>
      <c r="S316" s="2" t="s">
        <v>5050</v>
      </c>
      <c r="T316" s="2" t="s">
        <v>233</v>
      </c>
      <c r="U316" s="2" t="s">
        <v>157</v>
      </c>
      <c r="V316" s="2" t="s">
        <v>503</v>
      </c>
      <c r="W316" s="2" t="s">
        <v>5051</v>
      </c>
      <c r="X316" s="2" t="s">
        <v>5052</v>
      </c>
      <c r="Y316" s="2" t="s">
        <v>5053</v>
      </c>
      <c r="Z316" s="2" t="s">
        <v>157</v>
      </c>
      <c r="AA316" s="2" t="s">
        <v>1984</v>
      </c>
      <c r="AB316" s="2" t="s">
        <v>164</v>
      </c>
      <c r="AC316" s="2" t="s">
        <v>5054</v>
      </c>
      <c r="AD316" s="2" t="s">
        <v>233</v>
      </c>
      <c r="AE316" s="2" t="s">
        <v>157</v>
      </c>
      <c r="AF316" s="2" t="s">
        <v>503</v>
      </c>
      <c r="AG316" s="2" t="s">
        <v>5055</v>
      </c>
      <c r="AH316" s="2" t="s">
        <v>5056</v>
      </c>
      <c r="AI316" s="2" t="s">
        <v>5057</v>
      </c>
      <c r="AJ316" s="2" t="s">
        <v>157</v>
      </c>
      <c r="AK316" s="2" t="s">
        <v>259</v>
      </c>
      <c r="AL316" s="2" t="s">
        <v>157</v>
      </c>
      <c r="AM316" s="2" t="s">
        <v>157</v>
      </c>
      <c r="AN316" s="2" t="s">
        <v>157</v>
      </c>
      <c r="AO316" s="2" t="s">
        <v>157</v>
      </c>
      <c r="AP316" s="2" t="s">
        <v>5058</v>
      </c>
      <c r="AQ316" s="2" t="s">
        <v>5059</v>
      </c>
      <c r="AR316" s="2" t="s">
        <v>1984</v>
      </c>
      <c r="AS316" s="2" t="s">
        <v>5060</v>
      </c>
      <c r="AT316" s="2" t="s">
        <v>164</v>
      </c>
      <c r="AU316" s="2" t="s">
        <v>5061</v>
      </c>
      <c r="AV316" s="2" t="s">
        <v>1815</v>
      </c>
      <c r="AW316" s="2" t="s">
        <v>233</v>
      </c>
      <c r="AX316" s="2" t="s">
        <v>157</v>
      </c>
      <c r="AY316" s="2" t="s">
        <v>5062</v>
      </c>
      <c r="AZ316" s="2" t="s">
        <v>157</v>
      </c>
      <c r="BA316" s="2" t="s">
        <v>5062</v>
      </c>
      <c r="BB316" s="2" t="s">
        <v>157</v>
      </c>
      <c r="BC316" s="2" t="s">
        <v>359</v>
      </c>
      <c r="BD316" s="2" t="s">
        <v>157</v>
      </c>
      <c r="BE316" s="2" t="s">
        <v>157</v>
      </c>
      <c r="BF316" s="2" t="s">
        <v>3360</v>
      </c>
      <c r="BG316" s="2" t="s">
        <v>157</v>
      </c>
      <c r="BH316" s="2" t="s">
        <v>5063</v>
      </c>
      <c r="BI316" s="2" t="s">
        <v>162</v>
      </c>
      <c r="BJ316" s="2" t="s">
        <v>157</v>
      </c>
      <c r="BK316" s="2" t="s">
        <v>157</v>
      </c>
      <c r="BL316" s="2" t="s">
        <v>157</v>
      </c>
      <c r="BM316" s="2" t="s">
        <v>157</v>
      </c>
      <c r="BN316" s="2" t="s">
        <v>157</v>
      </c>
      <c r="BO316" s="2" t="s">
        <v>157</v>
      </c>
      <c r="BP316" s="2" t="s">
        <v>5064</v>
      </c>
      <c r="BQ316" s="2" t="s">
        <v>157</v>
      </c>
      <c r="BR316" s="2" t="s">
        <v>359</v>
      </c>
      <c r="BS316" s="2" t="s">
        <v>157</v>
      </c>
      <c r="BT316" s="2" t="s">
        <v>157</v>
      </c>
      <c r="BU316" s="2" t="s">
        <v>3360</v>
      </c>
      <c r="BV316" s="2" t="s">
        <v>157</v>
      </c>
      <c r="BW316" s="2" t="s">
        <v>162</v>
      </c>
      <c r="BX316" s="2" t="s">
        <v>157</v>
      </c>
      <c r="BY316" s="2" t="s">
        <v>157</v>
      </c>
      <c r="BZ316" s="2" t="s">
        <v>157</v>
      </c>
      <c r="CA316" s="2" t="s">
        <v>157</v>
      </c>
      <c r="CB316" s="2" t="s">
        <v>157</v>
      </c>
      <c r="CC316" s="2" t="s">
        <v>157</v>
      </c>
      <c r="CD316" s="2" t="s">
        <v>164</v>
      </c>
      <c r="CE316" s="2" t="s">
        <v>5065</v>
      </c>
      <c r="CF316" s="2" t="s">
        <v>162</v>
      </c>
      <c r="CG316" s="2" t="s">
        <v>157</v>
      </c>
      <c r="CH316" s="2" t="s">
        <v>5066</v>
      </c>
      <c r="CI316" s="2" t="s">
        <v>5067</v>
      </c>
      <c r="CJ316" s="2" t="s">
        <v>157</v>
      </c>
    </row>
    <row r="317" spans="1:88" ht="45" x14ac:dyDescent="0.25">
      <c r="A317" s="1">
        <v>44160.511076388888</v>
      </c>
      <c r="B317" s="1">
        <v>44173.676006944443</v>
      </c>
      <c r="C317" s="2" t="s">
        <v>91</v>
      </c>
      <c r="D317" s="2" t="s">
        <v>5068</v>
      </c>
      <c r="E317">
        <v>100</v>
      </c>
      <c r="F317">
        <v>1137449</v>
      </c>
      <c r="G317" s="2" t="s">
        <v>155</v>
      </c>
      <c r="H317" s="1">
        <v>44173.676014131946</v>
      </c>
      <c r="I317" s="2" t="s">
        <v>5069</v>
      </c>
      <c r="J317">
        <v>41.622100830078125</v>
      </c>
      <c r="K317">
        <v>-94.038002014160156</v>
      </c>
      <c r="L317" s="2" t="s">
        <v>158</v>
      </c>
      <c r="M317" s="2" t="s">
        <v>5070</v>
      </c>
      <c r="N317" s="2" t="s">
        <v>5071</v>
      </c>
      <c r="O317" s="2" t="s">
        <v>5072</v>
      </c>
      <c r="P317" s="2" t="s">
        <v>164</v>
      </c>
      <c r="Q317" s="2" t="s">
        <v>5073</v>
      </c>
      <c r="R317" s="2" t="s">
        <v>164</v>
      </c>
      <c r="S317" s="2" t="s">
        <v>5074</v>
      </c>
      <c r="T317" s="2" t="s">
        <v>233</v>
      </c>
      <c r="U317" s="2" t="s">
        <v>157</v>
      </c>
      <c r="V317" s="2" t="s">
        <v>503</v>
      </c>
      <c r="W317" s="2" t="s">
        <v>5075</v>
      </c>
      <c r="X317" s="2" t="s">
        <v>5076</v>
      </c>
      <c r="Y317" s="2" t="s">
        <v>5077</v>
      </c>
      <c r="Z317" s="2" t="s">
        <v>157</v>
      </c>
      <c r="AA317" s="2" t="s">
        <v>5078</v>
      </c>
      <c r="AB317" s="2" t="s">
        <v>164</v>
      </c>
      <c r="AC317" s="2" t="s">
        <v>5075</v>
      </c>
      <c r="AD317" s="2" t="s">
        <v>233</v>
      </c>
      <c r="AE317" s="2" t="s">
        <v>157</v>
      </c>
      <c r="AF317" s="2" t="s">
        <v>503</v>
      </c>
      <c r="AG317" s="2" t="s">
        <v>5075</v>
      </c>
      <c r="AH317" s="2" t="s">
        <v>5079</v>
      </c>
      <c r="AI317" s="2" t="s">
        <v>5080</v>
      </c>
      <c r="AJ317" s="2" t="s">
        <v>157</v>
      </c>
      <c r="AK317" s="2" t="s">
        <v>241</v>
      </c>
      <c r="AL317" s="2" t="s">
        <v>157</v>
      </c>
      <c r="AM317" s="2" t="s">
        <v>5081</v>
      </c>
      <c r="AN317" s="2" t="s">
        <v>157</v>
      </c>
      <c r="AO317" s="2" t="s">
        <v>157</v>
      </c>
      <c r="AP317" s="2" t="s">
        <v>157</v>
      </c>
      <c r="AQ317" s="2" t="s">
        <v>5082</v>
      </c>
      <c r="AR317" s="2" t="s">
        <v>5078</v>
      </c>
      <c r="AS317" s="2" t="s">
        <v>5083</v>
      </c>
      <c r="AT317" s="2" t="s">
        <v>162</v>
      </c>
      <c r="AU317" s="2" t="s">
        <v>157</v>
      </c>
      <c r="AV317" s="2" t="s">
        <v>157</v>
      </c>
      <c r="AW317" s="2" t="s">
        <v>157</v>
      </c>
      <c r="AX317" s="2" t="s">
        <v>157</v>
      </c>
      <c r="AY317" s="2" t="s">
        <v>157</v>
      </c>
      <c r="AZ317" s="2" t="s">
        <v>157</v>
      </c>
      <c r="BA317" s="2" t="s">
        <v>157</v>
      </c>
      <c r="BB317" s="2" t="s">
        <v>157</v>
      </c>
      <c r="BC317" s="2" t="s">
        <v>323</v>
      </c>
      <c r="BD317" s="2" t="s">
        <v>157</v>
      </c>
      <c r="BE317" s="2" t="s">
        <v>157</v>
      </c>
      <c r="BF317" s="2" t="s">
        <v>157</v>
      </c>
      <c r="BG317" s="2" t="s">
        <v>5084</v>
      </c>
      <c r="BH317" s="2" t="s">
        <v>5083</v>
      </c>
      <c r="BI317" s="2" t="s">
        <v>162</v>
      </c>
      <c r="BJ317" s="2" t="s">
        <v>157</v>
      </c>
      <c r="BK317" s="2" t="s">
        <v>157</v>
      </c>
      <c r="BL317" s="2" t="s">
        <v>157</v>
      </c>
      <c r="BM317" s="2" t="s">
        <v>157</v>
      </c>
      <c r="BN317" s="2" t="s">
        <v>157</v>
      </c>
      <c r="BO317" s="2" t="s">
        <v>157</v>
      </c>
      <c r="BP317" s="2" t="s">
        <v>157</v>
      </c>
      <c r="BQ317" s="2" t="s">
        <v>157</v>
      </c>
      <c r="BR317" s="2" t="s">
        <v>157</v>
      </c>
      <c r="BS317" s="2" t="s">
        <v>157</v>
      </c>
      <c r="BT317" s="2" t="s">
        <v>157</v>
      </c>
      <c r="BU317" s="2" t="s">
        <v>157</v>
      </c>
      <c r="BV317" s="2" t="s">
        <v>157</v>
      </c>
      <c r="BW317" s="2" t="s">
        <v>164</v>
      </c>
      <c r="BX317" s="2" t="s">
        <v>5085</v>
      </c>
      <c r="BY317" s="2" t="s">
        <v>5085</v>
      </c>
      <c r="BZ317" s="2" t="s">
        <v>775</v>
      </c>
      <c r="CA317" s="2" t="s">
        <v>157</v>
      </c>
      <c r="CB317" s="2" t="s">
        <v>157</v>
      </c>
      <c r="CC317" s="2" t="s">
        <v>157</v>
      </c>
      <c r="CD317" s="2" t="s">
        <v>162</v>
      </c>
      <c r="CE317" s="2" t="s">
        <v>157</v>
      </c>
      <c r="CF317" s="2" t="s">
        <v>164</v>
      </c>
      <c r="CG317" s="2" t="s">
        <v>4418</v>
      </c>
      <c r="CH317" s="2" t="s">
        <v>5086</v>
      </c>
      <c r="CI317" s="2" t="s">
        <v>157</v>
      </c>
      <c r="CJ317" s="2" t="s">
        <v>157</v>
      </c>
    </row>
    <row r="318" spans="1:88" x14ac:dyDescent="0.25">
      <c r="A318" s="1">
        <v>44173.530486111114</v>
      </c>
      <c r="B318" s="1">
        <v>44173.763692129629</v>
      </c>
      <c r="C318" s="2" t="s">
        <v>91</v>
      </c>
      <c r="D318" s="2" t="s">
        <v>5087</v>
      </c>
      <c r="E318">
        <v>100</v>
      </c>
      <c r="F318">
        <v>20148</v>
      </c>
      <c r="G318" s="2" t="s">
        <v>155</v>
      </c>
      <c r="H318" s="1">
        <v>44173.763698449075</v>
      </c>
      <c r="I318" s="2" t="s">
        <v>5088</v>
      </c>
      <c r="J318">
        <v>43.3760986328125</v>
      </c>
      <c r="K318">
        <v>-93.445396423339844</v>
      </c>
      <c r="L318" s="2" t="s">
        <v>158</v>
      </c>
      <c r="M318" s="2" t="s">
        <v>5089</v>
      </c>
      <c r="N318" s="2" t="s">
        <v>5090</v>
      </c>
      <c r="O318" s="2" t="s">
        <v>5091</v>
      </c>
      <c r="P318" s="2" t="s">
        <v>164</v>
      </c>
      <c r="Q318" s="2" t="s">
        <v>3282</v>
      </c>
      <c r="R318" s="2" t="s">
        <v>164</v>
      </c>
      <c r="S318" s="2" t="s">
        <v>5092</v>
      </c>
      <c r="T318" s="2" t="s">
        <v>233</v>
      </c>
      <c r="U318" s="2" t="s">
        <v>157</v>
      </c>
      <c r="V318" s="2" t="s">
        <v>503</v>
      </c>
      <c r="W318" s="2" t="s">
        <v>5093</v>
      </c>
      <c r="X318" s="2" t="s">
        <v>5094</v>
      </c>
      <c r="Y318" s="2" t="s">
        <v>5095</v>
      </c>
      <c r="Z318" s="2" t="s">
        <v>157</v>
      </c>
      <c r="AA318" s="2" t="s">
        <v>219</v>
      </c>
      <c r="AB318" s="2" t="s">
        <v>164</v>
      </c>
      <c r="AC318" s="2" t="s">
        <v>5092</v>
      </c>
      <c r="AD318" s="2" t="s">
        <v>233</v>
      </c>
      <c r="AE318" s="2" t="s">
        <v>157</v>
      </c>
      <c r="AF318" s="2" t="s">
        <v>503</v>
      </c>
      <c r="AG318" s="2" t="s">
        <v>5093</v>
      </c>
      <c r="AH318" s="2" t="s">
        <v>5096</v>
      </c>
      <c r="AI318" s="2" t="s">
        <v>5097</v>
      </c>
      <c r="AJ318" s="2" t="s">
        <v>157</v>
      </c>
      <c r="AK318" s="2" t="s">
        <v>259</v>
      </c>
      <c r="AL318" s="2" t="s">
        <v>5092</v>
      </c>
      <c r="AM318" s="2" t="s">
        <v>157</v>
      </c>
      <c r="AN318" s="2" t="s">
        <v>157</v>
      </c>
      <c r="AO318" s="2" t="s">
        <v>157</v>
      </c>
      <c r="AP318" s="2" t="s">
        <v>157</v>
      </c>
      <c r="AQ318" s="2" t="s">
        <v>5098</v>
      </c>
      <c r="AR318" s="2" t="s">
        <v>967</v>
      </c>
      <c r="AS318" s="2" t="s">
        <v>305</v>
      </c>
      <c r="AT318" s="2" t="s">
        <v>164</v>
      </c>
      <c r="AU318" s="2" t="s">
        <v>305</v>
      </c>
      <c r="AV318" s="2" t="s">
        <v>503</v>
      </c>
      <c r="AW318" s="2" t="s">
        <v>233</v>
      </c>
      <c r="AX318" s="2" t="s">
        <v>157</v>
      </c>
      <c r="AY318" s="2" t="s">
        <v>1345</v>
      </c>
      <c r="AZ318" s="2" t="s">
        <v>157</v>
      </c>
      <c r="BA318" s="2" t="s">
        <v>5099</v>
      </c>
      <c r="BB318" s="2" t="s">
        <v>157</v>
      </c>
      <c r="BC318" s="2" t="s">
        <v>259</v>
      </c>
      <c r="BD318" s="2" t="s">
        <v>157</v>
      </c>
      <c r="BE318" s="2" t="s">
        <v>157</v>
      </c>
      <c r="BF318" s="2" t="s">
        <v>157</v>
      </c>
      <c r="BG318" s="2" t="s">
        <v>157</v>
      </c>
      <c r="BH318" s="2" t="s">
        <v>305</v>
      </c>
      <c r="BI318" s="2" t="s">
        <v>164</v>
      </c>
      <c r="BJ318" s="2" t="s">
        <v>305</v>
      </c>
      <c r="BK318" s="2" t="s">
        <v>503</v>
      </c>
      <c r="BL318" s="2" t="s">
        <v>233</v>
      </c>
      <c r="BM318" s="2" t="s">
        <v>157</v>
      </c>
      <c r="BN318" s="2" t="s">
        <v>5100</v>
      </c>
      <c r="BO318" s="2" t="s">
        <v>157</v>
      </c>
      <c r="BP318" s="2" t="s">
        <v>5101</v>
      </c>
      <c r="BQ318" s="2" t="s">
        <v>157</v>
      </c>
      <c r="BR318" s="2" t="s">
        <v>259</v>
      </c>
      <c r="BS318" s="2" t="s">
        <v>157</v>
      </c>
      <c r="BT318" s="2" t="s">
        <v>157</v>
      </c>
      <c r="BU318" s="2" t="s">
        <v>157</v>
      </c>
      <c r="BV318" s="2" t="s">
        <v>157</v>
      </c>
      <c r="BW318" s="2" t="s">
        <v>162</v>
      </c>
      <c r="BX318" s="2" t="s">
        <v>157</v>
      </c>
      <c r="BY318" s="2" t="s">
        <v>157</v>
      </c>
      <c r="BZ318" s="2" t="s">
        <v>157</v>
      </c>
      <c r="CA318" s="2" t="s">
        <v>157</v>
      </c>
      <c r="CB318" s="2" t="s">
        <v>157</v>
      </c>
      <c r="CC318" s="2" t="s">
        <v>157</v>
      </c>
      <c r="CD318" s="2" t="s">
        <v>162</v>
      </c>
      <c r="CE318" s="2" t="s">
        <v>157</v>
      </c>
      <c r="CF318" s="2" t="s">
        <v>162</v>
      </c>
      <c r="CG318" s="2" t="s">
        <v>157</v>
      </c>
      <c r="CH318" s="2" t="s">
        <v>5102</v>
      </c>
      <c r="CI318" s="2" t="s">
        <v>5103</v>
      </c>
      <c r="CJ318" s="2" t="s">
        <v>157</v>
      </c>
    </row>
    <row r="319" spans="1:88" x14ac:dyDescent="0.25">
      <c r="A319" s="1">
        <v>44174.336365740739</v>
      </c>
      <c r="B319" s="1">
        <v>44174.338888888888</v>
      </c>
      <c r="C319" s="2" t="s">
        <v>91</v>
      </c>
      <c r="D319" s="2" t="s">
        <v>5104</v>
      </c>
      <c r="E319">
        <v>100</v>
      </c>
      <c r="F319">
        <v>218</v>
      </c>
      <c r="G319" s="2" t="s">
        <v>155</v>
      </c>
      <c r="H319" s="1">
        <v>44174.338903229167</v>
      </c>
      <c r="I319" s="2" t="s">
        <v>5105</v>
      </c>
      <c r="J319">
        <v>39.965301513671875</v>
      </c>
      <c r="K319">
        <v>-83.02349853515625</v>
      </c>
      <c r="L319" s="2" t="s">
        <v>158</v>
      </c>
      <c r="M319" s="2" t="s">
        <v>5106</v>
      </c>
      <c r="N319" s="2" t="s">
        <v>605</v>
      </c>
      <c r="O319" s="2" t="s">
        <v>606</v>
      </c>
      <c r="P319" s="2" t="s">
        <v>162</v>
      </c>
      <c r="Q319" s="2" t="s">
        <v>157</v>
      </c>
      <c r="R319" s="2" t="s">
        <v>157</v>
      </c>
      <c r="S319" s="2" t="s">
        <v>157</v>
      </c>
      <c r="T319" s="2" t="s">
        <v>157</v>
      </c>
      <c r="U319" s="2" t="s">
        <v>157</v>
      </c>
      <c r="V319" s="2" t="s">
        <v>157</v>
      </c>
      <c r="W319" s="2" t="s">
        <v>157</v>
      </c>
      <c r="X319" s="2" t="s">
        <v>157</v>
      </c>
      <c r="Y319" s="2" t="s">
        <v>157</v>
      </c>
      <c r="Z319" s="2" t="s">
        <v>157</v>
      </c>
      <c r="AA319" s="2" t="s">
        <v>157</v>
      </c>
      <c r="AB319" s="2" t="s">
        <v>157</v>
      </c>
      <c r="AC319" s="2" t="s">
        <v>157</v>
      </c>
      <c r="AD319" s="2" t="s">
        <v>157</v>
      </c>
      <c r="AE319" s="2" t="s">
        <v>157</v>
      </c>
      <c r="AF319" s="2" t="s">
        <v>157</v>
      </c>
      <c r="AG319" s="2" t="s">
        <v>157</v>
      </c>
      <c r="AH319" s="2" t="s">
        <v>157</v>
      </c>
      <c r="AI319" s="2" t="s">
        <v>157</v>
      </c>
      <c r="AJ319" s="2" t="s">
        <v>157</v>
      </c>
      <c r="AK319" s="2" t="s">
        <v>157</v>
      </c>
      <c r="AL319" s="2" t="s">
        <v>157</v>
      </c>
      <c r="AM319" s="2" t="s">
        <v>157</v>
      </c>
      <c r="AN319" s="2" t="s">
        <v>157</v>
      </c>
      <c r="AO319" s="2" t="s">
        <v>157</v>
      </c>
      <c r="AP319" s="2" t="s">
        <v>157</v>
      </c>
      <c r="AQ319" s="2" t="s">
        <v>157</v>
      </c>
      <c r="AR319" s="2" t="s">
        <v>157</v>
      </c>
      <c r="AS319" s="2" t="s">
        <v>157</v>
      </c>
      <c r="AT319" s="2" t="s">
        <v>157</v>
      </c>
      <c r="AU319" s="2" t="s">
        <v>157</v>
      </c>
      <c r="AV319" s="2" t="s">
        <v>157</v>
      </c>
      <c r="AW319" s="2" t="s">
        <v>157</v>
      </c>
      <c r="AX319" s="2" t="s">
        <v>157</v>
      </c>
      <c r="AY319" s="2" t="s">
        <v>157</v>
      </c>
      <c r="AZ319" s="2" t="s">
        <v>157</v>
      </c>
      <c r="BA319" s="2" t="s">
        <v>157</v>
      </c>
      <c r="BB319" s="2" t="s">
        <v>157</v>
      </c>
      <c r="BC319" s="2" t="s">
        <v>157</v>
      </c>
      <c r="BD319" s="2" t="s">
        <v>157</v>
      </c>
      <c r="BE319" s="2" t="s">
        <v>157</v>
      </c>
      <c r="BF319" s="2" t="s">
        <v>157</v>
      </c>
      <c r="BG319" s="2" t="s">
        <v>157</v>
      </c>
      <c r="BH319" s="2" t="s">
        <v>157</v>
      </c>
      <c r="BI319" s="2" t="s">
        <v>157</v>
      </c>
      <c r="BJ319" s="2" t="s">
        <v>157</v>
      </c>
      <c r="BK319" s="2" t="s">
        <v>157</v>
      </c>
      <c r="BL319" s="2" t="s">
        <v>157</v>
      </c>
      <c r="BM319" s="2" t="s">
        <v>157</v>
      </c>
      <c r="BN319" s="2" t="s">
        <v>157</v>
      </c>
      <c r="BO319" s="2" t="s">
        <v>157</v>
      </c>
      <c r="BP319" s="2" t="s">
        <v>157</v>
      </c>
      <c r="BQ319" s="2" t="s">
        <v>157</v>
      </c>
      <c r="BR319" s="2" t="s">
        <v>157</v>
      </c>
      <c r="BS319" s="2" t="s">
        <v>157</v>
      </c>
      <c r="BT319" s="2" t="s">
        <v>157</v>
      </c>
      <c r="BU319" s="2" t="s">
        <v>157</v>
      </c>
      <c r="BV319" s="2" t="s">
        <v>157</v>
      </c>
      <c r="BW319" s="2" t="s">
        <v>157</v>
      </c>
      <c r="BX319" s="2" t="s">
        <v>157</v>
      </c>
      <c r="BY319" s="2" t="s">
        <v>157</v>
      </c>
      <c r="BZ319" s="2" t="s">
        <v>157</v>
      </c>
      <c r="CA319" s="2" t="s">
        <v>157</v>
      </c>
      <c r="CB319" s="2" t="s">
        <v>157</v>
      </c>
      <c r="CC319" s="2" t="s">
        <v>157</v>
      </c>
      <c r="CD319" s="2" t="s">
        <v>157</v>
      </c>
      <c r="CE319" s="2" t="s">
        <v>157</v>
      </c>
      <c r="CF319" s="2" t="s">
        <v>157</v>
      </c>
      <c r="CG319" s="2" t="s">
        <v>157</v>
      </c>
      <c r="CH319" s="2" t="s">
        <v>157</v>
      </c>
      <c r="CI319" s="2" t="s">
        <v>157</v>
      </c>
      <c r="CJ319" s="2" t="s">
        <v>157</v>
      </c>
    </row>
    <row r="320" spans="1:88" ht="75" x14ac:dyDescent="0.25">
      <c r="A320" s="1">
        <v>44174.309062499997</v>
      </c>
      <c r="B320" s="1">
        <v>44174.352280092593</v>
      </c>
      <c r="C320" s="2" t="s">
        <v>91</v>
      </c>
      <c r="D320" s="2" t="s">
        <v>5107</v>
      </c>
      <c r="E320">
        <v>100</v>
      </c>
      <c r="F320">
        <v>3733</v>
      </c>
      <c r="G320" s="2" t="s">
        <v>155</v>
      </c>
      <c r="H320" s="1">
        <v>44174.352283877313</v>
      </c>
      <c r="I320" s="2" t="s">
        <v>5108</v>
      </c>
      <c r="J320">
        <v>41.622100830078125</v>
      </c>
      <c r="K320">
        <v>-94.038002014160156</v>
      </c>
      <c r="L320" s="2" t="s">
        <v>158</v>
      </c>
      <c r="M320" s="2" t="s">
        <v>5109</v>
      </c>
      <c r="N320" s="2" t="s">
        <v>5110</v>
      </c>
      <c r="O320" s="2" t="s">
        <v>5111</v>
      </c>
      <c r="P320" s="2" t="s">
        <v>164</v>
      </c>
      <c r="Q320" s="2" t="s">
        <v>976</v>
      </c>
      <c r="R320" s="2" t="s">
        <v>164</v>
      </c>
      <c r="S320" s="2" t="s">
        <v>5112</v>
      </c>
      <c r="T320" s="2" t="s">
        <v>233</v>
      </c>
      <c r="U320" s="2" t="s">
        <v>157</v>
      </c>
      <c r="V320" s="2" t="s">
        <v>503</v>
      </c>
      <c r="W320" s="2" t="s">
        <v>5113</v>
      </c>
      <c r="X320" s="2" t="s">
        <v>5114</v>
      </c>
      <c r="Y320" s="2" t="s">
        <v>5115</v>
      </c>
      <c r="Z320" s="2" t="s">
        <v>157</v>
      </c>
      <c r="AA320" s="2" t="s">
        <v>959</v>
      </c>
      <c r="AB320" s="2" t="s">
        <v>164</v>
      </c>
      <c r="AC320" s="2" t="s">
        <v>5116</v>
      </c>
      <c r="AD320" s="2" t="s">
        <v>233</v>
      </c>
      <c r="AE320" s="2" t="s">
        <v>157</v>
      </c>
      <c r="AF320" s="2" t="s">
        <v>503</v>
      </c>
      <c r="AG320" s="2" t="s">
        <v>5113</v>
      </c>
      <c r="AH320" s="2" t="s">
        <v>5117</v>
      </c>
      <c r="AI320" s="2" t="s">
        <v>5118</v>
      </c>
      <c r="AJ320" s="2" t="s">
        <v>157</v>
      </c>
      <c r="AK320" s="2" t="s">
        <v>373</v>
      </c>
      <c r="AL320" s="2" t="s">
        <v>5119</v>
      </c>
      <c r="AM320" s="2" t="s">
        <v>5120</v>
      </c>
      <c r="AN320" s="2" t="s">
        <v>157</v>
      </c>
      <c r="AO320" s="2" t="s">
        <v>157</v>
      </c>
      <c r="AP320" s="2" t="s">
        <v>341</v>
      </c>
      <c r="AQ320" s="2" t="s">
        <v>5121</v>
      </c>
      <c r="AR320" s="2" t="s">
        <v>344</v>
      </c>
      <c r="AS320" s="2" t="s">
        <v>2048</v>
      </c>
      <c r="AT320" s="2" t="s">
        <v>164</v>
      </c>
      <c r="AU320" s="2" t="s">
        <v>710</v>
      </c>
      <c r="AV320" s="2" t="s">
        <v>5122</v>
      </c>
      <c r="AW320" s="2" t="s">
        <v>233</v>
      </c>
      <c r="AX320" s="2" t="s">
        <v>157</v>
      </c>
      <c r="AY320" s="2" t="s">
        <v>5123</v>
      </c>
      <c r="AZ320" s="2" t="s">
        <v>157</v>
      </c>
      <c r="BA320" s="2" t="s">
        <v>157</v>
      </c>
      <c r="BB320" s="2" t="s">
        <v>5124</v>
      </c>
      <c r="BC320" s="2" t="s">
        <v>626</v>
      </c>
      <c r="BD320" s="2" t="s">
        <v>5125</v>
      </c>
      <c r="BE320" s="2" t="s">
        <v>5126</v>
      </c>
      <c r="BF320" s="2" t="s">
        <v>157</v>
      </c>
      <c r="BG320" s="2" t="s">
        <v>157</v>
      </c>
      <c r="BH320" s="2" t="s">
        <v>710</v>
      </c>
      <c r="BI320" s="2" t="s">
        <v>164</v>
      </c>
      <c r="BJ320" s="2" t="s">
        <v>710</v>
      </c>
      <c r="BK320" s="2" t="s">
        <v>524</v>
      </c>
      <c r="BL320" s="2" t="s">
        <v>233</v>
      </c>
      <c r="BM320" s="2" t="s">
        <v>157</v>
      </c>
      <c r="BN320" s="2" t="s">
        <v>5127</v>
      </c>
      <c r="BO320" s="2" t="s">
        <v>157</v>
      </c>
      <c r="BP320" s="2" t="s">
        <v>157</v>
      </c>
      <c r="BQ320" s="2" t="s">
        <v>5128</v>
      </c>
      <c r="BR320" s="2" t="s">
        <v>626</v>
      </c>
      <c r="BS320" s="2" t="s">
        <v>2047</v>
      </c>
      <c r="BT320" s="2" t="s">
        <v>1164</v>
      </c>
      <c r="BU320" s="2" t="s">
        <v>157</v>
      </c>
      <c r="BV320" s="2" t="s">
        <v>157</v>
      </c>
      <c r="BW320" s="2" t="s">
        <v>162</v>
      </c>
      <c r="BX320" s="2" t="s">
        <v>157</v>
      </c>
      <c r="BY320" s="2" t="s">
        <v>157</v>
      </c>
      <c r="BZ320" s="2" t="s">
        <v>157</v>
      </c>
      <c r="CA320" s="2" t="s">
        <v>157</v>
      </c>
      <c r="CB320" s="2" t="s">
        <v>157</v>
      </c>
      <c r="CC320" s="2" t="s">
        <v>157</v>
      </c>
      <c r="CD320" s="2" t="s">
        <v>162</v>
      </c>
      <c r="CE320" s="2" t="s">
        <v>157</v>
      </c>
      <c r="CF320" s="2" t="s">
        <v>164</v>
      </c>
      <c r="CG320" s="2" t="s">
        <v>5129</v>
      </c>
      <c r="CH320" s="2" t="s">
        <v>5130</v>
      </c>
      <c r="CI320" s="2" t="s">
        <v>5131</v>
      </c>
      <c r="CJ320" s="2" t="s">
        <v>157</v>
      </c>
    </row>
    <row r="321" spans="1:88" x14ac:dyDescent="0.25">
      <c r="A321" s="1">
        <v>44174.351655092592</v>
      </c>
      <c r="B321" s="1">
        <v>44174.361203703702</v>
      </c>
      <c r="C321" s="2" t="s">
        <v>91</v>
      </c>
      <c r="D321" s="2" t="s">
        <v>5132</v>
      </c>
      <c r="E321">
        <v>100</v>
      </c>
      <c r="F321">
        <v>825</v>
      </c>
      <c r="G321" s="2" t="s">
        <v>155</v>
      </c>
      <c r="H321" s="1">
        <v>44174.361214328703</v>
      </c>
      <c r="I321" s="2" t="s">
        <v>5133</v>
      </c>
      <c r="J321">
        <v>42.332107543945313</v>
      </c>
      <c r="K321">
        <v>-90.862998962402344</v>
      </c>
      <c r="L321" s="2" t="s">
        <v>158</v>
      </c>
      <c r="M321" s="2" t="s">
        <v>5134</v>
      </c>
      <c r="N321" s="2" t="s">
        <v>5135</v>
      </c>
      <c r="O321" s="2" t="s">
        <v>5136</v>
      </c>
      <c r="P321" s="2" t="s">
        <v>164</v>
      </c>
      <c r="Q321" s="2" t="s">
        <v>1652</v>
      </c>
      <c r="R321" s="2" t="s">
        <v>164</v>
      </c>
      <c r="S321" s="2" t="s">
        <v>662</v>
      </c>
      <c r="T321" s="2" t="s">
        <v>233</v>
      </c>
      <c r="U321" s="2" t="s">
        <v>157</v>
      </c>
      <c r="V321" s="2" t="s">
        <v>5137</v>
      </c>
      <c r="W321" s="2" t="s">
        <v>5138</v>
      </c>
      <c r="X321" s="2" t="s">
        <v>438</v>
      </c>
      <c r="Y321" s="2" t="s">
        <v>1800</v>
      </c>
      <c r="Z321" s="2" t="s">
        <v>157</v>
      </c>
      <c r="AA321" s="2" t="s">
        <v>189</v>
      </c>
      <c r="AB321" s="2" t="s">
        <v>164</v>
      </c>
      <c r="AC321" s="2" t="s">
        <v>662</v>
      </c>
      <c r="AD321" s="2" t="s">
        <v>233</v>
      </c>
      <c r="AE321" s="2" t="s">
        <v>157</v>
      </c>
      <c r="AF321" s="2" t="s">
        <v>503</v>
      </c>
      <c r="AG321" s="2" t="s">
        <v>5139</v>
      </c>
      <c r="AH321" s="2" t="s">
        <v>157</v>
      </c>
      <c r="AI321" s="2" t="s">
        <v>157</v>
      </c>
      <c r="AJ321" s="2" t="s">
        <v>5140</v>
      </c>
      <c r="AK321" s="2" t="s">
        <v>259</v>
      </c>
      <c r="AL321" s="2" t="s">
        <v>157</v>
      </c>
      <c r="AM321" s="2" t="s">
        <v>157</v>
      </c>
      <c r="AN321" s="2" t="s">
        <v>157</v>
      </c>
      <c r="AO321" s="2" t="s">
        <v>157</v>
      </c>
      <c r="AP321" s="2" t="s">
        <v>157</v>
      </c>
      <c r="AQ321" s="2" t="s">
        <v>1652</v>
      </c>
      <c r="AR321" s="2" t="s">
        <v>189</v>
      </c>
      <c r="AS321" s="2" t="s">
        <v>468</v>
      </c>
      <c r="AT321" s="2" t="s">
        <v>164</v>
      </c>
      <c r="AU321" s="2" t="s">
        <v>468</v>
      </c>
      <c r="AV321" s="2" t="s">
        <v>1486</v>
      </c>
      <c r="AW321" s="2" t="s">
        <v>233</v>
      </c>
      <c r="AX321" s="2" t="s">
        <v>157</v>
      </c>
      <c r="AY321" s="2" t="s">
        <v>5139</v>
      </c>
      <c r="AZ321" s="2" t="s">
        <v>157</v>
      </c>
      <c r="BA321" s="2" t="s">
        <v>1592</v>
      </c>
      <c r="BB321" s="2" t="s">
        <v>157</v>
      </c>
      <c r="BC321" s="2" t="s">
        <v>259</v>
      </c>
      <c r="BD321" s="2" t="s">
        <v>157</v>
      </c>
      <c r="BE321" s="2" t="s">
        <v>157</v>
      </c>
      <c r="BF321" s="2" t="s">
        <v>157</v>
      </c>
      <c r="BG321" s="2" t="s">
        <v>157</v>
      </c>
      <c r="BH321" s="2" t="s">
        <v>464</v>
      </c>
      <c r="BI321" s="2" t="s">
        <v>164</v>
      </c>
      <c r="BJ321" s="2" t="s">
        <v>464</v>
      </c>
      <c r="BK321" s="2" t="s">
        <v>1486</v>
      </c>
      <c r="BL321" s="2" t="s">
        <v>233</v>
      </c>
      <c r="BM321" s="2" t="s">
        <v>157</v>
      </c>
      <c r="BN321" s="2" t="s">
        <v>5139</v>
      </c>
      <c r="BO321" s="2" t="s">
        <v>157</v>
      </c>
      <c r="BP321" s="2" t="s">
        <v>1592</v>
      </c>
      <c r="BQ321" s="2" t="s">
        <v>157</v>
      </c>
      <c r="BR321" s="2" t="s">
        <v>259</v>
      </c>
      <c r="BS321" s="2" t="s">
        <v>157</v>
      </c>
      <c r="BT321" s="2" t="s">
        <v>157</v>
      </c>
      <c r="BU321" s="2" t="s">
        <v>157</v>
      </c>
      <c r="BV321" s="2" t="s">
        <v>157</v>
      </c>
      <c r="BW321" s="2" t="s">
        <v>162</v>
      </c>
      <c r="BX321" s="2" t="s">
        <v>157</v>
      </c>
      <c r="BY321" s="2" t="s">
        <v>157</v>
      </c>
      <c r="BZ321" s="2" t="s">
        <v>157</v>
      </c>
      <c r="CA321" s="2" t="s">
        <v>157</v>
      </c>
      <c r="CB321" s="2" t="s">
        <v>157</v>
      </c>
      <c r="CC321" s="2" t="s">
        <v>157</v>
      </c>
      <c r="CD321" s="2" t="s">
        <v>164</v>
      </c>
      <c r="CE321" s="2" t="s">
        <v>1592</v>
      </c>
      <c r="CF321" s="2" t="s">
        <v>162</v>
      </c>
      <c r="CG321" s="2" t="s">
        <v>157</v>
      </c>
      <c r="CH321" s="2" t="s">
        <v>162</v>
      </c>
      <c r="CI321" s="2" t="s">
        <v>535</v>
      </c>
      <c r="CJ321" s="2" t="s">
        <v>162</v>
      </c>
    </row>
    <row r="322" spans="1:88" ht="60" x14ac:dyDescent="0.25">
      <c r="A322" s="1">
        <v>44174.358483796299</v>
      </c>
      <c r="B322" s="1">
        <v>44174.371122685188</v>
      </c>
      <c r="C322" s="2" t="s">
        <v>91</v>
      </c>
      <c r="D322" s="2" t="s">
        <v>5141</v>
      </c>
      <c r="E322">
        <v>100</v>
      </c>
      <c r="F322">
        <v>1091</v>
      </c>
      <c r="G322" s="2" t="s">
        <v>155</v>
      </c>
      <c r="H322" s="1">
        <v>44174.371129918982</v>
      </c>
      <c r="I322" s="2" t="s">
        <v>5142</v>
      </c>
      <c r="J322">
        <v>42.51220703125</v>
      </c>
      <c r="K322">
        <v>-90.7384033203125</v>
      </c>
      <c r="L322" s="2" t="s">
        <v>158</v>
      </c>
      <c r="M322" s="2" t="s">
        <v>5143</v>
      </c>
      <c r="N322" s="2" t="s">
        <v>5144</v>
      </c>
      <c r="O322" s="2" t="s">
        <v>5145</v>
      </c>
      <c r="P322" s="2" t="s">
        <v>164</v>
      </c>
      <c r="Q322" s="2" t="s">
        <v>5146</v>
      </c>
      <c r="R322" s="2" t="s">
        <v>164</v>
      </c>
      <c r="S322" s="2" t="s">
        <v>5147</v>
      </c>
      <c r="T322" s="2" t="s">
        <v>233</v>
      </c>
      <c r="U322" s="2" t="s">
        <v>157</v>
      </c>
      <c r="V322" s="2" t="s">
        <v>340</v>
      </c>
      <c r="W322" s="2" t="s">
        <v>5148</v>
      </c>
      <c r="X322" s="2" t="s">
        <v>5149</v>
      </c>
      <c r="Y322" s="2" t="s">
        <v>5150</v>
      </c>
      <c r="Z322" s="2" t="s">
        <v>157</v>
      </c>
      <c r="AA322" s="2" t="s">
        <v>5151</v>
      </c>
      <c r="AB322" s="2" t="s">
        <v>164</v>
      </c>
      <c r="AC322" s="2" t="s">
        <v>5147</v>
      </c>
      <c r="AD322" s="2" t="s">
        <v>233</v>
      </c>
      <c r="AE322" s="2" t="s">
        <v>157</v>
      </c>
      <c r="AF322" s="2" t="s">
        <v>340</v>
      </c>
      <c r="AG322" s="2" t="s">
        <v>5148</v>
      </c>
      <c r="AH322" s="2" t="s">
        <v>5152</v>
      </c>
      <c r="AI322" s="2" t="s">
        <v>5153</v>
      </c>
      <c r="AJ322" s="2" t="s">
        <v>157</v>
      </c>
      <c r="AK322" s="2" t="s">
        <v>373</v>
      </c>
      <c r="AL322" s="2" t="s">
        <v>157</v>
      </c>
      <c r="AM322" s="2" t="s">
        <v>157</v>
      </c>
      <c r="AN322" s="2" t="s">
        <v>157</v>
      </c>
      <c r="AO322" s="2" t="s">
        <v>157</v>
      </c>
      <c r="AP322" s="2" t="s">
        <v>341</v>
      </c>
      <c r="AQ322" s="2" t="s">
        <v>5154</v>
      </c>
      <c r="AR322" s="2" t="s">
        <v>5155</v>
      </c>
      <c r="AS322" s="2" t="s">
        <v>5156</v>
      </c>
      <c r="AT322" s="2" t="s">
        <v>164</v>
      </c>
      <c r="AU322" s="2" t="s">
        <v>5157</v>
      </c>
      <c r="AV322" s="2" t="s">
        <v>340</v>
      </c>
      <c r="AW322" s="2" t="s">
        <v>233</v>
      </c>
      <c r="AX322" s="2" t="s">
        <v>157</v>
      </c>
      <c r="AY322" s="2" t="s">
        <v>5158</v>
      </c>
      <c r="AZ322" s="2" t="s">
        <v>157</v>
      </c>
      <c r="BA322" s="2" t="s">
        <v>5159</v>
      </c>
      <c r="BB322" s="2" t="s">
        <v>157</v>
      </c>
      <c r="BC322" s="2" t="s">
        <v>626</v>
      </c>
      <c r="BD322" s="2" t="s">
        <v>157</v>
      </c>
      <c r="BE322" s="2" t="s">
        <v>157</v>
      </c>
      <c r="BF322" s="2" t="s">
        <v>157</v>
      </c>
      <c r="BG322" s="2" t="s">
        <v>157</v>
      </c>
      <c r="BH322" s="2" t="s">
        <v>5160</v>
      </c>
      <c r="BI322" s="2" t="s">
        <v>164</v>
      </c>
      <c r="BJ322" s="2" t="s">
        <v>5161</v>
      </c>
      <c r="BK322" s="2" t="s">
        <v>340</v>
      </c>
      <c r="BL322" s="2" t="s">
        <v>233</v>
      </c>
      <c r="BM322" s="2" t="s">
        <v>157</v>
      </c>
      <c r="BN322" s="2" t="s">
        <v>5162</v>
      </c>
      <c r="BO322" s="2" t="s">
        <v>157</v>
      </c>
      <c r="BP322" s="2" t="s">
        <v>5162</v>
      </c>
      <c r="BQ322" s="2" t="s">
        <v>157</v>
      </c>
      <c r="BR322" s="2" t="s">
        <v>626</v>
      </c>
      <c r="BS322" s="2" t="s">
        <v>157</v>
      </c>
      <c r="BT322" s="2" t="s">
        <v>157</v>
      </c>
      <c r="BU322" s="2" t="s">
        <v>157</v>
      </c>
      <c r="BV322" s="2" t="s">
        <v>157</v>
      </c>
      <c r="BW322" s="2" t="s">
        <v>162</v>
      </c>
      <c r="BX322" s="2" t="s">
        <v>157</v>
      </c>
      <c r="BY322" s="2" t="s">
        <v>157</v>
      </c>
      <c r="BZ322" s="2" t="s">
        <v>157</v>
      </c>
      <c r="CA322" s="2" t="s">
        <v>157</v>
      </c>
      <c r="CB322" s="2" t="s">
        <v>157</v>
      </c>
      <c r="CC322" s="2" t="s">
        <v>157</v>
      </c>
      <c r="CD322" s="2" t="s">
        <v>162</v>
      </c>
      <c r="CE322" s="2" t="s">
        <v>157</v>
      </c>
      <c r="CF322" s="2" t="s">
        <v>164</v>
      </c>
      <c r="CG322" s="2" t="s">
        <v>5163</v>
      </c>
      <c r="CH322" s="2" t="s">
        <v>5164</v>
      </c>
      <c r="CI322" s="2" t="s">
        <v>5165</v>
      </c>
      <c r="CJ322" s="2" t="s">
        <v>157</v>
      </c>
    </row>
    <row r="323" spans="1:88" x14ac:dyDescent="0.25">
      <c r="A323" s="1">
        <v>44174.334918981483</v>
      </c>
      <c r="B323" s="1">
        <v>44174.382314814815</v>
      </c>
      <c r="C323" s="2" t="s">
        <v>91</v>
      </c>
      <c r="D323" s="2" t="s">
        <v>5166</v>
      </c>
      <c r="E323">
        <v>100</v>
      </c>
      <c r="F323">
        <v>4095</v>
      </c>
      <c r="G323" s="2" t="s">
        <v>155</v>
      </c>
      <c r="H323" s="1">
        <v>44174.382330601853</v>
      </c>
      <c r="I323" s="2" t="s">
        <v>5167</v>
      </c>
      <c r="J323">
        <v>42.758102416992188</v>
      </c>
      <c r="K323">
        <v>-93.919403076171875</v>
      </c>
      <c r="L323" s="2" t="s">
        <v>158</v>
      </c>
      <c r="M323" s="2" t="s">
        <v>5168</v>
      </c>
      <c r="N323" s="2" t="s">
        <v>5169</v>
      </c>
      <c r="O323" s="2" t="s">
        <v>5170</v>
      </c>
      <c r="P323" s="2" t="s">
        <v>164</v>
      </c>
      <c r="Q323" s="2" t="s">
        <v>5171</v>
      </c>
      <c r="R323" s="2" t="s">
        <v>164</v>
      </c>
      <c r="S323" s="2" t="s">
        <v>469</v>
      </c>
      <c r="T323" s="2" t="s">
        <v>233</v>
      </c>
      <c r="U323" s="2" t="s">
        <v>157</v>
      </c>
      <c r="V323" s="2" t="s">
        <v>273</v>
      </c>
      <c r="W323" s="2" t="s">
        <v>5172</v>
      </c>
      <c r="X323" s="2" t="s">
        <v>4223</v>
      </c>
      <c r="Y323" s="2" t="s">
        <v>5173</v>
      </c>
      <c r="Z323" s="2" t="s">
        <v>157</v>
      </c>
      <c r="AA323" s="2" t="s">
        <v>344</v>
      </c>
      <c r="AB323" s="2" t="s">
        <v>164</v>
      </c>
      <c r="AC323" s="2" t="s">
        <v>469</v>
      </c>
      <c r="AD323" s="2" t="s">
        <v>233</v>
      </c>
      <c r="AE323" s="2" t="s">
        <v>157</v>
      </c>
      <c r="AF323" s="2" t="s">
        <v>273</v>
      </c>
      <c r="AG323" s="2" t="s">
        <v>5172</v>
      </c>
      <c r="AH323" s="2" t="s">
        <v>5174</v>
      </c>
      <c r="AI323" s="2" t="s">
        <v>341</v>
      </c>
      <c r="AJ323" s="2" t="s">
        <v>157</v>
      </c>
      <c r="AK323" s="2" t="s">
        <v>259</v>
      </c>
      <c r="AL323" s="2" t="s">
        <v>157</v>
      </c>
      <c r="AM323" s="2" t="s">
        <v>157</v>
      </c>
      <c r="AN323" s="2" t="s">
        <v>157</v>
      </c>
      <c r="AO323" s="2" t="s">
        <v>157</v>
      </c>
      <c r="AP323" s="2" t="s">
        <v>157</v>
      </c>
      <c r="AQ323" s="2" t="s">
        <v>5171</v>
      </c>
      <c r="AR323" s="2" t="s">
        <v>344</v>
      </c>
      <c r="AS323" s="2" t="s">
        <v>5175</v>
      </c>
      <c r="AT323" s="2" t="s">
        <v>164</v>
      </c>
      <c r="AU323" s="2" t="s">
        <v>5175</v>
      </c>
      <c r="AV323" s="2" t="s">
        <v>273</v>
      </c>
      <c r="AW323" s="2" t="s">
        <v>233</v>
      </c>
      <c r="AX323" s="2" t="s">
        <v>157</v>
      </c>
      <c r="AY323" s="2" t="s">
        <v>5176</v>
      </c>
      <c r="AZ323" s="2" t="s">
        <v>157</v>
      </c>
      <c r="BA323" s="2" t="s">
        <v>5175</v>
      </c>
      <c r="BB323" s="2" t="s">
        <v>157</v>
      </c>
      <c r="BC323" s="2" t="s">
        <v>259</v>
      </c>
      <c r="BD323" s="2" t="s">
        <v>157</v>
      </c>
      <c r="BE323" s="2" t="s">
        <v>157</v>
      </c>
      <c r="BF323" s="2" t="s">
        <v>157</v>
      </c>
      <c r="BG323" s="2" t="s">
        <v>157</v>
      </c>
      <c r="BH323" s="2" t="s">
        <v>5175</v>
      </c>
      <c r="BI323" s="2" t="s">
        <v>164</v>
      </c>
      <c r="BJ323" s="2" t="s">
        <v>5177</v>
      </c>
      <c r="BK323" s="2" t="s">
        <v>273</v>
      </c>
      <c r="BL323" s="2" t="s">
        <v>233</v>
      </c>
      <c r="BM323" s="2" t="s">
        <v>157</v>
      </c>
      <c r="BN323" s="2" t="s">
        <v>5176</v>
      </c>
      <c r="BO323" s="2" t="s">
        <v>157</v>
      </c>
      <c r="BP323" s="2" t="s">
        <v>5175</v>
      </c>
      <c r="BQ323" s="2" t="s">
        <v>157</v>
      </c>
      <c r="BR323" s="2" t="s">
        <v>259</v>
      </c>
      <c r="BS323" s="2" t="s">
        <v>157</v>
      </c>
      <c r="BT323" s="2" t="s">
        <v>157</v>
      </c>
      <c r="BU323" s="2" t="s">
        <v>157</v>
      </c>
      <c r="BV323" s="2" t="s">
        <v>157</v>
      </c>
      <c r="BW323" s="2" t="s">
        <v>162</v>
      </c>
      <c r="BX323" s="2" t="s">
        <v>157</v>
      </c>
      <c r="BY323" s="2" t="s">
        <v>157</v>
      </c>
      <c r="BZ323" s="2" t="s">
        <v>157</v>
      </c>
      <c r="CA323" s="2" t="s">
        <v>157</v>
      </c>
      <c r="CB323" s="2" t="s">
        <v>157</v>
      </c>
      <c r="CC323" s="2" t="s">
        <v>157</v>
      </c>
      <c r="CD323" s="2" t="s">
        <v>164</v>
      </c>
      <c r="CE323" s="2" t="s">
        <v>4409</v>
      </c>
      <c r="CF323" s="2" t="s">
        <v>162</v>
      </c>
      <c r="CG323" s="2" t="s">
        <v>157</v>
      </c>
      <c r="CH323" s="2" t="s">
        <v>580</v>
      </c>
      <c r="CI323" s="2" t="s">
        <v>5178</v>
      </c>
      <c r="CJ323" s="2" t="s">
        <v>157</v>
      </c>
    </row>
    <row r="324" spans="1:88" x14ac:dyDescent="0.25">
      <c r="A324" s="1">
        <v>44174.406041666669</v>
      </c>
      <c r="B324" s="1">
        <v>44174.406215277777</v>
      </c>
      <c r="C324" s="2" t="s">
        <v>91</v>
      </c>
      <c r="D324" s="2" t="s">
        <v>221</v>
      </c>
      <c r="E324">
        <v>100</v>
      </c>
      <c r="F324">
        <v>15</v>
      </c>
      <c r="G324" s="2" t="s">
        <v>155</v>
      </c>
      <c r="H324" s="1">
        <v>44174.40622300926</v>
      </c>
      <c r="I324" s="2" t="s">
        <v>5179</v>
      </c>
      <c r="J324">
        <v>42.491897583007813</v>
      </c>
      <c r="K324">
        <v>-91.726303100585938</v>
      </c>
      <c r="L324" s="2" t="s">
        <v>158</v>
      </c>
      <c r="M324" s="2" t="s">
        <v>223</v>
      </c>
      <c r="N324" s="2" t="s">
        <v>224</v>
      </c>
      <c r="O324" s="2" t="s">
        <v>225</v>
      </c>
      <c r="P324" s="2" t="s">
        <v>162</v>
      </c>
      <c r="Q324" s="2" t="s">
        <v>157</v>
      </c>
      <c r="R324" s="2" t="s">
        <v>157</v>
      </c>
      <c r="S324" s="2" t="s">
        <v>157</v>
      </c>
      <c r="T324" s="2" t="s">
        <v>157</v>
      </c>
      <c r="U324" s="2" t="s">
        <v>157</v>
      </c>
      <c r="V324" s="2" t="s">
        <v>157</v>
      </c>
      <c r="W324" s="2" t="s">
        <v>157</v>
      </c>
      <c r="X324" s="2" t="s">
        <v>157</v>
      </c>
      <c r="Y324" s="2" t="s">
        <v>157</v>
      </c>
      <c r="Z324" s="2" t="s">
        <v>157</v>
      </c>
      <c r="AA324" s="2" t="s">
        <v>157</v>
      </c>
      <c r="AB324" s="2" t="s">
        <v>157</v>
      </c>
      <c r="AC324" s="2" t="s">
        <v>157</v>
      </c>
      <c r="AD324" s="2" t="s">
        <v>157</v>
      </c>
      <c r="AE324" s="2" t="s">
        <v>157</v>
      </c>
      <c r="AF324" s="2" t="s">
        <v>157</v>
      </c>
      <c r="AG324" s="2" t="s">
        <v>157</v>
      </c>
      <c r="AH324" s="2" t="s">
        <v>157</v>
      </c>
      <c r="AI324" s="2" t="s">
        <v>157</v>
      </c>
      <c r="AJ324" s="2" t="s">
        <v>157</v>
      </c>
      <c r="AK324" s="2" t="s">
        <v>157</v>
      </c>
      <c r="AL324" s="2" t="s">
        <v>157</v>
      </c>
      <c r="AM324" s="2" t="s">
        <v>157</v>
      </c>
      <c r="AN324" s="2" t="s">
        <v>157</v>
      </c>
      <c r="AO324" s="2" t="s">
        <v>157</v>
      </c>
      <c r="AP324" s="2" t="s">
        <v>157</v>
      </c>
      <c r="AQ324" s="2" t="s">
        <v>157</v>
      </c>
      <c r="AR324" s="2" t="s">
        <v>157</v>
      </c>
      <c r="AS324" s="2" t="s">
        <v>157</v>
      </c>
      <c r="AT324" s="2" t="s">
        <v>157</v>
      </c>
      <c r="AU324" s="2" t="s">
        <v>157</v>
      </c>
      <c r="AV324" s="2" t="s">
        <v>157</v>
      </c>
      <c r="AW324" s="2" t="s">
        <v>157</v>
      </c>
      <c r="AX324" s="2" t="s">
        <v>157</v>
      </c>
      <c r="AY324" s="2" t="s">
        <v>157</v>
      </c>
      <c r="AZ324" s="2" t="s">
        <v>157</v>
      </c>
      <c r="BA324" s="2" t="s">
        <v>157</v>
      </c>
      <c r="BB324" s="2" t="s">
        <v>157</v>
      </c>
      <c r="BC324" s="2" t="s">
        <v>157</v>
      </c>
      <c r="BD324" s="2" t="s">
        <v>157</v>
      </c>
      <c r="BE324" s="2" t="s">
        <v>157</v>
      </c>
      <c r="BF324" s="2" t="s">
        <v>157</v>
      </c>
      <c r="BG324" s="2" t="s">
        <v>157</v>
      </c>
      <c r="BH324" s="2" t="s">
        <v>157</v>
      </c>
      <c r="BI324" s="2" t="s">
        <v>157</v>
      </c>
      <c r="BJ324" s="2" t="s">
        <v>157</v>
      </c>
      <c r="BK324" s="2" t="s">
        <v>157</v>
      </c>
      <c r="BL324" s="2" t="s">
        <v>157</v>
      </c>
      <c r="BM324" s="2" t="s">
        <v>157</v>
      </c>
      <c r="BN324" s="2" t="s">
        <v>157</v>
      </c>
      <c r="BO324" s="2" t="s">
        <v>157</v>
      </c>
      <c r="BP324" s="2" t="s">
        <v>157</v>
      </c>
      <c r="BQ324" s="2" t="s">
        <v>157</v>
      </c>
      <c r="BR324" s="2" t="s">
        <v>157</v>
      </c>
      <c r="BS324" s="2" t="s">
        <v>157</v>
      </c>
      <c r="BT324" s="2" t="s">
        <v>157</v>
      </c>
      <c r="BU324" s="2" t="s">
        <v>157</v>
      </c>
      <c r="BV324" s="2" t="s">
        <v>157</v>
      </c>
      <c r="BW324" s="2" t="s">
        <v>157</v>
      </c>
      <c r="BX324" s="2" t="s">
        <v>157</v>
      </c>
      <c r="BY324" s="2" t="s">
        <v>157</v>
      </c>
      <c r="BZ324" s="2" t="s">
        <v>157</v>
      </c>
      <c r="CA324" s="2" t="s">
        <v>157</v>
      </c>
      <c r="CB324" s="2" t="s">
        <v>157</v>
      </c>
      <c r="CC324" s="2" t="s">
        <v>157</v>
      </c>
      <c r="CD324" s="2" t="s">
        <v>157</v>
      </c>
      <c r="CE324" s="2" t="s">
        <v>157</v>
      </c>
      <c r="CF324" s="2" t="s">
        <v>157</v>
      </c>
      <c r="CG324" s="2" t="s">
        <v>157</v>
      </c>
      <c r="CH324" s="2" t="s">
        <v>157</v>
      </c>
      <c r="CI324" s="2" t="s">
        <v>157</v>
      </c>
      <c r="CJ324" s="2" t="s">
        <v>157</v>
      </c>
    </row>
    <row r="325" spans="1:88" x14ac:dyDescent="0.25">
      <c r="A325" s="1">
        <v>44174.43408564815</v>
      </c>
      <c r="B325" s="1">
        <v>44174.438321759262</v>
      </c>
      <c r="C325" s="2" t="s">
        <v>91</v>
      </c>
      <c r="D325" s="2" t="s">
        <v>5180</v>
      </c>
      <c r="E325">
        <v>100</v>
      </c>
      <c r="F325">
        <v>366</v>
      </c>
      <c r="G325" s="2" t="s">
        <v>155</v>
      </c>
      <c r="H325" s="1">
        <v>44174.438335300925</v>
      </c>
      <c r="I325" s="2" t="s">
        <v>5181</v>
      </c>
      <c r="J325">
        <v>41.2926025390625</v>
      </c>
      <c r="K325">
        <v>-91.30059814453125</v>
      </c>
      <c r="L325" s="2" t="s">
        <v>158</v>
      </c>
      <c r="M325" s="2" t="s">
        <v>5182</v>
      </c>
      <c r="N325" s="2" t="s">
        <v>5183</v>
      </c>
      <c r="O325" s="2" t="s">
        <v>5184</v>
      </c>
      <c r="P325" s="2" t="s">
        <v>164</v>
      </c>
      <c r="Q325" s="2" t="s">
        <v>5185</v>
      </c>
      <c r="R325" s="2" t="s">
        <v>164</v>
      </c>
      <c r="S325" s="2" t="s">
        <v>3696</v>
      </c>
      <c r="T325" s="2" t="s">
        <v>233</v>
      </c>
      <c r="U325" s="2" t="s">
        <v>157</v>
      </c>
      <c r="V325" s="2" t="s">
        <v>340</v>
      </c>
      <c r="W325" s="2" t="s">
        <v>5186</v>
      </c>
      <c r="X325" s="2" t="s">
        <v>5187</v>
      </c>
      <c r="Y325" s="2" t="s">
        <v>5188</v>
      </c>
      <c r="Z325" s="2" t="s">
        <v>157</v>
      </c>
      <c r="AA325" s="2" t="s">
        <v>189</v>
      </c>
      <c r="AB325" s="2" t="s">
        <v>164</v>
      </c>
      <c r="AC325" s="2" t="s">
        <v>5189</v>
      </c>
      <c r="AD325" s="2" t="s">
        <v>233</v>
      </c>
      <c r="AE325" s="2" t="s">
        <v>157</v>
      </c>
      <c r="AF325" s="2" t="s">
        <v>340</v>
      </c>
      <c r="AG325" s="2" t="s">
        <v>5186</v>
      </c>
      <c r="AH325" s="2" t="s">
        <v>5190</v>
      </c>
      <c r="AI325" s="2" t="s">
        <v>341</v>
      </c>
      <c r="AJ325" s="2" t="s">
        <v>157</v>
      </c>
      <c r="AK325" s="2" t="s">
        <v>259</v>
      </c>
      <c r="AL325" s="2" t="s">
        <v>157</v>
      </c>
      <c r="AM325" s="2" t="s">
        <v>157</v>
      </c>
      <c r="AN325" s="2" t="s">
        <v>157</v>
      </c>
      <c r="AO325" s="2" t="s">
        <v>157</v>
      </c>
      <c r="AP325" s="2" t="s">
        <v>157</v>
      </c>
      <c r="AQ325" s="2" t="s">
        <v>2147</v>
      </c>
      <c r="AR325" s="2" t="s">
        <v>967</v>
      </c>
      <c r="AS325" s="2" t="s">
        <v>157</v>
      </c>
      <c r="AT325" s="2" t="s">
        <v>164</v>
      </c>
      <c r="AU325" s="2" t="s">
        <v>762</v>
      </c>
      <c r="AV325" s="2" t="s">
        <v>340</v>
      </c>
      <c r="AW325" s="2" t="s">
        <v>233</v>
      </c>
      <c r="AX325" s="2" t="s">
        <v>157</v>
      </c>
      <c r="AY325" s="2" t="s">
        <v>5191</v>
      </c>
      <c r="AZ325" s="2" t="s">
        <v>157</v>
      </c>
      <c r="BA325" s="2" t="s">
        <v>1632</v>
      </c>
      <c r="BB325" s="2" t="s">
        <v>157</v>
      </c>
      <c r="BC325" s="2" t="s">
        <v>259</v>
      </c>
      <c r="BD325" s="2" t="s">
        <v>157</v>
      </c>
      <c r="BE325" s="2" t="s">
        <v>157</v>
      </c>
      <c r="BF325" s="2" t="s">
        <v>157</v>
      </c>
      <c r="BG325" s="2" t="s">
        <v>157</v>
      </c>
      <c r="BH325" s="2" t="s">
        <v>157</v>
      </c>
      <c r="BI325" s="2" t="s">
        <v>164</v>
      </c>
      <c r="BJ325" s="2" t="s">
        <v>762</v>
      </c>
      <c r="BK325" s="2" t="s">
        <v>340</v>
      </c>
      <c r="BL325" s="2" t="s">
        <v>233</v>
      </c>
      <c r="BM325" s="2" t="s">
        <v>157</v>
      </c>
      <c r="BN325" s="2" t="s">
        <v>5191</v>
      </c>
      <c r="BO325" s="2" t="s">
        <v>157</v>
      </c>
      <c r="BP325" s="2" t="s">
        <v>1632</v>
      </c>
      <c r="BQ325" s="2" t="s">
        <v>157</v>
      </c>
      <c r="BR325" s="2" t="s">
        <v>259</v>
      </c>
      <c r="BS325" s="2" t="s">
        <v>157</v>
      </c>
      <c r="BT325" s="2" t="s">
        <v>157</v>
      </c>
      <c r="BU325" s="2" t="s">
        <v>157</v>
      </c>
      <c r="BV325" s="2" t="s">
        <v>157</v>
      </c>
      <c r="BW325" s="2" t="s">
        <v>162</v>
      </c>
      <c r="BX325" s="2" t="s">
        <v>157</v>
      </c>
      <c r="BY325" s="2" t="s">
        <v>157</v>
      </c>
      <c r="BZ325" s="2" t="s">
        <v>157</v>
      </c>
      <c r="CA325" s="2" t="s">
        <v>157</v>
      </c>
      <c r="CB325" s="2" t="s">
        <v>157</v>
      </c>
      <c r="CC325" s="2" t="s">
        <v>157</v>
      </c>
      <c r="CD325" s="2" t="s">
        <v>162</v>
      </c>
      <c r="CE325" s="2" t="s">
        <v>157</v>
      </c>
      <c r="CF325" s="2" t="s">
        <v>162</v>
      </c>
      <c r="CG325" s="2" t="s">
        <v>157</v>
      </c>
      <c r="CH325" s="2" t="s">
        <v>157</v>
      </c>
      <c r="CI325" s="2" t="s">
        <v>157</v>
      </c>
      <c r="CJ325" s="2" t="s">
        <v>157</v>
      </c>
    </row>
    <row r="326" spans="1:88" ht="45" x14ac:dyDescent="0.25">
      <c r="A326" s="1">
        <v>44174.397152777776</v>
      </c>
      <c r="B326" s="1">
        <v>44174.438946759263</v>
      </c>
      <c r="C326" s="2" t="s">
        <v>91</v>
      </c>
      <c r="D326" s="2" t="s">
        <v>5192</v>
      </c>
      <c r="E326">
        <v>100</v>
      </c>
      <c r="F326">
        <v>3610</v>
      </c>
      <c r="G326" s="2" t="s">
        <v>155</v>
      </c>
      <c r="H326" s="1">
        <v>44174.438951249998</v>
      </c>
      <c r="I326" s="2" t="s">
        <v>5193</v>
      </c>
      <c r="J326">
        <v>42.2593994140625</v>
      </c>
      <c r="K326">
        <v>-94.060997009277344</v>
      </c>
      <c r="L326" s="2" t="s">
        <v>158</v>
      </c>
      <c r="M326" s="2" t="s">
        <v>5194</v>
      </c>
      <c r="N326" s="2" t="s">
        <v>5195</v>
      </c>
      <c r="O326" s="2" t="s">
        <v>5196</v>
      </c>
      <c r="P326" s="2" t="s">
        <v>164</v>
      </c>
      <c r="Q326" s="2" t="s">
        <v>3371</v>
      </c>
      <c r="R326" s="2" t="s">
        <v>164</v>
      </c>
      <c r="S326" s="2" t="s">
        <v>3323</v>
      </c>
      <c r="T326" s="2" t="s">
        <v>233</v>
      </c>
      <c r="U326" s="2" t="s">
        <v>157</v>
      </c>
      <c r="V326" s="2" t="s">
        <v>503</v>
      </c>
      <c r="W326" s="2" t="s">
        <v>5197</v>
      </c>
      <c r="X326" s="2" t="s">
        <v>5198</v>
      </c>
      <c r="Y326" s="2" t="s">
        <v>5199</v>
      </c>
      <c r="Z326" s="2" t="s">
        <v>157</v>
      </c>
      <c r="AA326" s="2" t="s">
        <v>967</v>
      </c>
      <c r="AB326" s="2" t="s">
        <v>164</v>
      </c>
      <c r="AC326" s="2" t="s">
        <v>3323</v>
      </c>
      <c r="AD326" s="2" t="s">
        <v>233</v>
      </c>
      <c r="AE326" s="2" t="s">
        <v>157</v>
      </c>
      <c r="AF326" s="2" t="s">
        <v>503</v>
      </c>
      <c r="AG326" s="2" t="s">
        <v>5200</v>
      </c>
      <c r="AH326" s="2" t="s">
        <v>5201</v>
      </c>
      <c r="AI326" s="2" t="s">
        <v>5202</v>
      </c>
      <c r="AJ326" s="2" t="s">
        <v>157</v>
      </c>
      <c r="AK326" s="2" t="s">
        <v>259</v>
      </c>
      <c r="AL326" s="2" t="s">
        <v>157</v>
      </c>
      <c r="AM326" s="2" t="s">
        <v>157</v>
      </c>
      <c r="AN326" s="2" t="s">
        <v>157</v>
      </c>
      <c r="AO326" s="2" t="s">
        <v>157</v>
      </c>
      <c r="AP326" s="2" t="s">
        <v>157</v>
      </c>
      <c r="AQ326" s="2" t="s">
        <v>1053</v>
      </c>
      <c r="AR326" s="2" t="s">
        <v>967</v>
      </c>
      <c r="AS326" s="2" t="s">
        <v>5203</v>
      </c>
      <c r="AT326" s="2" t="s">
        <v>164</v>
      </c>
      <c r="AU326" s="2" t="s">
        <v>5204</v>
      </c>
      <c r="AV326" s="2" t="s">
        <v>503</v>
      </c>
      <c r="AW326" s="2" t="s">
        <v>233</v>
      </c>
      <c r="AX326" s="2" t="s">
        <v>157</v>
      </c>
      <c r="AY326" s="2" t="s">
        <v>5205</v>
      </c>
      <c r="AZ326" s="2" t="s">
        <v>5204</v>
      </c>
      <c r="BA326" s="2" t="s">
        <v>5206</v>
      </c>
      <c r="BB326" s="2" t="s">
        <v>157</v>
      </c>
      <c r="BC326" s="2" t="s">
        <v>259</v>
      </c>
      <c r="BD326" s="2" t="s">
        <v>157</v>
      </c>
      <c r="BE326" s="2" t="s">
        <v>157</v>
      </c>
      <c r="BF326" s="2" t="s">
        <v>157</v>
      </c>
      <c r="BG326" s="2" t="s">
        <v>157</v>
      </c>
      <c r="BH326" s="2" t="s">
        <v>5203</v>
      </c>
      <c r="BI326" s="2" t="s">
        <v>164</v>
      </c>
      <c r="BJ326" s="2" t="s">
        <v>5204</v>
      </c>
      <c r="BK326" s="2" t="s">
        <v>503</v>
      </c>
      <c r="BL326" s="2" t="s">
        <v>233</v>
      </c>
      <c r="BM326" s="2" t="s">
        <v>157</v>
      </c>
      <c r="BN326" s="2" t="s">
        <v>5207</v>
      </c>
      <c r="BO326" s="2" t="s">
        <v>5204</v>
      </c>
      <c r="BP326" s="2" t="s">
        <v>5208</v>
      </c>
      <c r="BQ326" s="2" t="s">
        <v>157</v>
      </c>
      <c r="BR326" s="2" t="s">
        <v>259</v>
      </c>
      <c r="BS326" s="2" t="s">
        <v>157</v>
      </c>
      <c r="BT326" s="2" t="s">
        <v>157</v>
      </c>
      <c r="BU326" s="2" t="s">
        <v>157</v>
      </c>
      <c r="BV326" s="2" t="s">
        <v>157</v>
      </c>
      <c r="BW326" s="2" t="s">
        <v>164</v>
      </c>
      <c r="BX326" s="2" t="s">
        <v>1053</v>
      </c>
      <c r="BY326" s="2" t="s">
        <v>967</v>
      </c>
      <c r="BZ326" s="2" t="s">
        <v>167</v>
      </c>
      <c r="CA326" s="2" t="s">
        <v>157</v>
      </c>
      <c r="CB326" s="2" t="s">
        <v>5209</v>
      </c>
      <c r="CC326" s="2" t="s">
        <v>5210</v>
      </c>
      <c r="CD326" s="2" t="s">
        <v>162</v>
      </c>
      <c r="CE326" s="2" t="s">
        <v>157</v>
      </c>
      <c r="CF326" s="2" t="s">
        <v>162</v>
      </c>
      <c r="CG326" s="2" t="s">
        <v>157</v>
      </c>
      <c r="CH326" s="2" t="s">
        <v>157</v>
      </c>
      <c r="CI326" s="2" t="s">
        <v>157</v>
      </c>
      <c r="CJ326" s="2" t="s">
        <v>157</v>
      </c>
    </row>
    <row r="327" spans="1:88" ht="45" x14ac:dyDescent="0.25">
      <c r="A327" s="1">
        <v>44174.450474537036</v>
      </c>
      <c r="B327" s="1">
        <v>44174.454108796293</v>
      </c>
      <c r="C327" s="2" t="s">
        <v>91</v>
      </c>
      <c r="D327" s="2" t="s">
        <v>5211</v>
      </c>
      <c r="E327">
        <v>100</v>
      </c>
      <c r="F327">
        <v>313</v>
      </c>
      <c r="G327" s="2" t="s">
        <v>155</v>
      </c>
      <c r="H327" s="1">
        <v>44174.45412008102</v>
      </c>
      <c r="I327" s="2" t="s">
        <v>5212</v>
      </c>
      <c r="J327">
        <v>42.184005737304688</v>
      </c>
      <c r="K327">
        <v>-92.983299255371094</v>
      </c>
      <c r="L327" s="2" t="s">
        <v>158</v>
      </c>
      <c r="M327" s="2" t="s">
        <v>5213</v>
      </c>
      <c r="N327" s="2" t="s">
        <v>5214</v>
      </c>
      <c r="O327" s="2" t="s">
        <v>5215</v>
      </c>
      <c r="P327" s="2" t="s">
        <v>164</v>
      </c>
      <c r="Q327" s="2" t="s">
        <v>3921</v>
      </c>
      <c r="R327" s="2" t="s">
        <v>164</v>
      </c>
      <c r="S327" s="2" t="s">
        <v>243</v>
      </c>
      <c r="T327" s="2" t="s">
        <v>233</v>
      </c>
      <c r="U327" s="2" t="s">
        <v>157</v>
      </c>
      <c r="V327" s="2" t="s">
        <v>273</v>
      </c>
      <c r="W327" s="2" t="s">
        <v>1470</v>
      </c>
      <c r="X327" s="2" t="s">
        <v>396</v>
      </c>
      <c r="Y327" s="2" t="s">
        <v>459</v>
      </c>
      <c r="Z327" s="2" t="s">
        <v>157</v>
      </c>
      <c r="AA327" s="2" t="s">
        <v>967</v>
      </c>
      <c r="AB327" s="2" t="s">
        <v>164</v>
      </c>
      <c r="AC327" s="2" t="s">
        <v>243</v>
      </c>
      <c r="AD327" s="2" t="s">
        <v>233</v>
      </c>
      <c r="AE327" s="2" t="s">
        <v>157</v>
      </c>
      <c r="AF327" s="2" t="s">
        <v>273</v>
      </c>
      <c r="AG327" s="2" t="s">
        <v>1470</v>
      </c>
      <c r="AH327" s="2" t="s">
        <v>4695</v>
      </c>
      <c r="AI327" s="2" t="s">
        <v>5216</v>
      </c>
      <c r="AJ327" s="2" t="s">
        <v>157</v>
      </c>
      <c r="AK327" s="2" t="s">
        <v>259</v>
      </c>
      <c r="AL327" s="2" t="s">
        <v>157</v>
      </c>
      <c r="AM327" s="2" t="s">
        <v>157</v>
      </c>
      <c r="AN327" s="2" t="s">
        <v>157</v>
      </c>
      <c r="AO327" s="2" t="s">
        <v>157</v>
      </c>
      <c r="AP327" s="2" t="s">
        <v>264</v>
      </c>
      <c r="AQ327" s="2" t="s">
        <v>4907</v>
      </c>
      <c r="AR327" s="2" t="s">
        <v>967</v>
      </c>
      <c r="AS327" s="2" t="s">
        <v>5217</v>
      </c>
      <c r="AT327" s="2" t="s">
        <v>164</v>
      </c>
      <c r="AU327" s="2" t="s">
        <v>5218</v>
      </c>
      <c r="AV327" s="2" t="s">
        <v>524</v>
      </c>
      <c r="AW327" s="2" t="s">
        <v>233</v>
      </c>
      <c r="AX327" s="2" t="s">
        <v>157</v>
      </c>
      <c r="AY327" s="2" t="s">
        <v>5219</v>
      </c>
      <c r="AZ327" s="2" t="s">
        <v>157</v>
      </c>
      <c r="BA327" s="2" t="s">
        <v>5220</v>
      </c>
      <c r="BB327" s="2" t="s">
        <v>157</v>
      </c>
      <c r="BC327" s="2" t="s">
        <v>247</v>
      </c>
      <c r="BD327" s="2" t="s">
        <v>157</v>
      </c>
      <c r="BE327" s="2" t="s">
        <v>157</v>
      </c>
      <c r="BF327" s="2" t="s">
        <v>157</v>
      </c>
      <c r="BG327" s="2" t="s">
        <v>157</v>
      </c>
      <c r="BH327" s="2" t="s">
        <v>5221</v>
      </c>
      <c r="BI327" s="2" t="s">
        <v>164</v>
      </c>
      <c r="BJ327" s="2" t="s">
        <v>5218</v>
      </c>
      <c r="BK327" s="2" t="s">
        <v>524</v>
      </c>
      <c r="BL327" s="2" t="s">
        <v>233</v>
      </c>
      <c r="BM327" s="2" t="s">
        <v>157</v>
      </c>
      <c r="BN327" s="2" t="s">
        <v>5219</v>
      </c>
      <c r="BO327" s="2" t="s">
        <v>157</v>
      </c>
      <c r="BP327" s="2" t="s">
        <v>5222</v>
      </c>
      <c r="BQ327" s="2" t="s">
        <v>157</v>
      </c>
      <c r="BR327" s="2" t="s">
        <v>247</v>
      </c>
      <c r="BS327" s="2" t="s">
        <v>157</v>
      </c>
      <c r="BT327" s="2" t="s">
        <v>157</v>
      </c>
      <c r="BU327" s="2" t="s">
        <v>157</v>
      </c>
      <c r="BV327" s="2" t="s">
        <v>157</v>
      </c>
      <c r="BW327" s="2" t="s">
        <v>162</v>
      </c>
      <c r="BX327" s="2" t="s">
        <v>157</v>
      </c>
      <c r="BY327" s="2" t="s">
        <v>157</v>
      </c>
      <c r="BZ327" s="2" t="s">
        <v>157</v>
      </c>
      <c r="CA327" s="2" t="s">
        <v>157</v>
      </c>
      <c r="CB327" s="2" t="s">
        <v>157</v>
      </c>
      <c r="CC327" s="2" t="s">
        <v>157</v>
      </c>
      <c r="CD327" s="2" t="s">
        <v>162</v>
      </c>
      <c r="CE327" s="2" t="s">
        <v>157</v>
      </c>
      <c r="CF327" s="2" t="s">
        <v>162</v>
      </c>
      <c r="CG327" s="2" t="s">
        <v>157</v>
      </c>
      <c r="CH327" s="2" t="s">
        <v>580</v>
      </c>
      <c r="CI327" s="2" t="s">
        <v>580</v>
      </c>
      <c r="CJ327" s="2" t="s">
        <v>580</v>
      </c>
    </row>
    <row r="328" spans="1:88" ht="90" x14ac:dyDescent="0.25">
      <c r="A328" s="1">
        <v>44174.477986111109</v>
      </c>
      <c r="B328" s="1">
        <v>44174.486712962964</v>
      </c>
      <c r="C328" s="2" t="s">
        <v>91</v>
      </c>
      <c r="D328" s="2" t="s">
        <v>5223</v>
      </c>
      <c r="E328">
        <v>100</v>
      </c>
      <c r="F328">
        <v>753</v>
      </c>
      <c r="G328" s="2" t="s">
        <v>155</v>
      </c>
      <c r="H328" s="1">
        <v>44174.48672252315</v>
      </c>
      <c r="I328" s="2" t="s">
        <v>5224</v>
      </c>
      <c r="J328">
        <v>43.24200439453125</v>
      </c>
      <c r="K328">
        <v>-94.404403686523438</v>
      </c>
      <c r="L328" s="2" t="s">
        <v>158</v>
      </c>
      <c r="M328" s="2" t="s">
        <v>5225</v>
      </c>
      <c r="N328" s="2" t="s">
        <v>5226</v>
      </c>
      <c r="O328" s="2" t="s">
        <v>5227</v>
      </c>
      <c r="P328" s="2" t="s">
        <v>164</v>
      </c>
      <c r="Q328" s="2" t="s">
        <v>5228</v>
      </c>
      <c r="R328" s="2" t="s">
        <v>164</v>
      </c>
      <c r="S328" s="2" t="s">
        <v>4629</v>
      </c>
      <c r="T328" s="2" t="s">
        <v>233</v>
      </c>
      <c r="U328" s="2" t="s">
        <v>157</v>
      </c>
      <c r="V328" s="2" t="s">
        <v>759</v>
      </c>
      <c r="W328" s="2" t="s">
        <v>5229</v>
      </c>
      <c r="X328" s="2" t="s">
        <v>5230</v>
      </c>
      <c r="Y328" s="2" t="s">
        <v>5231</v>
      </c>
      <c r="Z328" s="2" t="s">
        <v>157</v>
      </c>
      <c r="AA328" s="2" t="s">
        <v>438</v>
      </c>
      <c r="AB328" s="2" t="s">
        <v>164</v>
      </c>
      <c r="AC328" s="2" t="s">
        <v>4629</v>
      </c>
      <c r="AD328" s="2" t="s">
        <v>233</v>
      </c>
      <c r="AE328" s="2" t="s">
        <v>157</v>
      </c>
      <c r="AF328" s="2" t="s">
        <v>759</v>
      </c>
      <c r="AG328" s="2" t="s">
        <v>5232</v>
      </c>
      <c r="AH328" s="2" t="s">
        <v>157</v>
      </c>
      <c r="AI328" s="2" t="s">
        <v>157</v>
      </c>
      <c r="AJ328" s="2" t="s">
        <v>157</v>
      </c>
      <c r="AK328" s="2" t="s">
        <v>809</v>
      </c>
      <c r="AL328" s="2" t="s">
        <v>157</v>
      </c>
      <c r="AM328" s="2" t="s">
        <v>5233</v>
      </c>
      <c r="AN328" s="2" t="s">
        <v>5234</v>
      </c>
      <c r="AO328" s="2" t="s">
        <v>157</v>
      </c>
      <c r="AP328" s="2" t="s">
        <v>157</v>
      </c>
      <c r="AQ328" s="2" t="s">
        <v>5228</v>
      </c>
      <c r="AR328" s="2" t="s">
        <v>438</v>
      </c>
      <c r="AS328" s="2" t="s">
        <v>305</v>
      </c>
      <c r="AT328" s="2" t="s">
        <v>164</v>
      </c>
      <c r="AU328" s="2" t="s">
        <v>305</v>
      </c>
      <c r="AV328" s="2" t="s">
        <v>524</v>
      </c>
      <c r="AW328" s="2" t="s">
        <v>233</v>
      </c>
      <c r="AX328" s="2" t="s">
        <v>157</v>
      </c>
      <c r="AY328" s="2" t="s">
        <v>5235</v>
      </c>
      <c r="AZ328" s="2" t="s">
        <v>157</v>
      </c>
      <c r="BA328" s="2" t="s">
        <v>157</v>
      </c>
      <c r="BB328" s="2" t="s">
        <v>157</v>
      </c>
      <c r="BC328" s="2" t="s">
        <v>626</v>
      </c>
      <c r="BD328" s="2" t="s">
        <v>157</v>
      </c>
      <c r="BE328" s="2" t="s">
        <v>5236</v>
      </c>
      <c r="BF328" s="2" t="s">
        <v>157</v>
      </c>
      <c r="BG328" s="2" t="s">
        <v>157</v>
      </c>
      <c r="BH328" s="2" t="s">
        <v>305</v>
      </c>
      <c r="BI328" s="2" t="s">
        <v>164</v>
      </c>
      <c r="BJ328" s="2" t="s">
        <v>305</v>
      </c>
      <c r="BK328" s="2" t="s">
        <v>524</v>
      </c>
      <c r="BL328" s="2" t="s">
        <v>233</v>
      </c>
      <c r="BM328" s="2" t="s">
        <v>157</v>
      </c>
      <c r="BN328" s="2" t="s">
        <v>5235</v>
      </c>
      <c r="BO328" s="2" t="s">
        <v>157</v>
      </c>
      <c r="BP328" s="2" t="s">
        <v>157</v>
      </c>
      <c r="BQ328" s="2" t="s">
        <v>157</v>
      </c>
      <c r="BR328" s="2" t="s">
        <v>626</v>
      </c>
      <c r="BS328" s="2" t="s">
        <v>157</v>
      </c>
      <c r="BT328" s="2" t="s">
        <v>5236</v>
      </c>
      <c r="BU328" s="2" t="s">
        <v>157</v>
      </c>
      <c r="BV328" s="2" t="s">
        <v>157</v>
      </c>
      <c r="BW328" s="2" t="s">
        <v>162</v>
      </c>
      <c r="BX328" s="2" t="s">
        <v>157</v>
      </c>
      <c r="BY328" s="2" t="s">
        <v>157</v>
      </c>
      <c r="BZ328" s="2" t="s">
        <v>157</v>
      </c>
      <c r="CA328" s="2" t="s">
        <v>157</v>
      </c>
      <c r="CB328" s="2" t="s">
        <v>157</v>
      </c>
      <c r="CC328" s="2" t="s">
        <v>157</v>
      </c>
      <c r="CD328" s="2" t="s">
        <v>164</v>
      </c>
      <c r="CE328" s="2" t="s">
        <v>1121</v>
      </c>
      <c r="CF328" s="2" t="s">
        <v>162</v>
      </c>
      <c r="CG328" s="2" t="s">
        <v>157</v>
      </c>
      <c r="CH328" s="2" t="s">
        <v>5237</v>
      </c>
      <c r="CI328" s="2" t="s">
        <v>162</v>
      </c>
      <c r="CJ328" s="2" t="s">
        <v>157</v>
      </c>
    </row>
    <row r="329" spans="1:88" ht="60" x14ac:dyDescent="0.25">
      <c r="A329" s="1">
        <v>44174.376134259262</v>
      </c>
      <c r="B329" s="1">
        <v>44174.488576388889</v>
      </c>
      <c r="C329" s="2" t="s">
        <v>91</v>
      </c>
      <c r="D329" s="2" t="s">
        <v>5238</v>
      </c>
      <c r="E329">
        <v>100</v>
      </c>
      <c r="F329">
        <v>9714</v>
      </c>
      <c r="G329" s="2" t="s">
        <v>155</v>
      </c>
      <c r="H329" s="1">
        <v>44174.4885818287</v>
      </c>
      <c r="I329" s="2" t="s">
        <v>5239</v>
      </c>
      <c r="J329">
        <v>43.17999267578125</v>
      </c>
      <c r="K329">
        <v>-95.481697082519531</v>
      </c>
      <c r="L329" s="2" t="s">
        <v>158</v>
      </c>
      <c r="M329" s="2" t="s">
        <v>5240</v>
      </c>
      <c r="N329" s="2" t="s">
        <v>5241</v>
      </c>
      <c r="O329" s="2" t="s">
        <v>5242</v>
      </c>
      <c r="P329" s="2" t="s">
        <v>164</v>
      </c>
      <c r="Q329" s="2" t="s">
        <v>5243</v>
      </c>
      <c r="R329" s="2" t="s">
        <v>164</v>
      </c>
      <c r="S329" s="2" t="s">
        <v>243</v>
      </c>
      <c r="T329" s="2" t="s">
        <v>233</v>
      </c>
      <c r="U329" s="2" t="s">
        <v>157</v>
      </c>
      <c r="V329" s="2" t="s">
        <v>340</v>
      </c>
      <c r="W329" s="2" t="s">
        <v>5244</v>
      </c>
      <c r="X329" s="2" t="s">
        <v>5245</v>
      </c>
      <c r="Y329" s="2" t="s">
        <v>5246</v>
      </c>
      <c r="Z329" s="2" t="s">
        <v>157</v>
      </c>
      <c r="AA329" s="2" t="s">
        <v>186</v>
      </c>
      <c r="AB329" s="2" t="s">
        <v>164</v>
      </c>
      <c r="AC329" s="2" t="s">
        <v>243</v>
      </c>
      <c r="AD329" s="2" t="s">
        <v>233</v>
      </c>
      <c r="AE329" s="2" t="s">
        <v>157</v>
      </c>
      <c r="AF329" s="2" t="s">
        <v>340</v>
      </c>
      <c r="AG329" s="2" t="s">
        <v>5247</v>
      </c>
      <c r="AH329" s="2" t="s">
        <v>5248</v>
      </c>
      <c r="AI329" s="2" t="s">
        <v>5249</v>
      </c>
      <c r="AJ329" s="2" t="s">
        <v>157</v>
      </c>
      <c r="AK329" s="2" t="s">
        <v>259</v>
      </c>
      <c r="AL329" s="2" t="s">
        <v>157</v>
      </c>
      <c r="AM329" s="2" t="s">
        <v>157</v>
      </c>
      <c r="AN329" s="2" t="s">
        <v>157</v>
      </c>
      <c r="AO329" s="2" t="s">
        <v>157</v>
      </c>
      <c r="AP329" s="2" t="s">
        <v>157</v>
      </c>
      <c r="AQ329" s="2" t="s">
        <v>5250</v>
      </c>
      <c r="AR329" s="2" t="s">
        <v>594</v>
      </c>
      <c r="AS329" s="2" t="s">
        <v>595</v>
      </c>
      <c r="AT329" s="2" t="s">
        <v>164</v>
      </c>
      <c r="AU329" s="2" t="s">
        <v>5251</v>
      </c>
      <c r="AV329" s="2" t="s">
        <v>340</v>
      </c>
      <c r="AW329" s="2" t="s">
        <v>233</v>
      </c>
      <c r="AX329" s="2" t="s">
        <v>157</v>
      </c>
      <c r="AY329" s="2" t="s">
        <v>5252</v>
      </c>
      <c r="AZ329" s="2" t="s">
        <v>157</v>
      </c>
      <c r="BA329" s="2" t="s">
        <v>5253</v>
      </c>
      <c r="BB329" s="2" t="s">
        <v>157</v>
      </c>
      <c r="BC329" s="2" t="s">
        <v>259</v>
      </c>
      <c r="BD329" s="2" t="s">
        <v>157</v>
      </c>
      <c r="BE329" s="2" t="s">
        <v>157</v>
      </c>
      <c r="BF329" s="2" t="s">
        <v>157</v>
      </c>
      <c r="BG329" s="2" t="s">
        <v>157</v>
      </c>
      <c r="BH329" s="2" t="s">
        <v>623</v>
      </c>
      <c r="BI329" s="2" t="s">
        <v>164</v>
      </c>
      <c r="BJ329" s="2" t="s">
        <v>5251</v>
      </c>
      <c r="BK329" s="2" t="s">
        <v>340</v>
      </c>
      <c r="BL329" s="2" t="s">
        <v>233</v>
      </c>
      <c r="BM329" s="2" t="s">
        <v>157</v>
      </c>
      <c r="BN329" s="2" t="s">
        <v>5252</v>
      </c>
      <c r="BO329" s="2" t="s">
        <v>157</v>
      </c>
      <c r="BP329" s="2" t="s">
        <v>5253</v>
      </c>
      <c r="BQ329" s="2" t="s">
        <v>157</v>
      </c>
      <c r="BR329" s="2" t="s">
        <v>259</v>
      </c>
      <c r="BS329" s="2" t="s">
        <v>157</v>
      </c>
      <c r="BT329" s="2" t="s">
        <v>157</v>
      </c>
      <c r="BU329" s="2" t="s">
        <v>157</v>
      </c>
      <c r="BV329" s="2" t="s">
        <v>157</v>
      </c>
      <c r="BW329" s="2" t="s">
        <v>162</v>
      </c>
      <c r="BX329" s="2" t="s">
        <v>157</v>
      </c>
      <c r="BY329" s="2" t="s">
        <v>157</v>
      </c>
      <c r="BZ329" s="2" t="s">
        <v>157</v>
      </c>
      <c r="CA329" s="2" t="s">
        <v>157</v>
      </c>
      <c r="CB329" s="2" t="s">
        <v>157</v>
      </c>
      <c r="CC329" s="2" t="s">
        <v>157</v>
      </c>
      <c r="CD329" s="2" t="s">
        <v>162</v>
      </c>
      <c r="CE329" s="2" t="s">
        <v>157</v>
      </c>
      <c r="CF329" s="2" t="s">
        <v>162</v>
      </c>
      <c r="CG329" s="2" t="s">
        <v>157</v>
      </c>
      <c r="CH329" s="2" t="s">
        <v>5254</v>
      </c>
      <c r="CI329" s="2" t="s">
        <v>5255</v>
      </c>
      <c r="CJ329" s="2" t="s">
        <v>157</v>
      </c>
    </row>
    <row r="330" spans="1:88" ht="45" x14ac:dyDescent="0.25">
      <c r="A330" s="1">
        <v>44174.490324074075</v>
      </c>
      <c r="B330" s="1">
        <v>44174.494398148148</v>
      </c>
      <c r="C330" s="2" t="s">
        <v>91</v>
      </c>
      <c r="D330" s="2" t="s">
        <v>5256</v>
      </c>
      <c r="E330">
        <v>100</v>
      </c>
      <c r="F330">
        <v>351</v>
      </c>
      <c r="G330" s="2" t="s">
        <v>155</v>
      </c>
      <c r="H330" s="1">
        <v>44174.494403263889</v>
      </c>
      <c r="I330" s="2" t="s">
        <v>5257</v>
      </c>
      <c r="J330">
        <v>41.53680419921875</v>
      </c>
      <c r="K330">
        <v>-95.445999145507813</v>
      </c>
      <c r="L330" s="2" t="s">
        <v>158</v>
      </c>
      <c r="M330" s="2" t="s">
        <v>5258</v>
      </c>
      <c r="N330" s="2" t="s">
        <v>5259</v>
      </c>
      <c r="O330" s="2" t="s">
        <v>5260</v>
      </c>
      <c r="P330" s="2" t="s">
        <v>164</v>
      </c>
      <c r="Q330" s="2" t="s">
        <v>5261</v>
      </c>
      <c r="R330" s="2" t="s">
        <v>164</v>
      </c>
      <c r="S330" s="2" t="s">
        <v>5262</v>
      </c>
      <c r="T330" s="2" t="s">
        <v>233</v>
      </c>
      <c r="U330" s="2" t="s">
        <v>157</v>
      </c>
      <c r="V330" s="2" t="s">
        <v>186</v>
      </c>
      <c r="W330" s="2" t="s">
        <v>5263</v>
      </c>
      <c r="X330" s="2" t="s">
        <v>5264</v>
      </c>
      <c r="Y330" s="2" t="s">
        <v>5265</v>
      </c>
      <c r="Z330" s="2" t="s">
        <v>157</v>
      </c>
      <c r="AA330" s="2" t="s">
        <v>332</v>
      </c>
      <c r="AB330" s="2" t="s">
        <v>164</v>
      </c>
      <c r="AC330" s="2" t="s">
        <v>5262</v>
      </c>
      <c r="AD330" s="2" t="s">
        <v>233</v>
      </c>
      <c r="AE330" s="2" t="s">
        <v>157</v>
      </c>
      <c r="AF330" s="2" t="s">
        <v>186</v>
      </c>
      <c r="AG330" s="2" t="s">
        <v>5263</v>
      </c>
      <c r="AH330" s="2" t="s">
        <v>5266</v>
      </c>
      <c r="AI330" s="2" t="s">
        <v>5267</v>
      </c>
      <c r="AJ330" s="2" t="s">
        <v>157</v>
      </c>
      <c r="AK330" s="2" t="s">
        <v>259</v>
      </c>
      <c r="AL330" s="2" t="s">
        <v>157</v>
      </c>
      <c r="AM330" s="2" t="s">
        <v>157</v>
      </c>
      <c r="AN330" s="2" t="s">
        <v>157</v>
      </c>
      <c r="AO330" s="2" t="s">
        <v>157</v>
      </c>
      <c r="AP330" s="2" t="s">
        <v>157</v>
      </c>
      <c r="AQ330" s="2" t="s">
        <v>5261</v>
      </c>
      <c r="AR330" s="2" t="s">
        <v>332</v>
      </c>
      <c r="AS330" s="2" t="s">
        <v>3903</v>
      </c>
      <c r="AT330" s="2" t="s">
        <v>164</v>
      </c>
      <c r="AU330" s="2" t="s">
        <v>5268</v>
      </c>
      <c r="AV330" s="2" t="s">
        <v>186</v>
      </c>
      <c r="AW330" s="2" t="s">
        <v>233</v>
      </c>
      <c r="AX330" s="2" t="s">
        <v>157</v>
      </c>
      <c r="AY330" s="2" t="s">
        <v>5269</v>
      </c>
      <c r="AZ330" s="2" t="s">
        <v>5270</v>
      </c>
      <c r="BA330" s="2" t="s">
        <v>5271</v>
      </c>
      <c r="BB330" s="2" t="s">
        <v>157</v>
      </c>
      <c r="BC330" s="2" t="s">
        <v>247</v>
      </c>
      <c r="BD330" s="2" t="s">
        <v>157</v>
      </c>
      <c r="BE330" s="2" t="s">
        <v>157</v>
      </c>
      <c r="BF330" s="2" t="s">
        <v>157</v>
      </c>
      <c r="BG330" s="2" t="s">
        <v>157</v>
      </c>
      <c r="BH330" s="2" t="s">
        <v>5272</v>
      </c>
      <c r="BI330" s="2" t="s">
        <v>164</v>
      </c>
      <c r="BJ330" s="2" t="s">
        <v>5268</v>
      </c>
      <c r="BK330" s="2" t="s">
        <v>186</v>
      </c>
      <c r="BL330" s="2" t="s">
        <v>233</v>
      </c>
      <c r="BM330" s="2" t="s">
        <v>157</v>
      </c>
      <c r="BN330" s="2" t="s">
        <v>5269</v>
      </c>
      <c r="BO330" s="2" t="s">
        <v>5273</v>
      </c>
      <c r="BP330" s="2" t="s">
        <v>5271</v>
      </c>
      <c r="BQ330" s="2" t="s">
        <v>157</v>
      </c>
      <c r="BR330" s="2" t="s">
        <v>247</v>
      </c>
      <c r="BS330" s="2" t="s">
        <v>157</v>
      </c>
      <c r="BT330" s="2" t="s">
        <v>157</v>
      </c>
      <c r="BU330" s="2" t="s">
        <v>157</v>
      </c>
      <c r="BV330" s="2" t="s">
        <v>157</v>
      </c>
      <c r="BW330" s="2" t="s">
        <v>162</v>
      </c>
      <c r="BX330" s="2" t="s">
        <v>157</v>
      </c>
      <c r="BY330" s="2" t="s">
        <v>157</v>
      </c>
      <c r="BZ330" s="2" t="s">
        <v>157</v>
      </c>
      <c r="CA330" s="2" t="s">
        <v>157</v>
      </c>
      <c r="CB330" s="2" t="s">
        <v>157</v>
      </c>
      <c r="CC330" s="2" t="s">
        <v>157</v>
      </c>
      <c r="CD330" s="2" t="s">
        <v>162</v>
      </c>
      <c r="CE330" s="2" t="s">
        <v>157</v>
      </c>
      <c r="CF330" s="2" t="s">
        <v>162</v>
      </c>
      <c r="CG330" s="2" t="s">
        <v>157</v>
      </c>
      <c r="CH330" s="2" t="s">
        <v>157</v>
      </c>
      <c r="CI330" s="2" t="s">
        <v>157</v>
      </c>
      <c r="CJ330" s="2" t="s">
        <v>157</v>
      </c>
    </row>
    <row r="331" spans="1:88" x14ac:dyDescent="0.25">
      <c r="A331" s="1">
        <v>44174.518090277779</v>
      </c>
      <c r="B331" s="1">
        <v>44174.51840277778</v>
      </c>
      <c r="C331" s="2" t="s">
        <v>91</v>
      </c>
      <c r="D331" s="2" t="s">
        <v>5274</v>
      </c>
      <c r="E331">
        <v>100</v>
      </c>
      <c r="F331">
        <v>27</v>
      </c>
      <c r="G331" s="2" t="s">
        <v>155</v>
      </c>
      <c r="H331" s="1">
        <v>44174.518414768521</v>
      </c>
      <c r="I331" s="2" t="s">
        <v>5275</v>
      </c>
      <c r="J331">
        <v>41.486801147460938</v>
      </c>
      <c r="K331">
        <v>-92.386703491210938</v>
      </c>
      <c r="L331" s="2" t="s">
        <v>158</v>
      </c>
      <c r="M331" s="2" t="s">
        <v>5276</v>
      </c>
      <c r="N331" s="2" t="s">
        <v>5277</v>
      </c>
      <c r="O331" s="2" t="s">
        <v>5278</v>
      </c>
      <c r="P331" s="2" t="s">
        <v>162</v>
      </c>
      <c r="Q331" s="2" t="s">
        <v>157</v>
      </c>
      <c r="R331" s="2" t="s">
        <v>157</v>
      </c>
      <c r="S331" s="2" t="s">
        <v>157</v>
      </c>
      <c r="T331" s="2" t="s">
        <v>157</v>
      </c>
      <c r="U331" s="2" t="s">
        <v>157</v>
      </c>
      <c r="V331" s="2" t="s">
        <v>157</v>
      </c>
      <c r="W331" s="2" t="s">
        <v>157</v>
      </c>
      <c r="X331" s="2" t="s">
        <v>157</v>
      </c>
      <c r="Y331" s="2" t="s">
        <v>157</v>
      </c>
      <c r="Z331" s="2" t="s">
        <v>157</v>
      </c>
      <c r="AA331" s="2" t="s">
        <v>157</v>
      </c>
      <c r="AB331" s="2" t="s">
        <v>157</v>
      </c>
      <c r="AC331" s="2" t="s">
        <v>157</v>
      </c>
      <c r="AD331" s="2" t="s">
        <v>157</v>
      </c>
      <c r="AE331" s="2" t="s">
        <v>157</v>
      </c>
      <c r="AF331" s="2" t="s">
        <v>157</v>
      </c>
      <c r="AG331" s="2" t="s">
        <v>157</v>
      </c>
      <c r="AH331" s="2" t="s">
        <v>157</v>
      </c>
      <c r="AI331" s="2" t="s">
        <v>157</v>
      </c>
      <c r="AJ331" s="2" t="s">
        <v>157</v>
      </c>
      <c r="AK331" s="2" t="s">
        <v>157</v>
      </c>
      <c r="AL331" s="2" t="s">
        <v>157</v>
      </c>
      <c r="AM331" s="2" t="s">
        <v>157</v>
      </c>
      <c r="AN331" s="2" t="s">
        <v>157</v>
      </c>
      <c r="AO331" s="2" t="s">
        <v>157</v>
      </c>
      <c r="AP331" s="2" t="s">
        <v>157</v>
      </c>
      <c r="AQ331" s="2" t="s">
        <v>157</v>
      </c>
      <c r="AR331" s="2" t="s">
        <v>157</v>
      </c>
      <c r="AS331" s="2" t="s">
        <v>157</v>
      </c>
      <c r="AT331" s="2" t="s">
        <v>157</v>
      </c>
      <c r="AU331" s="2" t="s">
        <v>157</v>
      </c>
      <c r="AV331" s="2" t="s">
        <v>157</v>
      </c>
      <c r="AW331" s="2" t="s">
        <v>157</v>
      </c>
      <c r="AX331" s="2" t="s">
        <v>157</v>
      </c>
      <c r="AY331" s="2" t="s">
        <v>157</v>
      </c>
      <c r="AZ331" s="2" t="s">
        <v>157</v>
      </c>
      <c r="BA331" s="2" t="s">
        <v>157</v>
      </c>
      <c r="BB331" s="2" t="s">
        <v>157</v>
      </c>
      <c r="BC331" s="2" t="s">
        <v>157</v>
      </c>
      <c r="BD331" s="2" t="s">
        <v>157</v>
      </c>
      <c r="BE331" s="2" t="s">
        <v>157</v>
      </c>
      <c r="BF331" s="2" t="s">
        <v>157</v>
      </c>
      <c r="BG331" s="2" t="s">
        <v>157</v>
      </c>
      <c r="BH331" s="2" t="s">
        <v>157</v>
      </c>
      <c r="BI331" s="2" t="s">
        <v>157</v>
      </c>
      <c r="BJ331" s="2" t="s">
        <v>157</v>
      </c>
      <c r="BK331" s="2" t="s">
        <v>157</v>
      </c>
      <c r="BL331" s="2" t="s">
        <v>157</v>
      </c>
      <c r="BM331" s="2" t="s">
        <v>157</v>
      </c>
      <c r="BN331" s="2" t="s">
        <v>157</v>
      </c>
      <c r="BO331" s="2" t="s">
        <v>157</v>
      </c>
      <c r="BP331" s="2" t="s">
        <v>157</v>
      </c>
      <c r="BQ331" s="2" t="s">
        <v>157</v>
      </c>
      <c r="BR331" s="2" t="s">
        <v>157</v>
      </c>
      <c r="BS331" s="2" t="s">
        <v>157</v>
      </c>
      <c r="BT331" s="2" t="s">
        <v>157</v>
      </c>
      <c r="BU331" s="2" t="s">
        <v>157</v>
      </c>
      <c r="BV331" s="2" t="s">
        <v>157</v>
      </c>
      <c r="BW331" s="2" t="s">
        <v>157</v>
      </c>
      <c r="BX331" s="2" t="s">
        <v>157</v>
      </c>
      <c r="BY331" s="2" t="s">
        <v>157</v>
      </c>
      <c r="BZ331" s="2" t="s">
        <v>157</v>
      </c>
      <c r="CA331" s="2" t="s">
        <v>157</v>
      </c>
      <c r="CB331" s="2" t="s">
        <v>157</v>
      </c>
      <c r="CC331" s="2" t="s">
        <v>157</v>
      </c>
      <c r="CD331" s="2" t="s">
        <v>157</v>
      </c>
      <c r="CE331" s="2" t="s">
        <v>157</v>
      </c>
      <c r="CF331" s="2" t="s">
        <v>157</v>
      </c>
      <c r="CG331" s="2" t="s">
        <v>157</v>
      </c>
      <c r="CH331" s="2" t="s">
        <v>157</v>
      </c>
      <c r="CI331" s="2" t="s">
        <v>157</v>
      </c>
      <c r="CJ331" s="2" t="s">
        <v>157</v>
      </c>
    </row>
    <row r="332" spans="1:88" ht="60" x14ac:dyDescent="0.25">
      <c r="A332" s="1">
        <v>44172.689733796295</v>
      </c>
      <c r="B332" s="1">
        <v>44174.544131944444</v>
      </c>
      <c r="C332" s="2" t="s">
        <v>91</v>
      </c>
      <c r="D332" s="2" t="s">
        <v>5279</v>
      </c>
      <c r="E332">
        <v>100</v>
      </c>
      <c r="F332">
        <v>160219</v>
      </c>
      <c r="G332" s="2" t="s">
        <v>155</v>
      </c>
      <c r="H332" s="1">
        <v>44174.544138530095</v>
      </c>
      <c r="I332" s="2" t="s">
        <v>5280</v>
      </c>
      <c r="J332">
        <v>42.022796630859375</v>
      </c>
      <c r="K332">
        <v>-91.657203674316406</v>
      </c>
      <c r="L332" s="2" t="s">
        <v>158</v>
      </c>
      <c r="M332" s="2" t="s">
        <v>5281</v>
      </c>
      <c r="N332" s="2" t="s">
        <v>5282</v>
      </c>
      <c r="O332" s="2" t="s">
        <v>5283</v>
      </c>
      <c r="P332" s="2" t="s">
        <v>164</v>
      </c>
      <c r="Q332" s="2" t="s">
        <v>5284</v>
      </c>
      <c r="R332" s="2" t="s">
        <v>162</v>
      </c>
      <c r="S332" s="2" t="s">
        <v>157</v>
      </c>
      <c r="T332" s="2" t="s">
        <v>157</v>
      </c>
      <c r="U332" s="2" t="s">
        <v>157</v>
      </c>
      <c r="V332" s="2" t="s">
        <v>157</v>
      </c>
      <c r="W332" s="2" t="s">
        <v>157</v>
      </c>
      <c r="X332" s="2" t="s">
        <v>157</v>
      </c>
      <c r="Y332" s="2" t="s">
        <v>157</v>
      </c>
      <c r="Z332" s="2" t="s">
        <v>5285</v>
      </c>
      <c r="AA332" s="2" t="s">
        <v>5286</v>
      </c>
      <c r="AB332" s="2" t="s">
        <v>164</v>
      </c>
      <c r="AC332" s="2" t="s">
        <v>5287</v>
      </c>
      <c r="AD332" s="2" t="s">
        <v>167</v>
      </c>
      <c r="AE332" s="2" t="s">
        <v>4086</v>
      </c>
      <c r="AF332" s="2" t="s">
        <v>340</v>
      </c>
      <c r="AG332" s="2" t="s">
        <v>5288</v>
      </c>
      <c r="AH332" s="2" t="s">
        <v>5289</v>
      </c>
      <c r="AI332" s="2" t="s">
        <v>5290</v>
      </c>
      <c r="AJ332" s="2" t="s">
        <v>5291</v>
      </c>
      <c r="AK332" s="2" t="s">
        <v>373</v>
      </c>
      <c r="AL332" s="2" t="s">
        <v>157</v>
      </c>
      <c r="AM332" s="2" t="s">
        <v>157</v>
      </c>
      <c r="AN332" s="2" t="s">
        <v>157</v>
      </c>
      <c r="AO332" s="2" t="s">
        <v>157</v>
      </c>
      <c r="AP332" s="2" t="s">
        <v>157</v>
      </c>
      <c r="AQ332" s="2" t="s">
        <v>5292</v>
      </c>
      <c r="AR332" s="2" t="s">
        <v>5293</v>
      </c>
      <c r="AS332" s="2" t="s">
        <v>5294</v>
      </c>
      <c r="AT332" s="2" t="s">
        <v>164</v>
      </c>
      <c r="AU332" s="2" t="s">
        <v>5295</v>
      </c>
      <c r="AV332" s="2" t="s">
        <v>217</v>
      </c>
      <c r="AW332" s="2" t="s">
        <v>167</v>
      </c>
      <c r="AX332" s="2" t="s">
        <v>4086</v>
      </c>
      <c r="AY332" s="2" t="s">
        <v>1386</v>
      </c>
      <c r="AZ332" s="2" t="s">
        <v>157</v>
      </c>
      <c r="BA332" s="2" t="s">
        <v>5296</v>
      </c>
      <c r="BB332" s="2" t="s">
        <v>157</v>
      </c>
      <c r="BC332" s="2" t="s">
        <v>626</v>
      </c>
      <c r="BD332" s="2" t="s">
        <v>157</v>
      </c>
      <c r="BE332" s="2" t="s">
        <v>157</v>
      </c>
      <c r="BF332" s="2" t="s">
        <v>157</v>
      </c>
      <c r="BG332" s="2" t="s">
        <v>157</v>
      </c>
      <c r="BH332" s="2" t="s">
        <v>157</v>
      </c>
      <c r="BI332" s="2" t="s">
        <v>164</v>
      </c>
      <c r="BJ332" s="2" t="s">
        <v>5295</v>
      </c>
      <c r="BK332" s="2" t="s">
        <v>217</v>
      </c>
      <c r="BL332" s="2" t="s">
        <v>167</v>
      </c>
      <c r="BM332" s="2" t="s">
        <v>4086</v>
      </c>
      <c r="BN332" s="2" t="s">
        <v>1386</v>
      </c>
      <c r="BO332" s="2" t="s">
        <v>157</v>
      </c>
      <c r="BP332" s="2" t="s">
        <v>5296</v>
      </c>
      <c r="BQ332" s="2" t="s">
        <v>157</v>
      </c>
      <c r="BR332" s="2" t="s">
        <v>626</v>
      </c>
      <c r="BS332" s="2" t="s">
        <v>157</v>
      </c>
      <c r="BT332" s="2" t="s">
        <v>157</v>
      </c>
      <c r="BU332" s="2" t="s">
        <v>157</v>
      </c>
      <c r="BV332" s="2" t="s">
        <v>157</v>
      </c>
      <c r="BW332" s="2" t="s">
        <v>164</v>
      </c>
      <c r="BX332" s="2" t="s">
        <v>5297</v>
      </c>
      <c r="BY332" s="2" t="s">
        <v>5297</v>
      </c>
      <c r="BZ332" s="2" t="s">
        <v>775</v>
      </c>
      <c r="CA332" s="2" t="s">
        <v>5298</v>
      </c>
      <c r="CB332" s="2" t="s">
        <v>157</v>
      </c>
      <c r="CC332" s="2" t="s">
        <v>5298</v>
      </c>
      <c r="CD332" s="2" t="s">
        <v>164</v>
      </c>
      <c r="CE332" s="2" t="s">
        <v>5299</v>
      </c>
      <c r="CF332" s="2" t="s">
        <v>164</v>
      </c>
      <c r="CG332" s="2" t="s">
        <v>5300</v>
      </c>
      <c r="CH332" s="2" t="s">
        <v>5301</v>
      </c>
      <c r="CI332" s="2" t="s">
        <v>1989</v>
      </c>
      <c r="CJ332" s="2" t="s">
        <v>157</v>
      </c>
    </row>
    <row r="333" spans="1:88" ht="30" x14ac:dyDescent="0.25">
      <c r="A333" s="1">
        <v>44174.54891203704</v>
      </c>
      <c r="B333" s="1">
        <v>44174.581087962964</v>
      </c>
      <c r="C333" s="2" t="s">
        <v>91</v>
      </c>
      <c r="D333" s="2" t="s">
        <v>5302</v>
      </c>
      <c r="E333">
        <v>100</v>
      </c>
      <c r="F333">
        <v>2779</v>
      </c>
      <c r="G333" s="2" t="s">
        <v>155</v>
      </c>
      <c r="H333" s="1">
        <v>44174.581095138892</v>
      </c>
      <c r="I333" s="2" t="s">
        <v>5303</v>
      </c>
      <c r="J333">
        <v>42.774795532226563</v>
      </c>
      <c r="K333">
        <v>-92.403999328613281</v>
      </c>
      <c r="L333" s="2" t="s">
        <v>158</v>
      </c>
      <c r="M333" s="2" t="s">
        <v>5304</v>
      </c>
      <c r="N333" s="2" t="s">
        <v>5305</v>
      </c>
      <c r="O333" s="2" t="s">
        <v>5306</v>
      </c>
      <c r="P333" s="2" t="s">
        <v>164</v>
      </c>
      <c r="Q333" s="2" t="s">
        <v>5307</v>
      </c>
      <c r="R333" s="2" t="s">
        <v>164</v>
      </c>
      <c r="S333" s="2" t="s">
        <v>5308</v>
      </c>
      <c r="T333" s="2" t="s">
        <v>614</v>
      </c>
      <c r="U333" s="2" t="s">
        <v>157</v>
      </c>
      <c r="V333" s="2" t="s">
        <v>1584</v>
      </c>
      <c r="W333" s="2" t="s">
        <v>5309</v>
      </c>
      <c r="X333" s="2" t="s">
        <v>157</v>
      </c>
      <c r="Y333" s="2" t="s">
        <v>157</v>
      </c>
      <c r="Z333" s="2" t="s">
        <v>5310</v>
      </c>
      <c r="AA333" s="2" t="s">
        <v>5311</v>
      </c>
      <c r="AB333" s="2" t="s">
        <v>164</v>
      </c>
      <c r="AC333" s="2" t="s">
        <v>5308</v>
      </c>
      <c r="AD333" s="2" t="s">
        <v>614</v>
      </c>
      <c r="AE333" s="2" t="s">
        <v>157</v>
      </c>
      <c r="AF333" s="2" t="s">
        <v>1584</v>
      </c>
      <c r="AG333" s="2" t="s">
        <v>5309</v>
      </c>
      <c r="AH333" s="2" t="s">
        <v>157</v>
      </c>
      <c r="AI333" s="2" t="s">
        <v>157</v>
      </c>
      <c r="AJ333" s="2" t="s">
        <v>5312</v>
      </c>
      <c r="AK333" s="2" t="s">
        <v>157</v>
      </c>
      <c r="AL333" s="2" t="s">
        <v>157</v>
      </c>
      <c r="AM333" s="2" t="s">
        <v>157</v>
      </c>
      <c r="AN333" s="2" t="s">
        <v>157</v>
      </c>
      <c r="AO333" s="2" t="s">
        <v>157</v>
      </c>
      <c r="AP333" s="2" t="s">
        <v>157</v>
      </c>
      <c r="AQ333" s="2" t="s">
        <v>5307</v>
      </c>
      <c r="AR333" s="2" t="s">
        <v>5311</v>
      </c>
      <c r="AS333" s="2" t="s">
        <v>5313</v>
      </c>
      <c r="AT333" s="2" t="s">
        <v>164</v>
      </c>
      <c r="AU333" s="2" t="s">
        <v>5314</v>
      </c>
      <c r="AV333" s="2" t="s">
        <v>1584</v>
      </c>
      <c r="AW333" s="2" t="s">
        <v>614</v>
      </c>
      <c r="AX333" s="2" t="s">
        <v>157</v>
      </c>
      <c r="AY333" s="2" t="s">
        <v>5315</v>
      </c>
      <c r="AZ333" s="2" t="s">
        <v>157</v>
      </c>
      <c r="BA333" s="2" t="s">
        <v>157</v>
      </c>
      <c r="BB333" s="2" t="s">
        <v>157</v>
      </c>
      <c r="BC333" s="2" t="s">
        <v>157</v>
      </c>
      <c r="BD333" s="2" t="s">
        <v>157</v>
      </c>
      <c r="BE333" s="2" t="s">
        <v>157</v>
      </c>
      <c r="BF333" s="2" t="s">
        <v>157</v>
      </c>
      <c r="BG333" s="2" t="s">
        <v>157</v>
      </c>
      <c r="BH333" s="2" t="s">
        <v>157</v>
      </c>
      <c r="BI333" s="2" t="s">
        <v>164</v>
      </c>
      <c r="BJ333" s="2" t="s">
        <v>5314</v>
      </c>
      <c r="BK333" s="2" t="s">
        <v>1584</v>
      </c>
      <c r="BL333" s="2" t="s">
        <v>614</v>
      </c>
      <c r="BM333" s="2" t="s">
        <v>157</v>
      </c>
      <c r="BN333" s="2" t="s">
        <v>5315</v>
      </c>
      <c r="BO333" s="2" t="s">
        <v>157</v>
      </c>
      <c r="BP333" s="2" t="s">
        <v>157</v>
      </c>
      <c r="BQ333" s="2" t="s">
        <v>157</v>
      </c>
      <c r="BR333" s="2" t="s">
        <v>157</v>
      </c>
      <c r="BS333" s="2" t="s">
        <v>157</v>
      </c>
      <c r="BT333" s="2" t="s">
        <v>157</v>
      </c>
      <c r="BU333" s="2" t="s">
        <v>157</v>
      </c>
      <c r="BV333" s="2" t="s">
        <v>157</v>
      </c>
      <c r="BW333" s="2" t="s">
        <v>162</v>
      </c>
      <c r="BX333" s="2" t="s">
        <v>157</v>
      </c>
      <c r="BY333" s="2" t="s">
        <v>157</v>
      </c>
      <c r="BZ333" s="2" t="s">
        <v>157</v>
      </c>
      <c r="CA333" s="2" t="s">
        <v>157</v>
      </c>
      <c r="CB333" s="2" t="s">
        <v>157</v>
      </c>
      <c r="CC333" s="2" t="s">
        <v>157</v>
      </c>
      <c r="CD333" s="2" t="s">
        <v>164</v>
      </c>
      <c r="CE333" s="2" t="s">
        <v>5316</v>
      </c>
      <c r="CF333" s="2" t="s">
        <v>164</v>
      </c>
      <c r="CG333" s="2" t="s">
        <v>5317</v>
      </c>
      <c r="CH333" s="2" t="s">
        <v>157</v>
      </c>
      <c r="CI333" s="2" t="s">
        <v>157</v>
      </c>
      <c r="CJ333" s="2" t="s">
        <v>157</v>
      </c>
    </row>
    <row r="334" spans="1:88" x14ac:dyDescent="0.25">
      <c r="A334" s="1">
        <v>44174.58284722222</v>
      </c>
      <c r="B334" s="1">
        <v>44174.588946759257</v>
      </c>
      <c r="C334" s="2" t="s">
        <v>91</v>
      </c>
      <c r="D334" s="2" t="s">
        <v>5318</v>
      </c>
      <c r="E334">
        <v>100</v>
      </c>
      <c r="F334">
        <v>527</v>
      </c>
      <c r="G334" s="2" t="s">
        <v>155</v>
      </c>
      <c r="H334" s="1">
        <v>44174.588959687499</v>
      </c>
      <c r="I334" s="2" t="s">
        <v>5319</v>
      </c>
      <c r="J334">
        <v>41.049896240234375</v>
      </c>
      <c r="K334">
        <v>-94.347099304199219</v>
      </c>
      <c r="L334" s="2" t="s">
        <v>158</v>
      </c>
      <c r="M334" s="2" t="s">
        <v>5320</v>
      </c>
      <c r="N334" s="2" t="s">
        <v>5321</v>
      </c>
      <c r="O334" s="2" t="s">
        <v>5322</v>
      </c>
      <c r="P334" s="2" t="s">
        <v>164</v>
      </c>
      <c r="Q334" s="2" t="s">
        <v>2235</v>
      </c>
      <c r="R334" s="2" t="s">
        <v>164</v>
      </c>
      <c r="S334" s="2" t="s">
        <v>595</v>
      </c>
      <c r="T334" s="2" t="s">
        <v>233</v>
      </c>
      <c r="U334" s="2" t="s">
        <v>157</v>
      </c>
      <c r="V334" s="2" t="s">
        <v>503</v>
      </c>
      <c r="W334" s="2" t="s">
        <v>5323</v>
      </c>
      <c r="X334" s="2" t="s">
        <v>157</v>
      </c>
      <c r="Y334" s="2" t="s">
        <v>157</v>
      </c>
      <c r="Z334" s="2" t="s">
        <v>157</v>
      </c>
      <c r="AA334" s="2" t="s">
        <v>1102</v>
      </c>
      <c r="AB334" s="2" t="s">
        <v>164</v>
      </c>
      <c r="AC334" s="2" t="s">
        <v>595</v>
      </c>
      <c r="AD334" s="2" t="s">
        <v>233</v>
      </c>
      <c r="AE334" s="2" t="s">
        <v>157</v>
      </c>
      <c r="AF334" s="2" t="s">
        <v>503</v>
      </c>
      <c r="AG334" s="2" t="s">
        <v>5324</v>
      </c>
      <c r="AH334" s="2" t="s">
        <v>157</v>
      </c>
      <c r="AI334" s="2" t="s">
        <v>157</v>
      </c>
      <c r="AJ334" s="2" t="s">
        <v>157</v>
      </c>
      <c r="AK334" s="2" t="s">
        <v>259</v>
      </c>
      <c r="AL334" s="2" t="s">
        <v>157</v>
      </c>
      <c r="AM334" s="2" t="s">
        <v>157</v>
      </c>
      <c r="AN334" s="2" t="s">
        <v>157</v>
      </c>
      <c r="AO334" s="2" t="s">
        <v>157</v>
      </c>
      <c r="AP334" s="2" t="s">
        <v>157</v>
      </c>
      <c r="AQ334" s="2" t="s">
        <v>2235</v>
      </c>
      <c r="AR334" s="2" t="s">
        <v>1102</v>
      </c>
      <c r="AS334" s="2" t="s">
        <v>5325</v>
      </c>
      <c r="AT334" s="2" t="s">
        <v>164</v>
      </c>
      <c r="AU334" s="2" t="s">
        <v>426</v>
      </c>
      <c r="AV334" s="2" t="s">
        <v>503</v>
      </c>
      <c r="AW334" s="2" t="s">
        <v>233</v>
      </c>
      <c r="AX334" s="2" t="s">
        <v>157</v>
      </c>
      <c r="AY334" s="2" t="s">
        <v>5326</v>
      </c>
      <c r="AZ334" s="2" t="s">
        <v>157</v>
      </c>
      <c r="BA334" s="2" t="s">
        <v>157</v>
      </c>
      <c r="BB334" s="2" t="s">
        <v>157</v>
      </c>
      <c r="BC334" s="2" t="s">
        <v>259</v>
      </c>
      <c r="BD334" s="2" t="s">
        <v>157</v>
      </c>
      <c r="BE334" s="2" t="s">
        <v>157</v>
      </c>
      <c r="BF334" s="2" t="s">
        <v>157</v>
      </c>
      <c r="BG334" s="2" t="s">
        <v>157</v>
      </c>
      <c r="BH334" s="2" t="s">
        <v>1102</v>
      </c>
      <c r="BI334" s="2" t="s">
        <v>164</v>
      </c>
      <c r="BJ334" s="2" t="s">
        <v>426</v>
      </c>
      <c r="BK334" s="2" t="s">
        <v>503</v>
      </c>
      <c r="BL334" s="2" t="s">
        <v>233</v>
      </c>
      <c r="BM334" s="2" t="s">
        <v>157</v>
      </c>
      <c r="BN334" s="2" t="s">
        <v>5219</v>
      </c>
      <c r="BO334" s="2" t="s">
        <v>157</v>
      </c>
      <c r="BP334" s="2" t="s">
        <v>157</v>
      </c>
      <c r="BQ334" s="2" t="s">
        <v>157</v>
      </c>
      <c r="BR334" s="2" t="s">
        <v>259</v>
      </c>
      <c r="BS334" s="2" t="s">
        <v>157</v>
      </c>
      <c r="BT334" s="2" t="s">
        <v>157</v>
      </c>
      <c r="BU334" s="2" t="s">
        <v>157</v>
      </c>
      <c r="BV334" s="2" t="s">
        <v>157</v>
      </c>
      <c r="BW334" s="2" t="s">
        <v>162</v>
      </c>
      <c r="BX334" s="2" t="s">
        <v>157</v>
      </c>
      <c r="BY334" s="2" t="s">
        <v>157</v>
      </c>
      <c r="BZ334" s="2" t="s">
        <v>157</v>
      </c>
      <c r="CA334" s="2" t="s">
        <v>157</v>
      </c>
      <c r="CB334" s="2" t="s">
        <v>157</v>
      </c>
      <c r="CC334" s="2" t="s">
        <v>157</v>
      </c>
      <c r="CD334" s="2" t="s">
        <v>162</v>
      </c>
      <c r="CE334" s="2" t="s">
        <v>157</v>
      </c>
      <c r="CF334" s="2" t="s">
        <v>162</v>
      </c>
      <c r="CG334" s="2" t="s">
        <v>157</v>
      </c>
      <c r="CH334" s="2" t="s">
        <v>157</v>
      </c>
      <c r="CI334" s="2" t="s">
        <v>157</v>
      </c>
      <c r="CJ334" s="2" t="s">
        <v>157</v>
      </c>
    </row>
    <row r="335" spans="1:88" x14ac:dyDescent="0.25">
      <c r="A335" s="1">
        <v>44174.596747685187</v>
      </c>
      <c r="B335" s="1">
        <v>44174.604756944442</v>
      </c>
      <c r="C335" s="2" t="s">
        <v>91</v>
      </c>
      <c r="D335" s="2" t="s">
        <v>5327</v>
      </c>
      <c r="E335">
        <v>100</v>
      </c>
      <c r="F335">
        <v>691</v>
      </c>
      <c r="G335" s="2" t="s">
        <v>155</v>
      </c>
      <c r="H335" s="1">
        <v>44174.604763599535</v>
      </c>
      <c r="I335" s="2" t="s">
        <v>5328</v>
      </c>
      <c r="J335">
        <v>41.005905151367188</v>
      </c>
      <c r="K335">
        <v>-91.132102966308594</v>
      </c>
      <c r="L335" s="2" t="s">
        <v>158</v>
      </c>
      <c r="M335" s="2" t="s">
        <v>5329</v>
      </c>
      <c r="N335" s="2" t="s">
        <v>5330</v>
      </c>
      <c r="O335" s="2" t="s">
        <v>5331</v>
      </c>
      <c r="P335" s="2" t="s">
        <v>164</v>
      </c>
      <c r="Q335" s="2" t="s">
        <v>3414</v>
      </c>
      <c r="R335" s="2" t="s">
        <v>164</v>
      </c>
      <c r="S335" s="2" t="s">
        <v>5332</v>
      </c>
      <c r="T335" s="2" t="s">
        <v>233</v>
      </c>
      <c r="U335" s="2" t="s">
        <v>157</v>
      </c>
      <c r="V335" s="2" t="s">
        <v>273</v>
      </c>
      <c r="W335" s="2" t="s">
        <v>5333</v>
      </c>
      <c r="X335" s="2" t="s">
        <v>5334</v>
      </c>
      <c r="Y335" s="2" t="s">
        <v>5335</v>
      </c>
      <c r="Z335" s="2" t="s">
        <v>157</v>
      </c>
      <c r="AA335" s="2" t="s">
        <v>1132</v>
      </c>
      <c r="AB335" s="2" t="s">
        <v>164</v>
      </c>
      <c r="AC335" s="2" t="s">
        <v>5336</v>
      </c>
      <c r="AD335" s="2" t="s">
        <v>233</v>
      </c>
      <c r="AE335" s="2" t="s">
        <v>157</v>
      </c>
      <c r="AF335" s="2" t="s">
        <v>273</v>
      </c>
      <c r="AG335" s="2" t="s">
        <v>5333</v>
      </c>
      <c r="AH335" s="2" t="s">
        <v>5337</v>
      </c>
      <c r="AI335" s="2" t="s">
        <v>5338</v>
      </c>
      <c r="AJ335" s="2" t="s">
        <v>157</v>
      </c>
      <c r="AK335" s="2" t="s">
        <v>157</v>
      </c>
      <c r="AL335" s="2" t="s">
        <v>157</v>
      </c>
      <c r="AM335" s="2" t="s">
        <v>157</v>
      </c>
      <c r="AN335" s="2" t="s">
        <v>157</v>
      </c>
      <c r="AO335" s="2" t="s">
        <v>157</v>
      </c>
      <c r="AP335" s="2" t="s">
        <v>157</v>
      </c>
      <c r="AQ335" s="2" t="s">
        <v>5339</v>
      </c>
      <c r="AR335" s="2" t="s">
        <v>1132</v>
      </c>
      <c r="AS335" s="2" t="s">
        <v>5340</v>
      </c>
      <c r="AT335" s="2" t="s">
        <v>164</v>
      </c>
      <c r="AU335" s="2" t="s">
        <v>5340</v>
      </c>
      <c r="AV335" s="2" t="s">
        <v>273</v>
      </c>
      <c r="AW335" s="2" t="s">
        <v>233</v>
      </c>
      <c r="AX335" s="2" t="s">
        <v>157</v>
      </c>
      <c r="AY335" s="2" t="s">
        <v>5341</v>
      </c>
      <c r="AZ335" s="2" t="s">
        <v>789</v>
      </c>
      <c r="BA335" s="2" t="s">
        <v>5342</v>
      </c>
      <c r="BB335" s="2" t="s">
        <v>157</v>
      </c>
      <c r="BC335" s="2" t="s">
        <v>157</v>
      </c>
      <c r="BD335" s="2" t="s">
        <v>157</v>
      </c>
      <c r="BE335" s="2" t="s">
        <v>157</v>
      </c>
      <c r="BF335" s="2" t="s">
        <v>157</v>
      </c>
      <c r="BG335" s="2" t="s">
        <v>157</v>
      </c>
      <c r="BH335" s="2" t="s">
        <v>5340</v>
      </c>
      <c r="BI335" s="2" t="s">
        <v>164</v>
      </c>
      <c r="BJ335" s="2" t="s">
        <v>5340</v>
      </c>
      <c r="BK335" s="2" t="s">
        <v>273</v>
      </c>
      <c r="BL335" s="2" t="s">
        <v>233</v>
      </c>
      <c r="BM335" s="2" t="s">
        <v>157</v>
      </c>
      <c r="BN335" s="2" t="s">
        <v>5341</v>
      </c>
      <c r="BO335" s="2" t="s">
        <v>789</v>
      </c>
      <c r="BP335" s="2" t="s">
        <v>5342</v>
      </c>
      <c r="BQ335" s="2" t="s">
        <v>157</v>
      </c>
      <c r="BR335" s="2" t="s">
        <v>157</v>
      </c>
      <c r="BS335" s="2" t="s">
        <v>157</v>
      </c>
      <c r="BT335" s="2" t="s">
        <v>157</v>
      </c>
      <c r="BU335" s="2" t="s">
        <v>157</v>
      </c>
      <c r="BV335" s="2" t="s">
        <v>157</v>
      </c>
      <c r="BW335" s="2" t="s">
        <v>162</v>
      </c>
      <c r="BX335" s="2" t="s">
        <v>157</v>
      </c>
      <c r="BY335" s="2" t="s">
        <v>157</v>
      </c>
      <c r="BZ335" s="2" t="s">
        <v>157</v>
      </c>
      <c r="CA335" s="2" t="s">
        <v>157</v>
      </c>
      <c r="CB335" s="2" t="s">
        <v>157</v>
      </c>
      <c r="CC335" s="2" t="s">
        <v>157</v>
      </c>
      <c r="CD335" s="2" t="s">
        <v>164</v>
      </c>
      <c r="CE335" s="2" t="s">
        <v>5332</v>
      </c>
      <c r="CF335" s="2" t="s">
        <v>164</v>
      </c>
      <c r="CG335" s="2" t="s">
        <v>2736</v>
      </c>
      <c r="CH335" s="2" t="s">
        <v>157</v>
      </c>
      <c r="CI335" s="2" t="s">
        <v>157</v>
      </c>
      <c r="CJ335" s="2" t="s">
        <v>157</v>
      </c>
    </row>
    <row r="336" spans="1:88" ht="60" x14ac:dyDescent="0.25">
      <c r="A336" s="1">
        <v>44174.605138888888</v>
      </c>
      <c r="B336" s="1">
        <v>44174.616886574076</v>
      </c>
      <c r="C336" s="2" t="s">
        <v>91</v>
      </c>
      <c r="D336" s="2" t="s">
        <v>5343</v>
      </c>
      <c r="E336">
        <v>100</v>
      </c>
      <c r="F336">
        <v>1015</v>
      </c>
      <c r="G336" s="2" t="s">
        <v>155</v>
      </c>
      <c r="H336" s="1">
        <v>44174.616893645834</v>
      </c>
      <c r="I336" s="2" t="s">
        <v>5344</v>
      </c>
      <c r="J336">
        <v>41.00140380859375</v>
      </c>
      <c r="K336">
        <v>-91.957801818847656</v>
      </c>
      <c r="L336" s="2" t="s">
        <v>158</v>
      </c>
      <c r="M336" s="2" t="s">
        <v>5345</v>
      </c>
      <c r="N336" s="2" t="s">
        <v>1851</v>
      </c>
      <c r="O336" s="2" t="s">
        <v>5346</v>
      </c>
      <c r="P336" s="2" t="s">
        <v>164</v>
      </c>
      <c r="Q336" s="2" t="s">
        <v>1823</v>
      </c>
      <c r="R336" s="2" t="s">
        <v>164</v>
      </c>
      <c r="S336" s="2" t="s">
        <v>645</v>
      </c>
      <c r="T336" s="2" t="s">
        <v>233</v>
      </c>
      <c r="U336" s="2" t="s">
        <v>157</v>
      </c>
      <c r="V336" s="2" t="s">
        <v>340</v>
      </c>
      <c r="W336" s="2" t="s">
        <v>5347</v>
      </c>
      <c r="X336" s="2" t="s">
        <v>5348</v>
      </c>
      <c r="Y336" s="2" t="s">
        <v>5349</v>
      </c>
      <c r="Z336" s="2" t="s">
        <v>157</v>
      </c>
      <c r="AA336" s="2" t="s">
        <v>1273</v>
      </c>
      <c r="AB336" s="2" t="s">
        <v>164</v>
      </c>
      <c r="AC336" s="2" t="s">
        <v>645</v>
      </c>
      <c r="AD336" s="2" t="s">
        <v>233</v>
      </c>
      <c r="AE336" s="2" t="s">
        <v>157</v>
      </c>
      <c r="AF336" s="2" t="s">
        <v>340</v>
      </c>
      <c r="AG336" s="2" t="s">
        <v>5347</v>
      </c>
      <c r="AH336" s="2" t="s">
        <v>5350</v>
      </c>
      <c r="AI336" s="2" t="s">
        <v>5351</v>
      </c>
      <c r="AJ336" s="2" t="s">
        <v>157</v>
      </c>
      <c r="AK336" s="2" t="s">
        <v>157</v>
      </c>
      <c r="AL336" s="2" t="s">
        <v>157</v>
      </c>
      <c r="AM336" s="2" t="s">
        <v>157</v>
      </c>
      <c r="AN336" s="2" t="s">
        <v>157</v>
      </c>
      <c r="AO336" s="2" t="s">
        <v>157</v>
      </c>
      <c r="AP336" s="2" t="s">
        <v>157</v>
      </c>
      <c r="AQ336" s="2" t="s">
        <v>5228</v>
      </c>
      <c r="AR336" s="2" t="s">
        <v>344</v>
      </c>
      <c r="AS336" s="2" t="s">
        <v>157</v>
      </c>
      <c r="AT336" s="2" t="s">
        <v>164</v>
      </c>
      <c r="AU336" s="2" t="s">
        <v>1372</v>
      </c>
      <c r="AV336" s="2" t="s">
        <v>340</v>
      </c>
      <c r="AW336" s="2" t="s">
        <v>233</v>
      </c>
      <c r="AX336" s="2" t="s">
        <v>157</v>
      </c>
      <c r="AY336" s="2" t="s">
        <v>5347</v>
      </c>
      <c r="AZ336" s="2" t="s">
        <v>157</v>
      </c>
      <c r="BA336" s="2" t="s">
        <v>5352</v>
      </c>
      <c r="BB336" s="2" t="s">
        <v>157</v>
      </c>
      <c r="BC336" s="2" t="s">
        <v>359</v>
      </c>
      <c r="BD336" s="2" t="s">
        <v>157</v>
      </c>
      <c r="BE336" s="2" t="s">
        <v>157</v>
      </c>
      <c r="BF336" s="2" t="s">
        <v>5353</v>
      </c>
      <c r="BG336" s="2" t="s">
        <v>157</v>
      </c>
      <c r="BH336" s="2" t="s">
        <v>157</v>
      </c>
      <c r="BI336" s="2" t="s">
        <v>164</v>
      </c>
      <c r="BJ336" s="2" t="s">
        <v>1372</v>
      </c>
      <c r="BK336" s="2" t="s">
        <v>340</v>
      </c>
      <c r="BL336" s="2" t="s">
        <v>233</v>
      </c>
      <c r="BM336" s="2" t="s">
        <v>157</v>
      </c>
      <c r="BN336" s="2" t="s">
        <v>5347</v>
      </c>
      <c r="BO336" s="2" t="s">
        <v>157</v>
      </c>
      <c r="BP336" s="2" t="s">
        <v>5352</v>
      </c>
      <c r="BQ336" s="2" t="s">
        <v>157</v>
      </c>
      <c r="BR336" s="2" t="s">
        <v>359</v>
      </c>
      <c r="BS336" s="2" t="s">
        <v>157</v>
      </c>
      <c r="BT336" s="2" t="s">
        <v>157</v>
      </c>
      <c r="BU336" s="2" t="s">
        <v>5353</v>
      </c>
      <c r="BV336" s="2" t="s">
        <v>157</v>
      </c>
      <c r="BW336" s="2" t="s">
        <v>162</v>
      </c>
      <c r="BX336" s="2" t="s">
        <v>157</v>
      </c>
      <c r="BY336" s="2" t="s">
        <v>157</v>
      </c>
      <c r="BZ336" s="2" t="s">
        <v>157</v>
      </c>
      <c r="CA336" s="2" t="s">
        <v>157</v>
      </c>
      <c r="CB336" s="2" t="s">
        <v>157</v>
      </c>
      <c r="CC336" s="2" t="s">
        <v>157</v>
      </c>
      <c r="CD336" s="2" t="s">
        <v>162</v>
      </c>
      <c r="CE336" s="2" t="s">
        <v>157</v>
      </c>
      <c r="CF336" s="2" t="s">
        <v>162</v>
      </c>
      <c r="CG336" s="2" t="s">
        <v>157</v>
      </c>
      <c r="CH336" s="2" t="s">
        <v>250</v>
      </c>
      <c r="CI336" s="2" t="s">
        <v>157</v>
      </c>
      <c r="CJ336" s="2" t="s">
        <v>157</v>
      </c>
    </row>
    <row r="337" spans="1:88" ht="45" x14ac:dyDescent="0.25">
      <c r="A337" s="1">
        <v>44172.699166666665</v>
      </c>
      <c r="B337" s="1">
        <v>44174.632719907408</v>
      </c>
      <c r="C337" s="2" t="s">
        <v>91</v>
      </c>
      <c r="D337" s="2" t="s">
        <v>5354</v>
      </c>
      <c r="E337">
        <v>100</v>
      </c>
      <c r="F337">
        <v>167058</v>
      </c>
      <c r="G337" s="2" t="s">
        <v>155</v>
      </c>
      <c r="H337" s="1">
        <v>44174.632724895833</v>
      </c>
      <c r="I337" s="2" t="s">
        <v>5355</v>
      </c>
      <c r="J337">
        <v>41.830307006835938</v>
      </c>
      <c r="K337">
        <v>-91.678596496582031</v>
      </c>
      <c r="L337" s="2" t="s">
        <v>158</v>
      </c>
      <c r="M337" s="2" t="s">
        <v>5356</v>
      </c>
      <c r="N337" s="2" t="s">
        <v>5357</v>
      </c>
      <c r="O337" s="2" t="s">
        <v>5358</v>
      </c>
      <c r="P337" s="2" t="s">
        <v>164</v>
      </c>
      <c r="Q337" s="2" t="s">
        <v>5359</v>
      </c>
      <c r="R337" s="2" t="s">
        <v>164</v>
      </c>
      <c r="S337" s="2" t="s">
        <v>5360</v>
      </c>
      <c r="T337" s="2" t="s">
        <v>233</v>
      </c>
      <c r="U337" s="2" t="s">
        <v>157</v>
      </c>
      <c r="V337" s="2" t="s">
        <v>297</v>
      </c>
      <c r="W337" s="2" t="s">
        <v>5361</v>
      </c>
      <c r="X337" s="2" t="s">
        <v>3239</v>
      </c>
      <c r="Y337" s="2" t="s">
        <v>5362</v>
      </c>
      <c r="Z337" s="2" t="s">
        <v>157</v>
      </c>
      <c r="AA337" s="2" t="s">
        <v>377</v>
      </c>
      <c r="AB337" s="2" t="s">
        <v>164</v>
      </c>
      <c r="AC337" s="2" t="s">
        <v>5363</v>
      </c>
      <c r="AD337" s="2" t="s">
        <v>233</v>
      </c>
      <c r="AE337" s="2" t="s">
        <v>157</v>
      </c>
      <c r="AF337" s="2" t="s">
        <v>273</v>
      </c>
      <c r="AG337" s="2" t="s">
        <v>5364</v>
      </c>
      <c r="AH337" s="2" t="s">
        <v>5365</v>
      </c>
      <c r="AI337" s="2" t="s">
        <v>157</v>
      </c>
      <c r="AJ337" s="2" t="s">
        <v>157</v>
      </c>
      <c r="AK337" s="2" t="s">
        <v>259</v>
      </c>
      <c r="AL337" s="2" t="s">
        <v>157</v>
      </c>
      <c r="AM337" s="2" t="s">
        <v>157</v>
      </c>
      <c r="AN337" s="2" t="s">
        <v>157</v>
      </c>
      <c r="AO337" s="2" t="s">
        <v>157</v>
      </c>
      <c r="AP337" s="2" t="s">
        <v>157</v>
      </c>
      <c r="AQ337" s="2" t="s">
        <v>5366</v>
      </c>
      <c r="AR337" s="2" t="s">
        <v>189</v>
      </c>
      <c r="AS337" s="2" t="s">
        <v>2096</v>
      </c>
      <c r="AT337" s="2" t="s">
        <v>164</v>
      </c>
      <c r="AU337" s="2" t="s">
        <v>5367</v>
      </c>
      <c r="AV337" s="2" t="s">
        <v>297</v>
      </c>
      <c r="AW337" s="2" t="s">
        <v>233</v>
      </c>
      <c r="AX337" s="2" t="s">
        <v>157</v>
      </c>
      <c r="AY337" s="2" t="s">
        <v>5368</v>
      </c>
      <c r="AZ337" s="2" t="s">
        <v>264</v>
      </c>
      <c r="BA337" s="2" t="s">
        <v>5367</v>
      </c>
      <c r="BB337" s="2" t="s">
        <v>157</v>
      </c>
      <c r="BC337" s="2" t="s">
        <v>259</v>
      </c>
      <c r="BD337" s="2" t="s">
        <v>157</v>
      </c>
      <c r="BE337" s="2" t="s">
        <v>157</v>
      </c>
      <c r="BF337" s="2" t="s">
        <v>157</v>
      </c>
      <c r="BG337" s="2" t="s">
        <v>157</v>
      </c>
      <c r="BH337" s="2" t="s">
        <v>5369</v>
      </c>
      <c r="BI337" s="2" t="s">
        <v>164</v>
      </c>
      <c r="BJ337" s="2" t="s">
        <v>5367</v>
      </c>
      <c r="BK337" s="2" t="s">
        <v>297</v>
      </c>
      <c r="BL337" s="2" t="s">
        <v>233</v>
      </c>
      <c r="BM337" s="2" t="s">
        <v>157</v>
      </c>
      <c r="BN337" s="2" t="s">
        <v>5370</v>
      </c>
      <c r="BO337" s="2" t="s">
        <v>341</v>
      </c>
      <c r="BP337" s="2" t="s">
        <v>5367</v>
      </c>
      <c r="BQ337" s="2" t="s">
        <v>157</v>
      </c>
      <c r="BR337" s="2" t="s">
        <v>259</v>
      </c>
      <c r="BS337" s="2" t="s">
        <v>157</v>
      </c>
      <c r="BT337" s="2" t="s">
        <v>157</v>
      </c>
      <c r="BU337" s="2" t="s">
        <v>157</v>
      </c>
      <c r="BV337" s="2" t="s">
        <v>157</v>
      </c>
      <c r="BW337" s="2" t="s">
        <v>164</v>
      </c>
      <c r="BX337" s="2" t="s">
        <v>190</v>
      </c>
      <c r="BY337" s="2" t="s">
        <v>190</v>
      </c>
      <c r="BZ337" s="2" t="s">
        <v>167</v>
      </c>
      <c r="CA337" s="2" t="s">
        <v>157</v>
      </c>
      <c r="CB337" s="2" t="s">
        <v>5371</v>
      </c>
      <c r="CC337" s="2" t="s">
        <v>5372</v>
      </c>
      <c r="CD337" s="2" t="s">
        <v>162</v>
      </c>
      <c r="CE337" s="2" t="s">
        <v>157</v>
      </c>
      <c r="CF337" s="2" t="s">
        <v>164</v>
      </c>
      <c r="CG337" s="2" t="s">
        <v>243</v>
      </c>
      <c r="CH337" s="2" t="s">
        <v>162</v>
      </c>
      <c r="CI337" s="2" t="s">
        <v>5373</v>
      </c>
      <c r="CJ337" s="2" t="s">
        <v>162</v>
      </c>
    </row>
    <row r="338" spans="1:88" ht="90" x14ac:dyDescent="0.25">
      <c r="A338" s="1">
        <v>44174.641157407408</v>
      </c>
      <c r="B338" s="1">
        <v>44174.653703703705</v>
      </c>
      <c r="C338" s="2" t="s">
        <v>91</v>
      </c>
      <c r="D338" s="2" t="s">
        <v>5374</v>
      </c>
      <c r="E338">
        <v>100</v>
      </c>
      <c r="F338">
        <v>1084</v>
      </c>
      <c r="G338" s="2" t="s">
        <v>155</v>
      </c>
      <c r="H338" s="1">
        <v>44174.653716516201</v>
      </c>
      <c r="I338" s="2" t="s">
        <v>5375</v>
      </c>
      <c r="J338">
        <v>42.022796630859375</v>
      </c>
      <c r="K338">
        <v>-91.657203674316406</v>
      </c>
      <c r="L338" s="2" t="s">
        <v>158</v>
      </c>
      <c r="M338" s="2" t="s">
        <v>5376</v>
      </c>
      <c r="N338" s="2" t="s">
        <v>5377</v>
      </c>
      <c r="O338" s="2" t="s">
        <v>5378</v>
      </c>
      <c r="P338" s="2" t="s">
        <v>164</v>
      </c>
      <c r="Q338" s="2" t="s">
        <v>5379</v>
      </c>
      <c r="R338" s="2" t="s">
        <v>164</v>
      </c>
      <c r="S338" s="2" t="s">
        <v>5380</v>
      </c>
      <c r="T338" s="2" t="s">
        <v>614</v>
      </c>
      <c r="U338" s="2" t="s">
        <v>157</v>
      </c>
      <c r="V338" s="2" t="s">
        <v>256</v>
      </c>
      <c r="W338" s="2" t="s">
        <v>5381</v>
      </c>
      <c r="X338" s="2" t="s">
        <v>157</v>
      </c>
      <c r="Y338" s="2" t="s">
        <v>157</v>
      </c>
      <c r="Z338" s="2" t="s">
        <v>5382</v>
      </c>
      <c r="AA338" s="2" t="s">
        <v>891</v>
      </c>
      <c r="AB338" s="2" t="s">
        <v>164</v>
      </c>
      <c r="AC338" s="2" t="s">
        <v>5380</v>
      </c>
      <c r="AD338" s="2" t="s">
        <v>614</v>
      </c>
      <c r="AE338" s="2" t="s">
        <v>157</v>
      </c>
      <c r="AF338" s="2" t="s">
        <v>256</v>
      </c>
      <c r="AG338" s="2" t="s">
        <v>5383</v>
      </c>
      <c r="AH338" s="2" t="s">
        <v>157</v>
      </c>
      <c r="AI338" s="2" t="s">
        <v>157</v>
      </c>
      <c r="AJ338" s="2" t="s">
        <v>5382</v>
      </c>
      <c r="AK338" s="2" t="s">
        <v>1711</v>
      </c>
      <c r="AL338" s="2" t="s">
        <v>157</v>
      </c>
      <c r="AM338" s="2" t="s">
        <v>157</v>
      </c>
      <c r="AN338" s="2" t="s">
        <v>157</v>
      </c>
      <c r="AO338" s="2" t="s">
        <v>157</v>
      </c>
      <c r="AP338" s="2" t="s">
        <v>341</v>
      </c>
      <c r="AQ338" s="2" t="s">
        <v>5379</v>
      </c>
      <c r="AR338" s="2" t="s">
        <v>891</v>
      </c>
      <c r="AS338" s="2" t="s">
        <v>2970</v>
      </c>
      <c r="AT338" s="2" t="s">
        <v>164</v>
      </c>
      <c r="AU338" s="2" t="s">
        <v>5384</v>
      </c>
      <c r="AV338" s="2" t="s">
        <v>256</v>
      </c>
      <c r="AW338" s="2" t="s">
        <v>614</v>
      </c>
      <c r="AX338" s="2" t="s">
        <v>157</v>
      </c>
      <c r="AY338" s="2" t="s">
        <v>5384</v>
      </c>
      <c r="AZ338" s="2" t="s">
        <v>157</v>
      </c>
      <c r="BA338" s="2" t="s">
        <v>157</v>
      </c>
      <c r="BB338" s="2" t="s">
        <v>5382</v>
      </c>
      <c r="BC338" s="2" t="s">
        <v>1137</v>
      </c>
      <c r="BD338" s="2" t="s">
        <v>157</v>
      </c>
      <c r="BE338" s="2" t="s">
        <v>157</v>
      </c>
      <c r="BF338" s="2" t="s">
        <v>157</v>
      </c>
      <c r="BG338" s="2" t="s">
        <v>157</v>
      </c>
      <c r="BH338" s="2" t="s">
        <v>2970</v>
      </c>
      <c r="BI338" s="2" t="s">
        <v>164</v>
      </c>
      <c r="BJ338" s="2" t="s">
        <v>5384</v>
      </c>
      <c r="BK338" s="2" t="s">
        <v>256</v>
      </c>
      <c r="BL338" s="2" t="s">
        <v>614</v>
      </c>
      <c r="BM338" s="2" t="s">
        <v>157</v>
      </c>
      <c r="BN338" s="2" t="s">
        <v>5385</v>
      </c>
      <c r="BO338" s="2" t="s">
        <v>157</v>
      </c>
      <c r="BP338" s="2" t="s">
        <v>157</v>
      </c>
      <c r="BQ338" s="2" t="s">
        <v>5382</v>
      </c>
      <c r="BR338" s="2" t="s">
        <v>1137</v>
      </c>
      <c r="BS338" s="2" t="s">
        <v>157</v>
      </c>
      <c r="BT338" s="2" t="s">
        <v>157</v>
      </c>
      <c r="BU338" s="2" t="s">
        <v>157</v>
      </c>
      <c r="BV338" s="2" t="s">
        <v>157</v>
      </c>
      <c r="BW338" s="2" t="s">
        <v>164</v>
      </c>
      <c r="BX338" s="2" t="s">
        <v>970</v>
      </c>
      <c r="BY338" s="2" t="s">
        <v>966</v>
      </c>
      <c r="BZ338" s="2" t="s">
        <v>614</v>
      </c>
      <c r="CA338" s="2" t="s">
        <v>157</v>
      </c>
      <c r="CB338" s="2" t="s">
        <v>157</v>
      </c>
      <c r="CC338" s="2" t="s">
        <v>5386</v>
      </c>
      <c r="CD338" s="2" t="s">
        <v>162</v>
      </c>
      <c r="CE338" s="2" t="s">
        <v>157</v>
      </c>
      <c r="CF338" s="2" t="s">
        <v>164</v>
      </c>
      <c r="CG338" s="2" t="s">
        <v>460</v>
      </c>
      <c r="CH338" s="2" t="s">
        <v>5387</v>
      </c>
      <c r="CI338" s="2" t="s">
        <v>5388</v>
      </c>
      <c r="CJ338" s="2" t="s">
        <v>157</v>
      </c>
    </row>
    <row r="339" spans="1:88" ht="60" x14ac:dyDescent="0.25">
      <c r="A339" s="1">
        <v>44174.637476851851</v>
      </c>
      <c r="B339" s="1">
        <v>44174.654895833337</v>
      </c>
      <c r="C339" s="2" t="s">
        <v>91</v>
      </c>
      <c r="D339" s="2" t="s">
        <v>5389</v>
      </c>
      <c r="E339">
        <v>100</v>
      </c>
      <c r="F339">
        <v>1504</v>
      </c>
      <c r="G339" s="2" t="s">
        <v>155</v>
      </c>
      <c r="H339" s="1">
        <v>44174.654904062503</v>
      </c>
      <c r="I339" s="2" t="s">
        <v>5390</v>
      </c>
      <c r="J339">
        <v>42.761505126953125</v>
      </c>
      <c r="K339">
        <v>-92.782997131347656</v>
      </c>
      <c r="L339" s="2" t="s">
        <v>158</v>
      </c>
      <c r="M339" s="2" t="s">
        <v>5391</v>
      </c>
      <c r="N339" s="2" t="s">
        <v>5392</v>
      </c>
      <c r="O339" s="2" t="s">
        <v>5393</v>
      </c>
      <c r="P339" s="2" t="s">
        <v>164</v>
      </c>
      <c r="Q339" s="2" t="s">
        <v>3179</v>
      </c>
      <c r="R339" s="2" t="s">
        <v>164</v>
      </c>
      <c r="S339" s="2" t="s">
        <v>3058</v>
      </c>
      <c r="T339" s="2" t="s">
        <v>233</v>
      </c>
      <c r="U339" s="2" t="s">
        <v>157</v>
      </c>
      <c r="V339" s="2" t="s">
        <v>5394</v>
      </c>
      <c r="W339" s="2" t="s">
        <v>5395</v>
      </c>
      <c r="X339" s="2" t="s">
        <v>5396</v>
      </c>
      <c r="Y339" s="2" t="s">
        <v>5397</v>
      </c>
      <c r="Z339" s="2" t="s">
        <v>157</v>
      </c>
      <c r="AA339" s="2" t="s">
        <v>420</v>
      </c>
      <c r="AB339" s="2" t="s">
        <v>164</v>
      </c>
      <c r="AC339" s="2" t="s">
        <v>3058</v>
      </c>
      <c r="AD339" s="2" t="s">
        <v>233</v>
      </c>
      <c r="AE339" s="2" t="s">
        <v>157</v>
      </c>
      <c r="AF339" s="2" t="s">
        <v>5394</v>
      </c>
      <c r="AG339" s="2" t="s">
        <v>1164</v>
      </c>
      <c r="AH339" s="2" t="s">
        <v>2822</v>
      </c>
      <c r="AI339" s="2" t="s">
        <v>5398</v>
      </c>
      <c r="AJ339" s="2" t="s">
        <v>157</v>
      </c>
      <c r="AK339" s="2" t="s">
        <v>323</v>
      </c>
      <c r="AL339" s="2" t="s">
        <v>157</v>
      </c>
      <c r="AM339" s="2" t="s">
        <v>157</v>
      </c>
      <c r="AN339" s="2" t="s">
        <v>157</v>
      </c>
      <c r="AO339" s="2" t="s">
        <v>5399</v>
      </c>
      <c r="AP339" s="2" t="s">
        <v>341</v>
      </c>
      <c r="AQ339" s="2" t="s">
        <v>5400</v>
      </c>
      <c r="AR339" s="2" t="s">
        <v>1363</v>
      </c>
      <c r="AS339" s="2" t="s">
        <v>5401</v>
      </c>
      <c r="AT339" s="2" t="s">
        <v>164</v>
      </c>
      <c r="AU339" s="2" t="s">
        <v>3058</v>
      </c>
      <c r="AV339" s="2" t="s">
        <v>5394</v>
      </c>
      <c r="AW339" s="2" t="s">
        <v>233</v>
      </c>
      <c r="AX339" s="2" t="s">
        <v>157</v>
      </c>
      <c r="AY339" s="2" t="s">
        <v>5402</v>
      </c>
      <c r="AZ339" s="2" t="s">
        <v>1111</v>
      </c>
      <c r="BA339" s="2" t="s">
        <v>157</v>
      </c>
      <c r="BB339" s="2" t="s">
        <v>157</v>
      </c>
      <c r="BC339" s="2" t="s">
        <v>359</v>
      </c>
      <c r="BD339" s="2" t="s">
        <v>157</v>
      </c>
      <c r="BE339" s="2" t="s">
        <v>157</v>
      </c>
      <c r="BF339" s="2" t="s">
        <v>5403</v>
      </c>
      <c r="BG339" s="2" t="s">
        <v>157</v>
      </c>
      <c r="BH339" s="2" t="s">
        <v>5404</v>
      </c>
      <c r="BI339" s="2" t="s">
        <v>164</v>
      </c>
      <c r="BJ339" s="2" t="s">
        <v>3058</v>
      </c>
      <c r="BK339" s="2" t="s">
        <v>5394</v>
      </c>
      <c r="BL339" s="2" t="s">
        <v>233</v>
      </c>
      <c r="BM339" s="2" t="s">
        <v>157</v>
      </c>
      <c r="BN339" s="2" t="s">
        <v>5405</v>
      </c>
      <c r="BO339" s="2" t="s">
        <v>186</v>
      </c>
      <c r="BP339" s="2" t="s">
        <v>157</v>
      </c>
      <c r="BQ339" s="2" t="s">
        <v>157</v>
      </c>
      <c r="BR339" s="2" t="s">
        <v>359</v>
      </c>
      <c r="BS339" s="2" t="s">
        <v>157</v>
      </c>
      <c r="BT339" s="2" t="s">
        <v>157</v>
      </c>
      <c r="BU339" s="2" t="s">
        <v>5403</v>
      </c>
      <c r="BV339" s="2" t="s">
        <v>157</v>
      </c>
      <c r="BW339" s="2" t="s">
        <v>164</v>
      </c>
      <c r="BX339" s="2" t="s">
        <v>190</v>
      </c>
      <c r="BY339" s="2" t="s">
        <v>190</v>
      </c>
      <c r="BZ339" s="2" t="s">
        <v>167</v>
      </c>
      <c r="CA339" s="2" t="s">
        <v>157</v>
      </c>
      <c r="CB339" s="2" t="s">
        <v>1537</v>
      </c>
      <c r="CC339" s="2" t="s">
        <v>1537</v>
      </c>
      <c r="CD339" s="2" t="s">
        <v>162</v>
      </c>
      <c r="CE339" s="2" t="s">
        <v>157</v>
      </c>
      <c r="CF339" s="2" t="s">
        <v>164</v>
      </c>
      <c r="CG339" s="2" t="s">
        <v>970</v>
      </c>
      <c r="CH339" s="2" t="s">
        <v>5406</v>
      </c>
      <c r="CI339" s="2" t="s">
        <v>5407</v>
      </c>
      <c r="CJ339" s="2" t="s">
        <v>157</v>
      </c>
    </row>
    <row r="340" spans="1:88" ht="45" x14ac:dyDescent="0.25">
      <c r="A340" s="1">
        <v>44175.354062500002</v>
      </c>
      <c r="B340" s="1">
        <v>44175.368761574071</v>
      </c>
      <c r="C340" s="2" t="s">
        <v>91</v>
      </c>
      <c r="D340" s="2" t="s">
        <v>5408</v>
      </c>
      <c r="E340">
        <v>100</v>
      </c>
      <c r="F340">
        <v>1270</v>
      </c>
      <c r="G340" s="2" t="s">
        <v>155</v>
      </c>
      <c r="H340" s="1">
        <v>44175.368773252318</v>
      </c>
      <c r="I340" s="2" t="s">
        <v>5409</v>
      </c>
      <c r="J340">
        <v>42.52490234375</v>
      </c>
      <c r="K340">
        <v>-96.507400512695313</v>
      </c>
      <c r="L340" s="2" t="s">
        <v>158</v>
      </c>
      <c r="M340" s="2" t="s">
        <v>5410</v>
      </c>
      <c r="N340" s="2" t="s">
        <v>5411</v>
      </c>
      <c r="O340" s="2" t="s">
        <v>5412</v>
      </c>
      <c r="P340" s="2" t="s">
        <v>164</v>
      </c>
      <c r="Q340" s="2" t="s">
        <v>5413</v>
      </c>
      <c r="R340" s="2" t="s">
        <v>164</v>
      </c>
      <c r="S340" s="2" t="s">
        <v>1083</v>
      </c>
      <c r="T340" s="2" t="s">
        <v>614</v>
      </c>
      <c r="U340" s="2" t="s">
        <v>157</v>
      </c>
      <c r="V340" s="2" t="s">
        <v>340</v>
      </c>
      <c r="W340" s="2" t="s">
        <v>5414</v>
      </c>
      <c r="X340" s="2" t="s">
        <v>157</v>
      </c>
      <c r="Y340" s="2" t="s">
        <v>157</v>
      </c>
      <c r="Z340" s="2" t="s">
        <v>5415</v>
      </c>
      <c r="AA340" s="2" t="s">
        <v>5416</v>
      </c>
      <c r="AB340" s="2" t="s">
        <v>164</v>
      </c>
      <c r="AC340" s="2" t="s">
        <v>1690</v>
      </c>
      <c r="AD340" s="2" t="s">
        <v>614</v>
      </c>
      <c r="AE340" s="2" t="s">
        <v>157</v>
      </c>
      <c r="AF340" s="2" t="s">
        <v>340</v>
      </c>
      <c r="AG340" s="2" t="s">
        <v>5417</v>
      </c>
      <c r="AH340" s="2" t="s">
        <v>157</v>
      </c>
      <c r="AI340" s="2" t="s">
        <v>157</v>
      </c>
      <c r="AJ340" s="2" t="s">
        <v>5418</v>
      </c>
      <c r="AK340" s="2" t="s">
        <v>355</v>
      </c>
      <c r="AL340" s="2" t="s">
        <v>157</v>
      </c>
      <c r="AM340" s="2" t="s">
        <v>157</v>
      </c>
      <c r="AN340" s="2" t="s">
        <v>5419</v>
      </c>
      <c r="AO340" s="2" t="s">
        <v>157</v>
      </c>
      <c r="AP340" s="2" t="s">
        <v>5420</v>
      </c>
      <c r="AQ340" s="2" t="s">
        <v>5421</v>
      </c>
      <c r="AR340" s="2" t="s">
        <v>5422</v>
      </c>
      <c r="AS340" s="2" t="s">
        <v>5423</v>
      </c>
      <c r="AT340" s="2" t="s">
        <v>164</v>
      </c>
      <c r="AU340" s="2" t="s">
        <v>5424</v>
      </c>
      <c r="AV340" s="2" t="s">
        <v>340</v>
      </c>
      <c r="AW340" s="2" t="s">
        <v>614</v>
      </c>
      <c r="AX340" s="2" t="s">
        <v>157</v>
      </c>
      <c r="AY340" s="2" t="s">
        <v>5425</v>
      </c>
      <c r="AZ340" s="2" t="s">
        <v>157</v>
      </c>
      <c r="BA340" s="2" t="s">
        <v>157</v>
      </c>
      <c r="BB340" s="2" t="s">
        <v>5426</v>
      </c>
      <c r="BC340" s="2" t="s">
        <v>247</v>
      </c>
      <c r="BD340" s="2" t="s">
        <v>157</v>
      </c>
      <c r="BE340" s="2" t="s">
        <v>5427</v>
      </c>
      <c r="BF340" s="2" t="s">
        <v>157</v>
      </c>
      <c r="BG340" s="2" t="s">
        <v>157</v>
      </c>
      <c r="BH340" s="2" t="s">
        <v>5428</v>
      </c>
      <c r="BI340" s="2" t="s">
        <v>164</v>
      </c>
      <c r="BJ340" s="2" t="s">
        <v>5429</v>
      </c>
      <c r="BK340" s="2" t="s">
        <v>340</v>
      </c>
      <c r="BL340" s="2" t="s">
        <v>614</v>
      </c>
      <c r="BM340" s="2" t="s">
        <v>157</v>
      </c>
      <c r="BN340" s="2" t="s">
        <v>5430</v>
      </c>
      <c r="BO340" s="2" t="s">
        <v>157</v>
      </c>
      <c r="BP340" s="2" t="s">
        <v>157</v>
      </c>
      <c r="BQ340" s="2" t="s">
        <v>5431</v>
      </c>
      <c r="BR340" s="2" t="s">
        <v>247</v>
      </c>
      <c r="BS340" s="2" t="s">
        <v>157</v>
      </c>
      <c r="BT340" s="2" t="s">
        <v>5432</v>
      </c>
      <c r="BU340" s="2" t="s">
        <v>157</v>
      </c>
      <c r="BV340" s="2" t="s">
        <v>157</v>
      </c>
      <c r="BW340" s="2" t="s">
        <v>210</v>
      </c>
      <c r="BX340" s="2" t="s">
        <v>157</v>
      </c>
      <c r="BY340" s="2" t="s">
        <v>157</v>
      </c>
      <c r="BZ340" s="2" t="s">
        <v>157</v>
      </c>
      <c r="CA340" s="2" t="s">
        <v>157</v>
      </c>
      <c r="CB340" s="2" t="s">
        <v>157</v>
      </c>
      <c r="CC340" s="2" t="s">
        <v>157</v>
      </c>
      <c r="CD340" s="2" t="s">
        <v>164</v>
      </c>
      <c r="CE340" s="2" t="s">
        <v>2379</v>
      </c>
      <c r="CF340" s="2" t="s">
        <v>164</v>
      </c>
      <c r="CG340" s="2" t="s">
        <v>5433</v>
      </c>
      <c r="CH340" s="2" t="s">
        <v>5434</v>
      </c>
      <c r="CI340" s="2" t="s">
        <v>580</v>
      </c>
      <c r="CJ340" s="2" t="s">
        <v>157</v>
      </c>
    </row>
    <row r="341" spans="1:88" ht="30" x14ac:dyDescent="0.25">
      <c r="A341" s="1">
        <v>44175.374479166669</v>
      </c>
      <c r="B341" s="1">
        <v>44175.410567129627</v>
      </c>
      <c r="C341" s="2" t="s">
        <v>91</v>
      </c>
      <c r="D341" s="2" t="s">
        <v>5435</v>
      </c>
      <c r="E341">
        <v>100</v>
      </c>
      <c r="F341">
        <v>3117</v>
      </c>
      <c r="G341" s="2" t="s">
        <v>155</v>
      </c>
      <c r="H341" s="1">
        <v>44175.410576238428</v>
      </c>
      <c r="I341" s="2" t="s">
        <v>5436</v>
      </c>
      <c r="J341">
        <v>40.943695068359375</v>
      </c>
      <c r="K341">
        <v>-94.979598999023438</v>
      </c>
      <c r="L341" s="2" t="s">
        <v>158</v>
      </c>
      <c r="M341" s="2" t="s">
        <v>5437</v>
      </c>
      <c r="N341" s="2" t="s">
        <v>5438</v>
      </c>
      <c r="O341" s="2" t="s">
        <v>5439</v>
      </c>
      <c r="P341" s="2" t="s">
        <v>164</v>
      </c>
      <c r="Q341" s="2" t="s">
        <v>5440</v>
      </c>
      <c r="R341" s="2" t="s">
        <v>164</v>
      </c>
      <c r="S341" s="2" t="s">
        <v>5441</v>
      </c>
      <c r="T341" s="2" t="s">
        <v>233</v>
      </c>
      <c r="U341" s="2" t="s">
        <v>157</v>
      </c>
      <c r="V341" s="2" t="s">
        <v>503</v>
      </c>
      <c r="W341" s="2" t="s">
        <v>5442</v>
      </c>
      <c r="X341" s="2" t="s">
        <v>5443</v>
      </c>
      <c r="Y341" s="2" t="s">
        <v>5444</v>
      </c>
      <c r="Z341" s="2" t="s">
        <v>5445</v>
      </c>
      <c r="AA341" s="2" t="s">
        <v>1739</v>
      </c>
      <c r="AB341" s="2" t="s">
        <v>164</v>
      </c>
      <c r="AC341" s="2" t="s">
        <v>5446</v>
      </c>
      <c r="AD341" s="2" t="s">
        <v>233</v>
      </c>
      <c r="AE341" s="2" t="s">
        <v>157</v>
      </c>
      <c r="AF341" s="2" t="s">
        <v>503</v>
      </c>
      <c r="AG341" s="2" t="s">
        <v>157</v>
      </c>
      <c r="AH341" s="2" t="s">
        <v>5447</v>
      </c>
      <c r="AI341" s="2" t="s">
        <v>5448</v>
      </c>
      <c r="AJ341" s="2" t="s">
        <v>157</v>
      </c>
      <c r="AK341" s="2" t="s">
        <v>259</v>
      </c>
      <c r="AL341" s="2" t="s">
        <v>157</v>
      </c>
      <c r="AM341" s="2" t="s">
        <v>157</v>
      </c>
      <c r="AN341" s="2" t="s">
        <v>157</v>
      </c>
      <c r="AO341" s="2" t="s">
        <v>157</v>
      </c>
      <c r="AP341" s="2" t="s">
        <v>157</v>
      </c>
      <c r="AQ341" s="2" t="s">
        <v>5440</v>
      </c>
      <c r="AR341" s="2" t="s">
        <v>1739</v>
      </c>
      <c r="AS341" s="2" t="s">
        <v>5449</v>
      </c>
      <c r="AT341" s="2" t="s">
        <v>164</v>
      </c>
      <c r="AU341" s="2" t="s">
        <v>5450</v>
      </c>
      <c r="AV341" s="2" t="s">
        <v>264</v>
      </c>
      <c r="AW341" s="2" t="s">
        <v>167</v>
      </c>
      <c r="AX341" s="2" t="s">
        <v>5451</v>
      </c>
      <c r="AY341" s="2" t="s">
        <v>157</v>
      </c>
      <c r="AZ341" s="2" t="s">
        <v>5452</v>
      </c>
      <c r="BA341" s="2" t="s">
        <v>157</v>
      </c>
      <c r="BB341" s="2" t="s">
        <v>157</v>
      </c>
      <c r="BC341" s="2" t="s">
        <v>259</v>
      </c>
      <c r="BD341" s="2" t="s">
        <v>157</v>
      </c>
      <c r="BE341" s="2" t="s">
        <v>157</v>
      </c>
      <c r="BF341" s="2" t="s">
        <v>157</v>
      </c>
      <c r="BG341" s="2" t="s">
        <v>157</v>
      </c>
      <c r="BH341" s="2" t="s">
        <v>157</v>
      </c>
      <c r="BI341" s="2" t="s">
        <v>164</v>
      </c>
      <c r="BJ341" s="2" t="s">
        <v>5450</v>
      </c>
      <c r="BK341" s="2" t="s">
        <v>1813</v>
      </c>
      <c r="BL341" s="2" t="s">
        <v>167</v>
      </c>
      <c r="BM341" s="2" t="s">
        <v>5451</v>
      </c>
      <c r="BN341" s="2" t="s">
        <v>157</v>
      </c>
      <c r="BO341" s="2" t="s">
        <v>5453</v>
      </c>
      <c r="BP341" s="2" t="s">
        <v>157</v>
      </c>
      <c r="BQ341" s="2" t="s">
        <v>157</v>
      </c>
      <c r="BR341" s="2" t="s">
        <v>259</v>
      </c>
      <c r="BS341" s="2" t="s">
        <v>157</v>
      </c>
      <c r="BT341" s="2" t="s">
        <v>157</v>
      </c>
      <c r="BU341" s="2" t="s">
        <v>157</v>
      </c>
      <c r="BV341" s="2" t="s">
        <v>157</v>
      </c>
      <c r="BW341" s="2" t="s">
        <v>162</v>
      </c>
      <c r="BX341" s="2" t="s">
        <v>157</v>
      </c>
      <c r="BY341" s="2" t="s">
        <v>157</v>
      </c>
      <c r="BZ341" s="2" t="s">
        <v>157</v>
      </c>
      <c r="CA341" s="2" t="s">
        <v>157</v>
      </c>
      <c r="CB341" s="2" t="s">
        <v>157</v>
      </c>
      <c r="CC341" s="2" t="s">
        <v>157</v>
      </c>
      <c r="CD341" s="2" t="s">
        <v>162</v>
      </c>
      <c r="CE341" s="2" t="s">
        <v>157</v>
      </c>
      <c r="CF341" s="2" t="s">
        <v>164</v>
      </c>
      <c r="CG341" s="2" t="s">
        <v>177</v>
      </c>
      <c r="CH341" s="2" t="s">
        <v>157</v>
      </c>
      <c r="CI341" s="2" t="s">
        <v>157</v>
      </c>
      <c r="CJ341" s="2" t="s">
        <v>157</v>
      </c>
    </row>
    <row r="342" spans="1:88" x14ac:dyDescent="0.25">
      <c r="A342" s="1">
        <v>44175.441666666666</v>
      </c>
      <c r="B342" s="1">
        <v>44175.441990740743</v>
      </c>
      <c r="C342" s="2" t="s">
        <v>91</v>
      </c>
      <c r="D342" s="2" t="s">
        <v>5454</v>
      </c>
      <c r="E342">
        <v>100</v>
      </c>
      <c r="F342">
        <v>28</v>
      </c>
      <c r="G342" s="2" t="s">
        <v>155</v>
      </c>
      <c r="H342" s="1">
        <v>44175.441996469905</v>
      </c>
      <c r="I342" s="2" t="s">
        <v>5455</v>
      </c>
      <c r="J342">
        <v>41.91180419921875</v>
      </c>
      <c r="K342">
        <v>-92.404502868652344</v>
      </c>
      <c r="L342" s="2" t="s">
        <v>158</v>
      </c>
      <c r="M342" s="2" t="s">
        <v>5456</v>
      </c>
      <c r="N342" s="2" t="s">
        <v>5457</v>
      </c>
      <c r="O342" s="2" t="s">
        <v>5458</v>
      </c>
      <c r="P342" s="2" t="s">
        <v>162</v>
      </c>
      <c r="Q342" s="2" t="s">
        <v>157</v>
      </c>
      <c r="R342" s="2" t="s">
        <v>157</v>
      </c>
      <c r="S342" s="2" t="s">
        <v>157</v>
      </c>
      <c r="T342" s="2" t="s">
        <v>157</v>
      </c>
      <c r="U342" s="2" t="s">
        <v>157</v>
      </c>
      <c r="V342" s="2" t="s">
        <v>157</v>
      </c>
      <c r="W342" s="2" t="s">
        <v>157</v>
      </c>
      <c r="X342" s="2" t="s">
        <v>157</v>
      </c>
      <c r="Y342" s="2" t="s">
        <v>157</v>
      </c>
      <c r="Z342" s="2" t="s">
        <v>157</v>
      </c>
      <c r="AA342" s="2" t="s">
        <v>157</v>
      </c>
      <c r="AB342" s="2" t="s">
        <v>157</v>
      </c>
      <c r="AC342" s="2" t="s">
        <v>157</v>
      </c>
      <c r="AD342" s="2" t="s">
        <v>157</v>
      </c>
      <c r="AE342" s="2" t="s">
        <v>157</v>
      </c>
      <c r="AF342" s="2" t="s">
        <v>157</v>
      </c>
      <c r="AG342" s="2" t="s">
        <v>157</v>
      </c>
      <c r="AH342" s="2" t="s">
        <v>157</v>
      </c>
      <c r="AI342" s="2" t="s">
        <v>157</v>
      </c>
      <c r="AJ342" s="2" t="s">
        <v>157</v>
      </c>
      <c r="AK342" s="2" t="s">
        <v>157</v>
      </c>
      <c r="AL342" s="2" t="s">
        <v>157</v>
      </c>
      <c r="AM342" s="2" t="s">
        <v>157</v>
      </c>
      <c r="AN342" s="2" t="s">
        <v>157</v>
      </c>
      <c r="AO342" s="2" t="s">
        <v>157</v>
      </c>
      <c r="AP342" s="2" t="s">
        <v>157</v>
      </c>
      <c r="AQ342" s="2" t="s">
        <v>157</v>
      </c>
      <c r="AR342" s="2" t="s">
        <v>157</v>
      </c>
      <c r="AS342" s="2" t="s">
        <v>157</v>
      </c>
      <c r="AT342" s="2" t="s">
        <v>157</v>
      </c>
      <c r="AU342" s="2" t="s">
        <v>157</v>
      </c>
      <c r="AV342" s="2" t="s">
        <v>157</v>
      </c>
      <c r="AW342" s="2" t="s">
        <v>157</v>
      </c>
      <c r="AX342" s="2" t="s">
        <v>157</v>
      </c>
      <c r="AY342" s="2" t="s">
        <v>157</v>
      </c>
      <c r="AZ342" s="2" t="s">
        <v>157</v>
      </c>
      <c r="BA342" s="2" t="s">
        <v>157</v>
      </c>
      <c r="BB342" s="2" t="s">
        <v>157</v>
      </c>
      <c r="BC342" s="2" t="s">
        <v>157</v>
      </c>
      <c r="BD342" s="2" t="s">
        <v>157</v>
      </c>
      <c r="BE342" s="2" t="s">
        <v>157</v>
      </c>
      <c r="BF342" s="2" t="s">
        <v>157</v>
      </c>
      <c r="BG342" s="2" t="s">
        <v>157</v>
      </c>
      <c r="BH342" s="2" t="s">
        <v>157</v>
      </c>
      <c r="BI342" s="2" t="s">
        <v>157</v>
      </c>
      <c r="BJ342" s="2" t="s">
        <v>157</v>
      </c>
      <c r="BK342" s="2" t="s">
        <v>157</v>
      </c>
      <c r="BL342" s="2" t="s">
        <v>157</v>
      </c>
      <c r="BM342" s="2" t="s">
        <v>157</v>
      </c>
      <c r="BN342" s="2" t="s">
        <v>157</v>
      </c>
      <c r="BO342" s="2" t="s">
        <v>157</v>
      </c>
      <c r="BP342" s="2" t="s">
        <v>157</v>
      </c>
      <c r="BQ342" s="2" t="s">
        <v>157</v>
      </c>
      <c r="BR342" s="2" t="s">
        <v>157</v>
      </c>
      <c r="BS342" s="2" t="s">
        <v>157</v>
      </c>
      <c r="BT342" s="2" t="s">
        <v>157</v>
      </c>
      <c r="BU342" s="2" t="s">
        <v>157</v>
      </c>
      <c r="BV342" s="2" t="s">
        <v>157</v>
      </c>
      <c r="BW342" s="2" t="s">
        <v>157</v>
      </c>
      <c r="BX342" s="2" t="s">
        <v>157</v>
      </c>
      <c r="BY342" s="2" t="s">
        <v>157</v>
      </c>
      <c r="BZ342" s="2" t="s">
        <v>157</v>
      </c>
      <c r="CA342" s="2" t="s">
        <v>157</v>
      </c>
      <c r="CB342" s="2" t="s">
        <v>157</v>
      </c>
      <c r="CC342" s="2" t="s">
        <v>157</v>
      </c>
      <c r="CD342" s="2" t="s">
        <v>157</v>
      </c>
      <c r="CE342" s="2" t="s">
        <v>157</v>
      </c>
      <c r="CF342" s="2" t="s">
        <v>157</v>
      </c>
      <c r="CG342" s="2" t="s">
        <v>157</v>
      </c>
      <c r="CH342" s="2" t="s">
        <v>157</v>
      </c>
      <c r="CI342" s="2" t="s">
        <v>157</v>
      </c>
      <c r="CJ342" s="2" t="s">
        <v>157</v>
      </c>
    </row>
    <row r="343" spans="1:88" ht="45" x14ac:dyDescent="0.25">
      <c r="A343" s="1">
        <v>44174.674687500003</v>
      </c>
      <c r="B343" s="1">
        <v>44175.531678240739</v>
      </c>
      <c r="C343" s="2" t="s">
        <v>91</v>
      </c>
      <c r="D343" s="2" t="s">
        <v>5459</v>
      </c>
      <c r="E343">
        <v>100</v>
      </c>
      <c r="F343">
        <v>74043</v>
      </c>
      <c r="G343" s="2" t="s">
        <v>155</v>
      </c>
      <c r="H343" s="1">
        <v>44175.531691678239</v>
      </c>
      <c r="I343" s="2" t="s">
        <v>5460</v>
      </c>
      <c r="J343">
        <v>41.702606201171875</v>
      </c>
      <c r="K343">
        <v>-93.783203125</v>
      </c>
      <c r="L343" s="2" t="s">
        <v>158</v>
      </c>
      <c r="M343" s="2" t="s">
        <v>5461</v>
      </c>
      <c r="N343" s="2" t="s">
        <v>5462</v>
      </c>
      <c r="O343" s="2" t="s">
        <v>5463</v>
      </c>
      <c r="P343" s="2" t="s">
        <v>164</v>
      </c>
      <c r="Q343" s="2" t="s">
        <v>3175</v>
      </c>
      <c r="R343" s="2" t="s">
        <v>164</v>
      </c>
      <c r="S343" s="2" t="s">
        <v>5464</v>
      </c>
      <c r="T343" s="2" t="s">
        <v>233</v>
      </c>
      <c r="U343" s="2" t="s">
        <v>157</v>
      </c>
      <c r="V343" s="2" t="s">
        <v>462</v>
      </c>
      <c r="W343" s="2" t="s">
        <v>5464</v>
      </c>
      <c r="X343" s="2" t="s">
        <v>5465</v>
      </c>
      <c r="Y343" s="2" t="s">
        <v>1256</v>
      </c>
      <c r="Z343" s="2" t="s">
        <v>157</v>
      </c>
      <c r="AA343" s="2" t="s">
        <v>594</v>
      </c>
      <c r="AB343" s="2" t="s">
        <v>164</v>
      </c>
      <c r="AC343" s="2" t="s">
        <v>5464</v>
      </c>
      <c r="AD343" s="2" t="s">
        <v>233</v>
      </c>
      <c r="AE343" s="2" t="s">
        <v>157</v>
      </c>
      <c r="AF343" s="2" t="s">
        <v>462</v>
      </c>
      <c r="AG343" s="2" t="s">
        <v>5464</v>
      </c>
      <c r="AH343" s="2" t="s">
        <v>5466</v>
      </c>
      <c r="AI343" s="2" t="s">
        <v>5467</v>
      </c>
      <c r="AJ343" s="2" t="s">
        <v>157</v>
      </c>
      <c r="AK343" s="2" t="s">
        <v>259</v>
      </c>
      <c r="AL343" s="2" t="s">
        <v>157</v>
      </c>
      <c r="AM343" s="2" t="s">
        <v>157</v>
      </c>
      <c r="AN343" s="2" t="s">
        <v>157</v>
      </c>
      <c r="AO343" s="2" t="s">
        <v>157</v>
      </c>
      <c r="AP343" s="2" t="s">
        <v>372</v>
      </c>
      <c r="AQ343" s="2" t="s">
        <v>5468</v>
      </c>
      <c r="AR343" s="2" t="s">
        <v>2597</v>
      </c>
      <c r="AS343" s="2" t="s">
        <v>5469</v>
      </c>
      <c r="AT343" s="2" t="s">
        <v>164</v>
      </c>
      <c r="AU343" s="2" t="s">
        <v>5470</v>
      </c>
      <c r="AV343" s="2" t="s">
        <v>462</v>
      </c>
      <c r="AW343" s="2" t="s">
        <v>233</v>
      </c>
      <c r="AX343" s="2" t="s">
        <v>157</v>
      </c>
      <c r="AY343" s="2" t="s">
        <v>5471</v>
      </c>
      <c r="AZ343" s="2" t="s">
        <v>157</v>
      </c>
      <c r="BA343" s="2" t="s">
        <v>5472</v>
      </c>
      <c r="BB343" s="2" t="s">
        <v>157</v>
      </c>
      <c r="BC343" s="2" t="s">
        <v>259</v>
      </c>
      <c r="BD343" s="2" t="s">
        <v>157</v>
      </c>
      <c r="BE343" s="2" t="s">
        <v>157</v>
      </c>
      <c r="BF343" s="2" t="s">
        <v>157</v>
      </c>
      <c r="BG343" s="2" t="s">
        <v>157</v>
      </c>
      <c r="BH343" s="2" t="s">
        <v>4106</v>
      </c>
      <c r="BI343" s="2" t="s">
        <v>164</v>
      </c>
      <c r="BJ343" s="2" t="s">
        <v>5470</v>
      </c>
      <c r="BK343" s="2" t="s">
        <v>462</v>
      </c>
      <c r="BL343" s="2" t="s">
        <v>233</v>
      </c>
      <c r="BM343" s="2" t="s">
        <v>157</v>
      </c>
      <c r="BN343" s="2" t="s">
        <v>5471</v>
      </c>
      <c r="BO343" s="2" t="s">
        <v>157</v>
      </c>
      <c r="BP343" s="2" t="s">
        <v>5472</v>
      </c>
      <c r="BQ343" s="2" t="s">
        <v>157</v>
      </c>
      <c r="BR343" s="2" t="s">
        <v>259</v>
      </c>
      <c r="BS343" s="2" t="s">
        <v>157</v>
      </c>
      <c r="BT343" s="2" t="s">
        <v>157</v>
      </c>
      <c r="BU343" s="2" t="s">
        <v>157</v>
      </c>
      <c r="BV343" s="2" t="s">
        <v>157</v>
      </c>
      <c r="BW343" s="2" t="s">
        <v>164</v>
      </c>
      <c r="BX343" s="2" t="s">
        <v>5473</v>
      </c>
      <c r="BY343" s="2" t="s">
        <v>513</v>
      </c>
      <c r="BZ343" s="2" t="s">
        <v>775</v>
      </c>
      <c r="CA343" s="2" t="s">
        <v>5474</v>
      </c>
      <c r="CB343" s="2" t="s">
        <v>157</v>
      </c>
      <c r="CC343" s="2" t="s">
        <v>5475</v>
      </c>
      <c r="CD343" s="2" t="s">
        <v>164</v>
      </c>
      <c r="CE343" s="2" t="s">
        <v>5476</v>
      </c>
      <c r="CF343" s="2" t="s">
        <v>164</v>
      </c>
      <c r="CG343" s="2" t="s">
        <v>5477</v>
      </c>
      <c r="CH343" s="2" t="s">
        <v>5478</v>
      </c>
      <c r="CI343" s="2" t="s">
        <v>5479</v>
      </c>
      <c r="CJ343" s="2" t="s">
        <v>157</v>
      </c>
    </row>
    <row r="344" spans="1:88" ht="75" x14ac:dyDescent="0.25">
      <c r="A344" s="1">
        <v>44175.596377314818</v>
      </c>
      <c r="B344" s="1">
        <v>44175.614305555559</v>
      </c>
      <c r="C344" s="2" t="s">
        <v>91</v>
      </c>
      <c r="D344" s="2" t="s">
        <v>5480</v>
      </c>
      <c r="E344">
        <v>100</v>
      </c>
      <c r="F344">
        <v>1548</v>
      </c>
      <c r="G344" s="2" t="s">
        <v>155</v>
      </c>
      <c r="H344" s="1">
        <v>44175.614314189814</v>
      </c>
      <c r="I344" s="2" t="s">
        <v>5481</v>
      </c>
      <c r="J344">
        <v>43.24560546875</v>
      </c>
      <c r="K344">
        <v>-94.036697387695313</v>
      </c>
      <c r="L344" s="2" t="s">
        <v>158</v>
      </c>
      <c r="M344" s="2" t="s">
        <v>5482</v>
      </c>
      <c r="N344" s="2" t="s">
        <v>5483</v>
      </c>
      <c r="O344" s="2" t="s">
        <v>5484</v>
      </c>
      <c r="P344" s="2" t="s">
        <v>164</v>
      </c>
      <c r="Q344" s="2" t="s">
        <v>5485</v>
      </c>
      <c r="R344" s="2" t="s">
        <v>164</v>
      </c>
      <c r="S344" s="2" t="s">
        <v>5486</v>
      </c>
      <c r="T344" s="2" t="s">
        <v>614</v>
      </c>
      <c r="U344" s="2" t="s">
        <v>157</v>
      </c>
      <c r="V344" s="2" t="s">
        <v>340</v>
      </c>
      <c r="W344" s="2" t="s">
        <v>5487</v>
      </c>
      <c r="X344" s="2" t="s">
        <v>157</v>
      </c>
      <c r="Y344" s="2" t="s">
        <v>157</v>
      </c>
      <c r="Z344" s="2" t="s">
        <v>5488</v>
      </c>
      <c r="AA344" s="2" t="s">
        <v>5489</v>
      </c>
      <c r="AB344" s="2" t="s">
        <v>164</v>
      </c>
      <c r="AC344" s="2" t="s">
        <v>5486</v>
      </c>
      <c r="AD344" s="2" t="s">
        <v>614</v>
      </c>
      <c r="AE344" s="2" t="s">
        <v>157</v>
      </c>
      <c r="AF344" s="2" t="s">
        <v>340</v>
      </c>
      <c r="AG344" s="2" t="s">
        <v>5490</v>
      </c>
      <c r="AH344" s="2" t="s">
        <v>157</v>
      </c>
      <c r="AI344" s="2" t="s">
        <v>157</v>
      </c>
      <c r="AJ344" s="2" t="s">
        <v>5491</v>
      </c>
      <c r="AK344" s="2" t="s">
        <v>259</v>
      </c>
      <c r="AL344" s="2" t="s">
        <v>157</v>
      </c>
      <c r="AM344" s="2" t="s">
        <v>157</v>
      </c>
      <c r="AN344" s="2" t="s">
        <v>157</v>
      </c>
      <c r="AO344" s="2" t="s">
        <v>157</v>
      </c>
      <c r="AP344" s="2" t="s">
        <v>5492</v>
      </c>
      <c r="AQ344" s="2" t="s">
        <v>5493</v>
      </c>
      <c r="AR344" s="2" t="s">
        <v>5494</v>
      </c>
      <c r="AS344" s="2" t="s">
        <v>5495</v>
      </c>
      <c r="AT344" s="2" t="s">
        <v>164</v>
      </c>
      <c r="AU344" s="2" t="s">
        <v>5496</v>
      </c>
      <c r="AV344" s="2" t="s">
        <v>340</v>
      </c>
      <c r="AW344" s="2" t="s">
        <v>614</v>
      </c>
      <c r="AX344" s="2" t="s">
        <v>157</v>
      </c>
      <c r="AY344" s="2" t="s">
        <v>5497</v>
      </c>
      <c r="AZ344" s="2" t="s">
        <v>157</v>
      </c>
      <c r="BA344" s="2" t="s">
        <v>157</v>
      </c>
      <c r="BB344" s="2" t="s">
        <v>5498</v>
      </c>
      <c r="BC344" s="2" t="s">
        <v>323</v>
      </c>
      <c r="BD344" s="2" t="s">
        <v>157</v>
      </c>
      <c r="BE344" s="2" t="s">
        <v>157</v>
      </c>
      <c r="BF344" s="2" t="s">
        <v>157</v>
      </c>
      <c r="BG344" s="2" t="s">
        <v>157</v>
      </c>
      <c r="BH344" s="2" t="s">
        <v>157</v>
      </c>
      <c r="BI344" s="2" t="s">
        <v>164</v>
      </c>
      <c r="BJ344" s="2" t="s">
        <v>157</v>
      </c>
      <c r="BK344" s="2" t="s">
        <v>340</v>
      </c>
      <c r="BL344" s="2" t="s">
        <v>614</v>
      </c>
      <c r="BM344" s="2" t="s">
        <v>157</v>
      </c>
      <c r="BN344" s="2" t="s">
        <v>5499</v>
      </c>
      <c r="BO344" s="2" t="s">
        <v>157</v>
      </c>
      <c r="BP344" s="2" t="s">
        <v>157</v>
      </c>
      <c r="BQ344" s="2" t="s">
        <v>5500</v>
      </c>
      <c r="BR344" s="2" t="s">
        <v>323</v>
      </c>
      <c r="BS344" s="2" t="s">
        <v>157</v>
      </c>
      <c r="BT344" s="2" t="s">
        <v>157</v>
      </c>
      <c r="BU344" s="2" t="s">
        <v>157</v>
      </c>
      <c r="BV344" s="2" t="s">
        <v>157</v>
      </c>
      <c r="BW344" s="2" t="s">
        <v>164</v>
      </c>
      <c r="BX344" s="2" t="s">
        <v>245</v>
      </c>
      <c r="BY344" s="2" t="s">
        <v>245</v>
      </c>
      <c r="BZ344" s="2" t="s">
        <v>775</v>
      </c>
      <c r="CA344" s="2" t="s">
        <v>3084</v>
      </c>
      <c r="CB344" s="2" t="s">
        <v>157</v>
      </c>
      <c r="CC344" s="2" t="s">
        <v>157</v>
      </c>
      <c r="CD344" s="2" t="s">
        <v>162</v>
      </c>
      <c r="CE344" s="2" t="s">
        <v>157</v>
      </c>
      <c r="CF344" s="2" t="s">
        <v>162</v>
      </c>
      <c r="CG344" s="2" t="s">
        <v>157</v>
      </c>
      <c r="CH344" s="2" t="s">
        <v>5501</v>
      </c>
      <c r="CI344" s="2" t="s">
        <v>5502</v>
      </c>
      <c r="CJ344" s="2" t="s">
        <v>157</v>
      </c>
    </row>
    <row r="345" spans="1:88" ht="30" x14ac:dyDescent="0.25">
      <c r="A345" s="1">
        <v>44176.532442129632</v>
      </c>
      <c r="B345" s="1">
        <v>44176.536597222221</v>
      </c>
      <c r="C345" s="2" t="s">
        <v>91</v>
      </c>
      <c r="D345" s="2" t="s">
        <v>5503</v>
      </c>
      <c r="E345">
        <v>100</v>
      </c>
      <c r="F345">
        <v>359</v>
      </c>
      <c r="G345" s="2" t="s">
        <v>155</v>
      </c>
      <c r="H345" s="1">
        <v>44176.536609606483</v>
      </c>
      <c r="I345" s="2" t="s">
        <v>5504</v>
      </c>
      <c r="J345">
        <v>41.839706420898438</v>
      </c>
      <c r="K345">
        <v>-94.102203369140625</v>
      </c>
      <c r="L345" s="2" t="s">
        <v>158</v>
      </c>
      <c r="M345" s="2" t="s">
        <v>5505</v>
      </c>
      <c r="N345" s="2" t="s">
        <v>5506</v>
      </c>
      <c r="O345" s="2" t="s">
        <v>5507</v>
      </c>
      <c r="P345" s="2" t="s">
        <v>164</v>
      </c>
      <c r="Q345" s="2" t="s">
        <v>343</v>
      </c>
      <c r="R345" s="2" t="s">
        <v>164</v>
      </c>
      <c r="S345" s="2" t="s">
        <v>5508</v>
      </c>
      <c r="T345" s="2" t="s">
        <v>233</v>
      </c>
      <c r="U345" s="2" t="s">
        <v>157</v>
      </c>
      <c r="V345" s="2" t="s">
        <v>273</v>
      </c>
      <c r="W345" s="2" t="s">
        <v>5509</v>
      </c>
      <c r="X345" s="2" t="s">
        <v>5510</v>
      </c>
      <c r="Y345" s="2" t="s">
        <v>5511</v>
      </c>
      <c r="Z345" s="2" t="s">
        <v>157</v>
      </c>
      <c r="AA345" s="2" t="s">
        <v>263</v>
      </c>
      <c r="AB345" s="2" t="s">
        <v>164</v>
      </c>
      <c r="AC345" s="2" t="s">
        <v>5508</v>
      </c>
      <c r="AD345" s="2" t="s">
        <v>233</v>
      </c>
      <c r="AE345" s="2" t="s">
        <v>157</v>
      </c>
      <c r="AF345" s="2" t="s">
        <v>273</v>
      </c>
      <c r="AG345" s="2" t="s">
        <v>5509</v>
      </c>
      <c r="AH345" s="2" t="s">
        <v>5512</v>
      </c>
      <c r="AI345" s="2" t="s">
        <v>5513</v>
      </c>
      <c r="AJ345" s="2" t="s">
        <v>157</v>
      </c>
      <c r="AK345" s="2" t="s">
        <v>259</v>
      </c>
      <c r="AL345" s="2" t="s">
        <v>157</v>
      </c>
      <c r="AM345" s="2" t="s">
        <v>157</v>
      </c>
      <c r="AN345" s="2" t="s">
        <v>157</v>
      </c>
      <c r="AO345" s="2" t="s">
        <v>157</v>
      </c>
      <c r="AP345" s="2" t="s">
        <v>157</v>
      </c>
      <c r="AQ345" s="2" t="s">
        <v>1126</v>
      </c>
      <c r="AR345" s="2" t="s">
        <v>261</v>
      </c>
      <c r="AS345" s="2" t="s">
        <v>5514</v>
      </c>
      <c r="AT345" s="2" t="s">
        <v>164</v>
      </c>
      <c r="AU345" s="2" t="s">
        <v>710</v>
      </c>
      <c r="AV345" s="2" t="s">
        <v>245</v>
      </c>
      <c r="AW345" s="2" t="s">
        <v>233</v>
      </c>
      <c r="AX345" s="2" t="s">
        <v>157</v>
      </c>
      <c r="AY345" s="2" t="s">
        <v>245</v>
      </c>
      <c r="AZ345" s="2" t="s">
        <v>157</v>
      </c>
      <c r="BA345" s="2" t="s">
        <v>157</v>
      </c>
      <c r="BB345" s="2" t="s">
        <v>157</v>
      </c>
      <c r="BC345" s="2" t="s">
        <v>157</v>
      </c>
      <c r="BD345" s="2" t="s">
        <v>157</v>
      </c>
      <c r="BE345" s="2" t="s">
        <v>157</v>
      </c>
      <c r="BF345" s="2" t="s">
        <v>157</v>
      </c>
      <c r="BG345" s="2" t="s">
        <v>157</v>
      </c>
      <c r="BH345" s="2" t="s">
        <v>1050</v>
      </c>
      <c r="BI345" s="2" t="s">
        <v>164</v>
      </c>
      <c r="BJ345" s="2" t="s">
        <v>710</v>
      </c>
      <c r="BK345" s="2" t="s">
        <v>273</v>
      </c>
      <c r="BL345" s="2" t="s">
        <v>233</v>
      </c>
      <c r="BM345" s="2" t="s">
        <v>157</v>
      </c>
      <c r="BN345" s="2" t="s">
        <v>245</v>
      </c>
      <c r="BO345" s="2" t="s">
        <v>157</v>
      </c>
      <c r="BP345" s="2" t="s">
        <v>157</v>
      </c>
      <c r="BQ345" s="2" t="s">
        <v>157</v>
      </c>
      <c r="BR345" s="2" t="s">
        <v>157</v>
      </c>
      <c r="BS345" s="2" t="s">
        <v>157</v>
      </c>
      <c r="BT345" s="2" t="s">
        <v>157</v>
      </c>
      <c r="BU345" s="2" t="s">
        <v>157</v>
      </c>
      <c r="BV345" s="2" t="s">
        <v>157</v>
      </c>
      <c r="BW345" s="2" t="s">
        <v>162</v>
      </c>
      <c r="BX345" s="2" t="s">
        <v>157</v>
      </c>
      <c r="BY345" s="2" t="s">
        <v>157</v>
      </c>
      <c r="BZ345" s="2" t="s">
        <v>157</v>
      </c>
      <c r="CA345" s="2" t="s">
        <v>157</v>
      </c>
      <c r="CB345" s="2" t="s">
        <v>157</v>
      </c>
      <c r="CC345" s="2" t="s">
        <v>157</v>
      </c>
      <c r="CD345" s="2" t="s">
        <v>162</v>
      </c>
      <c r="CE345" s="2" t="s">
        <v>157</v>
      </c>
      <c r="CF345" s="2" t="s">
        <v>164</v>
      </c>
      <c r="CG345" s="2" t="s">
        <v>5515</v>
      </c>
      <c r="CH345" s="2" t="s">
        <v>162</v>
      </c>
      <c r="CI345" s="2" t="s">
        <v>5516</v>
      </c>
      <c r="CJ345" s="2" t="s">
        <v>5517</v>
      </c>
    </row>
    <row r="346" spans="1:88" x14ac:dyDescent="0.25">
      <c r="A346" s="1">
        <v>44179.543900462966</v>
      </c>
      <c r="B346" s="1">
        <v>44179.555694444447</v>
      </c>
      <c r="C346" s="2" t="s">
        <v>91</v>
      </c>
      <c r="D346" s="2" t="s">
        <v>5518</v>
      </c>
      <c r="E346">
        <v>100</v>
      </c>
      <c r="F346">
        <v>1019</v>
      </c>
      <c r="G346" s="2" t="s">
        <v>155</v>
      </c>
      <c r="H346" s="1">
        <v>44179.555707025465</v>
      </c>
      <c r="I346" s="2" t="s">
        <v>5519</v>
      </c>
      <c r="J346">
        <v>42.089096069335938</v>
      </c>
      <c r="K346">
        <v>-91.878196716308594</v>
      </c>
      <c r="L346" s="2" t="s">
        <v>158</v>
      </c>
      <c r="M346" s="2" t="s">
        <v>5520</v>
      </c>
      <c r="N346" s="2" t="s">
        <v>5521</v>
      </c>
      <c r="O346" s="2" t="s">
        <v>5522</v>
      </c>
      <c r="P346" s="2" t="s">
        <v>164</v>
      </c>
      <c r="Q346" s="2" t="s">
        <v>5523</v>
      </c>
      <c r="R346" s="2" t="s">
        <v>164</v>
      </c>
      <c r="S346" s="2" t="s">
        <v>1165</v>
      </c>
      <c r="T346" s="2" t="s">
        <v>233</v>
      </c>
      <c r="U346" s="2" t="s">
        <v>157</v>
      </c>
      <c r="V346" s="2" t="s">
        <v>503</v>
      </c>
      <c r="W346" s="2" t="s">
        <v>5524</v>
      </c>
      <c r="X346" s="2" t="s">
        <v>5525</v>
      </c>
      <c r="Y346" s="2" t="s">
        <v>5526</v>
      </c>
      <c r="Z346" s="2" t="s">
        <v>341</v>
      </c>
      <c r="AA346" s="2" t="s">
        <v>261</v>
      </c>
      <c r="AB346" s="2" t="s">
        <v>164</v>
      </c>
      <c r="AC346" s="2" t="s">
        <v>1165</v>
      </c>
      <c r="AD346" s="2" t="s">
        <v>233</v>
      </c>
      <c r="AE346" s="2" t="s">
        <v>157</v>
      </c>
      <c r="AF346" s="2" t="s">
        <v>503</v>
      </c>
      <c r="AG346" s="2" t="s">
        <v>5527</v>
      </c>
      <c r="AH346" s="2" t="s">
        <v>5528</v>
      </c>
      <c r="AI346" s="2" t="s">
        <v>341</v>
      </c>
      <c r="AJ346" s="2" t="s">
        <v>341</v>
      </c>
      <c r="AK346" s="2" t="s">
        <v>259</v>
      </c>
      <c r="AL346" s="2" t="s">
        <v>157</v>
      </c>
      <c r="AM346" s="2" t="s">
        <v>157</v>
      </c>
      <c r="AN346" s="2" t="s">
        <v>157</v>
      </c>
      <c r="AO346" s="2" t="s">
        <v>157</v>
      </c>
      <c r="AP346" s="2" t="s">
        <v>341</v>
      </c>
      <c r="AQ346" s="2" t="s">
        <v>5529</v>
      </c>
      <c r="AR346" s="2" t="s">
        <v>261</v>
      </c>
      <c r="AS346" s="2" t="s">
        <v>2894</v>
      </c>
      <c r="AT346" s="2" t="s">
        <v>162</v>
      </c>
      <c r="AU346" s="2" t="s">
        <v>157</v>
      </c>
      <c r="AV346" s="2" t="s">
        <v>157</v>
      </c>
      <c r="AW346" s="2" t="s">
        <v>157</v>
      </c>
      <c r="AX346" s="2" t="s">
        <v>157</v>
      </c>
      <c r="AY346" s="2" t="s">
        <v>157</v>
      </c>
      <c r="AZ346" s="2" t="s">
        <v>341</v>
      </c>
      <c r="BA346" s="2" t="s">
        <v>5530</v>
      </c>
      <c r="BB346" s="2" t="s">
        <v>341</v>
      </c>
      <c r="BC346" s="2" t="s">
        <v>259</v>
      </c>
      <c r="BD346" s="2" t="s">
        <v>157</v>
      </c>
      <c r="BE346" s="2" t="s">
        <v>157</v>
      </c>
      <c r="BF346" s="2" t="s">
        <v>157</v>
      </c>
      <c r="BG346" s="2" t="s">
        <v>157</v>
      </c>
      <c r="BH346" s="2" t="s">
        <v>5531</v>
      </c>
      <c r="BI346" s="2" t="s">
        <v>162</v>
      </c>
      <c r="BJ346" s="2" t="s">
        <v>157</v>
      </c>
      <c r="BK346" s="2" t="s">
        <v>157</v>
      </c>
      <c r="BL346" s="2" t="s">
        <v>157</v>
      </c>
      <c r="BM346" s="2" t="s">
        <v>157</v>
      </c>
      <c r="BN346" s="2" t="s">
        <v>157</v>
      </c>
      <c r="BO346" s="2" t="s">
        <v>341</v>
      </c>
      <c r="BP346" s="2" t="s">
        <v>5530</v>
      </c>
      <c r="BQ346" s="2" t="s">
        <v>341</v>
      </c>
      <c r="BR346" s="2" t="s">
        <v>259</v>
      </c>
      <c r="BS346" s="2" t="s">
        <v>157</v>
      </c>
      <c r="BT346" s="2" t="s">
        <v>157</v>
      </c>
      <c r="BU346" s="2" t="s">
        <v>157</v>
      </c>
      <c r="BV346" s="2" t="s">
        <v>157</v>
      </c>
      <c r="BW346" s="2" t="s">
        <v>162</v>
      </c>
      <c r="BX346" s="2" t="s">
        <v>157</v>
      </c>
      <c r="BY346" s="2" t="s">
        <v>157</v>
      </c>
      <c r="BZ346" s="2" t="s">
        <v>157</v>
      </c>
      <c r="CA346" s="2" t="s">
        <v>157</v>
      </c>
      <c r="CB346" s="2" t="s">
        <v>157</v>
      </c>
      <c r="CC346" s="2" t="s">
        <v>157</v>
      </c>
      <c r="CD346" s="2" t="s">
        <v>162</v>
      </c>
      <c r="CE346" s="2" t="s">
        <v>157</v>
      </c>
      <c r="CF346" s="2" t="s">
        <v>162</v>
      </c>
      <c r="CG346" s="2" t="s">
        <v>157</v>
      </c>
      <c r="CH346" s="2" t="s">
        <v>162</v>
      </c>
      <c r="CI346" s="2" t="s">
        <v>162</v>
      </c>
      <c r="CJ346" s="2" t="s">
        <v>162</v>
      </c>
    </row>
    <row r="347" spans="1:88" ht="45" x14ac:dyDescent="0.25">
      <c r="A347" s="1">
        <v>44183.371157407404</v>
      </c>
      <c r="B347" s="1">
        <v>44183.380659722221</v>
      </c>
      <c r="C347" s="2" t="s">
        <v>91</v>
      </c>
      <c r="D347" s="2" t="s">
        <v>5532</v>
      </c>
      <c r="E347">
        <v>100</v>
      </c>
      <c r="F347">
        <v>821</v>
      </c>
      <c r="G347" s="2" t="s">
        <v>155</v>
      </c>
      <c r="H347" s="1">
        <v>44183.380673553242</v>
      </c>
      <c r="I347" s="2" t="s">
        <v>5533</v>
      </c>
      <c r="J347">
        <v>43.32269287109375</v>
      </c>
      <c r="K347">
        <v>-91.793899536132813</v>
      </c>
      <c r="L347" s="2" t="s">
        <v>158</v>
      </c>
      <c r="M347" s="2" t="s">
        <v>5534</v>
      </c>
      <c r="N347" s="2" t="s">
        <v>5535</v>
      </c>
      <c r="O347" s="2" t="s">
        <v>5536</v>
      </c>
      <c r="P347" s="2" t="s">
        <v>164</v>
      </c>
      <c r="Q347" s="2" t="s">
        <v>4001</v>
      </c>
      <c r="R347" s="2" t="s">
        <v>164</v>
      </c>
      <c r="S347" s="2" t="s">
        <v>1389</v>
      </c>
      <c r="T347" s="2" t="s">
        <v>233</v>
      </c>
      <c r="U347" s="2" t="s">
        <v>157</v>
      </c>
      <c r="V347" s="2" t="s">
        <v>273</v>
      </c>
      <c r="W347" s="2" t="s">
        <v>2400</v>
      </c>
      <c r="X347" s="2" t="s">
        <v>5537</v>
      </c>
      <c r="Y347" s="2" t="s">
        <v>391</v>
      </c>
      <c r="Z347" s="2" t="s">
        <v>157</v>
      </c>
      <c r="AA347" s="2" t="s">
        <v>5538</v>
      </c>
      <c r="AB347" s="2" t="s">
        <v>164</v>
      </c>
      <c r="AC347" s="2" t="s">
        <v>1389</v>
      </c>
      <c r="AD347" s="2" t="s">
        <v>233</v>
      </c>
      <c r="AE347" s="2" t="s">
        <v>157</v>
      </c>
      <c r="AF347" s="2" t="s">
        <v>273</v>
      </c>
      <c r="AG347" s="2" t="s">
        <v>2400</v>
      </c>
      <c r="AH347" s="2" t="s">
        <v>5539</v>
      </c>
      <c r="AI347" s="2" t="s">
        <v>341</v>
      </c>
      <c r="AJ347" s="2" t="s">
        <v>157</v>
      </c>
      <c r="AK347" s="2" t="s">
        <v>241</v>
      </c>
      <c r="AL347" s="2" t="s">
        <v>157</v>
      </c>
      <c r="AM347" s="2" t="s">
        <v>157</v>
      </c>
      <c r="AN347" s="2" t="s">
        <v>157</v>
      </c>
      <c r="AO347" s="2" t="s">
        <v>157</v>
      </c>
      <c r="AP347" s="2" t="s">
        <v>5540</v>
      </c>
      <c r="AQ347" s="2" t="s">
        <v>793</v>
      </c>
      <c r="AR347" s="2" t="s">
        <v>5538</v>
      </c>
      <c r="AS347" s="2" t="s">
        <v>589</v>
      </c>
      <c r="AT347" s="2" t="s">
        <v>164</v>
      </c>
      <c r="AU347" s="2" t="s">
        <v>1431</v>
      </c>
      <c r="AV347" s="2" t="s">
        <v>340</v>
      </c>
      <c r="AW347" s="2" t="s">
        <v>233</v>
      </c>
      <c r="AX347" s="2" t="s">
        <v>157</v>
      </c>
      <c r="AY347" s="2" t="s">
        <v>5541</v>
      </c>
      <c r="AZ347" s="2" t="s">
        <v>157</v>
      </c>
      <c r="BA347" s="2" t="s">
        <v>157</v>
      </c>
      <c r="BB347" s="2" t="s">
        <v>157</v>
      </c>
      <c r="BC347" s="2" t="s">
        <v>247</v>
      </c>
      <c r="BD347" s="2" t="s">
        <v>157</v>
      </c>
      <c r="BE347" s="2" t="s">
        <v>157</v>
      </c>
      <c r="BF347" s="2" t="s">
        <v>157</v>
      </c>
      <c r="BG347" s="2" t="s">
        <v>157</v>
      </c>
      <c r="BH347" s="2" t="s">
        <v>589</v>
      </c>
      <c r="BI347" s="2" t="s">
        <v>164</v>
      </c>
      <c r="BJ347" s="2" t="s">
        <v>1431</v>
      </c>
      <c r="BK347" s="2" t="s">
        <v>340</v>
      </c>
      <c r="BL347" s="2" t="s">
        <v>233</v>
      </c>
      <c r="BM347" s="2" t="s">
        <v>157</v>
      </c>
      <c r="BN347" s="2" t="s">
        <v>5541</v>
      </c>
      <c r="BO347" s="2" t="s">
        <v>157</v>
      </c>
      <c r="BP347" s="2" t="s">
        <v>157</v>
      </c>
      <c r="BQ347" s="2" t="s">
        <v>157</v>
      </c>
      <c r="BR347" s="2" t="s">
        <v>247</v>
      </c>
      <c r="BS347" s="2" t="s">
        <v>157</v>
      </c>
      <c r="BT347" s="2" t="s">
        <v>157</v>
      </c>
      <c r="BU347" s="2" t="s">
        <v>157</v>
      </c>
      <c r="BV347" s="2" t="s">
        <v>157</v>
      </c>
      <c r="BW347" s="2" t="s">
        <v>162</v>
      </c>
      <c r="BX347" s="2" t="s">
        <v>157</v>
      </c>
      <c r="BY347" s="2" t="s">
        <v>157</v>
      </c>
      <c r="BZ347" s="2" t="s">
        <v>157</v>
      </c>
      <c r="CA347" s="2" t="s">
        <v>157</v>
      </c>
      <c r="CB347" s="2" t="s">
        <v>157</v>
      </c>
      <c r="CC347" s="2" t="s">
        <v>157</v>
      </c>
      <c r="CD347" s="2" t="s">
        <v>162</v>
      </c>
      <c r="CE347" s="2" t="s">
        <v>157</v>
      </c>
      <c r="CF347" s="2" t="s">
        <v>162</v>
      </c>
      <c r="CG347" s="2" t="s">
        <v>157</v>
      </c>
      <c r="CH347" s="2" t="s">
        <v>5542</v>
      </c>
      <c r="CI347" s="2" t="s">
        <v>5543</v>
      </c>
      <c r="CJ347" s="2" t="s">
        <v>157</v>
      </c>
    </row>
    <row r="348" spans="1:88" ht="60" x14ac:dyDescent="0.25">
      <c r="A348" s="1">
        <v>44184.630995370368</v>
      </c>
      <c r="B348" s="1">
        <v>44184.637604166666</v>
      </c>
      <c r="C348" s="2" t="s">
        <v>91</v>
      </c>
      <c r="D348" s="2" t="s">
        <v>5544</v>
      </c>
      <c r="E348">
        <v>100</v>
      </c>
      <c r="F348">
        <v>570</v>
      </c>
      <c r="G348" s="2" t="s">
        <v>155</v>
      </c>
      <c r="H348" s="1">
        <v>44184.637612685183</v>
      </c>
      <c r="I348" s="2" t="s">
        <v>5545</v>
      </c>
      <c r="J348">
        <v>43.32159423828125</v>
      </c>
      <c r="K348">
        <v>-96.288101196289063</v>
      </c>
      <c r="L348" s="2" t="s">
        <v>158</v>
      </c>
      <c r="M348" s="2" t="s">
        <v>5546</v>
      </c>
      <c r="N348" s="2" t="s">
        <v>5547</v>
      </c>
      <c r="O348" s="2" t="s">
        <v>5548</v>
      </c>
      <c r="P348" s="2" t="s">
        <v>164</v>
      </c>
      <c r="Q348" s="2" t="s">
        <v>563</v>
      </c>
      <c r="R348" s="2" t="s">
        <v>164</v>
      </c>
      <c r="S348" s="2" t="s">
        <v>1340</v>
      </c>
      <c r="T348" s="2" t="s">
        <v>233</v>
      </c>
      <c r="U348" s="2" t="s">
        <v>157</v>
      </c>
      <c r="V348" s="2" t="s">
        <v>273</v>
      </c>
      <c r="W348" s="2" t="s">
        <v>830</v>
      </c>
      <c r="X348" s="2" t="s">
        <v>1829</v>
      </c>
      <c r="Y348" s="2" t="s">
        <v>463</v>
      </c>
      <c r="Z348" s="2" t="s">
        <v>157</v>
      </c>
      <c r="AA348" s="2" t="s">
        <v>377</v>
      </c>
      <c r="AB348" s="2" t="s">
        <v>164</v>
      </c>
      <c r="AC348" s="2" t="s">
        <v>1340</v>
      </c>
      <c r="AD348" s="2" t="s">
        <v>233</v>
      </c>
      <c r="AE348" s="2" t="s">
        <v>157</v>
      </c>
      <c r="AF348" s="2" t="s">
        <v>273</v>
      </c>
      <c r="AG348" s="2" t="s">
        <v>830</v>
      </c>
      <c r="AH348" s="2" t="s">
        <v>157</v>
      </c>
      <c r="AI348" s="2" t="s">
        <v>157</v>
      </c>
      <c r="AJ348" s="2" t="s">
        <v>5549</v>
      </c>
      <c r="AK348" s="2" t="s">
        <v>259</v>
      </c>
      <c r="AL348" s="2" t="s">
        <v>157</v>
      </c>
      <c r="AM348" s="2" t="s">
        <v>157</v>
      </c>
      <c r="AN348" s="2" t="s">
        <v>157</v>
      </c>
      <c r="AO348" s="2" t="s">
        <v>157</v>
      </c>
      <c r="AP348" s="2" t="s">
        <v>157</v>
      </c>
      <c r="AQ348" s="2" t="s">
        <v>563</v>
      </c>
      <c r="AR348" s="2" t="s">
        <v>377</v>
      </c>
      <c r="AS348" s="2" t="s">
        <v>5550</v>
      </c>
      <c r="AT348" s="2" t="s">
        <v>164</v>
      </c>
      <c r="AU348" s="2" t="s">
        <v>5550</v>
      </c>
      <c r="AV348" s="2" t="s">
        <v>157</v>
      </c>
      <c r="AW348" s="2" t="s">
        <v>167</v>
      </c>
      <c r="AX348" s="2" t="s">
        <v>5551</v>
      </c>
      <c r="AY348" s="2" t="s">
        <v>340</v>
      </c>
      <c r="AZ348" s="2" t="s">
        <v>157</v>
      </c>
      <c r="BA348" s="2" t="s">
        <v>157</v>
      </c>
      <c r="BB348" s="2" t="s">
        <v>157</v>
      </c>
      <c r="BC348" s="2" t="s">
        <v>259</v>
      </c>
      <c r="BD348" s="2" t="s">
        <v>157</v>
      </c>
      <c r="BE348" s="2" t="s">
        <v>157</v>
      </c>
      <c r="BF348" s="2" t="s">
        <v>157</v>
      </c>
      <c r="BG348" s="2" t="s">
        <v>157</v>
      </c>
      <c r="BH348" s="2" t="s">
        <v>5550</v>
      </c>
      <c r="BI348" s="2" t="s">
        <v>164</v>
      </c>
      <c r="BJ348" s="2" t="s">
        <v>5550</v>
      </c>
      <c r="BK348" s="2" t="s">
        <v>157</v>
      </c>
      <c r="BL348" s="2" t="s">
        <v>167</v>
      </c>
      <c r="BM348" s="2" t="s">
        <v>5551</v>
      </c>
      <c r="BN348" s="2" t="s">
        <v>340</v>
      </c>
      <c r="BO348" s="2" t="s">
        <v>157</v>
      </c>
      <c r="BP348" s="2" t="s">
        <v>157</v>
      </c>
      <c r="BQ348" s="2" t="s">
        <v>157</v>
      </c>
      <c r="BR348" s="2" t="s">
        <v>259</v>
      </c>
      <c r="BS348" s="2" t="s">
        <v>157</v>
      </c>
      <c r="BT348" s="2" t="s">
        <v>157</v>
      </c>
      <c r="BU348" s="2" t="s">
        <v>157</v>
      </c>
      <c r="BV348" s="2" t="s">
        <v>157</v>
      </c>
      <c r="BW348" s="2" t="s">
        <v>162</v>
      </c>
      <c r="BX348" s="2" t="s">
        <v>157</v>
      </c>
      <c r="BY348" s="2" t="s">
        <v>157</v>
      </c>
      <c r="BZ348" s="2" t="s">
        <v>157</v>
      </c>
      <c r="CA348" s="2" t="s">
        <v>157</v>
      </c>
      <c r="CB348" s="2" t="s">
        <v>157</v>
      </c>
      <c r="CC348" s="2" t="s">
        <v>157</v>
      </c>
      <c r="CD348" s="2" t="s">
        <v>164</v>
      </c>
      <c r="CE348" s="2" t="s">
        <v>211</v>
      </c>
      <c r="CF348" s="2" t="s">
        <v>162</v>
      </c>
      <c r="CG348" s="2" t="s">
        <v>157</v>
      </c>
      <c r="CH348" s="2" t="s">
        <v>5552</v>
      </c>
      <c r="CI348" s="2" t="s">
        <v>162</v>
      </c>
      <c r="CJ348" s="2" t="s">
        <v>157</v>
      </c>
    </row>
    <row r="349" spans="1:88" ht="45" x14ac:dyDescent="0.25">
      <c r="A349" s="1">
        <v>44185.425509259258</v>
      </c>
      <c r="B349" s="1">
        <v>44185.436030092591</v>
      </c>
      <c r="C349" s="2" t="s">
        <v>91</v>
      </c>
      <c r="D349" s="2" t="s">
        <v>5553</v>
      </c>
      <c r="E349">
        <v>100</v>
      </c>
      <c r="F349">
        <v>909</v>
      </c>
      <c r="G349" s="2" t="s">
        <v>155</v>
      </c>
      <c r="H349" s="1">
        <v>44185.436043483794</v>
      </c>
      <c r="I349" s="2" t="s">
        <v>5554</v>
      </c>
      <c r="J349">
        <v>42.03729248046875</v>
      </c>
      <c r="K349">
        <v>-93.600502014160156</v>
      </c>
      <c r="L349" s="2" t="s">
        <v>158</v>
      </c>
      <c r="M349" s="2" t="s">
        <v>5555</v>
      </c>
      <c r="N349" s="2" t="s">
        <v>5556</v>
      </c>
      <c r="O349" s="2" t="s">
        <v>5557</v>
      </c>
      <c r="P349" s="2" t="s">
        <v>164</v>
      </c>
      <c r="Q349" s="2" t="s">
        <v>5558</v>
      </c>
      <c r="R349" s="2" t="s">
        <v>164</v>
      </c>
      <c r="S349" s="2" t="s">
        <v>1436</v>
      </c>
      <c r="T349" s="2" t="s">
        <v>233</v>
      </c>
      <c r="U349" s="2" t="s">
        <v>157</v>
      </c>
      <c r="V349" s="2" t="s">
        <v>176</v>
      </c>
      <c r="W349" s="2" t="s">
        <v>5559</v>
      </c>
      <c r="X349" s="2" t="s">
        <v>5560</v>
      </c>
      <c r="Y349" s="2" t="s">
        <v>5561</v>
      </c>
      <c r="Z349" s="2" t="s">
        <v>157</v>
      </c>
      <c r="AA349" s="2" t="s">
        <v>5562</v>
      </c>
      <c r="AB349" s="2" t="s">
        <v>164</v>
      </c>
      <c r="AC349" s="2" t="s">
        <v>5563</v>
      </c>
      <c r="AD349" s="2" t="s">
        <v>233</v>
      </c>
      <c r="AE349" s="2" t="s">
        <v>157</v>
      </c>
      <c r="AF349" s="2" t="s">
        <v>176</v>
      </c>
      <c r="AG349" s="2" t="s">
        <v>5559</v>
      </c>
      <c r="AH349" s="2" t="s">
        <v>5564</v>
      </c>
      <c r="AI349" s="2" t="s">
        <v>5565</v>
      </c>
      <c r="AJ349" s="2" t="s">
        <v>157</v>
      </c>
      <c r="AK349" s="2" t="s">
        <v>259</v>
      </c>
      <c r="AL349" s="2" t="s">
        <v>157</v>
      </c>
      <c r="AM349" s="2" t="s">
        <v>157</v>
      </c>
      <c r="AN349" s="2" t="s">
        <v>157</v>
      </c>
      <c r="AO349" s="2" t="s">
        <v>157</v>
      </c>
      <c r="AP349" s="2" t="s">
        <v>157</v>
      </c>
      <c r="AQ349" s="2" t="s">
        <v>5566</v>
      </c>
      <c r="AR349" s="2" t="s">
        <v>2716</v>
      </c>
      <c r="AS349" s="2" t="s">
        <v>157</v>
      </c>
      <c r="AT349" s="2" t="s">
        <v>164</v>
      </c>
      <c r="AU349" s="2" t="s">
        <v>5567</v>
      </c>
      <c r="AV349" s="2" t="s">
        <v>176</v>
      </c>
      <c r="AW349" s="2" t="s">
        <v>233</v>
      </c>
      <c r="AX349" s="2" t="s">
        <v>157</v>
      </c>
      <c r="AY349" s="2" t="s">
        <v>5568</v>
      </c>
      <c r="AZ349" s="2" t="s">
        <v>157</v>
      </c>
      <c r="BA349" s="2" t="s">
        <v>5568</v>
      </c>
      <c r="BB349" s="2" t="s">
        <v>157</v>
      </c>
      <c r="BC349" s="2" t="s">
        <v>259</v>
      </c>
      <c r="BD349" s="2" t="s">
        <v>157</v>
      </c>
      <c r="BE349" s="2" t="s">
        <v>157</v>
      </c>
      <c r="BF349" s="2" t="s">
        <v>157</v>
      </c>
      <c r="BG349" s="2" t="s">
        <v>157</v>
      </c>
      <c r="BH349" s="2" t="s">
        <v>157</v>
      </c>
      <c r="BI349" s="2" t="s">
        <v>164</v>
      </c>
      <c r="BJ349" s="2" t="s">
        <v>5569</v>
      </c>
      <c r="BK349" s="2" t="s">
        <v>176</v>
      </c>
      <c r="BL349" s="2" t="s">
        <v>233</v>
      </c>
      <c r="BM349" s="2" t="s">
        <v>157</v>
      </c>
      <c r="BN349" s="2" t="s">
        <v>5568</v>
      </c>
      <c r="BO349" s="2" t="s">
        <v>157</v>
      </c>
      <c r="BP349" s="2" t="s">
        <v>157</v>
      </c>
      <c r="BQ349" s="2" t="s">
        <v>5570</v>
      </c>
      <c r="BR349" s="2" t="s">
        <v>259</v>
      </c>
      <c r="BS349" s="2" t="s">
        <v>157</v>
      </c>
      <c r="BT349" s="2" t="s">
        <v>157</v>
      </c>
      <c r="BU349" s="2" t="s">
        <v>157</v>
      </c>
      <c r="BV349" s="2" t="s">
        <v>157</v>
      </c>
      <c r="BW349" s="2" t="s">
        <v>164</v>
      </c>
      <c r="BX349" s="2" t="s">
        <v>5571</v>
      </c>
      <c r="BY349" s="2" t="s">
        <v>5572</v>
      </c>
      <c r="BZ349" s="2" t="s">
        <v>775</v>
      </c>
      <c r="CA349" s="2" t="s">
        <v>5573</v>
      </c>
      <c r="CB349" s="2" t="s">
        <v>157</v>
      </c>
      <c r="CC349" s="2" t="s">
        <v>157</v>
      </c>
      <c r="CD349" s="2" t="s">
        <v>162</v>
      </c>
      <c r="CE349" s="2" t="s">
        <v>157</v>
      </c>
      <c r="CF349" s="2" t="s">
        <v>164</v>
      </c>
      <c r="CG349" s="2" t="s">
        <v>5574</v>
      </c>
      <c r="CH349" s="2" t="s">
        <v>5575</v>
      </c>
      <c r="CI349" s="2" t="s">
        <v>381</v>
      </c>
      <c r="CJ349" s="2" t="s">
        <v>157</v>
      </c>
    </row>
    <row r="350" spans="1:88" ht="60" x14ac:dyDescent="0.25">
      <c r="A350" s="1">
        <v>44185.436296296299</v>
      </c>
      <c r="B350" s="1">
        <v>44185.440462962964</v>
      </c>
      <c r="C350" s="2" t="s">
        <v>91</v>
      </c>
      <c r="D350" s="2" t="s">
        <v>5553</v>
      </c>
      <c r="E350">
        <v>100</v>
      </c>
      <c r="F350">
        <v>360</v>
      </c>
      <c r="G350" s="2" t="s">
        <v>155</v>
      </c>
      <c r="H350" s="1">
        <v>44185.440471423608</v>
      </c>
      <c r="I350" s="2" t="s">
        <v>5576</v>
      </c>
      <c r="J350">
        <v>42.03729248046875</v>
      </c>
      <c r="K350">
        <v>-93.600502014160156</v>
      </c>
      <c r="L350" s="2" t="s">
        <v>158</v>
      </c>
      <c r="M350" s="2" t="s">
        <v>5577</v>
      </c>
      <c r="N350" s="2" t="s">
        <v>5578</v>
      </c>
      <c r="O350" s="2" t="s">
        <v>5579</v>
      </c>
      <c r="P350" s="2" t="s">
        <v>164</v>
      </c>
      <c r="Q350" s="2" t="s">
        <v>2705</v>
      </c>
      <c r="R350" s="2" t="s">
        <v>164</v>
      </c>
      <c r="S350" s="2" t="s">
        <v>762</v>
      </c>
      <c r="T350" s="2" t="s">
        <v>233</v>
      </c>
      <c r="U350" s="2" t="s">
        <v>157</v>
      </c>
      <c r="V350" s="2" t="s">
        <v>273</v>
      </c>
      <c r="W350" s="2" t="s">
        <v>5580</v>
      </c>
      <c r="X350" s="2" t="s">
        <v>1061</v>
      </c>
      <c r="Y350" s="2" t="s">
        <v>5581</v>
      </c>
      <c r="Z350" s="2" t="s">
        <v>157</v>
      </c>
      <c r="AA350" s="2" t="s">
        <v>574</v>
      </c>
      <c r="AB350" s="2" t="s">
        <v>164</v>
      </c>
      <c r="AC350" s="2" t="s">
        <v>762</v>
      </c>
      <c r="AD350" s="2" t="s">
        <v>233</v>
      </c>
      <c r="AE350" s="2" t="s">
        <v>157</v>
      </c>
      <c r="AF350" s="2" t="s">
        <v>273</v>
      </c>
      <c r="AG350" s="2" t="s">
        <v>5580</v>
      </c>
      <c r="AH350" s="2" t="s">
        <v>5582</v>
      </c>
      <c r="AI350" s="2" t="s">
        <v>5583</v>
      </c>
      <c r="AJ350" s="2" t="s">
        <v>157</v>
      </c>
      <c r="AK350" s="2" t="s">
        <v>323</v>
      </c>
      <c r="AL350" s="2" t="s">
        <v>157</v>
      </c>
      <c r="AM350" s="2" t="s">
        <v>157</v>
      </c>
      <c r="AN350" s="2" t="s">
        <v>157</v>
      </c>
      <c r="AO350" s="2" t="s">
        <v>5584</v>
      </c>
      <c r="AP350" s="2" t="s">
        <v>157</v>
      </c>
      <c r="AQ350" s="2" t="s">
        <v>2705</v>
      </c>
      <c r="AR350" s="2" t="s">
        <v>574</v>
      </c>
      <c r="AS350" s="2" t="s">
        <v>1431</v>
      </c>
      <c r="AT350" s="2" t="s">
        <v>164</v>
      </c>
      <c r="AU350" s="2" t="s">
        <v>623</v>
      </c>
      <c r="AV350" s="2" t="s">
        <v>273</v>
      </c>
      <c r="AW350" s="2" t="s">
        <v>233</v>
      </c>
      <c r="AX350" s="2" t="s">
        <v>157</v>
      </c>
      <c r="AY350" s="2" t="s">
        <v>5585</v>
      </c>
      <c r="AZ350" s="2" t="s">
        <v>157</v>
      </c>
      <c r="BA350" s="2" t="s">
        <v>157</v>
      </c>
      <c r="BB350" s="2" t="s">
        <v>157</v>
      </c>
      <c r="BC350" s="2" t="s">
        <v>247</v>
      </c>
      <c r="BD350" s="2" t="s">
        <v>157</v>
      </c>
      <c r="BE350" s="2" t="s">
        <v>2520</v>
      </c>
      <c r="BF350" s="2" t="s">
        <v>157</v>
      </c>
      <c r="BG350" s="2" t="s">
        <v>157</v>
      </c>
      <c r="BH350" s="2" t="s">
        <v>574</v>
      </c>
      <c r="BI350" s="2" t="s">
        <v>164</v>
      </c>
      <c r="BJ350" s="2" t="s">
        <v>680</v>
      </c>
      <c r="BK350" s="2" t="s">
        <v>273</v>
      </c>
      <c r="BL350" s="2" t="s">
        <v>233</v>
      </c>
      <c r="BM350" s="2" t="s">
        <v>157</v>
      </c>
      <c r="BN350" s="2" t="s">
        <v>5585</v>
      </c>
      <c r="BO350" s="2" t="s">
        <v>157</v>
      </c>
      <c r="BP350" s="2" t="s">
        <v>157</v>
      </c>
      <c r="BQ350" s="2" t="s">
        <v>157</v>
      </c>
      <c r="BR350" s="2" t="s">
        <v>247</v>
      </c>
      <c r="BS350" s="2" t="s">
        <v>157</v>
      </c>
      <c r="BT350" s="2" t="s">
        <v>2520</v>
      </c>
      <c r="BU350" s="2" t="s">
        <v>157</v>
      </c>
      <c r="BV350" s="2" t="s">
        <v>157</v>
      </c>
      <c r="BW350" s="2" t="s">
        <v>162</v>
      </c>
      <c r="BX350" s="2" t="s">
        <v>157</v>
      </c>
      <c r="BY350" s="2" t="s">
        <v>157</v>
      </c>
      <c r="BZ350" s="2" t="s">
        <v>157</v>
      </c>
      <c r="CA350" s="2" t="s">
        <v>157</v>
      </c>
      <c r="CB350" s="2" t="s">
        <v>157</v>
      </c>
      <c r="CC350" s="2" t="s">
        <v>157</v>
      </c>
      <c r="CD350" s="2" t="s">
        <v>164</v>
      </c>
      <c r="CE350" s="2" t="s">
        <v>5586</v>
      </c>
      <c r="CF350" s="2" t="s">
        <v>162</v>
      </c>
      <c r="CG350" s="2" t="s">
        <v>157</v>
      </c>
      <c r="CH350" s="2" t="s">
        <v>5587</v>
      </c>
      <c r="CI350" s="2" t="s">
        <v>381</v>
      </c>
      <c r="CJ350" s="2" t="s">
        <v>157</v>
      </c>
    </row>
    <row r="351" spans="1:88" x14ac:dyDescent="0.25">
      <c r="A351" s="1">
        <v>44185.440752314818</v>
      </c>
      <c r="B351" s="1">
        <v>44185.484861111108</v>
      </c>
      <c r="C351" s="2" t="s">
        <v>91</v>
      </c>
      <c r="D351" s="2" t="s">
        <v>5553</v>
      </c>
      <c r="E351">
        <v>100</v>
      </c>
      <c r="F351">
        <v>3811</v>
      </c>
      <c r="G351" s="2" t="s">
        <v>155</v>
      </c>
      <c r="H351" s="1">
        <v>44185.484875509261</v>
      </c>
      <c r="I351" s="2" t="s">
        <v>5588</v>
      </c>
      <c r="J351">
        <v>42.03729248046875</v>
      </c>
      <c r="K351">
        <v>-93.600502014160156</v>
      </c>
      <c r="L351" s="2" t="s">
        <v>158</v>
      </c>
      <c r="M351" s="2" t="s">
        <v>5589</v>
      </c>
      <c r="N351" s="2" t="s">
        <v>5590</v>
      </c>
      <c r="O351" s="2" t="s">
        <v>5591</v>
      </c>
      <c r="P351" s="2" t="s">
        <v>162</v>
      </c>
      <c r="Q351" s="2" t="s">
        <v>157</v>
      </c>
      <c r="R351" s="2" t="s">
        <v>157</v>
      </c>
      <c r="S351" s="2" t="s">
        <v>157</v>
      </c>
      <c r="T351" s="2" t="s">
        <v>157</v>
      </c>
      <c r="U351" s="2" t="s">
        <v>157</v>
      </c>
      <c r="V351" s="2" t="s">
        <v>157</v>
      </c>
      <c r="W351" s="2" t="s">
        <v>157</v>
      </c>
      <c r="X351" s="2" t="s">
        <v>157</v>
      </c>
      <c r="Y351" s="2" t="s">
        <v>157</v>
      </c>
      <c r="Z351" s="2" t="s">
        <v>157</v>
      </c>
      <c r="AA351" s="2" t="s">
        <v>157</v>
      </c>
      <c r="AB351" s="2" t="s">
        <v>157</v>
      </c>
      <c r="AC351" s="2" t="s">
        <v>157</v>
      </c>
      <c r="AD351" s="2" t="s">
        <v>157</v>
      </c>
      <c r="AE351" s="2" t="s">
        <v>157</v>
      </c>
      <c r="AF351" s="2" t="s">
        <v>157</v>
      </c>
      <c r="AG351" s="2" t="s">
        <v>157</v>
      </c>
      <c r="AH351" s="2" t="s">
        <v>157</v>
      </c>
      <c r="AI351" s="2" t="s">
        <v>157</v>
      </c>
      <c r="AJ351" s="2" t="s">
        <v>157</v>
      </c>
      <c r="AK351" s="2" t="s">
        <v>157</v>
      </c>
      <c r="AL351" s="2" t="s">
        <v>157</v>
      </c>
      <c r="AM351" s="2" t="s">
        <v>157</v>
      </c>
      <c r="AN351" s="2" t="s">
        <v>157</v>
      </c>
      <c r="AO351" s="2" t="s">
        <v>157</v>
      </c>
      <c r="AP351" s="2" t="s">
        <v>157</v>
      </c>
      <c r="AQ351" s="2" t="s">
        <v>157</v>
      </c>
      <c r="AR351" s="2" t="s">
        <v>157</v>
      </c>
      <c r="AS351" s="2" t="s">
        <v>157</v>
      </c>
      <c r="AT351" s="2" t="s">
        <v>157</v>
      </c>
      <c r="AU351" s="2" t="s">
        <v>157</v>
      </c>
      <c r="AV351" s="2" t="s">
        <v>157</v>
      </c>
      <c r="AW351" s="2" t="s">
        <v>157</v>
      </c>
      <c r="AX351" s="2" t="s">
        <v>157</v>
      </c>
      <c r="AY351" s="2" t="s">
        <v>157</v>
      </c>
      <c r="AZ351" s="2" t="s">
        <v>157</v>
      </c>
      <c r="BA351" s="2" t="s">
        <v>157</v>
      </c>
      <c r="BB351" s="2" t="s">
        <v>157</v>
      </c>
      <c r="BC351" s="2" t="s">
        <v>157</v>
      </c>
      <c r="BD351" s="2" t="s">
        <v>157</v>
      </c>
      <c r="BE351" s="2" t="s">
        <v>157</v>
      </c>
      <c r="BF351" s="2" t="s">
        <v>157</v>
      </c>
      <c r="BG351" s="2" t="s">
        <v>157</v>
      </c>
      <c r="BH351" s="2" t="s">
        <v>157</v>
      </c>
      <c r="BI351" s="2" t="s">
        <v>157</v>
      </c>
      <c r="BJ351" s="2" t="s">
        <v>157</v>
      </c>
      <c r="BK351" s="2" t="s">
        <v>157</v>
      </c>
      <c r="BL351" s="2" t="s">
        <v>157</v>
      </c>
      <c r="BM351" s="2" t="s">
        <v>157</v>
      </c>
      <c r="BN351" s="2" t="s">
        <v>157</v>
      </c>
      <c r="BO351" s="2" t="s">
        <v>157</v>
      </c>
      <c r="BP351" s="2" t="s">
        <v>157</v>
      </c>
      <c r="BQ351" s="2" t="s">
        <v>157</v>
      </c>
      <c r="BR351" s="2" t="s">
        <v>157</v>
      </c>
      <c r="BS351" s="2" t="s">
        <v>157</v>
      </c>
      <c r="BT351" s="2" t="s">
        <v>157</v>
      </c>
      <c r="BU351" s="2" t="s">
        <v>157</v>
      </c>
      <c r="BV351" s="2" t="s">
        <v>157</v>
      </c>
      <c r="BW351" s="2" t="s">
        <v>157</v>
      </c>
      <c r="BX351" s="2" t="s">
        <v>157</v>
      </c>
      <c r="BY351" s="2" t="s">
        <v>157</v>
      </c>
      <c r="BZ351" s="2" t="s">
        <v>157</v>
      </c>
      <c r="CA351" s="2" t="s">
        <v>157</v>
      </c>
      <c r="CB351" s="2" t="s">
        <v>157</v>
      </c>
      <c r="CC351" s="2" t="s">
        <v>157</v>
      </c>
      <c r="CD351" s="2" t="s">
        <v>157</v>
      </c>
      <c r="CE351" s="2" t="s">
        <v>157</v>
      </c>
      <c r="CF351" s="2" t="s">
        <v>157</v>
      </c>
      <c r="CG351" s="2" t="s">
        <v>157</v>
      </c>
      <c r="CH351" s="2" t="s">
        <v>157</v>
      </c>
      <c r="CI351" s="2" t="s">
        <v>157</v>
      </c>
      <c r="CJ351" s="2" t="s">
        <v>157</v>
      </c>
    </row>
    <row r="352" spans="1:88" ht="90" x14ac:dyDescent="0.25">
      <c r="A352" s="1">
        <v>44185.486018518517</v>
      </c>
      <c r="B352" s="1">
        <v>44185.490115740744</v>
      </c>
      <c r="C352" s="2" t="s">
        <v>91</v>
      </c>
      <c r="D352" s="2" t="s">
        <v>5553</v>
      </c>
      <c r="E352">
        <v>100</v>
      </c>
      <c r="F352">
        <v>353</v>
      </c>
      <c r="G352" s="2" t="s">
        <v>155</v>
      </c>
      <c r="H352" s="1">
        <v>44185.490118518515</v>
      </c>
      <c r="I352" s="2" t="s">
        <v>5592</v>
      </c>
      <c r="J352">
        <v>42.03729248046875</v>
      </c>
      <c r="K352">
        <v>-93.600502014160156</v>
      </c>
      <c r="L352" s="2" t="s">
        <v>158</v>
      </c>
      <c r="M352" s="2" t="s">
        <v>5593</v>
      </c>
      <c r="N352" s="2" t="s">
        <v>5594</v>
      </c>
      <c r="O352" s="2" t="s">
        <v>5595</v>
      </c>
      <c r="P352" s="2" t="s">
        <v>164</v>
      </c>
      <c r="Q352" s="2" t="s">
        <v>891</v>
      </c>
      <c r="R352" s="2" t="s">
        <v>164</v>
      </c>
      <c r="S352" s="2" t="s">
        <v>1241</v>
      </c>
      <c r="T352" s="2" t="s">
        <v>233</v>
      </c>
      <c r="U352" s="2" t="s">
        <v>157</v>
      </c>
      <c r="V352" s="2" t="s">
        <v>273</v>
      </c>
      <c r="W352" s="2" t="s">
        <v>5596</v>
      </c>
      <c r="X352" s="2" t="s">
        <v>5597</v>
      </c>
      <c r="Y352" s="2" t="s">
        <v>5598</v>
      </c>
      <c r="Z352" s="2" t="s">
        <v>264</v>
      </c>
      <c r="AA352" s="2" t="s">
        <v>340</v>
      </c>
      <c r="AB352" s="2" t="s">
        <v>162</v>
      </c>
      <c r="AC352" s="2" t="s">
        <v>157</v>
      </c>
      <c r="AD352" s="2" t="s">
        <v>157</v>
      </c>
      <c r="AE352" s="2" t="s">
        <v>157</v>
      </c>
      <c r="AF352" s="2" t="s">
        <v>157</v>
      </c>
      <c r="AG352" s="2" t="s">
        <v>157</v>
      </c>
      <c r="AH352" s="2" t="s">
        <v>157</v>
      </c>
      <c r="AI352" s="2" t="s">
        <v>157</v>
      </c>
      <c r="AJ352" s="2" t="s">
        <v>157</v>
      </c>
      <c r="AK352" s="2" t="s">
        <v>259</v>
      </c>
      <c r="AL352" s="2" t="s">
        <v>5599</v>
      </c>
      <c r="AM352" s="2" t="s">
        <v>157</v>
      </c>
      <c r="AN352" s="2" t="s">
        <v>157</v>
      </c>
      <c r="AO352" s="2" t="s">
        <v>157</v>
      </c>
      <c r="AP352" s="2" t="s">
        <v>157</v>
      </c>
      <c r="AQ352" s="2" t="s">
        <v>1071</v>
      </c>
      <c r="AR352" s="2" t="s">
        <v>157</v>
      </c>
      <c r="AS352" s="2" t="s">
        <v>623</v>
      </c>
      <c r="AT352" s="2" t="s">
        <v>164</v>
      </c>
      <c r="AU352" s="2" t="s">
        <v>5600</v>
      </c>
      <c r="AV352" s="2" t="s">
        <v>5600</v>
      </c>
      <c r="AW352" s="2" t="s">
        <v>167</v>
      </c>
      <c r="AX352" s="2" t="s">
        <v>5601</v>
      </c>
      <c r="AY352" s="2" t="s">
        <v>5601</v>
      </c>
      <c r="AZ352" s="2" t="s">
        <v>157</v>
      </c>
      <c r="BA352" s="2" t="s">
        <v>157</v>
      </c>
      <c r="BB352" s="2" t="s">
        <v>5602</v>
      </c>
      <c r="BC352" s="2" t="s">
        <v>323</v>
      </c>
      <c r="BD352" s="2" t="s">
        <v>157</v>
      </c>
      <c r="BE352" s="2" t="s">
        <v>157</v>
      </c>
      <c r="BF352" s="2" t="s">
        <v>157</v>
      </c>
      <c r="BG352" s="2" t="s">
        <v>5603</v>
      </c>
      <c r="BH352" s="2" t="s">
        <v>264</v>
      </c>
      <c r="BI352" s="2" t="s">
        <v>162</v>
      </c>
      <c r="BJ352" s="2" t="s">
        <v>157</v>
      </c>
      <c r="BK352" s="2" t="s">
        <v>157</v>
      </c>
      <c r="BL352" s="2" t="s">
        <v>157</v>
      </c>
      <c r="BM352" s="2" t="s">
        <v>157</v>
      </c>
      <c r="BN352" s="2" t="s">
        <v>157</v>
      </c>
      <c r="BO352" s="2" t="s">
        <v>157</v>
      </c>
      <c r="BP352" s="2" t="s">
        <v>157</v>
      </c>
      <c r="BQ352" s="2" t="s">
        <v>157</v>
      </c>
      <c r="BR352" s="2" t="s">
        <v>157</v>
      </c>
      <c r="BS352" s="2" t="s">
        <v>157</v>
      </c>
      <c r="BT352" s="2" t="s">
        <v>157</v>
      </c>
      <c r="BU352" s="2" t="s">
        <v>157</v>
      </c>
      <c r="BV352" s="2" t="s">
        <v>157</v>
      </c>
      <c r="BW352" s="2" t="s">
        <v>162</v>
      </c>
      <c r="BX352" s="2" t="s">
        <v>157</v>
      </c>
      <c r="BY352" s="2" t="s">
        <v>157</v>
      </c>
      <c r="BZ352" s="2" t="s">
        <v>157</v>
      </c>
      <c r="CA352" s="2" t="s">
        <v>157</v>
      </c>
      <c r="CB352" s="2" t="s">
        <v>157</v>
      </c>
      <c r="CC352" s="2" t="s">
        <v>157</v>
      </c>
      <c r="CD352" s="2" t="s">
        <v>164</v>
      </c>
      <c r="CE352" s="2" t="s">
        <v>4243</v>
      </c>
      <c r="CF352" s="2" t="s">
        <v>162</v>
      </c>
      <c r="CG352" s="2" t="s">
        <v>157</v>
      </c>
      <c r="CH352" s="2" t="s">
        <v>157</v>
      </c>
      <c r="CI352" s="2" t="s">
        <v>157</v>
      </c>
      <c r="CJ352" s="2" t="s">
        <v>157</v>
      </c>
    </row>
    <row r="353" spans="1:88" x14ac:dyDescent="0.25">
      <c r="A353" s="1">
        <v>44185.53197916667</v>
      </c>
      <c r="B353" s="1">
        <v>44185.541898148149</v>
      </c>
      <c r="C353" s="2" t="s">
        <v>91</v>
      </c>
      <c r="D353" s="2" t="s">
        <v>5553</v>
      </c>
      <c r="E353">
        <v>100</v>
      </c>
      <c r="F353">
        <v>856</v>
      </c>
      <c r="G353" s="2" t="s">
        <v>155</v>
      </c>
      <c r="H353" s="1">
        <v>44185.541910277774</v>
      </c>
      <c r="I353" s="2" t="s">
        <v>5604</v>
      </c>
      <c r="J353">
        <v>42.03729248046875</v>
      </c>
      <c r="K353">
        <v>-93.600502014160156</v>
      </c>
      <c r="L353" s="2" t="s">
        <v>158</v>
      </c>
      <c r="M353" s="2" t="s">
        <v>5605</v>
      </c>
      <c r="N353" s="2" t="s">
        <v>5606</v>
      </c>
      <c r="O353" s="2" t="s">
        <v>5607</v>
      </c>
      <c r="P353" s="2" t="s">
        <v>164</v>
      </c>
      <c r="Q353" s="2" t="s">
        <v>5608</v>
      </c>
      <c r="R353" s="2" t="s">
        <v>164</v>
      </c>
      <c r="S353" s="2" t="s">
        <v>680</v>
      </c>
      <c r="T353" s="2" t="s">
        <v>233</v>
      </c>
      <c r="U353" s="2" t="s">
        <v>157</v>
      </c>
      <c r="V353" s="2" t="s">
        <v>273</v>
      </c>
      <c r="W353" s="2" t="s">
        <v>1036</v>
      </c>
      <c r="X353" s="2" t="s">
        <v>1372</v>
      </c>
      <c r="Y353" s="2" t="s">
        <v>5609</v>
      </c>
      <c r="Z353" s="2" t="s">
        <v>157</v>
      </c>
      <c r="AA353" s="2" t="s">
        <v>301</v>
      </c>
      <c r="AB353" s="2" t="s">
        <v>164</v>
      </c>
      <c r="AC353" s="2" t="s">
        <v>680</v>
      </c>
      <c r="AD353" s="2" t="s">
        <v>233</v>
      </c>
      <c r="AE353" s="2" t="s">
        <v>157</v>
      </c>
      <c r="AF353" s="2" t="s">
        <v>273</v>
      </c>
      <c r="AG353" s="2" t="s">
        <v>5610</v>
      </c>
      <c r="AH353" s="2" t="s">
        <v>5611</v>
      </c>
      <c r="AI353" s="2" t="s">
        <v>157</v>
      </c>
      <c r="AJ353" s="2" t="s">
        <v>157</v>
      </c>
      <c r="AK353" s="2" t="s">
        <v>259</v>
      </c>
      <c r="AL353" s="2" t="s">
        <v>157</v>
      </c>
      <c r="AM353" s="2" t="s">
        <v>157</v>
      </c>
      <c r="AN353" s="2" t="s">
        <v>157</v>
      </c>
      <c r="AO353" s="2" t="s">
        <v>157</v>
      </c>
      <c r="AP353" s="2" t="s">
        <v>157</v>
      </c>
      <c r="AQ353" s="2" t="s">
        <v>157</v>
      </c>
      <c r="AR353" s="2" t="s">
        <v>157</v>
      </c>
      <c r="AS353" s="2" t="s">
        <v>157</v>
      </c>
      <c r="AT353" s="2" t="s">
        <v>162</v>
      </c>
      <c r="AU353" s="2" t="s">
        <v>157</v>
      </c>
      <c r="AV353" s="2" t="s">
        <v>157</v>
      </c>
      <c r="AW353" s="2" t="s">
        <v>157</v>
      </c>
      <c r="AX353" s="2" t="s">
        <v>157</v>
      </c>
      <c r="AY353" s="2" t="s">
        <v>157</v>
      </c>
      <c r="AZ353" s="2" t="s">
        <v>157</v>
      </c>
      <c r="BA353" s="2" t="s">
        <v>157</v>
      </c>
      <c r="BB353" s="2" t="s">
        <v>157</v>
      </c>
      <c r="BC353" s="2" t="s">
        <v>157</v>
      </c>
      <c r="BD353" s="2" t="s">
        <v>157</v>
      </c>
      <c r="BE353" s="2" t="s">
        <v>157</v>
      </c>
      <c r="BF353" s="2" t="s">
        <v>157</v>
      </c>
      <c r="BG353" s="2" t="s">
        <v>157</v>
      </c>
      <c r="BH353" s="2" t="s">
        <v>157</v>
      </c>
      <c r="BI353" s="2" t="s">
        <v>162</v>
      </c>
      <c r="BJ353" s="2" t="s">
        <v>157</v>
      </c>
      <c r="BK353" s="2" t="s">
        <v>157</v>
      </c>
      <c r="BL353" s="2" t="s">
        <v>157</v>
      </c>
      <c r="BM353" s="2" t="s">
        <v>157</v>
      </c>
      <c r="BN353" s="2" t="s">
        <v>157</v>
      </c>
      <c r="BO353" s="2" t="s">
        <v>157</v>
      </c>
      <c r="BP353" s="2" t="s">
        <v>157</v>
      </c>
      <c r="BQ353" s="2" t="s">
        <v>157</v>
      </c>
      <c r="BR353" s="2" t="s">
        <v>157</v>
      </c>
      <c r="BS353" s="2" t="s">
        <v>157</v>
      </c>
      <c r="BT353" s="2" t="s">
        <v>157</v>
      </c>
      <c r="BU353" s="2" t="s">
        <v>157</v>
      </c>
      <c r="BV353" s="2" t="s">
        <v>157</v>
      </c>
      <c r="BW353" s="2" t="s">
        <v>162</v>
      </c>
      <c r="BX353" s="2" t="s">
        <v>157</v>
      </c>
      <c r="BY353" s="2" t="s">
        <v>157</v>
      </c>
      <c r="BZ353" s="2" t="s">
        <v>157</v>
      </c>
      <c r="CA353" s="2" t="s">
        <v>157</v>
      </c>
      <c r="CB353" s="2" t="s">
        <v>157</v>
      </c>
      <c r="CC353" s="2" t="s">
        <v>157</v>
      </c>
      <c r="CD353" s="2" t="s">
        <v>162</v>
      </c>
      <c r="CE353" s="2" t="s">
        <v>157</v>
      </c>
      <c r="CF353" s="2" t="s">
        <v>162</v>
      </c>
      <c r="CG353" s="2" t="s">
        <v>157</v>
      </c>
      <c r="CH353" s="2" t="s">
        <v>157</v>
      </c>
      <c r="CI353" s="2" t="s">
        <v>157</v>
      </c>
      <c r="CJ353" s="2" t="s">
        <v>157</v>
      </c>
    </row>
    <row r="354" spans="1:88" ht="60" x14ac:dyDescent="0.25">
      <c r="A354" s="1">
        <v>44185.542233796295</v>
      </c>
      <c r="B354" s="1">
        <v>44185.547800925924</v>
      </c>
      <c r="C354" s="2" t="s">
        <v>91</v>
      </c>
      <c r="D354" s="2" t="s">
        <v>5553</v>
      </c>
      <c r="E354">
        <v>100</v>
      </c>
      <c r="F354">
        <v>481</v>
      </c>
      <c r="G354" s="2" t="s">
        <v>155</v>
      </c>
      <c r="H354" s="1">
        <v>44185.547810115742</v>
      </c>
      <c r="I354" s="2" t="s">
        <v>5612</v>
      </c>
      <c r="J354">
        <v>42.03729248046875</v>
      </c>
      <c r="K354">
        <v>-93.600502014160156</v>
      </c>
      <c r="L354" s="2" t="s">
        <v>158</v>
      </c>
      <c r="M354" s="2" t="s">
        <v>5613</v>
      </c>
      <c r="N354" s="2" t="s">
        <v>5614</v>
      </c>
      <c r="O354" s="2" t="s">
        <v>5615</v>
      </c>
      <c r="P354" s="2" t="s">
        <v>164</v>
      </c>
      <c r="Q354" s="2" t="s">
        <v>5154</v>
      </c>
      <c r="R354" s="2" t="s">
        <v>164</v>
      </c>
      <c r="S354" s="2" t="s">
        <v>5616</v>
      </c>
      <c r="T354" s="2" t="s">
        <v>233</v>
      </c>
      <c r="U354" s="2" t="s">
        <v>157</v>
      </c>
      <c r="V354" s="2" t="s">
        <v>5617</v>
      </c>
      <c r="W354" s="2" t="s">
        <v>5618</v>
      </c>
      <c r="X354" s="2" t="s">
        <v>5619</v>
      </c>
      <c r="Y354" s="2" t="s">
        <v>5620</v>
      </c>
      <c r="Z354" s="2" t="s">
        <v>157</v>
      </c>
      <c r="AA354" s="2" t="s">
        <v>5621</v>
      </c>
      <c r="AB354" s="2" t="s">
        <v>164</v>
      </c>
      <c r="AC354" s="2" t="s">
        <v>5622</v>
      </c>
      <c r="AD354" s="2" t="s">
        <v>233</v>
      </c>
      <c r="AE354" s="2" t="s">
        <v>157</v>
      </c>
      <c r="AF354" s="2" t="s">
        <v>5623</v>
      </c>
      <c r="AG354" s="2" t="s">
        <v>5622</v>
      </c>
      <c r="AH354" s="2" t="s">
        <v>5624</v>
      </c>
      <c r="AI354" s="2" t="s">
        <v>157</v>
      </c>
      <c r="AJ354" s="2" t="s">
        <v>5625</v>
      </c>
      <c r="AK354" s="2" t="s">
        <v>687</v>
      </c>
      <c r="AL354" s="2" t="s">
        <v>157</v>
      </c>
      <c r="AM354" s="2" t="s">
        <v>157</v>
      </c>
      <c r="AN354" s="2" t="s">
        <v>157</v>
      </c>
      <c r="AO354" s="2" t="s">
        <v>5626</v>
      </c>
      <c r="AP354" s="2" t="s">
        <v>157</v>
      </c>
      <c r="AQ354" s="2" t="s">
        <v>440</v>
      </c>
      <c r="AR354" s="2" t="s">
        <v>1676</v>
      </c>
      <c r="AS354" s="2" t="s">
        <v>5627</v>
      </c>
      <c r="AT354" s="2" t="s">
        <v>164</v>
      </c>
      <c r="AU354" s="2" t="s">
        <v>5628</v>
      </c>
      <c r="AV354" s="2" t="s">
        <v>5629</v>
      </c>
      <c r="AW354" s="2" t="s">
        <v>233</v>
      </c>
      <c r="AX354" s="2" t="s">
        <v>157</v>
      </c>
      <c r="AY354" s="2" t="s">
        <v>5630</v>
      </c>
      <c r="AZ354" s="2" t="s">
        <v>157</v>
      </c>
      <c r="BA354" s="2" t="s">
        <v>5631</v>
      </c>
      <c r="BB354" s="2" t="s">
        <v>157</v>
      </c>
      <c r="BC354" s="2" t="s">
        <v>814</v>
      </c>
      <c r="BD354" s="2" t="s">
        <v>157</v>
      </c>
      <c r="BE354" s="2" t="s">
        <v>157</v>
      </c>
      <c r="BF354" s="2" t="s">
        <v>157</v>
      </c>
      <c r="BG354" s="2" t="s">
        <v>157</v>
      </c>
      <c r="BH354" s="2" t="s">
        <v>3447</v>
      </c>
      <c r="BI354" s="2" t="s">
        <v>164</v>
      </c>
      <c r="BJ354" s="2" t="s">
        <v>3447</v>
      </c>
      <c r="BK354" s="2" t="s">
        <v>3447</v>
      </c>
      <c r="BL354" s="2" t="s">
        <v>233</v>
      </c>
      <c r="BM354" s="2" t="s">
        <v>157</v>
      </c>
      <c r="BN354" s="2" t="s">
        <v>3447</v>
      </c>
      <c r="BO354" s="2" t="s">
        <v>157</v>
      </c>
      <c r="BP354" s="2" t="s">
        <v>157</v>
      </c>
      <c r="BQ354" s="2" t="s">
        <v>157</v>
      </c>
      <c r="BR354" s="2" t="s">
        <v>4315</v>
      </c>
      <c r="BS354" s="2" t="s">
        <v>157</v>
      </c>
      <c r="BT354" s="2" t="s">
        <v>157</v>
      </c>
      <c r="BU354" s="2" t="s">
        <v>157</v>
      </c>
      <c r="BV354" s="2" t="s">
        <v>5632</v>
      </c>
      <c r="BW354" s="2" t="s">
        <v>162</v>
      </c>
      <c r="BX354" s="2" t="s">
        <v>157</v>
      </c>
      <c r="BY354" s="2" t="s">
        <v>157</v>
      </c>
      <c r="BZ354" s="2" t="s">
        <v>157</v>
      </c>
      <c r="CA354" s="2" t="s">
        <v>157</v>
      </c>
      <c r="CB354" s="2" t="s">
        <v>157</v>
      </c>
      <c r="CC354" s="2" t="s">
        <v>157</v>
      </c>
      <c r="CD354" s="2" t="s">
        <v>164</v>
      </c>
      <c r="CE354" s="2" t="s">
        <v>5633</v>
      </c>
      <c r="CF354" s="2" t="s">
        <v>164</v>
      </c>
      <c r="CG354" s="2" t="s">
        <v>2988</v>
      </c>
      <c r="CH354" s="2" t="s">
        <v>5634</v>
      </c>
      <c r="CI354" s="2" t="s">
        <v>580</v>
      </c>
      <c r="CJ354" s="2" t="s">
        <v>157</v>
      </c>
    </row>
    <row r="355" spans="1:88" x14ac:dyDescent="0.25">
      <c r="A355" s="1">
        <v>44185.54791666667</v>
      </c>
      <c r="B355" s="1">
        <v>44185.551342592589</v>
      </c>
      <c r="C355" s="2" t="s">
        <v>91</v>
      </c>
      <c r="D355" s="2" t="s">
        <v>5553</v>
      </c>
      <c r="E355">
        <v>100</v>
      </c>
      <c r="F355">
        <v>295</v>
      </c>
      <c r="G355" s="2" t="s">
        <v>155</v>
      </c>
      <c r="H355" s="1">
        <v>44185.551346481479</v>
      </c>
      <c r="I355" s="2" t="s">
        <v>5635</v>
      </c>
      <c r="J355">
        <v>42.03729248046875</v>
      </c>
      <c r="K355">
        <v>-93.600502014160156</v>
      </c>
      <c r="L355" s="2" t="s">
        <v>158</v>
      </c>
      <c r="M355" s="2" t="s">
        <v>2438</v>
      </c>
      <c r="N355" s="2" t="s">
        <v>2439</v>
      </c>
      <c r="O355" s="2" t="s">
        <v>2440</v>
      </c>
      <c r="P355" s="2" t="s">
        <v>164</v>
      </c>
      <c r="Q355" s="2" t="s">
        <v>5636</v>
      </c>
      <c r="R355" s="2" t="s">
        <v>164</v>
      </c>
      <c r="S355" s="2" t="s">
        <v>5637</v>
      </c>
      <c r="T355" s="2" t="s">
        <v>233</v>
      </c>
      <c r="U355" s="2" t="s">
        <v>157</v>
      </c>
      <c r="V355" s="2" t="s">
        <v>273</v>
      </c>
      <c r="W355" s="2" t="s">
        <v>5638</v>
      </c>
      <c r="X355" s="2" t="s">
        <v>5639</v>
      </c>
      <c r="Y355" s="2" t="s">
        <v>5640</v>
      </c>
      <c r="Z355" s="2" t="s">
        <v>157</v>
      </c>
      <c r="AA355" s="2" t="s">
        <v>169</v>
      </c>
      <c r="AB355" s="2" t="s">
        <v>164</v>
      </c>
      <c r="AC355" s="2" t="s">
        <v>5641</v>
      </c>
      <c r="AD355" s="2" t="s">
        <v>233</v>
      </c>
      <c r="AE355" s="2" t="s">
        <v>157</v>
      </c>
      <c r="AF355" s="2" t="s">
        <v>273</v>
      </c>
      <c r="AG355" s="2" t="s">
        <v>5642</v>
      </c>
      <c r="AH355" s="2" t="s">
        <v>5643</v>
      </c>
      <c r="AI355" s="2" t="s">
        <v>5644</v>
      </c>
      <c r="AJ355" s="2" t="s">
        <v>157</v>
      </c>
      <c r="AK355" s="2" t="s">
        <v>259</v>
      </c>
      <c r="AL355" s="2" t="s">
        <v>157</v>
      </c>
      <c r="AM355" s="2" t="s">
        <v>157</v>
      </c>
      <c r="AN355" s="2" t="s">
        <v>157</v>
      </c>
      <c r="AO355" s="2" t="s">
        <v>157</v>
      </c>
      <c r="AP355" s="2" t="s">
        <v>157</v>
      </c>
      <c r="AQ355" s="2" t="s">
        <v>703</v>
      </c>
      <c r="AR355" s="2" t="s">
        <v>169</v>
      </c>
      <c r="AS355" s="2" t="s">
        <v>5645</v>
      </c>
      <c r="AT355" s="2" t="s">
        <v>164</v>
      </c>
      <c r="AU355" s="2" t="s">
        <v>261</v>
      </c>
      <c r="AV355" s="2" t="s">
        <v>524</v>
      </c>
      <c r="AW355" s="2" t="s">
        <v>233</v>
      </c>
      <c r="AX355" s="2" t="s">
        <v>157</v>
      </c>
      <c r="AY355" s="2" t="s">
        <v>5646</v>
      </c>
      <c r="AZ355" s="2" t="s">
        <v>243</v>
      </c>
      <c r="BA355" s="2" t="s">
        <v>243</v>
      </c>
      <c r="BB355" s="2" t="s">
        <v>157</v>
      </c>
      <c r="BC355" s="2" t="s">
        <v>259</v>
      </c>
      <c r="BD355" s="2" t="s">
        <v>157</v>
      </c>
      <c r="BE355" s="2" t="s">
        <v>157</v>
      </c>
      <c r="BF355" s="2" t="s">
        <v>157</v>
      </c>
      <c r="BG355" s="2" t="s">
        <v>157</v>
      </c>
      <c r="BH355" s="2" t="s">
        <v>5645</v>
      </c>
      <c r="BI355" s="2" t="s">
        <v>164</v>
      </c>
      <c r="BJ355" s="2" t="s">
        <v>243</v>
      </c>
      <c r="BK355" s="2" t="s">
        <v>524</v>
      </c>
      <c r="BL355" s="2" t="s">
        <v>233</v>
      </c>
      <c r="BM355" s="2" t="s">
        <v>157</v>
      </c>
      <c r="BN355" s="2" t="s">
        <v>5326</v>
      </c>
      <c r="BO355" s="2" t="s">
        <v>667</v>
      </c>
      <c r="BP355" s="2" t="s">
        <v>5647</v>
      </c>
      <c r="BQ355" s="2" t="s">
        <v>157</v>
      </c>
      <c r="BR355" s="2" t="s">
        <v>259</v>
      </c>
      <c r="BS355" s="2" t="s">
        <v>157</v>
      </c>
      <c r="BT355" s="2" t="s">
        <v>157</v>
      </c>
      <c r="BU355" s="2" t="s">
        <v>157</v>
      </c>
      <c r="BV355" s="2" t="s">
        <v>157</v>
      </c>
      <c r="BW355" s="2" t="s">
        <v>162</v>
      </c>
      <c r="BX355" s="2" t="s">
        <v>157</v>
      </c>
      <c r="BY355" s="2" t="s">
        <v>157</v>
      </c>
      <c r="BZ355" s="2" t="s">
        <v>157</v>
      </c>
      <c r="CA355" s="2" t="s">
        <v>157</v>
      </c>
      <c r="CB355" s="2" t="s">
        <v>157</v>
      </c>
      <c r="CC355" s="2" t="s">
        <v>157</v>
      </c>
      <c r="CD355" s="2" t="s">
        <v>162</v>
      </c>
      <c r="CE355" s="2" t="s">
        <v>157</v>
      </c>
      <c r="CF355" s="2" t="s">
        <v>162</v>
      </c>
      <c r="CG355" s="2" t="s">
        <v>157</v>
      </c>
      <c r="CH355" s="2" t="s">
        <v>5648</v>
      </c>
      <c r="CI355" s="2" t="s">
        <v>250</v>
      </c>
      <c r="CJ355" s="2" t="s">
        <v>580</v>
      </c>
    </row>
    <row r="356" spans="1:88" x14ac:dyDescent="0.25">
      <c r="A356" s="1">
        <v>44185.551446759258</v>
      </c>
      <c r="B356" s="1">
        <v>44185.553865740738</v>
      </c>
      <c r="C356" s="2" t="s">
        <v>91</v>
      </c>
      <c r="D356" s="2" t="s">
        <v>5553</v>
      </c>
      <c r="E356">
        <v>100</v>
      </c>
      <c r="F356">
        <v>208</v>
      </c>
      <c r="G356" s="2" t="s">
        <v>155</v>
      </c>
      <c r="H356" s="1">
        <v>44185.553874189813</v>
      </c>
      <c r="I356" s="2" t="s">
        <v>5649</v>
      </c>
      <c r="J356">
        <v>42.03729248046875</v>
      </c>
      <c r="K356">
        <v>-93.600502014160156</v>
      </c>
      <c r="L356" s="2" t="s">
        <v>158</v>
      </c>
      <c r="M356" s="2" t="s">
        <v>1016</v>
      </c>
      <c r="N356" s="2" t="s">
        <v>5650</v>
      </c>
      <c r="O356" s="2" t="s">
        <v>1018</v>
      </c>
      <c r="P356" s="2" t="s">
        <v>164</v>
      </c>
      <c r="Q356" s="2" t="s">
        <v>157</v>
      </c>
      <c r="R356" s="2" t="s">
        <v>162</v>
      </c>
      <c r="S356" s="2" t="s">
        <v>157</v>
      </c>
      <c r="T356" s="2" t="s">
        <v>157</v>
      </c>
      <c r="U356" s="2" t="s">
        <v>157</v>
      </c>
      <c r="V356" s="2" t="s">
        <v>157</v>
      </c>
      <c r="W356" s="2" t="s">
        <v>157</v>
      </c>
      <c r="X356" s="2" t="s">
        <v>157</v>
      </c>
      <c r="Y356" s="2" t="s">
        <v>157</v>
      </c>
      <c r="Z356" s="2" t="s">
        <v>157</v>
      </c>
      <c r="AA356" s="2" t="s">
        <v>157</v>
      </c>
      <c r="AB356" s="2" t="s">
        <v>162</v>
      </c>
      <c r="AC356" s="2" t="s">
        <v>157</v>
      </c>
      <c r="AD356" s="2" t="s">
        <v>157</v>
      </c>
      <c r="AE356" s="2" t="s">
        <v>157</v>
      </c>
      <c r="AF356" s="2" t="s">
        <v>157</v>
      </c>
      <c r="AG356" s="2" t="s">
        <v>157</v>
      </c>
      <c r="AH356" s="2" t="s">
        <v>157</v>
      </c>
      <c r="AI356" s="2" t="s">
        <v>157</v>
      </c>
      <c r="AJ356" s="2" t="s">
        <v>157</v>
      </c>
      <c r="AK356" s="2" t="s">
        <v>157</v>
      </c>
      <c r="AL356" s="2" t="s">
        <v>157</v>
      </c>
      <c r="AM356" s="2" t="s">
        <v>157</v>
      </c>
      <c r="AN356" s="2" t="s">
        <v>157</v>
      </c>
      <c r="AO356" s="2" t="s">
        <v>157</v>
      </c>
      <c r="AP356" s="2" t="s">
        <v>157</v>
      </c>
      <c r="AQ356" s="2" t="s">
        <v>5651</v>
      </c>
      <c r="AR356" s="2" t="s">
        <v>830</v>
      </c>
      <c r="AS356" s="2" t="s">
        <v>5652</v>
      </c>
      <c r="AT356" s="2" t="s">
        <v>164</v>
      </c>
      <c r="AU356" s="2" t="s">
        <v>5653</v>
      </c>
      <c r="AV356" s="2" t="s">
        <v>5654</v>
      </c>
      <c r="AW356" s="2" t="s">
        <v>233</v>
      </c>
      <c r="AX356" s="2" t="s">
        <v>157</v>
      </c>
      <c r="AY356" s="2" t="s">
        <v>157</v>
      </c>
      <c r="AZ356" s="2" t="s">
        <v>157</v>
      </c>
      <c r="BA356" s="2" t="s">
        <v>157</v>
      </c>
      <c r="BB356" s="2" t="s">
        <v>5655</v>
      </c>
      <c r="BC356" s="2" t="s">
        <v>259</v>
      </c>
      <c r="BD356" s="2" t="s">
        <v>157</v>
      </c>
      <c r="BE356" s="2" t="s">
        <v>157</v>
      </c>
      <c r="BF356" s="2" t="s">
        <v>157</v>
      </c>
      <c r="BG356" s="2" t="s">
        <v>157</v>
      </c>
      <c r="BH356" s="2" t="s">
        <v>4603</v>
      </c>
      <c r="BI356" s="2" t="s">
        <v>162</v>
      </c>
      <c r="BJ356" s="2" t="s">
        <v>157</v>
      </c>
      <c r="BK356" s="2" t="s">
        <v>157</v>
      </c>
      <c r="BL356" s="2" t="s">
        <v>157</v>
      </c>
      <c r="BM356" s="2" t="s">
        <v>157</v>
      </c>
      <c r="BN356" s="2" t="s">
        <v>157</v>
      </c>
      <c r="BO356" s="2" t="s">
        <v>157</v>
      </c>
      <c r="BP356" s="2" t="s">
        <v>5656</v>
      </c>
      <c r="BQ356" s="2" t="s">
        <v>157</v>
      </c>
      <c r="BR356" s="2" t="s">
        <v>259</v>
      </c>
      <c r="BS356" s="2" t="s">
        <v>157</v>
      </c>
      <c r="BT356" s="2" t="s">
        <v>157</v>
      </c>
      <c r="BU356" s="2" t="s">
        <v>157</v>
      </c>
      <c r="BV356" s="2" t="s">
        <v>157</v>
      </c>
      <c r="BW356" s="2" t="s">
        <v>162</v>
      </c>
      <c r="BX356" s="2" t="s">
        <v>157</v>
      </c>
      <c r="BY356" s="2" t="s">
        <v>157</v>
      </c>
      <c r="BZ356" s="2" t="s">
        <v>157</v>
      </c>
      <c r="CA356" s="2" t="s">
        <v>157</v>
      </c>
      <c r="CB356" s="2" t="s">
        <v>157</v>
      </c>
      <c r="CC356" s="2" t="s">
        <v>157</v>
      </c>
      <c r="CD356" s="2" t="s">
        <v>162</v>
      </c>
      <c r="CE356" s="2" t="s">
        <v>157</v>
      </c>
      <c r="CF356" s="2" t="s">
        <v>162</v>
      </c>
      <c r="CG356" s="2" t="s">
        <v>157</v>
      </c>
      <c r="CH356" s="2" t="s">
        <v>264</v>
      </c>
      <c r="CI356" s="2" t="s">
        <v>580</v>
      </c>
      <c r="CJ356" s="2" t="s">
        <v>580</v>
      </c>
    </row>
    <row r="357" spans="1:88" x14ac:dyDescent="0.25">
      <c r="A357" s="1">
        <v>44185.554027777776</v>
      </c>
      <c r="B357" s="1">
        <v>44185.557222222225</v>
      </c>
      <c r="C357" s="2" t="s">
        <v>91</v>
      </c>
      <c r="D357" s="2" t="s">
        <v>5553</v>
      </c>
      <c r="E357">
        <v>100</v>
      </c>
      <c r="F357">
        <v>275</v>
      </c>
      <c r="G357" s="2" t="s">
        <v>155</v>
      </c>
      <c r="H357" s="1">
        <v>44185.557232418978</v>
      </c>
      <c r="I357" s="2" t="s">
        <v>5657</v>
      </c>
      <c r="J357">
        <v>42.03729248046875</v>
      </c>
      <c r="K357">
        <v>-93.600502014160156</v>
      </c>
      <c r="L357" s="2" t="s">
        <v>158</v>
      </c>
      <c r="M357" s="2" t="s">
        <v>5658</v>
      </c>
      <c r="N357" s="2" t="s">
        <v>5659</v>
      </c>
      <c r="O357" s="2" t="s">
        <v>5660</v>
      </c>
      <c r="P357" s="2" t="s">
        <v>164</v>
      </c>
      <c r="Q357" s="2" t="s">
        <v>5661</v>
      </c>
      <c r="R357" s="2" t="s">
        <v>164</v>
      </c>
      <c r="S357" s="2" t="s">
        <v>832</v>
      </c>
      <c r="T357" s="2" t="s">
        <v>233</v>
      </c>
      <c r="U357" s="2" t="s">
        <v>157</v>
      </c>
      <c r="V357" s="2" t="s">
        <v>273</v>
      </c>
      <c r="W357" s="2" t="s">
        <v>5662</v>
      </c>
      <c r="X357" s="2" t="s">
        <v>710</v>
      </c>
      <c r="Y357" s="2" t="s">
        <v>5663</v>
      </c>
      <c r="Z357" s="2" t="s">
        <v>157</v>
      </c>
      <c r="AA357" s="2" t="s">
        <v>1482</v>
      </c>
      <c r="AB357" s="2" t="s">
        <v>164</v>
      </c>
      <c r="AC357" s="2" t="s">
        <v>832</v>
      </c>
      <c r="AD357" s="2" t="s">
        <v>233</v>
      </c>
      <c r="AE357" s="2" t="s">
        <v>157</v>
      </c>
      <c r="AF357" s="2" t="s">
        <v>273</v>
      </c>
      <c r="AG357" s="2" t="s">
        <v>5662</v>
      </c>
      <c r="AH357" s="2" t="s">
        <v>5664</v>
      </c>
      <c r="AI357" s="2" t="s">
        <v>157</v>
      </c>
      <c r="AJ357" s="2" t="s">
        <v>157</v>
      </c>
      <c r="AK357" s="2" t="s">
        <v>259</v>
      </c>
      <c r="AL357" s="2" t="s">
        <v>157</v>
      </c>
      <c r="AM357" s="2" t="s">
        <v>157</v>
      </c>
      <c r="AN357" s="2" t="s">
        <v>157</v>
      </c>
      <c r="AO357" s="2" t="s">
        <v>157</v>
      </c>
      <c r="AP357" s="2" t="s">
        <v>157</v>
      </c>
      <c r="AQ357" s="2" t="s">
        <v>5661</v>
      </c>
      <c r="AR357" s="2" t="s">
        <v>1482</v>
      </c>
      <c r="AS357" s="2" t="s">
        <v>1121</v>
      </c>
      <c r="AT357" s="2" t="s">
        <v>164</v>
      </c>
      <c r="AU357" s="2" t="s">
        <v>1121</v>
      </c>
      <c r="AV357" s="2" t="s">
        <v>264</v>
      </c>
      <c r="AW357" s="2" t="s">
        <v>233</v>
      </c>
      <c r="AX357" s="2" t="s">
        <v>157</v>
      </c>
      <c r="AY357" s="2" t="s">
        <v>264</v>
      </c>
      <c r="AZ357" s="2" t="s">
        <v>157</v>
      </c>
      <c r="BA357" s="2" t="s">
        <v>5665</v>
      </c>
      <c r="BB357" s="2" t="s">
        <v>157</v>
      </c>
      <c r="BC357" s="2" t="s">
        <v>259</v>
      </c>
      <c r="BD357" s="2" t="s">
        <v>157</v>
      </c>
      <c r="BE357" s="2" t="s">
        <v>157</v>
      </c>
      <c r="BF357" s="2" t="s">
        <v>157</v>
      </c>
      <c r="BG357" s="2" t="s">
        <v>157</v>
      </c>
      <c r="BH357" s="2" t="s">
        <v>1121</v>
      </c>
      <c r="BI357" s="2" t="s">
        <v>162</v>
      </c>
      <c r="BJ357" s="2" t="s">
        <v>157</v>
      </c>
      <c r="BK357" s="2" t="s">
        <v>157</v>
      </c>
      <c r="BL357" s="2" t="s">
        <v>157</v>
      </c>
      <c r="BM357" s="2" t="s">
        <v>157</v>
      </c>
      <c r="BN357" s="2" t="s">
        <v>157</v>
      </c>
      <c r="BO357" s="2" t="s">
        <v>157</v>
      </c>
      <c r="BP357" s="2" t="s">
        <v>157</v>
      </c>
      <c r="BQ357" s="2" t="s">
        <v>157</v>
      </c>
      <c r="BR357" s="2" t="s">
        <v>157</v>
      </c>
      <c r="BS357" s="2" t="s">
        <v>157</v>
      </c>
      <c r="BT357" s="2" t="s">
        <v>157</v>
      </c>
      <c r="BU357" s="2" t="s">
        <v>157</v>
      </c>
      <c r="BV357" s="2" t="s">
        <v>157</v>
      </c>
      <c r="BW357" s="2" t="s">
        <v>162</v>
      </c>
      <c r="BX357" s="2" t="s">
        <v>157</v>
      </c>
      <c r="BY357" s="2" t="s">
        <v>157</v>
      </c>
      <c r="BZ357" s="2" t="s">
        <v>157</v>
      </c>
      <c r="CA357" s="2" t="s">
        <v>157</v>
      </c>
      <c r="CB357" s="2" t="s">
        <v>157</v>
      </c>
      <c r="CC357" s="2" t="s">
        <v>157</v>
      </c>
      <c r="CD357" s="2" t="s">
        <v>164</v>
      </c>
      <c r="CE357" s="2" t="s">
        <v>613</v>
      </c>
      <c r="CF357" s="2" t="s">
        <v>162</v>
      </c>
      <c r="CG357" s="2" t="s">
        <v>157</v>
      </c>
      <c r="CH357" s="2" t="s">
        <v>580</v>
      </c>
      <c r="CI357" s="2" t="s">
        <v>580</v>
      </c>
      <c r="CJ357" s="2" t="s">
        <v>157</v>
      </c>
    </row>
    <row r="358" spans="1:88" ht="45" x14ac:dyDescent="0.25">
      <c r="A358" s="1">
        <v>44185.55740740741</v>
      </c>
      <c r="B358" s="1">
        <v>44185.56013888889</v>
      </c>
      <c r="C358" s="2" t="s">
        <v>91</v>
      </c>
      <c r="D358" s="2" t="s">
        <v>5553</v>
      </c>
      <c r="E358">
        <v>100</v>
      </c>
      <c r="F358">
        <v>235</v>
      </c>
      <c r="G358" s="2" t="s">
        <v>155</v>
      </c>
      <c r="H358" s="1">
        <v>44185.560148495373</v>
      </c>
      <c r="I358" s="2" t="s">
        <v>5666</v>
      </c>
      <c r="J358">
        <v>42.03729248046875</v>
      </c>
      <c r="K358">
        <v>-93.600502014160156</v>
      </c>
      <c r="L358" s="2" t="s">
        <v>158</v>
      </c>
      <c r="M358" s="2" t="s">
        <v>5667</v>
      </c>
      <c r="N358" s="2" t="s">
        <v>5668</v>
      </c>
      <c r="O358" s="2" t="s">
        <v>5669</v>
      </c>
      <c r="P358" s="2" t="s">
        <v>164</v>
      </c>
      <c r="Q358" s="2" t="s">
        <v>157</v>
      </c>
      <c r="R358" s="2" t="s">
        <v>164</v>
      </c>
      <c r="S358" s="2" t="s">
        <v>157</v>
      </c>
      <c r="T358" s="2" t="s">
        <v>157</v>
      </c>
      <c r="U358" s="2" t="s">
        <v>157</v>
      </c>
      <c r="V358" s="2" t="s">
        <v>157</v>
      </c>
      <c r="W358" s="2" t="s">
        <v>157</v>
      </c>
      <c r="X358" s="2" t="s">
        <v>157</v>
      </c>
      <c r="Y358" s="2" t="s">
        <v>157</v>
      </c>
      <c r="Z358" s="2" t="s">
        <v>157</v>
      </c>
      <c r="AA358" s="2" t="s">
        <v>157</v>
      </c>
      <c r="AB358" s="2" t="s">
        <v>164</v>
      </c>
      <c r="AC358" s="2" t="s">
        <v>5670</v>
      </c>
      <c r="AD358" s="2" t="s">
        <v>233</v>
      </c>
      <c r="AE358" s="2" t="s">
        <v>157</v>
      </c>
      <c r="AF358" s="2" t="s">
        <v>157</v>
      </c>
      <c r="AG358" s="2" t="s">
        <v>157</v>
      </c>
      <c r="AH358" s="2" t="s">
        <v>157</v>
      </c>
      <c r="AI358" s="2" t="s">
        <v>157</v>
      </c>
      <c r="AJ358" s="2" t="s">
        <v>157</v>
      </c>
      <c r="AK358" s="2" t="s">
        <v>259</v>
      </c>
      <c r="AL358" s="2" t="s">
        <v>157</v>
      </c>
      <c r="AM358" s="2" t="s">
        <v>157</v>
      </c>
      <c r="AN358" s="2" t="s">
        <v>157</v>
      </c>
      <c r="AO358" s="2" t="s">
        <v>157</v>
      </c>
      <c r="AP358" s="2" t="s">
        <v>157</v>
      </c>
      <c r="AQ358" s="2" t="s">
        <v>5671</v>
      </c>
      <c r="AR358" s="2" t="s">
        <v>340</v>
      </c>
      <c r="AS358" s="2" t="s">
        <v>5672</v>
      </c>
      <c r="AT358" s="2" t="s">
        <v>164</v>
      </c>
      <c r="AU358" s="2" t="s">
        <v>157</v>
      </c>
      <c r="AV358" s="2" t="s">
        <v>157</v>
      </c>
      <c r="AW358" s="2" t="s">
        <v>233</v>
      </c>
      <c r="AX358" s="2" t="s">
        <v>157</v>
      </c>
      <c r="AY358" s="2" t="s">
        <v>157</v>
      </c>
      <c r="AZ358" s="2" t="s">
        <v>157</v>
      </c>
      <c r="BA358" s="2" t="s">
        <v>157</v>
      </c>
      <c r="BB358" s="2" t="s">
        <v>157</v>
      </c>
      <c r="BC358" s="2" t="s">
        <v>259</v>
      </c>
      <c r="BD358" s="2" t="s">
        <v>157</v>
      </c>
      <c r="BE358" s="2" t="s">
        <v>157</v>
      </c>
      <c r="BF358" s="2" t="s">
        <v>157</v>
      </c>
      <c r="BG358" s="2" t="s">
        <v>157</v>
      </c>
      <c r="BH358" s="2" t="s">
        <v>157</v>
      </c>
      <c r="BI358" s="2" t="s">
        <v>164</v>
      </c>
      <c r="BJ358" s="2" t="s">
        <v>157</v>
      </c>
      <c r="BK358" s="2" t="s">
        <v>157</v>
      </c>
      <c r="BL358" s="2" t="s">
        <v>233</v>
      </c>
      <c r="BM358" s="2" t="s">
        <v>157</v>
      </c>
      <c r="BN358" s="2" t="s">
        <v>157</v>
      </c>
      <c r="BO358" s="2" t="s">
        <v>157</v>
      </c>
      <c r="BP358" s="2" t="s">
        <v>157</v>
      </c>
      <c r="BQ358" s="2" t="s">
        <v>157</v>
      </c>
      <c r="BR358" s="2" t="s">
        <v>259</v>
      </c>
      <c r="BS358" s="2" t="s">
        <v>157</v>
      </c>
      <c r="BT358" s="2" t="s">
        <v>157</v>
      </c>
      <c r="BU358" s="2" t="s">
        <v>157</v>
      </c>
      <c r="BV358" s="2" t="s">
        <v>157</v>
      </c>
      <c r="BW358" s="2" t="s">
        <v>210</v>
      </c>
      <c r="BX358" s="2" t="s">
        <v>157</v>
      </c>
      <c r="BY358" s="2" t="s">
        <v>157</v>
      </c>
      <c r="BZ358" s="2" t="s">
        <v>157</v>
      </c>
      <c r="CA358" s="2" t="s">
        <v>157</v>
      </c>
      <c r="CB358" s="2" t="s">
        <v>157</v>
      </c>
      <c r="CC358" s="2" t="s">
        <v>157</v>
      </c>
      <c r="CD358" s="2" t="s">
        <v>162</v>
      </c>
      <c r="CE358" s="2" t="s">
        <v>157</v>
      </c>
      <c r="CF358" s="2" t="s">
        <v>162</v>
      </c>
      <c r="CG358" s="2" t="s">
        <v>157</v>
      </c>
      <c r="CH358" s="2" t="s">
        <v>157</v>
      </c>
      <c r="CI358" s="2" t="s">
        <v>157</v>
      </c>
      <c r="CJ358" s="2" t="s">
        <v>157</v>
      </c>
    </row>
    <row r="359" spans="1:88" ht="45" x14ac:dyDescent="0.25">
      <c r="A359" s="1">
        <v>44185.562592592592</v>
      </c>
      <c r="B359" s="1">
        <v>44185.56726851852</v>
      </c>
      <c r="C359" s="2" t="s">
        <v>91</v>
      </c>
      <c r="D359" s="2" t="s">
        <v>5553</v>
      </c>
      <c r="E359">
        <v>100</v>
      </c>
      <c r="F359">
        <v>404</v>
      </c>
      <c r="G359" s="2" t="s">
        <v>155</v>
      </c>
      <c r="H359" s="1">
        <v>44185.567272939814</v>
      </c>
      <c r="I359" s="2" t="s">
        <v>5673</v>
      </c>
      <c r="J359">
        <v>42.03729248046875</v>
      </c>
      <c r="K359">
        <v>-93.600502014160156</v>
      </c>
      <c r="L359" s="2" t="s">
        <v>158</v>
      </c>
      <c r="M359" s="2" t="s">
        <v>5667</v>
      </c>
      <c r="N359" s="2" t="s">
        <v>5668</v>
      </c>
      <c r="O359" s="2" t="s">
        <v>5669</v>
      </c>
      <c r="P359" s="2" t="s">
        <v>164</v>
      </c>
      <c r="Q359" s="2" t="s">
        <v>5671</v>
      </c>
      <c r="R359" s="2" t="s">
        <v>164</v>
      </c>
      <c r="S359" s="2" t="s">
        <v>5670</v>
      </c>
      <c r="T359" s="2" t="s">
        <v>233</v>
      </c>
      <c r="U359" s="2" t="s">
        <v>157</v>
      </c>
      <c r="V359" s="2" t="s">
        <v>273</v>
      </c>
      <c r="W359" s="2" t="s">
        <v>5538</v>
      </c>
      <c r="X359" s="2" t="s">
        <v>157</v>
      </c>
      <c r="Y359" s="2" t="s">
        <v>157</v>
      </c>
      <c r="Z359" s="2" t="s">
        <v>157</v>
      </c>
      <c r="AA359" s="2" t="s">
        <v>5674</v>
      </c>
      <c r="AB359" s="2" t="s">
        <v>162</v>
      </c>
      <c r="AC359" s="2" t="s">
        <v>157</v>
      </c>
      <c r="AD359" s="2" t="s">
        <v>157</v>
      </c>
      <c r="AE359" s="2" t="s">
        <v>157</v>
      </c>
      <c r="AF359" s="2" t="s">
        <v>157</v>
      </c>
      <c r="AG359" s="2" t="s">
        <v>157</v>
      </c>
      <c r="AH359" s="2" t="s">
        <v>157</v>
      </c>
      <c r="AI359" s="2" t="s">
        <v>157</v>
      </c>
      <c r="AJ359" s="2" t="s">
        <v>157</v>
      </c>
      <c r="AK359" s="2" t="s">
        <v>259</v>
      </c>
      <c r="AL359" s="2" t="s">
        <v>157</v>
      </c>
      <c r="AM359" s="2" t="s">
        <v>157</v>
      </c>
      <c r="AN359" s="2" t="s">
        <v>157</v>
      </c>
      <c r="AO359" s="2" t="s">
        <v>157</v>
      </c>
      <c r="AP359" s="2" t="s">
        <v>157</v>
      </c>
      <c r="AQ359" s="2" t="s">
        <v>5671</v>
      </c>
      <c r="AR359" s="2" t="s">
        <v>340</v>
      </c>
      <c r="AS359" s="2" t="s">
        <v>5675</v>
      </c>
      <c r="AT359" s="2" t="s">
        <v>164</v>
      </c>
      <c r="AU359" s="2" t="s">
        <v>5676</v>
      </c>
      <c r="AV359" s="2" t="s">
        <v>524</v>
      </c>
      <c r="AW359" s="2" t="s">
        <v>233</v>
      </c>
      <c r="AX359" s="2" t="s">
        <v>157</v>
      </c>
      <c r="AY359" s="2" t="s">
        <v>157</v>
      </c>
      <c r="AZ359" s="2" t="s">
        <v>157</v>
      </c>
      <c r="BA359" s="2" t="s">
        <v>157</v>
      </c>
      <c r="BB359" s="2" t="s">
        <v>157</v>
      </c>
      <c r="BC359" s="2" t="s">
        <v>259</v>
      </c>
      <c r="BD359" s="2" t="s">
        <v>157</v>
      </c>
      <c r="BE359" s="2" t="s">
        <v>157</v>
      </c>
      <c r="BF359" s="2" t="s">
        <v>157</v>
      </c>
      <c r="BG359" s="2" t="s">
        <v>157</v>
      </c>
      <c r="BH359" s="2" t="s">
        <v>5677</v>
      </c>
      <c r="BI359" s="2" t="s">
        <v>162</v>
      </c>
      <c r="BJ359" s="2" t="s">
        <v>157</v>
      </c>
      <c r="BK359" s="2" t="s">
        <v>157</v>
      </c>
      <c r="BL359" s="2" t="s">
        <v>157</v>
      </c>
      <c r="BM359" s="2" t="s">
        <v>157</v>
      </c>
      <c r="BN359" s="2" t="s">
        <v>157</v>
      </c>
      <c r="BO359" s="2" t="s">
        <v>157</v>
      </c>
      <c r="BP359" s="2" t="s">
        <v>157</v>
      </c>
      <c r="BQ359" s="2" t="s">
        <v>157</v>
      </c>
      <c r="BR359" s="2" t="s">
        <v>259</v>
      </c>
      <c r="BS359" s="2" t="s">
        <v>157</v>
      </c>
      <c r="BT359" s="2" t="s">
        <v>157</v>
      </c>
      <c r="BU359" s="2" t="s">
        <v>157</v>
      </c>
      <c r="BV359" s="2" t="s">
        <v>157</v>
      </c>
      <c r="BW359" s="2" t="s">
        <v>210</v>
      </c>
      <c r="BX359" s="2" t="s">
        <v>157</v>
      </c>
      <c r="BY359" s="2" t="s">
        <v>157</v>
      </c>
      <c r="BZ359" s="2" t="s">
        <v>157</v>
      </c>
      <c r="CA359" s="2" t="s">
        <v>157</v>
      </c>
      <c r="CB359" s="2" t="s">
        <v>157</v>
      </c>
      <c r="CC359" s="2" t="s">
        <v>157</v>
      </c>
      <c r="CD359" s="2" t="s">
        <v>164</v>
      </c>
      <c r="CE359" s="2" t="s">
        <v>3549</v>
      </c>
      <c r="CF359" s="2" t="s">
        <v>164</v>
      </c>
      <c r="CG359" s="2" t="s">
        <v>5678</v>
      </c>
      <c r="CH359" s="2" t="s">
        <v>580</v>
      </c>
      <c r="CI359" s="2" t="s">
        <v>580</v>
      </c>
      <c r="CJ359" s="2" t="s">
        <v>580</v>
      </c>
    </row>
    <row r="360" spans="1:88" x14ac:dyDescent="0.25">
      <c r="A360" s="1">
        <v>44185.567488425928</v>
      </c>
      <c r="B360" s="1">
        <v>44185.569502314815</v>
      </c>
      <c r="C360" s="2" t="s">
        <v>91</v>
      </c>
      <c r="D360" s="2" t="s">
        <v>5553</v>
      </c>
      <c r="E360">
        <v>100</v>
      </c>
      <c r="F360">
        <v>174</v>
      </c>
      <c r="G360" s="2" t="s">
        <v>155</v>
      </c>
      <c r="H360" s="1">
        <v>44185.569510428242</v>
      </c>
      <c r="I360" s="2" t="s">
        <v>5679</v>
      </c>
      <c r="J360">
        <v>42.03729248046875</v>
      </c>
      <c r="K360">
        <v>-93.600502014160156</v>
      </c>
      <c r="L360" s="2" t="s">
        <v>158</v>
      </c>
      <c r="M360" s="2" t="s">
        <v>5680</v>
      </c>
      <c r="N360" s="2" t="s">
        <v>5681</v>
      </c>
      <c r="O360" s="2" t="s">
        <v>5682</v>
      </c>
      <c r="P360" s="2" t="s">
        <v>164</v>
      </c>
      <c r="Q360" s="2" t="s">
        <v>444</v>
      </c>
      <c r="R360" s="2" t="s">
        <v>164</v>
      </c>
      <c r="S360" s="2" t="s">
        <v>1102</v>
      </c>
      <c r="T360" s="2" t="s">
        <v>233</v>
      </c>
      <c r="U360" s="2" t="s">
        <v>157</v>
      </c>
      <c r="V360" s="2" t="s">
        <v>5683</v>
      </c>
      <c r="W360" s="2" t="s">
        <v>5684</v>
      </c>
      <c r="X360" s="2" t="s">
        <v>1431</v>
      </c>
      <c r="Y360" s="2" t="s">
        <v>788</v>
      </c>
      <c r="Z360" s="2" t="s">
        <v>157</v>
      </c>
      <c r="AA360" s="2" t="s">
        <v>157</v>
      </c>
      <c r="AB360" s="2" t="s">
        <v>162</v>
      </c>
      <c r="AC360" s="2" t="s">
        <v>157</v>
      </c>
      <c r="AD360" s="2" t="s">
        <v>157</v>
      </c>
      <c r="AE360" s="2" t="s">
        <v>157</v>
      </c>
      <c r="AF360" s="2" t="s">
        <v>157</v>
      </c>
      <c r="AG360" s="2" t="s">
        <v>157</v>
      </c>
      <c r="AH360" s="2" t="s">
        <v>157</v>
      </c>
      <c r="AI360" s="2" t="s">
        <v>157</v>
      </c>
      <c r="AJ360" s="2" t="s">
        <v>157</v>
      </c>
      <c r="AK360" s="2" t="s">
        <v>157</v>
      </c>
      <c r="AL360" s="2" t="s">
        <v>157</v>
      </c>
      <c r="AM360" s="2" t="s">
        <v>157</v>
      </c>
      <c r="AN360" s="2" t="s">
        <v>157</v>
      </c>
      <c r="AO360" s="2" t="s">
        <v>157</v>
      </c>
      <c r="AP360" s="2" t="s">
        <v>157</v>
      </c>
      <c r="AQ360" s="2" t="s">
        <v>157</v>
      </c>
      <c r="AR360" s="2" t="s">
        <v>157</v>
      </c>
      <c r="AS360" s="2" t="s">
        <v>157</v>
      </c>
      <c r="AT360" s="2" t="s">
        <v>162</v>
      </c>
      <c r="AU360" s="2" t="s">
        <v>157</v>
      </c>
      <c r="AV360" s="2" t="s">
        <v>157</v>
      </c>
      <c r="AW360" s="2" t="s">
        <v>157</v>
      </c>
      <c r="AX360" s="2" t="s">
        <v>157</v>
      </c>
      <c r="AY360" s="2" t="s">
        <v>157</v>
      </c>
      <c r="AZ360" s="2" t="s">
        <v>157</v>
      </c>
      <c r="BA360" s="2" t="s">
        <v>157</v>
      </c>
      <c r="BB360" s="2" t="s">
        <v>157</v>
      </c>
      <c r="BC360" s="2" t="s">
        <v>157</v>
      </c>
      <c r="BD360" s="2" t="s">
        <v>157</v>
      </c>
      <c r="BE360" s="2" t="s">
        <v>157</v>
      </c>
      <c r="BF360" s="2" t="s">
        <v>157</v>
      </c>
      <c r="BG360" s="2" t="s">
        <v>157</v>
      </c>
      <c r="BH360" s="2" t="s">
        <v>157</v>
      </c>
      <c r="BI360" s="2" t="s">
        <v>162</v>
      </c>
      <c r="BJ360" s="2" t="s">
        <v>157</v>
      </c>
      <c r="BK360" s="2" t="s">
        <v>157</v>
      </c>
      <c r="BL360" s="2" t="s">
        <v>157</v>
      </c>
      <c r="BM360" s="2" t="s">
        <v>157</v>
      </c>
      <c r="BN360" s="2" t="s">
        <v>157</v>
      </c>
      <c r="BO360" s="2" t="s">
        <v>157</v>
      </c>
      <c r="BP360" s="2" t="s">
        <v>157</v>
      </c>
      <c r="BQ360" s="2" t="s">
        <v>157</v>
      </c>
      <c r="BR360" s="2" t="s">
        <v>157</v>
      </c>
      <c r="BS360" s="2" t="s">
        <v>157</v>
      </c>
      <c r="BT360" s="2" t="s">
        <v>157</v>
      </c>
      <c r="BU360" s="2" t="s">
        <v>157</v>
      </c>
      <c r="BV360" s="2" t="s">
        <v>157</v>
      </c>
      <c r="BW360" s="2" t="s">
        <v>162</v>
      </c>
      <c r="BX360" s="2" t="s">
        <v>157</v>
      </c>
      <c r="BY360" s="2" t="s">
        <v>157</v>
      </c>
      <c r="BZ360" s="2" t="s">
        <v>157</v>
      </c>
      <c r="CA360" s="2" t="s">
        <v>157</v>
      </c>
      <c r="CB360" s="2" t="s">
        <v>157</v>
      </c>
      <c r="CC360" s="2" t="s">
        <v>157</v>
      </c>
      <c r="CD360" s="2" t="s">
        <v>164</v>
      </c>
      <c r="CE360" s="2" t="s">
        <v>2613</v>
      </c>
      <c r="CF360" s="2" t="s">
        <v>164</v>
      </c>
      <c r="CG360" s="2" t="s">
        <v>5685</v>
      </c>
      <c r="CH360" s="2" t="s">
        <v>157</v>
      </c>
      <c r="CI360" s="2" t="s">
        <v>157</v>
      </c>
      <c r="CJ360" s="2" t="s">
        <v>157</v>
      </c>
    </row>
    <row r="361" spans="1:88" ht="45" x14ac:dyDescent="0.25">
      <c r="A361" s="1">
        <v>44185.569872685184</v>
      </c>
      <c r="B361" s="1">
        <v>44185.573553240742</v>
      </c>
      <c r="C361" s="2" t="s">
        <v>91</v>
      </c>
      <c r="D361" s="2" t="s">
        <v>5553</v>
      </c>
      <c r="E361">
        <v>100</v>
      </c>
      <c r="F361">
        <v>317</v>
      </c>
      <c r="G361" s="2" t="s">
        <v>155</v>
      </c>
      <c r="H361" s="1">
        <v>44185.573560717596</v>
      </c>
      <c r="I361" s="2" t="s">
        <v>5686</v>
      </c>
      <c r="J361">
        <v>42.03729248046875</v>
      </c>
      <c r="K361">
        <v>-93.600502014160156</v>
      </c>
      <c r="L361" s="2" t="s">
        <v>158</v>
      </c>
      <c r="M361" s="2" t="s">
        <v>5687</v>
      </c>
      <c r="N361" s="2" t="s">
        <v>5688</v>
      </c>
      <c r="O361" s="2" t="s">
        <v>5689</v>
      </c>
      <c r="P361" s="2" t="s">
        <v>164</v>
      </c>
      <c r="Q361" s="2" t="s">
        <v>5121</v>
      </c>
      <c r="R361" s="2" t="s">
        <v>164</v>
      </c>
      <c r="S361" s="2" t="s">
        <v>5690</v>
      </c>
      <c r="T361" s="2" t="s">
        <v>233</v>
      </c>
      <c r="U361" s="2" t="s">
        <v>157</v>
      </c>
      <c r="V361" s="2" t="s">
        <v>273</v>
      </c>
      <c r="W361" s="2" t="s">
        <v>5691</v>
      </c>
      <c r="X361" s="2" t="s">
        <v>5692</v>
      </c>
      <c r="Y361" s="2" t="s">
        <v>5693</v>
      </c>
      <c r="Z361" s="2" t="s">
        <v>5694</v>
      </c>
      <c r="AA361" s="2" t="s">
        <v>332</v>
      </c>
      <c r="AB361" s="2" t="s">
        <v>164</v>
      </c>
      <c r="AC361" s="2" t="s">
        <v>1164</v>
      </c>
      <c r="AD361" s="2" t="s">
        <v>233</v>
      </c>
      <c r="AE361" s="2" t="s">
        <v>157</v>
      </c>
      <c r="AF361" s="2" t="s">
        <v>273</v>
      </c>
      <c r="AG361" s="2" t="s">
        <v>5695</v>
      </c>
      <c r="AH361" s="2" t="s">
        <v>5696</v>
      </c>
      <c r="AI361" s="2" t="s">
        <v>157</v>
      </c>
      <c r="AJ361" s="2" t="s">
        <v>157</v>
      </c>
      <c r="AK361" s="2" t="s">
        <v>323</v>
      </c>
      <c r="AL361" s="2" t="s">
        <v>157</v>
      </c>
      <c r="AM361" s="2" t="s">
        <v>157</v>
      </c>
      <c r="AN361" s="2" t="s">
        <v>157</v>
      </c>
      <c r="AO361" s="2" t="s">
        <v>5697</v>
      </c>
      <c r="AP361" s="2" t="s">
        <v>157</v>
      </c>
      <c r="AQ361" s="2" t="s">
        <v>5121</v>
      </c>
      <c r="AR361" s="2" t="s">
        <v>332</v>
      </c>
      <c r="AS361" s="2" t="s">
        <v>5698</v>
      </c>
      <c r="AT361" s="2" t="s">
        <v>164</v>
      </c>
      <c r="AU361" s="2" t="s">
        <v>261</v>
      </c>
      <c r="AV361" s="2" t="s">
        <v>5699</v>
      </c>
      <c r="AW361" s="2" t="s">
        <v>233</v>
      </c>
      <c r="AX361" s="2" t="s">
        <v>157</v>
      </c>
      <c r="AY361" s="2" t="s">
        <v>4138</v>
      </c>
      <c r="AZ361" s="2" t="s">
        <v>157</v>
      </c>
      <c r="BA361" s="2" t="s">
        <v>157</v>
      </c>
      <c r="BB361" s="2" t="s">
        <v>157</v>
      </c>
      <c r="BC361" s="2" t="s">
        <v>157</v>
      </c>
      <c r="BD361" s="2" t="s">
        <v>157</v>
      </c>
      <c r="BE361" s="2" t="s">
        <v>157</v>
      </c>
      <c r="BF361" s="2" t="s">
        <v>157</v>
      </c>
      <c r="BG361" s="2" t="s">
        <v>157</v>
      </c>
      <c r="BH361" s="2" t="s">
        <v>5700</v>
      </c>
      <c r="BI361" s="2" t="s">
        <v>164</v>
      </c>
      <c r="BJ361" s="2" t="s">
        <v>261</v>
      </c>
      <c r="BK361" s="2" t="s">
        <v>5699</v>
      </c>
      <c r="BL361" s="2" t="s">
        <v>167</v>
      </c>
      <c r="BM361" s="2" t="s">
        <v>4138</v>
      </c>
      <c r="BN361" s="2" t="s">
        <v>4138</v>
      </c>
      <c r="BO361" s="2" t="s">
        <v>157</v>
      </c>
      <c r="BP361" s="2" t="s">
        <v>157</v>
      </c>
      <c r="BQ361" s="2" t="s">
        <v>157</v>
      </c>
      <c r="BR361" s="2" t="s">
        <v>259</v>
      </c>
      <c r="BS361" s="2" t="s">
        <v>5701</v>
      </c>
      <c r="BT361" s="2" t="s">
        <v>157</v>
      </c>
      <c r="BU361" s="2" t="s">
        <v>157</v>
      </c>
      <c r="BV361" s="2" t="s">
        <v>157</v>
      </c>
      <c r="BW361" s="2" t="s">
        <v>162</v>
      </c>
      <c r="BX361" s="2" t="s">
        <v>157</v>
      </c>
      <c r="BY361" s="2" t="s">
        <v>157</v>
      </c>
      <c r="BZ361" s="2" t="s">
        <v>157</v>
      </c>
      <c r="CA361" s="2" t="s">
        <v>157</v>
      </c>
      <c r="CB361" s="2" t="s">
        <v>157</v>
      </c>
      <c r="CC361" s="2" t="s">
        <v>157</v>
      </c>
      <c r="CD361" s="2" t="s">
        <v>162</v>
      </c>
      <c r="CE361" s="2" t="s">
        <v>157</v>
      </c>
      <c r="CF361" s="2" t="s">
        <v>164</v>
      </c>
      <c r="CG361" s="2" t="s">
        <v>970</v>
      </c>
      <c r="CH361" s="2" t="s">
        <v>5702</v>
      </c>
      <c r="CI361" s="2" t="s">
        <v>162</v>
      </c>
      <c r="CJ361" s="2" t="s">
        <v>157</v>
      </c>
    </row>
    <row r="362" spans="1:88" ht="30" x14ac:dyDescent="0.25">
      <c r="A362" s="1">
        <v>44185.573657407411</v>
      </c>
      <c r="B362" s="1">
        <v>44185.577569444446</v>
      </c>
      <c r="C362" s="2" t="s">
        <v>91</v>
      </c>
      <c r="D362" s="2" t="s">
        <v>5553</v>
      </c>
      <c r="E362">
        <v>100</v>
      </c>
      <c r="F362">
        <v>337</v>
      </c>
      <c r="G362" s="2" t="s">
        <v>155</v>
      </c>
      <c r="H362" s="1">
        <v>44185.577579027777</v>
      </c>
      <c r="I362" s="2" t="s">
        <v>5703</v>
      </c>
      <c r="J362">
        <v>42.03729248046875</v>
      </c>
      <c r="K362">
        <v>-93.600502014160156</v>
      </c>
      <c r="L362" s="2" t="s">
        <v>158</v>
      </c>
      <c r="M362" s="2" t="s">
        <v>5704</v>
      </c>
      <c r="N362" s="2" t="s">
        <v>5705</v>
      </c>
      <c r="O362" s="2" t="s">
        <v>5706</v>
      </c>
      <c r="P362" s="2" t="s">
        <v>164</v>
      </c>
      <c r="Q362" s="2" t="s">
        <v>5707</v>
      </c>
      <c r="R362" s="2" t="s">
        <v>164</v>
      </c>
      <c r="S362" s="2" t="s">
        <v>5708</v>
      </c>
      <c r="T362" s="2" t="s">
        <v>233</v>
      </c>
      <c r="U362" s="2" t="s">
        <v>157</v>
      </c>
      <c r="V362" s="2" t="s">
        <v>273</v>
      </c>
      <c r="W362" s="2" t="s">
        <v>5709</v>
      </c>
      <c r="X362" s="2" t="s">
        <v>5710</v>
      </c>
      <c r="Y362" s="2" t="s">
        <v>2960</v>
      </c>
      <c r="Z362" s="2" t="s">
        <v>5709</v>
      </c>
      <c r="AA362" s="2" t="s">
        <v>716</v>
      </c>
      <c r="AB362" s="2" t="s">
        <v>164</v>
      </c>
      <c r="AC362" s="2" t="s">
        <v>5708</v>
      </c>
      <c r="AD362" s="2" t="s">
        <v>233</v>
      </c>
      <c r="AE362" s="2" t="s">
        <v>157</v>
      </c>
      <c r="AF362" s="2" t="s">
        <v>273</v>
      </c>
      <c r="AG362" s="2" t="s">
        <v>5709</v>
      </c>
      <c r="AH362" s="2" t="s">
        <v>5711</v>
      </c>
      <c r="AI362" s="2" t="s">
        <v>5712</v>
      </c>
      <c r="AJ362" s="2" t="s">
        <v>5709</v>
      </c>
      <c r="AK362" s="2" t="s">
        <v>157</v>
      </c>
      <c r="AL362" s="2" t="s">
        <v>157</v>
      </c>
      <c r="AM362" s="2" t="s">
        <v>157</v>
      </c>
      <c r="AN362" s="2" t="s">
        <v>157</v>
      </c>
      <c r="AO362" s="2" t="s">
        <v>157</v>
      </c>
      <c r="AP362" s="2" t="s">
        <v>5709</v>
      </c>
      <c r="AQ362" s="2" t="s">
        <v>5707</v>
      </c>
      <c r="AR362" s="2" t="s">
        <v>716</v>
      </c>
      <c r="AS362" s="2" t="s">
        <v>5713</v>
      </c>
      <c r="AT362" s="2" t="s">
        <v>164</v>
      </c>
      <c r="AU362" s="2" t="s">
        <v>965</v>
      </c>
      <c r="AV362" s="2" t="s">
        <v>273</v>
      </c>
      <c r="AW362" s="2" t="s">
        <v>233</v>
      </c>
      <c r="AX362" s="2" t="s">
        <v>157</v>
      </c>
      <c r="AY362" s="2" t="s">
        <v>965</v>
      </c>
      <c r="AZ362" s="2" t="s">
        <v>157</v>
      </c>
      <c r="BA362" s="2" t="s">
        <v>157</v>
      </c>
      <c r="BB362" s="2" t="s">
        <v>5709</v>
      </c>
      <c r="BC362" s="2" t="s">
        <v>323</v>
      </c>
      <c r="BD362" s="2" t="s">
        <v>157</v>
      </c>
      <c r="BE362" s="2" t="s">
        <v>157</v>
      </c>
      <c r="BF362" s="2" t="s">
        <v>157</v>
      </c>
      <c r="BG362" s="2" t="s">
        <v>5714</v>
      </c>
      <c r="BH362" s="2" t="s">
        <v>965</v>
      </c>
      <c r="BI362" s="2" t="s">
        <v>164</v>
      </c>
      <c r="BJ362" s="2" t="s">
        <v>965</v>
      </c>
      <c r="BK362" s="2" t="s">
        <v>273</v>
      </c>
      <c r="BL362" s="2" t="s">
        <v>233</v>
      </c>
      <c r="BM362" s="2" t="s">
        <v>157</v>
      </c>
      <c r="BN362" s="2" t="s">
        <v>5715</v>
      </c>
      <c r="BO362" s="2" t="s">
        <v>157</v>
      </c>
      <c r="BP362" s="2" t="s">
        <v>5709</v>
      </c>
      <c r="BQ362" s="2" t="s">
        <v>157</v>
      </c>
      <c r="BR362" s="2" t="s">
        <v>323</v>
      </c>
      <c r="BS362" s="2" t="s">
        <v>157</v>
      </c>
      <c r="BT362" s="2" t="s">
        <v>157</v>
      </c>
      <c r="BU362" s="2" t="s">
        <v>157</v>
      </c>
      <c r="BV362" s="2" t="s">
        <v>5716</v>
      </c>
      <c r="BW362" s="2" t="s">
        <v>162</v>
      </c>
      <c r="BX362" s="2" t="s">
        <v>157</v>
      </c>
      <c r="BY362" s="2" t="s">
        <v>157</v>
      </c>
      <c r="BZ362" s="2" t="s">
        <v>157</v>
      </c>
      <c r="CA362" s="2" t="s">
        <v>157</v>
      </c>
      <c r="CB362" s="2" t="s">
        <v>157</v>
      </c>
      <c r="CC362" s="2" t="s">
        <v>157</v>
      </c>
      <c r="CD362" s="2" t="s">
        <v>162</v>
      </c>
      <c r="CE362" s="2" t="s">
        <v>157</v>
      </c>
      <c r="CF362" s="2" t="s">
        <v>162</v>
      </c>
      <c r="CG362" s="2" t="s">
        <v>157</v>
      </c>
      <c r="CH362" s="2" t="s">
        <v>5717</v>
      </c>
      <c r="CI362" s="2" t="s">
        <v>162</v>
      </c>
      <c r="CJ362" s="2" t="s">
        <v>157</v>
      </c>
    </row>
    <row r="363" spans="1:88" ht="105" x14ac:dyDescent="0.25">
      <c r="A363" s="1">
        <v>44185.577974537038</v>
      </c>
      <c r="B363" s="1">
        <v>44185.583113425928</v>
      </c>
      <c r="C363" s="2" t="s">
        <v>91</v>
      </c>
      <c r="D363" s="2" t="s">
        <v>5553</v>
      </c>
      <c r="E363">
        <v>100</v>
      </c>
      <c r="F363">
        <v>443</v>
      </c>
      <c r="G363" s="2" t="s">
        <v>155</v>
      </c>
      <c r="H363" s="1">
        <v>44185.583117418981</v>
      </c>
      <c r="I363" s="2" t="s">
        <v>5718</v>
      </c>
      <c r="J363">
        <v>42.03729248046875</v>
      </c>
      <c r="K363">
        <v>-93.600502014160156</v>
      </c>
      <c r="L363" s="2" t="s">
        <v>158</v>
      </c>
      <c r="M363" s="2" t="s">
        <v>5719</v>
      </c>
      <c r="N363" s="2" t="s">
        <v>5720</v>
      </c>
      <c r="O363" s="2" t="s">
        <v>5721</v>
      </c>
      <c r="P363" s="2" t="s">
        <v>164</v>
      </c>
      <c r="Q363" s="2" t="s">
        <v>5073</v>
      </c>
      <c r="R363" s="2" t="s">
        <v>164</v>
      </c>
      <c r="S363" s="2" t="s">
        <v>5722</v>
      </c>
      <c r="T363" s="2" t="s">
        <v>233</v>
      </c>
      <c r="U363" s="2" t="s">
        <v>157</v>
      </c>
      <c r="V363" s="2" t="s">
        <v>340</v>
      </c>
      <c r="W363" s="2" t="s">
        <v>5723</v>
      </c>
      <c r="X363" s="2" t="s">
        <v>5724</v>
      </c>
      <c r="Y363" s="2" t="s">
        <v>5725</v>
      </c>
      <c r="Z363" s="2" t="s">
        <v>157</v>
      </c>
      <c r="AA363" s="2" t="s">
        <v>443</v>
      </c>
      <c r="AB363" s="2" t="s">
        <v>164</v>
      </c>
      <c r="AC363" s="2" t="s">
        <v>5726</v>
      </c>
      <c r="AD363" s="2" t="s">
        <v>233</v>
      </c>
      <c r="AE363" s="2" t="s">
        <v>157</v>
      </c>
      <c r="AF363" s="2" t="s">
        <v>340</v>
      </c>
      <c r="AG363" s="2" t="s">
        <v>5727</v>
      </c>
      <c r="AH363" s="2" t="s">
        <v>5728</v>
      </c>
      <c r="AI363" s="2" t="s">
        <v>5729</v>
      </c>
      <c r="AJ363" s="2" t="s">
        <v>157</v>
      </c>
      <c r="AK363" s="2" t="s">
        <v>259</v>
      </c>
      <c r="AL363" s="2" t="s">
        <v>157</v>
      </c>
      <c r="AM363" s="2" t="s">
        <v>157</v>
      </c>
      <c r="AN363" s="2" t="s">
        <v>157</v>
      </c>
      <c r="AO363" s="2" t="s">
        <v>157</v>
      </c>
      <c r="AP363" s="2" t="s">
        <v>157</v>
      </c>
      <c r="AQ363" s="2" t="s">
        <v>5730</v>
      </c>
      <c r="AR363" s="2" t="s">
        <v>1853</v>
      </c>
      <c r="AS363" s="2" t="s">
        <v>3659</v>
      </c>
      <c r="AT363" s="2" t="s">
        <v>164</v>
      </c>
      <c r="AU363" s="2" t="s">
        <v>444</v>
      </c>
      <c r="AV363" s="2" t="s">
        <v>340</v>
      </c>
      <c r="AW363" s="2" t="s">
        <v>233</v>
      </c>
      <c r="AX363" s="2" t="s">
        <v>157</v>
      </c>
      <c r="AY363" s="2" t="s">
        <v>693</v>
      </c>
      <c r="AZ363" s="2" t="s">
        <v>157</v>
      </c>
      <c r="BA363" s="2" t="s">
        <v>157</v>
      </c>
      <c r="BB363" s="2" t="s">
        <v>5731</v>
      </c>
      <c r="BC363" s="2" t="s">
        <v>626</v>
      </c>
      <c r="BD363" s="2" t="s">
        <v>157</v>
      </c>
      <c r="BE363" s="2" t="s">
        <v>5732</v>
      </c>
      <c r="BF363" s="2" t="s">
        <v>157</v>
      </c>
      <c r="BG363" s="2" t="s">
        <v>157</v>
      </c>
      <c r="BH363" s="2" t="s">
        <v>5733</v>
      </c>
      <c r="BI363" s="2" t="s">
        <v>164</v>
      </c>
      <c r="BJ363" s="2" t="s">
        <v>444</v>
      </c>
      <c r="BK363" s="2" t="s">
        <v>340</v>
      </c>
      <c r="BL363" s="2" t="s">
        <v>233</v>
      </c>
      <c r="BM363" s="2" t="s">
        <v>157</v>
      </c>
      <c r="BN363" s="2" t="s">
        <v>5734</v>
      </c>
      <c r="BO363" s="2" t="s">
        <v>157</v>
      </c>
      <c r="BP363" s="2" t="s">
        <v>157</v>
      </c>
      <c r="BQ363" s="2" t="s">
        <v>5731</v>
      </c>
      <c r="BR363" s="2" t="s">
        <v>626</v>
      </c>
      <c r="BS363" s="2" t="s">
        <v>157</v>
      </c>
      <c r="BT363" s="2" t="s">
        <v>5732</v>
      </c>
      <c r="BU363" s="2" t="s">
        <v>157</v>
      </c>
      <c r="BV363" s="2" t="s">
        <v>157</v>
      </c>
      <c r="BW363" s="2" t="s">
        <v>164</v>
      </c>
      <c r="BX363" s="2" t="s">
        <v>5735</v>
      </c>
      <c r="BY363" s="2" t="s">
        <v>5736</v>
      </c>
      <c r="BZ363" s="2" t="s">
        <v>775</v>
      </c>
      <c r="CA363" s="2" t="s">
        <v>5737</v>
      </c>
      <c r="CB363" s="2" t="s">
        <v>157</v>
      </c>
      <c r="CC363" s="2" t="s">
        <v>5738</v>
      </c>
      <c r="CD363" s="2" t="s">
        <v>164</v>
      </c>
      <c r="CE363" s="2" t="s">
        <v>5739</v>
      </c>
      <c r="CF363" s="2" t="s">
        <v>164</v>
      </c>
      <c r="CG363" s="2" t="s">
        <v>5740</v>
      </c>
      <c r="CH363" s="2" t="s">
        <v>5741</v>
      </c>
      <c r="CI363" s="2" t="s">
        <v>5742</v>
      </c>
      <c r="CJ363" s="2" t="s">
        <v>5743</v>
      </c>
    </row>
    <row r="364" spans="1:88" ht="60" x14ac:dyDescent="0.25">
      <c r="A364" s="1">
        <v>44185.58315972222</v>
      </c>
      <c r="B364" s="1">
        <v>44185.586967592593</v>
      </c>
      <c r="C364" s="2" t="s">
        <v>91</v>
      </c>
      <c r="D364" s="2" t="s">
        <v>5553</v>
      </c>
      <c r="E364">
        <v>100</v>
      </c>
      <c r="F364">
        <v>329</v>
      </c>
      <c r="G364" s="2" t="s">
        <v>155</v>
      </c>
      <c r="H364" s="1">
        <v>44185.58697478009</v>
      </c>
      <c r="I364" s="2" t="s">
        <v>5744</v>
      </c>
      <c r="J364">
        <v>42.03729248046875</v>
      </c>
      <c r="K364">
        <v>-93.600502014160156</v>
      </c>
      <c r="L364" s="2" t="s">
        <v>158</v>
      </c>
      <c r="M364" s="2" t="s">
        <v>5745</v>
      </c>
      <c r="N364" s="2" t="s">
        <v>5746</v>
      </c>
      <c r="O364" s="2" t="s">
        <v>5747</v>
      </c>
      <c r="P364" s="2" t="s">
        <v>164</v>
      </c>
      <c r="Q364" s="2" t="s">
        <v>5748</v>
      </c>
      <c r="R364" s="2" t="s">
        <v>164</v>
      </c>
      <c r="S364" s="2" t="s">
        <v>5749</v>
      </c>
      <c r="T364" s="2" t="s">
        <v>233</v>
      </c>
      <c r="U364" s="2" t="s">
        <v>157</v>
      </c>
      <c r="V364" s="2" t="s">
        <v>340</v>
      </c>
      <c r="W364" s="2" t="s">
        <v>5750</v>
      </c>
      <c r="X364" s="2" t="s">
        <v>5751</v>
      </c>
      <c r="Y364" s="2" t="s">
        <v>5752</v>
      </c>
      <c r="Z364" s="2" t="s">
        <v>157</v>
      </c>
      <c r="AA364" s="2" t="s">
        <v>891</v>
      </c>
      <c r="AB364" s="2" t="s">
        <v>164</v>
      </c>
      <c r="AC364" s="2" t="s">
        <v>5749</v>
      </c>
      <c r="AD364" s="2" t="s">
        <v>233</v>
      </c>
      <c r="AE364" s="2" t="s">
        <v>157</v>
      </c>
      <c r="AF364" s="2" t="s">
        <v>340</v>
      </c>
      <c r="AG364" s="2" t="s">
        <v>5753</v>
      </c>
      <c r="AH364" s="2" t="s">
        <v>5754</v>
      </c>
      <c r="AI364" s="2" t="s">
        <v>5755</v>
      </c>
      <c r="AJ364" s="2" t="s">
        <v>5756</v>
      </c>
      <c r="AK364" s="2" t="s">
        <v>687</v>
      </c>
      <c r="AL364" s="2" t="s">
        <v>157</v>
      </c>
      <c r="AM364" s="2" t="s">
        <v>157</v>
      </c>
      <c r="AN364" s="2" t="s">
        <v>157</v>
      </c>
      <c r="AO364" s="2" t="s">
        <v>5757</v>
      </c>
      <c r="AP364" s="2" t="s">
        <v>157</v>
      </c>
      <c r="AQ364" s="2" t="s">
        <v>5748</v>
      </c>
      <c r="AR364" s="2" t="s">
        <v>891</v>
      </c>
      <c r="AS364" s="2" t="s">
        <v>4373</v>
      </c>
      <c r="AT364" s="2" t="s">
        <v>164</v>
      </c>
      <c r="AU364" s="2" t="s">
        <v>4373</v>
      </c>
      <c r="AV364" s="2" t="s">
        <v>244</v>
      </c>
      <c r="AW364" s="2" t="s">
        <v>233</v>
      </c>
      <c r="AX364" s="2" t="s">
        <v>157</v>
      </c>
      <c r="AY364" s="2" t="s">
        <v>5758</v>
      </c>
      <c r="AZ364" s="2" t="s">
        <v>157</v>
      </c>
      <c r="BA364" s="2" t="s">
        <v>5759</v>
      </c>
      <c r="BB364" s="2" t="s">
        <v>157</v>
      </c>
      <c r="BC364" s="2" t="s">
        <v>259</v>
      </c>
      <c r="BD364" s="2" t="s">
        <v>157</v>
      </c>
      <c r="BE364" s="2" t="s">
        <v>157</v>
      </c>
      <c r="BF364" s="2" t="s">
        <v>157</v>
      </c>
      <c r="BG364" s="2" t="s">
        <v>157</v>
      </c>
      <c r="BH364" s="2" t="s">
        <v>4373</v>
      </c>
      <c r="BI364" s="2" t="s">
        <v>164</v>
      </c>
      <c r="BJ364" s="2" t="s">
        <v>4373</v>
      </c>
      <c r="BK364" s="2" t="s">
        <v>244</v>
      </c>
      <c r="BL364" s="2" t="s">
        <v>233</v>
      </c>
      <c r="BM364" s="2" t="s">
        <v>157</v>
      </c>
      <c r="BN364" s="2" t="s">
        <v>5758</v>
      </c>
      <c r="BO364" s="2" t="s">
        <v>5760</v>
      </c>
      <c r="BP364" s="2" t="s">
        <v>157</v>
      </c>
      <c r="BQ364" s="2" t="s">
        <v>157</v>
      </c>
      <c r="BR364" s="2" t="s">
        <v>259</v>
      </c>
      <c r="BS364" s="2" t="s">
        <v>157</v>
      </c>
      <c r="BT364" s="2" t="s">
        <v>157</v>
      </c>
      <c r="BU364" s="2" t="s">
        <v>157</v>
      </c>
      <c r="BV364" s="2" t="s">
        <v>157</v>
      </c>
      <c r="BW364" s="2" t="s">
        <v>162</v>
      </c>
      <c r="BX364" s="2" t="s">
        <v>157</v>
      </c>
      <c r="BY364" s="2" t="s">
        <v>157</v>
      </c>
      <c r="BZ364" s="2" t="s">
        <v>157</v>
      </c>
      <c r="CA364" s="2" t="s">
        <v>157</v>
      </c>
      <c r="CB364" s="2" t="s">
        <v>157</v>
      </c>
      <c r="CC364" s="2" t="s">
        <v>157</v>
      </c>
      <c r="CD364" s="2" t="s">
        <v>162</v>
      </c>
      <c r="CE364" s="2" t="s">
        <v>157</v>
      </c>
      <c r="CF364" s="2" t="s">
        <v>162</v>
      </c>
      <c r="CG364" s="2" t="s">
        <v>157</v>
      </c>
      <c r="CH364" s="2" t="s">
        <v>157</v>
      </c>
      <c r="CI364" s="2" t="s">
        <v>5761</v>
      </c>
      <c r="CJ364" s="2" t="s">
        <v>157</v>
      </c>
    </row>
    <row r="365" spans="1:88" ht="45" x14ac:dyDescent="0.25">
      <c r="A365" s="1">
        <v>44185.587060185186</v>
      </c>
      <c r="B365" s="1">
        <v>44185.58971064815</v>
      </c>
      <c r="C365" s="2" t="s">
        <v>91</v>
      </c>
      <c r="D365" s="2" t="s">
        <v>5553</v>
      </c>
      <c r="E365">
        <v>100</v>
      </c>
      <c r="F365">
        <v>229</v>
      </c>
      <c r="G365" s="2" t="s">
        <v>155</v>
      </c>
      <c r="H365" s="1">
        <v>44185.589723645833</v>
      </c>
      <c r="I365" s="2" t="s">
        <v>5762</v>
      </c>
      <c r="J365">
        <v>42.03729248046875</v>
      </c>
      <c r="K365">
        <v>-93.600502014160156</v>
      </c>
      <c r="L365" s="2" t="s">
        <v>158</v>
      </c>
      <c r="M365" s="2" t="s">
        <v>5763</v>
      </c>
      <c r="N365" s="2" t="s">
        <v>5764</v>
      </c>
      <c r="O365" s="2" t="s">
        <v>5765</v>
      </c>
      <c r="P365" s="2" t="s">
        <v>164</v>
      </c>
      <c r="Q365" s="2" t="s">
        <v>5766</v>
      </c>
      <c r="R365" s="2" t="s">
        <v>164</v>
      </c>
      <c r="S365" s="2" t="s">
        <v>5767</v>
      </c>
      <c r="T365" s="2" t="s">
        <v>233</v>
      </c>
      <c r="U365" s="2" t="s">
        <v>157</v>
      </c>
      <c r="V365" s="2" t="s">
        <v>503</v>
      </c>
      <c r="W365" s="2" t="s">
        <v>5768</v>
      </c>
      <c r="X365" s="2" t="s">
        <v>157</v>
      </c>
      <c r="Y365" s="2" t="s">
        <v>157</v>
      </c>
      <c r="Z365" s="2" t="s">
        <v>157</v>
      </c>
      <c r="AA365" s="2" t="s">
        <v>2642</v>
      </c>
      <c r="AB365" s="2" t="s">
        <v>164</v>
      </c>
      <c r="AC365" s="2" t="s">
        <v>5767</v>
      </c>
      <c r="AD365" s="2" t="s">
        <v>233</v>
      </c>
      <c r="AE365" s="2" t="s">
        <v>157</v>
      </c>
      <c r="AF365" s="2" t="s">
        <v>503</v>
      </c>
      <c r="AG365" s="2" t="s">
        <v>5768</v>
      </c>
      <c r="AH365" s="2" t="s">
        <v>157</v>
      </c>
      <c r="AI365" s="2" t="s">
        <v>157</v>
      </c>
      <c r="AJ365" s="2" t="s">
        <v>157</v>
      </c>
      <c r="AK365" s="2" t="s">
        <v>355</v>
      </c>
      <c r="AL365" s="2" t="s">
        <v>157</v>
      </c>
      <c r="AM365" s="2" t="s">
        <v>157</v>
      </c>
      <c r="AN365" s="2" t="s">
        <v>5769</v>
      </c>
      <c r="AO365" s="2" t="s">
        <v>157</v>
      </c>
      <c r="AP365" s="2" t="s">
        <v>5770</v>
      </c>
      <c r="AQ365" s="2" t="s">
        <v>5771</v>
      </c>
      <c r="AR365" s="2" t="s">
        <v>468</v>
      </c>
      <c r="AS365" s="2" t="s">
        <v>157</v>
      </c>
      <c r="AT365" s="2" t="s">
        <v>164</v>
      </c>
      <c r="AU365" s="2" t="s">
        <v>5772</v>
      </c>
      <c r="AV365" s="2" t="s">
        <v>503</v>
      </c>
      <c r="AW365" s="2" t="s">
        <v>233</v>
      </c>
      <c r="AX365" s="2" t="s">
        <v>157</v>
      </c>
      <c r="AY365" s="2" t="s">
        <v>5773</v>
      </c>
      <c r="AZ365" s="2" t="s">
        <v>157</v>
      </c>
      <c r="BA365" s="2" t="s">
        <v>157</v>
      </c>
      <c r="BB365" s="2" t="s">
        <v>157</v>
      </c>
      <c r="BC365" s="2" t="s">
        <v>259</v>
      </c>
      <c r="BD365" s="2" t="s">
        <v>157</v>
      </c>
      <c r="BE365" s="2" t="s">
        <v>157</v>
      </c>
      <c r="BF365" s="2" t="s">
        <v>157</v>
      </c>
      <c r="BG365" s="2" t="s">
        <v>157</v>
      </c>
      <c r="BH365" s="2" t="s">
        <v>157</v>
      </c>
      <c r="BI365" s="2" t="s">
        <v>164</v>
      </c>
      <c r="BJ365" s="2" t="s">
        <v>5772</v>
      </c>
      <c r="BK365" s="2" t="s">
        <v>503</v>
      </c>
      <c r="BL365" s="2" t="s">
        <v>233</v>
      </c>
      <c r="BM365" s="2" t="s">
        <v>157</v>
      </c>
      <c r="BN365" s="2" t="s">
        <v>5773</v>
      </c>
      <c r="BO365" s="2" t="s">
        <v>157</v>
      </c>
      <c r="BP365" s="2" t="s">
        <v>157</v>
      </c>
      <c r="BQ365" s="2" t="s">
        <v>157</v>
      </c>
      <c r="BR365" s="2" t="s">
        <v>259</v>
      </c>
      <c r="BS365" s="2" t="s">
        <v>157</v>
      </c>
      <c r="BT365" s="2" t="s">
        <v>157</v>
      </c>
      <c r="BU365" s="2" t="s">
        <v>157</v>
      </c>
      <c r="BV365" s="2" t="s">
        <v>157</v>
      </c>
      <c r="BW365" s="2" t="s">
        <v>162</v>
      </c>
      <c r="BX365" s="2" t="s">
        <v>157</v>
      </c>
      <c r="BY365" s="2" t="s">
        <v>157</v>
      </c>
      <c r="BZ365" s="2" t="s">
        <v>157</v>
      </c>
      <c r="CA365" s="2" t="s">
        <v>157</v>
      </c>
      <c r="CB365" s="2" t="s">
        <v>157</v>
      </c>
      <c r="CC365" s="2" t="s">
        <v>157</v>
      </c>
      <c r="CD365" s="2" t="s">
        <v>162</v>
      </c>
      <c r="CE365" s="2" t="s">
        <v>157</v>
      </c>
      <c r="CF365" s="2" t="s">
        <v>162</v>
      </c>
      <c r="CG365" s="2" t="s">
        <v>157</v>
      </c>
      <c r="CH365" s="2" t="s">
        <v>580</v>
      </c>
      <c r="CI365" s="2" t="s">
        <v>5774</v>
      </c>
      <c r="CJ365" s="2" t="s">
        <v>157</v>
      </c>
    </row>
    <row r="366" spans="1:88" ht="90" x14ac:dyDescent="0.25">
      <c r="A366" s="1">
        <v>44185.589837962965</v>
      </c>
      <c r="B366" s="1">
        <v>44185.598055555558</v>
      </c>
      <c r="C366" s="2" t="s">
        <v>91</v>
      </c>
      <c r="D366" s="2" t="s">
        <v>5553</v>
      </c>
      <c r="E366">
        <v>100</v>
      </c>
      <c r="F366">
        <v>709</v>
      </c>
      <c r="G366" s="2" t="s">
        <v>155</v>
      </c>
      <c r="H366" s="1">
        <v>44185.598062870369</v>
      </c>
      <c r="I366" s="2" t="s">
        <v>5775</v>
      </c>
      <c r="J366">
        <v>42.03729248046875</v>
      </c>
      <c r="K366">
        <v>-93.600502014160156</v>
      </c>
      <c r="L366" s="2" t="s">
        <v>158</v>
      </c>
      <c r="M366" s="2" t="s">
        <v>5776</v>
      </c>
      <c r="N366" s="2" t="s">
        <v>5777</v>
      </c>
      <c r="O366" s="2" t="s">
        <v>5778</v>
      </c>
      <c r="P366" s="2" t="s">
        <v>164</v>
      </c>
      <c r="Q366" s="2" t="s">
        <v>5779</v>
      </c>
      <c r="R366" s="2" t="s">
        <v>164</v>
      </c>
      <c r="S366" s="2" t="s">
        <v>5780</v>
      </c>
      <c r="T366" s="2" t="s">
        <v>233</v>
      </c>
      <c r="U366" s="2" t="s">
        <v>157</v>
      </c>
      <c r="V366" s="2" t="s">
        <v>524</v>
      </c>
      <c r="W366" s="2" t="s">
        <v>5781</v>
      </c>
      <c r="X366" s="2" t="s">
        <v>5782</v>
      </c>
      <c r="Y366" s="2" t="s">
        <v>5783</v>
      </c>
      <c r="Z366" s="2" t="s">
        <v>157</v>
      </c>
      <c r="AA366" s="2" t="s">
        <v>1339</v>
      </c>
      <c r="AB366" s="2" t="s">
        <v>164</v>
      </c>
      <c r="AC366" s="2" t="s">
        <v>5780</v>
      </c>
      <c r="AD366" s="2" t="s">
        <v>233</v>
      </c>
      <c r="AE366" s="2" t="s">
        <v>157</v>
      </c>
      <c r="AF366" s="2" t="s">
        <v>524</v>
      </c>
      <c r="AG366" s="2" t="s">
        <v>5784</v>
      </c>
      <c r="AH366" s="2" t="s">
        <v>5785</v>
      </c>
      <c r="AI366" s="2" t="s">
        <v>5786</v>
      </c>
      <c r="AJ366" s="2" t="s">
        <v>157</v>
      </c>
      <c r="AK366" s="2" t="s">
        <v>259</v>
      </c>
      <c r="AL366" s="2" t="s">
        <v>157</v>
      </c>
      <c r="AM366" s="2" t="s">
        <v>157</v>
      </c>
      <c r="AN366" s="2" t="s">
        <v>157</v>
      </c>
      <c r="AO366" s="2" t="s">
        <v>157</v>
      </c>
      <c r="AP366" s="2" t="s">
        <v>5787</v>
      </c>
      <c r="AQ366" s="2" t="s">
        <v>5788</v>
      </c>
      <c r="AR366" s="2" t="s">
        <v>4670</v>
      </c>
      <c r="AS366" s="2" t="s">
        <v>640</v>
      </c>
      <c r="AT366" s="2" t="s">
        <v>164</v>
      </c>
      <c r="AU366" s="2" t="s">
        <v>5789</v>
      </c>
      <c r="AV366" s="2" t="s">
        <v>340</v>
      </c>
      <c r="AW366" s="2" t="s">
        <v>233</v>
      </c>
      <c r="AX366" s="2" t="s">
        <v>157</v>
      </c>
      <c r="AY366" s="2" t="s">
        <v>5790</v>
      </c>
      <c r="AZ366" s="2" t="s">
        <v>157</v>
      </c>
      <c r="BA366" s="2" t="s">
        <v>157</v>
      </c>
      <c r="BB366" s="2" t="s">
        <v>157</v>
      </c>
      <c r="BC366" s="2" t="s">
        <v>247</v>
      </c>
      <c r="BD366" s="2" t="s">
        <v>157</v>
      </c>
      <c r="BE366" s="2" t="s">
        <v>5791</v>
      </c>
      <c r="BF366" s="2" t="s">
        <v>157</v>
      </c>
      <c r="BG366" s="2" t="s">
        <v>157</v>
      </c>
      <c r="BH366" s="2" t="s">
        <v>764</v>
      </c>
      <c r="BI366" s="2" t="s">
        <v>164</v>
      </c>
      <c r="BJ366" s="2" t="s">
        <v>5789</v>
      </c>
      <c r="BK366" s="2" t="s">
        <v>340</v>
      </c>
      <c r="BL366" s="2" t="s">
        <v>233</v>
      </c>
      <c r="BM366" s="2" t="s">
        <v>157</v>
      </c>
      <c r="BN366" s="2" t="s">
        <v>5792</v>
      </c>
      <c r="BO366" s="2" t="s">
        <v>157</v>
      </c>
      <c r="BP366" s="2" t="s">
        <v>157</v>
      </c>
      <c r="BQ366" s="2" t="s">
        <v>157</v>
      </c>
      <c r="BR366" s="2" t="s">
        <v>247</v>
      </c>
      <c r="BS366" s="2" t="s">
        <v>157</v>
      </c>
      <c r="BT366" s="2" t="s">
        <v>5793</v>
      </c>
      <c r="BU366" s="2" t="s">
        <v>157</v>
      </c>
      <c r="BV366" s="2" t="s">
        <v>157</v>
      </c>
      <c r="BW366" s="2" t="s">
        <v>162</v>
      </c>
      <c r="BX366" s="2" t="s">
        <v>157</v>
      </c>
      <c r="BY366" s="2" t="s">
        <v>157</v>
      </c>
      <c r="BZ366" s="2" t="s">
        <v>157</v>
      </c>
      <c r="CA366" s="2" t="s">
        <v>157</v>
      </c>
      <c r="CB366" s="2" t="s">
        <v>157</v>
      </c>
      <c r="CC366" s="2" t="s">
        <v>157</v>
      </c>
      <c r="CD366" s="2" t="s">
        <v>162</v>
      </c>
      <c r="CE366" s="2" t="s">
        <v>157</v>
      </c>
      <c r="CF366" s="2" t="s">
        <v>162</v>
      </c>
      <c r="CG366" s="2" t="s">
        <v>157</v>
      </c>
      <c r="CH366" s="2" t="s">
        <v>5794</v>
      </c>
      <c r="CI366" s="2" t="s">
        <v>5795</v>
      </c>
      <c r="CJ366" s="2" t="s">
        <v>157</v>
      </c>
    </row>
    <row r="367" spans="1:88" ht="45" x14ac:dyDescent="0.25">
      <c r="A367" s="1">
        <v>44185.59820601852</v>
      </c>
      <c r="B367" s="1">
        <v>44185.600428240738</v>
      </c>
      <c r="C367" s="2" t="s">
        <v>91</v>
      </c>
      <c r="D367" s="2" t="s">
        <v>5553</v>
      </c>
      <c r="E367">
        <v>100</v>
      </c>
      <c r="F367">
        <v>191</v>
      </c>
      <c r="G367" s="2" t="s">
        <v>155</v>
      </c>
      <c r="H367" s="1">
        <v>44185.600438634261</v>
      </c>
      <c r="I367" s="2" t="s">
        <v>5796</v>
      </c>
      <c r="J367">
        <v>42.03729248046875</v>
      </c>
      <c r="K367">
        <v>-93.600502014160156</v>
      </c>
      <c r="L367" s="2" t="s">
        <v>158</v>
      </c>
      <c r="M367" s="2" t="s">
        <v>5797</v>
      </c>
      <c r="N367" s="2" t="s">
        <v>5798</v>
      </c>
      <c r="O367" s="2" t="s">
        <v>5799</v>
      </c>
      <c r="P367" s="2" t="s">
        <v>164</v>
      </c>
      <c r="Q367" s="2" t="s">
        <v>5800</v>
      </c>
      <c r="R367" s="2" t="s">
        <v>164</v>
      </c>
      <c r="S367" s="2" t="s">
        <v>5801</v>
      </c>
      <c r="T367" s="2" t="s">
        <v>233</v>
      </c>
      <c r="U367" s="2" t="s">
        <v>157</v>
      </c>
      <c r="V367" s="2" t="s">
        <v>503</v>
      </c>
      <c r="W367" s="2" t="s">
        <v>5802</v>
      </c>
      <c r="X367" s="2" t="s">
        <v>5803</v>
      </c>
      <c r="Y367" s="2" t="s">
        <v>5804</v>
      </c>
      <c r="Z367" s="2" t="s">
        <v>157</v>
      </c>
      <c r="AA367" s="2" t="s">
        <v>217</v>
      </c>
      <c r="AB367" s="2" t="s">
        <v>162</v>
      </c>
      <c r="AC367" s="2" t="s">
        <v>157</v>
      </c>
      <c r="AD367" s="2" t="s">
        <v>157</v>
      </c>
      <c r="AE367" s="2" t="s">
        <v>157</v>
      </c>
      <c r="AF367" s="2" t="s">
        <v>157</v>
      </c>
      <c r="AG367" s="2" t="s">
        <v>157</v>
      </c>
      <c r="AH367" s="2" t="s">
        <v>157</v>
      </c>
      <c r="AI367" s="2" t="s">
        <v>157</v>
      </c>
      <c r="AJ367" s="2" t="s">
        <v>157</v>
      </c>
      <c r="AK367" s="2" t="s">
        <v>373</v>
      </c>
      <c r="AL367" s="2" t="s">
        <v>157</v>
      </c>
      <c r="AM367" s="2" t="s">
        <v>157</v>
      </c>
      <c r="AN367" s="2" t="s">
        <v>157</v>
      </c>
      <c r="AO367" s="2" t="s">
        <v>157</v>
      </c>
      <c r="AP367" s="2" t="s">
        <v>157</v>
      </c>
      <c r="AQ367" s="2" t="s">
        <v>157</v>
      </c>
      <c r="AR367" s="2" t="s">
        <v>157</v>
      </c>
      <c r="AS367" s="2" t="s">
        <v>157</v>
      </c>
      <c r="AT367" s="2" t="s">
        <v>162</v>
      </c>
      <c r="AU367" s="2" t="s">
        <v>157</v>
      </c>
      <c r="AV367" s="2" t="s">
        <v>157</v>
      </c>
      <c r="AW367" s="2" t="s">
        <v>157</v>
      </c>
      <c r="AX367" s="2" t="s">
        <v>157</v>
      </c>
      <c r="AY367" s="2" t="s">
        <v>157</v>
      </c>
      <c r="AZ367" s="2" t="s">
        <v>157</v>
      </c>
      <c r="BA367" s="2" t="s">
        <v>157</v>
      </c>
      <c r="BB367" s="2" t="s">
        <v>157</v>
      </c>
      <c r="BC367" s="2" t="s">
        <v>157</v>
      </c>
      <c r="BD367" s="2" t="s">
        <v>157</v>
      </c>
      <c r="BE367" s="2" t="s">
        <v>157</v>
      </c>
      <c r="BF367" s="2" t="s">
        <v>157</v>
      </c>
      <c r="BG367" s="2" t="s">
        <v>157</v>
      </c>
      <c r="BH367" s="2" t="s">
        <v>157</v>
      </c>
      <c r="BI367" s="2" t="s">
        <v>162</v>
      </c>
      <c r="BJ367" s="2" t="s">
        <v>157</v>
      </c>
      <c r="BK367" s="2" t="s">
        <v>157</v>
      </c>
      <c r="BL367" s="2" t="s">
        <v>157</v>
      </c>
      <c r="BM367" s="2" t="s">
        <v>157</v>
      </c>
      <c r="BN367" s="2" t="s">
        <v>157</v>
      </c>
      <c r="BO367" s="2" t="s">
        <v>157</v>
      </c>
      <c r="BP367" s="2" t="s">
        <v>157</v>
      </c>
      <c r="BQ367" s="2" t="s">
        <v>157</v>
      </c>
      <c r="BR367" s="2" t="s">
        <v>157</v>
      </c>
      <c r="BS367" s="2" t="s">
        <v>157</v>
      </c>
      <c r="BT367" s="2" t="s">
        <v>157</v>
      </c>
      <c r="BU367" s="2" t="s">
        <v>157</v>
      </c>
      <c r="BV367" s="2" t="s">
        <v>157</v>
      </c>
      <c r="BW367" s="2" t="s">
        <v>162</v>
      </c>
      <c r="BX367" s="2" t="s">
        <v>157</v>
      </c>
      <c r="BY367" s="2" t="s">
        <v>157</v>
      </c>
      <c r="BZ367" s="2" t="s">
        <v>157</v>
      </c>
      <c r="CA367" s="2" t="s">
        <v>157</v>
      </c>
      <c r="CB367" s="2" t="s">
        <v>157</v>
      </c>
      <c r="CC367" s="2" t="s">
        <v>157</v>
      </c>
      <c r="CD367" s="2" t="s">
        <v>157</v>
      </c>
      <c r="CE367" s="2" t="s">
        <v>157</v>
      </c>
      <c r="CF367" s="2" t="s">
        <v>157</v>
      </c>
      <c r="CG367" s="2" t="s">
        <v>157</v>
      </c>
      <c r="CH367" s="2" t="s">
        <v>5805</v>
      </c>
      <c r="CI367" s="2" t="s">
        <v>580</v>
      </c>
      <c r="CJ367" s="2" t="s">
        <v>5806</v>
      </c>
    </row>
    <row r="368" spans="1:88" ht="60" x14ac:dyDescent="0.25">
      <c r="A368" s="1">
        <v>44185.600590277776</v>
      </c>
      <c r="B368" s="1">
        <v>44185.605185185188</v>
      </c>
      <c r="C368" s="2" t="s">
        <v>91</v>
      </c>
      <c r="D368" s="2" t="s">
        <v>5553</v>
      </c>
      <c r="E368">
        <v>100</v>
      </c>
      <c r="F368">
        <v>396</v>
      </c>
      <c r="G368" s="2" t="s">
        <v>155</v>
      </c>
      <c r="H368" s="1">
        <v>44185.605189120368</v>
      </c>
      <c r="I368" s="2" t="s">
        <v>5807</v>
      </c>
      <c r="J368">
        <v>42.03729248046875</v>
      </c>
      <c r="K368">
        <v>-93.600502014160156</v>
      </c>
      <c r="L368" s="2" t="s">
        <v>158</v>
      </c>
      <c r="M368" s="2" t="s">
        <v>5808</v>
      </c>
      <c r="N368" s="2" t="s">
        <v>5809</v>
      </c>
      <c r="O368" s="2" t="s">
        <v>5810</v>
      </c>
      <c r="P368" s="2" t="s">
        <v>164</v>
      </c>
      <c r="Q368" s="2" t="s">
        <v>3394</v>
      </c>
      <c r="R368" s="2" t="s">
        <v>164</v>
      </c>
      <c r="S368" s="2" t="s">
        <v>5811</v>
      </c>
      <c r="T368" s="2" t="s">
        <v>233</v>
      </c>
      <c r="U368" s="2" t="s">
        <v>157</v>
      </c>
      <c r="V368" s="2" t="s">
        <v>340</v>
      </c>
      <c r="W368" s="2" t="s">
        <v>5812</v>
      </c>
      <c r="X368" s="2" t="s">
        <v>5813</v>
      </c>
      <c r="Y368" s="2" t="s">
        <v>5814</v>
      </c>
      <c r="Z368" s="2" t="s">
        <v>157</v>
      </c>
      <c r="AA368" s="2" t="s">
        <v>959</v>
      </c>
      <c r="AB368" s="2" t="s">
        <v>164</v>
      </c>
      <c r="AC368" s="2" t="s">
        <v>5815</v>
      </c>
      <c r="AD368" s="2" t="s">
        <v>233</v>
      </c>
      <c r="AE368" s="2" t="s">
        <v>157</v>
      </c>
      <c r="AF368" s="2" t="s">
        <v>340</v>
      </c>
      <c r="AG368" s="2" t="s">
        <v>5812</v>
      </c>
      <c r="AH368" s="2" t="s">
        <v>5816</v>
      </c>
      <c r="AI368" s="2" t="s">
        <v>5817</v>
      </c>
      <c r="AJ368" s="2" t="s">
        <v>157</v>
      </c>
      <c r="AK368" s="2" t="s">
        <v>5818</v>
      </c>
      <c r="AL368" s="2" t="s">
        <v>157</v>
      </c>
      <c r="AM368" s="2" t="s">
        <v>157</v>
      </c>
      <c r="AN368" s="2" t="s">
        <v>5819</v>
      </c>
      <c r="AO368" s="2" t="s">
        <v>5820</v>
      </c>
      <c r="AP368" s="2" t="s">
        <v>157</v>
      </c>
      <c r="AQ368" s="2" t="s">
        <v>3394</v>
      </c>
      <c r="AR368" s="2" t="s">
        <v>959</v>
      </c>
      <c r="AS368" s="2" t="s">
        <v>5821</v>
      </c>
      <c r="AT368" s="2" t="s">
        <v>162</v>
      </c>
      <c r="AU368" s="2" t="s">
        <v>157</v>
      </c>
      <c r="AV368" s="2" t="s">
        <v>157</v>
      </c>
      <c r="AW368" s="2" t="s">
        <v>157</v>
      </c>
      <c r="AX368" s="2" t="s">
        <v>157</v>
      </c>
      <c r="AY368" s="2" t="s">
        <v>157</v>
      </c>
      <c r="AZ368" s="2" t="s">
        <v>5821</v>
      </c>
      <c r="BA368" s="2" t="s">
        <v>5821</v>
      </c>
      <c r="BB368" s="2" t="s">
        <v>157</v>
      </c>
      <c r="BC368" s="2" t="s">
        <v>259</v>
      </c>
      <c r="BD368" s="2" t="s">
        <v>157</v>
      </c>
      <c r="BE368" s="2" t="s">
        <v>157</v>
      </c>
      <c r="BF368" s="2" t="s">
        <v>157</v>
      </c>
      <c r="BG368" s="2" t="s">
        <v>157</v>
      </c>
      <c r="BH368" s="2" t="s">
        <v>5822</v>
      </c>
      <c r="BI368" s="2" t="s">
        <v>162</v>
      </c>
      <c r="BJ368" s="2" t="s">
        <v>157</v>
      </c>
      <c r="BK368" s="2" t="s">
        <v>157</v>
      </c>
      <c r="BL368" s="2" t="s">
        <v>157</v>
      </c>
      <c r="BM368" s="2" t="s">
        <v>157</v>
      </c>
      <c r="BN368" s="2" t="s">
        <v>157</v>
      </c>
      <c r="BO368" s="2" t="s">
        <v>5822</v>
      </c>
      <c r="BP368" s="2" t="s">
        <v>5822</v>
      </c>
      <c r="BQ368" s="2" t="s">
        <v>157</v>
      </c>
      <c r="BR368" s="2" t="s">
        <v>259</v>
      </c>
      <c r="BS368" s="2" t="s">
        <v>157</v>
      </c>
      <c r="BT368" s="2" t="s">
        <v>157</v>
      </c>
      <c r="BU368" s="2" t="s">
        <v>157</v>
      </c>
      <c r="BV368" s="2" t="s">
        <v>157</v>
      </c>
      <c r="BW368" s="2" t="s">
        <v>162</v>
      </c>
      <c r="BX368" s="2" t="s">
        <v>157</v>
      </c>
      <c r="BY368" s="2" t="s">
        <v>157</v>
      </c>
      <c r="BZ368" s="2" t="s">
        <v>157</v>
      </c>
      <c r="CA368" s="2" t="s">
        <v>157</v>
      </c>
      <c r="CB368" s="2" t="s">
        <v>157</v>
      </c>
      <c r="CC368" s="2" t="s">
        <v>157</v>
      </c>
      <c r="CD368" s="2" t="s">
        <v>162</v>
      </c>
      <c r="CE368" s="2" t="s">
        <v>157</v>
      </c>
      <c r="CF368" s="2" t="s">
        <v>164</v>
      </c>
      <c r="CG368" s="2" t="s">
        <v>5823</v>
      </c>
      <c r="CH368" s="2" t="s">
        <v>5824</v>
      </c>
      <c r="CI368" s="2" t="s">
        <v>381</v>
      </c>
      <c r="CJ368" s="2" t="s">
        <v>157</v>
      </c>
    </row>
    <row r="369" spans="1:88" ht="45" x14ac:dyDescent="0.25">
      <c r="A369" s="1">
        <v>44187.403969907406</v>
      </c>
      <c r="B369" s="1">
        <v>44187.406967592593</v>
      </c>
      <c r="C369" s="2" t="s">
        <v>91</v>
      </c>
      <c r="D369" s="2" t="s">
        <v>5825</v>
      </c>
      <c r="E369">
        <v>100</v>
      </c>
      <c r="F369">
        <v>258</v>
      </c>
      <c r="G369" s="2" t="s">
        <v>155</v>
      </c>
      <c r="H369" s="1">
        <v>44187.406981770837</v>
      </c>
      <c r="I369" s="2" t="s">
        <v>5826</v>
      </c>
      <c r="J369">
        <v>41.898605346679688</v>
      </c>
      <c r="K369">
        <v>-87.737998962402344</v>
      </c>
      <c r="L369" s="2" t="s">
        <v>158</v>
      </c>
      <c r="M369" s="2" t="s">
        <v>5827</v>
      </c>
      <c r="N369" s="2" t="s">
        <v>5828</v>
      </c>
      <c r="O369" s="2" t="s">
        <v>5829</v>
      </c>
      <c r="P369" s="2" t="s">
        <v>164</v>
      </c>
      <c r="Q369" s="2" t="s">
        <v>5830</v>
      </c>
      <c r="R369" s="2" t="s">
        <v>164</v>
      </c>
      <c r="S369" s="2" t="s">
        <v>1800</v>
      </c>
      <c r="T369" s="2" t="s">
        <v>233</v>
      </c>
      <c r="U369" s="2" t="s">
        <v>157</v>
      </c>
      <c r="V369" s="2" t="s">
        <v>340</v>
      </c>
      <c r="W369" s="2" t="s">
        <v>5831</v>
      </c>
      <c r="X369" s="2" t="s">
        <v>5832</v>
      </c>
      <c r="Y369" s="2" t="s">
        <v>5833</v>
      </c>
      <c r="Z369" s="2" t="s">
        <v>157</v>
      </c>
      <c r="AA369" s="2" t="s">
        <v>297</v>
      </c>
      <c r="AB369" s="2" t="s">
        <v>164</v>
      </c>
      <c r="AC369" s="2" t="s">
        <v>1800</v>
      </c>
      <c r="AD369" s="2" t="s">
        <v>233</v>
      </c>
      <c r="AE369" s="2" t="s">
        <v>157</v>
      </c>
      <c r="AF369" s="2" t="s">
        <v>340</v>
      </c>
      <c r="AG369" s="2" t="s">
        <v>5831</v>
      </c>
      <c r="AH369" s="2" t="s">
        <v>5834</v>
      </c>
      <c r="AI369" s="2" t="s">
        <v>5835</v>
      </c>
      <c r="AJ369" s="2" t="s">
        <v>157</v>
      </c>
      <c r="AK369" s="2" t="s">
        <v>241</v>
      </c>
      <c r="AL369" s="2" t="s">
        <v>157</v>
      </c>
      <c r="AM369" s="2" t="s">
        <v>5836</v>
      </c>
      <c r="AN369" s="2" t="s">
        <v>157</v>
      </c>
      <c r="AO369" s="2" t="s">
        <v>157</v>
      </c>
      <c r="AP369" s="2" t="s">
        <v>157</v>
      </c>
      <c r="AQ369" s="2" t="s">
        <v>157</v>
      </c>
      <c r="AR369" s="2" t="s">
        <v>157</v>
      </c>
      <c r="AS369" s="2" t="s">
        <v>157</v>
      </c>
      <c r="AT369" s="2" t="s">
        <v>162</v>
      </c>
      <c r="AU369" s="2" t="s">
        <v>157</v>
      </c>
      <c r="AV369" s="2" t="s">
        <v>157</v>
      </c>
      <c r="AW369" s="2" t="s">
        <v>157</v>
      </c>
      <c r="AX369" s="2" t="s">
        <v>157</v>
      </c>
      <c r="AY369" s="2" t="s">
        <v>157</v>
      </c>
      <c r="AZ369" s="2" t="s">
        <v>157</v>
      </c>
      <c r="BA369" s="2" t="s">
        <v>157</v>
      </c>
      <c r="BB369" s="2" t="s">
        <v>157</v>
      </c>
      <c r="BC369" s="2" t="s">
        <v>157</v>
      </c>
      <c r="BD369" s="2" t="s">
        <v>157</v>
      </c>
      <c r="BE369" s="2" t="s">
        <v>157</v>
      </c>
      <c r="BF369" s="2" t="s">
        <v>157</v>
      </c>
      <c r="BG369" s="2" t="s">
        <v>157</v>
      </c>
      <c r="BH369" s="2" t="s">
        <v>157</v>
      </c>
      <c r="BI369" s="2" t="s">
        <v>162</v>
      </c>
      <c r="BJ369" s="2" t="s">
        <v>157</v>
      </c>
      <c r="BK369" s="2" t="s">
        <v>157</v>
      </c>
      <c r="BL369" s="2" t="s">
        <v>157</v>
      </c>
      <c r="BM369" s="2" t="s">
        <v>157</v>
      </c>
      <c r="BN369" s="2" t="s">
        <v>157</v>
      </c>
      <c r="BO369" s="2" t="s">
        <v>157</v>
      </c>
      <c r="BP369" s="2" t="s">
        <v>157</v>
      </c>
      <c r="BQ369" s="2" t="s">
        <v>157</v>
      </c>
      <c r="BR369" s="2" t="s">
        <v>157</v>
      </c>
      <c r="BS369" s="2" t="s">
        <v>157</v>
      </c>
      <c r="BT369" s="2" t="s">
        <v>157</v>
      </c>
      <c r="BU369" s="2" t="s">
        <v>157</v>
      </c>
      <c r="BV369" s="2" t="s">
        <v>157</v>
      </c>
      <c r="BW369" s="2" t="s">
        <v>162</v>
      </c>
      <c r="BX369" s="2" t="s">
        <v>157</v>
      </c>
      <c r="BY369" s="2" t="s">
        <v>157</v>
      </c>
      <c r="BZ369" s="2" t="s">
        <v>157</v>
      </c>
      <c r="CA369" s="2" t="s">
        <v>157</v>
      </c>
      <c r="CB369" s="2" t="s">
        <v>157</v>
      </c>
      <c r="CC369" s="2" t="s">
        <v>157</v>
      </c>
      <c r="CD369" s="2" t="s">
        <v>162</v>
      </c>
      <c r="CE369" s="2" t="s">
        <v>157</v>
      </c>
      <c r="CF369" s="2" t="s">
        <v>162</v>
      </c>
      <c r="CG369" s="2" t="s">
        <v>157</v>
      </c>
      <c r="CH369" s="2" t="s">
        <v>5837</v>
      </c>
      <c r="CI369" s="2" t="s">
        <v>5838</v>
      </c>
      <c r="CJ369" s="2" t="s">
        <v>157</v>
      </c>
    </row>
    <row r="370" spans="1:88" ht="90" x14ac:dyDescent="0.25">
      <c r="A370" s="1">
        <v>44187.531990740739</v>
      </c>
      <c r="B370" s="1">
        <v>44187.549386574072</v>
      </c>
      <c r="C370" s="2" t="s">
        <v>91</v>
      </c>
      <c r="D370" s="2" t="s">
        <v>5839</v>
      </c>
      <c r="E370">
        <v>100</v>
      </c>
      <c r="F370">
        <v>1502</v>
      </c>
      <c r="G370" s="2" t="s">
        <v>155</v>
      </c>
      <c r="H370" s="1">
        <v>44187.549397662035</v>
      </c>
      <c r="I370" s="2" t="s">
        <v>5840</v>
      </c>
      <c r="J370">
        <v>43.148895263671875</v>
      </c>
      <c r="K370">
        <v>-95.147003173828125</v>
      </c>
      <c r="L370" s="2" t="s">
        <v>158</v>
      </c>
      <c r="M370" s="2" t="s">
        <v>5841</v>
      </c>
      <c r="N370" s="2" t="s">
        <v>5842</v>
      </c>
      <c r="O370" s="2" t="s">
        <v>5843</v>
      </c>
      <c r="P370" s="2" t="s">
        <v>164</v>
      </c>
      <c r="Q370" s="2" t="s">
        <v>157</v>
      </c>
      <c r="R370" s="2" t="s">
        <v>164</v>
      </c>
      <c r="S370" s="2" t="s">
        <v>157</v>
      </c>
      <c r="T370" s="2" t="s">
        <v>157</v>
      </c>
      <c r="U370" s="2" t="s">
        <v>157</v>
      </c>
      <c r="V370" s="2" t="s">
        <v>157</v>
      </c>
      <c r="W370" s="2" t="s">
        <v>157</v>
      </c>
      <c r="X370" s="2" t="s">
        <v>157</v>
      </c>
      <c r="Y370" s="2" t="s">
        <v>157</v>
      </c>
      <c r="Z370" s="2" t="s">
        <v>157</v>
      </c>
      <c r="AA370" s="2" t="s">
        <v>157</v>
      </c>
      <c r="AB370" s="2" t="s">
        <v>164</v>
      </c>
      <c r="AC370" s="2" t="s">
        <v>157</v>
      </c>
      <c r="AD370" s="2" t="s">
        <v>157</v>
      </c>
      <c r="AE370" s="2" t="s">
        <v>157</v>
      </c>
      <c r="AF370" s="2" t="s">
        <v>157</v>
      </c>
      <c r="AG370" s="2" t="s">
        <v>157</v>
      </c>
      <c r="AH370" s="2" t="s">
        <v>157</v>
      </c>
      <c r="AI370" s="2" t="s">
        <v>157</v>
      </c>
      <c r="AJ370" s="2" t="s">
        <v>157</v>
      </c>
      <c r="AK370" s="2" t="s">
        <v>157</v>
      </c>
      <c r="AL370" s="2" t="s">
        <v>157</v>
      </c>
      <c r="AM370" s="2" t="s">
        <v>157</v>
      </c>
      <c r="AN370" s="2" t="s">
        <v>157</v>
      </c>
      <c r="AO370" s="2" t="s">
        <v>157</v>
      </c>
      <c r="AP370" s="2" t="s">
        <v>157</v>
      </c>
      <c r="AQ370" s="2" t="s">
        <v>157</v>
      </c>
      <c r="AR370" s="2" t="s">
        <v>157</v>
      </c>
      <c r="AS370" s="2" t="s">
        <v>157</v>
      </c>
      <c r="AT370" s="2" t="s">
        <v>164</v>
      </c>
      <c r="AU370" s="2" t="s">
        <v>5844</v>
      </c>
      <c r="AV370" s="2" t="s">
        <v>5845</v>
      </c>
      <c r="AW370" s="2" t="s">
        <v>233</v>
      </c>
      <c r="AX370" s="2" t="s">
        <v>157</v>
      </c>
      <c r="AY370" s="2" t="s">
        <v>5846</v>
      </c>
      <c r="AZ370" s="2" t="s">
        <v>157</v>
      </c>
      <c r="BA370" s="2" t="s">
        <v>157</v>
      </c>
      <c r="BB370" s="2" t="s">
        <v>157</v>
      </c>
      <c r="BC370" s="2" t="s">
        <v>157</v>
      </c>
      <c r="BD370" s="2" t="s">
        <v>157</v>
      </c>
      <c r="BE370" s="2" t="s">
        <v>157</v>
      </c>
      <c r="BF370" s="2" t="s">
        <v>157</v>
      </c>
      <c r="BG370" s="2" t="s">
        <v>157</v>
      </c>
      <c r="BH370" s="2" t="s">
        <v>157</v>
      </c>
      <c r="BI370" s="2" t="s">
        <v>164</v>
      </c>
      <c r="BJ370" s="2" t="s">
        <v>5847</v>
      </c>
      <c r="BK370" s="2" t="s">
        <v>1160</v>
      </c>
      <c r="BL370" s="2" t="s">
        <v>233</v>
      </c>
      <c r="BM370" s="2" t="s">
        <v>157</v>
      </c>
      <c r="BN370" s="2" t="s">
        <v>5848</v>
      </c>
      <c r="BO370" s="2" t="s">
        <v>157</v>
      </c>
      <c r="BP370" s="2" t="s">
        <v>157</v>
      </c>
      <c r="BQ370" s="2" t="s">
        <v>157</v>
      </c>
      <c r="BR370" s="2" t="s">
        <v>157</v>
      </c>
      <c r="BS370" s="2" t="s">
        <v>157</v>
      </c>
      <c r="BT370" s="2" t="s">
        <v>157</v>
      </c>
      <c r="BU370" s="2" t="s">
        <v>157</v>
      </c>
      <c r="BV370" s="2" t="s">
        <v>157</v>
      </c>
      <c r="BW370" s="2" t="s">
        <v>164</v>
      </c>
      <c r="BX370" s="2" t="s">
        <v>188</v>
      </c>
      <c r="BY370" s="2" t="s">
        <v>157</v>
      </c>
      <c r="BZ370" s="2" t="s">
        <v>614</v>
      </c>
      <c r="CA370" s="2" t="s">
        <v>157</v>
      </c>
      <c r="CB370" s="2" t="s">
        <v>157</v>
      </c>
      <c r="CC370" s="2" t="s">
        <v>5849</v>
      </c>
      <c r="CD370" s="2" t="s">
        <v>164</v>
      </c>
      <c r="CE370" s="2" t="s">
        <v>5850</v>
      </c>
      <c r="CF370" s="2" t="s">
        <v>162</v>
      </c>
      <c r="CG370" s="2" t="s">
        <v>157</v>
      </c>
      <c r="CH370" s="2" t="s">
        <v>157</v>
      </c>
      <c r="CI370" s="2" t="s">
        <v>157</v>
      </c>
      <c r="CJ370" s="2" t="s">
        <v>157</v>
      </c>
    </row>
    <row r="371" spans="1:88" x14ac:dyDescent="0.25">
      <c r="M371" s="2" t="s">
        <v>5851</v>
      </c>
      <c r="N371" s="2" t="s">
        <v>5852</v>
      </c>
      <c r="O371" s="4" t="s">
        <v>5853</v>
      </c>
      <c r="P371" s="2" t="s">
        <v>164</v>
      </c>
      <c r="R371" s="2" t="s">
        <v>164</v>
      </c>
      <c r="S371">
        <v>14.12</v>
      </c>
      <c r="T371" s="2" t="s">
        <v>233</v>
      </c>
      <c r="V371">
        <v>0</v>
      </c>
      <c r="W371" s="2" t="s">
        <v>5854</v>
      </c>
      <c r="AB371" s="2" t="s">
        <v>164</v>
      </c>
      <c r="AC371">
        <v>14.12</v>
      </c>
      <c r="AD371" s="2" t="s">
        <v>233</v>
      </c>
      <c r="AF371">
        <v>0</v>
      </c>
      <c r="AG371" s="2" t="s">
        <v>5854</v>
      </c>
      <c r="AT371" s="2" t="s">
        <v>164</v>
      </c>
      <c r="AU371">
        <v>17.239999999999998</v>
      </c>
      <c r="AV371">
        <v>0</v>
      </c>
      <c r="AW371" t="s">
        <v>233</v>
      </c>
      <c r="AY371" t="s">
        <v>5855</v>
      </c>
      <c r="BI371" s="2" t="s">
        <v>164</v>
      </c>
      <c r="BJ371">
        <v>17.239999999999998</v>
      </c>
      <c r="BK371">
        <v>0</v>
      </c>
      <c r="BL371" t="s">
        <v>233</v>
      </c>
      <c r="BN371" t="s">
        <v>5855</v>
      </c>
      <c r="BW371" s="2" t="s">
        <v>164</v>
      </c>
      <c r="BX371">
        <v>4</v>
      </c>
      <c r="BY371">
        <v>11.5</v>
      </c>
      <c r="BZ371" t="s">
        <v>5856</v>
      </c>
    </row>
  </sheetData>
  <autoFilter ref="A2:CJ371"/>
  <hyperlinks>
    <hyperlink ref="O371" r:id="rId1" display="mailto:cmiddleton@clarioniowa.gov"/>
  </hyperlinks>
  <pageMargins left="0.7" right="0.7" top="0.75" bottom="0.75" header="0.3" footer="0.3"/>
  <pageSetup orientation="portrait" horizontalDpi="1200" verticalDpi="1200" r:id="rId2"/>
  <ignoredErrors>
    <ignoredError sqref="C1:C370 D1:D370 G1:G370 I1:I370 L1:L370 M1:M370 N1:N370 O1:O370 P1:P370 Q1:Q370 R1:R370 S1:S370 T1:T370 U1:U370 V1:V370 W1:W370 X1:X370 Y1:Y370 Z1:Z370 AA1:AA370 AB1:AB370 AC1:AC370 AD1:AD370 AE1:AE370 AF1:AF370 AG1:AG370 AH1:AH370 AI1:AI370 AJ1:AJ370 AK1:AK370 AL1:AL370 AM1:AM370 AN1:AN370 AO1:AO370 AP1:AP370 AQ1:AQ370 AR1:AR370 AS1:AS370 AT1:AT370 AU1:AU370 AV1:AV370 AW1:AW370 AX1:AX370 AY1:AY370 AZ1:AZ370 BA1:BA370 BB1:BB370 BC1:BC370 BD1:BD370 BE1:BE370 BF1:BF370 BG1:BG370 BH1:BH370 BI1:BI370 BJ1:BJ370 BK1:BK370 BL1:BL370 BM1:BM370 BN1:BN370 BO1:BO370 BP1:BP370 BQ1:BQ370 BR1:BR370 BS1:BS370 BT1:BT370 BU1:BU370 BV1:BV370 BW1:BW370 BX1:BX370 BY1:BY370 BZ1:BZ370 CA1:CA370 CB1:CB370 CC1:CC370 CD1:CD370 CE1:CE370 CF1:CF370 CG1:CG370 CH1:CH370 CI1:CI370 CJ1:CJ370"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66"/>
  <sheetViews>
    <sheetView zoomScale="80" zoomScaleNormal="80" workbookViewId="0">
      <pane ySplit="1" topLeftCell="A355" activePane="bottomLeft" state="frozen"/>
      <selection pane="bottomLeft" activeCell="D10" sqref="D10"/>
    </sheetView>
  </sheetViews>
  <sheetFormatPr defaultRowHeight="15" x14ac:dyDescent="0.25"/>
  <cols>
    <col min="1" max="1" width="29.42578125" style="5" customWidth="1"/>
    <col min="2" max="2" width="22.140625" style="5" hidden="1" customWidth="1"/>
    <col min="3" max="3" width="35.5703125" style="5" hidden="1" customWidth="1"/>
    <col min="4" max="4" width="35.5703125" style="5" customWidth="1"/>
    <col min="5" max="5" width="21.42578125" style="5" customWidth="1"/>
    <col min="6" max="6" width="20.7109375" style="8" customWidth="1"/>
    <col min="7" max="7" width="20.5703125" style="8" customWidth="1"/>
    <col min="8" max="8" width="21.28515625" style="8" customWidth="1"/>
    <col min="9" max="9" width="16.140625" style="8" customWidth="1"/>
    <col min="10" max="10" width="16" style="8" customWidth="1"/>
    <col min="11" max="11" width="21.140625" style="8" customWidth="1"/>
    <col min="12" max="12" width="36.140625" style="8" customWidth="1"/>
    <col min="13" max="14" width="36.5703125" style="8" customWidth="1"/>
    <col min="15" max="15" width="36.28515625" style="8" customWidth="1"/>
    <col min="16" max="17" width="21.42578125" style="8" customWidth="1"/>
    <col min="18" max="18" width="21.140625" style="8" customWidth="1"/>
    <col min="19" max="19" width="16.42578125" style="8" customWidth="1"/>
    <col min="20" max="21" width="16.28515625" style="8" customWidth="1"/>
    <col min="22" max="22" width="21.42578125" style="8" customWidth="1"/>
    <col min="23" max="23" width="36.28515625" style="8" customWidth="1"/>
    <col min="24" max="24" width="36.140625" style="8" customWidth="1"/>
    <col min="25" max="25" width="36.42578125" style="8" customWidth="1"/>
    <col min="26" max="26" width="36.28515625" style="8" customWidth="1"/>
    <col min="27" max="27" width="26.5703125" style="8" customWidth="1"/>
    <col min="28" max="29" width="26" style="8" customWidth="1"/>
    <col min="30" max="30" width="26.42578125" style="8" customWidth="1"/>
    <col min="31" max="31" width="26.140625" style="8" customWidth="1"/>
    <col min="32" max="32" width="15.85546875" style="12" customWidth="1"/>
    <col min="33" max="33" width="16.28515625" style="12" customWidth="1"/>
    <col min="34" max="34" width="26.28515625" style="12" customWidth="1"/>
    <col min="35" max="35" width="16" style="12" customWidth="1"/>
    <col min="36" max="36" width="21.28515625" style="12" customWidth="1"/>
    <col min="37" max="37" width="21.140625" style="12" customWidth="1"/>
    <col min="38" max="38" width="21.7109375" style="12" customWidth="1"/>
    <col min="39" max="39" width="16.5703125" style="12" customWidth="1"/>
    <col min="40" max="42" width="36.28515625" style="12" customWidth="1"/>
    <col min="43" max="43" width="36.42578125" style="12" customWidth="1"/>
    <col min="44" max="44" width="35.85546875" style="12" customWidth="1"/>
    <col min="45" max="45" width="35.7109375" style="12" customWidth="1"/>
    <col min="46" max="46" width="36.42578125" style="12" customWidth="1"/>
    <col min="47" max="47" width="21.42578125" style="12" customWidth="1"/>
    <col min="48" max="48" width="21.5703125" style="12" customWidth="1"/>
    <col min="49" max="49" width="20.7109375" style="12" customWidth="1"/>
    <col min="50" max="50" width="16.28515625" style="12" customWidth="1"/>
    <col min="51" max="51" width="21" style="12" customWidth="1"/>
    <col min="52" max="52" width="21.28515625" style="12" customWidth="1"/>
    <col min="53" max="53" width="16" style="12" customWidth="1"/>
    <col min="54" max="54" width="15.5703125" style="12" customWidth="1"/>
    <col min="55" max="55" width="21.28515625" style="12" customWidth="1"/>
    <col min="56" max="58" width="20.85546875" style="12" customWidth="1"/>
    <col min="59" max="59" width="36.5703125" style="12" customWidth="1"/>
    <col min="60" max="60" width="21.42578125" style="12" customWidth="1"/>
    <col min="61" max="62" width="21.28515625" style="12" customWidth="1"/>
    <col min="63" max="63" width="21.42578125" style="12" customWidth="1"/>
    <col min="64" max="64" width="15.85546875" style="10" customWidth="1"/>
    <col min="65" max="65" width="21" style="10" customWidth="1"/>
    <col min="66" max="66" width="20.7109375" style="10" customWidth="1"/>
    <col min="67" max="67" width="21.7109375" style="10" customWidth="1"/>
    <col min="68" max="68" width="16.7109375" style="10" customWidth="1"/>
    <col min="69" max="70" width="16.42578125" style="10" customWidth="1"/>
    <col min="71" max="72" width="15.85546875" style="14" customWidth="1"/>
    <col min="73" max="73" width="16.28515625" style="14" customWidth="1"/>
    <col min="74" max="74" width="21.28515625" style="14" customWidth="1"/>
    <col min="75" max="75" width="91.5703125" style="16" customWidth="1"/>
    <col min="76" max="76" width="50.85546875" style="16" customWidth="1"/>
    <col min="77" max="77" width="51.28515625" style="16" customWidth="1"/>
  </cols>
  <sheetData>
    <row r="1" spans="1:77" x14ac:dyDescent="0.25">
      <c r="A1" s="5" t="s">
        <v>5857</v>
      </c>
      <c r="B1" s="5" t="s">
        <v>98</v>
      </c>
      <c r="C1" s="5" t="s">
        <v>99</v>
      </c>
      <c r="D1" s="5" t="s">
        <v>5858</v>
      </c>
      <c r="E1" s="5" t="s">
        <v>100</v>
      </c>
      <c r="F1" s="8" t="s">
        <v>101</v>
      </c>
      <c r="G1" s="8" t="s">
        <v>102</v>
      </c>
      <c r="H1" s="8" t="s">
        <v>103</v>
      </c>
      <c r="I1" s="8" t="s">
        <v>104</v>
      </c>
      <c r="J1" s="8" t="s">
        <v>105</v>
      </c>
      <c r="K1" s="8" t="s">
        <v>106</v>
      </c>
      <c r="L1" s="8" t="s">
        <v>107</v>
      </c>
      <c r="M1" s="8" t="s">
        <v>108</v>
      </c>
      <c r="N1" s="8" t="s">
        <v>109</v>
      </c>
      <c r="O1" s="8" t="s">
        <v>110</v>
      </c>
      <c r="P1" s="8" t="s">
        <v>111</v>
      </c>
      <c r="Q1" s="8" t="s">
        <v>112</v>
      </c>
      <c r="R1" s="8" t="s">
        <v>113</v>
      </c>
      <c r="S1" s="8" t="s">
        <v>104</v>
      </c>
      <c r="T1" s="8" t="s">
        <v>105</v>
      </c>
      <c r="U1" s="8" t="s">
        <v>114</v>
      </c>
      <c r="V1" s="8" t="s">
        <v>107</v>
      </c>
      <c r="W1" s="8" t="s">
        <v>115</v>
      </c>
      <c r="X1" s="8" t="s">
        <v>116</v>
      </c>
      <c r="Y1" s="8" t="s">
        <v>117</v>
      </c>
      <c r="Z1" s="8" t="s">
        <v>118</v>
      </c>
      <c r="AA1" s="8" t="s">
        <v>119</v>
      </c>
      <c r="AB1" s="8" t="s">
        <v>120</v>
      </c>
      <c r="AC1" s="8" t="s">
        <v>121</v>
      </c>
      <c r="AD1" s="8" t="s">
        <v>122</v>
      </c>
      <c r="AE1" s="8" t="s">
        <v>123</v>
      </c>
      <c r="AF1" s="12" t="s">
        <v>124</v>
      </c>
      <c r="AG1" s="12" t="s">
        <v>125</v>
      </c>
      <c r="AH1" s="12" t="s">
        <v>126</v>
      </c>
      <c r="AI1" s="12" t="s">
        <v>127</v>
      </c>
      <c r="AJ1" s="12" t="s">
        <v>128</v>
      </c>
      <c r="AK1" s="12" t="s">
        <v>129</v>
      </c>
      <c r="AL1" s="12" t="s">
        <v>104</v>
      </c>
      <c r="AM1" s="12" t="s">
        <v>105</v>
      </c>
      <c r="AN1" s="12" t="s">
        <v>107</v>
      </c>
      <c r="AO1" s="12" t="s">
        <v>130</v>
      </c>
      <c r="AP1" s="12" t="s">
        <v>131</v>
      </c>
      <c r="AQ1" s="12" t="s">
        <v>132</v>
      </c>
      <c r="AR1" s="12" t="s">
        <v>118</v>
      </c>
      <c r="AS1" s="12" t="s">
        <v>119</v>
      </c>
      <c r="AT1" s="12" t="s">
        <v>133</v>
      </c>
      <c r="AU1" s="12" t="s">
        <v>134</v>
      </c>
      <c r="AV1" s="12" t="s">
        <v>122</v>
      </c>
      <c r="AW1" s="12" t="s">
        <v>135</v>
      </c>
      <c r="AX1" s="12" t="s">
        <v>136</v>
      </c>
      <c r="AY1" s="12" t="s">
        <v>137</v>
      </c>
      <c r="AZ1" s="12" t="s">
        <v>138</v>
      </c>
      <c r="BA1" s="12" t="s">
        <v>104</v>
      </c>
      <c r="BB1" s="12" t="s">
        <v>105</v>
      </c>
      <c r="BC1" s="12" t="s">
        <v>107</v>
      </c>
      <c r="BD1" s="12" t="s">
        <v>139</v>
      </c>
      <c r="BE1" s="12" t="s">
        <v>140</v>
      </c>
      <c r="BF1" s="12" t="s">
        <v>141</v>
      </c>
      <c r="BG1" s="12" t="s">
        <v>118</v>
      </c>
      <c r="BH1" s="12" t="s">
        <v>119</v>
      </c>
      <c r="BI1" s="12" t="s">
        <v>133</v>
      </c>
      <c r="BJ1" s="12" t="s">
        <v>134</v>
      </c>
      <c r="BK1" s="12" t="s">
        <v>122</v>
      </c>
      <c r="BL1" s="10" t="s">
        <v>142</v>
      </c>
      <c r="BM1" s="10" t="s">
        <v>143</v>
      </c>
      <c r="BN1" s="10" t="s">
        <v>144</v>
      </c>
      <c r="BO1" s="10" t="s">
        <v>104</v>
      </c>
      <c r="BP1" s="10" t="s">
        <v>145</v>
      </c>
      <c r="BQ1" s="10" t="s">
        <v>105</v>
      </c>
      <c r="BR1" s="10" t="s">
        <v>146</v>
      </c>
      <c r="BS1" s="14" t="s">
        <v>147</v>
      </c>
      <c r="BT1" s="14" t="s">
        <v>148</v>
      </c>
      <c r="BU1" s="14" t="s">
        <v>149</v>
      </c>
      <c r="BV1" s="14" t="s">
        <v>150</v>
      </c>
      <c r="BW1" s="16" t="s">
        <v>151</v>
      </c>
      <c r="BX1" s="16" t="s">
        <v>152</v>
      </c>
      <c r="BY1" s="16" t="s">
        <v>153</v>
      </c>
    </row>
    <row r="2" spans="1:77" x14ac:dyDescent="0.25">
      <c r="A2" s="6" t="s">
        <v>223</v>
      </c>
      <c r="B2" s="6" t="s">
        <v>224</v>
      </c>
      <c r="C2" s="6" t="s">
        <v>225</v>
      </c>
      <c r="D2" s="6"/>
      <c r="E2" s="6" t="s">
        <v>162</v>
      </c>
      <c r="F2" s="9" t="s">
        <v>157</v>
      </c>
      <c r="G2" s="9" t="s">
        <v>157</v>
      </c>
      <c r="H2" s="9" t="s">
        <v>157</v>
      </c>
      <c r="I2" s="9" t="s">
        <v>157</v>
      </c>
      <c r="J2" s="9" t="s">
        <v>157</v>
      </c>
      <c r="K2" s="9" t="s">
        <v>157</v>
      </c>
      <c r="L2" s="9" t="s">
        <v>157</v>
      </c>
      <c r="M2" s="9" t="s">
        <v>157</v>
      </c>
      <c r="N2" s="9" t="s">
        <v>157</v>
      </c>
      <c r="O2" s="9" t="s">
        <v>157</v>
      </c>
      <c r="P2" s="9" t="s">
        <v>157</v>
      </c>
      <c r="Q2" s="9" t="s">
        <v>157</v>
      </c>
      <c r="R2" s="9" t="s">
        <v>157</v>
      </c>
      <c r="S2" s="9" t="s">
        <v>157</v>
      </c>
      <c r="T2" s="9" t="s">
        <v>157</v>
      </c>
      <c r="U2" s="9" t="s">
        <v>157</v>
      </c>
      <c r="V2" s="9" t="s">
        <v>157</v>
      </c>
      <c r="W2" s="9" t="s">
        <v>157</v>
      </c>
      <c r="X2" s="9" t="s">
        <v>157</v>
      </c>
      <c r="Y2" s="9" t="s">
        <v>157</v>
      </c>
      <c r="Z2" s="9" t="s">
        <v>157</v>
      </c>
      <c r="AA2" s="9" t="s">
        <v>157</v>
      </c>
      <c r="AB2" s="9" t="s">
        <v>157</v>
      </c>
      <c r="AC2" s="9" t="s">
        <v>157</v>
      </c>
      <c r="AD2" s="9" t="s">
        <v>157</v>
      </c>
      <c r="AE2" s="9" t="s">
        <v>157</v>
      </c>
      <c r="AF2" s="13" t="s">
        <v>157</v>
      </c>
      <c r="AG2" s="13" t="s">
        <v>157</v>
      </c>
      <c r="AH2" s="13" t="s">
        <v>157</v>
      </c>
      <c r="AI2" s="13" t="s">
        <v>157</v>
      </c>
      <c r="AJ2" s="13" t="s">
        <v>157</v>
      </c>
      <c r="AK2" s="13" t="s">
        <v>157</v>
      </c>
      <c r="AL2" s="13" t="s">
        <v>157</v>
      </c>
      <c r="AM2" s="13" t="s">
        <v>157</v>
      </c>
      <c r="AN2" s="13" t="s">
        <v>157</v>
      </c>
      <c r="AO2" s="13" t="s">
        <v>157</v>
      </c>
      <c r="AP2" s="13" t="s">
        <v>157</v>
      </c>
      <c r="AQ2" s="13" t="s">
        <v>157</v>
      </c>
      <c r="AR2" s="13" t="s">
        <v>157</v>
      </c>
      <c r="AS2" s="13" t="s">
        <v>157</v>
      </c>
      <c r="AT2" s="13" t="s">
        <v>157</v>
      </c>
      <c r="AU2" s="13" t="s">
        <v>157</v>
      </c>
      <c r="AV2" s="13" t="s">
        <v>157</v>
      </c>
      <c r="AW2" s="13" t="s">
        <v>157</v>
      </c>
      <c r="AX2" s="13" t="s">
        <v>157</v>
      </c>
      <c r="AY2" s="13" t="s">
        <v>157</v>
      </c>
      <c r="AZ2" s="13" t="s">
        <v>157</v>
      </c>
      <c r="BA2" s="13" t="s">
        <v>157</v>
      </c>
      <c r="BB2" s="13" t="s">
        <v>157</v>
      </c>
      <c r="BC2" s="13" t="s">
        <v>157</v>
      </c>
      <c r="BD2" s="13" t="s">
        <v>157</v>
      </c>
      <c r="BE2" s="13" t="s">
        <v>157</v>
      </c>
      <c r="BF2" s="13" t="s">
        <v>157</v>
      </c>
      <c r="BG2" s="13" t="s">
        <v>157</v>
      </c>
      <c r="BH2" s="13" t="s">
        <v>157</v>
      </c>
      <c r="BI2" s="13" t="s">
        <v>157</v>
      </c>
      <c r="BJ2" s="13" t="s">
        <v>157</v>
      </c>
      <c r="BK2" s="13" t="s">
        <v>157</v>
      </c>
      <c r="BL2" s="11" t="s">
        <v>157</v>
      </c>
      <c r="BM2" s="11" t="s">
        <v>157</v>
      </c>
      <c r="BN2" s="11" t="s">
        <v>157</v>
      </c>
      <c r="BO2" s="11" t="s">
        <v>157</v>
      </c>
      <c r="BP2" s="11" t="s">
        <v>157</v>
      </c>
      <c r="BQ2" s="11" t="s">
        <v>157</v>
      </c>
      <c r="BR2" s="11" t="s">
        <v>157</v>
      </c>
      <c r="BS2" s="15" t="s">
        <v>157</v>
      </c>
      <c r="BT2" s="15" t="s">
        <v>157</v>
      </c>
      <c r="BU2" s="15" t="s">
        <v>157</v>
      </c>
      <c r="BV2" s="15" t="s">
        <v>157</v>
      </c>
      <c r="BW2" s="17" t="s">
        <v>157</v>
      </c>
      <c r="BX2" s="17" t="s">
        <v>157</v>
      </c>
      <c r="BY2" s="17" t="s">
        <v>157</v>
      </c>
    </row>
    <row r="3" spans="1:77" ht="45" x14ac:dyDescent="0.25">
      <c r="A3" s="6" t="s">
        <v>5859</v>
      </c>
      <c r="B3" s="6" t="s">
        <v>229</v>
      </c>
      <c r="C3" s="6" t="s">
        <v>230</v>
      </c>
      <c r="D3" s="6"/>
      <c r="E3" s="6" t="s">
        <v>164</v>
      </c>
      <c r="F3" s="9" t="s">
        <v>231</v>
      </c>
      <c r="G3" s="9" t="s">
        <v>164</v>
      </c>
      <c r="H3" s="9" t="s">
        <v>232</v>
      </c>
      <c r="I3" s="9" t="s">
        <v>233</v>
      </c>
      <c r="J3" s="9" t="s">
        <v>157</v>
      </c>
      <c r="K3" s="9" t="s">
        <v>234</v>
      </c>
      <c r="L3" s="9" t="s">
        <v>235</v>
      </c>
      <c r="M3" s="9" t="s">
        <v>236</v>
      </c>
      <c r="N3" s="9" t="s">
        <v>237</v>
      </c>
      <c r="O3" s="9" t="s">
        <v>157</v>
      </c>
      <c r="P3" s="9" t="s">
        <v>217</v>
      </c>
      <c r="Q3" s="9" t="s">
        <v>164</v>
      </c>
      <c r="R3" s="9" t="s">
        <v>232</v>
      </c>
      <c r="S3" s="9" t="s">
        <v>233</v>
      </c>
      <c r="T3" s="9" t="s">
        <v>157</v>
      </c>
      <c r="U3" s="9" t="s">
        <v>234</v>
      </c>
      <c r="V3" s="9" t="s">
        <v>238</v>
      </c>
      <c r="W3" s="9" t="s">
        <v>239</v>
      </c>
      <c r="X3" s="9" t="s">
        <v>240</v>
      </c>
      <c r="Y3" s="9" t="s">
        <v>157</v>
      </c>
      <c r="Z3" s="9" t="s">
        <v>241</v>
      </c>
      <c r="AA3" s="9" t="s">
        <v>157</v>
      </c>
      <c r="AB3" s="9" t="s">
        <v>242</v>
      </c>
      <c r="AC3" s="9" t="s">
        <v>157</v>
      </c>
      <c r="AD3" s="9" t="s">
        <v>157</v>
      </c>
      <c r="AE3" s="9" t="s">
        <v>157</v>
      </c>
      <c r="AF3" s="13" t="s">
        <v>231</v>
      </c>
      <c r="AG3" s="13" t="s">
        <v>217</v>
      </c>
      <c r="AH3" s="13" t="s">
        <v>157</v>
      </c>
      <c r="AI3" s="13" t="s">
        <v>164</v>
      </c>
      <c r="AJ3" s="13" t="s">
        <v>243</v>
      </c>
      <c r="AK3" s="13" t="s">
        <v>244</v>
      </c>
      <c r="AL3" s="13" t="s">
        <v>233</v>
      </c>
      <c r="AM3" s="13" t="s">
        <v>157</v>
      </c>
      <c r="AN3" s="13" t="s">
        <v>245</v>
      </c>
      <c r="AO3" s="13" t="s">
        <v>157</v>
      </c>
      <c r="AP3" s="13" t="s">
        <v>246</v>
      </c>
      <c r="AQ3" s="13" t="s">
        <v>157</v>
      </c>
      <c r="AR3" s="13" t="s">
        <v>247</v>
      </c>
      <c r="AS3" s="13" t="s">
        <v>157</v>
      </c>
      <c r="AT3" s="13" t="s">
        <v>242</v>
      </c>
      <c r="AU3" s="13" t="s">
        <v>157</v>
      </c>
      <c r="AV3" s="13" t="s">
        <v>157</v>
      </c>
      <c r="AW3" s="13" t="s">
        <v>157</v>
      </c>
      <c r="AX3" s="13" t="s">
        <v>164</v>
      </c>
      <c r="AY3" s="13" t="s">
        <v>243</v>
      </c>
      <c r="AZ3" s="13" t="s">
        <v>244</v>
      </c>
      <c r="BA3" s="13" t="s">
        <v>233</v>
      </c>
      <c r="BB3" s="13" t="s">
        <v>157</v>
      </c>
      <c r="BC3" s="13" t="s">
        <v>245</v>
      </c>
      <c r="BD3" s="13" t="s">
        <v>157</v>
      </c>
      <c r="BE3" s="13" t="s">
        <v>157</v>
      </c>
      <c r="BF3" s="13" t="s">
        <v>157</v>
      </c>
      <c r="BG3" s="13" t="s">
        <v>157</v>
      </c>
      <c r="BH3" s="13" t="s">
        <v>157</v>
      </c>
      <c r="BI3" s="13" t="s">
        <v>157</v>
      </c>
      <c r="BJ3" s="13" t="s">
        <v>157</v>
      </c>
      <c r="BK3" s="13" t="s">
        <v>157</v>
      </c>
      <c r="BL3" s="11" t="s">
        <v>162</v>
      </c>
      <c r="BM3" s="11" t="s">
        <v>157</v>
      </c>
      <c r="BN3" s="11" t="s">
        <v>157</v>
      </c>
      <c r="BO3" s="11" t="s">
        <v>157</v>
      </c>
      <c r="BP3" s="11" t="s">
        <v>157</v>
      </c>
      <c r="BQ3" s="11" t="s">
        <v>157</v>
      </c>
      <c r="BR3" s="11" t="s">
        <v>157</v>
      </c>
      <c r="BS3" s="15" t="s">
        <v>162</v>
      </c>
      <c r="BT3" s="15" t="s">
        <v>157</v>
      </c>
      <c r="BU3" s="15" t="s">
        <v>164</v>
      </c>
      <c r="BV3" s="15" t="s">
        <v>248</v>
      </c>
      <c r="BW3" s="17" t="s">
        <v>249</v>
      </c>
      <c r="BX3" s="17" t="s">
        <v>250</v>
      </c>
      <c r="BY3" s="17" t="s">
        <v>157</v>
      </c>
    </row>
    <row r="4" spans="1:77" x14ac:dyDescent="0.25">
      <c r="A4" s="6" t="s">
        <v>5860</v>
      </c>
      <c r="B4" s="6" t="s">
        <v>254</v>
      </c>
      <c r="C4" s="6" t="s">
        <v>255</v>
      </c>
      <c r="D4" s="6"/>
      <c r="E4" s="6" t="s">
        <v>164</v>
      </c>
      <c r="F4" s="9" t="s">
        <v>256</v>
      </c>
      <c r="G4" s="9" t="s">
        <v>162</v>
      </c>
      <c r="H4" s="9" t="s">
        <v>157</v>
      </c>
      <c r="I4" s="9" t="s">
        <v>157</v>
      </c>
      <c r="J4" s="9" t="s">
        <v>157</v>
      </c>
      <c r="K4" s="9" t="s">
        <v>157</v>
      </c>
      <c r="L4" s="9" t="s">
        <v>157</v>
      </c>
      <c r="M4" s="9" t="s">
        <v>157</v>
      </c>
      <c r="N4" s="9" t="s">
        <v>157</v>
      </c>
      <c r="O4" s="9" t="s">
        <v>257</v>
      </c>
      <c r="P4" s="9" t="s">
        <v>173</v>
      </c>
      <c r="Q4" s="9" t="s">
        <v>162</v>
      </c>
      <c r="R4" s="9" t="s">
        <v>157</v>
      </c>
      <c r="S4" s="9" t="s">
        <v>157</v>
      </c>
      <c r="T4" s="9" t="s">
        <v>157</v>
      </c>
      <c r="U4" s="9" t="s">
        <v>157</v>
      </c>
      <c r="V4" s="9" t="s">
        <v>157</v>
      </c>
      <c r="W4" s="9" t="s">
        <v>157</v>
      </c>
      <c r="X4" s="9" t="s">
        <v>157</v>
      </c>
      <c r="Y4" s="9" t="s">
        <v>258</v>
      </c>
      <c r="Z4" s="9" t="s">
        <v>259</v>
      </c>
      <c r="AA4" s="9" t="s">
        <v>157</v>
      </c>
      <c r="AB4" s="9" t="s">
        <v>157</v>
      </c>
      <c r="AC4" s="9" t="s">
        <v>157</v>
      </c>
      <c r="AD4" s="9" t="s">
        <v>157</v>
      </c>
      <c r="AE4" s="9" t="s">
        <v>157</v>
      </c>
      <c r="AF4" s="13" t="s">
        <v>260</v>
      </c>
      <c r="AG4" s="13" t="s">
        <v>261</v>
      </c>
      <c r="AH4" s="13" t="s">
        <v>262</v>
      </c>
      <c r="AI4" s="13" t="s">
        <v>164</v>
      </c>
      <c r="AJ4" s="13" t="s">
        <v>263</v>
      </c>
      <c r="AK4" s="13" t="s">
        <v>264</v>
      </c>
      <c r="AL4" s="13" t="s">
        <v>157</v>
      </c>
      <c r="AM4" s="13" t="s">
        <v>157</v>
      </c>
      <c r="AN4" s="13" t="s">
        <v>157</v>
      </c>
      <c r="AO4" s="13" t="s">
        <v>157</v>
      </c>
      <c r="AP4" s="13" t="s">
        <v>157</v>
      </c>
      <c r="AQ4" s="13" t="s">
        <v>157</v>
      </c>
      <c r="AR4" s="13" t="s">
        <v>259</v>
      </c>
      <c r="AS4" s="13" t="s">
        <v>157</v>
      </c>
      <c r="AT4" s="13" t="s">
        <v>157</v>
      </c>
      <c r="AU4" s="13" t="s">
        <v>157</v>
      </c>
      <c r="AV4" s="13" t="s">
        <v>157</v>
      </c>
      <c r="AW4" s="13" t="s">
        <v>263</v>
      </c>
      <c r="AX4" s="13" t="s">
        <v>162</v>
      </c>
      <c r="AY4" s="13" t="s">
        <v>157</v>
      </c>
      <c r="AZ4" s="13" t="s">
        <v>157</v>
      </c>
      <c r="BA4" s="13" t="s">
        <v>157</v>
      </c>
      <c r="BB4" s="13" t="s">
        <v>157</v>
      </c>
      <c r="BC4" s="13" t="s">
        <v>157</v>
      </c>
      <c r="BD4" s="13" t="s">
        <v>157</v>
      </c>
      <c r="BE4" s="13" t="s">
        <v>157</v>
      </c>
      <c r="BF4" s="13" t="s">
        <v>157</v>
      </c>
      <c r="BG4" s="13" t="s">
        <v>157</v>
      </c>
      <c r="BH4" s="13" t="s">
        <v>157</v>
      </c>
      <c r="BI4" s="13" t="s">
        <v>157</v>
      </c>
      <c r="BJ4" s="13" t="s">
        <v>157</v>
      </c>
      <c r="BK4" s="13" t="s">
        <v>157</v>
      </c>
      <c r="BL4" s="11" t="s">
        <v>162</v>
      </c>
      <c r="BM4" s="11" t="s">
        <v>157</v>
      </c>
      <c r="BN4" s="11" t="s">
        <v>157</v>
      </c>
      <c r="BO4" s="11" t="s">
        <v>157</v>
      </c>
      <c r="BP4" s="11" t="s">
        <v>157</v>
      </c>
      <c r="BQ4" s="11" t="s">
        <v>157</v>
      </c>
      <c r="BR4" s="11" t="s">
        <v>157</v>
      </c>
      <c r="BS4" s="15" t="s">
        <v>162</v>
      </c>
      <c r="BT4" s="15" t="s">
        <v>157</v>
      </c>
      <c r="BU4" s="15" t="s">
        <v>164</v>
      </c>
      <c r="BV4" s="15" t="s">
        <v>265</v>
      </c>
      <c r="BW4" s="17" t="s">
        <v>157</v>
      </c>
      <c r="BX4" s="17" t="s">
        <v>157</v>
      </c>
      <c r="BY4" s="17" t="s">
        <v>157</v>
      </c>
    </row>
    <row r="5" spans="1:77" ht="45" x14ac:dyDescent="0.25">
      <c r="A5" s="6" t="s">
        <v>268</v>
      </c>
      <c r="B5" s="6" t="s">
        <v>269</v>
      </c>
      <c r="C5" s="6" t="s">
        <v>270</v>
      </c>
      <c r="D5" s="6"/>
      <c r="E5" s="6" t="s">
        <v>164</v>
      </c>
      <c r="F5" s="9" t="s">
        <v>271</v>
      </c>
      <c r="G5" s="9" t="s">
        <v>164</v>
      </c>
      <c r="H5" s="9" t="s">
        <v>272</v>
      </c>
      <c r="I5" s="9" t="s">
        <v>233</v>
      </c>
      <c r="J5" s="9" t="s">
        <v>157</v>
      </c>
      <c r="K5" s="9" t="s">
        <v>273</v>
      </c>
      <c r="L5" s="9" t="s">
        <v>274</v>
      </c>
      <c r="M5" s="9" t="s">
        <v>275</v>
      </c>
      <c r="N5" s="9" t="s">
        <v>276</v>
      </c>
      <c r="O5" s="9" t="s">
        <v>277</v>
      </c>
      <c r="P5" s="9" t="s">
        <v>278</v>
      </c>
      <c r="Q5" s="9" t="s">
        <v>164</v>
      </c>
      <c r="R5" s="9" t="s">
        <v>272</v>
      </c>
      <c r="S5" s="9" t="s">
        <v>233</v>
      </c>
      <c r="T5" s="9" t="s">
        <v>157</v>
      </c>
      <c r="U5" s="9" t="s">
        <v>273</v>
      </c>
      <c r="V5" s="9" t="s">
        <v>274</v>
      </c>
      <c r="W5" s="9" t="s">
        <v>279</v>
      </c>
      <c r="X5" s="9" t="s">
        <v>280</v>
      </c>
      <c r="Y5" s="9" t="s">
        <v>281</v>
      </c>
      <c r="Z5" s="9" t="s">
        <v>259</v>
      </c>
      <c r="AA5" s="9" t="s">
        <v>157</v>
      </c>
      <c r="AB5" s="9" t="s">
        <v>157</v>
      </c>
      <c r="AC5" s="9" t="s">
        <v>157</v>
      </c>
      <c r="AD5" s="9" t="s">
        <v>157</v>
      </c>
      <c r="AE5" s="9" t="s">
        <v>157</v>
      </c>
      <c r="AF5" s="13" t="s">
        <v>282</v>
      </c>
      <c r="AG5" s="13" t="s">
        <v>283</v>
      </c>
      <c r="AH5" s="13" t="s">
        <v>284</v>
      </c>
      <c r="AI5" s="13" t="s">
        <v>164</v>
      </c>
      <c r="AJ5" s="13" t="s">
        <v>285</v>
      </c>
      <c r="AK5" s="13" t="s">
        <v>273</v>
      </c>
      <c r="AL5" s="13" t="s">
        <v>233</v>
      </c>
      <c r="AM5" s="13" t="s">
        <v>157</v>
      </c>
      <c r="AN5" s="13" t="s">
        <v>286</v>
      </c>
      <c r="AO5" s="13" t="s">
        <v>186</v>
      </c>
      <c r="AP5" s="13" t="s">
        <v>157</v>
      </c>
      <c r="AQ5" s="13" t="s">
        <v>157</v>
      </c>
      <c r="AR5" s="13" t="s">
        <v>259</v>
      </c>
      <c r="AS5" s="13" t="s">
        <v>157</v>
      </c>
      <c r="AT5" s="13" t="s">
        <v>157</v>
      </c>
      <c r="AU5" s="13" t="s">
        <v>157</v>
      </c>
      <c r="AV5" s="13" t="s">
        <v>157</v>
      </c>
      <c r="AW5" s="13" t="s">
        <v>287</v>
      </c>
      <c r="AX5" s="13" t="s">
        <v>164</v>
      </c>
      <c r="AY5" s="13" t="s">
        <v>285</v>
      </c>
      <c r="AZ5" s="13" t="s">
        <v>273</v>
      </c>
      <c r="BA5" s="13" t="s">
        <v>233</v>
      </c>
      <c r="BB5" s="13" t="s">
        <v>157</v>
      </c>
      <c r="BC5" s="13" t="s">
        <v>286</v>
      </c>
      <c r="BD5" s="13" t="s">
        <v>186</v>
      </c>
      <c r="BE5" s="13" t="s">
        <v>157</v>
      </c>
      <c r="BF5" s="13" t="s">
        <v>157</v>
      </c>
      <c r="BG5" s="13" t="s">
        <v>259</v>
      </c>
      <c r="BH5" s="13" t="s">
        <v>157</v>
      </c>
      <c r="BI5" s="13" t="s">
        <v>157</v>
      </c>
      <c r="BJ5" s="13" t="s">
        <v>157</v>
      </c>
      <c r="BK5" s="13" t="s">
        <v>157</v>
      </c>
      <c r="BL5" s="11" t="s">
        <v>210</v>
      </c>
      <c r="BM5" s="11" t="s">
        <v>157</v>
      </c>
      <c r="BN5" s="11" t="s">
        <v>157</v>
      </c>
      <c r="BO5" s="11" t="s">
        <v>157</v>
      </c>
      <c r="BP5" s="11" t="s">
        <v>157</v>
      </c>
      <c r="BQ5" s="11" t="s">
        <v>157</v>
      </c>
      <c r="BR5" s="11" t="s">
        <v>157</v>
      </c>
      <c r="BS5" s="15" t="s">
        <v>162</v>
      </c>
      <c r="BT5" s="15" t="s">
        <v>157</v>
      </c>
      <c r="BU5" s="15" t="s">
        <v>162</v>
      </c>
      <c r="BV5" s="15" t="s">
        <v>157</v>
      </c>
      <c r="BW5" s="17" t="s">
        <v>288</v>
      </c>
      <c r="BX5" s="17" t="s">
        <v>289</v>
      </c>
      <c r="BY5" s="17" t="s">
        <v>288</v>
      </c>
    </row>
    <row r="6" spans="1:77" ht="45" x14ac:dyDescent="0.25">
      <c r="A6" s="6" t="s">
        <v>292</v>
      </c>
      <c r="B6" s="6" t="s">
        <v>293</v>
      </c>
      <c r="C6" s="6" t="s">
        <v>294</v>
      </c>
      <c r="D6" s="6"/>
      <c r="E6" s="6" t="s">
        <v>164</v>
      </c>
      <c r="F6" s="9" t="s">
        <v>295</v>
      </c>
      <c r="G6" s="9" t="s">
        <v>164</v>
      </c>
      <c r="H6" s="9" t="s">
        <v>296</v>
      </c>
      <c r="I6" s="9" t="s">
        <v>233</v>
      </c>
      <c r="J6" s="9" t="s">
        <v>157</v>
      </c>
      <c r="K6" s="9" t="s">
        <v>297</v>
      </c>
      <c r="L6" s="9" t="s">
        <v>298</v>
      </c>
      <c r="M6" s="9" t="s">
        <v>299</v>
      </c>
      <c r="N6" s="9" t="s">
        <v>300</v>
      </c>
      <c r="O6" s="9" t="s">
        <v>157</v>
      </c>
      <c r="P6" s="9" t="s">
        <v>301</v>
      </c>
      <c r="Q6" s="9" t="s">
        <v>162</v>
      </c>
      <c r="R6" s="9" t="s">
        <v>157</v>
      </c>
      <c r="S6" s="9" t="s">
        <v>157</v>
      </c>
      <c r="T6" s="9" t="s">
        <v>157</v>
      </c>
      <c r="U6" s="9" t="s">
        <v>157</v>
      </c>
      <c r="V6" s="9" t="s">
        <v>157</v>
      </c>
      <c r="W6" s="9" t="s">
        <v>302</v>
      </c>
      <c r="X6" s="9" t="s">
        <v>303</v>
      </c>
      <c r="Y6" s="9" t="s">
        <v>157</v>
      </c>
      <c r="Z6" s="9" t="s">
        <v>259</v>
      </c>
      <c r="AA6" s="9" t="s">
        <v>157</v>
      </c>
      <c r="AB6" s="9" t="s">
        <v>157</v>
      </c>
      <c r="AC6" s="9" t="s">
        <v>157</v>
      </c>
      <c r="AD6" s="9" t="s">
        <v>157</v>
      </c>
      <c r="AE6" s="9" t="s">
        <v>157</v>
      </c>
      <c r="AF6" s="13" t="s">
        <v>295</v>
      </c>
      <c r="AG6" s="13" t="s">
        <v>301</v>
      </c>
      <c r="AH6" s="13" t="s">
        <v>304</v>
      </c>
      <c r="AI6" s="13" t="s">
        <v>164</v>
      </c>
      <c r="AJ6" s="13" t="s">
        <v>305</v>
      </c>
      <c r="AK6" s="13" t="s">
        <v>273</v>
      </c>
      <c r="AL6" s="13" t="s">
        <v>233</v>
      </c>
      <c r="AM6" s="13" t="s">
        <v>157</v>
      </c>
      <c r="AN6" s="13" t="s">
        <v>306</v>
      </c>
      <c r="AO6" s="13" t="s">
        <v>157</v>
      </c>
      <c r="AP6" s="13" t="s">
        <v>157</v>
      </c>
      <c r="AQ6" s="13" t="s">
        <v>157</v>
      </c>
      <c r="AR6" s="13" t="s">
        <v>259</v>
      </c>
      <c r="AS6" s="13" t="s">
        <v>157</v>
      </c>
      <c r="AT6" s="13" t="s">
        <v>157</v>
      </c>
      <c r="AU6" s="13" t="s">
        <v>157</v>
      </c>
      <c r="AV6" s="13" t="s">
        <v>157</v>
      </c>
      <c r="AW6" s="13" t="s">
        <v>304</v>
      </c>
      <c r="AX6" s="13" t="s">
        <v>162</v>
      </c>
      <c r="AY6" s="13" t="s">
        <v>157</v>
      </c>
      <c r="AZ6" s="13" t="s">
        <v>157</v>
      </c>
      <c r="BA6" s="13" t="s">
        <v>157</v>
      </c>
      <c r="BB6" s="13" t="s">
        <v>157</v>
      </c>
      <c r="BC6" s="13" t="s">
        <v>157</v>
      </c>
      <c r="BD6" s="13" t="s">
        <v>157</v>
      </c>
      <c r="BE6" s="13" t="s">
        <v>157</v>
      </c>
      <c r="BF6" s="13" t="s">
        <v>157</v>
      </c>
      <c r="BG6" s="13" t="s">
        <v>157</v>
      </c>
      <c r="BH6" s="13" t="s">
        <v>157</v>
      </c>
      <c r="BI6" s="13" t="s">
        <v>157</v>
      </c>
      <c r="BJ6" s="13" t="s">
        <v>157</v>
      </c>
      <c r="BK6" s="13" t="s">
        <v>157</v>
      </c>
      <c r="BL6" s="11" t="s">
        <v>210</v>
      </c>
      <c r="BM6" s="11" t="s">
        <v>157</v>
      </c>
      <c r="BN6" s="11" t="s">
        <v>157</v>
      </c>
      <c r="BO6" s="11" t="s">
        <v>157</v>
      </c>
      <c r="BP6" s="11" t="s">
        <v>157</v>
      </c>
      <c r="BQ6" s="11" t="s">
        <v>157</v>
      </c>
      <c r="BR6" s="11" t="s">
        <v>157</v>
      </c>
      <c r="BS6" s="15" t="s">
        <v>162</v>
      </c>
      <c r="BT6" s="15" t="s">
        <v>157</v>
      </c>
      <c r="BU6" s="15" t="s">
        <v>162</v>
      </c>
      <c r="BV6" s="15" t="s">
        <v>157</v>
      </c>
      <c r="BW6" s="17" t="s">
        <v>307</v>
      </c>
      <c r="BX6" s="17" t="s">
        <v>308</v>
      </c>
      <c r="BY6" s="17" t="s">
        <v>157</v>
      </c>
    </row>
    <row r="7" spans="1:77" ht="30" x14ac:dyDescent="0.25">
      <c r="A7" s="6" t="s">
        <v>5861</v>
      </c>
      <c r="B7" s="6" t="s">
        <v>312</v>
      </c>
      <c r="C7" s="6" t="s">
        <v>313</v>
      </c>
      <c r="D7" s="6"/>
      <c r="E7" s="6" t="s">
        <v>164</v>
      </c>
      <c r="F7" s="9" t="s">
        <v>314</v>
      </c>
      <c r="G7" s="9" t="s">
        <v>164</v>
      </c>
      <c r="H7" s="9" t="s">
        <v>315</v>
      </c>
      <c r="I7" s="9" t="s">
        <v>233</v>
      </c>
      <c r="J7" s="9" t="s">
        <v>157</v>
      </c>
      <c r="K7" s="9" t="s">
        <v>316</v>
      </c>
      <c r="L7" s="9" t="s">
        <v>317</v>
      </c>
      <c r="M7" s="9" t="s">
        <v>318</v>
      </c>
      <c r="N7" s="9" t="s">
        <v>319</v>
      </c>
      <c r="O7" s="9" t="s">
        <v>157</v>
      </c>
      <c r="P7" s="9" t="s">
        <v>320</v>
      </c>
      <c r="Q7" s="9" t="s">
        <v>164</v>
      </c>
      <c r="R7" s="9" t="s">
        <v>315</v>
      </c>
      <c r="S7" s="9" t="s">
        <v>233</v>
      </c>
      <c r="T7" s="9" t="s">
        <v>157</v>
      </c>
      <c r="U7" s="9" t="s">
        <v>297</v>
      </c>
      <c r="V7" s="9" t="s">
        <v>321</v>
      </c>
      <c r="W7" s="9" t="s">
        <v>322</v>
      </c>
      <c r="X7" s="9" t="s">
        <v>264</v>
      </c>
      <c r="Y7" s="9" t="s">
        <v>157</v>
      </c>
      <c r="Z7" s="9" t="s">
        <v>323</v>
      </c>
      <c r="AA7" s="9" t="s">
        <v>157</v>
      </c>
      <c r="AB7" s="9" t="s">
        <v>157</v>
      </c>
      <c r="AC7" s="9" t="s">
        <v>157</v>
      </c>
      <c r="AD7" s="9" t="s">
        <v>324</v>
      </c>
      <c r="AE7" s="9" t="s">
        <v>325</v>
      </c>
      <c r="AF7" s="13" t="s">
        <v>326</v>
      </c>
      <c r="AG7" s="13" t="s">
        <v>327</v>
      </c>
      <c r="AH7" s="13" t="s">
        <v>328</v>
      </c>
      <c r="AI7" s="13" t="s">
        <v>164</v>
      </c>
      <c r="AJ7" s="13" t="s">
        <v>329</v>
      </c>
      <c r="AK7" s="13" t="s">
        <v>297</v>
      </c>
      <c r="AL7" s="13" t="s">
        <v>233</v>
      </c>
      <c r="AM7" s="13" t="s">
        <v>157</v>
      </c>
      <c r="AN7" s="13" t="s">
        <v>330</v>
      </c>
      <c r="AO7" s="13" t="s">
        <v>157</v>
      </c>
      <c r="AP7" s="13" t="s">
        <v>157</v>
      </c>
      <c r="AQ7" s="13" t="s">
        <v>157</v>
      </c>
      <c r="AR7" s="13" t="s">
        <v>259</v>
      </c>
      <c r="AS7" s="13" t="s">
        <v>157</v>
      </c>
      <c r="AT7" s="13" t="s">
        <v>157</v>
      </c>
      <c r="AU7" s="13" t="s">
        <v>157</v>
      </c>
      <c r="AV7" s="13" t="s">
        <v>157</v>
      </c>
      <c r="AW7" s="13" t="s">
        <v>331</v>
      </c>
      <c r="AX7" s="13" t="s">
        <v>164</v>
      </c>
      <c r="AY7" s="13" t="s">
        <v>332</v>
      </c>
      <c r="AZ7" s="13" t="s">
        <v>297</v>
      </c>
      <c r="BA7" s="13" t="s">
        <v>233</v>
      </c>
      <c r="BB7" s="13" t="s">
        <v>157</v>
      </c>
      <c r="BC7" s="13" t="s">
        <v>333</v>
      </c>
      <c r="BD7" s="13" t="s">
        <v>157</v>
      </c>
      <c r="BE7" s="13" t="s">
        <v>157</v>
      </c>
      <c r="BF7" s="13" t="s">
        <v>157</v>
      </c>
      <c r="BG7" s="13" t="s">
        <v>259</v>
      </c>
      <c r="BH7" s="13" t="s">
        <v>157</v>
      </c>
      <c r="BI7" s="13" t="s">
        <v>157</v>
      </c>
      <c r="BJ7" s="13" t="s">
        <v>157</v>
      </c>
      <c r="BK7" s="13" t="s">
        <v>157</v>
      </c>
      <c r="BL7" s="11" t="s">
        <v>162</v>
      </c>
      <c r="BM7" s="11" t="s">
        <v>157</v>
      </c>
      <c r="BN7" s="11" t="s">
        <v>157</v>
      </c>
      <c r="BO7" s="11" t="s">
        <v>157</v>
      </c>
      <c r="BP7" s="11" t="s">
        <v>157</v>
      </c>
      <c r="BQ7" s="11" t="s">
        <v>157</v>
      </c>
      <c r="BR7" s="11" t="s">
        <v>157</v>
      </c>
      <c r="BS7" s="15" t="s">
        <v>162</v>
      </c>
      <c r="BT7" s="15" t="s">
        <v>157</v>
      </c>
      <c r="BU7" s="15" t="s">
        <v>164</v>
      </c>
      <c r="BV7" s="15" t="s">
        <v>334</v>
      </c>
      <c r="BW7" s="17" t="s">
        <v>162</v>
      </c>
      <c r="BX7" s="17" t="s">
        <v>162</v>
      </c>
      <c r="BY7" s="17" t="s">
        <v>157</v>
      </c>
    </row>
    <row r="8" spans="1:77" x14ac:dyDescent="0.25">
      <c r="A8" s="6" t="s">
        <v>337</v>
      </c>
      <c r="B8" s="6" t="s">
        <v>338</v>
      </c>
      <c r="C8" s="6" t="s">
        <v>339</v>
      </c>
      <c r="D8" s="6"/>
      <c r="E8" s="6" t="s">
        <v>164</v>
      </c>
      <c r="F8" s="9" t="s">
        <v>340</v>
      </c>
      <c r="G8" s="9" t="s">
        <v>162</v>
      </c>
      <c r="H8" s="9" t="s">
        <v>157</v>
      </c>
      <c r="I8" s="9" t="s">
        <v>157</v>
      </c>
      <c r="J8" s="9" t="s">
        <v>157</v>
      </c>
      <c r="K8" s="9" t="s">
        <v>157</v>
      </c>
      <c r="L8" s="9" t="s">
        <v>157</v>
      </c>
      <c r="M8" s="9" t="s">
        <v>340</v>
      </c>
      <c r="N8" s="9" t="s">
        <v>340</v>
      </c>
      <c r="O8" s="9" t="s">
        <v>340</v>
      </c>
      <c r="P8" s="9" t="s">
        <v>340</v>
      </c>
      <c r="Q8" s="9" t="s">
        <v>162</v>
      </c>
      <c r="R8" s="9" t="s">
        <v>157</v>
      </c>
      <c r="S8" s="9" t="s">
        <v>157</v>
      </c>
      <c r="T8" s="9" t="s">
        <v>157</v>
      </c>
      <c r="U8" s="9" t="s">
        <v>157</v>
      </c>
      <c r="V8" s="9" t="s">
        <v>157</v>
      </c>
      <c r="W8" s="9" t="s">
        <v>340</v>
      </c>
      <c r="X8" s="9" t="s">
        <v>341</v>
      </c>
      <c r="Y8" s="9" t="s">
        <v>157</v>
      </c>
      <c r="Z8" s="9" t="s">
        <v>323</v>
      </c>
      <c r="AA8" s="9" t="s">
        <v>157</v>
      </c>
      <c r="AB8" s="9" t="s">
        <v>157</v>
      </c>
      <c r="AC8" s="9" t="s">
        <v>157</v>
      </c>
      <c r="AD8" s="9" t="s">
        <v>342</v>
      </c>
      <c r="AE8" s="9" t="s">
        <v>157</v>
      </c>
      <c r="AF8" s="13" t="s">
        <v>343</v>
      </c>
      <c r="AG8" s="13" t="s">
        <v>344</v>
      </c>
      <c r="AH8" s="13" t="s">
        <v>345</v>
      </c>
      <c r="AI8" s="13" t="s">
        <v>162</v>
      </c>
      <c r="AJ8" s="13" t="s">
        <v>157</v>
      </c>
      <c r="AK8" s="13" t="s">
        <v>157</v>
      </c>
      <c r="AL8" s="13" t="s">
        <v>157</v>
      </c>
      <c r="AM8" s="13" t="s">
        <v>157</v>
      </c>
      <c r="AN8" s="13" t="s">
        <v>157</v>
      </c>
      <c r="AO8" s="13" t="s">
        <v>157</v>
      </c>
      <c r="AP8" s="13" t="s">
        <v>157</v>
      </c>
      <c r="AQ8" s="13" t="s">
        <v>157</v>
      </c>
      <c r="AR8" s="13" t="s">
        <v>157</v>
      </c>
      <c r="AS8" s="13" t="s">
        <v>157</v>
      </c>
      <c r="AT8" s="13" t="s">
        <v>157</v>
      </c>
      <c r="AU8" s="13" t="s">
        <v>157</v>
      </c>
      <c r="AV8" s="13" t="s">
        <v>157</v>
      </c>
      <c r="AW8" s="13" t="s">
        <v>345</v>
      </c>
      <c r="AX8" s="13" t="s">
        <v>162</v>
      </c>
      <c r="AY8" s="13" t="s">
        <v>157</v>
      </c>
      <c r="AZ8" s="13" t="s">
        <v>157</v>
      </c>
      <c r="BA8" s="13" t="s">
        <v>157</v>
      </c>
      <c r="BB8" s="13" t="s">
        <v>157</v>
      </c>
      <c r="BC8" s="13" t="s">
        <v>157</v>
      </c>
      <c r="BD8" s="13" t="s">
        <v>157</v>
      </c>
      <c r="BE8" s="13" t="s">
        <v>157</v>
      </c>
      <c r="BF8" s="13" t="s">
        <v>157</v>
      </c>
      <c r="BG8" s="13" t="s">
        <v>157</v>
      </c>
      <c r="BH8" s="13" t="s">
        <v>157</v>
      </c>
      <c r="BI8" s="13" t="s">
        <v>157</v>
      </c>
      <c r="BJ8" s="13" t="s">
        <v>157</v>
      </c>
      <c r="BK8" s="13" t="s">
        <v>157</v>
      </c>
      <c r="BL8" s="11" t="s">
        <v>162</v>
      </c>
      <c r="BM8" s="11" t="s">
        <v>157</v>
      </c>
      <c r="BN8" s="11" t="s">
        <v>157</v>
      </c>
      <c r="BO8" s="11" t="s">
        <v>157</v>
      </c>
      <c r="BP8" s="11" t="s">
        <v>157</v>
      </c>
      <c r="BQ8" s="11" t="s">
        <v>157</v>
      </c>
      <c r="BR8" s="11" t="s">
        <v>157</v>
      </c>
      <c r="BS8" s="15" t="s">
        <v>162</v>
      </c>
      <c r="BT8" s="15" t="s">
        <v>157</v>
      </c>
      <c r="BU8" s="15" t="s">
        <v>162</v>
      </c>
      <c r="BV8" s="15" t="s">
        <v>157</v>
      </c>
      <c r="BW8" s="17" t="s">
        <v>341</v>
      </c>
      <c r="BX8" s="17" t="s">
        <v>341</v>
      </c>
      <c r="BY8" s="17" t="s">
        <v>157</v>
      </c>
    </row>
    <row r="9" spans="1:77" ht="60" x14ac:dyDescent="0.25">
      <c r="A9" s="6" t="s">
        <v>348</v>
      </c>
      <c r="B9" s="6" t="s">
        <v>349</v>
      </c>
      <c r="C9" s="6" t="s">
        <v>350</v>
      </c>
      <c r="D9" s="6"/>
      <c r="E9" s="6" t="s">
        <v>164</v>
      </c>
      <c r="F9" s="9" t="s">
        <v>351</v>
      </c>
      <c r="G9" s="9" t="s">
        <v>164</v>
      </c>
      <c r="H9" s="9" t="s">
        <v>352</v>
      </c>
      <c r="I9" s="9" t="s">
        <v>233</v>
      </c>
      <c r="J9" s="9" t="s">
        <v>157</v>
      </c>
      <c r="K9" s="9" t="s">
        <v>157</v>
      </c>
      <c r="L9" s="9" t="s">
        <v>157</v>
      </c>
      <c r="M9" s="9" t="s">
        <v>352</v>
      </c>
      <c r="N9" s="9" t="s">
        <v>352</v>
      </c>
      <c r="O9" s="9" t="s">
        <v>157</v>
      </c>
      <c r="P9" s="9" t="s">
        <v>217</v>
      </c>
      <c r="Q9" s="9" t="s">
        <v>162</v>
      </c>
      <c r="R9" s="9" t="s">
        <v>157</v>
      </c>
      <c r="S9" s="9" t="s">
        <v>157</v>
      </c>
      <c r="T9" s="9" t="s">
        <v>157</v>
      </c>
      <c r="U9" s="9" t="s">
        <v>157</v>
      </c>
      <c r="V9" s="9" t="s">
        <v>157</v>
      </c>
      <c r="W9" s="9" t="s">
        <v>353</v>
      </c>
      <c r="X9" s="9" t="s">
        <v>354</v>
      </c>
      <c r="Y9" s="9" t="s">
        <v>157</v>
      </c>
      <c r="Z9" s="9" t="s">
        <v>355</v>
      </c>
      <c r="AA9" s="9" t="s">
        <v>157</v>
      </c>
      <c r="AB9" s="9" t="s">
        <v>157</v>
      </c>
      <c r="AC9" s="9" t="s">
        <v>356</v>
      </c>
      <c r="AD9" s="9" t="s">
        <v>157</v>
      </c>
      <c r="AE9" s="9" t="s">
        <v>157</v>
      </c>
      <c r="AF9" s="13" t="s">
        <v>351</v>
      </c>
      <c r="AG9" s="13" t="s">
        <v>176</v>
      </c>
      <c r="AH9" s="13" t="s">
        <v>357</v>
      </c>
      <c r="AI9" s="13" t="s">
        <v>164</v>
      </c>
      <c r="AJ9" s="13" t="s">
        <v>357</v>
      </c>
      <c r="AK9" s="13" t="s">
        <v>264</v>
      </c>
      <c r="AL9" s="13" t="s">
        <v>233</v>
      </c>
      <c r="AM9" s="13" t="s">
        <v>157</v>
      </c>
      <c r="AN9" s="13" t="s">
        <v>264</v>
      </c>
      <c r="AO9" s="13" t="s">
        <v>157</v>
      </c>
      <c r="AP9" s="13" t="s">
        <v>157</v>
      </c>
      <c r="AQ9" s="13" t="s">
        <v>358</v>
      </c>
      <c r="AR9" s="13" t="s">
        <v>359</v>
      </c>
      <c r="AS9" s="13" t="s">
        <v>157</v>
      </c>
      <c r="AT9" s="13" t="s">
        <v>157</v>
      </c>
      <c r="AU9" s="13" t="s">
        <v>356</v>
      </c>
      <c r="AV9" s="13" t="s">
        <v>157</v>
      </c>
      <c r="AW9" s="13" t="s">
        <v>360</v>
      </c>
      <c r="AX9" s="13" t="s">
        <v>164</v>
      </c>
      <c r="AY9" s="13" t="s">
        <v>360</v>
      </c>
      <c r="AZ9" s="13" t="s">
        <v>264</v>
      </c>
      <c r="BA9" s="13" t="s">
        <v>233</v>
      </c>
      <c r="BB9" s="13" t="s">
        <v>157</v>
      </c>
      <c r="BC9" s="13" t="s">
        <v>264</v>
      </c>
      <c r="BD9" s="13" t="s">
        <v>157</v>
      </c>
      <c r="BE9" s="13" t="s">
        <v>157</v>
      </c>
      <c r="BF9" s="13" t="s">
        <v>361</v>
      </c>
      <c r="BG9" s="13" t="s">
        <v>359</v>
      </c>
      <c r="BH9" s="13" t="s">
        <v>157</v>
      </c>
      <c r="BI9" s="13" t="s">
        <v>157</v>
      </c>
      <c r="BJ9" s="13" t="s">
        <v>356</v>
      </c>
      <c r="BK9" s="13" t="s">
        <v>157</v>
      </c>
      <c r="BL9" s="11" t="s">
        <v>162</v>
      </c>
      <c r="BM9" s="11" t="s">
        <v>157</v>
      </c>
      <c r="BN9" s="11" t="s">
        <v>157</v>
      </c>
      <c r="BO9" s="11" t="s">
        <v>157</v>
      </c>
      <c r="BP9" s="11" t="s">
        <v>157</v>
      </c>
      <c r="BQ9" s="11" t="s">
        <v>157</v>
      </c>
      <c r="BR9" s="11" t="s">
        <v>157</v>
      </c>
      <c r="BS9" s="15" t="s">
        <v>162</v>
      </c>
      <c r="BT9" s="15" t="s">
        <v>157</v>
      </c>
      <c r="BU9" s="15" t="s">
        <v>162</v>
      </c>
      <c r="BV9" s="15" t="s">
        <v>157</v>
      </c>
      <c r="BW9" s="17" t="s">
        <v>362</v>
      </c>
      <c r="BX9" s="17" t="s">
        <v>250</v>
      </c>
      <c r="BY9" s="17" t="s">
        <v>157</v>
      </c>
    </row>
    <row r="10" spans="1:77" ht="45" x14ac:dyDescent="0.25">
      <c r="A10" s="6" t="s">
        <v>5945</v>
      </c>
      <c r="B10" s="6" t="s">
        <v>366</v>
      </c>
      <c r="C10" s="6" t="s">
        <v>367</v>
      </c>
      <c r="D10" s="6"/>
      <c r="E10" s="6" t="s">
        <v>164</v>
      </c>
      <c r="F10" s="9" t="s">
        <v>368</v>
      </c>
      <c r="G10" s="9" t="s">
        <v>162</v>
      </c>
      <c r="H10" s="9" t="s">
        <v>157</v>
      </c>
      <c r="I10" s="9" t="s">
        <v>157</v>
      </c>
      <c r="J10" s="9" t="s">
        <v>157</v>
      </c>
      <c r="K10" s="9" t="s">
        <v>157</v>
      </c>
      <c r="L10" s="9" t="s">
        <v>157</v>
      </c>
      <c r="M10" s="9" t="s">
        <v>369</v>
      </c>
      <c r="N10" s="9" t="s">
        <v>370</v>
      </c>
      <c r="O10" s="9" t="s">
        <v>157</v>
      </c>
      <c r="P10" s="9" t="s">
        <v>169</v>
      </c>
      <c r="Q10" s="9" t="s">
        <v>162</v>
      </c>
      <c r="R10" s="9" t="s">
        <v>157</v>
      </c>
      <c r="S10" s="9" t="s">
        <v>157</v>
      </c>
      <c r="T10" s="9" t="s">
        <v>157</v>
      </c>
      <c r="U10" s="9" t="s">
        <v>157</v>
      </c>
      <c r="V10" s="9" t="s">
        <v>157</v>
      </c>
      <c r="W10" s="9" t="s">
        <v>371</v>
      </c>
      <c r="X10" s="9" t="s">
        <v>372</v>
      </c>
      <c r="Y10" s="9" t="s">
        <v>157</v>
      </c>
      <c r="Z10" s="9" t="s">
        <v>373</v>
      </c>
      <c r="AA10" s="9" t="s">
        <v>374</v>
      </c>
      <c r="AB10" s="9" t="s">
        <v>375</v>
      </c>
      <c r="AC10" s="9" t="s">
        <v>157</v>
      </c>
      <c r="AD10" s="9" t="s">
        <v>157</v>
      </c>
      <c r="AE10" s="9" t="s">
        <v>157</v>
      </c>
      <c r="AF10" s="13" t="s">
        <v>376</v>
      </c>
      <c r="AG10" s="13" t="s">
        <v>377</v>
      </c>
      <c r="AH10" s="13" t="s">
        <v>157</v>
      </c>
      <c r="AI10" s="13" t="s">
        <v>162</v>
      </c>
      <c r="AJ10" s="13" t="s">
        <v>157</v>
      </c>
      <c r="AK10" s="13" t="s">
        <v>157</v>
      </c>
      <c r="AL10" s="13" t="s">
        <v>157</v>
      </c>
      <c r="AM10" s="13" t="s">
        <v>157</v>
      </c>
      <c r="AN10" s="13" t="s">
        <v>157</v>
      </c>
      <c r="AO10" s="13" t="s">
        <v>157</v>
      </c>
      <c r="AP10" s="13" t="s">
        <v>378</v>
      </c>
      <c r="AQ10" s="13" t="s">
        <v>157</v>
      </c>
      <c r="AR10" s="13" t="s">
        <v>259</v>
      </c>
      <c r="AS10" s="13" t="s">
        <v>379</v>
      </c>
      <c r="AT10" s="13" t="s">
        <v>157</v>
      </c>
      <c r="AU10" s="13" t="s">
        <v>157</v>
      </c>
      <c r="AV10" s="13" t="s">
        <v>157</v>
      </c>
      <c r="AW10" s="13" t="s">
        <v>157</v>
      </c>
      <c r="AX10" s="13" t="s">
        <v>162</v>
      </c>
      <c r="AY10" s="13" t="s">
        <v>157</v>
      </c>
      <c r="AZ10" s="13" t="s">
        <v>157</v>
      </c>
      <c r="BA10" s="13" t="s">
        <v>157</v>
      </c>
      <c r="BB10" s="13" t="s">
        <v>157</v>
      </c>
      <c r="BC10" s="13" t="s">
        <v>157</v>
      </c>
      <c r="BD10" s="13" t="s">
        <v>157</v>
      </c>
      <c r="BE10" s="13" t="s">
        <v>378</v>
      </c>
      <c r="BF10" s="13" t="s">
        <v>157</v>
      </c>
      <c r="BG10" s="13" t="s">
        <v>259</v>
      </c>
      <c r="BH10" s="13" t="s">
        <v>379</v>
      </c>
      <c r="BI10" s="13" t="s">
        <v>157</v>
      </c>
      <c r="BJ10" s="13" t="s">
        <v>157</v>
      </c>
      <c r="BK10" s="13" t="s">
        <v>157</v>
      </c>
      <c r="BL10" s="11" t="s">
        <v>162</v>
      </c>
      <c r="BM10" s="11" t="s">
        <v>157</v>
      </c>
      <c r="BN10" s="11" t="s">
        <v>157</v>
      </c>
      <c r="BO10" s="11" t="s">
        <v>157</v>
      </c>
      <c r="BP10" s="11" t="s">
        <v>157</v>
      </c>
      <c r="BQ10" s="11" t="s">
        <v>157</v>
      </c>
      <c r="BR10" s="11" t="s">
        <v>157</v>
      </c>
      <c r="BS10" s="15" t="s">
        <v>162</v>
      </c>
      <c r="BT10" s="15" t="s">
        <v>157</v>
      </c>
      <c r="BU10" s="15" t="s">
        <v>162</v>
      </c>
      <c r="BV10" s="15" t="s">
        <v>157</v>
      </c>
      <c r="BW10" s="17" t="s">
        <v>380</v>
      </c>
      <c r="BX10" s="17" t="s">
        <v>381</v>
      </c>
      <c r="BY10" s="17" t="s">
        <v>157</v>
      </c>
    </row>
    <row r="11" spans="1:77" ht="60" x14ac:dyDescent="0.25">
      <c r="A11" s="6" t="s">
        <v>384</v>
      </c>
      <c r="B11" s="6" t="s">
        <v>385</v>
      </c>
      <c r="C11" s="6" t="s">
        <v>386</v>
      </c>
      <c r="D11" s="6"/>
      <c r="E11" s="6" t="s">
        <v>164</v>
      </c>
      <c r="F11" s="9" t="s">
        <v>387</v>
      </c>
      <c r="G11" s="9" t="s">
        <v>164</v>
      </c>
      <c r="H11" s="9" t="s">
        <v>388</v>
      </c>
      <c r="I11" s="9" t="s">
        <v>233</v>
      </c>
      <c r="J11" s="9" t="s">
        <v>157</v>
      </c>
      <c r="K11" s="9" t="s">
        <v>273</v>
      </c>
      <c r="L11" s="9" t="s">
        <v>389</v>
      </c>
      <c r="M11" s="9" t="s">
        <v>390</v>
      </c>
      <c r="N11" s="9" t="s">
        <v>391</v>
      </c>
      <c r="O11" s="9" t="s">
        <v>157</v>
      </c>
      <c r="P11" s="9" t="s">
        <v>392</v>
      </c>
      <c r="Q11" s="9" t="s">
        <v>164</v>
      </c>
      <c r="R11" s="9" t="s">
        <v>388</v>
      </c>
      <c r="S11" s="9" t="s">
        <v>233</v>
      </c>
      <c r="T11" s="9" t="s">
        <v>157</v>
      </c>
      <c r="U11" s="9" t="s">
        <v>273</v>
      </c>
      <c r="V11" s="9" t="s">
        <v>389</v>
      </c>
      <c r="W11" s="9" t="s">
        <v>393</v>
      </c>
      <c r="X11" s="9" t="s">
        <v>394</v>
      </c>
      <c r="Y11" s="9" t="s">
        <v>157</v>
      </c>
      <c r="Z11" s="9" t="s">
        <v>259</v>
      </c>
      <c r="AA11" s="9" t="s">
        <v>157</v>
      </c>
      <c r="AB11" s="9" t="s">
        <v>157</v>
      </c>
      <c r="AC11" s="9" t="s">
        <v>157</v>
      </c>
      <c r="AD11" s="9" t="s">
        <v>157</v>
      </c>
      <c r="AE11" s="9" t="s">
        <v>157</v>
      </c>
      <c r="AF11" s="13" t="s">
        <v>395</v>
      </c>
      <c r="AG11" s="13" t="s">
        <v>396</v>
      </c>
      <c r="AH11" s="13" t="s">
        <v>397</v>
      </c>
      <c r="AI11" s="13" t="s">
        <v>164</v>
      </c>
      <c r="AJ11" s="13" t="s">
        <v>397</v>
      </c>
      <c r="AK11" s="13" t="s">
        <v>340</v>
      </c>
      <c r="AL11" s="13" t="s">
        <v>233</v>
      </c>
      <c r="AM11" s="13" t="s">
        <v>157</v>
      </c>
      <c r="AN11" s="13" t="s">
        <v>389</v>
      </c>
      <c r="AO11" s="13" t="s">
        <v>157</v>
      </c>
      <c r="AP11" s="13" t="s">
        <v>389</v>
      </c>
      <c r="AQ11" s="13" t="s">
        <v>157</v>
      </c>
      <c r="AR11" s="13" t="s">
        <v>259</v>
      </c>
      <c r="AS11" s="13" t="s">
        <v>398</v>
      </c>
      <c r="AT11" s="13" t="s">
        <v>157</v>
      </c>
      <c r="AU11" s="13" t="s">
        <v>157</v>
      </c>
      <c r="AV11" s="13" t="s">
        <v>157</v>
      </c>
      <c r="AW11" s="13" t="s">
        <v>157</v>
      </c>
      <c r="AX11" s="13" t="s">
        <v>164</v>
      </c>
      <c r="AY11" s="13" t="s">
        <v>397</v>
      </c>
      <c r="AZ11" s="13" t="s">
        <v>340</v>
      </c>
      <c r="BA11" s="13" t="s">
        <v>233</v>
      </c>
      <c r="BB11" s="13" t="s">
        <v>157</v>
      </c>
      <c r="BC11" s="13" t="s">
        <v>389</v>
      </c>
      <c r="BD11" s="13" t="s">
        <v>157</v>
      </c>
      <c r="BE11" s="13" t="s">
        <v>399</v>
      </c>
      <c r="BF11" s="13" t="s">
        <v>157</v>
      </c>
      <c r="BG11" s="13" t="s">
        <v>259</v>
      </c>
      <c r="BH11" s="13" t="s">
        <v>400</v>
      </c>
      <c r="BI11" s="13" t="s">
        <v>157</v>
      </c>
      <c r="BJ11" s="13" t="s">
        <v>157</v>
      </c>
      <c r="BK11" s="13" t="s">
        <v>157</v>
      </c>
      <c r="BL11" s="11" t="s">
        <v>164</v>
      </c>
      <c r="BM11" s="11" t="s">
        <v>401</v>
      </c>
      <c r="BN11" s="11" t="s">
        <v>401</v>
      </c>
      <c r="BO11" s="11" t="s">
        <v>167</v>
      </c>
      <c r="BP11" s="11" t="s">
        <v>157</v>
      </c>
      <c r="BQ11" s="11" t="s">
        <v>250</v>
      </c>
      <c r="BR11" s="11" t="s">
        <v>402</v>
      </c>
      <c r="BS11" s="15" t="s">
        <v>162</v>
      </c>
      <c r="BT11" s="15" t="s">
        <v>157</v>
      </c>
      <c r="BU11" s="15" t="s">
        <v>162</v>
      </c>
      <c r="BV11" s="15" t="s">
        <v>157</v>
      </c>
      <c r="BW11" s="17" t="s">
        <v>403</v>
      </c>
      <c r="BX11" s="17" t="s">
        <v>404</v>
      </c>
      <c r="BY11" s="17" t="s">
        <v>157</v>
      </c>
    </row>
    <row r="12" spans="1:77" ht="45" x14ac:dyDescent="0.25">
      <c r="A12" s="6" t="s">
        <v>407</v>
      </c>
      <c r="B12" s="6" t="s">
        <v>408</v>
      </c>
      <c r="C12" s="6" t="s">
        <v>409</v>
      </c>
      <c r="D12" s="6"/>
      <c r="E12" s="6" t="s">
        <v>164</v>
      </c>
      <c r="F12" s="9" t="s">
        <v>410</v>
      </c>
      <c r="G12" s="9" t="s">
        <v>164</v>
      </c>
      <c r="H12" s="9" t="s">
        <v>411</v>
      </c>
      <c r="I12" s="9" t="s">
        <v>233</v>
      </c>
      <c r="J12" s="9" t="s">
        <v>157</v>
      </c>
      <c r="K12" s="9" t="s">
        <v>412</v>
      </c>
      <c r="L12" s="9" t="s">
        <v>413</v>
      </c>
      <c r="M12" s="9" t="s">
        <v>414</v>
      </c>
      <c r="N12" s="9" t="s">
        <v>415</v>
      </c>
      <c r="O12" s="9" t="s">
        <v>157</v>
      </c>
      <c r="P12" s="9" t="s">
        <v>301</v>
      </c>
      <c r="Q12" s="9" t="s">
        <v>164</v>
      </c>
      <c r="R12" s="9" t="s">
        <v>411</v>
      </c>
      <c r="S12" s="9" t="s">
        <v>233</v>
      </c>
      <c r="T12" s="9" t="s">
        <v>157</v>
      </c>
      <c r="U12" s="9" t="s">
        <v>412</v>
      </c>
      <c r="V12" s="9" t="s">
        <v>413</v>
      </c>
      <c r="W12" s="9" t="s">
        <v>416</v>
      </c>
      <c r="X12" s="9" t="s">
        <v>417</v>
      </c>
      <c r="Y12" s="9" t="s">
        <v>157</v>
      </c>
      <c r="Z12" s="9" t="s">
        <v>259</v>
      </c>
      <c r="AA12" s="9" t="s">
        <v>418</v>
      </c>
      <c r="AB12" s="9" t="s">
        <v>157</v>
      </c>
      <c r="AC12" s="9" t="s">
        <v>157</v>
      </c>
      <c r="AD12" s="9" t="s">
        <v>157</v>
      </c>
      <c r="AE12" s="9" t="s">
        <v>157</v>
      </c>
      <c r="AF12" s="13" t="s">
        <v>419</v>
      </c>
      <c r="AG12" s="13" t="s">
        <v>420</v>
      </c>
      <c r="AH12" s="13" t="s">
        <v>421</v>
      </c>
      <c r="AI12" s="13" t="s">
        <v>164</v>
      </c>
      <c r="AJ12" s="13" t="s">
        <v>422</v>
      </c>
      <c r="AK12" s="13" t="s">
        <v>297</v>
      </c>
      <c r="AL12" s="13" t="s">
        <v>233</v>
      </c>
      <c r="AM12" s="13" t="s">
        <v>157</v>
      </c>
      <c r="AN12" s="13" t="s">
        <v>423</v>
      </c>
      <c r="AO12" s="13" t="s">
        <v>157</v>
      </c>
      <c r="AP12" s="13" t="s">
        <v>157</v>
      </c>
      <c r="AQ12" s="13" t="s">
        <v>157</v>
      </c>
      <c r="AR12" s="13" t="s">
        <v>247</v>
      </c>
      <c r="AS12" s="13" t="s">
        <v>157</v>
      </c>
      <c r="AT12" s="13" t="s">
        <v>424</v>
      </c>
      <c r="AU12" s="13" t="s">
        <v>157</v>
      </c>
      <c r="AV12" s="13" t="s">
        <v>157</v>
      </c>
      <c r="AW12" s="13" t="s">
        <v>421</v>
      </c>
      <c r="AX12" s="13" t="s">
        <v>164</v>
      </c>
      <c r="AY12" s="13" t="s">
        <v>422</v>
      </c>
      <c r="AZ12" s="13" t="s">
        <v>412</v>
      </c>
      <c r="BA12" s="13" t="s">
        <v>233</v>
      </c>
      <c r="BB12" s="13" t="s">
        <v>157</v>
      </c>
      <c r="BC12" s="13" t="s">
        <v>425</v>
      </c>
      <c r="BD12" s="13" t="s">
        <v>157</v>
      </c>
      <c r="BE12" s="13" t="s">
        <v>157</v>
      </c>
      <c r="BF12" s="13" t="s">
        <v>157</v>
      </c>
      <c r="BG12" s="13" t="s">
        <v>247</v>
      </c>
      <c r="BH12" s="13" t="s">
        <v>157</v>
      </c>
      <c r="BI12" s="13" t="s">
        <v>157</v>
      </c>
      <c r="BJ12" s="13" t="s">
        <v>157</v>
      </c>
      <c r="BK12" s="13" t="s">
        <v>157</v>
      </c>
      <c r="BL12" s="11" t="s">
        <v>162</v>
      </c>
      <c r="BM12" s="11" t="s">
        <v>157</v>
      </c>
      <c r="BN12" s="11" t="s">
        <v>157</v>
      </c>
      <c r="BO12" s="11" t="s">
        <v>157</v>
      </c>
      <c r="BP12" s="11" t="s">
        <v>157</v>
      </c>
      <c r="BQ12" s="11" t="s">
        <v>157</v>
      </c>
      <c r="BR12" s="11" t="s">
        <v>157</v>
      </c>
      <c r="BS12" s="15" t="s">
        <v>164</v>
      </c>
      <c r="BT12" s="15" t="s">
        <v>426</v>
      </c>
      <c r="BU12" s="15" t="s">
        <v>164</v>
      </c>
      <c r="BV12" s="15" t="s">
        <v>157</v>
      </c>
      <c r="BW12" s="17" t="s">
        <v>157</v>
      </c>
      <c r="BX12" s="17" t="s">
        <v>157</v>
      </c>
      <c r="BY12" s="17" t="s">
        <v>157</v>
      </c>
    </row>
    <row r="13" spans="1:77" x14ac:dyDescent="0.25">
      <c r="A13" s="6" t="s">
        <v>429</v>
      </c>
      <c r="B13" s="6" t="s">
        <v>430</v>
      </c>
      <c r="C13" s="6" t="s">
        <v>431</v>
      </c>
      <c r="D13" s="6"/>
      <c r="E13" s="6" t="s">
        <v>164</v>
      </c>
      <c r="F13" s="9" t="s">
        <v>432</v>
      </c>
      <c r="G13" s="9" t="s">
        <v>164</v>
      </c>
      <c r="H13" s="9" t="s">
        <v>433</v>
      </c>
      <c r="I13" s="9" t="s">
        <v>233</v>
      </c>
      <c r="J13" s="9" t="s">
        <v>157</v>
      </c>
      <c r="K13" s="9" t="s">
        <v>434</v>
      </c>
      <c r="L13" s="9" t="s">
        <v>435</v>
      </c>
      <c r="M13" s="9" t="s">
        <v>436</v>
      </c>
      <c r="N13" s="9" t="s">
        <v>437</v>
      </c>
      <c r="O13" s="9" t="s">
        <v>157</v>
      </c>
      <c r="P13" s="9" t="s">
        <v>438</v>
      </c>
      <c r="Q13" s="9" t="s">
        <v>164</v>
      </c>
      <c r="R13" s="9" t="s">
        <v>439</v>
      </c>
      <c r="S13" s="9" t="s">
        <v>233</v>
      </c>
      <c r="T13" s="9" t="s">
        <v>157</v>
      </c>
      <c r="U13" s="9" t="s">
        <v>440</v>
      </c>
      <c r="V13" s="9" t="s">
        <v>435</v>
      </c>
      <c r="W13" s="9" t="s">
        <v>441</v>
      </c>
      <c r="X13" s="9" t="s">
        <v>442</v>
      </c>
      <c r="Y13" s="9" t="s">
        <v>157</v>
      </c>
      <c r="Z13" s="9" t="s">
        <v>259</v>
      </c>
      <c r="AA13" s="9" t="s">
        <v>157</v>
      </c>
      <c r="AB13" s="9" t="s">
        <v>157</v>
      </c>
      <c r="AC13" s="9" t="s">
        <v>157</v>
      </c>
      <c r="AD13" s="9" t="s">
        <v>157</v>
      </c>
      <c r="AE13" s="9" t="s">
        <v>157</v>
      </c>
      <c r="AF13" s="13" t="s">
        <v>443</v>
      </c>
      <c r="AG13" s="13" t="s">
        <v>444</v>
      </c>
      <c r="AH13" s="13" t="s">
        <v>445</v>
      </c>
      <c r="AI13" s="13" t="s">
        <v>164</v>
      </c>
      <c r="AJ13" s="13" t="s">
        <v>446</v>
      </c>
      <c r="AK13" s="13" t="s">
        <v>440</v>
      </c>
      <c r="AL13" s="13" t="s">
        <v>233</v>
      </c>
      <c r="AM13" s="13" t="s">
        <v>157</v>
      </c>
      <c r="AN13" s="13" t="s">
        <v>447</v>
      </c>
      <c r="AO13" s="13" t="s">
        <v>448</v>
      </c>
      <c r="AP13" s="13" t="s">
        <v>157</v>
      </c>
      <c r="AQ13" s="13" t="s">
        <v>157</v>
      </c>
      <c r="AR13" s="13" t="s">
        <v>259</v>
      </c>
      <c r="AS13" s="13" t="s">
        <v>157</v>
      </c>
      <c r="AT13" s="13" t="s">
        <v>157</v>
      </c>
      <c r="AU13" s="13" t="s">
        <v>157</v>
      </c>
      <c r="AV13" s="13" t="s">
        <v>157</v>
      </c>
      <c r="AW13" s="13" t="s">
        <v>449</v>
      </c>
      <c r="AX13" s="13" t="s">
        <v>164</v>
      </c>
      <c r="AY13" s="13" t="s">
        <v>446</v>
      </c>
      <c r="AZ13" s="13" t="s">
        <v>440</v>
      </c>
      <c r="BA13" s="13" t="s">
        <v>233</v>
      </c>
      <c r="BB13" s="13" t="s">
        <v>157</v>
      </c>
      <c r="BC13" s="13" t="s">
        <v>447</v>
      </c>
      <c r="BD13" s="13" t="s">
        <v>157</v>
      </c>
      <c r="BE13" s="13" t="s">
        <v>157</v>
      </c>
      <c r="BF13" s="13" t="s">
        <v>157</v>
      </c>
      <c r="BG13" s="13" t="s">
        <v>259</v>
      </c>
      <c r="BH13" s="13" t="s">
        <v>157</v>
      </c>
      <c r="BI13" s="13" t="s">
        <v>157</v>
      </c>
      <c r="BJ13" s="13" t="s">
        <v>157</v>
      </c>
      <c r="BK13" s="13" t="s">
        <v>157</v>
      </c>
      <c r="BL13" s="11" t="s">
        <v>162</v>
      </c>
      <c r="BM13" s="11" t="s">
        <v>157</v>
      </c>
      <c r="BN13" s="11" t="s">
        <v>157</v>
      </c>
      <c r="BO13" s="11" t="s">
        <v>157</v>
      </c>
      <c r="BP13" s="11" t="s">
        <v>157</v>
      </c>
      <c r="BQ13" s="11" t="s">
        <v>157</v>
      </c>
      <c r="BR13" s="11" t="s">
        <v>157</v>
      </c>
      <c r="BS13" s="15" t="s">
        <v>162</v>
      </c>
      <c r="BT13" s="15" t="s">
        <v>157</v>
      </c>
      <c r="BU13" s="15" t="s">
        <v>162</v>
      </c>
      <c r="BV13" s="15" t="s">
        <v>157</v>
      </c>
      <c r="BW13" s="17" t="s">
        <v>157</v>
      </c>
      <c r="BX13" s="17" t="s">
        <v>157</v>
      </c>
      <c r="BY13" s="17" t="s">
        <v>157</v>
      </c>
    </row>
    <row r="14" spans="1:77" ht="150" x14ac:dyDescent="0.25">
      <c r="A14" s="6" t="s">
        <v>452</v>
      </c>
      <c r="B14" s="6" t="s">
        <v>453</v>
      </c>
      <c r="C14" s="6" t="s">
        <v>454</v>
      </c>
      <c r="D14" s="6"/>
      <c r="E14" s="6" t="s">
        <v>164</v>
      </c>
      <c r="F14" s="9" t="s">
        <v>455</v>
      </c>
      <c r="G14" s="9" t="s">
        <v>164</v>
      </c>
      <c r="H14" s="9" t="s">
        <v>456</v>
      </c>
      <c r="I14" s="9" t="s">
        <v>233</v>
      </c>
      <c r="J14" s="9" t="s">
        <v>157</v>
      </c>
      <c r="K14" s="9" t="s">
        <v>273</v>
      </c>
      <c r="L14" s="9" t="s">
        <v>457</v>
      </c>
      <c r="M14" s="9" t="s">
        <v>458</v>
      </c>
      <c r="N14" s="9" t="s">
        <v>459</v>
      </c>
      <c r="O14" s="9" t="s">
        <v>157</v>
      </c>
      <c r="P14" s="9" t="s">
        <v>261</v>
      </c>
      <c r="Q14" s="9" t="s">
        <v>164</v>
      </c>
      <c r="R14" s="9" t="s">
        <v>456</v>
      </c>
      <c r="S14" s="9" t="s">
        <v>233</v>
      </c>
      <c r="T14" s="9" t="s">
        <v>157</v>
      </c>
      <c r="U14" s="9" t="s">
        <v>273</v>
      </c>
      <c r="V14" s="9" t="s">
        <v>460</v>
      </c>
      <c r="W14" s="9" t="s">
        <v>461</v>
      </c>
      <c r="X14" s="9" t="s">
        <v>264</v>
      </c>
      <c r="Y14" s="9" t="s">
        <v>157</v>
      </c>
      <c r="Z14" s="9" t="s">
        <v>259</v>
      </c>
      <c r="AA14" s="9" t="s">
        <v>157</v>
      </c>
      <c r="AB14" s="9" t="s">
        <v>157</v>
      </c>
      <c r="AC14" s="9" t="s">
        <v>157</v>
      </c>
      <c r="AD14" s="9" t="s">
        <v>157</v>
      </c>
      <c r="AE14" s="9" t="s">
        <v>264</v>
      </c>
      <c r="AF14" s="13" t="s">
        <v>462</v>
      </c>
      <c r="AG14" s="13" t="s">
        <v>263</v>
      </c>
      <c r="AH14" s="13" t="s">
        <v>463</v>
      </c>
      <c r="AI14" s="13" t="s">
        <v>164</v>
      </c>
      <c r="AJ14" s="13" t="s">
        <v>464</v>
      </c>
      <c r="AK14" s="13" t="s">
        <v>273</v>
      </c>
      <c r="AL14" s="13" t="s">
        <v>233</v>
      </c>
      <c r="AM14" s="13" t="s">
        <v>157</v>
      </c>
      <c r="AN14" s="13" t="s">
        <v>465</v>
      </c>
      <c r="AO14" s="13" t="s">
        <v>157</v>
      </c>
      <c r="AP14" s="13" t="s">
        <v>466</v>
      </c>
      <c r="AQ14" s="13" t="s">
        <v>157</v>
      </c>
      <c r="AR14" s="13" t="s">
        <v>359</v>
      </c>
      <c r="AS14" s="13" t="s">
        <v>157</v>
      </c>
      <c r="AT14" s="13" t="s">
        <v>157</v>
      </c>
      <c r="AU14" s="13" t="s">
        <v>467</v>
      </c>
      <c r="AV14" s="13" t="s">
        <v>157</v>
      </c>
      <c r="AW14" s="13" t="s">
        <v>468</v>
      </c>
      <c r="AX14" s="13" t="s">
        <v>164</v>
      </c>
      <c r="AY14" s="13" t="s">
        <v>468</v>
      </c>
      <c r="AZ14" s="13" t="s">
        <v>469</v>
      </c>
      <c r="BA14" s="13" t="s">
        <v>233</v>
      </c>
      <c r="BB14" s="13" t="s">
        <v>157</v>
      </c>
      <c r="BC14" s="13" t="s">
        <v>470</v>
      </c>
      <c r="BD14" s="13" t="s">
        <v>157</v>
      </c>
      <c r="BE14" s="13" t="s">
        <v>466</v>
      </c>
      <c r="BF14" s="13" t="s">
        <v>157</v>
      </c>
      <c r="BG14" s="13" t="s">
        <v>359</v>
      </c>
      <c r="BH14" s="13" t="s">
        <v>157</v>
      </c>
      <c r="BI14" s="13" t="s">
        <v>157</v>
      </c>
      <c r="BJ14" s="13" t="s">
        <v>467</v>
      </c>
      <c r="BK14" s="13" t="s">
        <v>157</v>
      </c>
      <c r="BL14" s="11" t="s">
        <v>162</v>
      </c>
      <c r="BM14" s="11" t="s">
        <v>157</v>
      </c>
      <c r="BN14" s="11" t="s">
        <v>157</v>
      </c>
      <c r="BO14" s="11" t="s">
        <v>157</v>
      </c>
      <c r="BP14" s="11" t="s">
        <v>157</v>
      </c>
      <c r="BQ14" s="11" t="s">
        <v>157</v>
      </c>
      <c r="BR14" s="11" t="s">
        <v>157</v>
      </c>
      <c r="BS14" s="15" t="s">
        <v>162</v>
      </c>
      <c r="BT14" s="15" t="s">
        <v>157</v>
      </c>
      <c r="BU14" s="15" t="s">
        <v>162</v>
      </c>
      <c r="BV14" s="15" t="s">
        <v>157</v>
      </c>
      <c r="BW14" s="17" t="s">
        <v>471</v>
      </c>
      <c r="BX14" s="17" t="s">
        <v>472</v>
      </c>
      <c r="BY14" s="17" t="s">
        <v>157</v>
      </c>
    </row>
    <row r="15" spans="1:77" ht="45" x14ac:dyDescent="0.25">
      <c r="A15" s="6" t="s">
        <v>5862</v>
      </c>
      <c r="B15" s="6" t="s">
        <v>476</v>
      </c>
      <c r="C15" s="6" t="s">
        <v>477</v>
      </c>
      <c r="D15" s="6"/>
      <c r="E15" s="6" t="s">
        <v>164</v>
      </c>
      <c r="F15" s="9" t="s">
        <v>478</v>
      </c>
      <c r="G15" s="9" t="s">
        <v>164</v>
      </c>
      <c r="H15" s="9" t="s">
        <v>479</v>
      </c>
      <c r="I15" s="9" t="s">
        <v>233</v>
      </c>
      <c r="J15" s="9" t="s">
        <v>157</v>
      </c>
      <c r="K15" s="9" t="s">
        <v>340</v>
      </c>
      <c r="L15" s="9" t="s">
        <v>480</v>
      </c>
      <c r="M15" s="9" t="s">
        <v>481</v>
      </c>
      <c r="N15" s="9" t="s">
        <v>482</v>
      </c>
      <c r="O15" s="9" t="s">
        <v>157</v>
      </c>
      <c r="P15" s="9" t="s">
        <v>263</v>
      </c>
      <c r="Q15" s="9" t="s">
        <v>164</v>
      </c>
      <c r="R15" s="9" t="s">
        <v>479</v>
      </c>
      <c r="S15" s="9" t="s">
        <v>233</v>
      </c>
      <c r="T15" s="9" t="s">
        <v>157</v>
      </c>
      <c r="U15" s="9" t="s">
        <v>340</v>
      </c>
      <c r="V15" s="9" t="s">
        <v>483</v>
      </c>
      <c r="W15" s="9" t="s">
        <v>484</v>
      </c>
      <c r="X15" s="9" t="s">
        <v>485</v>
      </c>
      <c r="Y15" s="9" t="s">
        <v>157</v>
      </c>
      <c r="Z15" s="9" t="s">
        <v>259</v>
      </c>
      <c r="AA15" s="9" t="s">
        <v>157</v>
      </c>
      <c r="AB15" s="9" t="s">
        <v>157</v>
      </c>
      <c r="AC15" s="9" t="s">
        <v>157</v>
      </c>
      <c r="AD15" s="9" t="s">
        <v>157</v>
      </c>
      <c r="AE15" s="9" t="s">
        <v>157</v>
      </c>
      <c r="AF15" s="13" t="s">
        <v>486</v>
      </c>
      <c r="AG15" s="13" t="s">
        <v>487</v>
      </c>
      <c r="AH15" s="13" t="s">
        <v>488</v>
      </c>
      <c r="AI15" s="13" t="s">
        <v>164</v>
      </c>
      <c r="AJ15" s="13" t="s">
        <v>489</v>
      </c>
      <c r="AK15" s="13" t="s">
        <v>340</v>
      </c>
      <c r="AL15" s="13" t="s">
        <v>233</v>
      </c>
      <c r="AM15" s="13" t="s">
        <v>157</v>
      </c>
      <c r="AN15" s="13" t="s">
        <v>490</v>
      </c>
      <c r="AO15" s="13" t="s">
        <v>340</v>
      </c>
      <c r="AP15" s="13" t="s">
        <v>340</v>
      </c>
      <c r="AQ15" s="13" t="s">
        <v>491</v>
      </c>
      <c r="AR15" s="13" t="s">
        <v>259</v>
      </c>
      <c r="AS15" s="13" t="s">
        <v>157</v>
      </c>
      <c r="AT15" s="13" t="s">
        <v>157</v>
      </c>
      <c r="AU15" s="13" t="s">
        <v>157</v>
      </c>
      <c r="AV15" s="13" t="s">
        <v>157</v>
      </c>
      <c r="AW15" s="13" t="s">
        <v>492</v>
      </c>
      <c r="AX15" s="13" t="s">
        <v>164</v>
      </c>
      <c r="AY15" s="13" t="s">
        <v>489</v>
      </c>
      <c r="AZ15" s="13" t="s">
        <v>340</v>
      </c>
      <c r="BA15" s="13" t="s">
        <v>233</v>
      </c>
      <c r="BB15" s="13" t="s">
        <v>157</v>
      </c>
      <c r="BC15" s="13" t="s">
        <v>490</v>
      </c>
      <c r="BD15" s="13" t="s">
        <v>340</v>
      </c>
      <c r="BE15" s="13" t="s">
        <v>340</v>
      </c>
      <c r="BF15" s="13" t="s">
        <v>493</v>
      </c>
      <c r="BG15" s="13" t="s">
        <v>259</v>
      </c>
      <c r="BH15" s="13" t="s">
        <v>157</v>
      </c>
      <c r="BI15" s="13" t="s">
        <v>157</v>
      </c>
      <c r="BJ15" s="13" t="s">
        <v>157</v>
      </c>
      <c r="BK15" s="13" t="s">
        <v>157</v>
      </c>
      <c r="BL15" s="11" t="s">
        <v>164</v>
      </c>
      <c r="BM15" s="11" t="s">
        <v>190</v>
      </c>
      <c r="BN15" s="11" t="s">
        <v>245</v>
      </c>
      <c r="BO15" s="11" t="s">
        <v>167</v>
      </c>
      <c r="BP15" s="11" t="s">
        <v>157</v>
      </c>
      <c r="BQ15" s="11" t="s">
        <v>494</v>
      </c>
      <c r="BR15" s="11" t="s">
        <v>157</v>
      </c>
      <c r="BS15" s="15" t="s">
        <v>162</v>
      </c>
      <c r="BT15" s="15" t="s">
        <v>157</v>
      </c>
      <c r="BU15" s="15" t="s">
        <v>162</v>
      </c>
      <c r="BV15" s="15" t="s">
        <v>157</v>
      </c>
      <c r="BW15" s="17" t="s">
        <v>495</v>
      </c>
      <c r="BX15" s="17" t="s">
        <v>157</v>
      </c>
      <c r="BY15" s="17" t="s">
        <v>157</v>
      </c>
    </row>
    <row r="16" spans="1:77" ht="45" x14ac:dyDescent="0.25">
      <c r="A16" s="6" t="s">
        <v>498</v>
      </c>
      <c r="B16" s="6" t="s">
        <v>499</v>
      </c>
      <c r="C16" s="6" t="s">
        <v>500</v>
      </c>
      <c r="D16" s="6"/>
      <c r="E16" s="6" t="s">
        <v>164</v>
      </c>
      <c r="F16" s="9" t="s">
        <v>501</v>
      </c>
      <c r="G16" s="9" t="s">
        <v>164</v>
      </c>
      <c r="H16" s="9" t="s">
        <v>502</v>
      </c>
      <c r="I16" s="9" t="s">
        <v>233</v>
      </c>
      <c r="J16" s="9" t="s">
        <v>157</v>
      </c>
      <c r="K16" s="9" t="s">
        <v>503</v>
      </c>
      <c r="L16" s="9" t="s">
        <v>504</v>
      </c>
      <c r="M16" s="9" t="s">
        <v>505</v>
      </c>
      <c r="N16" s="9" t="s">
        <v>506</v>
      </c>
      <c r="O16" s="9" t="s">
        <v>157</v>
      </c>
      <c r="P16" s="9" t="s">
        <v>219</v>
      </c>
      <c r="Q16" s="9" t="s">
        <v>164</v>
      </c>
      <c r="R16" s="9" t="s">
        <v>502</v>
      </c>
      <c r="S16" s="9" t="s">
        <v>233</v>
      </c>
      <c r="T16" s="9" t="s">
        <v>157</v>
      </c>
      <c r="U16" s="9" t="s">
        <v>503</v>
      </c>
      <c r="V16" s="9" t="s">
        <v>504</v>
      </c>
      <c r="W16" s="9" t="s">
        <v>507</v>
      </c>
      <c r="X16" s="9" t="s">
        <v>508</v>
      </c>
      <c r="Y16" s="9" t="s">
        <v>157</v>
      </c>
      <c r="Z16" s="9" t="s">
        <v>259</v>
      </c>
      <c r="AA16" s="9" t="s">
        <v>157</v>
      </c>
      <c r="AB16" s="9" t="s">
        <v>157</v>
      </c>
      <c r="AC16" s="9" t="s">
        <v>157</v>
      </c>
      <c r="AD16" s="9" t="s">
        <v>157</v>
      </c>
      <c r="AE16" s="9" t="s">
        <v>157</v>
      </c>
      <c r="AF16" s="13" t="s">
        <v>509</v>
      </c>
      <c r="AG16" s="13" t="s">
        <v>219</v>
      </c>
      <c r="AH16" s="13" t="s">
        <v>510</v>
      </c>
      <c r="AI16" s="13" t="s">
        <v>164</v>
      </c>
      <c r="AJ16" s="13" t="s">
        <v>511</v>
      </c>
      <c r="AK16" s="13" t="s">
        <v>503</v>
      </c>
      <c r="AL16" s="13" t="s">
        <v>233</v>
      </c>
      <c r="AM16" s="13" t="s">
        <v>157</v>
      </c>
      <c r="AN16" s="13" t="s">
        <v>512</v>
      </c>
      <c r="AO16" s="13" t="s">
        <v>157</v>
      </c>
      <c r="AP16" s="13" t="s">
        <v>513</v>
      </c>
      <c r="AQ16" s="13" t="s">
        <v>157</v>
      </c>
      <c r="AR16" s="13" t="s">
        <v>247</v>
      </c>
      <c r="AS16" s="13" t="s">
        <v>157</v>
      </c>
      <c r="AT16" s="13" t="s">
        <v>514</v>
      </c>
      <c r="AU16" s="13" t="s">
        <v>157</v>
      </c>
      <c r="AV16" s="13" t="s">
        <v>157</v>
      </c>
      <c r="AW16" s="13" t="s">
        <v>515</v>
      </c>
      <c r="AX16" s="13" t="s">
        <v>164</v>
      </c>
      <c r="AY16" s="13" t="s">
        <v>511</v>
      </c>
      <c r="AZ16" s="13" t="s">
        <v>503</v>
      </c>
      <c r="BA16" s="13" t="s">
        <v>233</v>
      </c>
      <c r="BB16" s="13" t="s">
        <v>157</v>
      </c>
      <c r="BC16" s="13" t="s">
        <v>512</v>
      </c>
      <c r="BD16" s="13" t="s">
        <v>157</v>
      </c>
      <c r="BE16" s="13" t="s">
        <v>513</v>
      </c>
      <c r="BF16" s="13" t="s">
        <v>157</v>
      </c>
      <c r="BG16" s="13" t="s">
        <v>247</v>
      </c>
      <c r="BH16" s="13" t="s">
        <v>157</v>
      </c>
      <c r="BI16" s="13" t="s">
        <v>516</v>
      </c>
      <c r="BJ16" s="13" t="s">
        <v>157</v>
      </c>
      <c r="BK16" s="13" t="s">
        <v>157</v>
      </c>
      <c r="BL16" s="11" t="s">
        <v>210</v>
      </c>
      <c r="BM16" s="11" t="s">
        <v>157</v>
      </c>
      <c r="BN16" s="11" t="s">
        <v>157</v>
      </c>
      <c r="BO16" s="11" t="s">
        <v>157</v>
      </c>
      <c r="BP16" s="11" t="s">
        <v>157</v>
      </c>
      <c r="BQ16" s="11" t="s">
        <v>157</v>
      </c>
      <c r="BR16" s="11" t="s">
        <v>157</v>
      </c>
      <c r="BS16" s="15" t="s">
        <v>162</v>
      </c>
      <c r="BT16" s="15" t="s">
        <v>157</v>
      </c>
      <c r="BU16" s="15" t="s">
        <v>162</v>
      </c>
      <c r="BV16" s="15" t="s">
        <v>157</v>
      </c>
      <c r="BW16" s="17" t="s">
        <v>157</v>
      </c>
      <c r="BX16" s="17" t="s">
        <v>157</v>
      </c>
      <c r="BY16" s="17" t="s">
        <v>157</v>
      </c>
    </row>
    <row r="17" spans="1:77" ht="75" x14ac:dyDescent="0.25">
      <c r="A17" s="6" t="s">
        <v>519</v>
      </c>
      <c r="B17" s="6" t="s">
        <v>520</v>
      </c>
      <c r="C17" s="6" t="s">
        <v>521</v>
      </c>
      <c r="D17" s="6"/>
      <c r="E17" s="6" t="s">
        <v>164</v>
      </c>
      <c r="F17" s="9" t="s">
        <v>522</v>
      </c>
      <c r="G17" s="9" t="s">
        <v>164</v>
      </c>
      <c r="H17" s="9" t="s">
        <v>523</v>
      </c>
      <c r="I17" s="9" t="s">
        <v>233</v>
      </c>
      <c r="J17" s="9" t="s">
        <v>157</v>
      </c>
      <c r="K17" s="9" t="s">
        <v>524</v>
      </c>
      <c r="L17" s="9" t="s">
        <v>525</v>
      </c>
      <c r="M17" s="9" t="s">
        <v>526</v>
      </c>
      <c r="N17" s="9" t="s">
        <v>527</v>
      </c>
      <c r="O17" s="9" t="s">
        <v>157</v>
      </c>
      <c r="P17" s="9" t="s">
        <v>328</v>
      </c>
      <c r="Q17" s="9" t="s">
        <v>164</v>
      </c>
      <c r="R17" s="9" t="s">
        <v>523</v>
      </c>
      <c r="S17" s="9" t="s">
        <v>233</v>
      </c>
      <c r="T17" s="9" t="s">
        <v>157</v>
      </c>
      <c r="U17" s="9" t="s">
        <v>528</v>
      </c>
      <c r="V17" s="9" t="s">
        <v>525</v>
      </c>
      <c r="W17" s="9" t="s">
        <v>529</v>
      </c>
      <c r="X17" s="9" t="s">
        <v>530</v>
      </c>
      <c r="Y17" s="9" t="s">
        <v>157</v>
      </c>
      <c r="Z17" s="9" t="s">
        <v>259</v>
      </c>
      <c r="AA17" s="9" t="s">
        <v>157</v>
      </c>
      <c r="AB17" s="9" t="s">
        <v>157</v>
      </c>
      <c r="AC17" s="9" t="s">
        <v>157</v>
      </c>
      <c r="AD17" s="9" t="s">
        <v>157</v>
      </c>
      <c r="AE17" s="9" t="s">
        <v>531</v>
      </c>
      <c r="AF17" s="13" t="s">
        <v>522</v>
      </c>
      <c r="AG17" s="13" t="s">
        <v>328</v>
      </c>
      <c r="AH17" s="13" t="s">
        <v>532</v>
      </c>
      <c r="AI17" s="13" t="s">
        <v>162</v>
      </c>
      <c r="AJ17" s="13" t="s">
        <v>157</v>
      </c>
      <c r="AK17" s="13" t="s">
        <v>157</v>
      </c>
      <c r="AL17" s="13" t="s">
        <v>157</v>
      </c>
      <c r="AM17" s="13" t="s">
        <v>157</v>
      </c>
      <c r="AN17" s="13" t="s">
        <v>157</v>
      </c>
      <c r="AO17" s="13" t="s">
        <v>157</v>
      </c>
      <c r="AP17" s="13" t="s">
        <v>157</v>
      </c>
      <c r="AQ17" s="13" t="s">
        <v>157</v>
      </c>
      <c r="AR17" s="13" t="s">
        <v>259</v>
      </c>
      <c r="AS17" s="13" t="s">
        <v>157</v>
      </c>
      <c r="AT17" s="13" t="s">
        <v>157</v>
      </c>
      <c r="AU17" s="13" t="s">
        <v>157</v>
      </c>
      <c r="AV17" s="13" t="s">
        <v>157</v>
      </c>
      <c r="AW17" s="13" t="s">
        <v>533</v>
      </c>
      <c r="AX17" s="13" t="s">
        <v>162</v>
      </c>
      <c r="AY17" s="13" t="s">
        <v>157</v>
      </c>
      <c r="AZ17" s="13" t="s">
        <v>157</v>
      </c>
      <c r="BA17" s="13" t="s">
        <v>157</v>
      </c>
      <c r="BB17" s="13" t="s">
        <v>157</v>
      </c>
      <c r="BC17" s="13" t="s">
        <v>157</v>
      </c>
      <c r="BD17" s="13" t="s">
        <v>157</v>
      </c>
      <c r="BE17" s="13" t="s">
        <v>157</v>
      </c>
      <c r="BF17" s="13" t="s">
        <v>157</v>
      </c>
      <c r="BG17" s="13" t="s">
        <v>259</v>
      </c>
      <c r="BH17" s="13" t="s">
        <v>157</v>
      </c>
      <c r="BI17" s="13" t="s">
        <v>157</v>
      </c>
      <c r="BJ17" s="13" t="s">
        <v>157</v>
      </c>
      <c r="BK17" s="13" t="s">
        <v>157</v>
      </c>
      <c r="BL17" s="11" t="s">
        <v>162</v>
      </c>
      <c r="BM17" s="11" t="s">
        <v>157</v>
      </c>
      <c r="BN17" s="11" t="s">
        <v>157</v>
      </c>
      <c r="BO17" s="11" t="s">
        <v>157</v>
      </c>
      <c r="BP17" s="11" t="s">
        <v>157</v>
      </c>
      <c r="BQ17" s="11" t="s">
        <v>157</v>
      </c>
      <c r="BR17" s="11" t="s">
        <v>157</v>
      </c>
      <c r="BS17" s="15" t="s">
        <v>162</v>
      </c>
      <c r="BT17" s="15" t="s">
        <v>157</v>
      </c>
      <c r="BU17" s="15" t="s">
        <v>162</v>
      </c>
      <c r="BV17" s="15" t="s">
        <v>157</v>
      </c>
      <c r="BW17" s="17" t="s">
        <v>162</v>
      </c>
      <c r="BX17" s="17" t="s">
        <v>534</v>
      </c>
      <c r="BY17" s="17" t="s">
        <v>535</v>
      </c>
    </row>
    <row r="18" spans="1:77" ht="45" x14ac:dyDescent="0.25">
      <c r="A18" s="6" t="s">
        <v>538</v>
      </c>
      <c r="B18" s="6" t="s">
        <v>539</v>
      </c>
      <c r="C18" s="6" t="s">
        <v>540</v>
      </c>
      <c r="D18" s="6"/>
      <c r="E18" s="6" t="s">
        <v>164</v>
      </c>
      <c r="F18" s="9" t="s">
        <v>541</v>
      </c>
      <c r="G18" s="9" t="s">
        <v>164</v>
      </c>
      <c r="H18" s="9" t="s">
        <v>542</v>
      </c>
      <c r="I18" s="9" t="s">
        <v>233</v>
      </c>
      <c r="J18" s="9" t="s">
        <v>157</v>
      </c>
      <c r="K18" s="9" t="s">
        <v>503</v>
      </c>
      <c r="L18" s="9" t="s">
        <v>543</v>
      </c>
      <c r="M18" s="9" t="s">
        <v>544</v>
      </c>
      <c r="N18" s="9" t="s">
        <v>545</v>
      </c>
      <c r="O18" s="9" t="s">
        <v>157</v>
      </c>
      <c r="P18" s="9" t="s">
        <v>546</v>
      </c>
      <c r="Q18" s="9" t="s">
        <v>164</v>
      </c>
      <c r="R18" s="9" t="s">
        <v>542</v>
      </c>
      <c r="S18" s="9" t="s">
        <v>233</v>
      </c>
      <c r="T18" s="9" t="s">
        <v>157</v>
      </c>
      <c r="U18" s="9" t="s">
        <v>503</v>
      </c>
      <c r="V18" s="9" t="s">
        <v>547</v>
      </c>
      <c r="W18" s="9" t="s">
        <v>548</v>
      </c>
      <c r="X18" s="9" t="s">
        <v>549</v>
      </c>
      <c r="Y18" s="9" t="s">
        <v>157</v>
      </c>
      <c r="Z18" s="9" t="s">
        <v>259</v>
      </c>
      <c r="AA18" s="9" t="s">
        <v>550</v>
      </c>
      <c r="AB18" s="9" t="s">
        <v>157</v>
      </c>
      <c r="AC18" s="9" t="s">
        <v>157</v>
      </c>
      <c r="AD18" s="9" t="s">
        <v>157</v>
      </c>
      <c r="AE18" s="9" t="s">
        <v>157</v>
      </c>
      <c r="AF18" s="13" t="s">
        <v>541</v>
      </c>
      <c r="AG18" s="13" t="s">
        <v>546</v>
      </c>
      <c r="AH18" s="13" t="s">
        <v>551</v>
      </c>
      <c r="AI18" s="13" t="s">
        <v>164</v>
      </c>
      <c r="AJ18" s="13" t="s">
        <v>552</v>
      </c>
      <c r="AK18" s="13" t="s">
        <v>503</v>
      </c>
      <c r="AL18" s="13" t="s">
        <v>233</v>
      </c>
      <c r="AM18" s="13" t="s">
        <v>157</v>
      </c>
      <c r="AN18" s="13" t="s">
        <v>188</v>
      </c>
      <c r="AO18" s="13" t="s">
        <v>503</v>
      </c>
      <c r="AP18" s="13" t="s">
        <v>157</v>
      </c>
      <c r="AQ18" s="13" t="s">
        <v>157</v>
      </c>
      <c r="AR18" s="13" t="s">
        <v>247</v>
      </c>
      <c r="AS18" s="13" t="s">
        <v>157</v>
      </c>
      <c r="AT18" s="13" t="s">
        <v>553</v>
      </c>
      <c r="AU18" s="13" t="s">
        <v>157</v>
      </c>
      <c r="AV18" s="13" t="s">
        <v>157</v>
      </c>
      <c r="AW18" s="13" t="s">
        <v>554</v>
      </c>
      <c r="AX18" s="13" t="s">
        <v>164</v>
      </c>
      <c r="AY18" s="13" t="s">
        <v>552</v>
      </c>
      <c r="AZ18" s="13" t="s">
        <v>503</v>
      </c>
      <c r="BA18" s="13" t="s">
        <v>233</v>
      </c>
      <c r="BB18" s="13" t="s">
        <v>157</v>
      </c>
      <c r="BC18" s="13" t="s">
        <v>188</v>
      </c>
      <c r="BD18" s="13" t="s">
        <v>503</v>
      </c>
      <c r="BE18" s="13" t="s">
        <v>157</v>
      </c>
      <c r="BF18" s="13" t="s">
        <v>157</v>
      </c>
      <c r="BG18" s="13" t="s">
        <v>247</v>
      </c>
      <c r="BH18" s="13" t="s">
        <v>157</v>
      </c>
      <c r="BI18" s="13" t="s">
        <v>555</v>
      </c>
      <c r="BJ18" s="13" t="s">
        <v>157</v>
      </c>
      <c r="BK18" s="13" t="s">
        <v>157</v>
      </c>
      <c r="BL18" s="11" t="s">
        <v>162</v>
      </c>
      <c r="BM18" s="11" t="s">
        <v>157</v>
      </c>
      <c r="BN18" s="11" t="s">
        <v>157</v>
      </c>
      <c r="BO18" s="11" t="s">
        <v>157</v>
      </c>
      <c r="BP18" s="11" t="s">
        <v>157</v>
      </c>
      <c r="BQ18" s="11" t="s">
        <v>157</v>
      </c>
      <c r="BR18" s="11" t="s">
        <v>157</v>
      </c>
      <c r="BS18" s="15" t="s">
        <v>162</v>
      </c>
      <c r="BT18" s="15" t="s">
        <v>157</v>
      </c>
      <c r="BU18" s="15" t="s">
        <v>164</v>
      </c>
      <c r="BV18" s="15" t="s">
        <v>556</v>
      </c>
      <c r="BW18" s="17" t="s">
        <v>557</v>
      </c>
      <c r="BX18" s="17" t="s">
        <v>162</v>
      </c>
      <c r="BY18" s="17" t="s">
        <v>162</v>
      </c>
    </row>
    <row r="19" spans="1:77" ht="45" x14ac:dyDescent="0.25">
      <c r="A19" s="6" t="s">
        <v>5863</v>
      </c>
      <c r="B19" s="6" t="s">
        <v>561</v>
      </c>
      <c r="C19" s="6" t="s">
        <v>562</v>
      </c>
      <c r="D19" s="6"/>
      <c r="E19" s="6" t="s">
        <v>164</v>
      </c>
      <c r="F19" s="9" t="s">
        <v>563</v>
      </c>
      <c r="G19" s="9" t="s">
        <v>164</v>
      </c>
      <c r="H19" s="9" t="s">
        <v>564</v>
      </c>
      <c r="I19" s="9" t="s">
        <v>233</v>
      </c>
      <c r="J19" s="9" t="s">
        <v>157</v>
      </c>
      <c r="K19" s="9" t="s">
        <v>503</v>
      </c>
      <c r="L19" s="9" t="s">
        <v>565</v>
      </c>
      <c r="M19" s="9" t="s">
        <v>566</v>
      </c>
      <c r="N19" s="9" t="s">
        <v>567</v>
      </c>
      <c r="O19" s="9" t="s">
        <v>568</v>
      </c>
      <c r="P19" s="9" t="s">
        <v>176</v>
      </c>
      <c r="Q19" s="9" t="s">
        <v>162</v>
      </c>
      <c r="R19" s="9" t="s">
        <v>157</v>
      </c>
      <c r="S19" s="9" t="s">
        <v>157</v>
      </c>
      <c r="T19" s="9" t="s">
        <v>157</v>
      </c>
      <c r="U19" s="9" t="s">
        <v>157</v>
      </c>
      <c r="V19" s="9" t="s">
        <v>157</v>
      </c>
      <c r="W19" s="9" t="s">
        <v>569</v>
      </c>
      <c r="X19" s="9" t="s">
        <v>570</v>
      </c>
      <c r="Y19" s="9" t="s">
        <v>571</v>
      </c>
      <c r="Z19" s="9" t="s">
        <v>259</v>
      </c>
      <c r="AA19" s="9" t="s">
        <v>572</v>
      </c>
      <c r="AB19" s="9" t="s">
        <v>157</v>
      </c>
      <c r="AC19" s="9" t="s">
        <v>157</v>
      </c>
      <c r="AD19" s="9" t="s">
        <v>157</v>
      </c>
      <c r="AE19" s="9" t="s">
        <v>372</v>
      </c>
      <c r="AF19" s="13" t="s">
        <v>563</v>
      </c>
      <c r="AG19" s="13" t="s">
        <v>176</v>
      </c>
      <c r="AH19" s="13" t="s">
        <v>573</v>
      </c>
      <c r="AI19" s="13" t="s">
        <v>164</v>
      </c>
      <c r="AJ19" s="13" t="s">
        <v>574</v>
      </c>
      <c r="AK19" s="13" t="s">
        <v>575</v>
      </c>
      <c r="AL19" s="13" t="s">
        <v>233</v>
      </c>
      <c r="AM19" s="13" t="s">
        <v>157</v>
      </c>
      <c r="AN19" s="13" t="s">
        <v>576</v>
      </c>
      <c r="AO19" s="13" t="s">
        <v>157</v>
      </c>
      <c r="AP19" s="13" t="s">
        <v>157</v>
      </c>
      <c r="AQ19" s="13" t="s">
        <v>577</v>
      </c>
      <c r="AR19" s="13" t="s">
        <v>323</v>
      </c>
      <c r="AS19" s="13" t="s">
        <v>157</v>
      </c>
      <c r="AT19" s="13" t="s">
        <v>157</v>
      </c>
      <c r="AU19" s="13" t="s">
        <v>157</v>
      </c>
      <c r="AV19" s="13" t="s">
        <v>578</v>
      </c>
      <c r="AW19" s="13" t="s">
        <v>574</v>
      </c>
      <c r="AX19" s="13" t="s">
        <v>162</v>
      </c>
      <c r="AY19" s="13" t="s">
        <v>157</v>
      </c>
      <c r="AZ19" s="13" t="s">
        <v>157</v>
      </c>
      <c r="BA19" s="13" t="s">
        <v>157</v>
      </c>
      <c r="BB19" s="13" t="s">
        <v>157</v>
      </c>
      <c r="BC19" s="13" t="s">
        <v>157</v>
      </c>
      <c r="BD19" s="13" t="s">
        <v>157</v>
      </c>
      <c r="BE19" s="13" t="s">
        <v>157</v>
      </c>
      <c r="BF19" s="13" t="s">
        <v>579</v>
      </c>
      <c r="BG19" s="13" t="s">
        <v>323</v>
      </c>
      <c r="BH19" s="13" t="s">
        <v>157</v>
      </c>
      <c r="BI19" s="13" t="s">
        <v>157</v>
      </c>
      <c r="BJ19" s="13" t="s">
        <v>157</v>
      </c>
      <c r="BK19" s="13" t="s">
        <v>578</v>
      </c>
      <c r="BL19" s="11" t="s">
        <v>162</v>
      </c>
      <c r="BM19" s="11" t="s">
        <v>157</v>
      </c>
      <c r="BN19" s="11" t="s">
        <v>157</v>
      </c>
      <c r="BO19" s="11" t="s">
        <v>157</v>
      </c>
      <c r="BP19" s="11" t="s">
        <v>157</v>
      </c>
      <c r="BQ19" s="11" t="s">
        <v>157</v>
      </c>
      <c r="BR19" s="11" t="s">
        <v>157</v>
      </c>
      <c r="BS19" s="15" t="s">
        <v>162</v>
      </c>
      <c r="BT19" s="15" t="s">
        <v>157</v>
      </c>
      <c r="BU19" s="15" t="s">
        <v>162</v>
      </c>
      <c r="BV19" s="15" t="s">
        <v>157</v>
      </c>
      <c r="BW19" s="17" t="s">
        <v>580</v>
      </c>
      <c r="BX19" s="17" t="s">
        <v>581</v>
      </c>
      <c r="BY19" s="17" t="s">
        <v>580</v>
      </c>
    </row>
    <row r="20" spans="1:77" ht="30" x14ac:dyDescent="0.25">
      <c r="A20" s="6" t="s">
        <v>5864</v>
      </c>
      <c r="B20" s="6" t="s">
        <v>585</v>
      </c>
      <c r="C20" s="6" t="s">
        <v>586</v>
      </c>
      <c r="D20" s="6"/>
      <c r="E20" s="6" t="s">
        <v>164</v>
      </c>
      <c r="F20" s="9" t="s">
        <v>278</v>
      </c>
      <c r="G20" s="9" t="s">
        <v>164</v>
      </c>
      <c r="H20" s="9" t="s">
        <v>587</v>
      </c>
      <c r="I20" s="9" t="s">
        <v>233</v>
      </c>
      <c r="J20" s="9" t="s">
        <v>157</v>
      </c>
      <c r="K20" s="9" t="s">
        <v>297</v>
      </c>
      <c r="L20" s="9" t="s">
        <v>588</v>
      </c>
      <c r="M20" s="9" t="s">
        <v>589</v>
      </c>
      <c r="N20" s="9" t="s">
        <v>590</v>
      </c>
      <c r="O20" s="9" t="s">
        <v>157</v>
      </c>
      <c r="P20" s="9" t="s">
        <v>377</v>
      </c>
      <c r="Q20" s="9" t="s">
        <v>164</v>
      </c>
      <c r="R20" s="9" t="s">
        <v>587</v>
      </c>
      <c r="S20" s="9" t="s">
        <v>233</v>
      </c>
      <c r="T20" s="9" t="s">
        <v>157</v>
      </c>
      <c r="U20" s="9" t="s">
        <v>591</v>
      </c>
      <c r="V20" s="9" t="s">
        <v>592</v>
      </c>
      <c r="W20" s="9" t="s">
        <v>593</v>
      </c>
      <c r="X20" s="9" t="s">
        <v>264</v>
      </c>
      <c r="Y20" s="9" t="s">
        <v>157</v>
      </c>
      <c r="Z20" s="9" t="s">
        <v>259</v>
      </c>
      <c r="AA20" s="9" t="s">
        <v>157</v>
      </c>
      <c r="AB20" s="9" t="s">
        <v>157</v>
      </c>
      <c r="AC20" s="9" t="s">
        <v>157</v>
      </c>
      <c r="AD20" s="9" t="s">
        <v>157</v>
      </c>
      <c r="AE20" s="9" t="s">
        <v>264</v>
      </c>
      <c r="AF20" s="13" t="s">
        <v>594</v>
      </c>
      <c r="AG20" s="13" t="s">
        <v>189</v>
      </c>
      <c r="AH20" s="13" t="s">
        <v>595</v>
      </c>
      <c r="AI20" s="13" t="s">
        <v>164</v>
      </c>
      <c r="AJ20" s="13" t="s">
        <v>595</v>
      </c>
      <c r="AK20" s="13" t="s">
        <v>596</v>
      </c>
      <c r="AL20" s="13" t="s">
        <v>233</v>
      </c>
      <c r="AM20" s="13" t="s">
        <v>157</v>
      </c>
      <c r="AN20" s="13" t="s">
        <v>597</v>
      </c>
      <c r="AO20" s="13" t="s">
        <v>595</v>
      </c>
      <c r="AP20" s="13" t="s">
        <v>598</v>
      </c>
      <c r="AQ20" s="13" t="s">
        <v>157</v>
      </c>
      <c r="AR20" s="13" t="s">
        <v>259</v>
      </c>
      <c r="AS20" s="13" t="s">
        <v>157</v>
      </c>
      <c r="AT20" s="13" t="s">
        <v>157</v>
      </c>
      <c r="AU20" s="13" t="s">
        <v>157</v>
      </c>
      <c r="AV20" s="13" t="s">
        <v>157</v>
      </c>
      <c r="AW20" s="13" t="s">
        <v>595</v>
      </c>
      <c r="AX20" s="13" t="s">
        <v>164</v>
      </c>
      <c r="AY20" s="13" t="s">
        <v>595</v>
      </c>
      <c r="AZ20" s="13" t="s">
        <v>596</v>
      </c>
      <c r="BA20" s="13" t="s">
        <v>233</v>
      </c>
      <c r="BB20" s="13" t="s">
        <v>157</v>
      </c>
      <c r="BC20" s="13" t="s">
        <v>597</v>
      </c>
      <c r="BD20" s="13" t="s">
        <v>595</v>
      </c>
      <c r="BE20" s="13" t="s">
        <v>599</v>
      </c>
      <c r="BF20" s="13" t="s">
        <v>157</v>
      </c>
      <c r="BG20" s="13" t="s">
        <v>259</v>
      </c>
      <c r="BH20" s="13" t="s">
        <v>157</v>
      </c>
      <c r="BI20" s="13" t="s">
        <v>157</v>
      </c>
      <c r="BJ20" s="13" t="s">
        <v>157</v>
      </c>
      <c r="BK20" s="13" t="s">
        <v>157</v>
      </c>
      <c r="BL20" s="11" t="s">
        <v>162</v>
      </c>
      <c r="BM20" s="11" t="s">
        <v>157</v>
      </c>
      <c r="BN20" s="11" t="s">
        <v>157</v>
      </c>
      <c r="BO20" s="11" t="s">
        <v>157</v>
      </c>
      <c r="BP20" s="11" t="s">
        <v>157</v>
      </c>
      <c r="BQ20" s="11" t="s">
        <v>157</v>
      </c>
      <c r="BR20" s="11" t="s">
        <v>157</v>
      </c>
      <c r="BS20" s="15" t="s">
        <v>162</v>
      </c>
      <c r="BT20" s="15" t="s">
        <v>157</v>
      </c>
      <c r="BU20" s="15" t="s">
        <v>162</v>
      </c>
      <c r="BV20" s="15" t="s">
        <v>157</v>
      </c>
      <c r="BW20" s="17" t="s">
        <v>600</v>
      </c>
      <c r="BX20" s="17" t="s">
        <v>601</v>
      </c>
      <c r="BY20" s="17" t="s">
        <v>157</v>
      </c>
    </row>
    <row r="21" spans="1:77" x14ac:dyDescent="0.25">
      <c r="A21" s="6" t="s">
        <v>5106</v>
      </c>
      <c r="B21" s="6" t="s">
        <v>605</v>
      </c>
      <c r="C21" s="6" t="s">
        <v>606</v>
      </c>
      <c r="D21" s="6"/>
      <c r="E21" s="6" t="s">
        <v>162</v>
      </c>
      <c r="F21" s="9" t="s">
        <v>157</v>
      </c>
      <c r="G21" s="9" t="s">
        <v>157</v>
      </c>
      <c r="H21" s="9" t="s">
        <v>157</v>
      </c>
      <c r="I21" s="9" t="s">
        <v>157</v>
      </c>
      <c r="J21" s="9" t="s">
        <v>157</v>
      </c>
      <c r="K21" s="9" t="s">
        <v>157</v>
      </c>
      <c r="L21" s="9" t="s">
        <v>157</v>
      </c>
      <c r="M21" s="9" t="s">
        <v>157</v>
      </c>
      <c r="N21" s="9" t="s">
        <v>157</v>
      </c>
      <c r="O21" s="9" t="s">
        <v>157</v>
      </c>
      <c r="P21" s="9" t="s">
        <v>157</v>
      </c>
      <c r="Q21" s="9" t="s">
        <v>157</v>
      </c>
      <c r="R21" s="9" t="s">
        <v>157</v>
      </c>
      <c r="S21" s="9" t="s">
        <v>157</v>
      </c>
      <c r="T21" s="9" t="s">
        <v>157</v>
      </c>
      <c r="U21" s="9" t="s">
        <v>157</v>
      </c>
      <c r="V21" s="9" t="s">
        <v>157</v>
      </c>
      <c r="W21" s="9" t="s">
        <v>157</v>
      </c>
      <c r="X21" s="9" t="s">
        <v>157</v>
      </c>
      <c r="Y21" s="9" t="s">
        <v>157</v>
      </c>
      <c r="Z21" s="9" t="s">
        <v>157</v>
      </c>
      <c r="AA21" s="9" t="s">
        <v>157</v>
      </c>
      <c r="AB21" s="9" t="s">
        <v>157</v>
      </c>
      <c r="AC21" s="9" t="s">
        <v>157</v>
      </c>
      <c r="AD21" s="9" t="s">
        <v>157</v>
      </c>
      <c r="AE21" s="9" t="s">
        <v>157</v>
      </c>
      <c r="AF21" s="13" t="s">
        <v>157</v>
      </c>
      <c r="AG21" s="13" t="s">
        <v>157</v>
      </c>
      <c r="AH21" s="13" t="s">
        <v>157</v>
      </c>
      <c r="AI21" s="13" t="s">
        <v>157</v>
      </c>
      <c r="AJ21" s="13" t="s">
        <v>157</v>
      </c>
      <c r="AK21" s="13" t="s">
        <v>157</v>
      </c>
      <c r="AL21" s="13" t="s">
        <v>157</v>
      </c>
      <c r="AM21" s="13" t="s">
        <v>157</v>
      </c>
      <c r="AN21" s="13" t="s">
        <v>157</v>
      </c>
      <c r="AO21" s="13" t="s">
        <v>157</v>
      </c>
      <c r="AP21" s="13" t="s">
        <v>157</v>
      </c>
      <c r="AQ21" s="13" t="s">
        <v>157</v>
      </c>
      <c r="AR21" s="13" t="s">
        <v>157</v>
      </c>
      <c r="AS21" s="13" t="s">
        <v>157</v>
      </c>
      <c r="AT21" s="13" t="s">
        <v>157</v>
      </c>
      <c r="AU21" s="13" t="s">
        <v>157</v>
      </c>
      <c r="AV21" s="13" t="s">
        <v>157</v>
      </c>
      <c r="AW21" s="13" t="s">
        <v>157</v>
      </c>
      <c r="AX21" s="13" t="s">
        <v>157</v>
      </c>
      <c r="AY21" s="13" t="s">
        <v>157</v>
      </c>
      <c r="AZ21" s="13" t="s">
        <v>157</v>
      </c>
      <c r="BA21" s="13" t="s">
        <v>157</v>
      </c>
      <c r="BB21" s="13" t="s">
        <v>157</v>
      </c>
      <c r="BC21" s="13" t="s">
        <v>157</v>
      </c>
      <c r="BD21" s="13" t="s">
        <v>157</v>
      </c>
      <c r="BE21" s="13" t="s">
        <v>157</v>
      </c>
      <c r="BF21" s="13" t="s">
        <v>157</v>
      </c>
      <c r="BG21" s="13" t="s">
        <v>157</v>
      </c>
      <c r="BH21" s="13" t="s">
        <v>157</v>
      </c>
      <c r="BI21" s="13" t="s">
        <v>157</v>
      </c>
      <c r="BJ21" s="13" t="s">
        <v>157</v>
      </c>
      <c r="BK21" s="13" t="s">
        <v>157</v>
      </c>
      <c r="BL21" s="11" t="s">
        <v>157</v>
      </c>
      <c r="BM21" s="11" t="s">
        <v>157</v>
      </c>
      <c r="BN21" s="11" t="s">
        <v>157</v>
      </c>
      <c r="BO21" s="11" t="s">
        <v>157</v>
      </c>
      <c r="BP21" s="11" t="s">
        <v>157</v>
      </c>
      <c r="BQ21" s="11" t="s">
        <v>157</v>
      </c>
      <c r="BR21" s="11" t="s">
        <v>157</v>
      </c>
      <c r="BS21" s="15" t="s">
        <v>157</v>
      </c>
      <c r="BT21" s="15" t="s">
        <v>157</v>
      </c>
      <c r="BU21" s="15" t="s">
        <v>157</v>
      </c>
      <c r="BV21" s="15" t="s">
        <v>157</v>
      </c>
      <c r="BW21" s="17" t="s">
        <v>157</v>
      </c>
      <c r="BX21" s="17" t="s">
        <v>157</v>
      </c>
      <c r="BY21" s="17" t="s">
        <v>157</v>
      </c>
    </row>
    <row r="22" spans="1:77" ht="60" x14ac:dyDescent="0.25">
      <c r="A22" s="6" t="s">
        <v>609</v>
      </c>
      <c r="B22" s="6" t="s">
        <v>610</v>
      </c>
      <c r="C22" s="6" t="s">
        <v>611</v>
      </c>
      <c r="D22" s="6"/>
      <c r="E22" s="6" t="s">
        <v>164</v>
      </c>
      <c r="F22" s="9" t="s">
        <v>612</v>
      </c>
      <c r="G22" s="9" t="s">
        <v>164</v>
      </c>
      <c r="H22" s="9" t="s">
        <v>613</v>
      </c>
      <c r="I22" s="9" t="s">
        <v>614</v>
      </c>
      <c r="J22" s="9" t="s">
        <v>157</v>
      </c>
      <c r="K22" s="9" t="s">
        <v>340</v>
      </c>
      <c r="L22" s="9" t="s">
        <v>238</v>
      </c>
      <c r="M22" s="9" t="s">
        <v>615</v>
      </c>
      <c r="N22" s="9" t="s">
        <v>616</v>
      </c>
      <c r="O22" s="9" t="s">
        <v>617</v>
      </c>
      <c r="P22" s="9" t="s">
        <v>455</v>
      </c>
      <c r="Q22" s="9" t="s">
        <v>164</v>
      </c>
      <c r="R22" s="9" t="s">
        <v>613</v>
      </c>
      <c r="S22" s="9" t="s">
        <v>614</v>
      </c>
      <c r="T22" s="9" t="s">
        <v>157</v>
      </c>
      <c r="U22" s="9" t="s">
        <v>340</v>
      </c>
      <c r="V22" s="9" t="s">
        <v>238</v>
      </c>
      <c r="W22" s="9" t="s">
        <v>618</v>
      </c>
      <c r="X22" s="9" t="s">
        <v>619</v>
      </c>
      <c r="Y22" s="9" t="s">
        <v>157</v>
      </c>
      <c r="Z22" s="9" t="s">
        <v>259</v>
      </c>
      <c r="AA22" s="9" t="s">
        <v>157</v>
      </c>
      <c r="AB22" s="9" t="s">
        <v>157</v>
      </c>
      <c r="AC22" s="9" t="s">
        <v>157</v>
      </c>
      <c r="AD22" s="9" t="s">
        <v>157</v>
      </c>
      <c r="AE22" s="9" t="s">
        <v>157</v>
      </c>
      <c r="AF22" s="13" t="s">
        <v>620</v>
      </c>
      <c r="AG22" s="13" t="s">
        <v>621</v>
      </c>
      <c r="AH22" s="13" t="s">
        <v>622</v>
      </c>
      <c r="AI22" s="13" t="s">
        <v>164</v>
      </c>
      <c r="AJ22" s="13" t="s">
        <v>623</v>
      </c>
      <c r="AK22" s="13" t="s">
        <v>340</v>
      </c>
      <c r="AL22" s="13" t="s">
        <v>614</v>
      </c>
      <c r="AM22" s="13" t="s">
        <v>157</v>
      </c>
      <c r="AN22" s="13" t="s">
        <v>624</v>
      </c>
      <c r="AO22" s="13" t="s">
        <v>157</v>
      </c>
      <c r="AP22" s="13" t="s">
        <v>157</v>
      </c>
      <c r="AQ22" s="13" t="s">
        <v>625</v>
      </c>
      <c r="AR22" s="13" t="s">
        <v>626</v>
      </c>
      <c r="AS22" s="13" t="s">
        <v>157</v>
      </c>
      <c r="AT22" s="13" t="s">
        <v>157</v>
      </c>
      <c r="AU22" s="13" t="s">
        <v>157</v>
      </c>
      <c r="AV22" s="13" t="s">
        <v>157</v>
      </c>
      <c r="AW22" s="13" t="s">
        <v>627</v>
      </c>
      <c r="AX22" s="13" t="s">
        <v>164</v>
      </c>
      <c r="AY22" s="13" t="s">
        <v>623</v>
      </c>
      <c r="AZ22" s="13" t="s">
        <v>340</v>
      </c>
      <c r="BA22" s="13" t="s">
        <v>614</v>
      </c>
      <c r="BB22" s="13" t="s">
        <v>157</v>
      </c>
      <c r="BC22" s="13" t="s">
        <v>624</v>
      </c>
      <c r="BD22" s="13" t="s">
        <v>157</v>
      </c>
      <c r="BE22" s="13" t="s">
        <v>157</v>
      </c>
      <c r="BF22" s="13" t="s">
        <v>628</v>
      </c>
      <c r="BG22" s="13" t="s">
        <v>626</v>
      </c>
      <c r="BH22" s="13" t="s">
        <v>157</v>
      </c>
      <c r="BI22" s="13" t="s">
        <v>157</v>
      </c>
      <c r="BJ22" s="13" t="s">
        <v>157</v>
      </c>
      <c r="BK22" s="13" t="s">
        <v>157</v>
      </c>
      <c r="BL22" s="11" t="s">
        <v>210</v>
      </c>
      <c r="BM22" s="11" t="s">
        <v>157</v>
      </c>
      <c r="BN22" s="11" t="s">
        <v>157</v>
      </c>
      <c r="BO22" s="11" t="s">
        <v>157</v>
      </c>
      <c r="BP22" s="11" t="s">
        <v>157</v>
      </c>
      <c r="BQ22" s="11" t="s">
        <v>157</v>
      </c>
      <c r="BR22" s="11" t="s">
        <v>157</v>
      </c>
      <c r="BS22" s="15" t="s">
        <v>162</v>
      </c>
      <c r="BT22" s="15" t="s">
        <v>157</v>
      </c>
      <c r="BU22" s="15" t="s">
        <v>164</v>
      </c>
      <c r="BV22" s="15" t="s">
        <v>629</v>
      </c>
      <c r="BW22" s="17" t="s">
        <v>630</v>
      </c>
      <c r="BX22" s="17" t="s">
        <v>250</v>
      </c>
      <c r="BY22" s="17" t="s">
        <v>157</v>
      </c>
    </row>
    <row r="23" spans="1:77" ht="30" x14ac:dyDescent="0.25">
      <c r="A23" s="6" t="s">
        <v>633</v>
      </c>
      <c r="B23" s="6" t="s">
        <v>634</v>
      </c>
      <c r="C23" s="6" t="s">
        <v>635</v>
      </c>
      <c r="D23" s="6"/>
      <c r="E23" s="6" t="s">
        <v>164</v>
      </c>
      <c r="F23" s="9" t="s">
        <v>636</v>
      </c>
      <c r="G23" s="9" t="s">
        <v>164</v>
      </c>
      <c r="H23" s="9" t="s">
        <v>243</v>
      </c>
      <c r="I23" s="9" t="s">
        <v>233</v>
      </c>
      <c r="J23" s="9" t="s">
        <v>157</v>
      </c>
      <c r="K23" s="9" t="s">
        <v>503</v>
      </c>
      <c r="L23" s="9" t="s">
        <v>637</v>
      </c>
      <c r="M23" s="9" t="s">
        <v>638</v>
      </c>
      <c r="N23" s="9" t="s">
        <v>639</v>
      </c>
      <c r="O23" s="9" t="s">
        <v>157</v>
      </c>
      <c r="P23" s="9" t="s">
        <v>640</v>
      </c>
      <c r="Q23" s="9" t="s">
        <v>164</v>
      </c>
      <c r="R23" s="9" t="s">
        <v>243</v>
      </c>
      <c r="S23" s="9" t="s">
        <v>233</v>
      </c>
      <c r="T23" s="9" t="s">
        <v>157</v>
      </c>
      <c r="U23" s="9" t="s">
        <v>503</v>
      </c>
      <c r="V23" s="9" t="s">
        <v>637</v>
      </c>
      <c r="W23" s="9" t="s">
        <v>641</v>
      </c>
      <c r="X23" s="9" t="s">
        <v>642</v>
      </c>
      <c r="Y23" s="9" t="s">
        <v>157</v>
      </c>
      <c r="Z23" s="9" t="s">
        <v>259</v>
      </c>
      <c r="AA23" s="9" t="s">
        <v>157</v>
      </c>
      <c r="AB23" s="9" t="s">
        <v>157</v>
      </c>
      <c r="AC23" s="9" t="s">
        <v>157</v>
      </c>
      <c r="AD23" s="9" t="s">
        <v>157</v>
      </c>
      <c r="AE23" s="9" t="s">
        <v>157</v>
      </c>
      <c r="AF23" s="13" t="s">
        <v>643</v>
      </c>
      <c r="AG23" s="13" t="s">
        <v>640</v>
      </c>
      <c r="AH23" s="13" t="s">
        <v>644</v>
      </c>
      <c r="AI23" s="13" t="s">
        <v>164</v>
      </c>
      <c r="AJ23" s="13" t="s">
        <v>645</v>
      </c>
      <c r="AK23" s="13" t="s">
        <v>503</v>
      </c>
      <c r="AL23" s="13" t="s">
        <v>233</v>
      </c>
      <c r="AM23" s="13" t="s">
        <v>157</v>
      </c>
      <c r="AN23" s="13" t="s">
        <v>646</v>
      </c>
      <c r="AO23" s="13" t="s">
        <v>157</v>
      </c>
      <c r="AP23" s="13" t="s">
        <v>646</v>
      </c>
      <c r="AQ23" s="13" t="s">
        <v>157</v>
      </c>
      <c r="AR23" s="13" t="s">
        <v>259</v>
      </c>
      <c r="AS23" s="13" t="s">
        <v>157</v>
      </c>
      <c r="AT23" s="13" t="s">
        <v>157</v>
      </c>
      <c r="AU23" s="13" t="s">
        <v>157</v>
      </c>
      <c r="AV23" s="13" t="s">
        <v>157</v>
      </c>
      <c r="AW23" s="13" t="s">
        <v>644</v>
      </c>
      <c r="AX23" s="13" t="s">
        <v>164</v>
      </c>
      <c r="AY23" s="13" t="s">
        <v>645</v>
      </c>
      <c r="AZ23" s="13" t="s">
        <v>503</v>
      </c>
      <c r="BA23" s="13" t="s">
        <v>233</v>
      </c>
      <c r="BB23" s="13" t="s">
        <v>157</v>
      </c>
      <c r="BC23" s="13" t="s">
        <v>646</v>
      </c>
      <c r="BD23" s="13" t="s">
        <v>157</v>
      </c>
      <c r="BE23" s="13" t="s">
        <v>646</v>
      </c>
      <c r="BF23" s="13" t="s">
        <v>157</v>
      </c>
      <c r="BG23" s="13" t="s">
        <v>259</v>
      </c>
      <c r="BH23" s="13" t="s">
        <v>157</v>
      </c>
      <c r="BI23" s="13" t="s">
        <v>157</v>
      </c>
      <c r="BJ23" s="13" t="s">
        <v>157</v>
      </c>
      <c r="BK23" s="13" t="s">
        <v>157</v>
      </c>
      <c r="BL23" s="11" t="s">
        <v>164</v>
      </c>
      <c r="BM23" s="11" t="s">
        <v>190</v>
      </c>
      <c r="BN23" s="11" t="s">
        <v>190</v>
      </c>
      <c r="BO23" s="11" t="s">
        <v>167</v>
      </c>
      <c r="BP23" s="11" t="s">
        <v>157</v>
      </c>
      <c r="BQ23" s="11" t="s">
        <v>647</v>
      </c>
      <c r="BR23" s="11" t="s">
        <v>157</v>
      </c>
      <c r="BS23" s="15" t="s">
        <v>162</v>
      </c>
      <c r="BT23" s="15" t="s">
        <v>157</v>
      </c>
      <c r="BU23" s="15" t="s">
        <v>162</v>
      </c>
      <c r="BV23" s="15" t="s">
        <v>157</v>
      </c>
      <c r="BW23" s="17" t="s">
        <v>648</v>
      </c>
      <c r="BX23" s="17" t="s">
        <v>162</v>
      </c>
      <c r="BY23" s="17" t="s">
        <v>162</v>
      </c>
    </row>
    <row r="24" spans="1:77" x14ac:dyDescent="0.25">
      <c r="A24" s="6" t="s">
        <v>5865</v>
      </c>
      <c r="B24" s="6" t="s">
        <v>652</v>
      </c>
      <c r="C24" s="6" t="s">
        <v>653</v>
      </c>
      <c r="D24" s="6"/>
      <c r="E24" s="6" t="s">
        <v>162</v>
      </c>
      <c r="F24" s="9" t="s">
        <v>157</v>
      </c>
      <c r="G24" s="9" t="s">
        <v>157</v>
      </c>
      <c r="H24" s="9" t="s">
        <v>157</v>
      </c>
      <c r="I24" s="9" t="s">
        <v>157</v>
      </c>
      <c r="J24" s="9" t="s">
        <v>157</v>
      </c>
      <c r="K24" s="9" t="s">
        <v>157</v>
      </c>
      <c r="L24" s="9" t="s">
        <v>157</v>
      </c>
      <c r="M24" s="9" t="s">
        <v>157</v>
      </c>
      <c r="N24" s="9" t="s">
        <v>157</v>
      </c>
      <c r="O24" s="9" t="s">
        <v>157</v>
      </c>
      <c r="P24" s="9" t="s">
        <v>157</v>
      </c>
      <c r="Q24" s="9" t="s">
        <v>157</v>
      </c>
      <c r="R24" s="9" t="s">
        <v>157</v>
      </c>
      <c r="S24" s="9" t="s">
        <v>157</v>
      </c>
      <c r="T24" s="9" t="s">
        <v>157</v>
      </c>
      <c r="U24" s="9" t="s">
        <v>157</v>
      </c>
      <c r="V24" s="9" t="s">
        <v>157</v>
      </c>
      <c r="W24" s="9" t="s">
        <v>157</v>
      </c>
      <c r="X24" s="9" t="s">
        <v>157</v>
      </c>
      <c r="Y24" s="9" t="s">
        <v>157</v>
      </c>
      <c r="Z24" s="9" t="s">
        <v>157</v>
      </c>
      <c r="AA24" s="9" t="s">
        <v>157</v>
      </c>
      <c r="AB24" s="9" t="s">
        <v>157</v>
      </c>
      <c r="AC24" s="9" t="s">
        <v>157</v>
      </c>
      <c r="AD24" s="9" t="s">
        <v>157</v>
      </c>
      <c r="AE24" s="9" t="s">
        <v>157</v>
      </c>
      <c r="AF24" s="13" t="s">
        <v>157</v>
      </c>
      <c r="AG24" s="13" t="s">
        <v>157</v>
      </c>
      <c r="AH24" s="13" t="s">
        <v>157</v>
      </c>
      <c r="AI24" s="13" t="s">
        <v>157</v>
      </c>
      <c r="AJ24" s="13" t="s">
        <v>157</v>
      </c>
      <c r="AK24" s="13" t="s">
        <v>157</v>
      </c>
      <c r="AL24" s="13" t="s">
        <v>157</v>
      </c>
      <c r="AM24" s="13" t="s">
        <v>157</v>
      </c>
      <c r="AN24" s="13" t="s">
        <v>157</v>
      </c>
      <c r="AO24" s="13" t="s">
        <v>157</v>
      </c>
      <c r="AP24" s="13" t="s">
        <v>157</v>
      </c>
      <c r="AQ24" s="13" t="s">
        <v>157</v>
      </c>
      <c r="AR24" s="13" t="s">
        <v>157</v>
      </c>
      <c r="AS24" s="13" t="s">
        <v>157</v>
      </c>
      <c r="AT24" s="13" t="s">
        <v>157</v>
      </c>
      <c r="AU24" s="13" t="s">
        <v>157</v>
      </c>
      <c r="AV24" s="13" t="s">
        <v>157</v>
      </c>
      <c r="AW24" s="13" t="s">
        <v>157</v>
      </c>
      <c r="AX24" s="13" t="s">
        <v>157</v>
      </c>
      <c r="AY24" s="13" t="s">
        <v>157</v>
      </c>
      <c r="AZ24" s="13" t="s">
        <v>157</v>
      </c>
      <c r="BA24" s="13" t="s">
        <v>157</v>
      </c>
      <c r="BB24" s="13" t="s">
        <v>157</v>
      </c>
      <c r="BC24" s="13" t="s">
        <v>157</v>
      </c>
      <c r="BD24" s="13" t="s">
        <v>157</v>
      </c>
      <c r="BE24" s="13" t="s">
        <v>157</v>
      </c>
      <c r="BF24" s="13" t="s">
        <v>157</v>
      </c>
      <c r="BG24" s="13" t="s">
        <v>157</v>
      </c>
      <c r="BH24" s="13" t="s">
        <v>157</v>
      </c>
      <c r="BI24" s="13" t="s">
        <v>157</v>
      </c>
      <c r="BJ24" s="13" t="s">
        <v>157</v>
      </c>
      <c r="BK24" s="13" t="s">
        <v>157</v>
      </c>
      <c r="BL24" s="11" t="s">
        <v>157</v>
      </c>
      <c r="BM24" s="11" t="s">
        <v>157</v>
      </c>
      <c r="BN24" s="11" t="s">
        <v>157</v>
      </c>
      <c r="BO24" s="11" t="s">
        <v>157</v>
      </c>
      <c r="BP24" s="11" t="s">
        <v>157</v>
      </c>
      <c r="BQ24" s="11" t="s">
        <v>157</v>
      </c>
      <c r="BR24" s="11" t="s">
        <v>157</v>
      </c>
      <c r="BS24" s="15" t="s">
        <v>157</v>
      </c>
      <c r="BT24" s="15" t="s">
        <v>157</v>
      </c>
      <c r="BU24" s="15" t="s">
        <v>157</v>
      </c>
      <c r="BV24" s="15" t="s">
        <v>157</v>
      </c>
      <c r="BW24" s="17" t="s">
        <v>157</v>
      </c>
      <c r="BX24" s="17" t="s">
        <v>157</v>
      </c>
      <c r="BY24" s="17" t="s">
        <v>157</v>
      </c>
    </row>
    <row r="25" spans="1:77" ht="45" x14ac:dyDescent="0.25">
      <c r="A25" s="6" t="s">
        <v>5866</v>
      </c>
      <c r="B25" s="6" t="s">
        <v>657</v>
      </c>
      <c r="C25" s="6" t="s">
        <v>658</v>
      </c>
      <c r="D25" s="6"/>
      <c r="E25" s="6" t="s">
        <v>164</v>
      </c>
      <c r="F25" s="9" t="s">
        <v>410</v>
      </c>
      <c r="G25" s="9" t="s">
        <v>164</v>
      </c>
      <c r="H25" s="9" t="s">
        <v>659</v>
      </c>
      <c r="I25" s="9" t="s">
        <v>233</v>
      </c>
      <c r="J25" s="9" t="s">
        <v>157</v>
      </c>
      <c r="K25" s="9" t="s">
        <v>273</v>
      </c>
      <c r="L25" s="9" t="s">
        <v>190</v>
      </c>
      <c r="M25" s="9" t="s">
        <v>660</v>
      </c>
      <c r="N25" s="9" t="s">
        <v>661</v>
      </c>
      <c r="O25" s="9" t="s">
        <v>157</v>
      </c>
      <c r="P25" s="9" t="s">
        <v>662</v>
      </c>
      <c r="Q25" s="9" t="s">
        <v>162</v>
      </c>
      <c r="R25" s="9" t="s">
        <v>157</v>
      </c>
      <c r="S25" s="9" t="s">
        <v>157</v>
      </c>
      <c r="T25" s="9" t="s">
        <v>157</v>
      </c>
      <c r="U25" s="9" t="s">
        <v>157</v>
      </c>
      <c r="V25" s="9" t="s">
        <v>157</v>
      </c>
      <c r="W25" s="9" t="s">
        <v>663</v>
      </c>
      <c r="X25" s="9" t="s">
        <v>664</v>
      </c>
      <c r="Y25" s="9" t="s">
        <v>157</v>
      </c>
      <c r="Z25" s="9" t="s">
        <v>259</v>
      </c>
      <c r="AA25" s="9" t="s">
        <v>157</v>
      </c>
      <c r="AB25" s="9" t="s">
        <v>157</v>
      </c>
      <c r="AC25" s="9" t="s">
        <v>157</v>
      </c>
      <c r="AD25" s="9" t="s">
        <v>157</v>
      </c>
      <c r="AE25" s="9" t="s">
        <v>157</v>
      </c>
      <c r="AF25" s="13" t="s">
        <v>410</v>
      </c>
      <c r="AG25" s="13" t="s">
        <v>662</v>
      </c>
      <c r="AH25" s="13" t="s">
        <v>665</v>
      </c>
      <c r="AI25" s="13" t="s">
        <v>162</v>
      </c>
      <c r="AJ25" s="13" t="s">
        <v>157</v>
      </c>
      <c r="AK25" s="13" t="s">
        <v>157</v>
      </c>
      <c r="AL25" s="13" t="s">
        <v>157</v>
      </c>
      <c r="AM25" s="13" t="s">
        <v>157</v>
      </c>
      <c r="AN25" s="13" t="s">
        <v>157</v>
      </c>
      <c r="AO25" s="13" t="s">
        <v>157</v>
      </c>
      <c r="AP25" s="13" t="s">
        <v>623</v>
      </c>
      <c r="AQ25" s="13" t="s">
        <v>157</v>
      </c>
      <c r="AR25" s="13" t="s">
        <v>247</v>
      </c>
      <c r="AS25" s="13" t="s">
        <v>157</v>
      </c>
      <c r="AT25" s="13" t="s">
        <v>666</v>
      </c>
      <c r="AU25" s="13" t="s">
        <v>157</v>
      </c>
      <c r="AV25" s="13" t="s">
        <v>157</v>
      </c>
      <c r="AW25" s="13" t="s">
        <v>667</v>
      </c>
      <c r="AX25" s="13" t="s">
        <v>162</v>
      </c>
      <c r="AY25" s="13" t="s">
        <v>157</v>
      </c>
      <c r="AZ25" s="13" t="s">
        <v>157</v>
      </c>
      <c r="BA25" s="13" t="s">
        <v>157</v>
      </c>
      <c r="BB25" s="13" t="s">
        <v>157</v>
      </c>
      <c r="BC25" s="13" t="s">
        <v>157</v>
      </c>
      <c r="BD25" s="13" t="s">
        <v>157</v>
      </c>
      <c r="BE25" s="13" t="s">
        <v>157</v>
      </c>
      <c r="BF25" s="13" t="s">
        <v>157</v>
      </c>
      <c r="BG25" s="13" t="s">
        <v>157</v>
      </c>
      <c r="BH25" s="13" t="s">
        <v>157</v>
      </c>
      <c r="BI25" s="13" t="s">
        <v>157</v>
      </c>
      <c r="BJ25" s="13" t="s">
        <v>157</v>
      </c>
      <c r="BK25" s="13" t="s">
        <v>157</v>
      </c>
      <c r="BL25" s="11" t="s">
        <v>162</v>
      </c>
      <c r="BM25" s="11" t="s">
        <v>157</v>
      </c>
      <c r="BN25" s="11" t="s">
        <v>157</v>
      </c>
      <c r="BO25" s="11" t="s">
        <v>157</v>
      </c>
      <c r="BP25" s="11" t="s">
        <v>157</v>
      </c>
      <c r="BQ25" s="11" t="s">
        <v>157</v>
      </c>
      <c r="BR25" s="11" t="s">
        <v>157</v>
      </c>
      <c r="BS25" s="15" t="s">
        <v>162</v>
      </c>
      <c r="BT25" s="15" t="s">
        <v>157</v>
      </c>
      <c r="BU25" s="15" t="s">
        <v>162</v>
      </c>
      <c r="BV25" s="15" t="s">
        <v>157</v>
      </c>
      <c r="BW25" s="17" t="s">
        <v>668</v>
      </c>
      <c r="BX25" s="17" t="s">
        <v>162</v>
      </c>
      <c r="BY25" s="17" t="s">
        <v>157</v>
      </c>
    </row>
    <row r="26" spans="1:77" x14ac:dyDescent="0.25">
      <c r="A26" s="6" t="s">
        <v>671</v>
      </c>
      <c r="B26" s="6" t="s">
        <v>672</v>
      </c>
      <c r="C26" s="6" t="s">
        <v>673</v>
      </c>
      <c r="D26" s="6"/>
      <c r="E26" s="6" t="s">
        <v>162</v>
      </c>
      <c r="F26" s="9" t="s">
        <v>157</v>
      </c>
      <c r="G26" s="9" t="s">
        <v>157</v>
      </c>
      <c r="H26" s="9" t="s">
        <v>157</v>
      </c>
      <c r="I26" s="9" t="s">
        <v>157</v>
      </c>
      <c r="J26" s="9" t="s">
        <v>157</v>
      </c>
      <c r="K26" s="9" t="s">
        <v>157</v>
      </c>
      <c r="L26" s="9" t="s">
        <v>157</v>
      </c>
      <c r="M26" s="9" t="s">
        <v>157</v>
      </c>
      <c r="N26" s="9" t="s">
        <v>157</v>
      </c>
      <c r="O26" s="9" t="s">
        <v>157</v>
      </c>
      <c r="P26" s="9" t="s">
        <v>157</v>
      </c>
      <c r="Q26" s="9" t="s">
        <v>157</v>
      </c>
      <c r="R26" s="9" t="s">
        <v>157</v>
      </c>
      <c r="S26" s="9" t="s">
        <v>157</v>
      </c>
      <c r="T26" s="9" t="s">
        <v>157</v>
      </c>
      <c r="U26" s="9" t="s">
        <v>157</v>
      </c>
      <c r="V26" s="9" t="s">
        <v>157</v>
      </c>
      <c r="W26" s="9" t="s">
        <v>157</v>
      </c>
      <c r="X26" s="9" t="s">
        <v>157</v>
      </c>
      <c r="Y26" s="9" t="s">
        <v>157</v>
      </c>
      <c r="Z26" s="9" t="s">
        <v>157</v>
      </c>
      <c r="AA26" s="9" t="s">
        <v>157</v>
      </c>
      <c r="AB26" s="9" t="s">
        <v>157</v>
      </c>
      <c r="AC26" s="9" t="s">
        <v>157</v>
      </c>
      <c r="AD26" s="9" t="s">
        <v>157</v>
      </c>
      <c r="AE26" s="9" t="s">
        <v>157</v>
      </c>
      <c r="AF26" s="13" t="s">
        <v>157</v>
      </c>
      <c r="AG26" s="13" t="s">
        <v>157</v>
      </c>
      <c r="AH26" s="13" t="s">
        <v>157</v>
      </c>
      <c r="AI26" s="13" t="s">
        <v>157</v>
      </c>
      <c r="AJ26" s="13" t="s">
        <v>157</v>
      </c>
      <c r="AK26" s="13" t="s">
        <v>157</v>
      </c>
      <c r="AL26" s="13" t="s">
        <v>157</v>
      </c>
      <c r="AM26" s="13" t="s">
        <v>157</v>
      </c>
      <c r="AN26" s="13" t="s">
        <v>157</v>
      </c>
      <c r="AO26" s="13" t="s">
        <v>157</v>
      </c>
      <c r="AP26" s="13" t="s">
        <v>157</v>
      </c>
      <c r="AQ26" s="13" t="s">
        <v>157</v>
      </c>
      <c r="AR26" s="13" t="s">
        <v>157</v>
      </c>
      <c r="AS26" s="13" t="s">
        <v>157</v>
      </c>
      <c r="AT26" s="13" t="s">
        <v>157</v>
      </c>
      <c r="AU26" s="13" t="s">
        <v>157</v>
      </c>
      <c r="AV26" s="13" t="s">
        <v>157</v>
      </c>
      <c r="AW26" s="13" t="s">
        <v>157</v>
      </c>
      <c r="AX26" s="13" t="s">
        <v>157</v>
      </c>
      <c r="AY26" s="13" t="s">
        <v>157</v>
      </c>
      <c r="AZ26" s="13" t="s">
        <v>157</v>
      </c>
      <c r="BA26" s="13" t="s">
        <v>157</v>
      </c>
      <c r="BB26" s="13" t="s">
        <v>157</v>
      </c>
      <c r="BC26" s="13" t="s">
        <v>157</v>
      </c>
      <c r="BD26" s="13" t="s">
        <v>157</v>
      </c>
      <c r="BE26" s="13" t="s">
        <v>157</v>
      </c>
      <c r="BF26" s="13" t="s">
        <v>157</v>
      </c>
      <c r="BG26" s="13" t="s">
        <v>157</v>
      </c>
      <c r="BH26" s="13" t="s">
        <v>157</v>
      </c>
      <c r="BI26" s="13" t="s">
        <v>157</v>
      </c>
      <c r="BJ26" s="13" t="s">
        <v>157</v>
      </c>
      <c r="BK26" s="13" t="s">
        <v>157</v>
      </c>
      <c r="BL26" s="11" t="s">
        <v>157</v>
      </c>
      <c r="BM26" s="11" t="s">
        <v>157</v>
      </c>
      <c r="BN26" s="11" t="s">
        <v>157</v>
      </c>
      <c r="BO26" s="11" t="s">
        <v>157</v>
      </c>
      <c r="BP26" s="11" t="s">
        <v>157</v>
      </c>
      <c r="BQ26" s="11" t="s">
        <v>157</v>
      </c>
      <c r="BR26" s="11" t="s">
        <v>157</v>
      </c>
      <c r="BS26" s="15" t="s">
        <v>157</v>
      </c>
      <c r="BT26" s="15" t="s">
        <v>157</v>
      </c>
      <c r="BU26" s="15" t="s">
        <v>157</v>
      </c>
      <c r="BV26" s="15" t="s">
        <v>157</v>
      </c>
      <c r="BW26" s="17" t="s">
        <v>157</v>
      </c>
      <c r="BX26" s="17" t="s">
        <v>157</v>
      </c>
      <c r="BY26" s="17" t="s">
        <v>157</v>
      </c>
    </row>
    <row r="27" spans="1:77" ht="30" x14ac:dyDescent="0.25">
      <c r="A27" s="6" t="s">
        <v>676</v>
      </c>
      <c r="B27" s="6" t="s">
        <v>677</v>
      </c>
      <c r="C27" s="6" t="s">
        <v>678</v>
      </c>
      <c r="D27" s="6"/>
      <c r="E27" s="6" t="s">
        <v>164</v>
      </c>
      <c r="F27" s="9" t="s">
        <v>679</v>
      </c>
      <c r="G27" s="9" t="s">
        <v>164</v>
      </c>
      <c r="H27" s="9" t="s">
        <v>680</v>
      </c>
      <c r="I27" s="9" t="s">
        <v>233</v>
      </c>
      <c r="J27" s="9" t="s">
        <v>157</v>
      </c>
      <c r="K27" s="9" t="s">
        <v>340</v>
      </c>
      <c r="L27" s="9" t="s">
        <v>681</v>
      </c>
      <c r="M27" s="9" t="s">
        <v>682</v>
      </c>
      <c r="N27" s="9" t="s">
        <v>278</v>
      </c>
      <c r="O27" s="9" t="s">
        <v>157</v>
      </c>
      <c r="P27" s="9" t="s">
        <v>683</v>
      </c>
      <c r="Q27" s="9" t="s">
        <v>164</v>
      </c>
      <c r="R27" s="9" t="s">
        <v>680</v>
      </c>
      <c r="S27" s="9" t="s">
        <v>233</v>
      </c>
      <c r="T27" s="9" t="s">
        <v>157</v>
      </c>
      <c r="U27" s="9" t="s">
        <v>340</v>
      </c>
      <c r="V27" s="9" t="s">
        <v>684</v>
      </c>
      <c r="W27" s="9" t="s">
        <v>685</v>
      </c>
      <c r="X27" s="9" t="s">
        <v>686</v>
      </c>
      <c r="Y27" s="9" t="s">
        <v>157</v>
      </c>
      <c r="Z27" s="9" t="s">
        <v>687</v>
      </c>
      <c r="AA27" s="9" t="s">
        <v>157</v>
      </c>
      <c r="AB27" s="9" t="s">
        <v>157</v>
      </c>
      <c r="AC27" s="9" t="s">
        <v>157</v>
      </c>
      <c r="AD27" s="9" t="s">
        <v>688</v>
      </c>
      <c r="AE27" s="9" t="s">
        <v>157</v>
      </c>
      <c r="AF27" s="13" t="s">
        <v>679</v>
      </c>
      <c r="AG27" s="13" t="s">
        <v>680</v>
      </c>
      <c r="AH27" s="13" t="s">
        <v>689</v>
      </c>
      <c r="AI27" s="13" t="s">
        <v>164</v>
      </c>
      <c r="AJ27" s="13" t="s">
        <v>690</v>
      </c>
      <c r="AK27" s="13" t="s">
        <v>340</v>
      </c>
      <c r="AL27" s="13" t="s">
        <v>233</v>
      </c>
      <c r="AM27" s="13" t="s">
        <v>157</v>
      </c>
      <c r="AN27" s="13" t="s">
        <v>691</v>
      </c>
      <c r="AO27" s="13" t="s">
        <v>157</v>
      </c>
      <c r="AP27" s="13" t="s">
        <v>186</v>
      </c>
      <c r="AQ27" s="13" t="s">
        <v>157</v>
      </c>
      <c r="AR27" s="13" t="s">
        <v>259</v>
      </c>
      <c r="AS27" s="13" t="s">
        <v>157</v>
      </c>
      <c r="AT27" s="13" t="s">
        <v>157</v>
      </c>
      <c r="AU27" s="13" t="s">
        <v>157</v>
      </c>
      <c r="AV27" s="13" t="s">
        <v>157</v>
      </c>
      <c r="AW27" s="13" t="s">
        <v>692</v>
      </c>
      <c r="AX27" s="13" t="s">
        <v>164</v>
      </c>
      <c r="AY27" s="13" t="s">
        <v>690</v>
      </c>
      <c r="AZ27" s="13" t="s">
        <v>340</v>
      </c>
      <c r="BA27" s="13" t="s">
        <v>233</v>
      </c>
      <c r="BB27" s="13" t="s">
        <v>157</v>
      </c>
      <c r="BC27" s="13" t="s">
        <v>693</v>
      </c>
      <c r="BD27" s="13" t="s">
        <v>157</v>
      </c>
      <c r="BE27" s="13" t="s">
        <v>186</v>
      </c>
      <c r="BF27" s="13" t="s">
        <v>157</v>
      </c>
      <c r="BG27" s="13" t="s">
        <v>259</v>
      </c>
      <c r="BH27" s="13" t="s">
        <v>157</v>
      </c>
      <c r="BI27" s="13" t="s">
        <v>157</v>
      </c>
      <c r="BJ27" s="13" t="s">
        <v>157</v>
      </c>
      <c r="BK27" s="13" t="s">
        <v>157</v>
      </c>
      <c r="BL27" s="11" t="s">
        <v>162</v>
      </c>
      <c r="BM27" s="11" t="s">
        <v>157</v>
      </c>
      <c r="BN27" s="11" t="s">
        <v>157</v>
      </c>
      <c r="BO27" s="11" t="s">
        <v>157</v>
      </c>
      <c r="BP27" s="11" t="s">
        <v>157</v>
      </c>
      <c r="BQ27" s="11" t="s">
        <v>157</v>
      </c>
      <c r="BR27" s="11" t="s">
        <v>157</v>
      </c>
      <c r="BS27" s="15" t="s">
        <v>162</v>
      </c>
      <c r="BT27" s="15" t="s">
        <v>157</v>
      </c>
      <c r="BU27" s="15" t="s">
        <v>164</v>
      </c>
      <c r="BV27" s="15" t="s">
        <v>694</v>
      </c>
      <c r="BW27" s="17" t="s">
        <v>695</v>
      </c>
      <c r="BX27" s="17" t="s">
        <v>696</v>
      </c>
      <c r="BY27" s="17" t="s">
        <v>697</v>
      </c>
    </row>
    <row r="28" spans="1:77" x14ac:dyDescent="0.25">
      <c r="A28" s="6" t="s">
        <v>700</v>
      </c>
      <c r="B28" s="6" t="s">
        <v>701</v>
      </c>
      <c r="C28" s="6" t="s">
        <v>702</v>
      </c>
      <c r="D28" s="6"/>
      <c r="E28" s="6" t="s">
        <v>164</v>
      </c>
      <c r="F28" s="9" t="s">
        <v>703</v>
      </c>
      <c r="G28" s="9" t="s">
        <v>164</v>
      </c>
      <c r="H28" s="9" t="s">
        <v>704</v>
      </c>
      <c r="I28" s="9" t="s">
        <v>233</v>
      </c>
      <c r="J28" s="9" t="s">
        <v>157</v>
      </c>
      <c r="K28" s="9" t="s">
        <v>273</v>
      </c>
      <c r="L28" s="9" t="s">
        <v>705</v>
      </c>
      <c r="M28" s="9" t="s">
        <v>157</v>
      </c>
      <c r="N28" s="9" t="s">
        <v>157</v>
      </c>
      <c r="O28" s="9" t="s">
        <v>157</v>
      </c>
      <c r="P28" s="9" t="s">
        <v>173</v>
      </c>
      <c r="Q28" s="9" t="s">
        <v>164</v>
      </c>
      <c r="R28" s="9" t="s">
        <v>706</v>
      </c>
      <c r="S28" s="9" t="s">
        <v>233</v>
      </c>
      <c r="T28" s="9" t="s">
        <v>157</v>
      </c>
      <c r="U28" s="9" t="s">
        <v>273</v>
      </c>
      <c r="V28" s="9" t="s">
        <v>707</v>
      </c>
      <c r="W28" s="9" t="s">
        <v>157</v>
      </c>
      <c r="X28" s="9" t="s">
        <v>157</v>
      </c>
      <c r="Y28" s="9" t="s">
        <v>157</v>
      </c>
      <c r="Z28" s="9" t="s">
        <v>259</v>
      </c>
      <c r="AA28" s="9" t="s">
        <v>157</v>
      </c>
      <c r="AB28" s="9" t="s">
        <v>157</v>
      </c>
      <c r="AC28" s="9" t="s">
        <v>157</v>
      </c>
      <c r="AD28" s="9" t="s">
        <v>157</v>
      </c>
      <c r="AE28" s="9" t="s">
        <v>157</v>
      </c>
      <c r="AF28" s="13" t="s">
        <v>703</v>
      </c>
      <c r="AG28" s="13" t="s">
        <v>173</v>
      </c>
      <c r="AH28" s="13" t="s">
        <v>623</v>
      </c>
      <c r="AI28" s="13" t="s">
        <v>164</v>
      </c>
      <c r="AJ28" s="13" t="s">
        <v>329</v>
      </c>
      <c r="AK28" s="13" t="s">
        <v>273</v>
      </c>
      <c r="AL28" s="13" t="s">
        <v>233</v>
      </c>
      <c r="AM28" s="13" t="s">
        <v>157</v>
      </c>
      <c r="AN28" s="13" t="s">
        <v>708</v>
      </c>
      <c r="AO28" s="13" t="s">
        <v>157</v>
      </c>
      <c r="AP28" s="13" t="s">
        <v>157</v>
      </c>
      <c r="AQ28" s="13" t="s">
        <v>157</v>
      </c>
      <c r="AR28" s="13" t="s">
        <v>259</v>
      </c>
      <c r="AS28" s="13" t="s">
        <v>157</v>
      </c>
      <c r="AT28" s="13" t="s">
        <v>157</v>
      </c>
      <c r="AU28" s="13" t="s">
        <v>157</v>
      </c>
      <c r="AV28" s="13" t="s">
        <v>157</v>
      </c>
      <c r="AW28" s="13" t="s">
        <v>422</v>
      </c>
      <c r="AX28" s="13" t="s">
        <v>164</v>
      </c>
      <c r="AY28" s="13" t="s">
        <v>489</v>
      </c>
      <c r="AZ28" s="13" t="s">
        <v>273</v>
      </c>
      <c r="BA28" s="13" t="s">
        <v>233</v>
      </c>
      <c r="BB28" s="13" t="s">
        <v>157</v>
      </c>
      <c r="BC28" s="13" t="s">
        <v>709</v>
      </c>
      <c r="BD28" s="13" t="s">
        <v>157</v>
      </c>
      <c r="BE28" s="13" t="s">
        <v>157</v>
      </c>
      <c r="BF28" s="13" t="s">
        <v>157</v>
      </c>
      <c r="BG28" s="13" t="s">
        <v>259</v>
      </c>
      <c r="BH28" s="13" t="s">
        <v>157</v>
      </c>
      <c r="BI28" s="13" t="s">
        <v>157</v>
      </c>
      <c r="BJ28" s="13" t="s">
        <v>157</v>
      </c>
      <c r="BK28" s="13" t="s">
        <v>157</v>
      </c>
      <c r="BL28" s="11" t="s">
        <v>162</v>
      </c>
      <c r="BM28" s="11" t="s">
        <v>157</v>
      </c>
      <c r="BN28" s="11" t="s">
        <v>157</v>
      </c>
      <c r="BO28" s="11" t="s">
        <v>157</v>
      </c>
      <c r="BP28" s="11" t="s">
        <v>157</v>
      </c>
      <c r="BQ28" s="11" t="s">
        <v>157</v>
      </c>
      <c r="BR28" s="11" t="s">
        <v>157</v>
      </c>
      <c r="BS28" s="15" t="s">
        <v>162</v>
      </c>
      <c r="BT28" s="15" t="s">
        <v>157</v>
      </c>
      <c r="BU28" s="15" t="s">
        <v>164</v>
      </c>
      <c r="BV28" s="15" t="s">
        <v>710</v>
      </c>
      <c r="BW28" s="17" t="s">
        <v>157</v>
      </c>
      <c r="BX28" s="17" t="s">
        <v>157</v>
      </c>
      <c r="BY28" s="17" t="s">
        <v>157</v>
      </c>
    </row>
    <row r="29" spans="1:77" ht="60" x14ac:dyDescent="0.25">
      <c r="A29" s="6" t="s">
        <v>713</v>
      </c>
      <c r="B29" s="6" t="s">
        <v>714</v>
      </c>
      <c r="C29" s="6" t="s">
        <v>715</v>
      </c>
      <c r="D29" s="6"/>
      <c r="E29" s="6" t="s">
        <v>164</v>
      </c>
      <c r="F29" s="9" t="s">
        <v>716</v>
      </c>
      <c r="G29" s="9" t="s">
        <v>164</v>
      </c>
      <c r="H29" s="9" t="s">
        <v>717</v>
      </c>
      <c r="I29" s="9" t="s">
        <v>233</v>
      </c>
      <c r="J29" s="9" t="s">
        <v>157</v>
      </c>
      <c r="K29" s="9" t="s">
        <v>340</v>
      </c>
      <c r="L29" s="9" t="s">
        <v>718</v>
      </c>
      <c r="M29" s="9" t="s">
        <v>719</v>
      </c>
      <c r="N29" s="9" t="s">
        <v>720</v>
      </c>
      <c r="O29" s="9" t="s">
        <v>157</v>
      </c>
      <c r="P29" s="9" t="s">
        <v>680</v>
      </c>
      <c r="Q29" s="9" t="s">
        <v>164</v>
      </c>
      <c r="R29" s="9" t="s">
        <v>717</v>
      </c>
      <c r="S29" s="9" t="s">
        <v>233</v>
      </c>
      <c r="T29" s="9" t="s">
        <v>157</v>
      </c>
      <c r="U29" s="9" t="s">
        <v>340</v>
      </c>
      <c r="V29" s="9" t="s">
        <v>718</v>
      </c>
      <c r="W29" s="9" t="s">
        <v>721</v>
      </c>
      <c r="X29" s="9" t="s">
        <v>722</v>
      </c>
      <c r="Y29" s="9" t="s">
        <v>157</v>
      </c>
      <c r="Z29" s="9" t="s">
        <v>259</v>
      </c>
      <c r="AA29" s="9" t="s">
        <v>157</v>
      </c>
      <c r="AB29" s="9" t="s">
        <v>157</v>
      </c>
      <c r="AC29" s="9" t="s">
        <v>157</v>
      </c>
      <c r="AD29" s="9" t="s">
        <v>157</v>
      </c>
      <c r="AE29" s="9" t="s">
        <v>157</v>
      </c>
      <c r="AF29" s="13" t="s">
        <v>716</v>
      </c>
      <c r="AG29" s="13" t="s">
        <v>680</v>
      </c>
      <c r="AH29" s="13" t="s">
        <v>723</v>
      </c>
      <c r="AI29" s="13" t="s">
        <v>164</v>
      </c>
      <c r="AJ29" s="13" t="s">
        <v>724</v>
      </c>
      <c r="AK29" s="13" t="s">
        <v>340</v>
      </c>
      <c r="AL29" s="13" t="s">
        <v>233</v>
      </c>
      <c r="AM29" s="13" t="s">
        <v>157</v>
      </c>
      <c r="AN29" s="13" t="s">
        <v>725</v>
      </c>
      <c r="AO29" s="13" t="s">
        <v>157</v>
      </c>
      <c r="AP29" s="13" t="s">
        <v>726</v>
      </c>
      <c r="AQ29" s="13" t="s">
        <v>157</v>
      </c>
      <c r="AR29" s="13" t="s">
        <v>626</v>
      </c>
      <c r="AS29" s="13" t="s">
        <v>157</v>
      </c>
      <c r="AT29" s="13" t="s">
        <v>157</v>
      </c>
      <c r="AU29" s="13" t="s">
        <v>157</v>
      </c>
      <c r="AV29" s="13" t="s">
        <v>157</v>
      </c>
      <c r="AW29" s="13" t="s">
        <v>727</v>
      </c>
      <c r="AX29" s="13" t="s">
        <v>164</v>
      </c>
      <c r="AY29" s="13" t="s">
        <v>724</v>
      </c>
      <c r="AZ29" s="13" t="s">
        <v>340</v>
      </c>
      <c r="BA29" s="13" t="s">
        <v>233</v>
      </c>
      <c r="BB29" s="13" t="s">
        <v>157</v>
      </c>
      <c r="BC29" s="13" t="s">
        <v>725</v>
      </c>
      <c r="BD29" s="13" t="s">
        <v>157</v>
      </c>
      <c r="BE29" s="13" t="s">
        <v>726</v>
      </c>
      <c r="BF29" s="13" t="s">
        <v>157</v>
      </c>
      <c r="BG29" s="13" t="s">
        <v>626</v>
      </c>
      <c r="BH29" s="13" t="s">
        <v>157</v>
      </c>
      <c r="BI29" s="13" t="s">
        <v>157</v>
      </c>
      <c r="BJ29" s="13" t="s">
        <v>157</v>
      </c>
      <c r="BK29" s="13" t="s">
        <v>157</v>
      </c>
      <c r="BL29" s="11" t="s">
        <v>162</v>
      </c>
      <c r="BM29" s="11" t="s">
        <v>157</v>
      </c>
      <c r="BN29" s="11" t="s">
        <v>157</v>
      </c>
      <c r="BO29" s="11" t="s">
        <v>157</v>
      </c>
      <c r="BP29" s="11" t="s">
        <v>157</v>
      </c>
      <c r="BQ29" s="11" t="s">
        <v>157</v>
      </c>
      <c r="BR29" s="11" t="s">
        <v>157</v>
      </c>
      <c r="BS29" s="15" t="s">
        <v>162</v>
      </c>
      <c r="BT29" s="15" t="s">
        <v>157</v>
      </c>
      <c r="BU29" s="15" t="s">
        <v>164</v>
      </c>
      <c r="BV29" s="15" t="s">
        <v>728</v>
      </c>
      <c r="BW29" s="17" t="s">
        <v>162</v>
      </c>
      <c r="BX29" s="17" t="s">
        <v>162</v>
      </c>
      <c r="BY29" s="17" t="s">
        <v>162</v>
      </c>
    </row>
    <row r="30" spans="1:77" ht="60" x14ac:dyDescent="0.25">
      <c r="A30" s="6" t="s">
        <v>731</v>
      </c>
      <c r="B30" s="6" t="s">
        <v>732</v>
      </c>
      <c r="C30" s="6" t="s">
        <v>733</v>
      </c>
      <c r="D30" s="6"/>
      <c r="E30" s="6" t="s">
        <v>164</v>
      </c>
      <c r="F30" s="9" t="s">
        <v>734</v>
      </c>
      <c r="G30" s="9" t="s">
        <v>164</v>
      </c>
      <c r="H30" s="9" t="s">
        <v>735</v>
      </c>
      <c r="I30" s="9" t="s">
        <v>233</v>
      </c>
      <c r="J30" s="9" t="s">
        <v>157</v>
      </c>
      <c r="K30" s="9" t="s">
        <v>736</v>
      </c>
      <c r="L30" s="9" t="s">
        <v>737</v>
      </c>
      <c r="M30" s="9" t="s">
        <v>738</v>
      </c>
      <c r="N30" s="9" t="s">
        <v>739</v>
      </c>
      <c r="O30" s="9" t="s">
        <v>157</v>
      </c>
      <c r="P30" s="9" t="s">
        <v>740</v>
      </c>
      <c r="Q30" s="9" t="s">
        <v>164</v>
      </c>
      <c r="R30" s="9" t="s">
        <v>741</v>
      </c>
      <c r="S30" s="9" t="s">
        <v>233</v>
      </c>
      <c r="T30" s="9" t="s">
        <v>157</v>
      </c>
      <c r="U30" s="9" t="s">
        <v>340</v>
      </c>
      <c r="V30" s="9" t="s">
        <v>737</v>
      </c>
      <c r="W30" s="9" t="s">
        <v>742</v>
      </c>
      <c r="X30" s="9" t="s">
        <v>743</v>
      </c>
      <c r="Y30" s="9" t="s">
        <v>744</v>
      </c>
      <c r="Z30" s="9" t="s">
        <v>259</v>
      </c>
      <c r="AA30" s="9" t="s">
        <v>157</v>
      </c>
      <c r="AB30" s="9" t="s">
        <v>157</v>
      </c>
      <c r="AC30" s="9" t="s">
        <v>157</v>
      </c>
      <c r="AD30" s="9" t="s">
        <v>157</v>
      </c>
      <c r="AE30" s="9" t="s">
        <v>157</v>
      </c>
      <c r="AF30" s="13" t="s">
        <v>734</v>
      </c>
      <c r="AG30" s="13" t="s">
        <v>745</v>
      </c>
      <c r="AH30" s="13" t="s">
        <v>746</v>
      </c>
      <c r="AI30" s="13" t="s">
        <v>164</v>
      </c>
      <c r="AJ30" s="13" t="s">
        <v>747</v>
      </c>
      <c r="AK30" s="13" t="s">
        <v>340</v>
      </c>
      <c r="AL30" s="13" t="s">
        <v>233</v>
      </c>
      <c r="AM30" s="13" t="s">
        <v>157</v>
      </c>
      <c r="AN30" s="13" t="s">
        <v>748</v>
      </c>
      <c r="AO30" s="13" t="s">
        <v>157</v>
      </c>
      <c r="AP30" s="13" t="s">
        <v>749</v>
      </c>
      <c r="AQ30" s="13" t="s">
        <v>157</v>
      </c>
      <c r="AR30" s="13" t="s">
        <v>626</v>
      </c>
      <c r="AS30" s="13" t="s">
        <v>157</v>
      </c>
      <c r="AT30" s="13" t="s">
        <v>750</v>
      </c>
      <c r="AU30" s="13" t="s">
        <v>157</v>
      </c>
      <c r="AV30" s="13" t="s">
        <v>157</v>
      </c>
      <c r="AW30" s="13" t="s">
        <v>751</v>
      </c>
      <c r="AX30" s="13" t="s">
        <v>164</v>
      </c>
      <c r="AY30" s="13" t="s">
        <v>747</v>
      </c>
      <c r="AZ30" s="13" t="s">
        <v>340</v>
      </c>
      <c r="BA30" s="13" t="s">
        <v>233</v>
      </c>
      <c r="BB30" s="13" t="s">
        <v>157</v>
      </c>
      <c r="BC30" s="13" t="s">
        <v>748</v>
      </c>
      <c r="BD30" s="13" t="s">
        <v>157</v>
      </c>
      <c r="BE30" s="13" t="s">
        <v>749</v>
      </c>
      <c r="BF30" s="13" t="s">
        <v>157</v>
      </c>
      <c r="BG30" s="13" t="s">
        <v>626</v>
      </c>
      <c r="BH30" s="13" t="s">
        <v>157</v>
      </c>
      <c r="BI30" s="13" t="s">
        <v>752</v>
      </c>
      <c r="BJ30" s="13" t="s">
        <v>157</v>
      </c>
      <c r="BK30" s="13" t="s">
        <v>157</v>
      </c>
      <c r="BL30" s="11" t="s">
        <v>162</v>
      </c>
      <c r="BM30" s="11" t="s">
        <v>157</v>
      </c>
      <c r="BN30" s="11" t="s">
        <v>157</v>
      </c>
      <c r="BO30" s="11" t="s">
        <v>157</v>
      </c>
      <c r="BP30" s="11" t="s">
        <v>157</v>
      </c>
      <c r="BQ30" s="11" t="s">
        <v>157</v>
      </c>
      <c r="BR30" s="11" t="s">
        <v>157</v>
      </c>
      <c r="BS30" s="15" t="s">
        <v>162</v>
      </c>
      <c r="BT30" s="15" t="s">
        <v>157</v>
      </c>
      <c r="BU30" s="15" t="s">
        <v>162</v>
      </c>
      <c r="BV30" s="15" t="s">
        <v>157</v>
      </c>
      <c r="BW30" s="17" t="s">
        <v>534</v>
      </c>
      <c r="BX30" s="17" t="s">
        <v>753</v>
      </c>
      <c r="BY30" s="17" t="s">
        <v>157</v>
      </c>
    </row>
    <row r="31" spans="1:77" ht="45" x14ac:dyDescent="0.25">
      <c r="A31" s="6" t="s">
        <v>756</v>
      </c>
      <c r="B31" s="6" t="s">
        <v>757</v>
      </c>
      <c r="C31" s="6" t="s">
        <v>758</v>
      </c>
      <c r="D31" s="6"/>
      <c r="E31" s="6" t="s">
        <v>164</v>
      </c>
      <c r="F31" s="9" t="s">
        <v>759</v>
      </c>
      <c r="G31" s="9" t="s">
        <v>164</v>
      </c>
      <c r="H31" s="9" t="s">
        <v>760</v>
      </c>
      <c r="I31" s="9" t="s">
        <v>233</v>
      </c>
      <c r="J31" s="9" t="s">
        <v>157</v>
      </c>
      <c r="K31" s="9" t="s">
        <v>273</v>
      </c>
      <c r="L31" s="9" t="s">
        <v>761</v>
      </c>
      <c r="M31" s="9" t="s">
        <v>762</v>
      </c>
      <c r="N31" s="9" t="s">
        <v>763</v>
      </c>
      <c r="O31" s="9" t="s">
        <v>157</v>
      </c>
      <c r="P31" s="9" t="s">
        <v>764</v>
      </c>
      <c r="Q31" s="9" t="s">
        <v>164</v>
      </c>
      <c r="R31" s="9" t="s">
        <v>760</v>
      </c>
      <c r="S31" s="9" t="s">
        <v>233</v>
      </c>
      <c r="T31" s="9" t="s">
        <v>157</v>
      </c>
      <c r="U31" s="9" t="s">
        <v>273</v>
      </c>
      <c r="V31" s="9" t="s">
        <v>761</v>
      </c>
      <c r="W31" s="9" t="s">
        <v>765</v>
      </c>
      <c r="X31" s="9" t="s">
        <v>766</v>
      </c>
      <c r="Y31" s="9" t="s">
        <v>157</v>
      </c>
      <c r="Z31" s="9" t="s">
        <v>259</v>
      </c>
      <c r="AA31" s="9" t="s">
        <v>157</v>
      </c>
      <c r="AB31" s="9" t="s">
        <v>157</v>
      </c>
      <c r="AC31" s="9" t="s">
        <v>157</v>
      </c>
      <c r="AD31" s="9" t="s">
        <v>157</v>
      </c>
      <c r="AE31" s="9" t="s">
        <v>264</v>
      </c>
      <c r="AF31" s="13" t="s">
        <v>759</v>
      </c>
      <c r="AG31" s="13" t="s">
        <v>764</v>
      </c>
      <c r="AH31" s="13" t="s">
        <v>767</v>
      </c>
      <c r="AI31" s="13" t="s">
        <v>164</v>
      </c>
      <c r="AJ31" s="13" t="s">
        <v>768</v>
      </c>
      <c r="AK31" s="13" t="s">
        <v>273</v>
      </c>
      <c r="AL31" s="13" t="s">
        <v>233</v>
      </c>
      <c r="AM31" s="13" t="s">
        <v>157</v>
      </c>
      <c r="AN31" s="13" t="s">
        <v>769</v>
      </c>
      <c r="AO31" s="13" t="s">
        <v>157</v>
      </c>
      <c r="AP31" s="13" t="s">
        <v>770</v>
      </c>
      <c r="AQ31" s="13" t="s">
        <v>157</v>
      </c>
      <c r="AR31" s="13" t="s">
        <v>247</v>
      </c>
      <c r="AS31" s="13" t="s">
        <v>157</v>
      </c>
      <c r="AT31" s="13" t="s">
        <v>771</v>
      </c>
      <c r="AU31" s="13" t="s">
        <v>157</v>
      </c>
      <c r="AV31" s="13" t="s">
        <v>157</v>
      </c>
      <c r="AW31" s="13" t="s">
        <v>772</v>
      </c>
      <c r="AX31" s="13" t="s">
        <v>164</v>
      </c>
      <c r="AY31" s="13" t="s">
        <v>770</v>
      </c>
      <c r="AZ31" s="13" t="s">
        <v>273</v>
      </c>
      <c r="BA31" s="13" t="s">
        <v>233</v>
      </c>
      <c r="BB31" s="13" t="s">
        <v>157</v>
      </c>
      <c r="BC31" s="13" t="s">
        <v>769</v>
      </c>
      <c r="BD31" s="13" t="s">
        <v>157</v>
      </c>
      <c r="BE31" s="13" t="s">
        <v>770</v>
      </c>
      <c r="BF31" s="13" t="s">
        <v>157</v>
      </c>
      <c r="BG31" s="13" t="s">
        <v>247</v>
      </c>
      <c r="BH31" s="13" t="s">
        <v>157</v>
      </c>
      <c r="BI31" s="13" t="s">
        <v>771</v>
      </c>
      <c r="BJ31" s="13" t="s">
        <v>157</v>
      </c>
      <c r="BK31" s="13" t="s">
        <v>157</v>
      </c>
      <c r="BL31" s="11" t="s">
        <v>164</v>
      </c>
      <c r="BM31" s="11" t="s">
        <v>773</v>
      </c>
      <c r="BN31" s="11" t="s">
        <v>774</v>
      </c>
      <c r="BO31" s="11" t="s">
        <v>775</v>
      </c>
      <c r="BP31" s="11" t="s">
        <v>157</v>
      </c>
      <c r="BQ31" s="11" t="s">
        <v>157</v>
      </c>
      <c r="BR31" s="11" t="s">
        <v>776</v>
      </c>
      <c r="BS31" s="15" t="s">
        <v>162</v>
      </c>
      <c r="BT31" s="15" t="s">
        <v>157</v>
      </c>
      <c r="BU31" s="15" t="s">
        <v>164</v>
      </c>
      <c r="BV31" s="15" t="s">
        <v>245</v>
      </c>
      <c r="BW31" s="17" t="s">
        <v>777</v>
      </c>
      <c r="BX31" s="17" t="s">
        <v>778</v>
      </c>
      <c r="BY31" s="17" t="s">
        <v>157</v>
      </c>
    </row>
    <row r="32" spans="1:77" ht="60" x14ac:dyDescent="0.25">
      <c r="A32" s="6" t="s">
        <v>781</v>
      </c>
      <c r="B32" s="6" t="s">
        <v>782</v>
      </c>
      <c r="C32" s="6" t="s">
        <v>783</v>
      </c>
      <c r="D32" s="6"/>
      <c r="E32" s="6" t="s">
        <v>164</v>
      </c>
      <c r="F32" s="9" t="s">
        <v>784</v>
      </c>
      <c r="G32" s="9" t="s">
        <v>164</v>
      </c>
      <c r="H32" s="9" t="s">
        <v>785</v>
      </c>
      <c r="I32" s="9" t="s">
        <v>233</v>
      </c>
      <c r="J32" s="9" t="s">
        <v>157</v>
      </c>
      <c r="K32" s="9" t="s">
        <v>503</v>
      </c>
      <c r="L32" s="9" t="s">
        <v>786</v>
      </c>
      <c r="M32" s="9" t="s">
        <v>787</v>
      </c>
      <c r="N32" s="9" t="s">
        <v>788</v>
      </c>
      <c r="O32" s="9" t="s">
        <v>157</v>
      </c>
      <c r="P32" s="9" t="s">
        <v>789</v>
      </c>
      <c r="Q32" s="9" t="s">
        <v>164</v>
      </c>
      <c r="R32" s="9" t="s">
        <v>785</v>
      </c>
      <c r="S32" s="9" t="s">
        <v>233</v>
      </c>
      <c r="T32" s="9" t="s">
        <v>157</v>
      </c>
      <c r="U32" s="9" t="s">
        <v>503</v>
      </c>
      <c r="V32" s="9" t="s">
        <v>786</v>
      </c>
      <c r="W32" s="9" t="s">
        <v>790</v>
      </c>
      <c r="X32" s="9" t="s">
        <v>791</v>
      </c>
      <c r="Y32" s="9" t="s">
        <v>157</v>
      </c>
      <c r="Z32" s="9" t="s">
        <v>259</v>
      </c>
      <c r="AA32" s="9" t="s">
        <v>157</v>
      </c>
      <c r="AB32" s="9" t="s">
        <v>157</v>
      </c>
      <c r="AC32" s="9" t="s">
        <v>157</v>
      </c>
      <c r="AD32" s="9" t="s">
        <v>157</v>
      </c>
      <c r="AE32" s="9" t="s">
        <v>792</v>
      </c>
      <c r="AF32" s="13" t="s">
        <v>793</v>
      </c>
      <c r="AG32" s="13" t="s">
        <v>392</v>
      </c>
      <c r="AH32" s="13" t="s">
        <v>794</v>
      </c>
      <c r="AI32" s="13" t="s">
        <v>164</v>
      </c>
      <c r="AJ32" s="13" t="s">
        <v>188</v>
      </c>
      <c r="AK32" s="13" t="s">
        <v>503</v>
      </c>
      <c r="AL32" s="13" t="s">
        <v>233</v>
      </c>
      <c r="AM32" s="13" t="s">
        <v>157</v>
      </c>
      <c r="AN32" s="13" t="s">
        <v>795</v>
      </c>
      <c r="AO32" s="13" t="s">
        <v>157</v>
      </c>
      <c r="AP32" s="13" t="s">
        <v>157</v>
      </c>
      <c r="AQ32" s="13" t="s">
        <v>796</v>
      </c>
      <c r="AR32" s="13" t="s">
        <v>259</v>
      </c>
      <c r="AS32" s="13" t="s">
        <v>157</v>
      </c>
      <c r="AT32" s="13" t="s">
        <v>157</v>
      </c>
      <c r="AU32" s="13" t="s">
        <v>157</v>
      </c>
      <c r="AV32" s="13" t="s">
        <v>157</v>
      </c>
      <c r="AW32" s="13" t="s">
        <v>797</v>
      </c>
      <c r="AX32" s="13" t="s">
        <v>164</v>
      </c>
      <c r="AY32" s="13" t="s">
        <v>188</v>
      </c>
      <c r="AZ32" s="13" t="s">
        <v>503</v>
      </c>
      <c r="BA32" s="13" t="s">
        <v>233</v>
      </c>
      <c r="BB32" s="13" t="s">
        <v>157</v>
      </c>
      <c r="BC32" s="13" t="s">
        <v>795</v>
      </c>
      <c r="BD32" s="13" t="s">
        <v>157</v>
      </c>
      <c r="BE32" s="13" t="s">
        <v>157</v>
      </c>
      <c r="BF32" s="13" t="s">
        <v>796</v>
      </c>
      <c r="BG32" s="13" t="s">
        <v>259</v>
      </c>
      <c r="BH32" s="13" t="s">
        <v>157</v>
      </c>
      <c r="BI32" s="13" t="s">
        <v>157</v>
      </c>
      <c r="BJ32" s="13" t="s">
        <v>157</v>
      </c>
      <c r="BK32" s="13" t="s">
        <v>157</v>
      </c>
      <c r="BL32" s="11" t="s">
        <v>162</v>
      </c>
      <c r="BM32" s="11" t="s">
        <v>157</v>
      </c>
      <c r="BN32" s="11" t="s">
        <v>157</v>
      </c>
      <c r="BO32" s="11" t="s">
        <v>157</v>
      </c>
      <c r="BP32" s="11" t="s">
        <v>157</v>
      </c>
      <c r="BQ32" s="11" t="s">
        <v>157</v>
      </c>
      <c r="BR32" s="11" t="s">
        <v>157</v>
      </c>
      <c r="BS32" s="15" t="s">
        <v>162</v>
      </c>
      <c r="BT32" s="15" t="s">
        <v>157</v>
      </c>
      <c r="BU32" s="15" t="s">
        <v>162</v>
      </c>
      <c r="BV32" s="15" t="s">
        <v>157</v>
      </c>
      <c r="BW32" s="17" t="s">
        <v>798</v>
      </c>
      <c r="BX32" s="17" t="s">
        <v>799</v>
      </c>
      <c r="BY32" s="17" t="s">
        <v>157</v>
      </c>
    </row>
    <row r="33" spans="1:77" ht="90" x14ac:dyDescent="0.25">
      <c r="A33" s="6" t="s">
        <v>801</v>
      </c>
      <c r="B33" s="6" t="s">
        <v>677</v>
      </c>
      <c r="C33" s="6" t="s">
        <v>802</v>
      </c>
      <c r="D33" s="6"/>
      <c r="E33" s="6" t="s">
        <v>164</v>
      </c>
      <c r="F33" s="9" t="s">
        <v>803</v>
      </c>
      <c r="G33" s="9" t="s">
        <v>164</v>
      </c>
      <c r="H33" s="9" t="s">
        <v>304</v>
      </c>
      <c r="I33" s="9" t="s">
        <v>233</v>
      </c>
      <c r="J33" s="9" t="s">
        <v>157</v>
      </c>
      <c r="K33" s="9" t="s">
        <v>273</v>
      </c>
      <c r="L33" s="9" t="s">
        <v>804</v>
      </c>
      <c r="M33" s="9" t="s">
        <v>805</v>
      </c>
      <c r="N33" s="9" t="s">
        <v>806</v>
      </c>
      <c r="O33" s="9" t="s">
        <v>157</v>
      </c>
      <c r="P33" s="9" t="s">
        <v>169</v>
      </c>
      <c r="Q33" s="9" t="s">
        <v>164</v>
      </c>
      <c r="R33" s="9" t="s">
        <v>304</v>
      </c>
      <c r="S33" s="9" t="s">
        <v>233</v>
      </c>
      <c r="T33" s="9" t="s">
        <v>157</v>
      </c>
      <c r="U33" s="9" t="s">
        <v>273</v>
      </c>
      <c r="V33" s="9" t="s">
        <v>804</v>
      </c>
      <c r="W33" s="9" t="s">
        <v>807</v>
      </c>
      <c r="X33" s="9" t="s">
        <v>808</v>
      </c>
      <c r="Y33" s="9" t="s">
        <v>157</v>
      </c>
      <c r="Z33" s="9" t="s">
        <v>809</v>
      </c>
      <c r="AA33" s="9" t="s">
        <v>157</v>
      </c>
      <c r="AB33" s="9" t="s">
        <v>157</v>
      </c>
      <c r="AC33" s="9" t="s">
        <v>157</v>
      </c>
      <c r="AD33" s="9" t="s">
        <v>157</v>
      </c>
      <c r="AE33" s="9" t="s">
        <v>157</v>
      </c>
      <c r="AF33" s="13" t="s">
        <v>810</v>
      </c>
      <c r="AG33" s="13" t="s">
        <v>169</v>
      </c>
      <c r="AH33" s="13" t="s">
        <v>811</v>
      </c>
      <c r="AI33" s="13" t="s">
        <v>164</v>
      </c>
      <c r="AJ33" s="13" t="s">
        <v>595</v>
      </c>
      <c r="AK33" s="13" t="s">
        <v>273</v>
      </c>
      <c r="AL33" s="13" t="s">
        <v>233</v>
      </c>
      <c r="AM33" s="13" t="s">
        <v>157</v>
      </c>
      <c r="AN33" s="13" t="s">
        <v>812</v>
      </c>
      <c r="AO33" s="13" t="s">
        <v>157</v>
      </c>
      <c r="AP33" s="13" t="s">
        <v>813</v>
      </c>
      <c r="AQ33" s="13" t="s">
        <v>157</v>
      </c>
      <c r="AR33" s="13" t="s">
        <v>814</v>
      </c>
      <c r="AS33" s="13" t="s">
        <v>157</v>
      </c>
      <c r="AT33" s="13" t="s">
        <v>157</v>
      </c>
      <c r="AU33" s="13" t="s">
        <v>157</v>
      </c>
      <c r="AV33" s="13" t="s">
        <v>157</v>
      </c>
      <c r="AW33" s="13" t="s">
        <v>422</v>
      </c>
      <c r="AX33" s="13" t="s">
        <v>164</v>
      </c>
      <c r="AY33" s="13" t="s">
        <v>595</v>
      </c>
      <c r="AZ33" s="13" t="s">
        <v>273</v>
      </c>
      <c r="BA33" s="13" t="s">
        <v>233</v>
      </c>
      <c r="BB33" s="13" t="s">
        <v>157</v>
      </c>
      <c r="BC33" s="13" t="s">
        <v>812</v>
      </c>
      <c r="BD33" s="13" t="s">
        <v>157</v>
      </c>
      <c r="BE33" s="13" t="s">
        <v>186</v>
      </c>
      <c r="BF33" s="13" t="s">
        <v>157</v>
      </c>
      <c r="BG33" s="13" t="s">
        <v>814</v>
      </c>
      <c r="BH33" s="13" t="s">
        <v>157</v>
      </c>
      <c r="BI33" s="13" t="s">
        <v>157</v>
      </c>
      <c r="BJ33" s="13" t="s">
        <v>157</v>
      </c>
      <c r="BK33" s="13" t="s">
        <v>157</v>
      </c>
      <c r="BL33" s="11" t="s">
        <v>164</v>
      </c>
      <c r="BM33" s="11" t="s">
        <v>188</v>
      </c>
      <c r="BN33" s="11" t="s">
        <v>188</v>
      </c>
      <c r="BO33" s="11" t="s">
        <v>167</v>
      </c>
      <c r="BP33" s="11" t="s">
        <v>157</v>
      </c>
      <c r="BQ33" s="11" t="s">
        <v>815</v>
      </c>
      <c r="BR33" s="11" t="s">
        <v>157</v>
      </c>
      <c r="BS33" s="15" t="s">
        <v>164</v>
      </c>
      <c r="BT33" s="15" t="s">
        <v>816</v>
      </c>
      <c r="BU33" s="15" t="s">
        <v>164</v>
      </c>
      <c r="BV33" s="15" t="s">
        <v>817</v>
      </c>
      <c r="BW33" s="17" t="s">
        <v>580</v>
      </c>
      <c r="BX33" s="17" t="s">
        <v>580</v>
      </c>
      <c r="BY33" s="17" t="s">
        <v>157</v>
      </c>
    </row>
    <row r="34" spans="1:77" x14ac:dyDescent="0.25">
      <c r="A34" s="6" t="s">
        <v>820</v>
      </c>
      <c r="B34" s="6" t="s">
        <v>821</v>
      </c>
      <c r="C34" s="6" t="s">
        <v>822</v>
      </c>
      <c r="D34" s="6"/>
      <c r="E34" s="6" t="s">
        <v>164</v>
      </c>
      <c r="F34" s="9" t="s">
        <v>823</v>
      </c>
      <c r="G34" s="9" t="s">
        <v>164</v>
      </c>
      <c r="H34" s="9" t="s">
        <v>556</v>
      </c>
      <c r="I34" s="9" t="s">
        <v>233</v>
      </c>
      <c r="J34" s="9" t="s">
        <v>157</v>
      </c>
      <c r="K34" s="9" t="s">
        <v>273</v>
      </c>
      <c r="L34" s="9" t="s">
        <v>824</v>
      </c>
      <c r="M34" s="9" t="s">
        <v>825</v>
      </c>
      <c r="N34" s="9" t="s">
        <v>826</v>
      </c>
      <c r="O34" s="9" t="s">
        <v>157</v>
      </c>
      <c r="P34" s="9" t="s">
        <v>261</v>
      </c>
      <c r="Q34" s="9" t="s">
        <v>164</v>
      </c>
      <c r="R34" s="9" t="s">
        <v>556</v>
      </c>
      <c r="S34" s="9" t="s">
        <v>233</v>
      </c>
      <c r="T34" s="9" t="s">
        <v>157</v>
      </c>
      <c r="U34" s="9" t="s">
        <v>273</v>
      </c>
      <c r="V34" s="9" t="s">
        <v>824</v>
      </c>
      <c r="W34" s="9" t="s">
        <v>827</v>
      </c>
      <c r="X34" s="9" t="s">
        <v>828</v>
      </c>
      <c r="Y34" s="9" t="s">
        <v>157</v>
      </c>
      <c r="Z34" s="9" t="s">
        <v>259</v>
      </c>
      <c r="AA34" s="9" t="s">
        <v>157</v>
      </c>
      <c r="AB34" s="9" t="s">
        <v>157</v>
      </c>
      <c r="AC34" s="9" t="s">
        <v>157</v>
      </c>
      <c r="AD34" s="9" t="s">
        <v>157</v>
      </c>
      <c r="AE34" s="9" t="s">
        <v>264</v>
      </c>
      <c r="AF34" s="13" t="s">
        <v>829</v>
      </c>
      <c r="AG34" s="13" t="s">
        <v>830</v>
      </c>
      <c r="AH34" s="13" t="s">
        <v>831</v>
      </c>
      <c r="AI34" s="13" t="s">
        <v>164</v>
      </c>
      <c r="AJ34" s="13" t="s">
        <v>832</v>
      </c>
      <c r="AK34" s="13" t="s">
        <v>273</v>
      </c>
      <c r="AL34" s="13" t="s">
        <v>233</v>
      </c>
      <c r="AM34" s="13" t="s">
        <v>157</v>
      </c>
      <c r="AN34" s="13" t="s">
        <v>833</v>
      </c>
      <c r="AO34" s="13" t="s">
        <v>157</v>
      </c>
      <c r="AP34" s="13" t="s">
        <v>157</v>
      </c>
      <c r="AQ34" s="13" t="s">
        <v>157</v>
      </c>
      <c r="AR34" s="13" t="s">
        <v>259</v>
      </c>
      <c r="AS34" s="13" t="s">
        <v>157</v>
      </c>
      <c r="AT34" s="13" t="s">
        <v>157</v>
      </c>
      <c r="AU34" s="13" t="s">
        <v>157</v>
      </c>
      <c r="AV34" s="13" t="s">
        <v>157</v>
      </c>
      <c r="AW34" s="13" t="s">
        <v>834</v>
      </c>
      <c r="AX34" s="13" t="s">
        <v>164</v>
      </c>
      <c r="AY34" s="13" t="s">
        <v>832</v>
      </c>
      <c r="AZ34" s="13" t="s">
        <v>273</v>
      </c>
      <c r="BA34" s="13" t="s">
        <v>233</v>
      </c>
      <c r="BB34" s="13" t="s">
        <v>157</v>
      </c>
      <c r="BC34" s="13" t="s">
        <v>833</v>
      </c>
      <c r="BD34" s="13" t="s">
        <v>157</v>
      </c>
      <c r="BE34" s="13" t="s">
        <v>157</v>
      </c>
      <c r="BF34" s="13" t="s">
        <v>157</v>
      </c>
      <c r="BG34" s="13" t="s">
        <v>259</v>
      </c>
      <c r="BH34" s="13" t="s">
        <v>157</v>
      </c>
      <c r="BI34" s="13" t="s">
        <v>157</v>
      </c>
      <c r="BJ34" s="13" t="s">
        <v>157</v>
      </c>
      <c r="BK34" s="13" t="s">
        <v>157</v>
      </c>
      <c r="BL34" s="11" t="s">
        <v>162</v>
      </c>
      <c r="BM34" s="11" t="s">
        <v>157</v>
      </c>
      <c r="BN34" s="11" t="s">
        <v>157</v>
      </c>
      <c r="BO34" s="11" t="s">
        <v>157</v>
      </c>
      <c r="BP34" s="11" t="s">
        <v>157</v>
      </c>
      <c r="BQ34" s="11" t="s">
        <v>157</v>
      </c>
      <c r="BR34" s="11" t="s">
        <v>157</v>
      </c>
      <c r="BS34" s="15" t="s">
        <v>164</v>
      </c>
      <c r="BT34" s="15" t="s">
        <v>835</v>
      </c>
      <c r="BU34" s="15" t="s">
        <v>162</v>
      </c>
      <c r="BV34" s="15" t="s">
        <v>157</v>
      </c>
      <c r="BW34" s="17" t="s">
        <v>264</v>
      </c>
      <c r="BX34" s="17" t="s">
        <v>264</v>
      </c>
      <c r="BY34" s="17" t="s">
        <v>157</v>
      </c>
    </row>
    <row r="35" spans="1:77" ht="60" x14ac:dyDescent="0.25">
      <c r="A35" s="6" t="s">
        <v>838</v>
      </c>
      <c r="B35" s="6" t="s">
        <v>839</v>
      </c>
      <c r="C35" s="6" t="s">
        <v>840</v>
      </c>
      <c r="D35" s="6"/>
      <c r="E35" s="6" t="s">
        <v>164</v>
      </c>
      <c r="F35" s="9" t="s">
        <v>764</v>
      </c>
      <c r="G35" s="9" t="s">
        <v>164</v>
      </c>
      <c r="H35" s="9" t="s">
        <v>841</v>
      </c>
      <c r="I35" s="9" t="s">
        <v>233</v>
      </c>
      <c r="J35" s="9" t="s">
        <v>157</v>
      </c>
      <c r="K35" s="9" t="s">
        <v>842</v>
      </c>
      <c r="L35" s="9" t="s">
        <v>232</v>
      </c>
      <c r="M35" s="9" t="s">
        <v>157</v>
      </c>
      <c r="N35" s="9" t="s">
        <v>157</v>
      </c>
      <c r="O35" s="9" t="s">
        <v>843</v>
      </c>
      <c r="P35" s="9" t="s">
        <v>377</v>
      </c>
      <c r="Q35" s="9" t="s">
        <v>164</v>
      </c>
      <c r="R35" s="9" t="s">
        <v>841</v>
      </c>
      <c r="S35" s="9" t="s">
        <v>233</v>
      </c>
      <c r="T35" s="9" t="s">
        <v>157</v>
      </c>
      <c r="U35" s="9" t="s">
        <v>842</v>
      </c>
      <c r="V35" s="9" t="s">
        <v>232</v>
      </c>
      <c r="W35" s="9" t="s">
        <v>157</v>
      </c>
      <c r="X35" s="9" t="s">
        <v>157</v>
      </c>
      <c r="Y35" s="9" t="s">
        <v>844</v>
      </c>
      <c r="Z35" s="9" t="s">
        <v>687</v>
      </c>
      <c r="AA35" s="9" t="s">
        <v>157</v>
      </c>
      <c r="AB35" s="9" t="s">
        <v>157</v>
      </c>
      <c r="AC35" s="9" t="s">
        <v>157</v>
      </c>
      <c r="AD35" s="9" t="s">
        <v>845</v>
      </c>
      <c r="AE35" s="9" t="s">
        <v>157</v>
      </c>
      <c r="AF35" s="13" t="s">
        <v>764</v>
      </c>
      <c r="AG35" s="13" t="s">
        <v>377</v>
      </c>
      <c r="AH35" s="13" t="s">
        <v>846</v>
      </c>
      <c r="AI35" s="13" t="s">
        <v>162</v>
      </c>
      <c r="AJ35" s="13" t="s">
        <v>157</v>
      </c>
      <c r="AK35" s="13" t="s">
        <v>157</v>
      </c>
      <c r="AL35" s="13" t="s">
        <v>157</v>
      </c>
      <c r="AM35" s="13" t="s">
        <v>157</v>
      </c>
      <c r="AN35" s="13" t="s">
        <v>157</v>
      </c>
      <c r="AO35" s="13" t="s">
        <v>157</v>
      </c>
      <c r="AP35" s="13" t="s">
        <v>157</v>
      </c>
      <c r="AQ35" s="13" t="s">
        <v>847</v>
      </c>
      <c r="AR35" s="13" t="s">
        <v>687</v>
      </c>
      <c r="AS35" s="13" t="s">
        <v>157</v>
      </c>
      <c r="AT35" s="13" t="s">
        <v>157</v>
      </c>
      <c r="AU35" s="13" t="s">
        <v>157</v>
      </c>
      <c r="AV35" s="13" t="s">
        <v>848</v>
      </c>
      <c r="AW35" s="13" t="s">
        <v>846</v>
      </c>
      <c r="AX35" s="13" t="s">
        <v>162</v>
      </c>
      <c r="AY35" s="13" t="s">
        <v>157</v>
      </c>
      <c r="AZ35" s="13" t="s">
        <v>157</v>
      </c>
      <c r="BA35" s="13" t="s">
        <v>157</v>
      </c>
      <c r="BB35" s="13" t="s">
        <v>157</v>
      </c>
      <c r="BC35" s="13" t="s">
        <v>157</v>
      </c>
      <c r="BD35" s="13" t="s">
        <v>157</v>
      </c>
      <c r="BE35" s="13" t="s">
        <v>157</v>
      </c>
      <c r="BF35" s="13" t="s">
        <v>849</v>
      </c>
      <c r="BG35" s="13" t="s">
        <v>259</v>
      </c>
      <c r="BH35" s="13" t="s">
        <v>850</v>
      </c>
      <c r="BI35" s="13" t="s">
        <v>157</v>
      </c>
      <c r="BJ35" s="13" t="s">
        <v>157</v>
      </c>
      <c r="BK35" s="13" t="s">
        <v>157</v>
      </c>
      <c r="BL35" s="11" t="s">
        <v>162</v>
      </c>
      <c r="BM35" s="11" t="s">
        <v>157</v>
      </c>
      <c r="BN35" s="11" t="s">
        <v>157</v>
      </c>
      <c r="BO35" s="11" t="s">
        <v>157</v>
      </c>
      <c r="BP35" s="11" t="s">
        <v>157</v>
      </c>
      <c r="BQ35" s="11" t="s">
        <v>157</v>
      </c>
      <c r="BR35" s="11" t="s">
        <v>157</v>
      </c>
      <c r="BS35" s="15" t="s">
        <v>162</v>
      </c>
      <c r="BT35" s="15" t="s">
        <v>157</v>
      </c>
      <c r="BU35" s="15" t="s">
        <v>164</v>
      </c>
      <c r="BV35" s="15" t="s">
        <v>341</v>
      </c>
      <c r="BW35" s="17" t="s">
        <v>851</v>
      </c>
      <c r="BX35" s="17" t="s">
        <v>852</v>
      </c>
      <c r="BY35" s="17" t="s">
        <v>157</v>
      </c>
    </row>
    <row r="36" spans="1:77" ht="60" x14ac:dyDescent="0.25">
      <c r="A36" s="6" t="s">
        <v>5867</v>
      </c>
      <c r="B36" s="6" t="s">
        <v>856</v>
      </c>
      <c r="C36" s="6" t="s">
        <v>857</v>
      </c>
      <c r="D36" s="6"/>
      <c r="E36" s="6" t="s">
        <v>164</v>
      </c>
      <c r="F36" s="9" t="s">
        <v>528</v>
      </c>
      <c r="G36" s="9" t="s">
        <v>164</v>
      </c>
      <c r="H36" s="9" t="s">
        <v>858</v>
      </c>
      <c r="I36" s="9" t="s">
        <v>614</v>
      </c>
      <c r="J36" s="9" t="s">
        <v>157</v>
      </c>
      <c r="K36" s="9" t="s">
        <v>859</v>
      </c>
      <c r="L36" s="9" t="s">
        <v>860</v>
      </c>
      <c r="M36" s="9" t="s">
        <v>157</v>
      </c>
      <c r="N36" s="9" t="s">
        <v>157</v>
      </c>
      <c r="O36" s="9" t="s">
        <v>861</v>
      </c>
      <c r="P36" s="9" t="s">
        <v>862</v>
      </c>
      <c r="Q36" s="9" t="s">
        <v>164</v>
      </c>
      <c r="R36" s="9" t="s">
        <v>863</v>
      </c>
      <c r="S36" s="9" t="s">
        <v>614</v>
      </c>
      <c r="T36" s="9" t="s">
        <v>157</v>
      </c>
      <c r="U36" s="9" t="s">
        <v>859</v>
      </c>
      <c r="V36" s="9" t="s">
        <v>860</v>
      </c>
      <c r="W36" s="9" t="s">
        <v>157</v>
      </c>
      <c r="X36" s="9" t="s">
        <v>157</v>
      </c>
      <c r="Y36" s="9" t="s">
        <v>864</v>
      </c>
      <c r="Z36" s="9" t="s">
        <v>865</v>
      </c>
      <c r="AA36" s="9" t="s">
        <v>157</v>
      </c>
      <c r="AB36" s="9" t="s">
        <v>157</v>
      </c>
      <c r="AC36" s="9" t="s">
        <v>866</v>
      </c>
      <c r="AD36" s="9" t="s">
        <v>157</v>
      </c>
      <c r="AE36" s="9" t="s">
        <v>867</v>
      </c>
      <c r="AF36" s="13" t="s">
        <v>868</v>
      </c>
      <c r="AG36" s="13" t="s">
        <v>410</v>
      </c>
      <c r="AH36" s="13" t="s">
        <v>869</v>
      </c>
      <c r="AI36" s="13" t="s">
        <v>164</v>
      </c>
      <c r="AJ36" s="13" t="s">
        <v>870</v>
      </c>
      <c r="AK36" s="13" t="s">
        <v>871</v>
      </c>
      <c r="AL36" s="13" t="s">
        <v>614</v>
      </c>
      <c r="AM36" s="13" t="s">
        <v>157</v>
      </c>
      <c r="AN36" s="13" t="s">
        <v>872</v>
      </c>
      <c r="AO36" s="13" t="s">
        <v>157</v>
      </c>
      <c r="AP36" s="13" t="s">
        <v>157</v>
      </c>
      <c r="AQ36" s="13" t="s">
        <v>873</v>
      </c>
      <c r="AR36" s="13" t="s">
        <v>814</v>
      </c>
      <c r="AS36" s="13" t="s">
        <v>157</v>
      </c>
      <c r="AT36" s="13" t="s">
        <v>157</v>
      </c>
      <c r="AU36" s="13" t="s">
        <v>157</v>
      </c>
      <c r="AV36" s="13" t="s">
        <v>157</v>
      </c>
      <c r="AW36" s="13" t="s">
        <v>874</v>
      </c>
      <c r="AX36" s="13" t="s">
        <v>164</v>
      </c>
      <c r="AY36" s="13" t="s">
        <v>870</v>
      </c>
      <c r="AZ36" s="13" t="s">
        <v>871</v>
      </c>
      <c r="BA36" s="13" t="s">
        <v>614</v>
      </c>
      <c r="BB36" s="13" t="s">
        <v>157</v>
      </c>
      <c r="BC36" s="13" t="s">
        <v>872</v>
      </c>
      <c r="BD36" s="13" t="s">
        <v>157</v>
      </c>
      <c r="BE36" s="13" t="s">
        <v>157</v>
      </c>
      <c r="BF36" s="13" t="s">
        <v>875</v>
      </c>
      <c r="BG36" s="13" t="s">
        <v>814</v>
      </c>
      <c r="BH36" s="13" t="s">
        <v>157</v>
      </c>
      <c r="BI36" s="13" t="s">
        <v>157</v>
      </c>
      <c r="BJ36" s="13" t="s">
        <v>157</v>
      </c>
      <c r="BK36" s="13" t="s">
        <v>157</v>
      </c>
      <c r="BL36" s="11" t="s">
        <v>164</v>
      </c>
      <c r="BM36" s="11" t="s">
        <v>876</v>
      </c>
      <c r="BN36" s="11" t="s">
        <v>877</v>
      </c>
      <c r="BO36" s="11" t="s">
        <v>775</v>
      </c>
      <c r="BP36" s="11" t="s">
        <v>878</v>
      </c>
      <c r="BQ36" s="11" t="s">
        <v>157</v>
      </c>
      <c r="BR36" s="11" t="s">
        <v>157</v>
      </c>
      <c r="BS36" s="15" t="s">
        <v>162</v>
      </c>
      <c r="BT36" s="15" t="s">
        <v>157</v>
      </c>
      <c r="BU36" s="15" t="s">
        <v>162</v>
      </c>
      <c r="BV36" s="15" t="s">
        <v>157</v>
      </c>
      <c r="BW36" s="17" t="s">
        <v>879</v>
      </c>
      <c r="BX36" s="17" t="s">
        <v>580</v>
      </c>
      <c r="BY36" s="17" t="s">
        <v>580</v>
      </c>
    </row>
    <row r="37" spans="1:77" ht="60" x14ac:dyDescent="0.25">
      <c r="A37" s="6" t="s">
        <v>882</v>
      </c>
      <c r="B37" s="6" t="s">
        <v>883</v>
      </c>
      <c r="C37" s="6" t="s">
        <v>884</v>
      </c>
      <c r="D37" s="6"/>
      <c r="E37" s="6" t="s">
        <v>164</v>
      </c>
      <c r="F37" s="9" t="s">
        <v>486</v>
      </c>
      <c r="G37" s="9" t="s">
        <v>164</v>
      </c>
      <c r="H37" s="9" t="s">
        <v>885</v>
      </c>
      <c r="I37" s="9" t="s">
        <v>614</v>
      </c>
      <c r="J37" s="9" t="s">
        <v>157</v>
      </c>
      <c r="K37" s="9" t="s">
        <v>340</v>
      </c>
      <c r="L37" s="9" t="s">
        <v>886</v>
      </c>
      <c r="M37" s="9" t="s">
        <v>157</v>
      </c>
      <c r="N37" s="9" t="s">
        <v>157</v>
      </c>
      <c r="O37" s="9" t="s">
        <v>887</v>
      </c>
      <c r="P37" s="9" t="s">
        <v>888</v>
      </c>
      <c r="Q37" s="9" t="s">
        <v>164</v>
      </c>
      <c r="R37" s="9" t="s">
        <v>885</v>
      </c>
      <c r="S37" s="9" t="s">
        <v>614</v>
      </c>
      <c r="T37" s="9" t="s">
        <v>157</v>
      </c>
      <c r="U37" s="9" t="s">
        <v>340</v>
      </c>
      <c r="V37" s="9" t="s">
        <v>886</v>
      </c>
      <c r="W37" s="9" t="s">
        <v>157</v>
      </c>
      <c r="X37" s="9" t="s">
        <v>157</v>
      </c>
      <c r="Y37" s="9" t="s">
        <v>889</v>
      </c>
      <c r="Z37" s="9" t="s">
        <v>373</v>
      </c>
      <c r="AA37" s="9" t="s">
        <v>157</v>
      </c>
      <c r="AB37" s="9" t="s">
        <v>157</v>
      </c>
      <c r="AC37" s="9" t="s">
        <v>157</v>
      </c>
      <c r="AD37" s="9" t="s">
        <v>157</v>
      </c>
      <c r="AE37" s="9" t="s">
        <v>157</v>
      </c>
      <c r="AF37" s="13" t="s">
        <v>890</v>
      </c>
      <c r="AG37" s="13" t="s">
        <v>891</v>
      </c>
      <c r="AH37" s="13" t="s">
        <v>892</v>
      </c>
      <c r="AI37" s="13" t="s">
        <v>164</v>
      </c>
      <c r="AJ37" s="13" t="s">
        <v>893</v>
      </c>
      <c r="AK37" s="13" t="s">
        <v>340</v>
      </c>
      <c r="AL37" s="13" t="s">
        <v>614</v>
      </c>
      <c r="AM37" s="13" t="s">
        <v>157</v>
      </c>
      <c r="AN37" s="13" t="s">
        <v>894</v>
      </c>
      <c r="AO37" s="13" t="s">
        <v>157</v>
      </c>
      <c r="AP37" s="13" t="s">
        <v>157</v>
      </c>
      <c r="AQ37" s="13" t="s">
        <v>895</v>
      </c>
      <c r="AR37" s="13" t="s">
        <v>626</v>
      </c>
      <c r="AS37" s="13" t="s">
        <v>157</v>
      </c>
      <c r="AT37" s="13" t="s">
        <v>157</v>
      </c>
      <c r="AU37" s="13" t="s">
        <v>157</v>
      </c>
      <c r="AV37" s="13" t="s">
        <v>157</v>
      </c>
      <c r="AW37" s="13" t="s">
        <v>157</v>
      </c>
      <c r="AX37" s="13" t="s">
        <v>164</v>
      </c>
      <c r="AY37" s="13" t="s">
        <v>893</v>
      </c>
      <c r="AZ37" s="13" t="s">
        <v>340</v>
      </c>
      <c r="BA37" s="13" t="s">
        <v>614</v>
      </c>
      <c r="BB37" s="13" t="s">
        <v>157</v>
      </c>
      <c r="BC37" s="13" t="s">
        <v>894</v>
      </c>
      <c r="BD37" s="13" t="s">
        <v>157</v>
      </c>
      <c r="BE37" s="13" t="s">
        <v>157</v>
      </c>
      <c r="BF37" s="13" t="s">
        <v>896</v>
      </c>
      <c r="BG37" s="13" t="s">
        <v>259</v>
      </c>
      <c r="BH37" s="13" t="s">
        <v>157</v>
      </c>
      <c r="BI37" s="13" t="s">
        <v>157</v>
      </c>
      <c r="BJ37" s="13" t="s">
        <v>157</v>
      </c>
      <c r="BK37" s="13" t="s">
        <v>157</v>
      </c>
      <c r="BL37" s="11" t="s">
        <v>162</v>
      </c>
      <c r="BM37" s="11" t="s">
        <v>157</v>
      </c>
      <c r="BN37" s="11" t="s">
        <v>157</v>
      </c>
      <c r="BO37" s="11" t="s">
        <v>157</v>
      </c>
      <c r="BP37" s="11" t="s">
        <v>157</v>
      </c>
      <c r="BQ37" s="11" t="s">
        <v>157</v>
      </c>
      <c r="BR37" s="11" t="s">
        <v>157</v>
      </c>
      <c r="BS37" s="15" t="s">
        <v>162</v>
      </c>
      <c r="BT37" s="15" t="s">
        <v>157</v>
      </c>
      <c r="BU37" s="15" t="s">
        <v>164</v>
      </c>
      <c r="BV37" s="15" t="s">
        <v>897</v>
      </c>
      <c r="BW37" s="17" t="s">
        <v>898</v>
      </c>
      <c r="BX37" s="17" t="s">
        <v>899</v>
      </c>
      <c r="BY37" s="17" t="s">
        <v>900</v>
      </c>
    </row>
    <row r="38" spans="1:77" ht="60" x14ac:dyDescent="0.25">
      <c r="A38" s="6" t="s">
        <v>903</v>
      </c>
      <c r="B38" s="6" t="s">
        <v>904</v>
      </c>
      <c r="C38" s="6" t="s">
        <v>905</v>
      </c>
      <c r="D38" s="6"/>
      <c r="E38" s="6" t="s">
        <v>164</v>
      </c>
      <c r="F38" s="9" t="s">
        <v>906</v>
      </c>
      <c r="G38" s="9" t="s">
        <v>164</v>
      </c>
      <c r="H38" s="9" t="s">
        <v>907</v>
      </c>
      <c r="I38" s="9" t="s">
        <v>614</v>
      </c>
      <c r="J38" s="9" t="s">
        <v>157</v>
      </c>
      <c r="K38" s="9" t="s">
        <v>908</v>
      </c>
      <c r="L38" s="9" t="s">
        <v>909</v>
      </c>
      <c r="M38" s="9" t="s">
        <v>910</v>
      </c>
      <c r="N38" s="9" t="s">
        <v>911</v>
      </c>
      <c r="O38" s="9" t="s">
        <v>157</v>
      </c>
      <c r="P38" s="9" t="s">
        <v>912</v>
      </c>
      <c r="Q38" s="9" t="s">
        <v>164</v>
      </c>
      <c r="R38" s="9" t="s">
        <v>913</v>
      </c>
      <c r="S38" s="9" t="s">
        <v>233</v>
      </c>
      <c r="T38" s="9" t="s">
        <v>157</v>
      </c>
      <c r="U38" s="9" t="s">
        <v>908</v>
      </c>
      <c r="V38" s="9" t="s">
        <v>914</v>
      </c>
      <c r="W38" s="9" t="s">
        <v>915</v>
      </c>
      <c r="X38" s="9" t="s">
        <v>916</v>
      </c>
      <c r="Y38" s="9" t="s">
        <v>157</v>
      </c>
      <c r="Z38" s="9" t="s">
        <v>687</v>
      </c>
      <c r="AA38" s="9" t="s">
        <v>157</v>
      </c>
      <c r="AB38" s="9" t="s">
        <v>157</v>
      </c>
      <c r="AC38" s="9" t="s">
        <v>157</v>
      </c>
      <c r="AD38" s="9" t="s">
        <v>917</v>
      </c>
      <c r="AE38" s="9" t="s">
        <v>157</v>
      </c>
      <c r="AF38" s="13" t="s">
        <v>918</v>
      </c>
      <c r="AG38" s="13" t="s">
        <v>912</v>
      </c>
      <c r="AH38" s="13" t="s">
        <v>919</v>
      </c>
      <c r="AI38" s="13" t="s">
        <v>164</v>
      </c>
      <c r="AJ38" s="13" t="s">
        <v>919</v>
      </c>
      <c r="AK38" s="13" t="s">
        <v>920</v>
      </c>
      <c r="AL38" s="13" t="s">
        <v>233</v>
      </c>
      <c r="AM38" s="13" t="s">
        <v>157</v>
      </c>
      <c r="AN38" s="13" t="s">
        <v>921</v>
      </c>
      <c r="AO38" s="13" t="s">
        <v>157</v>
      </c>
      <c r="AP38" s="13" t="s">
        <v>157</v>
      </c>
      <c r="AQ38" s="13" t="s">
        <v>157</v>
      </c>
      <c r="AR38" s="13" t="s">
        <v>687</v>
      </c>
      <c r="AS38" s="13" t="s">
        <v>157</v>
      </c>
      <c r="AT38" s="13" t="s">
        <v>157</v>
      </c>
      <c r="AU38" s="13" t="s">
        <v>157</v>
      </c>
      <c r="AV38" s="13" t="s">
        <v>922</v>
      </c>
      <c r="AW38" s="13" t="s">
        <v>923</v>
      </c>
      <c r="AX38" s="13" t="s">
        <v>164</v>
      </c>
      <c r="AY38" s="13" t="s">
        <v>923</v>
      </c>
      <c r="AZ38" s="13" t="s">
        <v>924</v>
      </c>
      <c r="BA38" s="13" t="s">
        <v>233</v>
      </c>
      <c r="BB38" s="13" t="s">
        <v>157</v>
      </c>
      <c r="BC38" s="13" t="s">
        <v>925</v>
      </c>
      <c r="BD38" s="13" t="s">
        <v>157</v>
      </c>
      <c r="BE38" s="13" t="s">
        <v>157</v>
      </c>
      <c r="BF38" s="13" t="s">
        <v>157</v>
      </c>
      <c r="BG38" s="13" t="s">
        <v>259</v>
      </c>
      <c r="BH38" s="13" t="s">
        <v>157</v>
      </c>
      <c r="BI38" s="13" t="s">
        <v>157</v>
      </c>
      <c r="BJ38" s="13" t="s">
        <v>157</v>
      </c>
      <c r="BK38" s="13" t="s">
        <v>157</v>
      </c>
      <c r="BL38" s="11" t="s">
        <v>164</v>
      </c>
      <c r="BM38" s="11" t="s">
        <v>918</v>
      </c>
      <c r="BN38" s="11" t="s">
        <v>912</v>
      </c>
      <c r="BO38" s="11" t="s">
        <v>775</v>
      </c>
      <c r="BP38" s="11" t="s">
        <v>157</v>
      </c>
      <c r="BQ38" s="11" t="s">
        <v>157</v>
      </c>
      <c r="BR38" s="11" t="s">
        <v>926</v>
      </c>
      <c r="BS38" s="15" t="s">
        <v>162</v>
      </c>
      <c r="BT38" s="15" t="s">
        <v>157</v>
      </c>
      <c r="BU38" s="15" t="s">
        <v>162</v>
      </c>
      <c r="BV38" s="15" t="s">
        <v>157</v>
      </c>
      <c r="BW38" s="17" t="s">
        <v>927</v>
      </c>
      <c r="BX38" s="17" t="s">
        <v>928</v>
      </c>
      <c r="BY38" s="17" t="s">
        <v>157</v>
      </c>
    </row>
    <row r="39" spans="1:77" ht="45" x14ac:dyDescent="0.25">
      <c r="A39" s="6" t="s">
        <v>931</v>
      </c>
      <c r="B39" s="6" t="s">
        <v>932</v>
      </c>
      <c r="C39" s="6" t="s">
        <v>933</v>
      </c>
      <c r="D39" s="6"/>
      <c r="E39" s="6" t="s">
        <v>164</v>
      </c>
      <c r="F39" s="9" t="s">
        <v>934</v>
      </c>
      <c r="G39" s="9" t="s">
        <v>164</v>
      </c>
      <c r="H39" s="9" t="s">
        <v>935</v>
      </c>
      <c r="I39" s="9" t="s">
        <v>233</v>
      </c>
      <c r="J39" s="9" t="s">
        <v>157</v>
      </c>
      <c r="K39" s="9" t="s">
        <v>157</v>
      </c>
      <c r="L39" s="9" t="s">
        <v>936</v>
      </c>
      <c r="M39" s="9" t="s">
        <v>937</v>
      </c>
      <c r="N39" s="9" t="s">
        <v>938</v>
      </c>
      <c r="O39" s="9" t="s">
        <v>157</v>
      </c>
      <c r="P39" s="9" t="s">
        <v>263</v>
      </c>
      <c r="Q39" s="9" t="s">
        <v>164</v>
      </c>
      <c r="R39" s="9" t="s">
        <v>935</v>
      </c>
      <c r="S39" s="9" t="s">
        <v>233</v>
      </c>
      <c r="T39" s="9" t="s">
        <v>157</v>
      </c>
      <c r="U39" s="9" t="s">
        <v>157</v>
      </c>
      <c r="V39" s="9" t="s">
        <v>936</v>
      </c>
      <c r="W39" s="9" t="s">
        <v>939</v>
      </c>
      <c r="X39" s="9" t="s">
        <v>940</v>
      </c>
      <c r="Y39" s="9" t="s">
        <v>157</v>
      </c>
      <c r="Z39" s="9" t="s">
        <v>259</v>
      </c>
      <c r="AA39" s="9" t="s">
        <v>157</v>
      </c>
      <c r="AB39" s="9" t="s">
        <v>157</v>
      </c>
      <c r="AC39" s="9" t="s">
        <v>157</v>
      </c>
      <c r="AD39" s="9" t="s">
        <v>157</v>
      </c>
      <c r="AE39" s="9" t="s">
        <v>157</v>
      </c>
      <c r="AF39" s="13" t="s">
        <v>934</v>
      </c>
      <c r="AG39" s="13" t="s">
        <v>263</v>
      </c>
      <c r="AH39" s="13" t="s">
        <v>941</v>
      </c>
      <c r="AI39" s="13" t="s">
        <v>164</v>
      </c>
      <c r="AJ39" s="13" t="s">
        <v>942</v>
      </c>
      <c r="AK39" s="13" t="s">
        <v>340</v>
      </c>
      <c r="AL39" s="13" t="s">
        <v>233</v>
      </c>
      <c r="AM39" s="13" t="s">
        <v>157</v>
      </c>
      <c r="AN39" s="13" t="s">
        <v>943</v>
      </c>
      <c r="AO39" s="13" t="s">
        <v>157</v>
      </c>
      <c r="AP39" s="13" t="s">
        <v>944</v>
      </c>
      <c r="AQ39" s="13" t="s">
        <v>157</v>
      </c>
      <c r="AR39" s="13" t="s">
        <v>259</v>
      </c>
      <c r="AS39" s="13" t="s">
        <v>157</v>
      </c>
      <c r="AT39" s="13" t="s">
        <v>157</v>
      </c>
      <c r="AU39" s="13" t="s">
        <v>157</v>
      </c>
      <c r="AV39" s="13" t="s">
        <v>157</v>
      </c>
      <c r="AW39" s="13" t="s">
        <v>945</v>
      </c>
      <c r="AX39" s="13" t="s">
        <v>164</v>
      </c>
      <c r="AY39" s="13" t="s">
        <v>942</v>
      </c>
      <c r="AZ39" s="13" t="s">
        <v>340</v>
      </c>
      <c r="BA39" s="13" t="s">
        <v>233</v>
      </c>
      <c r="BB39" s="13" t="s">
        <v>157</v>
      </c>
      <c r="BC39" s="13" t="s">
        <v>943</v>
      </c>
      <c r="BD39" s="13" t="s">
        <v>157</v>
      </c>
      <c r="BE39" s="13" t="s">
        <v>944</v>
      </c>
      <c r="BF39" s="13" t="s">
        <v>157</v>
      </c>
      <c r="BG39" s="13" t="s">
        <v>259</v>
      </c>
      <c r="BH39" s="13" t="s">
        <v>157</v>
      </c>
      <c r="BI39" s="13" t="s">
        <v>157</v>
      </c>
      <c r="BJ39" s="13" t="s">
        <v>157</v>
      </c>
      <c r="BK39" s="13" t="s">
        <v>157</v>
      </c>
      <c r="BL39" s="11" t="s">
        <v>162</v>
      </c>
      <c r="BM39" s="11" t="s">
        <v>157</v>
      </c>
      <c r="BN39" s="11" t="s">
        <v>157</v>
      </c>
      <c r="BO39" s="11" t="s">
        <v>157</v>
      </c>
      <c r="BP39" s="11" t="s">
        <v>157</v>
      </c>
      <c r="BQ39" s="11" t="s">
        <v>157</v>
      </c>
      <c r="BR39" s="11" t="s">
        <v>157</v>
      </c>
      <c r="BS39" s="15" t="s">
        <v>162</v>
      </c>
      <c r="BT39" s="15" t="s">
        <v>157</v>
      </c>
      <c r="BU39" s="15" t="s">
        <v>164</v>
      </c>
      <c r="BV39" s="15" t="s">
        <v>946</v>
      </c>
      <c r="BW39" s="17" t="s">
        <v>947</v>
      </c>
      <c r="BX39" s="17" t="s">
        <v>948</v>
      </c>
      <c r="BY39" s="17" t="s">
        <v>157</v>
      </c>
    </row>
    <row r="40" spans="1:77" ht="45" x14ac:dyDescent="0.25">
      <c r="A40" s="6" t="s">
        <v>951</v>
      </c>
      <c r="B40" s="6" t="s">
        <v>952</v>
      </c>
      <c r="C40" s="6" t="s">
        <v>953</v>
      </c>
      <c r="D40" s="6"/>
      <c r="E40" s="6" t="s">
        <v>164</v>
      </c>
      <c r="F40" s="9" t="s">
        <v>954</v>
      </c>
      <c r="G40" s="9" t="s">
        <v>164</v>
      </c>
      <c r="H40" s="9" t="s">
        <v>955</v>
      </c>
      <c r="I40" s="9" t="s">
        <v>233</v>
      </c>
      <c r="J40" s="9" t="s">
        <v>157</v>
      </c>
      <c r="K40" s="9" t="s">
        <v>503</v>
      </c>
      <c r="L40" s="9" t="s">
        <v>956</v>
      </c>
      <c r="M40" s="9" t="s">
        <v>957</v>
      </c>
      <c r="N40" s="9" t="s">
        <v>958</v>
      </c>
      <c r="O40" s="9" t="s">
        <v>157</v>
      </c>
      <c r="P40" s="9" t="s">
        <v>959</v>
      </c>
      <c r="Q40" s="9" t="s">
        <v>164</v>
      </c>
      <c r="R40" s="9" t="s">
        <v>955</v>
      </c>
      <c r="S40" s="9" t="s">
        <v>233</v>
      </c>
      <c r="T40" s="9" t="s">
        <v>157</v>
      </c>
      <c r="U40" s="9" t="s">
        <v>503</v>
      </c>
      <c r="V40" s="9" t="s">
        <v>956</v>
      </c>
      <c r="W40" s="9" t="s">
        <v>960</v>
      </c>
      <c r="X40" s="9" t="s">
        <v>961</v>
      </c>
      <c r="Y40" s="9" t="s">
        <v>157</v>
      </c>
      <c r="Z40" s="9" t="s">
        <v>323</v>
      </c>
      <c r="AA40" s="9" t="s">
        <v>157</v>
      </c>
      <c r="AB40" s="9" t="s">
        <v>157</v>
      </c>
      <c r="AC40" s="9" t="s">
        <v>157</v>
      </c>
      <c r="AD40" s="9" t="s">
        <v>962</v>
      </c>
      <c r="AE40" s="9" t="s">
        <v>157</v>
      </c>
      <c r="AF40" s="13" t="s">
        <v>963</v>
      </c>
      <c r="AG40" s="13" t="s">
        <v>964</v>
      </c>
      <c r="AH40" s="13" t="s">
        <v>965</v>
      </c>
      <c r="AI40" s="13" t="s">
        <v>164</v>
      </c>
      <c r="AJ40" s="13" t="s">
        <v>965</v>
      </c>
      <c r="AK40" s="13" t="s">
        <v>503</v>
      </c>
      <c r="AL40" s="13" t="s">
        <v>233</v>
      </c>
      <c r="AM40" s="13" t="s">
        <v>157</v>
      </c>
      <c r="AN40" s="13" t="s">
        <v>966</v>
      </c>
      <c r="AO40" s="13" t="s">
        <v>965</v>
      </c>
      <c r="AP40" s="13" t="s">
        <v>967</v>
      </c>
      <c r="AQ40" s="13" t="s">
        <v>157</v>
      </c>
      <c r="AR40" s="13" t="s">
        <v>247</v>
      </c>
      <c r="AS40" s="13" t="s">
        <v>157</v>
      </c>
      <c r="AT40" s="13" t="s">
        <v>968</v>
      </c>
      <c r="AU40" s="13" t="s">
        <v>157</v>
      </c>
      <c r="AV40" s="13" t="s">
        <v>157</v>
      </c>
      <c r="AW40" s="13" t="s">
        <v>965</v>
      </c>
      <c r="AX40" s="13" t="s">
        <v>164</v>
      </c>
      <c r="AY40" s="13" t="s">
        <v>965</v>
      </c>
      <c r="AZ40" s="13" t="s">
        <v>503</v>
      </c>
      <c r="BA40" s="13" t="s">
        <v>233</v>
      </c>
      <c r="BB40" s="13" t="s">
        <v>157</v>
      </c>
      <c r="BC40" s="13" t="s">
        <v>966</v>
      </c>
      <c r="BD40" s="13" t="s">
        <v>965</v>
      </c>
      <c r="BE40" s="13" t="s">
        <v>966</v>
      </c>
      <c r="BF40" s="13" t="s">
        <v>157</v>
      </c>
      <c r="BG40" s="13" t="s">
        <v>247</v>
      </c>
      <c r="BH40" s="13" t="s">
        <v>157</v>
      </c>
      <c r="BI40" s="13" t="s">
        <v>969</v>
      </c>
      <c r="BJ40" s="13" t="s">
        <v>157</v>
      </c>
      <c r="BK40" s="13" t="s">
        <v>157</v>
      </c>
      <c r="BL40" s="11" t="s">
        <v>162</v>
      </c>
      <c r="BM40" s="11" t="s">
        <v>157</v>
      </c>
      <c r="BN40" s="11" t="s">
        <v>157</v>
      </c>
      <c r="BO40" s="11" t="s">
        <v>157</v>
      </c>
      <c r="BP40" s="11" t="s">
        <v>157</v>
      </c>
      <c r="BQ40" s="11" t="s">
        <v>157</v>
      </c>
      <c r="BR40" s="11" t="s">
        <v>157</v>
      </c>
      <c r="BS40" s="15" t="s">
        <v>162</v>
      </c>
      <c r="BT40" s="15" t="s">
        <v>157</v>
      </c>
      <c r="BU40" s="15" t="s">
        <v>164</v>
      </c>
      <c r="BV40" s="15" t="s">
        <v>970</v>
      </c>
      <c r="BW40" s="17" t="s">
        <v>162</v>
      </c>
      <c r="BX40" s="17" t="s">
        <v>162</v>
      </c>
      <c r="BY40" s="17" t="s">
        <v>157</v>
      </c>
    </row>
    <row r="41" spans="1:77" x14ac:dyDescent="0.25">
      <c r="A41" s="6" t="s">
        <v>973</v>
      </c>
      <c r="B41" s="6" t="s">
        <v>974</v>
      </c>
      <c r="C41" s="6" t="s">
        <v>975</v>
      </c>
      <c r="D41" s="6"/>
      <c r="E41" s="6" t="s">
        <v>164</v>
      </c>
      <c r="F41" s="9" t="s">
        <v>976</v>
      </c>
      <c r="G41" s="9" t="s">
        <v>164</v>
      </c>
      <c r="H41" s="9" t="s">
        <v>977</v>
      </c>
      <c r="I41" s="9" t="s">
        <v>233</v>
      </c>
      <c r="J41" s="9" t="s">
        <v>157</v>
      </c>
      <c r="K41" s="9" t="s">
        <v>978</v>
      </c>
      <c r="L41" s="9" t="s">
        <v>979</v>
      </c>
      <c r="M41" s="9" t="s">
        <v>980</v>
      </c>
      <c r="N41" s="9" t="s">
        <v>981</v>
      </c>
      <c r="O41" s="9" t="s">
        <v>157</v>
      </c>
      <c r="P41" s="9" t="s">
        <v>219</v>
      </c>
      <c r="Q41" s="9" t="s">
        <v>164</v>
      </c>
      <c r="R41" s="9" t="s">
        <v>982</v>
      </c>
      <c r="S41" s="9" t="s">
        <v>233</v>
      </c>
      <c r="T41" s="9" t="s">
        <v>157</v>
      </c>
      <c r="U41" s="9" t="s">
        <v>978</v>
      </c>
      <c r="V41" s="9" t="s">
        <v>835</v>
      </c>
      <c r="W41" s="9" t="s">
        <v>983</v>
      </c>
      <c r="X41" s="9" t="s">
        <v>372</v>
      </c>
      <c r="Y41" s="9" t="s">
        <v>157</v>
      </c>
      <c r="Z41" s="9" t="s">
        <v>259</v>
      </c>
      <c r="AA41" s="9" t="s">
        <v>157</v>
      </c>
      <c r="AB41" s="9" t="s">
        <v>157</v>
      </c>
      <c r="AC41" s="9" t="s">
        <v>157</v>
      </c>
      <c r="AD41" s="9" t="s">
        <v>157</v>
      </c>
      <c r="AE41" s="9" t="s">
        <v>157</v>
      </c>
      <c r="AF41" s="13" t="s">
        <v>340</v>
      </c>
      <c r="AG41" s="13" t="s">
        <v>340</v>
      </c>
      <c r="AH41" s="13" t="s">
        <v>157</v>
      </c>
      <c r="AI41" s="13" t="s">
        <v>162</v>
      </c>
      <c r="AJ41" s="13" t="s">
        <v>157</v>
      </c>
      <c r="AK41" s="13" t="s">
        <v>157</v>
      </c>
      <c r="AL41" s="13" t="s">
        <v>157</v>
      </c>
      <c r="AM41" s="13" t="s">
        <v>157</v>
      </c>
      <c r="AN41" s="13" t="s">
        <v>157</v>
      </c>
      <c r="AO41" s="13" t="s">
        <v>157</v>
      </c>
      <c r="AP41" s="13" t="s">
        <v>157</v>
      </c>
      <c r="AQ41" s="13" t="s">
        <v>157</v>
      </c>
      <c r="AR41" s="13" t="s">
        <v>259</v>
      </c>
      <c r="AS41" s="13" t="s">
        <v>157</v>
      </c>
      <c r="AT41" s="13" t="s">
        <v>157</v>
      </c>
      <c r="AU41" s="13" t="s">
        <v>157</v>
      </c>
      <c r="AV41" s="13" t="s">
        <v>157</v>
      </c>
      <c r="AW41" s="13" t="s">
        <v>264</v>
      </c>
      <c r="AX41" s="13" t="s">
        <v>162</v>
      </c>
      <c r="AY41" s="13" t="s">
        <v>157</v>
      </c>
      <c r="AZ41" s="13" t="s">
        <v>157</v>
      </c>
      <c r="BA41" s="13" t="s">
        <v>157</v>
      </c>
      <c r="BB41" s="13" t="s">
        <v>157</v>
      </c>
      <c r="BC41" s="13" t="s">
        <v>157</v>
      </c>
      <c r="BD41" s="13" t="s">
        <v>264</v>
      </c>
      <c r="BE41" s="13" t="s">
        <v>157</v>
      </c>
      <c r="BF41" s="13" t="s">
        <v>157</v>
      </c>
      <c r="BG41" s="13" t="s">
        <v>157</v>
      </c>
      <c r="BH41" s="13" t="s">
        <v>157</v>
      </c>
      <c r="BI41" s="13" t="s">
        <v>157</v>
      </c>
      <c r="BJ41" s="13" t="s">
        <v>157</v>
      </c>
      <c r="BK41" s="13" t="s">
        <v>157</v>
      </c>
      <c r="BL41" s="11" t="s">
        <v>162</v>
      </c>
      <c r="BM41" s="11" t="s">
        <v>157</v>
      </c>
      <c r="BN41" s="11" t="s">
        <v>157</v>
      </c>
      <c r="BO41" s="11" t="s">
        <v>157</v>
      </c>
      <c r="BP41" s="11" t="s">
        <v>157</v>
      </c>
      <c r="BQ41" s="11" t="s">
        <v>157</v>
      </c>
      <c r="BR41" s="11" t="s">
        <v>157</v>
      </c>
      <c r="BS41" s="15" t="s">
        <v>162</v>
      </c>
      <c r="BT41" s="15" t="s">
        <v>157</v>
      </c>
      <c r="BU41" s="15" t="s">
        <v>162</v>
      </c>
      <c r="BV41" s="15" t="s">
        <v>157</v>
      </c>
      <c r="BW41" s="17" t="s">
        <v>157</v>
      </c>
      <c r="BX41" s="17" t="s">
        <v>580</v>
      </c>
      <c r="BY41" s="17" t="s">
        <v>580</v>
      </c>
    </row>
    <row r="42" spans="1:77" x14ac:dyDescent="0.25">
      <c r="A42" s="6" t="s">
        <v>986</v>
      </c>
      <c r="B42" s="6" t="s">
        <v>987</v>
      </c>
      <c r="C42" s="6" t="s">
        <v>988</v>
      </c>
      <c r="D42" s="6"/>
      <c r="E42" s="6" t="s">
        <v>164</v>
      </c>
      <c r="F42" s="9" t="s">
        <v>522</v>
      </c>
      <c r="G42" s="9" t="s">
        <v>164</v>
      </c>
      <c r="H42" s="9" t="s">
        <v>989</v>
      </c>
      <c r="I42" s="9" t="s">
        <v>233</v>
      </c>
      <c r="J42" s="9" t="s">
        <v>157</v>
      </c>
      <c r="K42" s="9" t="s">
        <v>524</v>
      </c>
      <c r="L42" s="9" t="s">
        <v>990</v>
      </c>
      <c r="M42" s="9" t="s">
        <v>157</v>
      </c>
      <c r="N42" s="9" t="s">
        <v>157</v>
      </c>
      <c r="O42" s="9" t="s">
        <v>157</v>
      </c>
      <c r="P42" s="9" t="s">
        <v>967</v>
      </c>
      <c r="Q42" s="9" t="s">
        <v>164</v>
      </c>
      <c r="R42" s="9" t="s">
        <v>991</v>
      </c>
      <c r="S42" s="9" t="s">
        <v>233</v>
      </c>
      <c r="T42" s="9" t="s">
        <v>157</v>
      </c>
      <c r="U42" s="9" t="s">
        <v>524</v>
      </c>
      <c r="V42" s="9" t="s">
        <v>992</v>
      </c>
      <c r="W42" s="9" t="s">
        <v>157</v>
      </c>
      <c r="X42" s="9" t="s">
        <v>157</v>
      </c>
      <c r="Y42" s="9" t="s">
        <v>157</v>
      </c>
      <c r="Z42" s="9" t="s">
        <v>157</v>
      </c>
      <c r="AA42" s="9" t="s">
        <v>157</v>
      </c>
      <c r="AB42" s="9" t="s">
        <v>157</v>
      </c>
      <c r="AC42" s="9" t="s">
        <v>157</v>
      </c>
      <c r="AD42" s="9" t="s">
        <v>157</v>
      </c>
      <c r="AE42" s="9" t="s">
        <v>157</v>
      </c>
      <c r="AF42" s="13" t="s">
        <v>522</v>
      </c>
      <c r="AG42" s="13" t="s">
        <v>967</v>
      </c>
      <c r="AH42" s="13" t="s">
        <v>243</v>
      </c>
      <c r="AI42" s="13" t="s">
        <v>164</v>
      </c>
      <c r="AJ42" s="13" t="s">
        <v>993</v>
      </c>
      <c r="AK42" s="13" t="s">
        <v>524</v>
      </c>
      <c r="AL42" s="13" t="s">
        <v>233</v>
      </c>
      <c r="AM42" s="13" t="s">
        <v>157</v>
      </c>
      <c r="AN42" s="13" t="s">
        <v>188</v>
      </c>
      <c r="AO42" s="13" t="s">
        <v>157</v>
      </c>
      <c r="AP42" s="13" t="s">
        <v>157</v>
      </c>
      <c r="AQ42" s="13" t="s">
        <v>157</v>
      </c>
      <c r="AR42" s="13" t="s">
        <v>157</v>
      </c>
      <c r="AS42" s="13" t="s">
        <v>157</v>
      </c>
      <c r="AT42" s="13" t="s">
        <v>157</v>
      </c>
      <c r="AU42" s="13" t="s">
        <v>157</v>
      </c>
      <c r="AV42" s="13" t="s">
        <v>157</v>
      </c>
      <c r="AW42" s="13" t="s">
        <v>243</v>
      </c>
      <c r="AX42" s="13" t="s">
        <v>164</v>
      </c>
      <c r="AY42" s="13" t="s">
        <v>243</v>
      </c>
      <c r="AZ42" s="13" t="s">
        <v>524</v>
      </c>
      <c r="BA42" s="13" t="s">
        <v>233</v>
      </c>
      <c r="BB42" s="13" t="s">
        <v>157</v>
      </c>
      <c r="BC42" s="13" t="s">
        <v>188</v>
      </c>
      <c r="BD42" s="13" t="s">
        <v>157</v>
      </c>
      <c r="BE42" s="13" t="s">
        <v>157</v>
      </c>
      <c r="BF42" s="13" t="s">
        <v>157</v>
      </c>
      <c r="BG42" s="13" t="s">
        <v>157</v>
      </c>
      <c r="BH42" s="13" t="s">
        <v>157</v>
      </c>
      <c r="BI42" s="13" t="s">
        <v>157</v>
      </c>
      <c r="BJ42" s="13" t="s">
        <v>157</v>
      </c>
      <c r="BK42" s="13" t="s">
        <v>157</v>
      </c>
      <c r="BL42" s="11" t="s">
        <v>162</v>
      </c>
      <c r="BM42" s="11" t="s">
        <v>157</v>
      </c>
      <c r="BN42" s="11" t="s">
        <v>157</v>
      </c>
      <c r="BO42" s="11" t="s">
        <v>157</v>
      </c>
      <c r="BP42" s="11" t="s">
        <v>157</v>
      </c>
      <c r="BQ42" s="11" t="s">
        <v>157</v>
      </c>
      <c r="BR42" s="11" t="s">
        <v>157</v>
      </c>
      <c r="BS42" s="15" t="s">
        <v>162</v>
      </c>
      <c r="BT42" s="15" t="s">
        <v>157</v>
      </c>
      <c r="BU42" s="15" t="s">
        <v>164</v>
      </c>
      <c r="BV42" s="15" t="s">
        <v>710</v>
      </c>
      <c r="BW42" s="17" t="s">
        <v>157</v>
      </c>
      <c r="BX42" s="17" t="s">
        <v>157</v>
      </c>
      <c r="BY42" s="17" t="s">
        <v>157</v>
      </c>
    </row>
    <row r="43" spans="1:77" ht="45" x14ac:dyDescent="0.25">
      <c r="A43" s="6" t="s">
        <v>996</v>
      </c>
      <c r="B43" s="6" t="s">
        <v>997</v>
      </c>
      <c r="C43" s="6" t="s">
        <v>998</v>
      </c>
      <c r="D43" s="6"/>
      <c r="E43" s="6" t="s">
        <v>164</v>
      </c>
      <c r="F43" s="9" t="s">
        <v>999</v>
      </c>
      <c r="G43" s="9" t="s">
        <v>164</v>
      </c>
      <c r="H43" s="9" t="s">
        <v>1000</v>
      </c>
      <c r="I43" s="9" t="s">
        <v>233</v>
      </c>
      <c r="J43" s="9" t="s">
        <v>157</v>
      </c>
      <c r="K43" s="9" t="s">
        <v>273</v>
      </c>
      <c r="L43" s="9" t="s">
        <v>1001</v>
      </c>
      <c r="M43" s="9" t="s">
        <v>1002</v>
      </c>
      <c r="N43" s="9" t="s">
        <v>1003</v>
      </c>
      <c r="O43" s="9" t="s">
        <v>1004</v>
      </c>
      <c r="P43" s="9" t="s">
        <v>1005</v>
      </c>
      <c r="Q43" s="9" t="s">
        <v>162</v>
      </c>
      <c r="R43" s="9" t="s">
        <v>157</v>
      </c>
      <c r="S43" s="9" t="s">
        <v>157</v>
      </c>
      <c r="T43" s="9" t="s">
        <v>157</v>
      </c>
      <c r="U43" s="9" t="s">
        <v>157</v>
      </c>
      <c r="V43" s="9" t="s">
        <v>157</v>
      </c>
      <c r="W43" s="9" t="s">
        <v>1006</v>
      </c>
      <c r="X43" s="9" t="s">
        <v>157</v>
      </c>
      <c r="Y43" s="9" t="s">
        <v>157</v>
      </c>
      <c r="Z43" s="9" t="s">
        <v>259</v>
      </c>
      <c r="AA43" s="9" t="s">
        <v>1007</v>
      </c>
      <c r="AB43" s="9" t="s">
        <v>157</v>
      </c>
      <c r="AC43" s="9" t="s">
        <v>157</v>
      </c>
      <c r="AD43" s="9" t="s">
        <v>157</v>
      </c>
      <c r="AE43" s="9" t="s">
        <v>157</v>
      </c>
      <c r="AF43" s="13" t="s">
        <v>1008</v>
      </c>
      <c r="AG43" s="13" t="s">
        <v>1005</v>
      </c>
      <c r="AH43" s="13" t="s">
        <v>1009</v>
      </c>
      <c r="AI43" s="13" t="s">
        <v>164</v>
      </c>
      <c r="AJ43" s="13" t="s">
        <v>1010</v>
      </c>
      <c r="AK43" s="13" t="s">
        <v>273</v>
      </c>
      <c r="AL43" s="13" t="s">
        <v>233</v>
      </c>
      <c r="AM43" s="13" t="s">
        <v>157</v>
      </c>
      <c r="AN43" s="13" t="s">
        <v>1011</v>
      </c>
      <c r="AO43" s="13" t="s">
        <v>157</v>
      </c>
      <c r="AP43" s="13" t="s">
        <v>157</v>
      </c>
      <c r="AQ43" s="13" t="s">
        <v>157</v>
      </c>
      <c r="AR43" s="13" t="s">
        <v>247</v>
      </c>
      <c r="AS43" s="13" t="s">
        <v>157</v>
      </c>
      <c r="AT43" s="13" t="s">
        <v>1012</v>
      </c>
      <c r="AU43" s="13" t="s">
        <v>157</v>
      </c>
      <c r="AV43" s="13" t="s">
        <v>157</v>
      </c>
      <c r="AW43" s="13" t="s">
        <v>157</v>
      </c>
      <c r="AX43" s="13" t="s">
        <v>164</v>
      </c>
      <c r="AY43" s="13" t="s">
        <v>1010</v>
      </c>
      <c r="AZ43" s="13" t="s">
        <v>273</v>
      </c>
      <c r="BA43" s="13" t="s">
        <v>233</v>
      </c>
      <c r="BB43" s="13" t="s">
        <v>157</v>
      </c>
      <c r="BC43" s="13" t="s">
        <v>1011</v>
      </c>
      <c r="BD43" s="13" t="s">
        <v>157</v>
      </c>
      <c r="BE43" s="13" t="s">
        <v>157</v>
      </c>
      <c r="BF43" s="13" t="s">
        <v>157</v>
      </c>
      <c r="BG43" s="13" t="s">
        <v>157</v>
      </c>
      <c r="BH43" s="13" t="s">
        <v>157</v>
      </c>
      <c r="BI43" s="13" t="s">
        <v>157</v>
      </c>
      <c r="BJ43" s="13" t="s">
        <v>157</v>
      </c>
      <c r="BK43" s="13" t="s">
        <v>157</v>
      </c>
      <c r="BL43" s="11" t="s">
        <v>164</v>
      </c>
      <c r="BM43" s="11" t="s">
        <v>176</v>
      </c>
      <c r="BN43" s="11" t="s">
        <v>830</v>
      </c>
      <c r="BO43" s="11" t="s">
        <v>167</v>
      </c>
      <c r="BP43" s="11" t="s">
        <v>157</v>
      </c>
      <c r="BQ43" s="11" t="s">
        <v>157</v>
      </c>
      <c r="BR43" s="11" t="s">
        <v>1013</v>
      </c>
      <c r="BS43" s="15" t="s">
        <v>162</v>
      </c>
      <c r="BT43" s="15" t="s">
        <v>157</v>
      </c>
      <c r="BU43" s="15" t="s">
        <v>162</v>
      </c>
      <c r="BV43" s="15" t="s">
        <v>157</v>
      </c>
      <c r="BW43" s="17" t="s">
        <v>157</v>
      </c>
      <c r="BX43" s="17" t="s">
        <v>157</v>
      </c>
      <c r="BY43" s="17" t="s">
        <v>157</v>
      </c>
    </row>
    <row r="44" spans="1:77" ht="60" x14ac:dyDescent="0.25">
      <c r="A44" s="6" t="s">
        <v>1016</v>
      </c>
      <c r="B44" s="6" t="s">
        <v>1017</v>
      </c>
      <c r="C44" s="6" t="s">
        <v>1018</v>
      </c>
      <c r="D44" s="6"/>
      <c r="E44" s="6" t="s">
        <v>164</v>
      </c>
      <c r="F44" s="9" t="s">
        <v>340</v>
      </c>
      <c r="G44" s="9" t="s">
        <v>162</v>
      </c>
      <c r="H44" s="9" t="s">
        <v>157</v>
      </c>
      <c r="I44" s="9" t="s">
        <v>157</v>
      </c>
      <c r="J44" s="9" t="s">
        <v>157</v>
      </c>
      <c r="K44" s="9" t="s">
        <v>157</v>
      </c>
      <c r="L44" s="9" t="s">
        <v>157</v>
      </c>
      <c r="M44" s="9" t="s">
        <v>157</v>
      </c>
      <c r="N44" s="9" t="s">
        <v>157</v>
      </c>
      <c r="O44" s="9" t="s">
        <v>1019</v>
      </c>
      <c r="P44" s="9" t="s">
        <v>340</v>
      </c>
      <c r="Q44" s="9" t="s">
        <v>162</v>
      </c>
      <c r="R44" s="9" t="s">
        <v>157</v>
      </c>
      <c r="S44" s="9" t="s">
        <v>157</v>
      </c>
      <c r="T44" s="9" t="s">
        <v>157</v>
      </c>
      <c r="U44" s="9" t="s">
        <v>157</v>
      </c>
      <c r="V44" s="9" t="s">
        <v>157</v>
      </c>
      <c r="W44" s="9" t="s">
        <v>157</v>
      </c>
      <c r="X44" s="9" t="s">
        <v>157</v>
      </c>
      <c r="Y44" s="9" t="s">
        <v>341</v>
      </c>
      <c r="Z44" s="9" t="s">
        <v>157</v>
      </c>
      <c r="AA44" s="9" t="s">
        <v>157</v>
      </c>
      <c r="AB44" s="9" t="s">
        <v>157</v>
      </c>
      <c r="AC44" s="9" t="s">
        <v>157</v>
      </c>
      <c r="AD44" s="9" t="s">
        <v>157</v>
      </c>
      <c r="AE44" s="9" t="s">
        <v>157</v>
      </c>
      <c r="AF44" s="13" t="s">
        <v>1020</v>
      </c>
      <c r="AG44" s="13" t="s">
        <v>830</v>
      </c>
      <c r="AH44" s="13" t="s">
        <v>1021</v>
      </c>
      <c r="AI44" s="13" t="s">
        <v>164</v>
      </c>
      <c r="AJ44" s="13" t="s">
        <v>1022</v>
      </c>
      <c r="AK44" s="13" t="s">
        <v>176</v>
      </c>
      <c r="AL44" s="13" t="s">
        <v>614</v>
      </c>
      <c r="AM44" s="13" t="s">
        <v>157</v>
      </c>
      <c r="AN44" s="13" t="s">
        <v>341</v>
      </c>
      <c r="AO44" s="13" t="s">
        <v>157</v>
      </c>
      <c r="AP44" s="13" t="s">
        <v>157</v>
      </c>
      <c r="AQ44" s="13" t="s">
        <v>157</v>
      </c>
      <c r="AR44" s="13" t="s">
        <v>814</v>
      </c>
      <c r="AS44" s="13" t="s">
        <v>157</v>
      </c>
      <c r="AT44" s="13" t="s">
        <v>157</v>
      </c>
      <c r="AU44" s="13" t="s">
        <v>1023</v>
      </c>
      <c r="AV44" s="13" t="s">
        <v>157</v>
      </c>
      <c r="AW44" s="13" t="s">
        <v>1024</v>
      </c>
      <c r="AX44" s="13" t="s">
        <v>162</v>
      </c>
      <c r="AY44" s="13" t="s">
        <v>157</v>
      </c>
      <c r="AZ44" s="13" t="s">
        <v>157</v>
      </c>
      <c r="BA44" s="13" t="s">
        <v>157</v>
      </c>
      <c r="BB44" s="13" t="s">
        <v>157</v>
      </c>
      <c r="BC44" s="13" t="s">
        <v>157</v>
      </c>
      <c r="BD44" s="13" t="s">
        <v>157</v>
      </c>
      <c r="BE44" s="13" t="s">
        <v>157</v>
      </c>
      <c r="BF44" s="13" t="s">
        <v>1025</v>
      </c>
      <c r="BG44" s="13" t="s">
        <v>323</v>
      </c>
      <c r="BH44" s="13" t="s">
        <v>157</v>
      </c>
      <c r="BI44" s="13" t="s">
        <v>157</v>
      </c>
      <c r="BJ44" s="13" t="s">
        <v>157</v>
      </c>
      <c r="BK44" s="13" t="s">
        <v>325</v>
      </c>
      <c r="BL44" s="11" t="s">
        <v>162</v>
      </c>
      <c r="BM44" s="11" t="s">
        <v>157</v>
      </c>
      <c r="BN44" s="11" t="s">
        <v>157</v>
      </c>
      <c r="BO44" s="11" t="s">
        <v>157</v>
      </c>
      <c r="BP44" s="11" t="s">
        <v>157</v>
      </c>
      <c r="BQ44" s="11" t="s">
        <v>157</v>
      </c>
      <c r="BR44" s="11" t="s">
        <v>157</v>
      </c>
      <c r="BS44" s="15" t="s">
        <v>162</v>
      </c>
      <c r="BT44" s="15" t="s">
        <v>157</v>
      </c>
      <c r="BU44" s="15" t="s">
        <v>162</v>
      </c>
      <c r="BV44" s="15" t="s">
        <v>157</v>
      </c>
      <c r="BW44" s="17" t="s">
        <v>1026</v>
      </c>
      <c r="BX44" s="17" t="s">
        <v>1027</v>
      </c>
      <c r="BY44" s="17" t="s">
        <v>580</v>
      </c>
    </row>
    <row r="45" spans="1:77" ht="45" x14ac:dyDescent="0.25">
      <c r="A45" s="6" t="s">
        <v>1030</v>
      </c>
      <c r="B45" s="6" t="s">
        <v>1031</v>
      </c>
      <c r="C45" s="6" t="s">
        <v>1032</v>
      </c>
      <c r="D45" s="6"/>
      <c r="E45" s="6" t="s">
        <v>164</v>
      </c>
      <c r="F45" s="9" t="s">
        <v>1033</v>
      </c>
      <c r="G45" s="9" t="s">
        <v>162</v>
      </c>
      <c r="H45" s="9" t="s">
        <v>157</v>
      </c>
      <c r="I45" s="9" t="s">
        <v>157</v>
      </c>
      <c r="J45" s="9" t="s">
        <v>157</v>
      </c>
      <c r="K45" s="9" t="s">
        <v>157</v>
      </c>
      <c r="L45" s="9" t="s">
        <v>157</v>
      </c>
      <c r="M45" s="9" t="s">
        <v>340</v>
      </c>
      <c r="N45" s="9" t="s">
        <v>340</v>
      </c>
      <c r="O45" s="9" t="s">
        <v>340</v>
      </c>
      <c r="P45" s="9" t="s">
        <v>340</v>
      </c>
      <c r="Q45" s="9" t="s">
        <v>162</v>
      </c>
      <c r="R45" s="9" t="s">
        <v>157</v>
      </c>
      <c r="S45" s="9" t="s">
        <v>157</v>
      </c>
      <c r="T45" s="9" t="s">
        <v>157</v>
      </c>
      <c r="U45" s="9" t="s">
        <v>157</v>
      </c>
      <c r="V45" s="9" t="s">
        <v>157</v>
      </c>
      <c r="W45" s="9" t="s">
        <v>340</v>
      </c>
      <c r="X45" s="9" t="s">
        <v>340</v>
      </c>
      <c r="Y45" s="9" t="s">
        <v>340</v>
      </c>
      <c r="Z45" s="9" t="s">
        <v>157</v>
      </c>
      <c r="AA45" s="9" t="s">
        <v>157</v>
      </c>
      <c r="AB45" s="9" t="s">
        <v>157</v>
      </c>
      <c r="AC45" s="9" t="s">
        <v>157</v>
      </c>
      <c r="AD45" s="9" t="s">
        <v>157</v>
      </c>
      <c r="AE45" s="9" t="s">
        <v>157</v>
      </c>
      <c r="AF45" s="13" t="s">
        <v>1034</v>
      </c>
      <c r="AG45" s="13" t="s">
        <v>789</v>
      </c>
      <c r="AH45" s="13" t="s">
        <v>1035</v>
      </c>
      <c r="AI45" s="13" t="s">
        <v>164</v>
      </c>
      <c r="AJ45" s="13" t="s">
        <v>1036</v>
      </c>
      <c r="AK45" s="13" t="s">
        <v>340</v>
      </c>
      <c r="AL45" s="13" t="s">
        <v>233</v>
      </c>
      <c r="AM45" s="13" t="s">
        <v>157</v>
      </c>
      <c r="AN45" s="13" t="s">
        <v>1037</v>
      </c>
      <c r="AO45" s="13" t="s">
        <v>157</v>
      </c>
      <c r="AP45" s="13" t="s">
        <v>1038</v>
      </c>
      <c r="AQ45" s="13" t="s">
        <v>157</v>
      </c>
      <c r="AR45" s="13" t="s">
        <v>247</v>
      </c>
      <c r="AS45" s="13" t="s">
        <v>157</v>
      </c>
      <c r="AT45" s="13" t="s">
        <v>1039</v>
      </c>
      <c r="AU45" s="13" t="s">
        <v>157</v>
      </c>
      <c r="AV45" s="13" t="s">
        <v>157</v>
      </c>
      <c r="AW45" s="13" t="s">
        <v>1040</v>
      </c>
      <c r="AX45" s="13" t="s">
        <v>164</v>
      </c>
      <c r="AY45" s="13" t="s">
        <v>1036</v>
      </c>
      <c r="AZ45" s="13" t="s">
        <v>340</v>
      </c>
      <c r="BA45" s="13" t="s">
        <v>233</v>
      </c>
      <c r="BB45" s="13" t="s">
        <v>157</v>
      </c>
      <c r="BC45" s="13" t="s">
        <v>1037</v>
      </c>
      <c r="BD45" s="13" t="s">
        <v>157</v>
      </c>
      <c r="BE45" s="13" t="s">
        <v>1038</v>
      </c>
      <c r="BF45" s="13" t="s">
        <v>157</v>
      </c>
      <c r="BG45" s="13" t="s">
        <v>247</v>
      </c>
      <c r="BH45" s="13" t="s">
        <v>157</v>
      </c>
      <c r="BI45" s="13" t="s">
        <v>1041</v>
      </c>
      <c r="BJ45" s="13" t="s">
        <v>157</v>
      </c>
      <c r="BK45" s="13" t="s">
        <v>157</v>
      </c>
      <c r="BL45" s="11" t="s">
        <v>162</v>
      </c>
      <c r="BM45" s="11" t="s">
        <v>157</v>
      </c>
      <c r="BN45" s="11" t="s">
        <v>157</v>
      </c>
      <c r="BO45" s="11" t="s">
        <v>157</v>
      </c>
      <c r="BP45" s="11" t="s">
        <v>157</v>
      </c>
      <c r="BQ45" s="11" t="s">
        <v>157</v>
      </c>
      <c r="BR45" s="11" t="s">
        <v>157</v>
      </c>
      <c r="BS45" s="15" t="s">
        <v>162</v>
      </c>
      <c r="BT45" s="15" t="s">
        <v>157</v>
      </c>
      <c r="BU45" s="15" t="s">
        <v>164</v>
      </c>
      <c r="BV45" s="15" t="s">
        <v>1042</v>
      </c>
      <c r="BW45" s="17" t="s">
        <v>1043</v>
      </c>
      <c r="BX45" s="17" t="s">
        <v>1044</v>
      </c>
      <c r="BY45" s="17" t="s">
        <v>157</v>
      </c>
    </row>
    <row r="46" spans="1:77" ht="30" x14ac:dyDescent="0.25">
      <c r="A46" s="6" t="s">
        <v>1047</v>
      </c>
      <c r="B46" s="6" t="s">
        <v>1048</v>
      </c>
      <c r="C46" s="6" t="s">
        <v>1049</v>
      </c>
      <c r="D46" s="6"/>
      <c r="E46" s="6" t="s">
        <v>164</v>
      </c>
      <c r="F46" s="9" t="s">
        <v>740</v>
      </c>
      <c r="G46" s="9" t="s">
        <v>164</v>
      </c>
      <c r="H46" s="9" t="s">
        <v>1050</v>
      </c>
      <c r="I46" s="9" t="s">
        <v>233</v>
      </c>
      <c r="J46" s="9" t="s">
        <v>157</v>
      </c>
      <c r="K46" s="9" t="s">
        <v>297</v>
      </c>
      <c r="L46" s="9" t="s">
        <v>188</v>
      </c>
      <c r="M46" s="9" t="s">
        <v>305</v>
      </c>
      <c r="N46" s="9" t="s">
        <v>1051</v>
      </c>
      <c r="O46" s="9" t="s">
        <v>157</v>
      </c>
      <c r="P46" s="9" t="s">
        <v>1052</v>
      </c>
      <c r="Q46" s="9" t="s">
        <v>164</v>
      </c>
      <c r="R46" s="9" t="s">
        <v>1050</v>
      </c>
      <c r="S46" s="9" t="s">
        <v>233</v>
      </c>
      <c r="T46" s="9" t="s">
        <v>157</v>
      </c>
      <c r="U46" s="9" t="s">
        <v>273</v>
      </c>
      <c r="V46" s="9" t="s">
        <v>188</v>
      </c>
      <c r="W46" s="9" t="s">
        <v>1053</v>
      </c>
      <c r="X46" s="9" t="s">
        <v>1054</v>
      </c>
      <c r="Y46" s="9" t="s">
        <v>157</v>
      </c>
      <c r="Z46" s="9" t="s">
        <v>259</v>
      </c>
      <c r="AA46" s="9" t="s">
        <v>157</v>
      </c>
      <c r="AB46" s="9" t="s">
        <v>157</v>
      </c>
      <c r="AC46" s="9" t="s">
        <v>157</v>
      </c>
      <c r="AD46" s="9" t="s">
        <v>157</v>
      </c>
      <c r="AE46" s="9" t="s">
        <v>157</v>
      </c>
      <c r="AF46" s="13" t="s">
        <v>740</v>
      </c>
      <c r="AG46" s="13" t="s">
        <v>157</v>
      </c>
      <c r="AH46" s="13" t="s">
        <v>157</v>
      </c>
      <c r="AI46" s="13" t="s">
        <v>164</v>
      </c>
      <c r="AJ46" s="13" t="s">
        <v>1055</v>
      </c>
      <c r="AK46" s="13" t="s">
        <v>273</v>
      </c>
      <c r="AL46" s="13" t="s">
        <v>233</v>
      </c>
      <c r="AM46" s="13" t="s">
        <v>157</v>
      </c>
      <c r="AN46" s="13" t="s">
        <v>1055</v>
      </c>
      <c r="AO46" s="13" t="s">
        <v>186</v>
      </c>
      <c r="AP46" s="13" t="s">
        <v>1055</v>
      </c>
      <c r="AQ46" s="13" t="s">
        <v>157</v>
      </c>
      <c r="AR46" s="13" t="s">
        <v>259</v>
      </c>
      <c r="AS46" s="13" t="s">
        <v>157</v>
      </c>
      <c r="AT46" s="13" t="s">
        <v>157</v>
      </c>
      <c r="AU46" s="13" t="s">
        <v>157</v>
      </c>
      <c r="AV46" s="13" t="s">
        <v>157</v>
      </c>
      <c r="AW46" s="13" t="s">
        <v>1052</v>
      </c>
      <c r="AX46" s="13" t="s">
        <v>164</v>
      </c>
      <c r="AY46" s="13" t="s">
        <v>1055</v>
      </c>
      <c r="AZ46" s="13" t="s">
        <v>273</v>
      </c>
      <c r="BA46" s="13" t="s">
        <v>233</v>
      </c>
      <c r="BB46" s="13" t="s">
        <v>157</v>
      </c>
      <c r="BC46" s="13" t="s">
        <v>1055</v>
      </c>
      <c r="BD46" s="13" t="s">
        <v>186</v>
      </c>
      <c r="BE46" s="13" t="s">
        <v>1055</v>
      </c>
      <c r="BF46" s="13" t="s">
        <v>157</v>
      </c>
      <c r="BG46" s="13" t="s">
        <v>259</v>
      </c>
      <c r="BH46" s="13" t="s">
        <v>157</v>
      </c>
      <c r="BI46" s="13" t="s">
        <v>157</v>
      </c>
      <c r="BJ46" s="13" t="s">
        <v>157</v>
      </c>
      <c r="BK46" s="13" t="s">
        <v>157</v>
      </c>
      <c r="BL46" s="11" t="s">
        <v>164</v>
      </c>
      <c r="BM46" s="11" t="s">
        <v>188</v>
      </c>
      <c r="BN46" s="11" t="s">
        <v>157</v>
      </c>
      <c r="BO46" s="11" t="s">
        <v>167</v>
      </c>
      <c r="BP46" s="11" t="s">
        <v>157</v>
      </c>
      <c r="BQ46" s="11" t="s">
        <v>1013</v>
      </c>
      <c r="BR46" s="11" t="s">
        <v>157</v>
      </c>
      <c r="BS46" s="15" t="s">
        <v>162</v>
      </c>
      <c r="BT46" s="15" t="s">
        <v>157</v>
      </c>
      <c r="BU46" s="15" t="s">
        <v>164</v>
      </c>
      <c r="BV46" s="15" t="s">
        <v>245</v>
      </c>
      <c r="BW46" s="17" t="s">
        <v>157</v>
      </c>
      <c r="BX46" s="17" t="s">
        <v>157</v>
      </c>
      <c r="BY46" s="17" t="s">
        <v>157</v>
      </c>
    </row>
    <row r="47" spans="1:77" ht="60" x14ac:dyDescent="0.25">
      <c r="A47" s="6" t="s">
        <v>1058</v>
      </c>
      <c r="B47" s="6" t="s">
        <v>1059</v>
      </c>
      <c r="C47" s="6" t="s">
        <v>1060</v>
      </c>
      <c r="D47" s="6"/>
      <c r="E47" s="6" t="s">
        <v>164</v>
      </c>
      <c r="F47" s="9" t="s">
        <v>351</v>
      </c>
      <c r="G47" s="9" t="s">
        <v>164</v>
      </c>
      <c r="H47" s="9" t="s">
        <v>1061</v>
      </c>
      <c r="I47" s="9" t="s">
        <v>233</v>
      </c>
      <c r="J47" s="9" t="s">
        <v>157</v>
      </c>
      <c r="K47" s="9" t="s">
        <v>1062</v>
      </c>
      <c r="L47" s="9" t="s">
        <v>812</v>
      </c>
      <c r="M47" s="9" t="s">
        <v>955</v>
      </c>
      <c r="N47" s="9" t="s">
        <v>1063</v>
      </c>
      <c r="O47" s="9" t="s">
        <v>157</v>
      </c>
      <c r="P47" s="9" t="s">
        <v>173</v>
      </c>
      <c r="Q47" s="9" t="s">
        <v>164</v>
      </c>
      <c r="R47" s="9" t="s">
        <v>1061</v>
      </c>
      <c r="S47" s="9" t="s">
        <v>233</v>
      </c>
      <c r="T47" s="9" t="s">
        <v>157</v>
      </c>
      <c r="U47" s="9" t="s">
        <v>1062</v>
      </c>
      <c r="V47" s="9" t="s">
        <v>812</v>
      </c>
      <c r="W47" s="9" t="s">
        <v>157</v>
      </c>
      <c r="X47" s="9" t="s">
        <v>157</v>
      </c>
      <c r="Y47" s="9" t="s">
        <v>157</v>
      </c>
      <c r="Z47" s="9" t="s">
        <v>355</v>
      </c>
      <c r="AA47" s="9" t="s">
        <v>157</v>
      </c>
      <c r="AB47" s="9" t="s">
        <v>157</v>
      </c>
      <c r="AC47" s="9" t="s">
        <v>1064</v>
      </c>
      <c r="AD47" s="9" t="s">
        <v>157</v>
      </c>
      <c r="AE47" s="9" t="s">
        <v>157</v>
      </c>
      <c r="AF47" s="13" t="s">
        <v>351</v>
      </c>
      <c r="AG47" s="13" t="s">
        <v>173</v>
      </c>
      <c r="AH47" s="13" t="s">
        <v>243</v>
      </c>
      <c r="AI47" s="13" t="s">
        <v>164</v>
      </c>
      <c r="AJ47" s="13" t="s">
        <v>243</v>
      </c>
      <c r="AK47" s="13" t="s">
        <v>341</v>
      </c>
      <c r="AL47" s="13" t="s">
        <v>167</v>
      </c>
      <c r="AM47" s="13" t="s">
        <v>341</v>
      </c>
      <c r="AN47" s="13" t="s">
        <v>243</v>
      </c>
      <c r="AO47" s="13" t="s">
        <v>157</v>
      </c>
      <c r="AP47" s="13" t="s">
        <v>157</v>
      </c>
      <c r="AQ47" s="13" t="s">
        <v>1065</v>
      </c>
      <c r="AR47" s="13" t="s">
        <v>359</v>
      </c>
      <c r="AS47" s="13" t="s">
        <v>157</v>
      </c>
      <c r="AT47" s="13" t="s">
        <v>157</v>
      </c>
      <c r="AU47" s="13" t="s">
        <v>1066</v>
      </c>
      <c r="AV47" s="13" t="s">
        <v>157</v>
      </c>
      <c r="AW47" s="13" t="s">
        <v>243</v>
      </c>
      <c r="AX47" s="13" t="s">
        <v>164</v>
      </c>
      <c r="AY47" s="13" t="s">
        <v>243</v>
      </c>
      <c r="AZ47" s="13" t="s">
        <v>341</v>
      </c>
      <c r="BA47" s="13" t="s">
        <v>167</v>
      </c>
      <c r="BB47" s="13" t="s">
        <v>341</v>
      </c>
      <c r="BC47" s="13" t="s">
        <v>243</v>
      </c>
      <c r="BD47" s="13" t="s">
        <v>157</v>
      </c>
      <c r="BE47" s="13" t="s">
        <v>157</v>
      </c>
      <c r="BF47" s="13" t="s">
        <v>157</v>
      </c>
      <c r="BG47" s="13" t="s">
        <v>359</v>
      </c>
      <c r="BH47" s="13" t="s">
        <v>157</v>
      </c>
      <c r="BI47" s="13" t="s">
        <v>157</v>
      </c>
      <c r="BJ47" s="13" t="s">
        <v>1067</v>
      </c>
      <c r="BK47" s="13" t="s">
        <v>157</v>
      </c>
      <c r="BL47" s="11" t="s">
        <v>162</v>
      </c>
      <c r="BM47" s="11" t="s">
        <v>157</v>
      </c>
      <c r="BN47" s="11" t="s">
        <v>157</v>
      </c>
      <c r="BO47" s="11" t="s">
        <v>157</v>
      </c>
      <c r="BP47" s="11" t="s">
        <v>157</v>
      </c>
      <c r="BQ47" s="11" t="s">
        <v>157</v>
      </c>
      <c r="BR47" s="11" t="s">
        <v>157</v>
      </c>
      <c r="BS47" s="15" t="s">
        <v>162</v>
      </c>
      <c r="BT47" s="15" t="s">
        <v>157</v>
      </c>
      <c r="BU47" s="15" t="s">
        <v>162</v>
      </c>
      <c r="BV47" s="15" t="s">
        <v>157</v>
      </c>
      <c r="BW47" s="17" t="s">
        <v>1068</v>
      </c>
      <c r="BX47" s="17" t="s">
        <v>162</v>
      </c>
      <c r="BY47" s="17" t="s">
        <v>157</v>
      </c>
    </row>
    <row r="48" spans="1:77" x14ac:dyDescent="0.25">
      <c r="A48" s="6" t="s">
        <v>157</v>
      </c>
      <c r="B48" s="6" t="s">
        <v>157</v>
      </c>
      <c r="C48" s="6" t="s">
        <v>157</v>
      </c>
      <c r="D48" s="6"/>
      <c r="E48" s="6" t="s">
        <v>164</v>
      </c>
      <c r="F48" s="9" t="s">
        <v>1071</v>
      </c>
      <c r="G48" s="9" t="s">
        <v>164</v>
      </c>
      <c r="H48" s="9" t="s">
        <v>1072</v>
      </c>
      <c r="I48" s="9" t="s">
        <v>233</v>
      </c>
      <c r="J48" s="9" t="s">
        <v>157</v>
      </c>
      <c r="K48" s="9" t="s">
        <v>524</v>
      </c>
      <c r="L48" s="9" t="s">
        <v>1073</v>
      </c>
      <c r="M48" s="9" t="s">
        <v>157</v>
      </c>
      <c r="N48" s="9" t="s">
        <v>157</v>
      </c>
      <c r="O48" s="9" t="s">
        <v>157</v>
      </c>
      <c r="P48" s="9" t="s">
        <v>340</v>
      </c>
      <c r="Q48" s="9" t="s">
        <v>162</v>
      </c>
      <c r="R48" s="9" t="s">
        <v>157</v>
      </c>
      <c r="S48" s="9" t="s">
        <v>157</v>
      </c>
      <c r="T48" s="9" t="s">
        <v>157</v>
      </c>
      <c r="U48" s="9" t="s">
        <v>157</v>
      </c>
      <c r="V48" s="9" t="s">
        <v>157</v>
      </c>
      <c r="W48" s="9" t="s">
        <v>157</v>
      </c>
      <c r="X48" s="9" t="s">
        <v>157</v>
      </c>
      <c r="Y48" s="9" t="s">
        <v>157</v>
      </c>
      <c r="Z48" s="9" t="s">
        <v>157</v>
      </c>
      <c r="AA48" s="9" t="s">
        <v>157</v>
      </c>
      <c r="AB48" s="9" t="s">
        <v>157</v>
      </c>
      <c r="AC48" s="9" t="s">
        <v>157</v>
      </c>
      <c r="AD48" s="9" t="s">
        <v>157</v>
      </c>
      <c r="AE48" s="9" t="s">
        <v>157</v>
      </c>
      <c r="AF48" s="13" t="s">
        <v>1071</v>
      </c>
      <c r="AG48" s="13" t="s">
        <v>340</v>
      </c>
      <c r="AH48" s="13" t="s">
        <v>1074</v>
      </c>
      <c r="AI48" s="13" t="s">
        <v>164</v>
      </c>
      <c r="AJ48" s="13" t="s">
        <v>1075</v>
      </c>
      <c r="AK48" s="13" t="s">
        <v>524</v>
      </c>
      <c r="AL48" s="13" t="s">
        <v>233</v>
      </c>
      <c r="AM48" s="13" t="s">
        <v>157</v>
      </c>
      <c r="AN48" s="13" t="s">
        <v>1076</v>
      </c>
      <c r="AO48" s="13" t="s">
        <v>1075</v>
      </c>
      <c r="AP48" s="13" t="s">
        <v>1076</v>
      </c>
      <c r="AQ48" s="13" t="s">
        <v>157</v>
      </c>
      <c r="AR48" s="13" t="s">
        <v>157</v>
      </c>
      <c r="AS48" s="13" t="s">
        <v>157</v>
      </c>
      <c r="AT48" s="13" t="s">
        <v>157</v>
      </c>
      <c r="AU48" s="13" t="s">
        <v>157</v>
      </c>
      <c r="AV48" s="13" t="s">
        <v>157</v>
      </c>
      <c r="AW48" s="13" t="s">
        <v>157</v>
      </c>
      <c r="AX48" s="13" t="s">
        <v>162</v>
      </c>
      <c r="AY48" s="13" t="s">
        <v>157</v>
      </c>
      <c r="AZ48" s="13" t="s">
        <v>157</v>
      </c>
      <c r="BA48" s="13" t="s">
        <v>157</v>
      </c>
      <c r="BB48" s="13" t="s">
        <v>157</v>
      </c>
      <c r="BC48" s="13" t="s">
        <v>157</v>
      </c>
      <c r="BD48" s="13" t="s">
        <v>157</v>
      </c>
      <c r="BE48" s="13" t="s">
        <v>157</v>
      </c>
      <c r="BF48" s="13" t="s">
        <v>157</v>
      </c>
      <c r="BG48" s="13" t="s">
        <v>157</v>
      </c>
      <c r="BH48" s="13" t="s">
        <v>157</v>
      </c>
      <c r="BI48" s="13" t="s">
        <v>157</v>
      </c>
      <c r="BJ48" s="13" t="s">
        <v>157</v>
      </c>
      <c r="BK48" s="13" t="s">
        <v>157</v>
      </c>
      <c r="BL48" s="11" t="s">
        <v>164</v>
      </c>
      <c r="BM48" s="11" t="s">
        <v>970</v>
      </c>
      <c r="BN48" s="11" t="s">
        <v>157</v>
      </c>
      <c r="BO48" s="11" t="s">
        <v>233</v>
      </c>
      <c r="BP48" s="11" t="s">
        <v>157</v>
      </c>
      <c r="BQ48" s="11" t="s">
        <v>157</v>
      </c>
      <c r="BR48" s="11" t="s">
        <v>157</v>
      </c>
      <c r="BS48" s="15" t="s">
        <v>162</v>
      </c>
      <c r="BT48" s="15" t="s">
        <v>157</v>
      </c>
      <c r="BU48" s="15" t="s">
        <v>164</v>
      </c>
      <c r="BV48" s="15" t="s">
        <v>190</v>
      </c>
      <c r="BW48" s="17" t="s">
        <v>157</v>
      </c>
      <c r="BX48" s="17" t="s">
        <v>157</v>
      </c>
      <c r="BY48" s="17" t="s">
        <v>157</v>
      </c>
    </row>
    <row r="49" spans="1:77" ht="60" x14ac:dyDescent="0.25">
      <c r="A49" s="6" t="s">
        <v>1079</v>
      </c>
      <c r="B49" s="6" t="s">
        <v>1080</v>
      </c>
      <c r="C49" s="6" t="s">
        <v>1081</v>
      </c>
      <c r="D49" s="6"/>
      <c r="E49" s="6" t="s">
        <v>164</v>
      </c>
      <c r="F49" s="9" t="s">
        <v>1082</v>
      </c>
      <c r="G49" s="9" t="s">
        <v>164</v>
      </c>
      <c r="H49" s="9" t="s">
        <v>1083</v>
      </c>
      <c r="I49" s="9" t="s">
        <v>233</v>
      </c>
      <c r="J49" s="9" t="s">
        <v>157</v>
      </c>
      <c r="K49" s="9" t="s">
        <v>273</v>
      </c>
      <c r="L49" s="9" t="s">
        <v>1084</v>
      </c>
      <c r="M49" s="9" t="s">
        <v>1085</v>
      </c>
      <c r="N49" s="9" t="s">
        <v>1086</v>
      </c>
      <c r="O49" s="9" t="s">
        <v>157</v>
      </c>
      <c r="P49" s="9" t="s">
        <v>344</v>
      </c>
      <c r="Q49" s="9" t="s">
        <v>164</v>
      </c>
      <c r="R49" s="9" t="s">
        <v>1083</v>
      </c>
      <c r="S49" s="9" t="s">
        <v>233</v>
      </c>
      <c r="T49" s="9" t="s">
        <v>157</v>
      </c>
      <c r="U49" s="9" t="s">
        <v>273</v>
      </c>
      <c r="V49" s="9" t="s">
        <v>1084</v>
      </c>
      <c r="W49" s="9" t="s">
        <v>1087</v>
      </c>
      <c r="X49" s="9" t="s">
        <v>341</v>
      </c>
      <c r="Y49" s="9" t="s">
        <v>157</v>
      </c>
      <c r="Z49" s="9" t="s">
        <v>157</v>
      </c>
      <c r="AA49" s="9" t="s">
        <v>157</v>
      </c>
      <c r="AB49" s="9" t="s">
        <v>157</v>
      </c>
      <c r="AC49" s="9" t="s">
        <v>157</v>
      </c>
      <c r="AD49" s="9" t="s">
        <v>157</v>
      </c>
      <c r="AE49" s="9" t="s">
        <v>157</v>
      </c>
      <c r="AF49" s="13" t="s">
        <v>1082</v>
      </c>
      <c r="AG49" s="13" t="s">
        <v>344</v>
      </c>
      <c r="AH49" s="13" t="s">
        <v>157</v>
      </c>
      <c r="AI49" s="13" t="s">
        <v>164</v>
      </c>
      <c r="AJ49" s="13" t="s">
        <v>831</v>
      </c>
      <c r="AK49" s="13" t="s">
        <v>503</v>
      </c>
      <c r="AL49" s="13" t="s">
        <v>233</v>
      </c>
      <c r="AM49" s="13" t="s">
        <v>157</v>
      </c>
      <c r="AN49" s="13" t="s">
        <v>1084</v>
      </c>
      <c r="AO49" s="13" t="s">
        <v>1088</v>
      </c>
      <c r="AP49" s="13" t="s">
        <v>831</v>
      </c>
      <c r="AQ49" s="13" t="s">
        <v>157</v>
      </c>
      <c r="AR49" s="13" t="s">
        <v>359</v>
      </c>
      <c r="AS49" s="13" t="s">
        <v>157</v>
      </c>
      <c r="AT49" s="13" t="s">
        <v>157</v>
      </c>
      <c r="AU49" s="13" t="s">
        <v>1089</v>
      </c>
      <c r="AV49" s="13" t="s">
        <v>157</v>
      </c>
      <c r="AW49" s="13" t="s">
        <v>1061</v>
      </c>
      <c r="AX49" s="13" t="s">
        <v>164</v>
      </c>
      <c r="AY49" s="13" t="s">
        <v>831</v>
      </c>
      <c r="AZ49" s="13" t="s">
        <v>503</v>
      </c>
      <c r="BA49" s="13" t="s">
        <v>233</v>
      </c>
      <c r="BB49" s="13" t="s">
        <v>157</v>
      </c>
      <c r="BC49" s="13" t="s">
        <v>1084</v>
      </c>
      <c r="BD49" s="13" t="s">
        <v>157</v>
      </c>
      <c r="BE49" s="13" t="s">
        <v>157</v>
      </c>
      <c r="BF49" s="13" t="s">
        <v>157</v>
      </c>
      <c r="BG49" s="13" t="s">
        <v>359</v>
      </c>
      <c r="BH49" s="13" t="s">
        <v>157</v>
      </c>
      <c r="BI49" s="13" t="s">
        <v>157</v>
      </c>
      <c r="BJ49" s="13" t="s">
        <v>157</v>
      </c>
      <c r="BK49" s="13" t="s">
        <v>157</v>
      </c>
      <c r="BL49" s="11" t="s">
        <v>162</v>
      </c>
      <c r="BM49" s="11" t="s">
        <v>157</v>
      </c>
      <c r="BN49" s="11" t="s">
        <v>157</v>
      </c>
      <c r="BO49" s="11" t="s">
        <v>157</v>
      </c>
      <c r="BP49" s="11" t="s">
        <v>157</v>
      </c>
      <c r="BQ49" s="11" t="s">
        <v>157</v>
      </c>
      <c r="BR49" s="11" t="s">
        <v>157</v>
      </c>
      <c r="BS49" s="15" t="s">
        <v>162</v>
      </c>
      <c r="BT49" s="15" t="s">
        <v>157</v>
      </c>
      <c r="BU49" s="15" t="s">
        <v>164</v>
      </c>
      <c r="BV49" s="15" t="s">
        <v>1090</v>
      </c>
      <c r="BW49" s="17" t="s">
        <v>157</v>
      </c>
      <c r="BX49" s="17" t="s">
        <v>157</v>
      </c>
      <c r="BY49" s="17" t="s">
        <v>157</v>
      </c>
    </row>
    <row r="50" spans="1:77" ht="60" x14ac:dyDescent="0.25">
      <c r="A50" s="6" t="s">
        <v>1093</v>
      </c>
      <c r="B50" s="6" t="s">
        <v>1094</v>
      </c>
      <c r="C50" s="6" t="s">
        <v>1095</v>
      </c>
      <c r="D50" s="6"/>
      <c r="E50" s="6" t="s">
        <v>164</v>
      </c>
      <c r="F50" s="9" t="s">
        <v>1096</v>
      </c>
      <c r="G50" s="9" t="s">
        <v>164</v>
      </c>
      <c r="H50" s="9" t="s">
        <v>1097</v>
      </c>
      <c r="I50" s="9" t="s">
        <v>233</v>
      </c>
      <c r="J50" s="9" t="s">
        <v>157</v>
      </c>
      <c r="K50" s="9" t="s">
        <v>1098</v>
      </c>
      <c r="L50" s="9" t="s">
        <v>1099</v>
      </c>
      <c r="M50" s="9" t="s">
        <v>1100</v>
      </c>
      <c r="N50" s="9" t="s">
        <v>1101</v>
      </c>
      <c r="O50" s="9" t="s">
        <v>157</v>
      </c>
      <c r="P50" s="9" t="s">
        <v>1102</v>
      </c>
      <c r="Q50" s="9" t="s">
        <v>164</v>
      </c>
      <c r="R50" s="9" t="s">
        <v>1097</v>
      </c>
      <c r="S50" s="9" t="s">
        <v>233</v>
      </c>
      <c r="T50" s="9" t="s">
        <v>157</v>
      </c>
      <c r="U50" s="9" t="s">
        <v>1098</v>
      </c>
      <c r="V50" s="9" t="s">
        <v>1099</v>
      </c>
      <c r="W50" s="9" t="s">
        <v>1103</v>
      </c>
      <c r="X50" s="9" t="s">
        <v>1104</v>
      </c>
      <c r="Y50" s="9" t="s">
        <v>157</v>
      </c>
      <c r="Z50" s="9" t="s">
        <v>373</v>
      </c>
      <c r="AA50" s="9" t="s">
        <v>157</v>
      </c>
      <c r="AB50" s="9" t="s">
        <v>157</v>
      </c>
      <c r="AC50" s="9" t="s">
        <v>157</v>
      </c>
      <c r="AD50" s="9" t="s">
        <v>157</v>
      </c>
      <c r="AE50" s="9" t="s">
        <v>264</v>
      </c>
      <c r="AF50" s="13" t="s">
        <v>1096</v>
      </c>
      <c r="AG50" s="13" t="s">
        <v>1105</v>
      </c>
      <c r="AH50" s="13" t="s">
        <v>1106</v>
      </c>
      <c r="AI50" s="13" t="s">
        <v>164</v>
      </c>
      <c r="AJ50" s="13" t="s">
        <v>694</v>
      </c>
      <c r="AK50" s="13" t="s">
        <v>1098</v>
      </c>
      <c r="AL50" s="13" t="s">
        <v>233</v>
      </c>
      <c r="AM50" s="13" t="s">
        <v>157</v>
      </c>
      <c r="AN50" s="13" t="s">
        <v>1107</v>
      </c>
      <c r="AO50" s="13" t="s">
        <v>1108</v>
      </c>
      <c r="AP50" s="13" t="s">
        <v>157</v>
      </c>
      <c r="AQ50" s="13" t="s">
        <v>157</v>
      </c>
      <c r="AR50" s="13" t="s">
        <v>626</v>
      </c>
      <c r="AS50" s="13" t="s">
        <v>157</v>
      </c>
      <c r="AT50" s="13" t="s">
        <v>157</v>
      </c>
      <c r="AU50" s="13" t="s">
        <v>157</v>
      </c>
      <c r="AV50" s="13" t="s">
        <v>157</v>
      </c>
      <c r="AW50" s="13" t="s">
        <v>1109</v>
      </c>
      <c r="AX50" s="13" t="s">
        <v>164</v>
      </c>
      <c r="AY50" s="13" t="s">
        <v>694</v>
      </c>
      <c r="AZ50" s="13" t="s">
        <v>1098</v>
      </c>
      <c r="BA50" s="13" t="s">
        <v>233</v>
      </c>
      <c r="BB50" s="13" t="s">
        <v>157</v>
      </c>
      <c r="BC50" s="13" t="s">
        <v>1110</v>
      </c>
      <c r="BD50" s="13" t="s">
        <v>1111</v>
      </c>
      <c r="BE50" s="13" t="s">
        <v>157</v>
      </c>
      <c r="BF50" s="13" t="s">
        <v>157</v>
      </c>
      <c r="BG50" s="13" t="s">
        <v>626</v>
      </c>
      <c r="BH50" s="13" t="s">
        <v>157</v>
      </c>
      <c r="BI50" s="13" t="s">
        <v>157</v>
      </c>
      <c r="BJ50" s="13" t="s">
        <v>157</v>
      </c>
      <c r="BK50" s="13" t="s">
        <v>157</v>
      </c>
      <c r="BL50" s="11" t="s">
        <v>162</v>
      </c>
      <c r="BM50" s="11" t="s">
        <v>157</v>
      </c>
      <c r="BN50" s="11" t="s">
        <v>157</v>
      </c>
      <c r="BO50" s="11" t="s">
        <v>157</v>
      </c>
      <c r="BP50" s="11" t="s">
        <v>157</v>
      </c>
      <c r="BQ50" s="11" t="s">
        <v>157</v>
      </c>
      <c r="BR50" s="11" t="s">
        <v>157</v>
      </c>
      <c r="BS50" s="15" t="s">
        <v>162</v>
      </c>
      <c r="BT50" s="15" t="s">
        <v>157</v>
      </c>
      <c r="BU50" s="15" t="s">
        <v>164</v>
      </c>
      <c r="BV50" s="15" t="s">
        <v>1112</v>
      </c>
      <c r="BW50" s="17" t="s">
        <v>1113</v>
      </c>
      <c r="BX50" s="17" t="s">
        <v>1114</v>
      </c>
      <c r="BY50" s="17" t="s">
        <v>157</v>
      </c>
    </row>
    <row r="51" spans="1:77" ht="90" x14ac:dyDescent="0.25">
      <c r="A51" s="6" t="s">
        <v>5868</v>
      </c>
      <c r="B51" s="6" t="s">
        <v>1118</v>
      </c>
      <c r="C51" s="6" t="s">
        <v>1119</v>
      </c>
      <c r="D51" s="6"/>
      <c r="E51" s="6" t="s">
        <v>164</v>
      </c>
      <c r="F51" s="9" t="s">
        <v>1120</v>
      </c>
      <c r="G51" s="9" t="s">
        <v>164</v>
      </c>
      <c r="H51" s="9" t="s">
        <v>1121</v>
      </c>
      <c r="I51" s="9" t="s">
        <v>233</v>
      </c>
      <c r="J51" s="9" t="s">
        <v>157</v>
      </c>
      <c r="K51" s="9" t="s">
        <v>503</v>
      </c>
      <c r="L51" s="9" t="s">
        <v>1122</v>
      </c>
      <c r="M51" s="9" t="s">
        <v>1123</v>
      </c>
      <c r="N51" s="9" t="s">
        <v>1124</v>
      </c>
      <c r="O51" s="9" t="s">
        <v>1125</v>
      </c>
      <c r="P51" s="9" t="s">
        <v>1126</v>
      </c>
      <c r="Q51" s="9" t="s">
        <v>164</v>
      </c>
      <c r="R51" s="9" t="s">
        <v>1121</v>
      </c>
      <c r="S51" s="9" t="s">
        <v>233</v>
      </c>
      <c r="T51" s="9" t="s">
        <v>157</v>
      </c>
      <c r="U51" s="9" t="s">
        <v>503</v>
      </c>
      <c r="V51" s="9" t="s">
        <v>1127</v>
      </c>
      <c r="W51" s="9" t="s">
        <v>1128</v>
      </c>
      <c r="X51" s="9" t="s">
        <v>1129</v>
      </c>
      <c r="Y51" s="9" t="s">
        <v>157</v>
      </c>
      <c r="Z51" s="9" t="s">
        <v>259</v>
      </c>
      <c r="AA51" s="9" t="s">
        <v>157</v>
      </c>
      <c r="AB51" s="9" t="s">
        <v>157</v>
      </c>
      <c r="AC51" s="9" t="s">
        <v>157</v>
      </c>
      <c r="AD51" s="9" t="s">
        <v>157</v>
      </c>
      <c r="AE51" s="9" t="s">
        <v>1130</v>
      </c>
      <c r="AF51" s="13" t="s">
        <v>1131</v>
      </c>
      <c r="AG51" s="13" t="s">
        <v>1132</v>
      </c>
      <c r="AH51" s="13" t="s">
        <v>1133</v>
      </c>
      <c r="AI51" s="13" t="s">
        <v>164</v>
      </c>
      <c r="AJ51" s="13" t="s">
        <v>243</v>
      </c>
      <c r="AK51" s="13" t="s">
        <v>503</v>
      </c>
      <c r="AL51" s="13" t="s">
        <v>167</v>
      </c>
      <c r="AM51" s="13" t="s">
        <v>1134</v>
      </c>
      <c r="AN51" s="13" t="s">
        <v>1135</v>
      </c>
      <c r="AO51" s="13" t="s">
        <v>1136</v>
      </c>
      <c r="AP51" s="13" t="s">
        <v>157</v>
      </c>
      <c r="AQ51" s="13" t="s">
        <v>157</v>
      </c>
      <c r="AR51" s="13" t="s">
        <v>1137</v>
      </c>
      <c r="AS51" s="13" t="s">
        <v>157</v>
      </c>
      <c r="AT51" s="13" t="s">
        <v>1138</v>
      </c>
      <c r="AU51" s="13" t="s">
        <v>1139</v>
      </c>
      <c r="AV51" s="13" t="s">
        <v>157</v>
      </c>
      <c r="AW51" s="13" t="s">
        <v>1140</v>
      </c>
      <c r="AX51" s="13" t="s">
        <v>164</v>
      </c>
      <c r="AY51" s="13" t="s">
        <v>243</v>
      </c>
      <c r="AZ51" s="13" t="s">
        <v>503</v>
      </c>
      <c r="BA51" s="13" t="s">
        <v>233</v>
      </c>
      <c r="BB51" s="13" t="s">
        <v>157</v>
      </c>
      <c r="BC51" s="13" t="s">
        <v>1141</v>
      </c>
      <c r="BD51" s="13" t="s">
        <v>157</v>
      </c>
      <c r="BE51" s="13" t="s">
        <v>157</v>
      </c>
      <c r="BF51" s="13" t="s">
        <v>157</v>
      </c>
      <c r="BG51" s="13" t="s">
        <v>1137</v>
      </c>
      <c r="BH51" s="13" t="s">
        <v>157</v>
      </c>
      <c r="BI51" s="13" t="s">
        <v>1141</v>
      </c>
      <c r="BJ51" s="13" t="s">
        <v>1141</v>
      </c>
      <c r="BK51" s="13" t="s">
        <v>157</v>
      </c>
      <c r="BL51" s="11" t="s">
        <v>162</v>
      </c>
      <c r="BM51" s="11" t="s">
        <v>157</v>
      </c>
      <c r="BN51" s="11" t="s">
        <v>157</v>
      </c>
      <c r="BO51" s="11" t="s">
        <v>157</v>
      </c>
      <c r="BP51" s="11" t="s">
        <v>157</v>
      </c>
      <c r="BQ51" s="11" t="s">
        <v>157</v>
      </c>
      <c r="BR51" s="11" t="s">
        <v>157</v>
      </c>
      <c r="BS51" s="15" t="s">
        <v>164</v>
      </c>
      <c r="BT51" s="15" t="s">
        <v>1142</v>
      </c>
      <c r="BU51" s="15" t="s">
        <v>164</v>
      </c>
      <c r="BV51" s="15" t="s">
        <v>1143</v>
      </c>
      <c r="BW51" s="17" t="s">
        <v>157</v>
      </c>
      <c r="BX51" s="17" t="s">
        <v>157</v>
      </c>
      <c r="BY51" s="17" t="s">
        <v>157</v>
      </c>
    </row>
    <row r="52" spans="1:77" ht="45" x14ac:dyDescent="0.25">
      <c r="A52" s="6" t="s">
        <v>1146</v>
      </c>
      <c r="B52" s="6" t="s">
        <v>1147</v>
      </c>
      <c r="C52" s="6" t="s">
        <v>1148</v>
      </c>
      <c r="D52" s="6"/>
      <c r="E52" s="6" t="s">
        <v>164</v>
      </c>
      <c r="F52" s="9" t="s">
        <v>1149</v>
      </c>
      <c r="G52" s="9" t="s">
        <v>164</v>
      </c>
      <c r="H52" s="9" t="s">
        <v>243</v>
      </c>
      <c r="I52" s="9" t="s">
        <v>233</v>
      </c>
      <c r="J52" s="9" t="s">
        <v>157</v>
      </c>
      <c r="K52" s="9" t="s">
        <v>340</v>
      </c>
      <c r="L52" s="9" t="s">
        <v>1150</v>
      </c>
      <c r="M52" s="9" t="s">
        <v>1151</v>
      </c>
      <c r="N52" s="9" t="s">
        <v>1152</v>
      </c>
      <c r="O52" s="9" t="s">
        <v>157</v>
      </c>
      <c r="P52" s="9" t="s">
        <v>157</v>
      </c>
      <c r="Q52" s="9" t="s">
        <v>164</v>
      </c>
      <c r="R52" s="9" t="s">
        <v>533</v>
      </c>
      <c r="S52" s="9" t="s">
        <v>233</v>
      </c>
      <c r="T52" s="9" t="s">
        <v>157</v>
      </c>
      <c r="U52" s="9" t="s">
        <v>340</v>
      </c>
      <c r="V52" s="9" t="s">
        <v>1153</v>
      </c>
      <c r="W52" s="9" t="s">
        <v>1154</v>
      </c>
      <c r="X52" s="9" t="s">
        <v>1155</v>
      </c>
      <c r="Y52" s="9" t="s">
        <v>157</v>
      </c>
      <c r="Z52" s="9" t="s">
        <v>259</v>
      </c>
      <c r="AA52" s="9" t="s">
        <v>157</v>
      </c>
      <c r="AB52" s="9" t="s">
        <v>157</v>
      </c>
      <c r="AC52" s="9" t="s">
        <v>157</v>
      </c>
      <c r="AD52" s="9" t="s">
        <v>157</v>
      </c>
      <c r="AE52" s="9" t="s">
        <v>157</v>
      </c>
      <c r="AF52" s="13" t="s">
        <v>1156</v>
      </c>
      <c r="AG52" s="13" t="s">
        <v>1157</v>
      </c>
      <c r="AH52" s="13" t="s">
        <v>1158</v>
      </c>
      <c r="AI52" s="13" t="s">
        <v>164</v>
      </c>
      <c r="AJ52" s="13" t="s">
        <v>1159</v>
      </c>
      <c r="AK52" s="13" t="s">
        <v>1160</v>
      </c>
      <c r="AL52" s="13" t="s">
        <v>233</v>
      </c>
      <c r="AM52" s="13" t="s">
        <v>157</v>
      </c>
      <c r="AN52" s="13" t="s">
        <v>1161</v>
      </c>
      <c r="AO52" s="13" t="s">
        <v>157</v>
      </c>
      <c r="AP52" s="13" t="s">
        <v>1162</v>
      </c>
      <c r="AQ52" s="13" t="s">
        <v>157</v>
      </c>
      <c r="AR52" s="13" t="s">
        <v>259</v>
      </c>
      <c r="AS52" s="13" t="s">
        <v>157</v>
      </c>
      <c r="AT52" s="13" t="s">
        <v>157</v>
      </c>
      <c r="AU52" s="13" t="s">
        <v>157</v>
      </c>
      <c r="AV52" s="13" t="s">
        <v>157</v>
      </c>
      <c r="AW52" s="13" t="s">
        <v>1163</v>
      </c>
      <c r="AX52" s="13" t="s">
        <v>164</v>
      </c>
      <c r="AY52" s="13" t="s">
        <v>1164</v>
      </c>
      <c r="AZ52" s="13" t="s">
        <v>1164</v>
      </c>
      <c r="BA52" s="13" t="s">
        <v>233</v>
      </c>
      <c r="BB52" s="13" t="s">
        <v>157</v>
      </c>
      <c r="BC52" s="13" t="s">
        <v>1164</v>
      </c>
      <c r="BD52" s="13" t="s">
        <v>157</v>
      </c>
      <c r="BE52" s="13" t="s">
        <v>1164</v>
      </c>
      <c r="BF52" s="13" t="s">
        <v>157</v>
      </c>
      <c r="BG52" s="13" t="s">
        <v>259</v>
      </c>
      <c r="BH52" s="13" t="s">
        <v>157</v>
      </c>
      <c r="BI52" s="13" t="s">
        <v>157</v>
      </c>
      <c r="BJ52" s="13" t="s">
        <v>157</v>
      </c>
      <c r="BK52" s="13" t="s">
        <v>157</v>
      </c>
      <c r="BL52" s="11" t="s">
        <v>162</v>
      </c>
      <c r="BM52" s="11" t="s">
        <v>157</v>
      </c>
      <c r="BN52" s="11" t="s">
        <v>157</v>
      </c>
      <c r="BO52" s="11" t="s">
        <v>157</v>
      </c>
      <c r="BP52" s="11" t="s">
        <v>157</v>
      </c>
      <c r="BQ52" s="11" t="s">
        <v>157</v>
      </c>
      <c r="BR52" s="11" t="s">
        <v>157</v>
      </c>
      <c r="BS52" s="15" t="s">
        <v>164</v>
      </c>
      <c r="BT52" s="15" t="s">
        <v>1165</v>
      </c>
      <c r="BU52" s="15" t="s">
        <v>164</v>
      </c>
      <c r="BV52" s="15" t="s">
        <v>1166</v>
      </c>
      <c r="BW52" s="17" t="s">
        <v>1167</v>
      </c>
      <c r="BX52" s="17" t="s">
        <v>1168</v>
      </c>
      <c r="BY52" s="17" t="s">
        <v>157</v>
      </c>
    </row>
    <row r="53" spans="1:77" ht="45" x14ac:dyDescent="0.25">
      <c r="A53" s="6" t="s">
        <v>1171</v>
      </c>
      <c r="B53" s="6" t="s">
        <v>1172</v>
      </c>
      <c r="C53" s="6" t="s">
        <v>1173</v>
      </c>
      <c r="D53" s="6"/>
      <c r="E53" s="6" t="s">
        <v>164</v>
      </c>
      <c r="F53" s="9" t="s">
        <v>1174</v>
      </c>
      <c r="G53" s="9" t="s">
        <v>164</v>
      </c>
      <c r="H53" s="9" t="s">
        <v>1175</v>
      </c>
      <c r="I53" s="9" t="s">
        <v>233</v>
      </c>
      <c r="J53" s="9" t="s">
        <v>157</v>
      </c>
      <c r="K53" s="9" t="s">
        <v>440</v>
      </c>
      <c r="L53" s="9" t="s">
        <v>1176</v>
      </c>
      <c r="M53" s="9" t="s">
        <v>1176</v>
      </c>
      <c r="N53" s="9" t="s">
        <v>1177</v>
      </c>
      <c r="O53" s="9" t="s">
        <v>157</v>
      </c>
      <c r="P53" s="9" t="s">
        <v>1178</v>
      </c>
      <c r="Q53" s="9" t="s">
        <v>164</v>
      </c>
      <c r="R53" s="9" t="s">
        <v>1175</v>
      </c>
      <c r="S53" s="9" t="s">
        <v>233</v>
      </c>
      <c r="T53" s="9" t="s">
        <v>157</v>
      </c>
      <c r="U53" s="9" t="s">
        <v>440</v>
      </c>
      <c r="V53" s="9" t="s">
        <v>1176</v>
      </c>
      <c r="W53" s="9" t="s">
        <v>1177</v>
      </c>
      <c r="X53" s="9" t="s">
        <v>1177</v>
      </c>
      <c r="Y53" s="9" t="s">
        <v>157</v>
      </c>
      <c r="Z53" s="9" t="s">
        <v>259</v>
      </c>
      <c r="AA53" s="9" t="s">
        <v>157</v>
      </c>
      <c r="AB53" s="9" t="s">
        <v>157</v>
      </c>
      <c r="AC53" s="9" t="s">
        <v>157</v>
      </c>
      <c r="AD53" s="9" t="s">
        <v>157</v>
      </c>
      <c r="AE53" s="9" t="s">
        <v>157</v>
      </c>
      <c r="AF53" s="13" t="s">
        <v>1179</v>
      </c>
      <c r="AG53" s="13" t="s">
        <v>1178</v>
      </c>
      <c r="AH53" s="13" t="s">
        <v>1180</v>
      </c>
      <c r="AI53" s="13" t="s">
        <v>164</v>
      </c>
      <c r="AJ53" s="13" t="s">
        <v>1180</v>
      </c>
      <c r="AK53" s="13" t="s">
        <v>440</v>
      </c>
      <c r="AL53" s="13" t="s">
        <v>233</v>
      </c>
      <c r="AM53" s="13" t="s">
        <v>157</v>
      </c>
      <c r="AN53" s="13" t="s">
        <v>1181</v>
      </c>
      <c r="AO53" s="13" t="s">
        <v>157</v>
      </c>
      <c r="AP53" s="13" t="s">
        <v>1182</v>
      </c>
      <c r="AQ53" s="13" t="s">
        <v>157</v>
      </c>
      <c r="AR53" s="13" t="s">
        <v>259</v>
      </c>
      <c r="AS53" s="13" t="s">
        <v>157</v>
      </c>
      <c r="AT53" s="13" t="s">
        <v>157</v>
      </c>
      <c r="AU53" s="13" t="s">
        <v>157</v>
      </c>
      <c r="AV53" s="13" t="s">
        <v>157</v>
      </c>
      <c r="AW53" s="13" t="s">
        <v>1180</v>
      </c>
      <c r="AX53" s="13" t="s">
        <v>164</v>
      </c>
      <c r="AY53" s="13" t="s">
        <v>1180</v>
      </c>
      <c r="AZ53" s="13" t="s">
        <v>440</v>
      </c>
      <c r="BA53" s="13" t="s">
        <v>233</v>
      </c>
      <c r="BB53" s="13" t="s">
        <v>157</v>
      </c>
      <c r="BC53" s="13" t="s">
        <v>1183</v>
      </c>
      <c r="BD53" s="13" t="s">
        <v>157</v>
      </c>
      <c r="BE53" s="13" t="s">
        <v>157</v>
      </c>
      <c r="BF53" s="13" t="s">
        <v>157</v>
      </c>
      <c r="BG53" s="13" t="s">
        <v>259</v>
      </c>
      <c r="BH53" s="13" t="s">
        <v>157</v>
      </c>
      <c r="BI53" s="13" t="s">
        <v>157</v>
      </c>
      <c r="BJ53" s="13" t="s">
        <v>157</v>
      </c>
      <c r="BK53" s="13" t="s">
        <v>157</v>
      </c>
      <c r="BL53" s="11" t="s">
        <v>164</v>
      </c>
      <c r="BM53" s="11" t="s">
        <v>970</v>
      </c>
      <c r="BN53" s="11" t="s">
        <v>245</v>
      </c>
      <c r="BO53" s="11" t="s">
        <v>775</v>
      </c>
      <c r="BP53" s="11" t="s">
        <v>157</v>
      </c>
      <c r="BQ53" s="11" t="s">
        <v>157</v>
      </c>
      <c r="BR53" s="11" t="s">
        <v>1184</v>
      </c>
      <c r="BS53" s="15" t="s">
        <v>162</v>
      </c>
      <c r="BT53" s="15" t="s">
        <v>157</v>
      </c>
      <c r="BU53" s="15" t="s">
        <v>164</v>
      </c>
      <c r="BV53" s="15" t="s">
        <v>1185</v>
      </c>
      <c r="BW53" s="17" t="s">
        <v>1186</v>
      </c>
      <c r="BX53" s="17" t="s">
        <v>250</v>
      </c>
      <c r="BY53" s="17" t="s">
        <v>250</v>
      </c>
    </row>
    <row r="54" spans="1:77" x14ac:dyDescent="0.25">
      <c r="A54" s="6" t="s">
        <v>1189</v>
      </c>
      <c r="B54" s="6" t="s">
        <v>1190</v>
      </c>
      <c r="C54" s="6" t="s">
        <v>1191</v>
      </c>
      <c r="D54" s="6"/>
      <c r="E54" s="6" t="s">
        <v>162</v>
      </c>
      <c r="F54" s="9" t="s">
        <v>157</v>
      </c>
      <c r="G54" s="9" t="s">
        <v>157</v>
      </c>
      <c r="H54" s="9" t="s">
        <v>157</v>
      </c>
      <c r="I54" s="9" t="s">
        <v>157</v>
      </c>
      <c r="J54" s="9" t="s">
        <v>157</v>
      </c>
      <c r="K54" s="9" t="s">
        <v>157</v>
      </c>
      <c r="L54" s="9" t="s">
        <v>157</v>
      </c>
      <c r="M54" s="9" t="s">
        <v>157</v>
      </c>
      <c r="N54" s="9" t="s">
        <v>157</v>
      </c>
      <c r="O54" s="9" t="s">
        <v>157</v>
      </c>
      <c r="P54" s="9" t="s">
        <v>157</v>
      </c>
      <c r="Q54" s="9" t="s">
        <v>157</v>
      </c>
      <c r="R54" s="9" t="s">
        <v>157</v>
      </c>
      <c r="S54" s="9" t="s">
        <v>157</v>
      </c>
      <c r="T54" s="9" t="s">
        <v>157</v>
      </c>
      <c r="U54" s="9" t="s">
        <v>157</v>
      </c>
      <c r="V54" s="9" t="s">
        <v>157</v>
      </c>
      <c r="W54" s="9" t="s">
        <v>157</v>
      </c>
      <c r="X54" s="9" t="s">
        <v>157</v>
      </c>
      <c r="Y54" s="9" t="s">
        <v>157</v>
      </c>
      <c r="Z54" s="9" t="s">
        <v>157</v>
      </c>
      <c r="AA54" s="9" t="s">
        <v>157</v>
      </c>
      <c r="AB54" s="9" t="s">
        <v>157</v>
      </c>
      <c r="AC54" s="9" t="s">
        <v>157</v>
      </c>
      <c r="AD54" s="9" t="s">
        <v>157</v>
      </c>
      <c r="AE54" s="9" t="s">
        <v>157</v>
      </c>
      <c r="AF54" s="13" t="s">
        <v>157</v>
      </c>
      <c r="AG54" s="13" t="s">
        <v>157</v>
      </c>
      <c r="AH54" s="13" t="s">
        <v>157</v>
      </c>
      <c r="AI54" s="13" t="s">
        <v>157</v>
      </c>
      <c r="AJ54" s="13" t="s">
        <v>157</v>
      </c>
      <c r="AK54" s="13" t="s">
        <v>157</v>
      </c>
      <c r="AL54" s="13" t="s">
        <v>157</v>
      </c>
      <c r="AM54" s="13" t="s">
        <v>157</v>
      </c>
      <c r="AN54" s="13" t="s">
        <v>157</v>
      </c>
      <c r="AO54" s="13" t="s">
        <v>157</v>
      </c>
      <c r="AP54" s="13" t="s">
        <v>157</v>
      </c>
      <c r="AQ54" s="13" t="s">
        <v>157</v>
      </c>
      <c r="AR54" s="13" t="s">
        <v>157</v>
      </c>
      <c r="AS54" s="13" t="s">
        <v>157</v>
      </c>
      <c r="AT54" s="13" t="s">
        <v>157</v>
      </c>
      <c r="AU54" s="13" t="s">
        <v>157</v>
      </c>
      <c r="AV54" s="13" t="s">
        <v>157</v>
      </c>
      <c r="AW54" s="13" t="s">
        <v>157</v>
      </c>
      <c r="AX54" s="13" t="s">
        <v>157</v>
      </c>
      <c r="AY54" s="13" t="s">
        <v>157</v>
      </c>
      <c r="AZ54" s="13" t="s">
        <v>157</v>
      </c>
      <c r="BA54" s="13" t="s">
        <v>157</v>
      </c>
      <c r="BB54" s="13" t="s">
        <v>157</v>
      </c>
      <c r="BC54" s="13" t="s">
        <v>157</v>
      </c>
      <c r="BD54" s="13" t="s">
        <v>157</v>
      </c>
      <c r="BE54" s="13" t="s">
        <v>157</v>
      </c>
      <c r="BF54" s="13" t="s">
        <v>157</v>
      </c>
      <c r="BG54" s="13" t="s">
        <v>157</v>
      </c>
      <c r="BH54" s="13" t="s">
        <v>157</v>
      </c>
      <c r="BI54" s="13" t="s">
        <v>157</v>
      </c>
      <c r="BJ54" s="13" t="s">
        <v>157</v>
      </c>
      <c r="BK54" s="13" t="s">
        <v>157</v>
      </c>
      <c r="BL54" s="11" t="s">
        <v>157</v>
      </c>
      <c r="BM54" s="11" t="s">
        <v>157</v>
      </c>
      <c r="BN54" s="11" t="s">
        <v>157</v>
      </c>
      <c r="BO54" s="11" t="s">
        <v>157</v>
      </c>
      <c r="BP54" s="11" t="s">
        <v>157</v>
      </c>
      <c r="BQ54" s="11" t="s">
        <v>157</v>
      </c>
      <c r="BR54" s="11" t="s">
        <v>157</v>
      </c>
      <c r="BS54" s="15" t="s">
        <v>157</v>
      </c>
      <c r="BT54" s="15" t="s">
        <v>157</v>
      </c>
      <c r="BU54" s="15" t="s">
        <v>157</v>
      </c>
      <c r="BV54" s="15" t="s">
        <v>157</v>
      </c>
      <c r="BW54" s="17" t="s">
        <v>157</v>
      </c>
      <c r="BX54" s="17" t="s">
        <v>157</v>
      </c>
      <c r="BY54" s="17" t="s">
        <v>157</v>
      </c>
    </row>
    <row r="55" spans="1:77" x14ac:dyDescent="0.25">
      <c r="A55" s="6" t="s">
        <v>5869</v>
      </c>
      <c r="B55" s="6" t="s">
        <v>1195</v>
      </c>
      <c r="C55" s="6" t="s">
        <v>1196</v>
      </c>
      <c r="D55" s="6"/>
      <c r="E55" s="6" t="s">
        <v>162</v>
      </c>
      <c r="F55" s="9" t="s">
        <v>157</v>
      </c>
      <c r="G55" s="9" t="s">
        <v>157</v>
      </c>
      <c r="H55" s="9" t="s">
        <v>157</v>
      </c>
      <c r="I55" s="9" t="s">
        <v>157</v>
      </c>
      <c r="J55" s="9" t="s">
        <v>157</v>
      </c>
      <c r="K55" s="9" t="s">
        <v>157</v>
      </c>
      <c r="L55" s="9" t="s">
        <v>157</v>
      </c>
      <c r="M55" s="9" t="s">
        <v>157</v>
      </c>
      <c r="N55" s="9" t="s">
        <v>157</v>
      </c>
      <c r="O55" s="9" t="s">
        <v>157</v>
      </c>
      <c r="P55" s="9" t="s">
        <v>157</v>
      </c>
      <c r="Q55" s="9" t="s">
        <v>157</v>
      </c>
      <c r="R55" s="9" t="s">
        <v>157</v>
      </c>
      <c r="S55" s="9" t="s">
        <v>157</v>
      </c>
      <c r="T55" s="9" t="s">
        <v>157</v>
      </c>
      <c r="U55" s="9" t="s">
        <v>157</v>
      </c>
      <c r="V55" s="9" t="s">
        <v>157</v>
      </c>
      <c r="W55" s="9" t="s">
        <v>157</v>
      </c>
      <c r="X55" s="9" t="s">
        <v>157</v>
      </c>
      <c r="Y55" s="9" t="s">
        <v>157</v>
      </c>
      <c r="Z55" s="9" t="s">
        <v>157</v>
      </c>
      <c r="AA55" s="9" t="s">
        <v>157</v>
      </c>
      <c r="AB55" s="9" t="s">
        <v>157</v>
      </c>
      <c r="AC55" s="9" t="s">
        <v>157</v>
      </c>
      <c r="AD55" s="9" t="s">
        <v>157</v>
      </c>
      <c r="AE55" s="9" t="s">
        <v>157</v>
      </c>
      <c r="AF55" s="13" t="s">
        <v>157</v>
      </c>
      <c r="AG55" s="13" t="s">
        <v>157</v>
      </c>
      <c r="AH55" s="13" t="s">
        <v>157</v>
      </c>
      <c r="AI55" s="13" t="s">
        <v>157</v>
      </c>
      <c r="AJ55" s="13" t="s">
        <v>157</v>
      </c>
      <c r="AK55" s="13" t="s">
        <v>157</v>
      </c>
      <c r="AL55" s="13" t="s">
        <v>157</v>
      </c>
      <c r="AM55" s="13" t="s">
        <v>157</v>
      </c>
      <c r="AN55" s="13" t="s">
        <v>157</v>
      </c>
      <c r="AO55" s="13" t="s">
        <v>157</v>
      </c>
      <c r="AP55" s="13" t="s">
        <v>157</v>
      </c>
      <c r="AQ55" s="13" t="s">
        <v>157</v>
      </c>
      <c r="AR55" s="13" t="s">
        <v>157</v>
      </c>
      <c r="AS55" s="13" t="s">
        <v>157</v>
      </c>
      <c r="AT55" s="13" t="s">
        <v>157</v>
      </c>
      <c r="AU55" s="13" t="s">
        <v>157</v>
      </c>
      <c r="AV55" s="13" t="s">
        <v>157</v>
      </c>
      <c r="AW55" s="13" t="s">
        <v>157</v>
      </c>
      <c r="AX55" s="13" t="s">
        <v>157</v>
      </c>
      <c r="AY55" s="13" t="s">
        <v>157</v>
      </c>
      <c r="AZ55" s="13" t="s">
        <v>157</v>
      </c>
      <c r="BA55" s="13" t="s">
        <v>157</v>
      </c>
      <c r="BB55" s="13" t="s">
        <v>157</v>
      </c>
      <c r="BC55" s="13" t="s">
        <v>157</v>
      </c>
      <c r="BD55" s="13" t="s">
        <v>157</v>
      </c>
      <c r="BE55" s="13" t="s">
        <v>157</v>
      </c>
      <c r="BF55" s="13" t="s">
        <v>157</v>
      </c>
      <c r="BG55" s="13" t="s">
        <v>157</v>
      </c>
      <c r="BH55" s="13" t="s">
        <v>157</v>
      </c>
      <c r="BI55" s="13" t="s">
        <v>157</v>
      </c>
      <c r="BJ55" s="13" t="s">
        <v>157</v>
      </c>
      <c r="BK55" s="13" t="s">
        <v>157</v>
      </c>
      <c r="BL55" s="11" t="s">
        <v>157</v>
      </c>
      <c r="BM55" s="11" t="s">
        <v>157</v>
      </c>
      <c r="BN55" s="11" t="s">
        <v>157</v>
      </c>
      <c r="BO55" s="11" t="s">
        <v>157</v>
      </c>
      <c r="BP55" s="11" t="s">
        <v>157</v>
      </c>
      <c r="BQ55" s="11" t="s">
        <v>157</v>
      </c>
      <c r="BR55" s="11" t="s">
        <v>157</v>
      </c>
      <c r="BS55" s="15" t="s">
        <v>157</v>
      </c>
      <c r="BT55" s="15" t="s">
        <v>157</v>
      </c>
      <c r="BU55" s="15" t="s">
        <v>157</v>
      </c>
      <c r="BV55" s="15" t="s">
        <v>157</v>
      </c>
      <c r="BW55" s="17" t="s">
        <v>157</v>
      </c>
      <c r="BX55" s="17" t="s">
        <v>157</v>
      </c>
      <c r="BY55" s="17" t="s">
        <v>157</v>
      </c>
    </row>
    <row r="56" spans="1:77" ht="30" x14ac:dyDescent="0.25">
      <c r="A56" s="6" t="s">
        <v>1199</v>
      </c>
      <c r="B56" s="6" t="s">
        <v>1200</v>
      </c>
      <c r="C56" s="6" t="s">
        <v>1201</v>
      </c>
      <c r="D56" s="6"/>
      <c r="E56" s="6" t="s">
        <v>164</v>
      </c>
      <c r="F56" s="9" t="s">
        <v>341</v>
      </c>
      <c r="G56" s="9" t="s">
        <v>162</v>
      </c>
      <c r="H56" s="9" t="s">
        <v>157</v>
      </c>
      <c r="I56" s="9" t="s">
        <v>157</v>
      </c>
      <c r="J56" s="9" t="s">
        <v>157</v>
      </c>
      <c r="K56" s="9" t="s">
        <v>157</v>
      </c>
      <c r="L56" s="9" t="s">
        <v>157</v>
      </c>
      <c r="M56" s="9" t="s">
        <v>157</v>
      </c>
      <c r="N56" s="9" t="s">
        <v>157</v>
      </c>
      <c r="O56" s="9" t="s">
        <v>157</v>
      </c>
      <c r="P56" s="9" t="s">
        <v>340</v>
      </c>
      <c r="Q56" s="9" t="s">
        <v>162</v>
      </c>
      <c r="R56" s="9" t="s">
        <v>157</v>
      </c>
      <c r="S56" s="9" t="s">
        <v>157</v>
      </c>
      <c r="T56" s="9" t="s">
        <v>157</v>
      </c>
      <c r="U56" s="9" t="s">
        <v>157</v>
      </c>
      <c r="V56" s="9" t="s">
        <v>157</v>
      </c>
      <c r="W56" s="9" t="s">
        <v>157</v>
      </c>
      <c r="X56" s="9" t="s">
        <v>157</v>
      </c>
      <c r="Y56" s="9" t="s">
        <v>157</v>
      </c>
      <c r="Z56" s="9" t="s">
        <v>157</v>
      </c>
      <c r="AA56" s="9" t="s">
        <v>157</v>
      </c>
      <c r="AB56" s="9" t="s">
        <v>157</v>
      </c>
      <c r="AC56" s="9" t="s">
        <v>157</v>
      </c>
      <c r="AD56" s="9" t="s">
        <v>157</v>
      </c>
      <c r="AE56" s="9" t="s">
        <v>157</v>
      </c>
      <c r="AF56" s="13" t="s">
        <v>1202</v>
      </c>
      <c r="AG56" s="13" t="s">
        <v>340</v>
      </c>
      <c r="AH56" s="13" t="s">
        <v>1203</v>
      </c>
      <c r="AI56" s="13" t="s">
        <v>164</v>
      </c>
      <c r="AJ56" s="13" t="s">
        <v>340</v>
      </c>
      <c r="AK56" s="13" t="s">
        <v>340</v>
      </c>
      <c r="AL56" s="13" t="s">
        <v>167</v>
      </c>
      <c r="AM56" s="13" t="s">
        <v>157</v>
      </c>
      <c r="AN56" s="13" t="s">
        <v>340</v>
      </c>
      <c r="AO56" s="13" t="s">
        <v>157</v>
      </c>
      <c r="AP56" s="13" t="s">
        <v>157</v>
      </c>
      <c r="AQ56" s="13" t="s">
        <v>157</v>
      </c>
      <c r="AR56" s="13" t="s">
        <v>157</v>
      </c>
      <c r="AS56" s="13" t="s">
        <v>157</v>
      </c>
      <c r="AT56" s="13" t="s">
        <v>157</v>
      </c>
      <c r="AU56" s="13" t="s">
        <v>157</v>
      </c>
      <c r="AV56" s="13" t="s">
        <v>157</v>
      </c>
      <c r="AW56" s="13" t="s">
        <v>340</v>
      </c>
      <c r="AX56" s="13" t="s">
        <v>162</v>
      </c>
      <c r="AY56" s="13" t="s">
        <v>157</v>
      </c>
      <c r="AZ56" s="13" t="s">
        <v>157</v>
      </c>
      <c r="BA56" s="13" t="s">
        <v>157</v>
      </c>
      <c r="BB56" s="13" t="s">
        <v>157</v>
      </c>
      <c r="BC56" s="13" t="s">
        <v>157</v>
      </c>
      <c r="BD56" s="13" t="s">
        <v>157</v>
      </c>
      <c r="BE56" s="13" t="s">
        <v>157</v>
      </c>
      <c r="BF56" s="13" t="s">
        <v>157</v>
      </c>
      <c r="BG56" s="13" t="s">
        <v>157</v>
      </c>
      <c r="BH56" s="13" t="s">
        <v>157</v>
      </c>
      <c r="BI56" s="13" t="s">
        <v>157</v>
      </c>
      <c r="BJ56" s="13" t="s">
        <v>157</v>
      </c>
      <c r="BK56" s="13" t="s">
        <v>157</v>
      </c>
      <c r="BL56" s="11" t="s">
        <v>162</v>
      </c>
      <c r="BM56" s="11" t="s">
        <v>157</v>
      </c>
      <c r="BN56" s="11" t="s">
        <v>157</v>
      </c>
      <c r="BO56" s="11" t="s">
        <v>157</v>
      </c>
      <c r="BP56" s="11" t="s">
        <v>157</v>
      </c>
      <c r="BQ56" s="11" t="s">
        <v>157</v>
      </c>
      <c r="BR56" s="11" t="s">
        <v>157</v>
      </c>
      <c r="BS56" s="15" t="s">
        <v>162</v>
      </c>
      <c r="BT56" s="15" t="s">
        <v>157</v>
      </c>
      <c r="BU56" s="15" t="s">
        <v>162</v>
      </c>
      <c r="BV56" s="15" t="s">
        <v>157</v>
      </c>
      <c r="BW56" s="17" t="s">
        <v>162</v>
      </c>
      <c r="BX56" s="17" t="s">
        <v>580</v>
      </c>
      <c r="BY56" s="17" t="s">
        <v>580</v>
      </c>
    </row>
    <row r="57" spans="1:77" ht="45" x14ac:dyDescent="0.25">
      <c r="A57" s="6" t="s">
        <v>1206</v>
      </c>
      <c r="B57" s="6" t="s">
        <v>1207</v>
      </c>
      <c r="C57" s="6" t="s">
        <v>1208</v>
      </c>
      <c r="D57" s="6"/>
      <c r="E57" s="6" t="s">
        <v>164</v>
      </c>
      <c r="F57" s="9" t="s">
        <v>1209</v>
      </c>
      <c r="G57" s="9" t="s">
        <v>164</v>
      </c>
      <c r="H57" s="9" t="s">
        <v>1210</v>
      </c>
      <c r="I57" s="9" t="s">
        <v>233</v>
      </c>
      <c r="J57" s="9" t="s">
        <v>157</v>
      </c>
      <c r="K57" s="9" t="s">
        <v>503</v>
      </c>
      <c r="L57" s="9" t="s">
        <v>1211</v>
      </c>
      <c r="M57" s="9" t="s">
        <v>1212</v>
      </c>
      <c r="N57" s="9" t="s">
        <v>1213</v>
      </c>
      <c r="O57" s="9" t="s">
        <v>157</v>
      </c>
      <c r="P57" s="9" t="s">
        <v>396</v>
      </c>
      <c r="Q57" s="9" t="s">
        <v>164</v>
      </c>
      <c r="R57" s="9" t="s">
        <v>1210</v>
      </c>
      <c r="S57" s="9" t="s">
        <v>233</v>
      </c>
      <c r="T57" s="9" t="s">
        <v>157</v>
      </c>
      <c r="U57" s="9" t="s">
        <v>503</v>
      </c>
      <c r="V57" s="9" t="s">
        <v>1214</v>
      </c>
      <c r="W57" s="9" t="s">
        <v>1215</v>
      </c>
      <c r="X57" s="9" t="s">
        <v>1216</v>
      </c>
      <c r="Y57" s="9" t="s">
        <v>157</v>
      </c>
      <c r="Z57" s="9" t="s">
        <v>323</v>
      </c>
      <c r="AA57" s="9" t="s">
        <v>157</v>
      </c>
      <c r="AB57" s="9" t="s">
        <v>157</v>
      </c>
      <c r="AC57" s="9" t="s">
        <v>157</v>
      </c>
      <c r="AD57" s="9" t="s">
        <v>1217</v>
      </c>
      <c r="AE57" s="9" t="s">
        <v>157</v>
      </c>
      <c r="AF57" s="13" t="s">
        <v>1218</v>
      </c>
      <c r="AG57" s="13" t="s">
        <v>1219</v>
      </c>
      <c r="AH57" s="13" t="s">
        <v>157</v>
      </c>
      <c r="AI57" s="13" t="s">
        <v>164</v>
      </c>
      <c r="AJ57" s="13" t="s">
        <v>1220</v>
      </c>
      <c r="AK57" s="13" t="s">
        <v>273</v>
      </c>
      <c r="AL57" s="13" t="s">
        <v>614</v>
      </c>
      <c r="AM57" s="13" t="s">
        <v>157</v>
      </c>
      <c r="AN57" s="13" t="s">
        <v>1221</v>
      </c>
      <c r="AO57" s="13" t="s">
        <v>157</v>
      </c>
      <c r="AP57" s="13" t="s">
        <v>1222</v>
      </c>
      <c r="AQ57" s="13" t="s">
        <v>157</v>
      </c>
      <c r="AR57" s="13" t="s">
        <v>247</v>
      </c>
      <c r="AS57" s="13" t="s">
        <v>157</v>
      </c>
      <c r="AT57" s="13" t="s">
        <v>1223</v>
      </c>
      <c r="AU57" s="13" t="s">
        <v>157</v>
      </c>
      <c r="AV57" s="13" t="s">
        <v>157</v>
      </c>
      <c r="AW57" s="13" t="s">
        <v>157</v>
      </c>
      <c r="AX57" s="13" t="s">
        <v>162</v>
      </c>
      <c r="AY57" s="13" t="s">
        <v>157</v>
      </c>
      <c r="AZ57" s="13" t="s">
        <v>157</v>
      </c>
      <c r="BA57" s="13" t="s">
        <v>157</v>
      </c>
      <c r="BB57" s="13" t="s">
        <v>157</v>
      </c>
      <c r="BC57" s="13" t="s">
        <v>157</v>
      </c>
      <c r="BD57" s="13" t="s">
        <v>157</v>
      </c>
      <c r="BE57" s="13" t="s">
        <v>1224</v>
      </c>
      <c r="BF57" s="13" t="s">
        <v>157</v>
      </c>
      <c r="BG57" s="13" t="s">
        <v>247</v>
      </c>
      <c r="BH57" s="13" t="s">
        <v>157</v>
      </c>
      <c r="BI57" s="13" t="s">
        <v>1223</v>
      </c>
      <c r="BJ57" s="13" t="s">
        <v>157</v>
      </c>
      <c r="BK57" s="13" t="s">
        <v>157</v>
      </c>
      <c r="BL57" s="11" t="s">
        <v>162</v>
      </c>
      <c r="BM57" s="11" t="s">
        <v>157</v>
      </c>
      <c r="BN57" s="11" t="s">
        <v>157</v>
      </c>
      <c r="BO57" s="11" t="s">
        <v>157</v>
      </c>
      <c r="BP57" s="11" t="s">
        <v>157</v>
      </c>
      <c r="BQ57" s="11" t="s">
        <v>157</v>
      </c>
      <c r="BR57" s="11" t="s">
        <v>157</v>
      </c>
      <c r="BS57" s="15" t="s">
        <v>164</v>
      </c>
      <c r="BT57" s="15" t="s">
        <v>1225</v>
      </c>
      <c r="BU57" s="15" t="s">
        <v>162</v>
      </c>
      <c r="BV57" s="15" t="s">
        <v>157</v>
      </c>
      <c r="BW57" s="17" t="s">
        <v>1226</v>
      </c>
      <c r="BX57" s="17" t="s">
        <v>1227</v>
      </c>
      <c r="BY57" s="17" t="s">
        <v>157</v>
      </c>
    </row>
    <row r="58" spans="1:77" ht="45" x14ac:dyDescent="0.25">
      <c r="A58" s="6" t="s">
        <v>1230</v>
      </c>
      <c r="B58" s="6" t="s">
        <v>1231</v>
      </c>
      <c r="C58" s="6" t="s">
        <v>1232</v>
      </c>
      <c r="D58" s="6"/>
      <c r="E58" s="6" t="s">
        <v>164</v>
      </c>
      <c r="F58" s="9" t="s">
        <v>1233</v>
      </c>
      <c r="G58" s="9" t="s">
        <v>164</v>
      </c>
      <c r="H58" s="9" t="s">
        <v>762</v>
      </c>
      <c r="I58" s="9" t="s">
        <v>233</v>
      </c>
      <c r="J58" s="9" t="s">
        <v>157</v>
      </c>
      <c r="K58" s="9" t="s">
        <v>412</v>
      </c>
      <c r="L58" s="9" t="s">
        <v>1234</v>
      </c>
      <c r="M58" s="9" t="s">
        <v>1235</v>
      </c>
      <c r="N58" s="9" t="s">
        <v>1236</v>
      </c>
      <c r="O58" s="9" t="s">
        <v>157</v>
      </c>
      <c r="P58" s="9" t="s">
        <v>964</v>
      </c>
      <c r="Q58" s="9" t="s">
        <v>164</v>
      </c>
      <c r="R58" s="9" t="s">
        <v>762</v>
      </c>
      <c r="S58" s="9" t="s">
        <v>233</v>
      </c>
      <c r="T58" s="9" t="s">
        <v>157</v>
      </c>
      <c r="U58" s="9" t="s">
        <v>412</v>
      </c>
      <c r="V58" s="9" t="s">
        <v>1237</v>
      </c>
      <c r="W58" s="9" t="s">
        <v>1238</v>
      </c>
      <c r="X58" s="9" t="s">
        <v>264</v>
      </c>
      <c r="Y58" s="9" t="s">
        <v>157</v>
      </c>
      <c r="Z58" s="9" t="s">
        <v>259</v>
      </c>
      <c r="AA58" s="9" t="s">
        <v>157</v>
      </c>
      <c r="AB58" s="9" t="s">
        <v>157</v>
      </c>
      <c r="AC58" s="9" t="s">
        <v>157</v>
      </c>
      <c r="AD58" s="9" t="s">
        <v>157</v>
      </c>
      <c r="AE58" s="9" t="s">
        <v>264</v>
      </c>
      <c r="AF58" s="13" t="s">
        <v>1239</v>
      </c>
      <c r="AG58" s="13" t="s">
        <v>211</v>
      </c>
      <c r="AH58" s="13" t="s">
        <v>511</v>
      </c>
      <c r="AI58" s="13" t="s">
        <v>164</v>
      </c>
      <c r="AJ58" s="13" t="s">
        <v>623</v>
      </c>
      <c r="AK58" s="13" t="s">
        <v>412</v>
      </c>
      <c r="AL58" s="13" t="s">
        <v>233</v>
      </c>
      <c r="AM58" s="13" t="s">
        <v>157</v>
      </c>
      <c r="AN58" s="13" t="s">
        <v>1240</v>
      </c>
      <c r="AO58" s="13" t="s">
        <v>1136</v>
      </c>
      <c r="AP58" s="13" t="s">
        <v>1241</v>
      </c>
      <c r="AQ58" s="13" t="s">
        <v>157</v>
      </c>
      <c r="AR58" s="13" t="s">
        <v>247</v>
      </c>
      <c r="AS58" s="13" t="s">
        <v>157</v>
      </c>
      <c r="AT58" s="13" t="s">
        <v>1242</v>
      </c>
      <c r="AU58" s="13" t="s">
        <v>157</v>
      </c>
      <c r="AV58" s="13" t="s">
        <v>157</v>
      </c>
      <c r="AW58" s="13" t="s">
        <v>1243</v>
      </c>
      <c r="AX58" s="13" t="s">
        <v>164</v>
      </c>
      <c r="AY58" s="13" t="s">
        <v>623</v>
      </c>
      <c r="AZ58" s="13" t="s">
        <v>412</v>
      </c>
      <c r="BA58" s="13" t="s">
        <v>233</v>
      </c>
      <c r="BB58" s="13" t="s">
        <v>157</v>
      </c>
      <c r="BC58" s="13" t="s">
        <v>1240</v>
      </c>
      <c r="BD58" s="13" t="s">
        <v>1136</v>
      </c>
      <c r="BE58" s="13" t="s">
        <v>1241</v>
      </c>
      <c r="BF58" s="13" t="s">
        <v>157</v>
      </c>
      <c r="BG58" s="13" t="s">
        <v>247</v>
      </c>
      <c r="BH58" s="13" t="s">
        <v>157</v>
      </c>
      <c r="BI58" s="13" t="s">
        <v>1242</v>
      </c>
      <c r="BJ58" s="13" t="s">
        <v>157</v>
      </c>
      <c r="BK58" s="13" t="s">
        <v>157</v>
      </c>
      <c r="BL58" s="11" t="s">
        <v>162</v>
      </c>
      <c r="BM58" s="11" t="s">
        <v>157</v>
      </c>
      <c r="BN58" s="11" t="s">
        <v>157</v>
      </c>
      <c r="BO58" s="11" t="s">
        <v>157</v>
      </c>
      <c r="BP58" s="11" t="s">
        <v>157</v>
      </c>
      <c r="BQ58" s="11" t="s">
        <v>157</v>
      </c>
      <c r="BR58" s="11" t="s">
        <v>157</v>
      </c>
      <c r="BS58" s="15" t="s">
        <v>164</v>
      </c>
      <c r="BT58" s="15" t="s">
        <v>1244</v>
      </c>
      <c r="BU58" s="15" t="s">
        <v>164</v>
      </c>
      <c r="BV58" s="15" t="s">
        <v>1245</v>
      </c>
      <c r="BW58" s="17" t="s">
        <v>1246</v>
      </c>
      <c r="BX58" s="17" t="s">
        <v>1247</v>
      </c>
      <c r="BY58" s="17" t="s">
        <v>157</v>
      </c>
    </row>
    <row r="59" spans="1:77" ht="45" x14ac:dyDescent="0.25">
      <c r="A59" s="6" t="s">
        <v>1250</v>
      </c>
      <c r="B59" s="6" t="s">
        <v>1251</v>
      </c>
      <c r="C59" s="6" t="s">
        <v>1252</v>
      </c>
      <c r="D59" s="6"/>
      <c r="E59" s="6" t="s">
        <v>164</v>
      </c>
      <c r="F59" s="9" t="s">
        <v>1253</v>
      </c>
      <c r="G59" s="9" t="s">
        <v>164</v>
      </c>
      <c r="H59" s="9" t="s">
        <v>1254</v>
      </c>
      <c r="I59" s="9" t="s">
        <v>233</v>
      </c>
      <c r="J59" s="9" t="s">
        <v>157</v>
      </c>
      <c r="K59" s="9" t="s">
        <v>503</v>
      </c>
      <c r="L59" s="9" t="s">
        <v>1255</v>
      </c>
      <c r="M59" s="9" t="s">
        <v>1256</v>
      </c>
      <c r="N59" s="9" t="s">
        <v>157</v>
      </c>
      <c r="O59" s="9" t="s">
        <v>157</v>
      </c>
      <c r="P59" s="9" t="s">
        <v>340</v>
      </c>
      <c r="Q59" s="9" t="s">
        <v>162</v>
      </c>
      <c r="R59" s="9" t="s">
        <v>157</v>
      </c>
      <c r="S59" s="9" t="s">
        <v>157</v>
      </c>
      <c r="T59" s="9" t="s">
        <v>157</v>
      </c>
      <c r="U59" s="9" t="s">
        <v>157</v>
      </c>
      <c r="V59" s="9" t="s">
        <v>157</v>
      </c>
      <c r="W59" s="9" t="s">
        <v>157</v>
      </c>
      <c r="X59" s="9" t="s">
        <v>157</v>
      </c>
      <c r="Y59" s="9" t="s">
        <v>157</v>
      </c>
      <c r="Z59" s="9" t="s">
        <v>157</v>
      </c>
      <c r="AA59" s="9" t="s">
        <v>157</v>
      </c>
      <c r="AB59" s="9" t="s">
        <v>157</v>
      </c>
      <c r="AC59" s="9" t="s">
        <v>157</v>
      </c>
      <c r="AD59" s="9" t="s">
        <v>157</v>
      </c>
      <c r="AE59" s="9" t="s">
        <v>157</v>
      </c>
      <c r="AF59" s="13" t="s">
        <v>1257</v>
      </c>
      <c r="AG59" s="13" t="s">
        <v>157</v>
      </c>
      <c r="AH59" s="13" t="s">
        <v>1258</v>
      </c>
      <c r="AI59" s="13" t="s">
        <v>164</v>
      </c>
      <c r="AJ59" s="13" t="s">
        <v>157</v>
      </c>
      <c r="AK59" s="13" t="s">
        <v>157</v>
      </c>
      <c r="AL59" s="13" t="s">
        <v>233</v>
      </c>
      <c r="AM59" s="13" t="s">
        <v>157</v>
      </c>
      <c r="AN59" s="13" t="s">
        <v>157</v>
      </c>
      <c r="AO59" s="13" t="s">
        <v>157</v>
      </c>
      <c r="AP59" s="13" t="s">
        <v>157</v>
      </c>
      <c r="AQ59" s="13" t="s">
        <v>157</v>
      </c>
      <c r="AR59" s="13" t="s">
        <v>259</v>
      </c>
      <c r="AS59" s="13" t="s">
        <v>157</v>
      </c>
      <c r="AT59" s="13" t="s">
        <v>157</v>
      </c>
      <c r="AU59" s="13" t="s">
        <v>157</v>
      </c>
      <c r="AV59" s="13" t="s">
        <v>157</v>
      </c>
      <c r="AW59" s="13" t="s">
        <v>157</v>
      </c>
      <c r="AX59" s="13" t="s">
        <v>162</v>
      </c>
      <c r="AY59" s="13" t="s">
        <v>157</v>
      </c>
      <c r="AZ59" s="13" t="s">
        <v>157</v>
      </c>
      <c r="BA59" s="13" t="s">
        <v>157</v>
      </c>
      <c r="BB59" s="13" t="s">
        <v>157</v>
      </c>
      <c r="BC59" s="13" t="s">
        <v>157</v>
      </c>
      <c r="BD59" s="13" t="s">
        <v>157</v>
      </c>
      <c r="BE59" s="13" t="s">
        <v>157</v>
      </c>
      <c r="BF59" s="13" t="s">
        <v>157</v>
      </c>
      <c r="BG59" s="13" t="s">
        <v>157</v>
      </c>
      <c r="BH59" s="13" t="s">
        <v>157</v>
      </c>
      <c r="BI59" s="13" t="s">
        <v>157</v>
      </c>
      <c r="BJ59" s="13" t="s">
        <v>157</v>
      </c>
      <c r="BK59" s="13" t="s">
        <v>157</v>
      </c>
      <c r="BL59" s="11" t="s">
        <v>210</v>
      </c>
      <c r="BM59" s="11" t="s">
        <v>157</v>
      </c>
      <c r="BN59" s="11" t="s">
        <v>157</v>
      </c>
      <c r="BO59" s="11" t="s">
        <v>157</v>
      </c>
      <c r="BP59" s="11" t="s">
        <v>157</v>
      </c>
      <c r="BQ59" s="11" t="s">
        <v>157</v>
      </c>
      <c r="BR59" s="11" t="s">
        <v>157</v>
      </c>
      <c r="BS59" s="15" t="s">
        <v>164</v>
      </c>
      <c r="BT59" s="15" t="s">
        <v>1259</v>
      </c>
      <c r="BU59" s="15" t="s">
        <v>164</v>
      </c>
      <c r="BV59" s="15" t="s">
        <v>188</v>
      </c>
      <c r="BW59" s="17" t="s">
        <v>1260</v>
      </c>
      <c r="BX59" s="17" t="s">
        <v>1261</v>
      </c>
      <c r="BY59" s="17" t="s">
        <v>1262</v>
      </c>
    </row>
    <row r="60" spans="1:77" ht="30" x14ac:dyDescent="0.25">
      <c r="A60" s="6" t="s">
        <v>1265</v>
      </c>
      <c r="B60" s="6" t="s">
        <v>1266</v>
      </c>
      <c r="C60" s="6" t="s">
        <v>1267</v>
      </c>
      <c r="D60" s="6"/>
      <c r="E60" s="6" t="s">
        <v>164</v>
      </c>
      <c r="F60" s="9" t="s">
        <v>1268</v>
      </c>
      <c r="G60" s="9" t="s">
        <v>164</v>
      </c>
      <c r="H60" s="9" t="s">
        <v>1269</v>
      </c>
      <c r="I60" s="9" t="s">
        <v>233</v>
      </c>
      <c r="J60" s="9" t="s">
        <v>157</v>
      </c>
      <c r="K60" s="9" t="s">
        <v>340</v>
      </c>
      <c r="L60" s="9" t="s">
        <v>1270</v>
      </c>
      <c r="M60" s="9" t="s">
        <v>1271</v>
      </c>
      <c r="N60" s="9" t="s">
        <v>1272</v>
      </c>
      <c r="O60" s="9" t="s">
        <v>157</v>
      </c>
      <c r="P60" s="9" t="s">
        <v>1273</v>
      </c>
      <c r="Q60" s="9" t="s">
        <v>164</v>
      </c>
      <c r="R60" s="9" t="s">
        <v>1269</v>
      </c>
      <c r="S60" s="9" t="s">
        <v>233</v>
      </c>
      <c r="T60" s="9" t="s">
        <v>157</v>
      </c>
      <c r="U60" s="9" t="s">
        <v>340</v>
      </c>
      <c r="V60" s="9" t="s">
        <v>1270</v>
      </c>
      <c r="W60" s="9" t="s">
        <v>1274</v>
      </c>
      <c r="X60" s="9" t="s">
        <v>1275</v>
      </c>
      <c r="Y60" s="9" t="s">
        <v>157</v>
      </c>
      <c r="Z60" s="9" t="s">
        <v>259</v>
      </c>
      <c r="AA60" s="9" t="s">
        <v>157</v>
      </c>
      <c r="AB60" s="9" t="s">
        <v>157</v>
      </c>
      <c r="AC60" s="9" t="s">
        <v>157</v>
      </c>
      <c r="AD60" s="9" t="s">
        <v>157</v>
      </c>
      <c r="AE60" s="9" t="s">
        <v>157</v>
      </c>
      <c r="AF60" s="13" t="s">
        <v>1276</v>
      </c>
      <c r="AG60" s="13" t="s">
        <v>1273</v>
      </c>
      <c r="AH60" s="13" t="s">
        <v>456</v>
      </c>
      <c r="AI60" s="13" t="s">
        <v>164</v>
      </c>
      <c r="AJ60" s="13" t="s">
        <v>456</v>
      </c>
      <c r="AK60" s="13" t="s">
        <v>157</v>
      </c>
      <c r="AL60" s="13" t="s">
        <v>167</v>
      </c>
      <c r="AM60" s="13" t="s">
        <v>157</v>
      </c>
      <c r="AN60" s="13" t="s">
        <v>157</v>
      </c>
      <c r="AO60" s="13" t="s">
        <v>157</v>
      </c>
      <c r="AP60" s="13" t="s">
        <v>157</v>
      </c>
      <c r="AQ60" s="13" t="s">
        <v>157</v>
      </c>
      <c r="AR60" s="13" t="s">
        <v>259</v>
      </c>
      <c r="AS60" s="13" t="s">
        <v>157</v>
      </c>
      <c r="AT60" s="13" t="s">
        <v>157</v>
      </c>
      <c r="AU60" s="13" t="s">
        <v>157</v>
      </c>
      <c r="AV60" s="13" t="s">
        <v>157</v>
      </c>
      <c r="AW60" s="13" t="s">
        <v>1050</v>
      </c>
      <c r="AX60" s="13" t="s">
        <v>162</v>
      </c>
      <c r="AY60" s="13" t="s">
        <v>157</v>
      </c>
      <c r="AZ60" s="13" t="s">
        <v>157</v>
      </c>
      <c r="BA60" s="13" t="s">
        <v>157</v>
      </c>
      <c r="BB60" s="13" t="s">
        <v>157</v>
      </c>
      <c r="BC60" s="13" t="s">
        <v>157</v>
      </c>
      <c r="BD60" s="13" t="s">
        <v>680</v>
      </c>
      <c r="BE60" s="13" t="s">
        <v>157</v>
      </c>
      <c r="BF60" s="13" t="s">
        <v>157</v>
      </c>
      <c r="BG60" s="13" t="s">
        <v>259</v>
      </c>
      <c r="BH60" s="13" t="s">
        <v>157</v>
      </c>
      <c r="BI60" s="13" t="s">
        <v>157</v>
      </c>
      <c r="BJ60" s="13" t="s">
        <v>157</v>
      </c>
      <c r="BK60" s="13" t="s">
        <v>157</v>
      </c>
      <c r="BL60" s="11" t="s">
        <v>162</v>
      </c>
      <c r="BM60" s="11" t="s">
        <v>157</v>
      </c>
      <c r="BN60" s="11" t="s">
        <v>157</v>
      </c>
      <c r="BO60" s="11" t="s">
        <v>157</v>
      </c>
      <c r="BP60" s="11" t="s">
        <v>157</v>
      </c>
      <c r="BQ60" s="11" t="s">
        <v>157</v>
      </c>
      <c r="BR60" s="11" t="s">
        <v>157</v>
      </c>
      <c r="BS60" s="15" t="s">
        <v>162</v>
      </c>
      <c r="BT60" s="15" t="s">
        <v>157</v>
      </c>
      <c r="BU60" s="15" t="s">
        <v>162</v>
      </c>
      <c r="BV60" s="15" t="s">
        <v>157</v>
      </c>
      <c r="BW60" s="17" t="s">
        <v>1277</v>
      </c>
      <c r="BX60" s="17" t="s">
        <v>1278</v>
      </c>
      <c r="BY60" s="17" t="s">
        <v>250</v>
      </c>
    </row>
    <row r="61" spans="1:77" ht="30" x14ac:dyDescent="0.25">
      <c r="A61" s="6" t="s">
        <v>1281</v>
      </c>
      <c r="B61" s="6" t="s">
        <v>1282</v>
      </c>
      <c r="C61" s="6" t="s">
        <v>1283</v>
      </c>
      <c r="D61" s="6"/>
      <c r="E61" s="6" t="s">
        <v>164</v>
      </c>
      <c r="F61" s="9" t="s">
        <v>682</v>
      </c>
      <c r="G61" s="9" t="s">
        <v>164</v>
      </c>
      <c r="H61" s="9" t="s">
        <v>762</v>
      </c>
      <c r="I61" s="9" t="s">
        <v>233</v>
      </c>
      <c r="J61" s="9" t="s">
        <v>157</v>
      </c>
      <c r="K61" s="9" t="s">
        <v>273</v>
      </c>
      <c r="L61" s="9" t="s">
        <v>1284</v>
      </c>
      <c r="M61" s="9" t="s">
        <v>157</v>
      </c>
      <c r="N61" s="9" t="s">
        <v>157</v>
      </c>
      <c r="O61" s="9" t="s">
        <v>157</v>
      </c>
      <c r="P61" s="9" t="s">
        <v>340</v>
      </c>
      <c r="Q61" s="9" t="s">
        <v>162</v>
      </c>
      <c r="R61" s="9" t="s">
        <v>157</v>
      </c>
      <c r="S61" s="9" t="s">
        <v>157</v>
      </c>
      <c r="T61" s="9" t="s">
        <v>157</v>
      </c>
      <c r="U61" s="9" t="s">
        <v>157</v>
      </c>
      <c r="V61" s="9" t="s">
        <v>157</v>
      </c>
      <c r="W61" s="9" t="s">
        <v>157</v>
      </c>
      <c r="X61" s="9" t="s">
        <v>157</v>
      </c>
      <c r="Y61" s="9" t="s">
        <v>157</v>
      </c>
      <c r="Z61" s="9" t="s">
        <v>157</v>
      </c>
      <c r="AA61" s="9" t="s">
        <v>157</v>
      </c>
      <c r="AB61" s="9" t="s">
        <v>157</v>
      </c>
      <c r="AC61" s="9" t="s">
        <v>157</v>
      </c>
      <c r="AD61" s="9" t="s">
        <v>157</v>
      </c>
      <c r="AE61" s="9" t="s">
        <v>157</v>
      </c>
      <c r="AF61" s="13" t="s">
        <v>682</v>
      </c>
      <c r="AG61" s="13" t="s">
        <v>157</v>
      </c>
      <c r="AH61" s="13" t="s">
        <v>623</v>
      </c>
      <c r="AI61" s="13" t="s">
        <v>164</v>
      </c>
      <c r="AJ61" s="13" t="s">
        <v>623</v>
      </c>
      <c r="AK61" s="13" t="s">
        <v>157</v>
      </c>
      <c r="AL61" s="13" t="s">
        <v>167</v>
      </c>
      <c r="AM61" s="13" t="s">
        <v>647</v>
      </c>
      <c r="AN61" s="13" t="s">
        <v>157</v>
      </c>
      <c r="AO61" s="13" t="s">
        <v>157</v>
      </c>
      <c r="AP61" s="13" t="s">
        <v>157</v>
      </c>
      <c r="AQ61" s="13" t="s">
        <v>157</v>
      </c>
      <c r="AR61" s="13" t="s">
        <v>157</v>
      </c>
      <c r="AS61" s="13" t="s">
        <v>157</v>
      </c>
      <c r="AT61" s="13" t="s">
        <v>157</v>
      </c>
      <c r="AU61" s="13" t="s">
        <v>157</v>
      </c>
      <c r="AV61" s="13" t="s">
        <v>157</v>
      </c>
      <c r="AW61" s="13" t="s">
        <v>157</v>
      </c>
      <c r="AX61" s="13" t="s">
        <v>162</v>
      </c>
      <c r="AY61" s="13" t="s">
        <v>157</v>
      </c>
      <c r="AZ61" s="13" t="s">
        <v>157</v>
      </c>
      <c r="BA61" s="13" t="s">
        <v>157</v>
      </c>
      <c r="BB61" s="13" t="s">
        <v>157</v>
      </c>
      <c r="BC61" s="13" t="s">
        <v>157</v>
      </c>
      <c r="BD61" s="13" t="s">
        <v>157</v>
      </c>
      <c r="BE61" s="13" t="s">
        <v>157</v>
      </c>
      <c r="BF61" s="13" t="s">
        <v>157</v>
      </c>
      <c r="BG61" s="13" t="s">
        <v>157</v>
      </c>
      <c r="BH61" s="13" t="s">
        <v>157</v>
      </c>
      <c r="BI61" s="13" t="s">
        <v>157</v>
      </c>
      <c r="BJ61" s="13" t="s">
        <v>157</v>
      </c>
      <c r="BK61" s="13" t="s">
        <v>157</v>
      </c>
      <c r="BL61" s="11" t="s">
        <v>162</v>
      </c>
      <c r="BM61" s="11" t="s">
        <v>157</v>
      </c>
      <c r="BN61" s="11" t="s">
        <v>157</v>
      </c>
      <c r="BO61" s="11" t="s">
        <v>157</v>
      </c>
      <c r="BP61" s="11" t="s">
        <v>157</v>
      </c>
      <c r="BQ61" s="11" t="s">
        <v>157</v>
      </c>
      <c r="BR61" s="11" t="s">
        <v>157</v>
      </c>
      <c r="BS61" s="15" t="s">
        <v>162</v>
      </c>
      <c r="BT61" s="15" t="s">
        <v>157</v>
      </c>
      <c r="BU61" s="15" t="s">
        <v>162</v>
      </c>
      <c r="BV61" s="15" t="s">
        <v>157</v>
      </c>
      <c r="BW61" s="17" t="s">
        <v>162</v>
      </c>
      <c r="BX61" s="17" t="s">
        <v>162</v>
      </c>
      <c r="BY61" s="17" t="s">
        <v>157</v>
      </c>
    </row>
    <row r="62" spans="1:77" x14ac:dyDescent="0.25">
      <c r="A62" s="6" t="s">
        <v>1287</v>
      </c>
      <c r="B62" s="6" t="s">
        <v>1288</v>
      </c>
      <c r="C62" s="6" t="s">
        <v>1289</v>
      </c>
      <c r="D62" s="6"/>
      <c r="E62" s="6" t="s">
        <v>162</v>
      </c>
      <c r="F62" s="9" t="s">
        <v>157</v>
      </c>
      <c r="G62" s="9" t="s">
        <v>157</v>
      </c>
      <c r="H62" s="9" t="s">
        <v>157</v>
      </c>
      <c r="I62" s="9" t="s">
        <v>157</v>
      </c>
      <c r="J62" s="9" t="s">
        <v>157</v>
      </c>
      <c r="K62" s="9" t="s">
        <v>157</v>
      </c>
      <c r="L62" s="9" t="s">
        <v>157</v>
      </c>
      <c r="M62" s="9" t="s">
        <v>157</v>
      </c>
      <c r="N62" s="9" t="s">
        <v>157</v>
      </c>
      <c r="O62" s="9" t="s">
        <v>157</v>
      </c>
      <c r="P62" s="9" t="s">
        <v>157</v>
      </c>
      <c r="Q62" s="9" t="s">
        <v>157</v>
      </c>
      <c r="R62" s="9" t="s">
        <v>157</v>
      </c>
      <c r="S62" s="9" t="s">
        <v>157</v>
      </c>
      <c r="T62" s="9" t="s">
        <v>157</v>
      </c>
      <c r="U62" s="9" t="s">
        <v>157</v>
      </c>
      <c r="V62" s="9" t="s">
        <v>157</v>
      </c>
      <c r="W62" s="9" t="s">
        <v>157</v>
      </c>
      <c r="X62" s="9" t="s">
        <v>157</v>
      </c>
      <c r="Y62" s="9" t="s">
        <v>157</v>
      </c>
      <c r="Z62" s="9" t="s">
        <v>157</v>
      </c>
      <c r="AA62" s="9" t="s">
        <v>157</v>
      </c>
      <c r="AB62" s="9" t="s">
        <v>157</v>
      </c>
      <c r="AC62" s="9" t="s">
        <v>157</v>
      </c>
      <c r="AD62" s="9" t="s">
        <v>157</v>
      </c>
      <c r="AE62" s="9" t="s">
        <v>157</v>
      </c>
      <c r="AF62" s="13" t="s">
        <v>157</v>
      </c>
      <c r="AG62" s="13" t="s">
        <v>157</v>
      </c>
      <c r="AH62" s="13" t="s">
        <v>157</v>
      </c>
      <c r="AI62" s="13" t="s">
        <v>157</v>
      </c>
      <c r="AJ62" s="13" t="s">
        <v>157</v>
      </c>
      <c r="AK62" s="13" t="s">
        <v>157</v>
      </c>
      <c r="AL62" s="13" t="s">
        <v>157</v>
      </c>
      <c r="AM62" s="13" t="s">
        <v>157</v>
      </c>
      <c r="AN62" s="13" t="s">
        <v>157</v>
      </c>
      <c r="AO62" s="13" t="s">
        <v>157</v>
      </c>
      <c r="AP62" s="13" t="s">
        <v>157</v>
      </c>
      <c r="AQ62" s="13" t="s">
        <v>157</v>
      </c>
      <c r="AR62" s="13" t="s">
        <v>157</v>
      </c>
      <c r="AS62" s="13" t="s">
        <v>157</v>
      </c>
      <c r="AT62" s="13" t="s">
        <v>157</v>
      </c>
      <c r="AU62" s="13" t="s">
        <v>157</v>
      </c>
      <c r="AV62" s="13" t="s">
        <v>157</v>
      </c>
      <c r="AW62" s="13" t="s">
        <v>157</v>
      </c>
      <c r="AX62" s="13" t="s">
        <v>157</v>
      </c>
      <c r="AY62" s="13" t="s">
        <v>157</v>
      </c>
      <c r="AZ62" s="13" t="s">
        <v>157</v>
      </c>
      <c r="BA62" s="13" t="s">
        <v>157</v>
      </c>
      <c r="BB62" s="13" t="s">
        <v>157</v>
      </c>
      <c r="BC62" s="13" t="s">
        <v>157</v>
      </c>
      <c r="BD62" s="13" t="s">
        <v>157</v>
      </c>
      <c r="BE62" s="13" t="s">
        <v>157</v>
      </c>
      <c r="BF62" s="13" t="s">
        <v>157</v>
      </c>
      <c r="BG62" s="13" t="s">
        <v>157</v>
      </c>
      <c r="BH62" s="13" t="s">
        <v>157</v>
      </c>
      <c r="BI62" s="13" t="s">
        <v>157</v>
      </c>
      <c r="BJ62" s="13" t="s">
        <v>157</v>
      </c>
      <c r="BK62" s="13" t="s">
        <v>157</v>
      </c>
      <c r="BL62" s="11" t="s">
        <v>157</v>
      </c>
      <c r="BM62" s="11" t="s">
        <v>157</v>
      </c>
      <c r="BN62" s="11" t="s">
        <v>157</v>
      </c>
      <c r="BO62" s="11" t="s">
        <v>157</v>
      </c>
      <c r="BP62" s="11" t="s">
        <v>157</v>
      </c>
      <c r="BQ62" s="11" t="s">
        <v>157</v>
      </c>
      <c r="BR62" s="11" t="s">
        <v>157</v>
      </c>
      <c r="BS62" s="15" t="s">
        <v>157</v>
      </c>
      <c r="BT62" s="15" t="s">
        <v>157</v>
      </c>
      <c r="BU62" s="15" t="s">
        <v>157</v>
      </c>
      <c r="BV62" s="15" t="s">
        <v>157</v>
      </c>
      <c r="BW62" s="17" t="s">
        <v>157</v>
      </c>
      <c r="BX62" s="17" t="s">
        <v>157</v>
      </c>
      <c r="BY62" s="17" t="s">
        <v>157</v>
      </c>
    </row>
    <row r="63" spans="1:77" ht="30" x14ac:dyDescent="0.25">
      <c r="A63" s="6" t="s">
        <v>1292</v>
      </c>
      <c r="B63" s="6" t="s">
        <v>1293</v>
      </c>
      <c r="C63" s="6" t="s">
        <v>1294</v>
      </c>
      <c r="D63" s="6"/>
      <c r="E63" s="6" t="s">
        <v>164</v>
      </c>
      <c r="F63" s="9" t="s">
        <v>1295</v>
      </c>
      <c r="G63" s="9" t="s">
        <v>164</v>
      </c>
      <c r="H63" s="9" t="s">
        <v>1296</v>
      </c>
      <c r="I63" s="9" t="s">
        <v>233</v>
      </c>
      <c r="J63" s="9" t="s">
        <v>157</v>
      </c>
      <c r="K63" s="9" t="s">
        <v>503</v>
      </c>
      <c r="L63" s="9" t="s">
        <v>1297</v>
      </c>
      <c r="M63" s="9" t="s">
        <v>157</v>
      </c>
      <c r="N63" s="9" t="s">
        <v>157</v>
      </c>
      <c r="O63" s="9" t="s">
        <v>1298</v>
      </c>
      <c r="P63" s="9" t="s">
        <v>444</v>
      </c>
      <c r="Q63" s="9" t="s">
        <v>164</v>
      </c>
      <c r="R63" s="9" t="s">
        <v>1296</v>
      </c>
      <c r="S63" s="9" t="s">
        <v>233</v>
      </c>
      <c r="T63" s="9" t="s">
        <v>157</v>
      </c>
      <c r="U63" s="9" t="s">
        <v>842</v>
      </c>
      <c r="V63" s="9" t="s">
        <v>1299</v>
      </c>
      <c r="W63" s="9" t="s">
        <v>157</v>
      </c>
      <c r="X63" s="9" t="s">
        <v>157</v>
      </c>
      <c r="Y63" s="9" t="s">
        <v>1300</v>
      </c>
      <c r="Z63" s="9" t="s">
        <v>157</v>
      </c>
      <c r="AA63" s="9" t="s">
        <v>157</v>
      </c>
      <c r="AB63" s="9" t="s">
        <v>157</v>
      </c>
      <c r="AC63" s="9" t="s">
        <v>157</v>
      </c>
      <c r="AD63" s="9" t="s">
        <v>157</v>
      </c>
      <c r="AE63" s="9" t="s">
        <v>341</v>
      </c>
      <c r="AF63" s="13" t="s">
        <v>283</v>
      </c>
      <c r="AG63" s="13" t="s">
        <v>444</v>
      </c>
      <c r="AH63" s="13" t="s">
        <v>1301</v>
      </c>
      <c r="AI63" s="13" t="s">
        <v>162</v>
      </c>
      <c r="AJ63" s="13" t="s">
        <v>157</v>
      </c>
      <c r="AK63" s="13" t="s">
        <v>157</v>
      </c>
      <c r="AL63" s="13" t="s">
        <v>157</v>
      </c>
      <c r="AM63" s="13" t="s">
        <v>157</v>
      </c>
      <c r="AN63" s="13" t="s">
        <v>157</v>
      </c>
      <c r="AO63" s="13" t="s">
        <v>1302</v>
      </c>
      <c r="AP63" s="13" t="s">
        <v>1298</v>
      </c>
      <c r="AQ63" s="13" t="s">
        <v>157</v>
      </c>
      <c r="AR63" s="13" t="s">
        <v>259</v>
      </c>
      <c r="AS63" s="13" t="s">
        <v>157</v>
      </c>
      <c r="AT63" s="13" t="s">
        <v>157</v>
      </c>
      <c r="AU63" s="13" t="s">
        <v>157</v>
      </c>
      <c r="AV63" s="13" t="s">
        <v>157</v>
      </c>
      <c r="AW63" s="13" t="s">
        <v>1303</v>
      </c>
      <c r="AX63" s="13" t="s">
        <v>164</v>
      </c>
      <c r="AY63" s="13" t="s">
        <v>1303</v>
      </c>
      <c r="AZ63" s="13" t="s">
        <v>1304</v>
      </c>
      <c r="BA63" s="13" t="s">
        <v>233</v>
      </c>
      <c r="BB63" s="13" t="s">
        <v>157</v>
      </c>
      <c r="BC63" s="13" t="s">
        <v>1305</v>
      </c>
      <c r="BD63" s="13" t="s">
        <v>157</v>
      </c>
      <c r="BE63" s="13" t="s">
        <v>1298</v>
      </c>
      <c r="BF63" s="13" t="s">
        <v>157</v>
      </c>
      <c r="BG63" s="13" t="s">
        <v>259</v>
      </c>
      <c r="BH63" s="13" t="s">
        <v>157</v>
      </c>
      <c r="BI63" s="13" t="s">
        <v>157</v>
      </c>
      <c r="BJ63" s="13" t="s">
        <v>157</v>
      </c>
      <c r="BK63" s="13" t="s">
        <v>157</v>
      </c>
      <c r="BL63" s="11" t="s">
        <v>162</v>
      </c>
      <c r="BM63" s="11" t="s">
        <v>157</v>
      </c>
      <c r="BN63" s="11" t="s">
        <v>157</v>
      </c>
      <c r="BO63" s="11" t="s">
        <v>157</v>
      </c>
      <c r="BP63" s="11" t="s">
        <v>157</v>
      </c>
      <c r="BQ63" s="11" t="s">
        <v>157</v>
      </c>
      <c r="BR63" s="11" t="s">
        <v>157</v>
      </c>
      <c r="BS63" s="15" t="s">
        <v>162</v>
      </c>
      <c r="BT63" s="15" t="s">
        <v>157</v>
      </c>
      <c r="BU63" s="15" t="s">
        <v>162</v>
      </c>
      <c r="BV63" s="15" t="s">
        <v>157</v>
      </c>
      <c r="BW63" s="17" t="s">
        <v>1306</v>
      </c>
      <c r="BX63" s="17" t="s">
        <v>1307</v>
      </c>
      <c r="BY63" s="17" t="s">
        <v>157</v>
      </c>
    </row>
    <row r="64" spans="1:77" ht="45" x14ac:dyDescent="0.25">
      <c r="A64" s="6" t="s">
        <v>1310</v>
      </c>
      <c r="B64" s="6" t="s">
        <v>1311</v>
      </c>
      <c r="C64" s="6" t="s">
        <v>1312</v>
      </c>
      <c r="D64" s="6"/>
      <c r="E64" s="6" t="s">
        <v>164</v>
      </c>
      <c r="F64" s="9" t="s">
        <v>1313</v>
      </c>
      <c r="G64" s="9" t="s">
        <v>164</v>
      </c>
      <c r="H64" s="9" t="s">
        <v>243</v>
      </c>
      <c r="I64" s="9" t="s">
        <v>233</v>
      </c>
      <c r="J64" s="9" t="s">
        <v>157</v>
      </c>
      <c r="K64" s="9" t="s">
        <v>503</v>
      </c>
      <c r="L64" s="9" t="s">
        <v>1314</v>
      </c>
      <c r="M64" s="9" t="s">
        <v>645</v>
      </c>
      <c r="N64" s="9" t="s">
        <v>1315</v>
      </c>
      <c r="O64" s="9" t="s">
        <v>157</v>
      </c>
      <c r="P64" s="9" t="s">
        <v>1316</v>
      </c>
      <c r="Q64" s="9" t="s">
        <v>164</v>
      </c>
      <c r="R64" s="9" t="s">
        <v>243</v>
      </c>
      <c r="S64" s="9" t="s">
        <v>233</v>
      </c>
      <c r="T64" s="9" t="s">
        <v>157</v>
      </c>
      <c r="U64" s="9" t="s">
        <v>503</v>
      </c>
      <c r="V64" s="9" t="s">
        <v>1317</v>
      </c>
      <c r="W64" s="9" t="s">
        <v>1318</v>
      </c>
      <c r="X64" s="9" t="s">
        <v>1319</v>
      </c>
      <c r="Y64" s="9" t="s">
        <v>157</v>
      </c>
      <c r="Z64" s="9" t="s">
        <v>259</v>
      </c>
      <c r="AA64" s="9" t="s">
        <v>157</v>
      </c>
      <c r="AB64" s="9" t="s">
        <v>157</v>
      </c>
      <c r="AC64" s="9" t="s">
        <v>157</v>
      </c>
      <c r="AD64" s="9" t="s">
        <v>157</v>
      </c>
      <c r="AE64" s="9" t="s">
        <v>157</v>
      </c>
      <c r="AF64" s="13" t="s">
        <v>1313</v>
      </c>
      <c r="AG64" s="13" t="s">
        <v>1316</v>
      </c>
      <c r="AH64" s="13" t="s">
        <v>660</v>
      </c>
      <c r="AI64" s="13" t="s">
        <v>164</v>
      </c>
      <c r="AJ64" s="13" t="s">
        <v>660</v>
      </c>
      <c r="AK64" s="13" t="s">
        <v>503</v>
      </c>
      <c r="AL64" s="13" t="s">
        <v>233</v>
      </c>
      <c r="AM64" s="13" t="s">
        <v>157</v>
      </c>
      <c r="AN64" s="13" t="s">
        <v>1320</v>
      </c>
      <c r="AO64" s="13" t="s">
        <v>157</v>
      </c>
      <c r="AP64" s="13" t="s">
        <v>1321</v>
      </c>
      <c r="AQ64" s="13" t="s">
        <v>157</v>
      </c>
      <c r="AR64" s="13" t="s">
        <v>259</v>
      </c>
      <c r="AS64" s="13" t="s">
        <v>157</v>
      </c>
      <c r="AT64" s="13" t="s">
        <v>157</v>
      </c>
      <c r="AU64" s="13" t="s">
        <v>157</v>
      </c>
      <c r="AV64" s="13" t="s">
        <v>157</v>
      </c>
      <c r="AW64" s="13" t="s">
        <v>660</v>
      </c>
      <c r="AX64" s="13" t="s">
        <v>164</v>
      </c>
      <c r="AY64" s="13" t="s">
        <v>660</v>
      </c>
      <c r="AZ64" s="13" t="s">
        <v>503</v>
      </c>
      <c r="BA64" s="13" t="s">
        <v>233</v>
      </c>
      <c r="BB64" s="13" t="s">
        <v>157</v>
      </c>
      <c r="BC64" s="13" t="s">
        <v>1322</v>
      </c>
      <c r="BD64" s="13" t="s">
        <v>157</v>
      </c>
      <c r="BE64" s="13" t="s">
        <v>1323</v>
      </c>
      <c r="BF64" s="13" t="s">
        <v>157</v>
      </c>
      <c r="BG64" s="13" t="s">
        <v>259</v>
      </c>
      <c r="BH64" s="13" t="s">
        <v>157</v>
      </c>
      <c r="BI64" s="13" t="s">
        <v>157</v>
      </c>
      <c r="BJ64" s="13" t="s">
        <v>157</v>
      </c>
      <c r="BK64" s="13" t="s">
        <v>157</v>
      </c>
      <c r="BL64" s="11" t="s">
        <v>164</v>
      </c>
      <c r="BM64" s="11" t="s">
        <v>188</v>
      </c>
      <c r="BN64" s="11" t="s">
        <v>188</v>
      </c>
      <c r="BO64" s="11" t="s">
        <v>167</v>
      </c>
      <c r="BP64" s="11" t="s">
        <v>157</v>
      </c>
      <c r="BQ64" s="11" t="s">
        <v>647</v>
      </c>
      <c r="BR64" s="11" t="s">
        <v>1324</v>
      </c>
      <c r="BS64" s="15" t="s">
        <v>162</v>
      </c>
      <c r="BT64" s="15" t="s">
        <v>157</v>
      </c>
      <c r="BU64" s="15" t="s">
        <v>164</v>
      </c>
      <c r="BV64" s="15" t="s">
        <v>1325</v>
      </c>
      <c r="BW64" s="17" t="s">
        <v>162</v>
      </c>
      <c r="BX64" s="17" t="s">
        <v>1326</v>
      </c>
      <c r="BY64" s="17" t="s">
        <v>162</v>
      </c>
    </row>
    <row r="65" spans="1:77" ht="60" x14ac:dyDescent="0.25">
      <c r="A65" s="6" t="s">
        <v>1329</v>
      </c>
      <c r="B65" s="6" t="s">
        <v>1330</v>
      </c>
      <c r="C65" s="6" t="s">
        <v>1331</v>
      </c>
      <c r="D65" s="6"/>
      <c r="E65" s="6" t="s">
        <v>164</v>
      </c>
      <c r="F65" s="9" t="s">
        <v>1332</v>
      </c>
      <c r="G65" s="9" t="s">
        <v>164</v>
      </c>
      <c r="H65" s="9" t="s">
        <v>1333</v>
      </c>
      <c r="I65" s="9" t="s">
        <v>233</v>
      </c>
      <c r="J65" s="9" t="s">
        <v>157</v>
      </c>
      <c r="K65" s="9" t="s">
        <v>273</v>
      </c>
      <c r="L65" s="9" t="s">
        <v>1334</v>
      </c>
      <c r="M65" s="9" t="s">
        <v>1335</v>
      </c>
      <c r="N65" s="9" t="s">
        <v>1336</v>
      </c>
      <c r="O65" s="9" t="s">
        <v>157</v>
      </c>
      <c r="P65" s="9" t="s">
        <v>344</v>
      </c>
      <c r="Q65" s="9" t="s">
        <v>164</v>
      </c>
      <c r="R65" s="9" t="s">
        <v>1333</v>
      </c>
      <c r="S65" s="9" t="s">
        <v>233</v>
      </c>
      <c r="T65" s="9" t="s">
        <v>157</v>
      </c>
      <c r="U65" s="9" t="s">
        <v>273</v>
      </c>
      <c r="V65" s="9" t="s">
        <v>1334</v>
      </c>
      <c r="W65" s="9" t="s">
        <v>1337</v>
      </c>
      <c r="X65" s="9" t="s">
        <v>1338</v>
      </c>
      <c r="Y65" s="9" t="s">
        <v>157</v>
      </c>
      <c r="Z65" s="9" t="s">
        <v>259</v>
      </c>
      <c r="AA65" s="9" t="s">
        <v>157</v>
      </c>
      <c r="AB65" s="9" t="s">
        <v>157</v>
      </c>
      <c r="AC65" s="9" t="s">
        <v>157</v>
      </c>
      <c r="AD65" s="9" t="s">
        <v>157</v>
      </c>
      <c r="AE65" s="9" t="s">
        <v>157</v>
      </c>
      <c r="AF65" s="13" t="s">
        <v>1339</v>
      </c>
      <c r="AG65" s="13" t="s">
        <v>1340</v>
      </c>
      <c r="AH65" s="13" t="s">
        <v>1341</v>
      </c>
      <c r="AI65" s="13" t="s">
        <v>164</v>
      </c>
      <c r="AJ65" s="13" t="s">
        <v>1342</v>
      </c>
      <c r="AK65" s="13" t="s">
        <v>273</v>
      </c>
      <c r="AL65" s="13" t="s">
        <v>233</v>
      </c>
      <c r="AM65" s="13" t="s">
        <v>157</v>
      </c>
      <c r="AN65" s="13" t="s">
        <v>1343</v>
      </c>
      <c r="AO65" s="13" t="s">
        <v>157</v>
      </c>
      <c r="AP65" s="13" t="s">
        <v>157</v>
      </c>
      <c r="AQ65" s="13" t="s">
        <v>157</v>
      </c>
      <c r="AR65" s="13" t="s">
        <v>359</v>
      </c>
      <c r="AS65" s="13" t="s">
        <v>157</v>
      </c>
      <c r="AT65" s="13" t="s">
        <v>157</v>
      </c>
      <c r="AU65" s="13" t="s">
        <v>1344</v>
      </c>
      <c r="AV65" s="13" t="s">
        <v>157</v>
      </c>
      <c r="AW65" s="13" t="s">
        <v>1341</v>
      </c>
      <c r="AX65" s="13" t="s">
        <v>164</v>
      </c>
      <c r="AY65" s="13" t="s">
        <v>1342</v>
      </c>
      <c r="AZ65" s="13" t="s">
        <v>273</v>
      </c>
      <c r="BA65" s="13" t="s">
        <v>233</v>
      </c>
      <c r="BB65" s="13" t="s">
        <v>157</v>
      </c>
      <c r="BC65" s="13" t="s">
        <v>1343</v>
      </c>
      <c r="BD65" s="13" t="s">
        <v>157</v>
      </c>
      <c r="BE65" s="13" t="s">
        <v>157</v>
      </c>
      <c r="BF65" s="13" t="s">
        <v>157</v>
      </c>
      <c r="BG65" s="13" t="s">
        <v>359</v>
      </c>
      <c r="BH65" s="13" t="s">
        <v>157</v>
      </c>
      <c r="BI65" s="13" t="s">
        <v>157</v>
      </c>
      <c r="BJ65" s="13" t="s">
        <v>1344</v>
      </c>
      <c r="BK65" s="13" t="s">
        <v>157</v>
      </c>
      <c r="BL65" s="11" t="s">
        <v>162</v>
      </c>
      <c r="BM65" s="11" t="s">
        <v>157</v>
      </c>
      <c r="BN65" s="11" t="s">
        <v>157</v>
      </c>
      <c r="BO65" s="11" t="s">
        <v>157</v>
      </c>
      <c r="BP65" s="11" t="s">
        <v>157</v>
      </c>
      <c r="BQ65" s="11" t="s">
        <v>157</v>
      </c>
      <c r="BR65" s="11" t="s">
        <v>157</v>
      </c>
      <c r="BS65" s="15" t="s">
        <v>162</v>
      </c>
      <c r="BT65" s="15" t="s">
        <v>157</v>
      </c>
      <c r="BU65" s="15" t="s">
        <v>164</v>
      </c>
      <c r="BV65" s="15" t="s">
        <v>1345</v>
      </c>
      <c r="BW65" s="17" t="s">
        <v>1346</v>
      </c>
      <c r="BX65" s="17" t="s">
        <v>1347</v>
      </c>
      <c r="BY65" s="17" t="s">
        <v>157</v>
      </c>
    </row>
    <row r="66" spans="1:77" x14ac:dyDescent="0.25">
      <c r="A66" s="6" t="s">
        <v>1350</v>
      </c>
      <c r="B66" s="6" t="s">
        <v>1351</v>
      </c>
      <c r="C66" s="6" t="s">
        <v>1352</v>
      </c>
      <c r="D66" s="6"/>
      <c r="E66" s="6" t="s">
        <v>162</v>
      </c>
      <c r="F66" s="9" t="s">
        <v>157</v>
      </c>
      <c r="G66" s="9" t="s">
        <v>157</v>
      </c>
      <c r="H66" s="9" t="s">
        <v>157</v>
      </c>
      <c r="I66" s="9" t="s">
        <v>157</v>
      </c>
      <c r="J66" s="9" t="s">
        <v>157</v>
      </c>
      <c r="K66" s="9" t="s">
        <v>157</v>
      </c>
      <c r="L66" s="9" t="s">
        <v>157</v>
      </c>
      <c r="M66" s="9" t="s">
        <v>157</v>
      </c>
      <c r="N66" s="9" t="s">
        <v>157</v>
      </c>
      <c r="O66" s="9" t="s">
        <v>157</v>
      </c>
      <c r="P66" s="9" t="s">
        <v>157</v>
      </c>
      <c r="Q66" s="9" t="s">
        <v>157</v>
      </c>
      <c r="R66" s="9" t="s">
        <v>157</v>
      </c>
      <c r="S66" s="9" t="s">
        <v>157</v>
      </c>
      <c r="T66" s="9" t="s">
        <v>157</v>
      </c>
      <c r="U66" s="9" t="s">
        <v>157</v>
      </c>
      <c r="V66" s="9" t="s">
        <v>157</v>
      </c>
      <c r="W66" s="9" t="s">
        <v>157</v>
      </c>
      <c r="X66" s="9" t="s">
        <v>157</v>
      </c>
      <c r="Y66" s="9" t="s">
        <v>157</v>
      </c>
      <c r="Z66" s="9" t="s">
        <v>157</v>
      </c>
      <c r="AA66" s="9" t="s">
        <v>157</v>
      </c>
      <c r="AB66" s="9" t="s">
        <v>157</v>
      </c>
      <c r="AC66" s="9" t="s">
        <v>157</v>
      </c>
      <c r="AD66" s="9" t="s">
        <v>157</v>
      </c>
      <c r="AE66" s="9" t="s">
        <v>157</v>
      </c>
      <c r="AF66" s="13" t="s">
        <v>157</v>
      </c>
      <c r="AG66" s="13" t="s">
        <v>157</v>
      </c>
      <c r="AH66" s="13" t="s">
        <v>157</v>
      </c>
      <c r="AI66" s="13" t="s">
        <v>157</v>
      </c>
      <c r="AJ66" s="13" t="s">
        <v>157</v>
      </c>
      <c r="AK66" s="13" t="s">
        <v>157</v>
      </c>
      <c r="AL66" s="13" t="s">
        <v>157</v>
      </c>
      <c r="AM66" s="13" t="s">
        <v>157</v>
      </c>
      <c r="AN66" s="13" t="s">
        <v>157</v>
      </c>
      <c r="AO66" s="13" t="s">
        <v>157</v>
      </c>
      <c r="AP66" s="13" t="s">
        <v>157</v>
      </c>
      <c r="AQ66" s="13" t="s">
        <v>157</v>
      </c>
      <c r="AR66" s="13" t="s">
        <v>157</v>
      </c>
      <c r="AS66" s="13" t="s">
        <v>157</v>
      </c>
      <c r="AT66" s="13" t="s">
        <v>157</v>
      </c>
      <c r="AU66" s="13" t="s">
        <v>157</v>
      </c>
      <c r="AV66" s="13" t="s">
        <v>157</v>
      </c>
      <c r="AW66" s="13" t="s">
        <v>157</v>
      </c>
      <c r="AX66" s="13" t="s">
        <v>157</v>
      </c>
      <c r="AY66" s="13" t="s">
        <v>157</v>
      </c>
      <c r="AZ66" s="13" t="s">
        <v>157</v>
      </c>
      <c r="BA66" s="13" t="s">
        <v>157</v>
      </c>
      <c r="BB66" s="13" t="s">
        <v>157</v>
      </c>
      <c r="BC66" s="13" t="s">
        <v>157</v>
      </c>
      <c r="BD66" s="13" t="s">
        <v>157</v>
      </c>
      <c r="BE66" s="13" t="s">
        <v>157</v>
      </c>
      <c r="BF66" s="13" t="s">
        <v>157</v>
      </c>
      <c r="BG66" s="13" t="s">
        <v>157</v>
      </c>
      <c r="BH66" s="13" t="s">
        <v>157</v>
      </c>
      <c r="BI66" s="13" t="s">
        <v>157</v>
      </c>
      <c r="BJ66" s="13" t="s">
        <v>157</v>
      </c>
      <c r="BK66" s="13" t="s">
        <v>157</v>
      </c>
      <c r="BL66" s="11" t="s">
        <v>157</v>
      </c>
      <c r="BM66" s="11" t="s">
        <v>157</v>
      </c>
      <c r="BN66" s="11" t="s">
        <v>157</v>
      </c>
      <c r="BO66" s="11" t="s">
        <v>157</v>
      </c>
      <c r="BP66" s="11" t="s">
        <v>157</v>
      </c>
      <c r="BQ66" s="11" t="s">
        <v>157</v>
      </c>
      <c r="BR66" s="11" t="s">
        <v>157</v>
      </c>
      <c r="BS66" s="15" t="s">
        <v>157</v>
      </c>
      <c r="BT66" s="15" t="s">
        <v>157</v>
      </c>
      <c r="BU66" s="15" t="s">
        <v>157</v>
      </c>
      <c r="BV66" s="15" t="s">
        <v>157</v>
      </c>
      <c r="BW66" s="17" t="s">
        <v>157</v>
      </c>
      <c r="BX66" s="17" t="s">
        <v>157</v>
      </c>
      <c r="BY66" s="17" t="s">
        <v>157</v>
      </c>
    </row>
    <row r="67" spans="1:77" ht="60" x14ac:dyDescent="0.25">
      <c r="A67" s="6" t="s">
        <v>5870</v>
      </c>
      <c r="B67" s="6" t="s">
        <v>1356</v>
      </c>
      <c r="C67" s="6" t="s">
        <v>1357</v>
      </c>
      <c r="D67" s="6"/>
      <c r="E67" s="6" t="s">
        <v>164</v>
      </c>
      <c r="F67" s="9" t="s">
        <v>1358</v>
      </c>
      <c r="G67" s="9" t="s">
        <v>164</v>
      </c>
      <c r="H67" s="9" t="s">
        <v>533</v>
      </c>
      <c r="I67" s="9" t="s">
        <v>233</v>
      </c>
      <c r="J67" s="9" t="s">
        <v>157</v>
      </c>
      <c r="K67" s="9" t="s">
        <v>273</v>
      </c>
      <c r="L67" s="9" t="s">
        <v>1359</v>
      </c>
      <c r="M67" s="9" t="s">
        <v>1360</v>
      </c>
      <c r="N67" s="9" t="s">
        <v>1361</v>
      </c>
      <c r="O67" s="9" t="s">
        <v>1362</v>
      </c>
      <c r="P67" s="9" t="s">
        <v>1363</v>
      </c>
      <c r="Q67" s="9" t="s">
        <v>164</v>
      </c>
      <c r="R67" s="9" t="s">
        <v>533</v>
      </c>
      <c r="S67" s="9" t="s">
        <v>233</v>
      </c>
      <c r="T67" s="9" t="s">
        <v>157</v>
      </c>
      <c r="U67" s="9" t="s">
        <v>273</v>
      </c>
      <c r="V67" s="9" t="s">
        <v>1359</v>
      </c>
      <c r="W67" s="9" t="s">
        <v>1364</v>
      </c>
      <c r="X67" s="9" t="s">
        <v>1365</v>
      </c>
      <c r="Y67" s="9" t="s">
        <v>1362</v>
      </c>
      <c r="Z67" s="9" t="s">
        <v>259</v>
      </c>
      <c r="AA67" s="9" t="s">
        <v>157</v>
      </c>
      <c r="AB67" s="9" t="s">
        <v>157</v>
      </c>
      <c r="AC67" s="9" t="s">
        <v>157</v>
      </c>
      <c r="AD67" s="9" t="s">
        <v>157</v>
      </c>
      <c r="AE67" s="9" t="s">
        <v>157</v>
      </c>
      <c r="AF67" s="13" t="s">
        <v>1358</v>
      </c>
      <c r="AG67" s="13" t="s">
        <v>1363</v>
      </c>
      <c r="AH67" s="13" t="s">
        <v>1366</v>
      </c>
      <c r="AI67" s="13" t="s">
        <v>164</v>
      </c>
      <c r="AJ67" s="13" t="s">
        <v>1367</v>
      </c>
      <c r="AK67" s="13" t="s">
        <v>503</v>
      </c>
      <c r="AL67" s="13" t="s">
        <v>233</v>
      </c>
      <c r="AM67" s="13" t="s">
        <v>157</v>
      </c>
      <c r="AN67" s="13" t="s">
        <v>1368</v>
      </c>
      <c r="AO67" s="13" t="s">
        <v>157</v>
      </c>
      <c r="AP67" s="13" t="s">
        <v>1367</v>
      </c>
      <c r="AQ67" s="13" t="s">
        <v>1369</v>
      </c>
      <c r="AR67" s="13" t="s">
        <v>247</v>
      </c>
      <c r="AS67" s="13" t="s">
        <v>157</v>
      </c>
      <c r="AT67" s="13" t="s">
        <v>157</v>
      </c>
      <c r="AU67" s="13" t="s">
        <v>157</v>
      </c>
      <c r="AV67" s="13" t="s">
        <v>157</v>
      </c>
      <c r="AW67" s="13" t="s">
        <v>1370</v>
      </c>
      <c r="AX67" s="13" t="s">
        <v>164</v>
      </c>
      <c r="AY67" s="13" t="s">
        <v>1367</v>
      </c>
      <c r="AZ67" s="13" t="s">
        <v>842</v>
      </c>
      <c r="BA67" s="13" t="s">
        <v>233</v>
      </c>
      <c r="BB67" s="13" t="s">
        <v>157</v>
      </c>
      <c r="BC67" s="13" t="s">
        <v>1371</v>
      </c>
      <c r="BD67" s="13" t="s">
        <v>157</v>
      </c>
      <c r="BE67" s="13" t="s">
        <v>1372</v>
      </c>
      <c r="BF67" s="13" t="s">
        <v>1369</v>
      </c>
      <c r="BG67" s="13" t="s">
        <v>247</v>
      </c>
      <c r="BH67" s="13" t="s">
        <v>157</v>
      </c>
      <c r="BI67" s="13" t="s">
        <v>157</v>
      </c>
      <c r="BJ67" s="13" t="s">
        <v>157</v>
      </c>
      <c r="BK67" s="13" t="s">
        <v>157</v>
      </c>
      <c r="BL67" s="11" t="s">
        <v>162</v>
      </c>
      <c r="BM67" s="11" t="s">
        <v>157</v>
      </c>
      <c r="BN67" s="11" t="s">
        <v>157</v>
      </c>
      <c r="BO67" s="11" t="s">
        <v>157</v>
      </c>
      <c r="BP67" s="11" t="s">
        <v>157</v>
      </c>
      <c r="BQ67" s="11" t="s">
        <v>157</v>
      </c>
      <c r="BR67" s="11" t="s">
        <v>157</v>
      </c>
      <c r="BS67" s="15" t="s">
        <v>162</v>
      </c>
      <c r="BT67" s="15" t="s">
        <v>157</v>
      </c>
      <c r="BU67" s="15" t="s">
        <v>162</v>
      </c>
      <c r="BV67" s="15" t="s">
        <v>157</v>
      </c>
      <c r="BW67" s="17" t="s">
        <v>1373</v>
      </c>
      <c r="BX67" s="17" t="s">
        <v>162</v>
      </c>
      <c r="BY67" s="17" t="s">
        <v>162</v>
      </c>
    </row>
    <row r="68" spans="1:77" ht="45" x14ac:dyDescent="0.25">
      <c r="A68" s="6" t="s">
        <v>1376</v>
      </c>
      <c r="B68" s="6" t="s">
        <v>1377</v>
      </c>
      <c r="C68" s="6" t="s">
        <v>1378</v>
      </c>
      <c r="D68" s="6"/>
      <c r="E68" s="6" t="s">
        <v>164</v>
      </c>
      <c r="F68" s="9" t="s">
        <v>478</v>
      </c>
      <c r="G68" s="9" t="s">
        <v>164</v>
      </c>
      <c r="H68" s="9" t="s">
        <v>1379</v>
      </c>
      <c r="I68" s="9" t="s">
        <v>233</v>
      </c>
      <c r="J68" s="9" t="s">
        <v>157</v>
      </c>
      <c r="K68" s="9" t="s">
        <v>297</v>
      </c>
      <c r="L68" s="9" t="s">
        <v>624</v>
      </c>
      <c r="M68" s="9" t="s">
        <v>1380</v>
      </c>
      <c r="N68" s="9" t="s">
        <v>1381</v>
      </c>
      <c r="O68" s="9" t="s">
        <v>157</v>
      </c>
      <c r="P68" s="9" t="s">
        <v>157</v>
      </c>
      <c r="Q68" s="9" t="s">
        <v>162</v>
      </c>
      <c r="R68" s="9" t="s">
        <v>157</v>
      </c>
      <c r="S68" s="9" t="s">
        <v>157</v>
      </c>
      <c r="T68" s="9" t="s">
        <v>157</v>
      </c>
      <c r="U68" s="9" t="s">
        <v>157</v>
      </c>
      <c r="V68" s="9" t="s">
        <v>157</v>
      </c>
      <c r="W68" s="9" t="s">
        <v>157</v>
      </c>
      <c r="X68" s="9" t="s">
        <v>157</v>
      </c>
      <c r="Y68" s="9" t="s">
        <v>157</v>
      </c>
      <c r="Z68" s="9" t="s">
        <v>241</v>
      </c>
      <c r="AA68" s="9" t="s">
        <v>157</v>
      </c>
      <c r="AB68" s="9" t="s">
        <v>157</v>
      </c>
      <c r="AC68" s="9" t="s">
        <v>157</v>
      </c>
      <c r="AD68" s="9" t="s">
        <v>157</v>
      </c>
      <c r="AE68" s="9" t="s">
        <v>1382</v>
      </c>
      <c r="AF68" s="13" t="s">
        <v>1383</v>
      </c>
      <c r="AG68" s="13" t="s">
        <v>546</v>
      </c>
      <c r="AH68" s="13" t="s">
        <v>1384</v>
      </c>
      <c r="AI68" s="13" t="s">
        <v>164</v>
      </c>
      <c r="AJ68" s="13" t="s">
        <v>1384</v>
      </c>
      <c r="AK68" s="13" t="s">
        <v>1385</v>
      </c>
      <c r="AL68" s="13" t="s">
        <v>614</v>
      </c>
      <c r="AM68" s="13" t="s">
        <v>157</v>
      </c>
      <c r="AN68" s="13" t="s">
        <v>1386</v>
      </c>
      <c r="AO68" s="13" t="s">
        <v>157</v>
      </c>
      <c r="AP68" s="13" t="s">
        <v>1387</v>
      </c>
      <c r="AQ68" s="13" t="s">
        <v>157</v>
      </c>
      <c r="AR68" s="13" t="s">
        <v>247</v>
      </c>
      <c r="AS68" s="13" t="s">
        <v>157</v>
      </c>
      <c r="AT68" s="13" t="s">
        <v>157</v>
      </c>
      <c r="AU68" s="13" t="s">
        <v>157</v>
      </c>
      <c r="AV68" s="13" t="s">
        <v>157</v>
      </c>
      <c r="AW68" s="13" t="s">
        <v>1388</v>
      </c>
      <c r="AX68" s="13" t="s">
        <v>164</v>
      </c>
      <c r="AY68" s="13" t="s">
        <v>1063</v>
      </c>
      <c r="AZ68" s="13" t="s">
        <v>1385</v>
      </c>
      <c r="BA68" s="13" t="s">
        <v>614</v>
      </c>
      <c r="BB68" s="13" t="s">
        <v>157</v>
      </c>
      <c r="BC68" s="13" t="s">
        <v>157</v>
      </c>
      <c r="BD68" s="13" t="s">
        <v>157</v>
      </c>
      <c r="BE68" s="13" t="s">
        <v>1387</v>
      </c>
      <c r="BF68" s="13" t="s">
        <v>157</v>
      </c>
      <c r="BG68" s="13" t="s">
        <v>247</v>
      </c>
      <c r="BH68" s="13" t="s">
        <v>157</v>
      </c>
      <c r="BI68" s="13" t="s">
        <v>157</v>
      </c>
      <c r="BJ68" s="13" t="s">
        <v>157</v>
      </c>
      <c r="BK68" s="13" t="s">
        <v>157</v>
      </c>
      <c r="BL68" s="11" t="s">
        <v>162</v>
      </c>
      <c r="BM68" s="11" t="s">
        <v>157</v>
      </c>
      <c r="BN68" s="11" t="s">
        <v>157</v>
      </c>
      <c r="BO68" s="11" t="s">
        <v>157</v>
      </c>
      <c r="BP68" s="11" t="s">
        <v>157</v>
      </c>
      <c r="BQ68" s="11" t="s">
        <v>157</v>
      </c>
      <c r="BR68" s="11" t="s">
        <v>157</v>
      </c>
      <c r="BS68" s="15" t="s">
        <v>164</v>
      </c>
      <c r="BT68" s="15" t="s">
        <v>1389</v>
      </c>
      <c r="BU68" s="15" t="s">
        <v>164</v>
      </c>
      <c r="BV68" s="15" t="s">
        <v>157</v>
      </c>
      <c r="BW68" s="17" t="s">
        <v>580</v>
      </c>
      <c r="BX68" s="17" t="s">
        <v>1390</v>
      </c>
      <c r="BY68" s="17" t="s">
        <v>580</v>
      </c>
    </row>
    <row r="69" spans="1:77" x14ac:dyDescent="0.25">
      <c r="A69" s="6" t="s">
        <v>1393</v>
      </c>
      <c r="B69" s="6" t="s">
        <v>1394</v>
      </c>
      <c r="C69" s="6" t="s">
        <v>1395</v>
      </c>
      <c r="D69" s="6"/>
      <c r="E69" s="6" t="s">
        <v>164</v>
      </c>
      <c r="F69" s="9" t="s">
        <v>1396</v>
      </c>
      <c r="G69" s="9" t="s">
        <v>164</v>
      </c>
      <c r="H69" s="9" t="s">
        <v>970</v>
      </c>
      <c r="I69" s="9" t="s">
        <v>233</v>
      </c>
      <c r="J69" s="9" t="s">
        <v>157</v>
      </c>
      <c r="K69" s="9" t="s">
        <v>340</v>
      </c>
      <c r="L69" s="9" t="s">
        <v>1397</v>
      </c>
      <c r="M69" s="9" t="s">
        <v>1398</v>
      </c>
      <c r="N69" s="9" t="s">
        <v>1399</v>
      </c>
      <c r="O69" s="9" t="s">
        <v>157</v>
      </c>
      <c r="P69" s="9" t="s">
        <v>964</v>
      </c>
      <c r="Q69" s="9" t="s">
        <v>164</v>
      </c>
      <c r="R69" s="9" t="s">
        <v>970</v>
      </c>
      <c r="S69" s="9" t="s">
        <v>233</v>
      </c>
      <c r="T69" s="9" t="s">
        <v>157</v>
      </c>
      <c r="U69" s="9" t="s">
        <v>340</v>
      </c>
      <c r="V69" s="9" t="s">
        <v>970</v>
      </c>
      <c r="W69" s="9" t="s">
        <v>1400</v>
      </c>
      <c r="X69" s="9" t="s">
        <v>1401</v>
      </c>
      <c r="Y69" s="9" t="s">
        <v>157</v>
      </c>
      <c r="Z69" s="9" t="s">
        <v>259</v>
      </c>
      <c r="AA69" s="9" t="s">
        <v>1164</v>
      </c>
      <c r="AB69" s="9" t="s">
        <v>157</v>
      </c>
      <c r="AC69" s="9" t="s">
        <v>157</v>
      </c>
      <c r="AD69" s="9" t="s">
        <v>157</v>
      </c>
      <c r="AE69" s="9" t="s">
        <v>157</v>
      </c>
      <c r="AF69" s="13" t="s">
        <v>1396</v>
      </c>
      <c r="AG69" s="13" t="s">
        <v>964</v>
      </c>
      <c r="AH69" s="13" t="s">
        <v>1402</v>
      </c>
      <c r="AI69" s="13" t="s">
        <v>164</v>
      </c>
      <c r="AJ69" s="13" t="s">
        <v>1403</v>
      </c>
      <c r="AK69" s="13" t="s">
        <v>340</v>
      </c>
      <c r="AL69" s="13" t="s">
        <v>233</v>
      </c>
      <c r="AM69" s="13" t="s">
        <v>157</v>
      </c>
      <c r="AN69" s="13" t="s">
        <v>1404</v>
      </c>
      <c r="AO69" s="13" t="s">
        <v>157</v>
      </c>
      <c r="AP69" s="13" t="s">
        <v>1405</v>
      </c>
      <c r="AQ69" s="13" t="s">
        <v>157</v>
      </c>
      <c r="AR69" s="13" t="s">
        <v>259</v>
      </c>
      <c r="AS69" s="13" t="s">
        <v>157</v>
      </c>
      <c r="AT69" s="13" t="s">
        <v>157</v>
      </c>
      <c r="AU69" s="13" t="s">
        <v>157</v>
      </c>
      <c r="AV69" s="13" t="s">
        <v>157</v>
      </c>
      <c r="AW69" s="13" t="s">
        <v>1406</v>
      </c>
      <c r="AX69" s="13" t="s">
        <v>164</v>
      </c>
      <c r="AY69" s="13" t="s">
        <v>1403</v>
      </c>
      <c r="AZ69" s="13" t="s">
        <v>340</v>
      </c>
      <c r="BA69" s="13" t="s">
        <v>233</v>
      </c>
      <c r="BB69" s="13" t="s">
        <v>157</v>
      </c>
      <c r="BC69" s="13" t="s">
        <v>1404</v>
      </c>
      <c r="BD69" s="13" t="s">
        <v>157</v>
      </c>
      <c r="BE69" s="13" t="s">
        <v>1405</v>
      </c>
      <c r="BF69" s="13" t="s">
        <v>157</v>
      </c>
      <c r="BG69" s="13" t="s">
        <v>259</v>
      </c>
      <c r="BH69" s="13" t="s">
        <v>1164</v>
      </c>
      <c r="BI69" s="13" t="s">
        <v>157</v>
      </c>
      <c r="BJ69" s="13" t="s">
        <v>157</v>
      </c>
      <c r="BK69" s="13" t="s">
        <v>157</v>
      </c>
      <c r="BL69" s="11" t="s">
        <v>162</v>
      </c>
      <c r="BM69" s="11" t="s">
        <v>157</v>
      </c>
      <c r="BN69" s="11" t="s">
        <v>157</v>
      </c>
      <c r="BO69" s="11" t="s">
        <v>157</v>
      </c>
      <c r="BP69" s="11" t="s">
        <v>157</v>
      </c>
      <c r="BQ69" s="11" t="s">
        <v>157</v>
      </c>
      <c r="BR69" s="11" t="s">
        <v>157</v>
      </c>
      <c r="BS69" s="15" t="s">
        <v>162</v>
      </c>
      <c r="BT69" s="15" t="s">
        <v>157</v>
      </c>
      <c r="BU69" s="15" t="s">
        <v>162</v>
      </c>
      <c r="BV69" s="15" t="s">
        <v>157</v>
      </c>
      <c r="BW69" s="17" t="s">
        <v>580</v>
      </c>
      <c r="BX69" s="17" t="s">
        <v>1407</v>
      </c>
      <c r="BY69" s="17" t="s">
        <v>157</v>
      </c>
    </row>
    <row r="70" spans="1:77" x14ac:dyDescent="0.25">
      <c r="A70" s="6" t="s">
        <v>5871</v>
      </c>
      <c r="B70" s="6" t="s">
        <v>1411</v>
      </c>
      <c r="C70" s="6" t="s">
        <v>1412</v>
      </c>
      <c r="D70" s="6"/>
      <c r="E70" s="6" t="s">
        <v>162</v>
      </c>
      <c r="F70" s="9" t="s">
        <v>157</v>
      </c>
      <c r="G70" s="9" t="s">
        <v>157</v>
      </c>
      <c r="H70" s="9" t="s">
        <v>157</v>
      </c>
      <c r="I70" s="9" t="s">
        <v>157</v>
      </c>
      <c r="J70" s="9" t="s">
        <v>157</v>
      </c>
      <c r="K70" s="9" t="s">
        <v>157</v>
      </c>
      <c r="L70" s="9" t="s">
        <v>157</v>
      </c>
      <c r="M70" s="9" t="s">
        <v>157</v>
      </c>
      <c r="N70" s="9" t="s">
        <v>157</v>
      </c>
      <c r="O70" s="9" t="s">
        <v>157</v>
      </c>
      <c r="P70" s="9" t="s">
        <v>157</v>
      </c>
      <c r="Q70" s="9" t="s">
        <v>157</v>
      </c>
      <c r="R70" s="9" t="s">
        <v>157</v>
      </c>
      <c r="S70" s="9" t="s">
        <v>157</v>
      </c>
      <c r="T70" s="9" t="s">
        <v>157</v>
      </c>
      <c r="U70" s="9" t="s">
        <v>157</v>
      </c>
      <c r="V70" s="9" t="s">
        <v>157</v>
      </c>
      <c r="W70" s="9" t="s">
        <v>157</v>
      </c>
      <c r="X70" s="9" t="s">
        <v>157</v>
      </c>
      <c r="Y70" s="9" t="s">
        <v>157</v>
      </c>
      <c r="Z70" s="9" t="s">
        <v>157</v>
      </c>
      <c r="AA70" s="9" t="s">
        <v>157</v>
      </c>
      <c r="AB70" s="9" t="s">
        <v>157</v>
      </c>
      <c r="AC70" s="9" t="s">
        <v>157</v>
      </c>
      <c r="AD70" s="9" t="s">
        <v>157</v>
      </c>
      <c r="AE70" s="9" t="s">
        <v>157</v>
      </c>
      <c r="AF70" s="13" t="s">
        <v>157</v>
      </c>
      <c r="AG70" s="13" t="s">
        <v>157</v>
      </c>
      <c r="AH70" s="13" t="s">
        <v>157</v>
      </c>
      <c r="AI70" s="13" t="s">
        <v>157</v>
      </c>
      <c r="AJ70" s="13" t="s">
        <v>157</v>
      </c>
      <c r="AK70" s="13" t="s">
        <v>157</v>
      </c>
      <c r="AL70" s="13" t="s">
        <v>157</v>
      </c>
      <c r="AM70" s="13" t="s">
        <v>157</v>
      </c>
      <c r="AN70" s="13" t="s">
        <v>157</v>
      </c>
      <c r="AO70" s="13" t="s">
        <v>157</v>
      </c>
      <c r="AP70" s="13" t="s">
        <v>157</v>
      </c>
      <c r="AQ70" s="13" t="s">
        <v>157</v>
      </c>
      <c r="AR70" s="13" t="s">
        <v>157</v>
      </c>
      <c r="AS70" s="13" t="s">
        <v>157</v>
      </c>
      <c r="AT70" s="13" t="s">
        <v>157</v>
      </c>
      <c r="AU70" s="13" t="s">
        <v>157</v>
      </c>
      <c r="AV70" s="13" t="s">
        <v>157</v>
      </c>
      <c r="AW70" s="13" t="s">
        <v>157</v>
      </c>
      <c r="AX70" s="13" t="s">
        <v>157</v>
      </c>
      <c r="AY70" s="13" t="s">
        <v>157</v>
      </c>
      <c r="AZ70" s="13" t="s">
        <v>157</v>
      </c>
      <c r="BA70" s="13" t="s">
        <v>157</v>
      </c>
      <c r="BB70" s="13" t="s">
        <v>157</v>
      </c>
      <c r="BC70" s="13" t="s">
        <v>157</v>
      </c>
      <c r="BD70" s="13" t="s">
        <v>157</v>
      </c>
      <c r="BE70" s="13" t="s">
        <v>157</v>
      </c>
      <c r="BF70" s="13" t="s">
        <v>157</v>
      </c>
      <c r="BG70" s="13" t="s">
        <v>157</v>
      </c>
      <c r="BH70" s="13" t="s">
        <v>157</v>
      </c>
      <c r="BI70" s="13" t="s">
        <v>157</v>
      </c>
      <c r="BJ70" s="13" t="s">
        <v>157</v>
      </c>
      <c r="BK70" s="13" t="s">
        <v>157</v>
      </c>
      <c r="BL70" s="11" t="s">
        <v>157</v>
      </c>
      <c r="BM70" s="11" t="s">
        <v>157</v>
      </c>
      <c r="BN70" s="11" t="s">
        <v>157</v>
      </c>
      <c r="BO70" s="11" t="s">
        <v>157</v>
      </c>
      <c r="BP70" s="11" t="s">
        <v>157</v>
      </c>
      <c r="BQ70" s="11" t="s">
        <v>157</v>
      </c>
      <c r="BR70" s="11" t="s">
        <v>157</v>
      </c>
      <c r="BS70" s="15" t="s">
        <v>157</v>
      </c>
      <c r="BT70" s="15" t="s">
        <v>157</v>
      </c>
      <c r="BU70" s="15" t="s">
        <v>157</v>
      </c>
      <c r="BV70" s="15" t="s">
        <v>157</v>
      </c>
      <c r="BW70" s="17" t="s">
        <v>157</v>
      </c>
      <c r="BX70" s="17" t="s">
        <v>157</v>
      </c>
      <c r="BY70" s="17" t="s">
        <v>157</v>
      </c>
    </row>
    <row r="71" spans="1:77" x14ac:dyDescent="0.25">
      <c r="A71" s="6" t="s">
        <v>5872</v>
      </c>
      <c r="B71" s="6" t="s">
        <v>1416</v>
      </c>
      <c r="C71" s="6" t="s">
        <v>1417</v>
      </c>
      <c r="D71" s="6"/>
      <c r="E71" s="6" t="s">
        <v>164</v>
      </c>
      <c r="F71" s="9" t="s">
        <v>1418</v>
      </c>
      <c r="G71" s="9" t="s">
        <v>164</v>
      </c>
      <c r="H71" s="9" t="s">
        <v>1241</v>
      </c>
      <c r="I71" s="9" t="s">
        <v>233</v>
      </c>
      <c r="J71" s="9" t="s">
        <v>157</v>
      </c>
      <c r="K71" s="9" t="s">
        <v>503</v>
      </c>
      <c r="L71" s="9" t="s">
        <v>1322</v>
      </c>
      <c r="M71" s="9" t="s">
        <v>422</v>
      </c>
      <c r="N71" s="9" t="s">
        <v>304</v>
      </c>
      <c r="O71" s="9" t="s">
        <v>157</v>
      </c>
      <c r="P71" s="9" t="s">
        <v>1419</v>
      </c>
      <c r="Q71" s="9" t="s">
        <v>164</v>
      </c>
      <c r="R71" s="9" t="s">
        <v>1241</v>
      </c>
      <c r="S71" s="9" t="s">
        <v>233</v>
      </c>
      <c r="T71" s="9" t="s">
        <v>157</v>
      </c>
      <c r="U71" s="9" t="s">
        <v>503</v>
      </c>
      <c r="V71" s="9" t="s">
        <v>1322</v>
      </c>
      <c r="W71" s="9" t="s">
        <v>1420</v>
      </c>
      <c r="X71" s="9" t="s">
        <v>1421</v>
      </c>
      <c r="Y71" s="9" t="s">
        <v>157</v>
      </c>
      <c r="Z71" s="9" t="s">
        <v>259</v>
      </c>
      <c r="AA71" s="9" t="s">
        <v>157</v>
      </c>
      <c r="AB71" s="9" t="s">
        <v>157</v>
      </c>
      <c r="AC71" s="9" t="s">
        <v>157</v>
      </c>
      <c r="AD71" s="9" t="s">
        <v>157</v>
      </c>
      <c r="AE71" s="9" t="s">
        <v>157</v>
      </c>
      <c r="AF71" s="13" t="s">
        <v>1422</v>
      </c>
      <c r="AG71" s="13" t="s">
        <v>1423</v>
      </c>
      <c r="AH71" s="13" t="s">
        <v>1241</v>
      </c>
      <c r="AI71" s="13" t="s">
        <v>164</v>
      </c>
      <c r="AJ71" s="13" t="s">
        <v>1241</v>
      </c>
      <c r="AK71" s="13" t="s">
        <v>503</v>
      </c>
      <c r="AL71" s="13" t="s">
        <v>233</v>
      </c>
      <c r="AM71" s="13" t="s">
        <v>157</v>
      </c>
      <c r="AN71" s="13" t="s">
        <v>1322</v>
      </c>
      <c r="AO71" s="13" t="s">
        <v>157</v>
      </c>
      <c r="AP71" s="13" t="s">
        <v>1241</v>
      </c>
      <c r="AQ71" s="13" t="s">
        <v>157</v>
      </c>
      <c r="AR71" s="13" t="s">
        <v>259</v>
      </c>
      <c r="AS71" s="13" t="s">
        <v>157</v>
      </c>
      <c r="AT71" s="13" t="s">
        <v>157</v>
      </c>
      <c r="AU71" s="13" t="s">
        <v>157</v>
      </c>
      <c r="AV71" s="13" t="s">
        <v>157</v>
      </c>
      <c r="AW71" s="13" t="s">
        <v>1241</v>
      </c>
      <c r="AX71" s="13" t="s">
        <v>164</v>
      </c>
      <c r="AY71" s="13" t="s">
        <v>1241</v>
      </c>
      <c r="AZ71" s="13" t="s">
        <v>503</v>
      </c>
      <c r="BA71" s="13" t="s">
        <v>233</v>
      </c>
      <c r="BB71" s="13" t="s">
        <v>157</v>
      </c>
      <c r="BC71" s="13" t="s">
        <v>1322</v>
      </c>
      <c r="BD71" s="13" t="s">
        <v>157</v>
      </c>
      <c r="BE71" s="13" t="s">
        <v>1241</v>
      </c>
      <c r="BF71" s="13" t="s">
        <v>157</v>
      </c>
      <c r="BG71" s="13" t="s">
        <v>259</v>
      </c>
      <c r="BH71" s="13" t="s">
        <v>157</v>
      </c>
      <c r="BI71" s="13" t="s">
        <v>157</v>
      </c>
      <c r="BJ71" s="13" t="s">
        <v>157</v>
      </c>
      <c r="BK71" s="13" t="s">
        <v>157</v>
      </c>
      <c r="BL71" s="11" t="s">
        <v>162</v>
      </c>
      <c r="BM71" s="11" t="s">
        <v>157</v>
      </c>
      <c r="BN71" s="11" t="s">
        <v>157</v>
      </c>
      <c r="BO71" s="11" t="s">
        <v>157</v>
      </c>
      <c r="BP71" s="11" t="s">
        <v>157</v>
      </c>
      <c r="BQ71" s="11" t="s">
        <v>157</v>
      </c>
      <c r="BR71" s="11" t="s">
        <v>157</v>
      </c>
      <c r="BS71" s="15" t="s">
        <v>162</v>
      </c>
      <c r="BT71" s="15" t="s">
        <v>157</v>
      </c>
      <c r="BU71" s="15" t="s">
        <v>162</v>
      </c>
      <c r="BV71" s="15" t="s">
        <v>157</v>
      </c>
      <c r="BW71" s="17" t="s">
        <v>1424</v>
      </c>
      <c r="BX71" s="17" t="s">
        <v>1425</v>
      </c>
      <c r="BY71" s="17" t="s">
        <v>157</v>
      </c>
    </row>
    <row r="72" spans="1:77" ht="45" x14ac:dyDescent="0.25">
      <c r="A72" s="6" t="s">
        <v>1428</v>
      </c>
      <c r="B72" s="6" t="s">
        <v>1429</v>
      </c>
      <c r="C72" s="6" t="s">
        <v>1430</v>
      </c>
      <c r="D72" s="6"/>
      <c r="E72" s="6" t="s">
        <v>164</v>
      </c>
      <c r="F72" s="9" t="s">
        <v>810</v>
      </c>
      <c r="G72" s="9" t="s">
        <v>164</v>
      </c>
      <c r="H72" s="9" t="s">
        <v>1431</v>
      </c>
      <c r="I72" s="9" t="s">
        <v>233</v>
      </c>
      <c r="J72" s="9" t="s">
        <v>157</v>
      </c>
      <c r="K72" s="9" t="s">
        <v>340</v>
      </c>
      <c r="L72" s="9" t="s">
        <v>970</v>
      </c>
      <c r="M72" s="9" t="s">
        <v>1061</v>
      </c>
      <c r="N72" s="9" t="s">
        <v>1063</v>
      </c>
      <c r="O72" s="9" t="s">
        <v>157</v>
      </c>
      <c r="P72" s="9" t="s">
        <v>438</v>
      </c>
      <c r="Q72" s="9" t="s">
        <v>164</v>
      </c>
      <c r="R72" s="9" t="s">
        <v>1431</v>
      </c>
      <c r="S72" s="9" t="s">
        <v>233</v>
      </c>
      <c r="T72" s="9" t="s">
        <v>157</v>
      </c>
      <c r="U72" s="9" t="s">
        <v>340</v>
      </c>
      <c r="V72" s="9" t="s">
        <v>1432</v>
      </c>
      <c r="W72" s="9" t="s">
        <v>1433</v>
      </c>
      <c r="X72" s="9" t="s">
        <v>1052</v>
      </c>
      <c r="Y72" s="9" t="s">
        <v>157</v>
      </c>
      <c r="Z72" s="9" t="s">
        <v>259</v>
      </c>
      <c r="AA72" s="9" t="s">
        <v>157</v>
      </c>
      <c r="AB72" s="9" t="s">
        <v>157</v>
      </c>
      <c r="AC72" s="9" t="s">
        <v>157</v>
      </c>
      <c r="AD72" s="9" t="s">
        <v>157</v>
      </c>
      <c r="AE72" s="9" t="s">
        <v>157</v>
      </c>
      <c r="AF72" s="13" t="s">
        <v>1434</v>
      </c>
      <c r="AG72" s="13" t="s">
        <v>438</v>
      </c>
      <c r="AH72" s="13" t="s">
        <v>1050</v>
      </c>
      <c r="AI72" s="13" t="s">
        <v>164</v>
      </c>
      <c r="AJ72" s="13" t="s">
        <v>762</v>
      </c>
      <c r="AK72" s="13" t="s">
        <v>340</v>
      </c>
      <c r="AL72" s="13" t="s">
        <v>233</v>
      </c>
      <c r="AM72" s="13" t="s">
        <v>157</v>
      </c>
      <c r="AN72" s="13" t="s">
        <v>1435</v>
      </c>
      <c r="AO72" s="13" t="s">
        <v>157</v>
      </c>
      <c r="AP72" s="13" t="s">
        <v>190</v>
      </c>
      <c r="AQ72" s="13" t="s">
        <v>157</v>
      </c>
      <c r="AR72" s="13" t="s">
        <v>259</v>
      </c>
      <c r="AS72" s="13" t="s">
        <v>157</v>
      </c>
      <c r="AT72" s="13" t="s">
        <v>157</v>
      </c>
      <c r="AU72" s="13" t="s">
        <v>157</v>
      </c>
      <c r="AV72" s="13" t="s">
        <v>157</v>
      </c>
      <c r="AW72" s="13" t="s">
        <v>1050</v>
      </c>
      <c r="AX72" s="13" t="s">
        <v>164</v>
      </c>
      <c r="AY72" s="13" t="s">
        <v>762</v>
      </c>
      <c r="AZ72" s="13" t="s">
        <v>340</v>
      </c>
      <c r="BA72" s="13" t="s">
        <v>233</v>
      </c>
      <c r="BB72" s="13" t="s">
        <v>157</v>
      </c>
      <c r="BC72" s="13" t="s">
        <v>1435</v>
      </c>
      <c r="BD72" s="13" t="s">
        <v>157</v>
      </c>
      <c r="BE72" s="13" t="s">
        <v>190</v>
      </c>
      <c r="BF72" s="13" t="s">
        <v>157</v>
      </c>
      <c r="BG72" s="13" t="s">
        <v>259</v>
      </c>
      <c r="BH72" s="13" t="s">
        <v>157</v>
      </c>
      <c r="BI72" s="13" t="s">
        <v>157</v>
      </c>
      <c r="BJ72" s="13" t="s">
        <v>157</v>
      </c>
      <c r="BK72" s="13" t="s">
        <v>157</v>
      </c>
      <c r="BL72" s="11" t="s">
        <v>210</v>
      </c>
      <c r="BM72" s="11" t="s">
        <v>157</v>
      </c>
      <c r="BN72" s="11" t="s">
        <v>157</v>
      </c>
      <c r="BO72" s="11" t="s">
        <v>157</v>
      </c>
      <c r="BP72" s="11" t="s">
        <v>157</v>
      </c>
      <c r="BQ72" s="11" t="s">
        <v>157</v>
      </c>
      <c r="BR72" s="11" t="s">
        <v>157</v>
      </c>
      <c r="BS72" s="15" t="s">
        <v>164</v>
      </c>
      <c r="BT72" s="15" t="s">
        <v>1436</v>
      </c>
      <c r="BU72" s="15" t="s">
        <v>164</v>
      </c>
      <c r="BV72" s="15" t="s">
        <v>1437</v>
      </c>
      <c r="BW72" s="17" t="s">
        <v>580</v>
      </c>
      <c r="BX72" s="17" t="s">
        <v>580</v>
      </c>
      <c r="BY72" s="17" t="s">
        <v>580</v>
      </c>
    </row>
    <row r="73" spans="1:77" ht="45" x14ac:dyDescent="0.25">
      <c r="A73" s="6" t="s">
        <v>5873</v>
      </c>
      <c r="B73" s="6" t="s">
        <v>1441</v>
      </c>
      <c r="C73" s="6" t="s">
        <v>1442</v>
      </c>
      <c r="D73" s="6"/>
      <c r="E73" s="6" t="s">
        <v>164</v>
      </c>
      <c r="F73" s="9" t="s">
        <v>1443</v>
      </c>
      <c r="G73" s="9" t="s">
        <v>164</v>
      </c>
      <c r="H73" s="9" t="s">
        <v>1444</v>
      </c>
      <c r="I73" s="9" t="s">
        <v>233</v>
      </c>
      <c r="J73" s="9" t="s">
        <v>157</v>
      </c>
      <c r="K73" s="9" t="s">
        <v>503</v>
      </c>
      <c r="L73" s="9" t="s">
        <v>1445</v>
      </c>
      <c r="M73" s="9" t="s">
        <v>1446</v>
      </c>
      <c r="N73" s="9" t="s">
        <v>1447</v>
      </c>
      <c r="O73" s="9" t="s">
        <v>157</v>
      </c>
      <c r="P73" s="9" t="s">
        <v>1448</v>
      </c>
      <c r="Q73" s="9" t="s">
        <v>164</v>
      </c>
      <c r="R73" s="9" t="s">
        <v>1444</v>
      </c>
      <c r="S73" s="9" t="s">
        <v>233</v>
      </c>
      <c r="T73" s="9" t="s">
        <v>157</v>
      </c>
      <c r="U73" s="9" t="s">
        <v>503</v>
      </c>
      <c r="V73" s="9" t="s">
        <v>1449</v>
      </c>
      <c r="W73" s="9" t="s">
        <v>1450</v>
      </c>
      <c r="X73" s="9" t="s">
        <v>1451</v>
      </c>
      <c r="Y73" s="9" t="s">
        <v>157</v>
      </c>
      <c r="Z73" s="9" t="s">
        <v>259</v>
      </c>
      <c r="AA73" s="9" t="s">
        <v>157</v>
      </c>
      <c r="AB73" s="9" t="s">
        <v>157</v>
      </c>
      <c r="AC73" s="9" t="s">
        <v>157</v>
      </c>
      <c r="AD73" s="9" t="s">
        <v>157</v>
      </c>
      <c r="AE73" s="9" t="s">
        <v>157</v>
      </c>
      <c r="AF73" s="13" t="s">
        <v>395</v>
      </c>
      <c r="AG73" s="13" t="s">
        <v>1452</v>
      </c>
      <c r="AH73" s="13" t="s">
        <v>762</v>
      </c>
      <c r="AI73" s="13" t="s">
        <v>164</v>
      </c>
      <c r="AJ73" s="13" t="s">
        <v>1453</v>
      </c>
      <c r="AK73" s="13" t="s">
        <v>340</v>
      </c>
      <c r="AL73" s="13" t="s">
        <v>233</v>
      </c>
      <c r="AM73" s="13" t="s">
        <v>157</v>
      </c>
      <c r="AN73" s="13" t="s">
        <v>1454</v>
      </c>
      <c r="AO73" s="13" t="s">
        <v>1455</v>
      </c>
      <c r="AP73" s="13" t="s">
        <v>1456</v>
      </c>
      <c r="AQ73" s="13" t="s">
        <v>157</v>
      </c>
      <c r="AR73" s="13" t="s">
        <v>259</v>
      </c>
      <c r="AS73" s="13" t="s">
        <v>157</v>
      </c>
      <c r="AT73" s="13" t="s">
        <v>157</v>
      </c>
      <c r="AU73" s="13" t="s">
        <v>157</v>
      </c>
      <c r="AV73" s="13" t="s">
        <v>157</v>
      </c>
      <c r="AW73" s="13" t="s">
        <v>1457</v>
      </c>
      <c r="AX73" s="13" t="s">
        <v>164</v>
      </c>
      <c r="AY73" s="13" t="s">
        <v>1458</v>
      </c>
      <c r="AZ73" s="13" t="s">
        <v>340</v>
      </c>
      <c r="BA73" s="13" t="s">
        <v>157</v>
      </c>
      <c r="BB73" s="13" t="s">
        <v>157</v>
      </c>
      <c r="BC73" s="13" t="s">
        <v>1459</v>
      </c>
      <c r="BD73" s="13" t="s">
        <v>1460</v>
      </c>
      <c r="BE73" s="13" t="s">
        <v>1456</v>
      </c>
      <c r="BF73" s="13" t="s">
        <v>157</v>
      </c>
      <c r="BG73" s="13" t="s">
        <v>259</v>
      </c>
      <c r="BH73" s="13" t="s">
        <v>157</v>
      </c>
      <c r="BI73" s="13" t="s">
        <v>157</v>
      </c>
      <c r="BJ73" s="13" t="s">
        <v>157</v>
      </c>
      <c r="BK73" s="13" t="s">
        <v>157</v>
      </c>
      <c r="BL73" s="11" t="s">
        <v>164</v>
      </c>
      <c r="BM73" s="11" t="s">
        <v>245</v>
      </c>
      <c r="BN73" s="11" t="s">
        <v>1461</v>
      </c>
      <c r="BO73" s="11" t="s">
        <v>167</v>
      </c>
      <c r="BP73" s="11" t="s">
        <v>157</v>
      </c>
      <c r="BQ73" s="11" t="s">
        <v>1462</v>
      </c>
      <c r="BR73" s="11" t="s">
        <v>157</v>
      </c>
      <c r="BS73" s="15" t="s">
        <v>162</v>
      </c>
      <c r="BT73" s="15" t="s">
        <v>157</v>
      </c>
      <c r="BU73" s="15" t="s">
        <v>162</v>
      </c>
      <c r="BV73" s="15" t="s">
        <v>157</v>
      </c>
      <c r="BW73" s="17" t="s">
        <v>157</v>
      </c>
      <c r="BX73" s="17" t="s">
        <v>1463</v>
      </c>
      <c r="BY73" s="17" t="s">
        <v>157</v>
      </c>
    </row>
    <row r="74" spans="1:77" ht="30" x14ac:dyDescent="0.25">
      <c r="A74" s="6" t="s">
        <v>5874</v>
      </c>
      <c r="B74" s="6" t="s">
        <v>1467</v>
      </c>
      <c r="C74" s="6" t="s">
        <v>1468</v>
      </c>
      <c r="D74" s="6"/>
      <c r="E74" s="6" t="s">
        <v>164</v>
      </c>
      <c r="F74" s="9" t="s">
        <v>455</v>
      </c>
      <c r="G74" s="9" t="s">
        <v>164</v>
      </c>
      <c r="H74" s="9" t="s">
        <v>1469</v>
      </c>
      <c r="I74" s="9" t="s">
        <v>233</v>
      </c>
      <c r="J74" s="9" t="s">
        <v>157</v>
      </c>
      <c r="K74" s="9" t="s">
        <v>503</v>
      </c>
      <c r="L74" s="9" t="s">
        <v>157</v>
      </c>
      <c r="M74" s="9" t="s">
        <v>1470</v>
      </c>
      <c r="N74" s="9" t="s">
        <v>470</v>
      </c>
      <c r="O74" s="9" t="s">
        <v>157</v>
      </c>
      <c r="P74" s="9" t="s">
        <v>261</v>
      </c>
      <c r="Q74" s="9" t="s">
        <v>164</v>
      </c>
      <c r="R74" s="9" t="s">
        <v>1469</v>
      </c>
      <c r="S74" s="9" t="s">
        <v>233</v>
      </c>
      <c r="T74" s="9" t="s">
        <v>157</v>
      </c>
      <c r="U74" s="9" t="s">
        <v>503</v>
      </c>
      <c r="V74" s="9" t="s">
        <v>157</v>
      </c>
      <c r="W74" s="9" t="s">
        <v>157</v>
      </c>
      <c r="X74" s="9" t="s">
        <v>157</v>
      </c>
      <c r="Y74" s="9" t="s">
        <v>1471</v>
      </c>
      <c r="Z74" s="9" t="s">
        <v>157</v>
      </c>
      <c r="AA74" s="9" t="s">
        <v>157</v>
      </c>
      <c r="AB74" s="9" t="s">
        <v>157</v>
      </c>
      <c r="AC74" s="9" t="s">
        <v>157</v>
      </c>
      <c r="AD74" s="9" t="s">
        <v>157</v>
      </c>
      <c r="AE74" s="9" t="s">
        <v>157</v>
      </c>
      <c r="AF74" s="13" t="s">
        <v>1472</v>
      </c>
      <c r="AG74" s="13" t="s">
        <v>261</v>
      </c>
      <c r="AH74" s="13" t="s">
        <v>157</v>
      </c>
      <c r="AI74" s="13" t="s">
        <v>164</v>
      </c>
      <c r="AJ74" s="13" t="s">
        <v>660</v>
      </c>
      <c r="AK74" s="13" t="s">
        <v>503</v>
      </c>
      <c r="AL74" s="13" t="s">
        <v>233</v>
      </c>
      <c r="AM74" s="13" t="s">
        <v>157</v>
      </c>
      <c r="AN74" s="13" t="s">
        <v>157</v>
      </c>
      <c r="AO74" s="13" t="s">
        <v>157</v>
      </c>
      <c r="AP74" s="13" t="s">
        <v>157</v>
      </c>
      <c r="AQ74" s="13" t="s">
        <v>1473</v>
      </c>
      <c r="AR74" s="13" t="s">
        <v>259</v>
      </c>
      <c r="AS74" s="13" t="s">
        <v>157</v>
      </c>
      <c r="AT74" s="13" t="s">
        <v>157</v>
      </c>
      <c r="AU74" s="13" t="s">
        <v>157</v>
      </c>
      <c r="AV74" s="13" t="s">
        <v>157</v>
      </c>
      <c r="AW74" s="13" t="s">
        <v>660</v>
      </c>
      <c r="AX74" s="13" t="s">
        <v>164</v>
      </c>
      <c r="AY74" s="13" t="s">
        <v>660</v>
      </c>
      <c r="AZ74" s="13" t="s">
        <v>503</v>
      </c>
      <c r="BA74" s="13" t="s">
        <v>233</v>
      </c>
      <c r="BB74" s="13" t="s">
        <v>157</v>
      </c>
      <c r="BC74" s="13" t="s">
        <v>157</v>
      </c>
      <c r="BD74" s="13" t="s">
        <v>157</v>
      </c>
      <c r="BE74" s="13" t="s">
        <v>157</v>
      </c>
      <c r="BF74" s="13" t="s">
        <v>157</v>
      </c>
      <c r="BG74" s="13" t="s">
        <v>259</v>
      </c>
      <c r="BH74" s="13" t="s">
        <v>157</v>
      </c>
      <c r="BI74" s="13" t="s">
        <v>157</v>
      </c>
      <c r="BJ74" s="13" t="s">
        <v>157</v>
      </c>
      <c r="BK74" s="13" t="s">
        <v>157</v>
      </c>
      <c r="BL74" s="11" t="s">
        <v>162</v>
      </c>
      <c r="BM74" s="11" t="s">
        <v>157</v>
      </c>
      <c r="BN74" s="11" t="s">
        <v>157</v>
      </c>
      <c r="BO74" s="11" t="s">
        <v>157</v>
      </c>
      <c r="BP74" s="11" t="s">
        <v>157</v>
      </c>
      <c r="BQ74" s="11" t="s">
        <v>157</v>
      </c>
      <c r="BR74" s="11" t="s">
        <v>157</v>
      </c>
      <c r="BS74" s="15" t="s">
        <v>162</v>
      </c>
      <c r="BT74" s="15" t="s">
        <v>157</v>
      </c>
      <c r="BU74" s="15" t="s">
        <v>162</v>
      </c>
      <c r="BV74" s="15" t="s">
        <v>157</v>
      </c>
      <c r="BW74" s="17" t="s">
        <v>1474</v>
      </c>
      <c r="BX74" s="17" t="s">
        <v>1475</v>
      </c>
      <c r="BY74" s="17" t="s">
        <v>1476</v>
      </c>
    </row>
    <row r="75" spans="1:77" ht="30" x14ac:dyDescent="0.25">
      <c r="A75" s="6" t="s">
        <v>1479</v>
      </c>
      <c r="B75" s="6" t="s">
        <v>1480</v>
      </c>
      <c r="C75" s="6" t="s">
        <v>1481</v>
      </c>
      <c r="D75" s="6"/>
      <c r="E75" s="6" t="s">
        <v>164</v>
      </c>
      <c r="F75" s="9" t="s">
        <v>1482</v>
      </c>
      <c r="G75" s="9" t="s">
        <v>164</v>
      </c>
      <c r="H75" s="9" t="s">
        <v>1483</v>
      </c>
      <c r="I75" s="9" t="s">
        <v>233</v>
      </c>
      <c r="J75" s="9" t="s">
        <v>157</v>
      </c>
      <c r="K75" s="9" t="s">
        <v>503</v>
      </c>
      <c r="L75" s="9" t="s">
        <v>1484</v>
      </c>
      <c r="M75" s="9" t="s">
        <v>1367</v>
      </c>
      <c r="N75" s="9" t="s">
        <v>1485</v>
      </c>
      <c r="O75" s="9" t="s">
        <v>157</v>
      </c>
      <c r="P75" s="9" t="s">
        <v>967</v>
      </c>
      <c r="Q75" s="9" t="s">
        <v>164</v>
      </c>
      <c r="R75" s="9" t="s">
        <v>1483</v>
      </c>
      <c r="S75" s="9" t="s">
        <v>233</v>
      </c>
      <c r="T75" s="9" t="s">
        <v>157</v>
      </c>
      <c r="U75" s="9" t="s">
        <v>1486</v>
      </c>
      <c r="V75" s="9" t="s">
        <v>1484</v>
      </c>
      <c r="W75" s="9" t="s">
        <v>1487</v>
      </c>
      <c r="X75" s="9" t="s">
        <v>341</v>
      </c>
      <c r="Y75" s="9" t="s">
        <v>157</v>
      </c>
      <c r="Z75" s="9" t="s">
        <v>259</v>
      </c>
      <c r="AA75" s="9" t="s">
        <v>157</v>
      </c>
      <c r="AB75" s="9" t="s">
        <v>157</v>
      </c>
      <c r="AC75" s="9" t="s">
        <v>157</v>
      </c>
      <c r="AD75" s="9" t="s">
        <v>157</v>
      </c>
      <c r="AE75" s="9" t="s">
        <v>341</v>
      </c>
      <c r="AF75" s="13" t="s">
        <v>1482</v>
      </c>
      <c r="AG75" s="13" t="s">
        <v>967</v>
      </c>
      <c r="AH75" s="13" t="s">
        <v>1488</v>
      </c>
      <c r="AI75" s="13" t="s">
        <v>164</v>
      </c>
      <c r="AJ75" s="13" t="s">
        <v>1489</v>
      </c>
      <c r="AK75" s="13" t="s">
        <v>1486</v>
      </c>
      <c r="AL75" s="13" t="s">
        <v>233</v>
      </c>
      <c r="AM75" s="13" t="s">
        <v>157</v>
      </c>
      <c r="AN75" s="13" t="s">
        <v>1490</v>
      </c>
      <c r="AO75" s="13" t="s">
        <v>1491</v>
      </c>
      <c r="AP75" s="13" t="s">
        <v>1492</v>
      </c>
      <c r="AQ75" s="13" t="s">
        <v>157</v>
      </c>
      <c r="AR75" s="13" t="s">
        <v>259</v>
      </c>
      <c r="AS75" s="13" t="s">
        <v>157</v>
      </c>
      <c r="AT75" s="13" t="s">
        <v>157</v>
      </c>
      <c r="AU75" s="13" t="s">
        <v>157</v>
      </c>
      <c r="AV75" s="13" t="s">
        <v>157</v>
      </c>
      <c r="AW75" s="13" t="s">
        <v>1493</v>
      </c>
      <c r="AX75" s="13" t="s">
        <v>164</v>
      </c>
      <c r="AY75" s="13" t="s">
        <v>1489</v>
      </c>
      <c r="AZ75" s="13" t="s">
        <v>1486</v>
      </c>
      <c r="BA75" s="13" t="s">
        <v>233</v>
      </c>
      <c r="BB75" s="13" t="s">
        <v>157</v>
      </c>
      <c r="BC75" s="13" t="s">
        <v>1490</v>
      </c>
      <c r="BD75" s="13" t="s">
        <v>157</v>
      </c>
      <c r="BE75" s="13" t="s">
        <v>1494</v>
      </c>
      <c r="BF75" s="13" t="s">
        <v>157</v>
      </c>
      <c r="BG75" s="13" t="s">
        <v>259</v>
      </c>
      <c r="BH75" s="13" t="s">
        <v>157</v>
      </c>
      <c r="BI75" s="13" t="s">
        <v>157</v>
      </c>
      <c r="BJ75" s="13" t="s">
        <v>157</v>
      </c>
      <c r="BK75" s="13" t="s">
        <v>157</v>
      </c>
      <c r="BL75" s="11" t="s">
        <v>162</v>
      </c>
      <c r="BM75" s="11" t="s">
        <v>157</v>
      </c>
      <c r="BN75" s="11" t="s">
        <v>157</v>
      </c>
      <c r="BO75" s="11" t="s">
        <v>157</v>
      </c>
      <c r="BP75" s="11" t="s">
        <v>157</v>
      </c>
      <c r="BQ75" s="11" t="s">
        <v>157</v>
      </c>
      <c r="BR75" s="11" t="s">
        <v>157</v>
      </c>
      <c r="BS75" s="15" t="s">
        <v>162</v>
      </c>
      <c r="BT75" s="15" t="s">
        <v>157</v>
      </c>
      <c r="BU75" s="15" t="s">
        <v>164</v>
      </c>
      <c r="BV75" s="15" t="s">
        <v>1495</v>
      </c>
      <c r="BW75" s="17" t="s">
        <v>580</v>
      </c>
      <c r="BX75" s="17" t="s">
        <v>580</v>
      </c>
      <c r="BY75" s="17" t="s">
        <v>157</v>
      </c>
    </row>
    <row r="76" spans="1:77" x14ac:dyDescent="0.25">
      <c r="A76" s="6" t="s">
        <v>1498</v>
      </c>
      <c r="B76" s="6" t="s">
        <v>1499</v>
      </c>
      <c r="C76" s="6" t="s">
        <v>1500</v>
      </c>
      <c r="D76" s="6"/>
      <c r="E76" s="6" t="s">
        <v>162</v>
      </c>
      <c r="F76" s="9" t="s">
        <v>157</v>
      </c>
      <c r="G76" s="9" t="s">
        <v>157</v>
      </c>
      <c r="H76" s="9" t="s">
        <v>157</v>
      </c>
      <c r="I76" s="9" t="s">
        <v>157</v>
      </c>
      <c r="J76" s="9" t="s">
        <v>157</v>
      </c>
      <c r="K76" s="9" t="s">
        <v>157</v>
      </c>
      <c r="L76" s="9" t="s">
        <v>157</v>
      </c>
      <c r="M76" s="9" t="s">
        <v>157</v>
      </c>
      <c r="N76" s="9" t="s">
        <v>157</v>
      </c>
      <c r="O76" s="9" t="s">
        <v>157</v>
      </c>
      <c r="P76" s="9" t="s">
        <v>157</v>
      </c>
      <c r="Q76" s="9" t="s">
        <v>157</v>
      </c>
      <c r="R76" s="9" t="s">
        <v>157</v>
      </c>
      <c r="S76" s="9" t="s">
        <v>157</v>
      </c>
      <c r="T76" s="9" t="s">
        <v>157</v>
      </c>
      <c r="U76" s="9" t="s">
        <v>157</v>
      </c>
      <c r="V76" s="9" t="s">
        <v>157</v>
      </c>
      <c r="W76" s="9" t="s">
        <v>157</v>
      </c>
      <c r="X76" s="9" t="s">
        <v>157</v>
      </c>
      <c r="Y76" s="9" t="s">
        <v>157</v>
      </c>
      <c r="Z76" s="9" t="s">
        <v>157</v>
      </c>
      <c r="AA76" s="9" t="s">
        <v>157</v>
      </c>
      <c r="AB76" s="9" t="s">
        <v>157</v>
      </c>
      <c r="AC76" s="9" t="s">
        <v>157</v>
      </c>
      <c r="AD76" s="9" t="s">
        <v>157</v>
      </c>
      <c r="AE76" s="9" t="s">
        <v>157</v>
      </c>
      <c r="AF76" s="13" t="s">
        <v>157</v>
      </c>
      <c r="AG76" s="13" t="s">
        <v>157</v>
      </c>
      <c r="AH76" s="13" t="s">
        <v>157</v>
      </c>
      <c r="AI76" s="13" t="s">
        <v>157</v>
      </c>
      <c r="AJ76" s="13" t="s">
        <v>157</v>
      </c>
      <c r="AK76" s="13" t="s">
        <v>157</v>
      </c>
      <c r="AL76" s="13" t="s">
        <v>157</v>
      </c>
      <c r="AM76" s="13" t="s">
        <v>157</v>
      </c>
      <c r="AN76" s="13" t="s">
        <v>157</v>
      </c>
      <c r="AO76" s="13" t="s">
        <v>157</v>
      </c>
      <c r="AP76" s="13" t="s">
        <v>157</v>
      </c>
      <c r="AQ76" s="13" t="s">
        <v>157</v>
      </c>
      <c r="AR76" s="13" t="s">
        <v>157</v>
      </c>
      <c r="AS76" s="13" t="s">
        <v>157</v>
      </c>
      <c r="AT76" s="13" t="s">
        <v>157</v>
      </c>
      <c r="AU76" s="13" t="s">
        <v>157</v>
      </c>
      <c r="AV76" s="13" t="s">
        <v>157</v>
      </c>
      <c r="AW76" s="13" t="s">
        <v>157</v>
      </c>
      <c r="AX76" s="13" t="s">
        <v>157</v>
      </c>
      <c r="AY76" s="13" t="s">
        <v>157</v>
      </c>
      <c r="AZ76" s="13" t="s">
        <v>157</v>
      </c>
      <c r="BA76" s="13" t="s">
        <v>157</v>
      </c>
      <c r="BB76" s="13" t="s">
        <v>157</v>
      </c>
      <c r="BC76" s="13" t="s">
        <v>157</v>
      </c>
      <c r="BD76" s="13" t="s">
        <v>157</v>
      </c>
      <c r="BE76" s="13" t="s">
        <v>157</v>
      </c>
      <c r="BF76" s="13" t="s">
        <v>157</v>
      </c>
      <c r="BG76" s="13" t="s">
        <v>157</v>
      </c>
      <c r="BH76" s="13" t="s">
        <v>157</v>
      </c>
      <c r="BI76" s="13" t="s">
        <v>157</v>
      </c>
      <c r="BJ76" s="13" t="s">
        <v>157</v>
      </c>
      <c r="BK76" s="13" t="s">
        <v>157</v>
      </c>
      <c r="BL76" s="11" t="s">
        <v>157</v>
      </c>
      <c r="BM76" s="11" t="s">
        <v>157</v>
      </c>
      <c r="BN76" s="11" t="s">
        <v>157</v>
      </c>
      <c r="BO76" s="11" t="s">
        <v>157</v>
      </c>
      <c r="BP76" s="11" t="s">
        <v>157</v>
      </c>
      <c r="BQ76" s="11" t="s">
        <v>157</v>
      </c>
      <c r="BR76" s="11" t="s">
        <v>157</v>
      </c>
      <c r="BS76" s="15" t="s">
        <v>157</v>
      </c>
      <c r="BT76" s="15" t="s">
        <v>157</v>
      </c>
      <c r="BU76" s="15" t="s">
        <v>157</v>
      </c>
      <c r="BV76" s="15" t="s">
        <v>157</v>
      </c>
      <c r="BW76" s="17" t="s">
        <v>157</v>
      </c>
      <c r="BX76" s="17" t="s">
        <v>157</v>
      </c>
      <c r="BY76" s="17" t="s">
        <v>157</v>
      </c>
    </row>
    <row r="77" spans="1:77" x14ac:dyDescent="0.25">
      <c r="A77" s="6" t="s">
        <v>1503</v>
      </c>
      <c r="B77" s="6" t="s">
        <v>1504</v>
      </c>
      <c r="C77" s="6" t="s">
        <v>1505</v>
      </c>
      <c r="D77" s="6"/>
      <c r="E77" s="6" t="s">
        <v>162</v>
      </c>
      <c r="F77" s="9" t="s">
        <v>157</v>
      </c>
      <c r="G77" s="9" t="s">
        <v>157</v>
      </c>
      <c r="H77" s="9" t="s">
        <v>157</v>
      </c>
      <c r="I77" s="9" t="s">
        <v>157</v>
      </c>
      <c r="J77" s="9" t="s">
        <v>157</v>
      </c>
      <c r="K77" s="9" t="s">
        <v>157</v>
      </c>
      <c r="L77" s="9" t="s">
        <v>157</v>
      </c>
      <c r="M77" s="9" t="s">
        <v>157</v>
      </c>
      <c r="N77" s="9" t="s">
        <v>157</v>
      </c>
      <c r="O77" s="9" t="s">
        <v>157</v>
      </c>
      <c r="P77" s="9" t="s">
        <v>157</v>
      </c>
      <c r="Q77" s="9" t="s">
        <v>157</v>
      </c>
      <c r="R77" s="9" t="s">
        <v>157</v>
      </c>
      <c r="S77" s="9" t="s">
        <v>157</v>
      </c>
      <c r="T77" s="9" t="s">
        <v>157</v>
      </c>
      <c r="U77" s="9" t="s">
        <v>157</v>
      </c>
      <c r="V77" s="9" t="s">
        <v>157</v>
      </c>
      <c r="W77" s="9" t="s">
        <v>157</v>
      </c>
      <c r="X77" s="9" t="s">
        <v>157</v>
      </c>
      <c r="Y77" s="9" t="s">
        <v>157</v>
      </c>
      <c r="Z77" s="9" t="s">
        <v>157</v>
      </c>
      <c r="AA77" s="9" t="s">
        <v>157</v>
      </c>
      <c r="AB77" s="9" t="s">
        <v>157</v>
      </c>
      <c r="AC77" s="9" t="s">
        <v>157</v>
      </c>
      <c r="AD77" s="9" t="s">
        <v>157</v>
      </c>
      <c r="AE77" s="9" t="s">
        <v>157</v>
      </c>
      <c r="AF77" s="13" t="s">
        <v>157</v>
      </c>
      <c r="AG77" s="13" t="s">
        <v>157</v>
      </c>
      <c r="AH77" s="13" t="s">
        <v>157</v>
      </c>
      <c r="AI77" s="13" t="s">
        <v>157</v>
      </c>
      <c r="AJ77" s="13" t="s">
        <v>157</v>
      </c>
      <c r="AK77" s="13" t="s">
        <v>157</v>
      </c>
      <c r="AL77" s="13" t="s">
        <v>157</v>
      </c>
      <c r="AM77" s="13" t="s">
        <v>157</v>
      </c>
      <c r="AN77" s="13" t="s">
        <v>157</v>
      </c>
      <c r="AO77" s="13" t="s">
        <v>157</v>
      </c>
      <c r="AP77" s="13" t="s">
        <v>157</v>
      </c>
      <c r="AQ77" s="13" t="s">
        <v>157</v>
      </c>
      <c r="AR77" s="13" t="s">
        <v>157</v>
      </c>
      <c r="AS77" s="13" t="s">
        <v>157</v>
      </c>
      <c r="AT77" s="13" t="s">
        <v>157</v>
      </c>
      <c r="AU77" s="13" t="s">
        <v>157</v>
      </c>
      <c r="AV77" s="13" t="s">
        <v>157</v>
      </c>
      <c r="AW77" s="13" t="s">
        <v>157</v>
      </c>
      <c r="AX77" s="13" t="s">
        <v>157</v>
      </c>
      <c r="AY77" s="13" t="s">
        <v>157</v>
      </c>
      <c r="AZ77" s="13" t="s">
        <v>157</v>
      </c>
      <c r="BA77" s="13" t="s">
        <v>157</v>
      </c>
      <c r="BB77" s="13" t="s">
        <v>157</v>
      </c>
      <c r="BC77" s="13" t="s">
        <v>157</v>
      </c>
      <c r="BD77" s="13" t="s">
        <v>157</v>
      </c>
      <c r="BE77" s="13" t="s">
        <v>157</v>
      </c>
      <c r="BF77" s="13" t="s">
        <v>157</v>
      </c>
      <c r="BG77" s="13" t="s">
        <v>157</v>
      </c>
      <c r="BH77" s="13" t="s">
        <v>157</v>
      </c>
      <c r="BI77" s="13" t="s">
        <v>157</v>
      </c>
      <c r="BJ77" s="13" t="s">
        <v>157</v>
      </c>
      <c r="BK77" s="13" t="s">
        <v>157</v>
      </c>
      <c r="BL77" s="11" t="s">
        <v>157</v>
      </c>
      <c r="BM77" s="11" t="s">
        <v>157</v>
      </c>
      <c r="BN77" s="11" t="s">
        <v>157</v>
      </c>
      <c r="BO77" s="11" t="s">
        <v>157</v>
      </c>
      <c r="BP77" s="11" t="s">
        <v>157</v>
      </c>
      <c r="BQ77" s="11" t="s">
        <v>157</v>
      </c>
      <c r="BR77" s="11" t="s">
        <v>157</v>
      </c>
      <c r="BS77" s="15" t="s">
        <v>157</v>
      </c>
      <c r="BT77" s="15" t="s">
        <v>157</v>
      </c>
      <c r="BU77" s="15" t="s">
        <v>157</v>
      </c>
      <c r="BV77" s="15" t="s">
        <v>157</v>
      </c>
      <c r="BW77" s="17" t="s">
        <v>157</v>
      </c>
      <c r="BX77" s="17" t="s">
        <v>157</v>
      </c>
      <c r="BY77" s="17" t="s">
        <v>157</v>
      </c>
    </row>
    <row r="78" spans="1:77" ht="90" x14ac:dyDescent="0.25">
      <c r="A78" s="6" t="s">
        <v>5875</v>
      </c>
      <c r="B78" s="6" t="s">
        <v>1509</v>
      </c>
      <c r="C78" s="6" t="s">
        <v>1510</v>
      </c>
      <c r="D78" s="6"/>
      <c r="E78" s="6" t="s">
        <v>164</v>
      </c>
      <c r="F78" s="9" t="s">
        <v>1511</v>
      </c>
      <c r="G78" s="9" t="s">
        <v>164</v>
      </c>
      <c r="H78" s="9" t="s">
        <v>1512</v>
      </c>
      <c r="I78" s="9" t="s">
        <v>233</v>
      </c>
      <c r="J78" s="9" t="s">
        <v>157</v>
      </c>
      <c r="K78" s="9" t="s">
        <v>340</v>
      </c>
      <c r="L78" s="9" t="s">
        <v>1513</v>
      </c>
      <c r="M78" s="9" t="s">
        <v>1514</v>
      </c>
      <c r="N78" s="9" t="s">
        <v>1515</v>
      </c>
      <c r="O78" s="9" t="s">
        <v>157</v>
      </c>
      <c r="P78" s="9" t="s">
        <v>1516</v>
      </c>
      <c r="Q78" s="9" t="s">
        <v>164</v>
      </c>
      <c r="R78" s="9" t="s">
        <v>1517</v>
      </c>
      <c r="S78" s="9" t="s">
        <v>233</v>
      </c>
      <c r="T78" s="9" t="s">
        <v>157</v>
      </c>
      <c r="U78" s="9" t="s">
        <v>340</v>
      </c>
      <c r="V78" s="9" t="s">
        <v>1518</v>
      </c>
      <c r="W78" s="9" t="s">
        <v>1519</v>
      </c>
      <c r="X78" s="9" t="s">
        <v>1519</v>
      </c>
      <c r="Y78" s="9" t="s">
        <v>157</v>
      </c>
      <c r="Z78" s="9" t="s">
        <v>259</v>
      </c>
      <c r="AA78" s="9" t="s">
        <v>1520</v>
      </c>
      <c r="AB78" s="9" t="s">
        <v>157</v>
      </c>
      <c r="AC78" s="9" t="s">
        <v>157</v>
      </c>
      <c r="AD78" s="9" t="s">
        <v>157</v>
      </c>
      <c r="AE78" s="9" t="s">
        <v>157</v>
      </c>
      <c r="AF78" s="13" t="s">
        <v>1521</v>
      </c>
      <c r="AG78" s="13" t="s">
        <v>1522</v>
      </c>
      <c r="AH78" s="13" t="s">
        <v>1523</v>
      </c>
      <c r="AI78" s="13" t="s">
        <v>164</v>
      </c>
      <c r="AJ78" s="13" t="s">
        <v>1524</v>
      </c>
      <c r="AK78" s="13" t="s">
        <v>340</v>
      </c>
      <c r="AL78" s="13" t="s">
        <v>233</v>
      </c>
      <c r="AM78" s="13" t="s">
        <v>157</v>
      </c>
      <c r="AN78" s="13" t="s">
        <v>1525</v>
      </c>
      <c r="AO78" s="13" t="s">
        <v>1526</v>
      </c>
      <c r="AP78" s="13" t="s">
        <v>1527</v>
      </c>
      <c r="AQ78" s="13" t="s">
        <v>157</v>
      </c>
      <c r="AR78" s="13" t="s">
        <v>259</v>
      </c>
      <c r="AS78" s="13" t="s">
        <v>157</v>
      </c>
      <c r="AT78" s="13" t="s">
        <v>157</v>
      </c>
      <c r="AU78" s="13" t="s">
        <v>157</v>
      </c>
      <c r="AV78" s="13" t="s">
        <v>157</v>
      </c>
      <c r="AW78" s="13" t="s">
        <v>1528</v>
      </c>
      <c r="AX78" s="13" t="s">
        <v>164</v>
      </c>
      <c r="AY78" s="13" t="s">
        <v>1526</v>
      </c>
      <c r="AZ78" s="13" t="s">
        <v>340</v>
      </c>
      <c r="BA78" s="13" t="s">
        <v>233</v>
      </c>
      <c r="BB78" s="13" t="s">
        <v>157</v>
      </c>
      <c r="BC78" s="13" t="s">
        <v>990</v>
      </c>
      <c r="BD78" s="13" t="s">
        <v>1526</v>
      </c>
      <c r="BE78" s="13" t="s">
        <v>1527</v>
      </c>
      <c r="BF78" s="13" t="s">
        <v>157</v>
      </c>
      <c r="BG78" s="13" t="s">
        <v>259</v>
      </c>
      <c r="BH78" s="13" t="s">
        <v>157</v>
      </c>
      <c r="BI78" s="13" t="s">
        <v>157</v>
      </c>
      <c r="BJ78" s="13" t="s">
        <v>157</v>
      </c>
      <c r="BK78" s="13" t="s">
        <v>157</v>
      </c>
      <c r="BL78" s="11" t="s">
        <v>164</v>
      </c>
      <c r="BM78" s="11" t="s">
        <v>1529</v>
      </c>
      <c r="BN78" s="11" t="s">
        <v>1529</v>
      </c>
      <c r="BO78" s="11" t="s">
        <v>157</v>
      </c>
      <c r="BP78" s="11" t="s">
        <v>157</v>
      </c>
      <c r="BQ78" s="11" t="s">
        <v>157</v>
      </c>
      <c r="BR78" s="11" t="s">
        <v>157</v>
      </c>
      <c r="BS78" s="15" t="s">
        <v>164</v>
      </c>
      <c r="BT78" s="15" t="s">
        <v>1530</v>
      </c>
      <c r="BU78" s="15" t="s">
        <v>162</v>
      </c>
      <c r="BV78" s="15" t="s">
        <v>157</v>
      </c>
      <c r="BW78" s="17" t="s">
        <v>1531</v>
      </c>
      <c r="BX78" s="17" t="s">
        <v>162</v>
      </c>
      <c r="BY78" s="17" t="s">
        <v>157</v>
      </c>
    </row>
    <row r="79" spans="1:77" ht="30" x14ac:dyDescent="0.25">
      <c r="A79" s="6" t="s">
        <v>1503</v>
      </c>
      <c r="B79" s="6" t="s">
        <v>1504</v>
      </c>
      <c r="C79" s="6" t="s">
        <v>1505</v>
      </c>
      <c r="D79" s="6"/>
      <c r="E79" s="6" t="s">
        <v>164</v>
      </c>
      <c r="F79" s="9" t="s">
        <v>340</v>
      </c>
      <c r="G79" s="9" t="s">
        <v>162</v>
      </c>
      <c r="H79" s="9" t="s">
        <v>157</v>
      </c>
      <c r="I79" s="9" t="s">
        <v>157</v>
      </c>
      <c r="J79" s="9" t="s">
        <v>157</v>
      </c>
      <c r="K79" s="9" t="s">
        <v>157</v>
      </c>
      <c r="L79" s="9" t="s">
        <v>157</v>
      </c>
      <c r="M79" s="9" t="s">
        <v>157</v>
      </c>
      <c r="N79" s="9" t="s">
        <v>157</v>
      </c>
      <c r="O79" s="9" t="s">
        <v>157</v>
      </c>
      <c r="P79" s="9" t="s">
        <v>157</v>
      </c>
      <c r="Q79" s="9" t="s">
        <v>162</v>
      </c>
      <c r="R79" s="9" t="s">
        <v>157</v>
      </c>
      <c r="S79" s="9" t="s">
        <v>157</v>
      </c>
      <c r="T79" s="9" t="s">
        <v>157</v>
      </c>
      <c r="U79" s="9" t="s">
        <v>157</v>
      </c>
      <c r="V79" s="9" t="s">
        <v>157</v>
      </c>
      <c r="W79" s="9" t="s">
        <v>157</v>
      </c>
      <c r="X79" s="9" t="s">
        <v>157</v>
      </c>
      <c r="Y79" s="9" t="s">
        <v>157</v>
      </c>
      <c r="Z79" s="9" t="s">
        <v>157</v>
      </c>
      <c r="AA79" s="9" t="s">
        <v>157</v>
      </c>
      <c r="AB79" s="9" t="s">
        <v>157</v>
      </c>
      <c r="AC79" s="9" t="s">
        <v>157</v>
      </c>
      <c r="AD79" s="9" t="s">
        <v>157</v>
      </c>
      <c r="AE79" s="9" t="s">
        <v>157</v>
      </c>
      <c r="AF79" s="13" t="s">
        <v>1533</v>
      </c>
      <c r="AG79" s="13" t="s">
        <v>1340</v>
      </c>
      <c r="AH79" s="13" t="s">
        <v>1534</v>
      </c>
      <c r="AI79" s="13" t="s">
        <v>164</v>
      </c>
      <c r="AJ79" s="13" t="s">
        <v>1534</v>
      </c>
      <c r="AK79" s="13" t="s">
        <v>1535</v>
      </c>
      <c r="AL79" s="13" t="s">
        <v>157</v>
      </c>
      <c r="AM79" s="13" t="s">
        <v>157</v>
      </c>
      <c r="AN79" s="13" t="s">
        <v>157</v>
      </c>
      <c r="AO79" s="13" t="s">
        <v>157</v>
      </c>
      <c r="AP79" s="13" t="s">
        <v>157</v>
      </c>
      <c r="AQ79" s="13" t="s">
        <v>157</v>
      </c>
      <c r="AR79" s="13" t="s">
        <v>259</v>
      </c>
      <c r="AS79" s="13" t="s">
        <v>157</v>
      </c>
      <c r="AT79" s="13" t="s">
        <v>157</v>
      </c>
      <c r="AU79" s="13" t="s">
        <v>157</v>
      </c>
      <c r="AV79" s="13" t="s">
        <v>157</v>
      </c>
      <c r="AW79" s="13" t="s">
        <v>1536</v>
      </c>
      <c r="AX79" s="13" t="s">
        <v>164</v>
      </c>
      <c r="AY79" s="13" t="s">
        <v>1536</v>
      </c>
      <c r="AZ79" s="13" t="s">
        <v>1535</v>
      </c>
      <c r="BA79" s="13" t="s">
        <v>157</v>
      </c>
      <c r="BB79" s="13" t="s">
        <v>157</v>
      </c>
      <c r="BC79" s="13" t="s">
        <v>157</v>
      </c>
      <c r="BD79" s="13" t="s">
        <v>157</v>
      </c>
      <c r="BE79" s="13" t="s">
        <v>157</v>
      </c>
      <c r="BF79" s="13" t="s">
        <v>157</v>
      </c>
      <c r="BG79" s="13" t="s">
        <v>259</v>
      </c>
      <c r="BH79" s="13" t="s">
        <v>157</v>
      </c>
      <c r="BI79" s="13" t="s">
        <v>157</v>
      </c>
      <c r="BJ79" s="13" t="s">
        <v>157</v>
      </c>
      <c r="BK79" s="13" t="s">
        <v>157</v>
      </c>
      <c r="BL79" s="11" t="s">
        <v>164</v>
      </c>
      <c r="BM79" s="11" t="s">
        <v>188</v>
      </c>
      <c r="BN79" s="11" t="s">
        <v>556</v>
      </c>
      <c r="BO79" s="11" t="s">
        <v>167</v>
      </c>
      <c r="BP79" s="11" t="s">
        <v>157</v>
      </c>
      <c r="BQ79" s="11" t="s">
        <v>1537</v>
      </c>
      <c r="BR79" s="11" t="s">
        <v>157</v>
      </c>
      <c r="BS79" s="15" t="s">
        <v>162</v>
      </c>
      <c r="BT79" s="15" t="s">
        <v>157</v>
      </c>
      <c r="BU79" s="15" t="s">
        <v>164</v>
      </c>
      <c r="BV79" s="15" t="s">
        <v>804</v>
      </c>
      <c r="BW79" s="17" t="s">
        <v>1538</v>
      </c>
      <c r="BX79" s="17" t="s">
        <v>580</v>
      </c>
      <c r="BY79" s="17" t="s">
        <v>157</v>
      </c>
    </row>
    <row r="80" spans="1:77" ht="45" x14ac:dyDescent="0.25">
      <c r="A80" s="6" t="s">
        <v>5876</v>
      </c>
      <c r="B80" s="6" t="s">
        <v>1542</v>
      </c>
      <c r="C80" s="6" t="s">
        <v>1543</v>
      </c>
      <c r="D80" s="6"/>
      <c r="E80" s="6" t="s">
        <v>164</v>
      </c>
      <c r="F80" s="9" t="s">
        <v>1544</v>
      </c>
      <c r="G80" s="9" t="s">
        <v>164</v>
      </c>
      <c r="H80" s="9" t="s">
        <v>595</v>
      </c>
      <c r="I80" s="9" t="s">
        <v>233</v>
      </c>
      <c r="J80" s="9" t="s">
        <v>157</v>
      </c>
      <c r="K80" s="9" t="s">
        <v>340</v>
      </c>
      <c r="L80" s="9" t="s">
        <v>1545</v>
      </c>
      <c r="M80" s="9" t="s">
        <v>1546</v>
      </c>
      <c r="N80" s="9" t="s">
        <v>1547</v>
      </c>
      <c r="O80" s="9" t="s">
        <v>157</v>
      </c>
      <c r="P80" s="9" t="s">
        <v>377</v>
      </c>
      <c r="Q80" s="9" t="s">
        <v>164</v>
      </c>
      <c r="R80" s="9" t="s">
        <v>595</v>
      </c>
      <c r="S80" s="9" t="s">
        <v>167</v>
      </c>
      <c r="T80" s="9" t="s">
        <v>157</v>
      </c>
      <c r="U80" s="9" t="s">
        <v>340</v>
      </c>
      <c r="V80" s="9" t="s">
        <v>1548</v>
      </c>
      <c r="W80" s="9" t="s">
        <v>1549</v>
      </c>
      <c r="X80" s="9" t="s">
        <v>1550</v>
      </c>
      <c r="Y80" s="9" t="s">
        <v>157</v>
      </c>
      <c r="Z80" s="9" t="s">
        <v>259</v>
      </c>
      <c r="AA80" s="9" t="s">
        <v>157</v>
      </c>
      <c r="AB80" s="9" t="s">
        <v>157</v>
      </c>
      <c r="AC80" s="9" t="s">
        <v>157</v>
      </c>
      <c r="AD80" s="9" t="s">
        <v>157</v>
      </c>
      <c r="AE80" s="9" t="s">
        <v>157</v>
      </c>
      <c r="AF80" s="13" t="s">
        <v>1551</v>
      </c>
      <c r="AG80" s="13" t="s">
        <v>189</v>
      </c>
      <c r="AH80" s="13" t="s">
        <v>1552</v>
      </c>
      <c r="AI80" s="13" t="s">
        <v>164</v>
      </c>
      <c r="AJ80" s="13" t="s">
        <v>1553</v>
      </c>
      <c r="AK80" s="13" t="s">
        <v>340</v>
      </c>
      <c r="AL80" s="13" t="s">
        <v>233</v>
      </c>
      <c r="AM80" s="13" t="s">
        <v>157</v>
      </c>
      <c r="AN80" s="13" t="s">
        <v>1554</v>
      </c>
      <c r="AO80" s="13" t="s">
        <v>157</v>
      </c>
      <c r="AP80" s="13" t="s">
        <v>1555</v>
      </c>
      <c r="AQ80" s="13" t="s">
        <v>157</v>
      </c>
      <c r="AR80" s="13" t="s">
        <v>247</v>
      </c>
      <c r="AS80" s="13" t="s">
        <v>157</v>
      </c>
      <c r="AT80" s="13" t="s">
        <v>1556</v>
      </c>
      <c r="AU80" s="13" t="s">
        <v>157</v>
      </c>
      <c r="AV80" s="13" t="s">
        <v>157</v>
      </c>
      <c r="AW80" s="13" t="s">
        <v>1552</v>
      </c>
      <c r="AX80" s="13" t="s">
        <v>164</v>
      </c>
      <c r="AY80" s="13" t="s">
        <v>1553</v>
      </c>
      <c r="AZ80" s="13" t="s">
        <v>340</v>
      </c>
      <c r="BA80" s="13" t="s">
        <v>233</v>
      </c>
      <c r="BB80" s="13" t="s">
        <v>157</v>
      </c>
      <c r="BC80" s="13" t="s">
        <v>1554</v>
      </c>
      <c r="BD80" s="13" t="s">
        <v>157</v>
      </c>
      <c r="BE80" s="13" t="s">
        <v>1555</v>
      </c>
      <c r="BF80" s="13" t="s">
        <v>157</v>
      </c>
      <c r="BG80" s="13" t="s">
        <v>247</v>
      </c>
      <c r="BH80" s="13" t="s">
        <v>157</v>
      </c>
      <c r="BI80" s="13" t="s">
        <v>157</v>
      </c>
      <c r="BJ80" s="13" t="s">
        <v>157</v>
      </c>
      <c r="BK80" s="13" t="s">
        <v>157</v>
      </c>
      <c r="BL80" s="11" t="s">
        <v>162</v>
      </c>
      <c r="BM80" s="11" t="s">
        <v>157</v>
      </c>
      <c r="BN80" s="11" t="s">
        <v>157</v>
      </c>
      <c r="BO80" s="11" t="s">
        <v>157</v>
      </c>
      <c r="BP80" s="11" t="s">
        <v>157</v>
      </c>
      <c r="BQ80" s="11" t="s">
        <v>157</v>
      </c>
      <c r="BR80" s="11" t="s">
        <v>157</v>
      </c>
      <c r="BS80" s="15" t="s">
        <v>162</v>
      </c>
      <c r="BT80" s="15" t="s">
        <v>157</v>
      </c>
      <c r="BU80" s="15" t="s">
        <v>164</v>
      </c>
      <c r="BV80" s="15" t="s">
        <v>970</v>
      </c>
      <c r="BW80" s="17" t="s">
        <v>162</v>
      </c>
      <c r="BX80" s="17" t="s">
        <v>162</v>
      </c>
      <c r="BY80" s="17" t="s">
        <v>157</v>
      </c>
    </row>
    <row r="81" spans="1:77" ht="30" x14ac:dyDescent="0.25">
      <c r="A81" s="6" t="s">
        <v>5877</v>
      </c>
      <c r="B81" s="6" t="s">
        <v>1560</v>
      </c>
      <c r="C81" s="6" t="s">
        <v>1561</v>
      </c>
      <c r="D81" s="6"/>
      <c r="E81" s="6" t="s">
        <v>164</v>
      </c>
      <c r="F81" s="9" t="s">
        <v>1562</v>
      </c>
      <c r="G81" s="9" t="s">
        <v>164</v>
      </c>
      <c r="H81" s="9" t="s">
        <v>816</v>
      </c>
      <c r="I81" s="9" t="s">
        <v>233</v>
      </c>
      <c r="J81" s="9" t="s">
        <v>157</v>
      </c>
      <c r="K81" s="9" t="s">
        <v>412</v>
      </c>
      <c r="L81" s="9" t="s">
        <v>1563</v>
      </c>
      <c r="M81" s="9" t="s">
        <v>1178</v>
      </c>
      <c r="N81" s="9" t="s">
        <v>327</v>
      </c>
      <c r="O81" s="9" t="s">
        <v>157</v>
      </c>
      <c r="P81" s="9" t="s">
        <v>173</v>
      </c>
      <c r="Q81" s="9" t="s">
        <v>164</v>
      </c>
      <c r="R81" s="9" t="s">
        <v>576</v>
      </c>
      <c r="S81" s="9" t="s">
        <v>233</v>
      </c>
      <c r="T81" s="9" t="s">
        <v>157</v>
      </c>
      <c r="U81" s="9" t="s">
        <v>412</v>
      </c>
      <c r="V81" s="9" t="s">
        <v>1564</v>
      </c>
      <c r="W81" s="9" t="s">
        <v>1565</v>
      </c>
      <c r="X81" s="9" t="s">
        <v>1566</v>
      </c>
      <c r="Y81" s="9" t="s">
        <v>157</v>
      </c>
      <c r="Z81" s="9" t="s">
        <v>259</v>
      </c>
      <c r="AA81" s="9" t="s">
        <v>157</v>
      </c>
      <c r="AB81" s="9" t="s">
        <v>157</v>
      </c>
      <c r="AC81" s="9" t="s">
        <v>157</v>
      </c>
      <c r="AD81" s="9" t="s">
        <v>157</v>
      </c>
      <c r="AE81" s="9" t="s">
        <v>341</v>
      </c>
      <c r="AF81" s="13" t="s">
        <v>1567</v>
      </c>
      <c r="AG81" s="13" t="s">
        <v>554</v>
      </c>
      <c r="AH81" s="13" t="s">
        <v>1363</v>
      </c>
      <c r="AI81" s="13" t="s">
        <v>164</v>
      </c>
      <c r="AJ81" s="13" t="s">
        <v>1568</v>
      </c>
      <c r="AK81" s="13" t="s">
        <v>412</v>
      </c>
      <c r="AL81" s="13" t="s">
        <v>233</v>
      </c>
      <c r="AM81" s="13" t="s">
        <v>157</v>
      </c>
      <c r="AN81" s="13" t="s">
        <v>1568</v>
      </c>
      <c r="AO81" s="13" t="s">
        <v>157</v>
      </c>
      <c r="AP81" s="13" t="s">
        <v>1569</v>
      </c>
      <c r="AQ81" s="13" t="s">
        <v>157</v>
      </c>
      <c r="AR81" s="13" t="s">
        <v>259</v>
      </c>
      <c r="AS81" s="13" t="s">
        <v>157</v>
      </c>
      <c r="AT81" s="13" t="s">
        <v>157</v>
      </c>
      <c r="AU81" s="13" t="s">
        <v>157</v>
      </c>
      <c r="AV81" s="13" t="s">
        <v>157</v>
      </c>
      <c r="AW81" s="13" t="s">
        <v>1570</v>
      </c>
      <c r="AX81" s="13" t="s">
        <v>164</v>
      </c>
      <c r="AY81" s="13" t="s">
        <v>1568</v>
      </c>
      <c r="AZ81" s="13" t="s">
        <v>412</v>
      </c>
      <c r="BA81" s="13" t="s">
        <v>233</v>
      </c>
      <c r="BB81" s="13" t="s">
        <v>157</v>
      </c>
      <c r="BC81" s="13" t="s">
        <v>1569</v>
      </c>
      <c r="BD81" s="13" t="s">
        <v>157</v>
      </c>
      <c r="BE81" s="13" t="s">
        <v>1569</v>
      </c>
      <c r="BF81" s="13" t="s">
        <v>157</v>
      </c>
      <c r="BG81" s="13" t="s">
        <v>259</v>
      </c>
      <c r="BH81" s="13" t="s">
        <v>157</v>
      </c>
      <c r="BI81" s="13" t="s">
        <v>157</v>
      </c>
      <c r="BJ81" s="13" t="s">
        <v>157</v>
      </c>
      <c r="BK81" s="13" t="s">
        <v>157</v>
      </c>
      <c r="BL81" s="11" t="s">
        <v>164</v>
      </c>
      <c r="BM81" s="11" t="s">
        <v>1571</v>
      </c>
      <c r="BN81" s="11" t="s">
        <v>1571</v>
      </c>
      <c r="BO81" s="11" t="s">
        <v>167</v>
      </c>
      <c r="BP81" s="11" t="s">
        <v>157</v>
      </c>
      <c r="BQ81" s="11" t="s">
        <v>1572</v>
      </c>
      <c r="BR81" s="11" t="s">
        <v>1573</v>
      </c>
      <c r="BS81" s="15" t="s">
        <v>162</v>
      </c>
      <c r="BT81" s="15" t="s">
        <v>157</v>
      </c>
      <c r="BU81" s="15" t="s">
        <v>164</v>
      </c>
      <c r="BV81" s="15" t="s">
        <v>1574</v>
      </c>
      <c r="BW81" s="17" t="s">
        <v>580</v>
      </c>
      <c r="BX81" s="17" t="s">
        <v>580</v>
      </c>
      <c r="BY81" s="17" t="s">
        <v>157</v>
      </c>
    </row>
    <row r="82" spans="1:77" ht="375" x14ac:dyDescent="0.25">
      <c r="A82" s="6" t="s">
        <v>1577</v>
      </c>
      <c r="B82" s="6" t="s">
        <v>1578</v>
      </c>
      <c r="C82" s="6" t="s">
        <v>1579</v>
      </c>
      <c r="D82" s="6"/>
      <c r="E82" s="6" t="s">
        <v>164</v>
      </c>
      <c r="F82" s="9" t="s">
        <v>1580</v>
      </c>
      <c r="G82" s="9" t="s">
        <v>164</v>
      </c>
      <c r="H82" s="9" t="s">
        <v>188</v>
      </c>
      <c r="I82" s="9" t="s">
        <v>233</v>
      </c>
      <c r="J82" s="9" t="s">
        <v>157</v>
      </c>
      <c r="K82" s="9" t="s">
        <v>1581</v>
      </c>
      <c r="L82" s="9" t="s">
        <v>1582</v>
      </c>
      <c r="M82" s="9" t="s">
        <v>460</v>
      </c>
      <c r="N82" s="9" t="s">
        <v>1583</v>
      </c>
      <c r="O82" s="9" t="s">
        <v>157</v>
      </c>
      <c r="P82" s="9" t="s">
        <v>1584</v>
      </c>
      <c r="Q82" s="9" t="s">
        <v>164</v>
      </c>
      <c r="R82" s="9" t="s">
        <v>188</v>
      </c>
      <c r="S82" s="9" t="s">
        <v>233</v>
      </c>
      <c r="T82" s="9" t="s">
        <v>157</v>
      </c>
      <c r="U82" s="9" t="s">
        <v>1581</v>
      </c>
      <c r="V82" s="9" t="s">
        <v>1582</v>
      </c>
      <c r="W82" s="9" t="s">
        <v>1585</v>
      </c>
      <c r="X82" s="9" t="s">
        <v>1586</v>
      </c>
      <c r="Y82" s="9" t="s">
        <v>157</v>
      </c>
      <c r="Z82" s="9" t="s">
        <v>259</v>
      </c>
      <c r="AA82" s="9" t="s">
        <v>157</v>
      </c>
      <c r="AB82" s="9" t="s">
        <v>157</v>
      </c>
      <c r="AC82" s="9" t="s">
        <v>157</v>
      </c>
      <c r="AD82" s="9" t="s">
        <v>157</v>
      </c>
      <c r="AE82" s="9" t="s">
        <v>157</v>
      </c>
      <c r="AF82" s="13" t="s">
        <v>1587</v>
      </c>
      <c r="AG82" s="13" t="s">
        <v>1588</v>
      </c>
      <c r="AH82" s="13" t="s">
        <v>329</v>
      </c>
      <c r="AI82" s="13" t="s">
        <v>164</v>
      </c>
      <c r="AJ82" s="13" t="s">
        <v>1589</v>
      </c>
      <c r="AK82" s="13" t="s">
        <v>524</v>
      </c>
      <c r="AL82" s="13" t="s">
        <v>233</v>
      </c>
      <c r="AM82" s="13" t="s">
        <v>157</v>
      </c>
      <c r="AN82" s="13" t="s">
        <v>1590</v>
      </c>
      <c r="AO82" s="13" t="s">
        <v>157</v>
      </c>
      <c r="AP82" s="13" t="s">
        <v>157</v>
      </c>
      <c r="AQ82" s="13" t="s">
        <v>1590</v>
      </c>
      <c r="AR82" s="13" t="s">
        <v>626</v>
      </c>
      <c r="AS82" s="13" t="s">
        <v>157</v>
      </c>
      <c r="AT82" s="13" t="s">
        <v>1591</v>
      </c>
      <c r="AU82" s="13" t="s">
        <v>157</v>
      </c>
      <c r="AV82" s="13" t="s">
        <v>157</v>
      </c>
      <c r="AW82" s="13" t="s">
        <v>1592</v>
      </c>
      <c r="AX82" s="13" t="s">
        <v>164</v>
      </c>
      <c r="AY82" s="13" t="s">
        <v>1593</v>
      </c>
      <c r="AZ82" s="13" t="s">
        <v>244</v>
      </c>
      <c r="BA82" s="13" t="s">
        <v>233</v>
      </c>
      <c r="BB82" s="13" t="s">
        <v>157</v>
      </c>
      <c r="BC82" s="13" t="s">
        <v>1590</v>
      </c>
      <c r="BD82" s="13" t="s">
        <v>157</v>
      </c>
      <c r="BE82" s="13" t="s">
        <v>157</v>
      </c>
      <c r="BF82" s="13" t="s">
        <v>1590</v>
      </c>
      <c r="BG82" s="13" t="s">
        <v>626</v>
      </c>
      <c r="BH82" s="13" t="s">
        <v>157</v>
      </c>
      <c r="BI82" s="13" t="s">
        <v>1591</v>
      </c>
      <c r="BJ82" s="13" t="s">
        <v>157</v>
      </c>
      <c r="BK82" s="13" t="s">
        <v>157</v>
      </c>
      <c r="BL82" s="11" t="s">
        <v>162</v>
      </c>
      <c r="BM82" s="11" t="s">
        <v>157</v>
      </c>
      <c r="BN82" s="11" t="s">
        <v>157</v>
      </c>
      <c r="BO82" s="11" t="s">
        <v>157</v>
      </c>
      <c r="BP82" s="11" t="s">
        <v>157</v>
      </c>
      <c r="BQ82" s="11" t="s">
        <v>157</v>
      </c>
      <c r="BR82" s="11" t="s">
        <v>157</v>
      </c>
      <c r="BS82" s="15" t="s">
        <v>164</v>
      </c>
      <c r="BT82" s="15" t="s">
        <v>1461</v>
      </c>
      <c r="BU82" s="15" t="s">
        <v>164</v>
      </c>
      <c r="BV82" s="15" t="s">
        <v>1594</v>
      </c>
      <c r="BW82" s="17" t="s">
        <v>1595</v>
      </c>
      <c r="BX82" s="17" t="s">
        <v>1596</v>
      </c>
      <c r="BY82" s="17" t="s">
        <v>157</v>
      </c>
    </row>
    <row r="83" spans="1:77" ht="75" x14ac:dyDescent="0.25">
      <c r="A83" s="6" t="s">
        <v>1599</v>
      </c>
      <c r="B83" s="6" t="s">
        <v>1600</v>
      </c>
      <c r="C83" s="6" t="s">
        <v>1601</v>
      </c>
      <c r="D83" s="6"/>
      <c r="E83" s="6" t="s">
        <v>164</v>
      </c>
      <c r="F83" s="9" t="s">
        <v>1602</v>
      </c>
      <c r="G83" s="9" t="s">
        <v>164</v>
      </c>
      <c r="H83" s="9" t="s">
        <v>329</v>
      </c>
      <c r="I83" s="9" t="s">
        <v>614</v>
      </c>
      <c r="J83" s="9" t="s">
        <v>157</v>
      </c>
      <c r="K83" s="9" t="s">
        <v>340</v>
      </c>
      <c r="L83" s="9" t="s">
        <v>1603</v>
      </c>
      <c r="M83" s="9" t="s">
        <v>157</v>
      </c>
      <c r="N83" s="9" t="s">
        <v>157</v>
      </c>
      <c r="O83" s="9" t="s">
        <v>1604</v>
      </c>
      <c r="P83" s="9" t="s">
        <v>1605</v>
      </c>
      <c r="Q83" s="9" t="s">
        <v>164</v>
      </c>
      <c r="R83" s="9" t="s">
        <v>1606</v>
      </c>
      <c r="S83" s="9" t="s">
        <v>614</v>
      </c>
      <c r="T83" s="9" t="s">
        <v>157</v>
      </c>
      <c r="U83" s="9" t="s">
        <v>340</v>
      </c>
      <c r="V83" s="9" t="s">
        <v>1606</v>
      </c>
      <c r="W83" s="9" t="s">
        <v>157</v>
      </c>
      <c r="X83" s="9" t="s">
        <v>157</v>
      </c>
      <c r="Y83" s="9" t="s">
        <v>1604</v>
      </c>
      <c r="Z83" s="9" t="s">
        <v>259</v>
      </c>
      <c r="AA83" s="9" t="s">
        <v>157</v>
      </c>
      <c r="AB83" s="9" t="s">
        <v>157</v>
      </c>
      <c r="AC83" s="9" t="s">
        <v>157</v>
      </c>
      <c r="AD83" s="9" t="s">
        <v>157</v>
      </c>
      <c r="AE83" s="9" t="s">
        <v>1607</v>
      </c>
      <c r="AF83" s="13" t="s">
        <v>1608</v>
      </c>
      <c r="AG83" s="13" t="s">
        <v>1609</v>
      </c>
      <c r="AH83" s="13" t="s">
        <v>1610</v>
      </c>
      <c r="AI83" s="13" t="s">
        <v>164</v>
      </c>
      <c r="AJ83" s="13" t="s">
        <v>970</v>
      </c>
      <c r="AK83" s="13" t="s">
        <v>340</v>
      </c>
      <c r="AL83" s="13" t="s">
        <v>614</v>
      </c>
      <c r="AM83" s="13" t="s">
        <v>157</v>
      </c>
      <c r="AN83" s="13" t="s">
        <v>1611</v>
      </c>
      <c r="AO83" s="13" t="s">
        <v>157</v>
      </c>
      <c r="AP83" s="13" t="s">
        <v>157</v>
      </c>
      <c r="AQ83" s="13" t="s">
        <v>614</v>
      </c>
      <c r="AR83" s="13" t="s">
        <v>626</v>
      </c>
      <c r="AS83" s="13" t="s">
        <v>157</v>
      </c>
      <c r="AT83" s="13" t="s">
        <v>1612</v>
      </c>
      <c r="AU83" s="13" t="s">
        <v>157</v>
      </c>
      <c r="AV83" s="13" t="s">
        <v>157</v>
      </c>
      <c r="AW83" s="13" t="s">
        <v>1613</v>
      </c>
      <c r="AX83" s="13" t="s">
        <v>164</v>
      </c>
      <c r="AY83" s="13" t="s">
        <v>970</v>
      </c>
      <c r="AZ83" s="13" t="s">
        <v>340</v>
      </c>
      <c r="BA83" s="13" t="s">
        <v>614</v>
      </c>
      <c r="BB83" s="13" t="s">
        <v>157</v>
      </c>
      <c r="BC83" s="13" t="s">
        <v>1611</v>
      </c>
      <c r="BD83" s="13" t="s">
        <v>157</v>
      </c>
      <c r="BE83" s="13" t="s">
        <v>157</v>
      </c>
      <c r="BF83" s="13" t="s">
        <v>614</v>
      </c>
      <c r="BG83" s="13" t="s">
        <v>626</v>
      </c>
      <c r="BH83" s="13" t="s">
        <v>157</v>
      </c>
      <c r="BI83" s="13" t="s">
        <v>1612</v>
      </c>
      <c r="BJ83" s="13" t="s">
        <v>157</v>
      </c>
      <c r="BK83" s="13" t="s">
        <v>157</v>
      </c>
      <c r="BL83" s="11" t="s">
        <v>164</v>
      </c>
      <c r="BM83" s="11" t="s">
        <v>970</v>
      </c>
      <c r="BN83" s="11" t="s">
        <v>970</v>
      </c>
      <c r="BO83" s="11" t="s">
        <v>775</v>
      </c>
      <c r="BP83" s="11" t="s">
        <v>1614</v>
      </c>
      <c r="BQ83" s="11" t="s">
        <v>157</v>
      </c>
      <c r="BR83" s="11" t="s">
        <v>1615</v>
      </c>
      <c r="BS83" s="15" t="s">
        <v>162</v>
      </c>
      <c r="BT83" s="15" t="s">
        <v>157</v>
      </c>
      <c r="BU83" s="15" t="s">
        <v>162</v>
      </c>
      <c r="BV83" s="15" t="s">
        <v>157</v>
      </c>
      <c r="BW83" s="17" t="s">
        <v>1616</v>
      </c>
      <c r="BX83" s="17" t="s">
        <v>162</v>
      </c>
      <c r="BY83" s="17" t="s">
        <v>157</v>
      </c>
    </row>
    <row r="84" spans="1:77" ht="30" x14ac:dyDescent="0.25">
      <c r="A84" s="6" t="s">
        <v>1619</v>
      </c>
      <c r="B84" s="6" t="s">
        <v>1620</v>
      </c>
      <c r="C84" s="6" t="s">
        <v>1621</v>
      </c>
      <c r="D84" s="6"/>
      <c r="E84" s="6" t="s">
        <v>164</v>
      </c>
      <c r="F84" s="9" t="s">
        <v>1622</v>
      </c>
      <c r="G84" s="9" t="s">
        <v>164</v>
      </c>
      <c r="H84" s="9" t="s">
        <v>1623</v>
      </c>
      <c r="I84" s="9" t="s">
        <v>614</v>
      </c>
      <c r="J84" s="9" t="s">
        <v>157</v>
      </c>
      <c r="K84" s="9" t="s">
        <v>1624</v>
      </c>
      <c r="L84" s="9" t="s">
        <v>1625</v>
      </c>
      <c r="M84" s="9" t="s">
        <v>157</v>
      </c>
      <c r="N84" s="9" t="s">
        <v>157</v>
      </c>
      <c r="O84" s="9" t="s">
        <v>1626</v>
      </c>
      <c r="P84" s="9" t="s">
        <v>273</v>
      </c>
      <c r="Q84" s="9" t="s">
        <v>162</v>
      </c>
      <c r="R84" s="9" t="s">
        <v>157</v>
      </c>
      <c r="S84" s="9" t="s">
        <v>157</v>
      </c>
      <c r="T84" s="9" t="s">
        <v>157</v>
      </c>
      <c r="U84" s="9" t="s">
        <v>157</v>
      </c>
      <c r="V84" s="9" t="s">
        <v>157</v>
      </c>
      <c r="W84" s="9" t="s">
        <v>157</v>
      </c>
      <c r="X84" s="9" t="s">
        <v>157</v>
      </c>
      <c r="Y84" s="9" t="s">
        <v>1627</v>
      </c>
      <c r="Z84" s="9" t="s">
        <v>259</v>
      </c>
      <c r="AA84" s="9" t="s">
        <v>157</v>
      </c>
      <c r="AB84" s="9" t="s">
        <v>157</v>
      </c>
      <c r="AC84" s="9" t="s">
        <v>157</v>
      </c>
      <c r="AD84" s="9" t="s">
        <v>157</v>
      </c>
      <c r="AE84" s="9" t="s">
        <v>157</v>
      </c>
      <c r="AF84" s="13" t="s">
        <v>1622</v>
      </c>
      <c r="AG84" s="13" t="s">
        <v>273</v>
      </c>
      <c r="AH84" s="13" t="s">
        <v>1628</v>
      </c>
      <c r="AI84" s="13" t="s">
        <v>164</v>
      </c>
      <c r="AJ84" s="13" t="s">
        <v>1629</v>
      </c>
      <c r="AK84" s="13" t="s">
        <v>1624</v>
      </c>
      <c r="AL84" s="13" t="s">
        <v>614</v>
      </c>
      <c r="AM84" s="13" t="s">
        <v>157</v>
      </c>
      <c r="AN84" s="13" t="s">
        <v>812</v>
      </c>
      <c r="AO84" s="13" t="s">
        <v>157</v>
      </c>
      <c r="AP84" s="13" t="s">
        <v>157</v>
      </c>
      <c r="AQ84" s="13" t="s">
        <v>157</v>
      </c>
      <c r="AR84" s="13" t="s">
        <v>259</v>
      </c>
      <c r="AS84" s="13" t="s">
        <v>157</v>
      </c>
      <c r="AT84" s="13" t="s">
        <v>157</v>
      </c>
      <c r="AU84" s="13" t="s">
        <v>157</v>
      </c>
      <c r="AV84" s="13" t="s">
        <v>157</v>
      </c>
      <c r="AW84" s="13" t="s">
        <v>1630</v>
      </c>
      <c r="AX84" s="13" t="s">
        <v>162</v>
      </c>
      <c r="AY84" s="13" t="s">
        <v>157</v>
      </c>
      <c r="AZ84" s="13" t="s">
        <v>157</v>
      </c>
      <c r="BA84" s="13" t="s">
        <v>157</v>
      </c>
      <c r="BB84" s="13" t="s">
        <v>157</v>
      </c>
      <c r="BC84" s="13" t="s">
        <v>157</v>
      </c>
      <c r="BD84" s="13" t="s">
        <v>157</v>
      </c>
      <c r="BE84" s="13" t="s">
        <v>157</v>
      </c>
      <c r="BF84" s="13" t="s">
        <v>1631</v>
      </c>
      <c r="BG84" s="13" t="s">
        <v>259</v>
      </c>
      <c r="BH84" s="13" t="s">
        <v>157</v>
      </c>
      <c r="BI84" s="13" t="s">
        <v>157</v>
      </c>
      <c r="BJ84" s="13" t="s">
        <v>157</v>
      </c>
      <c r="BK84" s="13" t="s">
        <v>157</v>
      </c>
      <c r="BL84" s="11" t="s">
        <v>164</v>
      </c>
      <c r="BM84" s="11" t="s">
        <v>1632</v>
      </c>
      <c r="BN84" s="11" t="s">
        <v>833</v>
      </c>
      <c r="BO84" s="11" t="s">
        <v>167</v>
      </c>
      <c r="BP84" s="11" t="s">
        <v>157</v>
      </c>
      <c r="BQ84" s="11" t="s">
        <v>1633</v>
      </c>
      <c r="BR84" s="11" t="s">
        <v>157</v>
      </c>
      <c r="BS84" s="15" t="s">
        <v>164</v>
      </c>
      <c r="BT84" s="15" t="s">
        <v>1634</v>
      </c>
      <c r="BU84" s="15" t="s">
        <v>162</v>
      </c>
      <c r="BV84" s="15" t="s">
        <v>157</v>
      </c>
      <c r="BW84" s="17" t="s">
        <v>1635</v>
      </c>
      <c r="BX84" s="17" t="s">
        <v>1636</v>
      </c>
      <c r="BY84" s="17" t="s">
        <v>157</v>
      </c>
    </row>
    <row r="85" spans="1:77" x14ac:dyDescent="0.25">
      <c r="A85" s="6" t="s">
        <v>5878</v>
      </c>
      <c r="B85" s="6" t="s">
        <v>1640</v>
      </c>
      <c r="C85" s="6" t="s">
        <v>1641</v>
      </c>
      <c r="D85" s="6"/>
      <c r="E85" s="6" t="s">
        <v>162</v>
      </c>
      <c r="F85" s="9" t="s">
        <v>157</v>
      </c>
      <c r="G85" s="9" t="s">
        <v>157</v>
      </c>
      <c r="H85" s="9" t="s">
        <v>157</v>
      </c>
      <c r="I85" s="9" t="s">
        <v>157</v>
      </c>
      <c r="J85" s="9" t="s">
        <v>157</v>
      </c>
      <c r="K85" s="9" t="s">
        <v>157</v>
      </c>
      <c r="L85" s="9" t="s">
        <v>157</v>
      </c>
      <c r="M85" s="9" t="s">
        <v>157</v>
      </c>
      <c r="N85" s="9" t="s">
        <v>157</v>
      </c>
      <c r="O85" s="9" t="s">
        <v>157</v>
      </c>
      <c r="P85" s="9" t="s">
        <v>157</v>
      </c>
      <c r="Q85" s="9" t="s">
        <v>157</v>
      </c>
      <c r="R85" s="9" t="s">
        <v>157</v>
      </c>
      <c r="S85" s="9" t="s">
        <v>157</v>
      </c>
      <c r="T85" s="9" t="s">
        <v>157</v>
      </c>
      <c r="U85" s="9" t="s">
        <v>157</v>
      </c>
      <c r="V85" s="9" t="s">
        <v>157</v>
      </c>
      <c r="W85" s="9" t="s">
        <v>157</v>
      </c>
      <c r="X85" s="9" t="s">
        <v>157</v>
      </c>
      <c r="Y85" s="9" t="s">
        <v>157</v>
      </c>
      <c r="Z85" s="9" t="s">
        <v>157</v>
      </c>
      <c r="AA85" s="9" t="s">
        <v>157</v>
      </c>
      <c r="AB85" s="9" t="s">
        <v>157</v>
      </c>
      <c r="AC85" s="9" t="s">
        <v>157</v>
      </c>
      <c r="AD85" s="9" t="s">
        <v>157</v>
      </c>
      <c r="AE85" s="9" t="s">
        <v>157</v>
      </c>
      <c r="AF85" s="13" t="s">
        <v>157</v>
      </c>
      <c r="AG85" s="13" t="s">
        <v>157</v>
      </c>
      <c r="AH85" s="13" t="s">
        <v>157</v>
      </c>
      <c r="AI85" s="13" t="s">
        <v>157</v>
      </c>
      <c r="AJ85" s="13" t="s">
        <v>157</v>
      </c>
      <c r="AK85" s="13" t="s">
        <v>157</v>
      </c>
      <c r="AL85" s="13" t="s">
        <v>157</v>
      </c>
      <c r="AM85" s="13" t="s">
        <v>157</v>
      </c>
      <c r="AN85" s="13" t="s">
        <v>157</v>
      </c>
      <c r="AO85" s="13" t="s">
        <v>157</v>
      </c>
      <c r="AP85" s="13" t="s">
        <v>157</v>
      </c>
      <c r="AQ85" s="13" t="s">
        <v>157</v>
      </c>
      <c r="AR85" s="13" t="s">
        <v>157</v>
      </c>
      <c r="AS85" s="13" t="s">
        <v>157</v>
      </c>
      <c r="AT85" s="13" t="s">
        <v>157</v>
      </c>
      <c r="AU85" s="13" t="s">
        <v>157</v>
      </c>
      <c r="AV85" s="13" t="s">
        <v>157</v>
      </c>
      <c r="AW85" s="13" t="s">
        <v>157</v>
      </c>
      <c r="AX85" s="13" t="s">
        <v>157</v>
      </c>
      <c r="AY85" s="13" t="s">
        <v>157</v>
      </c>
      <c r="AZ85" s="13" t="s">
        <v>157</v>
      </c>
      <c r="BA85" s="13" t="s">
        <v>157</v>
      </c>
      <c r="BB85" s="13" t="s">
        <v>157</v>
      </c>
      <c r="BC85" s="13" t="s">
        <v>157</v>
      </c>
      <c r="BD85" s="13" t="s">
        <v>157</v>
      </c>
      <c r="BE85" s="13" t="s">
        <v>157</v>
      </c>
      <c r="BF85" s="13" t="s">
        <v>157</v>
      </c>
      <c r="BG85" s="13" t="s">
        <v>157</v>
      </c>
      <c r="BH85" s="13" t="s">
        <v>157</v>
      </c>
      <c r="BI85" s="13" t="s">
        <v>157</v>
      </c>
      <c r="BJ85" s="13" t="s">
        <v>157</v>
      </c>
      <c r="BK85" s="13" t="s">
        <v>157</v>
      </c>
      <c r="BL85" s="11" t="s">
        <v>157</v>
      </c>
      <c r="BM85" s="11" t="s">
        <v>157</v>
      </c>
      <c r="BN85" s="11" t="s">
        <v>157</v>
      </c>
      <c r="BO85" s="11" t="s">
        <v>157</v>
      </c>
      <c r="BP85" s="11" t="s">
        <v>157</v>
      </c>
      <c r="BQ85" s="11" t="s">
        <v>157</v>
      </c>
      <c r="BR85" s="11" t="s">
        <v>157</v>
      </c>
      <c r="BS85" s="15" t="s">
        <v>157</v>
      </c>
      <c r="BT85" s="15" t="s">
        <v>157</v>
      </c>
      <c r="BU85" s="15" t="s">
        <v>157</v>
      </c>
      <c r="BV85" s="15" t="s">
        <v>157</v>
      </c>
      <c r="BW85" s="17" t="s">
        <v>157</v>
      </c>
      <c r="BX85" s="17" t="s">
        <v>157</v>
      </c>
      <c r="BY85" s="17" t="s">
        <v>157</v>
      </c>
    </row>
    <row r="86" spans="1:77" ht="409.5" x14ac:dyDescent="0.25">
      <c r="A86" s="6" t="s">
        <v>5879</v>
      </c>
      <c r="B86" s="6" t="s">
        <v>1645</v>
      </c>
      <c r="C86" s="6" t="s">
        <v>1646</v>
      </c>
      <c r="D86" s="6"/>
      <c r="E86" s="6" t="s">
        <v>164</v>
      </c>
      <c r="F86" s="9" t="s">
        <v>1647</v>
      </c>
      <c r="G86" s="9" t="s">
        <v>164</v>
      </c>
      <c r="H86" s="9" t="s">
        <v>1648</v>
      </c>
      <c r="I86" s="9" t="s">
        <v>233</v>
      </c>
      <c r="J86" s="9" t="s">
        <v>157</v>
      </c>
      <c r="K86" s="9" t="s">
        <v>340</v>
      </c>
      <c r="L86" s="9" t="s">
        <v>1649</v>
      </c>
      <c r="M86" s="9" t="s">
        <v>1650</v>
      </c>
      <c r="N86" s="9" t="s">
        <v>1651</v>
      </c>
      <c r="O86" s="9" t="s">
        <v>157</v>
      </c>
      <c r="P86" s="9" t="s">
        <v>1652</v>
      </c>
      <c r="Q86" s="9" t="s">
        <v>164</v>
      </c>
      <c r="R86" s="9" t="s">
        <v>1648</v>
      </c>
      <c r="S86" s="9" t="s">
        <v>233</v>
      </c>
      <c r="T86" s="9" t="s">
        <v>157</v>
      </c>
      <c r="U86" s="9" t="s">
        <v>340</v>
      </c>
      <c r="V86" s="9" t="s">
        <v>1649</v>
      </c>
      <c r="W86" s="9" t="s">
        <v>1653</v>
      </c>
      <c r="X86" s="9" t="s">
        <v>1654</v>
      </c>
      <c r="Y86" s="9" t="s">
        <v>157</v>
      </c>
      <c r="Z86" s="9" t="s">
        <v>259</v>
      </c>
      <c r="AA86" s="9" t="s">
        <v>157</v>
      </c>
      <c r="AB86" s="9" t="s">
        <v>157</v>
      </c>
      <c r="AC86" s="9" t="s">
        <v>157</v>
      </c>
      <c r="AD86" s="9" t="s">
        <v>157</v>
      </c>
      <c r="AE86" s="9" t="s">
        <v>157</v>
      </c>
      <c r="AF86" s="13" t="s">
        <v>1655</v>
      </c>
      <c r="AG86" s="13" t="s">
        <v>1652</v>
      </c>
      <c r="AH86" s="13" t="s">
        <v>830</v>
      </c>
      <c r="AI86" s="13" t="s">
        <v>164</v>
      </c>
      <c r="AJ86" s="13" t="s">
        <v>1656</v>
      </c>
      <c r="AK86" s="13" t="s">
        <v>340</v>
      </c>
      <c r="AL86" s="13" t="s">
        <v>233</v>
      </c>
      <c r="AM86" s="13" t="s">
        <v>157</v>
      </c>
      <c r="AN86" s="13" t="s">
        <v>1657</v>
      </c>
      <c r="AO86" s="13" t="s">
        <v>157</v>
      </c>
      <c r="AP86" s="13" t="s">
        <v>157</v>
      </c>
      <c r="AQ86" s="13" t="s">
        <v>1658</v>
      </c>
      <c r="AR86" s="13" t="s">
        <v>626</v>
      </c>
      <c r="AS86" s="13" t="s">
        <v>157</v>
      </c>
      <c r="AT86" s="13" t="s">
        <v>1659</v>
      </c>
      <c r="AU86" s="13" t="s">
        <v>157</v>
      </c>
      <c r="AV86" s="13" t="s">
        <v>157</v>
      </c>
      <c r="AW86" s="13" t="s">
        <v>1660</v>
      </c>
      <c r="AX86" s="13" t="s">
        <v>164</v>
      </c>
      <c r="AY86" s="13" t="s">
        <v>1656</v>
      </c>
      <c r="AZ86" s="13" t="s">
        <v>340</v>
      </c>
      <c r="BA86" s="13" t="s">
        <v>233</v>
      </c>
      <c r="BB86" s="13" t="s">
        <v>157</v>
      </c>
      <c r="BC86" s="13" t="s">
        <v>1657</v>
      </c>
      <c r="BD86" s="13" t="s">
        <v>157</v>
      </c>
      <c r="BE86" s="13" t="s">
        <v>157</v>
      </c>
      <c r="BF86" s="13" t="s">
        <v>1661</v>
      </c>
      <c r="BG86" s="13" t="s">
        <v>259</v>
      </c>
      <c r="BH86" s="13" t="s">
        <v>157</v>
      </c>
      <c r="BI86" s="13" t="s">
        <v>157</v>
      </c>
      <c r="BJ86" s="13" t="s">
        <v>157</v>
      </c>
      <c r="BK86" s="13" t="s">
        <v>157</v>
      </c>
      <c r="BL86" s="11" t="s">
        <v>164</v>
      </c>
      <c r="BM86" s="11" t="s">
        <v>340</v>
      </c>
      <c r="BN86" s="11" t="s">
        <v>340</v>
      </c>
      <c r="BO86" s="11" t="s">
        <v>167</v>
      </c>
      <c r="BP86" s="11" t="s">
        <v>157</v>
      </c>
      <c r="BQ86" s="11" t="s">
        <v>1662</v>
      </c>
      <c r="BR86" s="11" t="s">
        <v>1663</v>
      </c>
      <c r="BS86" s="15" t="s">
        <v>162</v>
      </c>
      <c r="BT86" s="15" t="s">
        <v>157</v>
      </c>
      <c r="BU86" s="15" t="s">
        <v>162</v>
      </c>
      <c r="BV86" s="15" t="s">
        <v>157</v>
      </c>
      <c r="BW86" s="17" t="s">
        <v>1664</v>
      </c>
      <c r="BX86" s="17" t="s">
        <v>1665</v>
      </c>
      <c r="BY86" s="17" t="s">
        <v>157</v>
      </c>
    </row>
    <row r="87" spans="1:77" ht="45" x14ac:dyDescent="0.25">
      <c r="A87" s="6" t="s">
        <v>1668</v>
      </c>
      <c r="B87" s="6" t="s">
        <v>1669</v>
      </c>
      <c r="C87" s="6" t="s">
        <v>1670</v>
      </c>
      <c r="D87" s="6"/>
      <c r="E87" s="6" t="s">
        <v>164</v>
      </c>
      <c r="F87" s="9" t="s">
        <v>1671</v>
      </c>
      <c r="G87" s="9" t="s">
        <v>164</v>
      </c>
      <c r="H87" s="9" t="s">
        <v>1672</v>
      </c>
      <c r="I87" s="9" t="s">
        <v>233</v>
      </c>
      <c r="J87" s="9" t="s">
        <v>157</v>
      </c>
      <c r="K87" s="9" t="s">
        <v>340</v>
      </c>
      <c r="L87" s="9" t="s">
        <v>1673</v>
      </c>
      <c r="M87" s="9" t="s">
        <v>157</v>
      </c>
      <c r="N87" s="9" t="s">
        <v>157</v>
      </c>
      <c r="O87" s="9" t="s">
        <v>157</v>
      </c>
      <c r="P87" s="9" t="s">
        <v>1674</v>
      </c>
      <c r="Q87" s="9" t="s">
        <v>164</v>
      </c>
      <c r="R87" s="9" t="s">
        <v>1672</v>
      </c>
      <c r="S87" s="9" t="s">
        <v>233</v>
      </c>
      <c r="T87" s="9" t="s">
        <v>157</v>
      </c>
      <c r="U87" s="9" t="s">
        <v>340</v>
      </c>
      <c r="V87" s="9" t="s">
        <v>1673</v>
      </c>
      <c r="W87" s="9" t="s">
        <v>157</v>
      </c>
      <c r="X87" s="9" t="s">
        <v>157</v>
      </c>
      <c r="Y87" s="9" t="s">
        <v>157</v>
      </c>
      <c r="Z87" s="9" t="s">
        <v>355</v>
      </c>
      <c r="AA87" s="9" t="s">
        <v>157</v>
      </c>
      <c r="AB87" s="9" t="s">
        <v>157</v>
      </c>
      <c r="AC87" s="9" t="s">
        <v>1675</v>
      </c>
      <c r="AD87" s="9" t="s">
        <v>157</v>
      </c>
      <c r="AE87" s="9" t="s">
        <v>157</v>
      </c>
      <c r="AF87" s="13" t="s">
        <v>1676</v>
      </c>
      <c r="AG87" s="13" t="s">
        <v>1674</v>
      </c>
      <c r="AH87" s="13" t="s">
        <v>704</v>
      </c>
      <c r="AI87" s="13" t="s">
        <v>164</v>
      </c>
      <c r="AJ87" s="13" t="s">
        <v>1677</v>
      </c>
      <c r="AK87" s="13" t="s">
        <v>340</v>
      </c>
      <c r="AL87" s="13" t="s">
        <v>233</v>
      </c>
      <c r="AM87" s="13" t="s">
        <v>157</v>
      </c>
      <c r="AN87" s="13" t="s">
        <v>1678</v>
      </c>
      <c r="AO87" s="13" t="s">
        <v>157</v>
      </c>
      <c r="AP87" s="13" t="s">
        <v>157</v>
      </c>
      <c r="AQ87" s="13" t="s">
        <v>157</v>
      </c>
      <c r="AR87" s="13" t="s">
        <v>157</v>
      </c>
      <c r="AS87" s="13" t="s">
        <v>157</v>
      </c>
      <c r="AT87" s="13" t="s">
        <v>157</v>
      </c>
      <c r="AU87" s="13" t="s">
        <v>157</v>
      </c>
      <c r="AV87" s="13" t="s">
        <v>157</v>
      </c>
      <c r="AW87" s="13" t="s">
        <v>762</v>
      </c>
      <c r="AX87" s="13" t="s">
        <v>164</v>
      </c>
      <c r="AY87" s="13" t="s">
        <v>1677</v>
      </c>
      <c r="AZ87" s="13" t="s">
        <v>340</v>
      </c>
      <c r="BA87" s="13" t="s">
        <v>233</v>
      </c>
      <c r="BB87" s="13" t="s">
        <v>157</v>
      </c>
      <c r="BC87" s="13" t="s">
        <v>1678</v>
      </c>
      <c r="BD87" s="13" t="s">
        <v>157</v>
      </c>
      <c r="BE87" s="13" t="s">
        <v>157</v>
      </c>
      <c r="BF87" s="13" t="s">
        <v>157</v>
      </c>
      <c r="BG87" s="13" t="s">
        <v>157</v>
      </c>
      <c r="BH87" s="13" t="s">
        <v>157</v>
      </c>
      <c r="BI87" s="13" t="s">
        <v>157</v>
      </c>
      <c r="BJ87" s="13" t="s">
        <v>157</v>
      </c>
      <c r="BK87" s="13" t="s">
        <v>157</v>
      </c>
      <c r="BL87" s="11" t="s">
        <v>210</v>
      </c>
      <c r="BM87" s="11" t="s">
        <v>157</v>
      </c>
      <c r="BN87" s="11" t="s">
        <v>157</v>
      </c>
      <c r="BO87" s="11" t="s">
        <v>157</v>
      </c>
      <c r="BP87" s="11" t="s">
        <v>157</v>
      </c>
      <c r="BQ87" s="11" t="s">
        <v>157</v>
      </c>
      <c r="BR87" s="11" t="s">
        <v>157</v>
      </c>
      <c r="BS87" s="15" t="s">
        <v>164</v>
      </c>
      <c r="BT87" s="15" t="s">
        <v>762</v>
      </c>
      <c r="BU87" s="15" t="s">
        <v>162</v>
      </c>
      <c r="BV87" s="15" t="s">
        <v>157</v>
      </c>
      <c r="BW87" s="17" t="s">
        <v>157</v>
      </c>
      <c r="BX87" s="17" t="s">
        <v>580</v>
      </c>
      <c r="BY87" s="17" t="s">
        <v>157</v>
      </c>
    </row>
    <row r="88" spans="1:77" ht="240" x14ac:dyDescent="0.25">
      <c r="A88" s="6" t="s">
        <v>1681</v>
      </c>
      <c r="B88" s="6" t="s">
        <v>1682</v>
      </c>
      <c r="C88" s="6" t="s">
        <v>1683</v>
      </c>
      <c r="D88" s="6"/>
      <c r="E88" s="6" t="s">
        <v>164</v>
      </c>
      <c r="F88" s="9" t="s">
        <v>1684</v>
      </c>
      <c r="G88" s="9" t="s">
        <v>164</v>
      </c>
      <c r="H88" s="9" t="s">
        <v>595</v>
      </c>
      <c r="I88" s="9" t="s">
        <v>233</v>
      </c>
      <c r="J88" s="9" t="s">
        <v>157</v>
      </c>
      <c r="K88" s="9" t="s">
        <v>1685</v>
      </c>
      <c r="L88" s="9" t="s">
        <v>1322</v>
      </c>
      <c r="M88" s="9" t="s">
        <v>595</v>
      </c>
      <c r="N88" s="9" t="s">
        <v>422</v>
      </c>
      <c r="O88" s="9" t="s">
        <v>157</v>
      </c>
      <c r="P88" s="9" t="s">
        <v>1686</v>
      </c>
      <c r="Q88" s="9" t="s">
        <v>164</v>
      </c>
      <c r="R88" s="9" t="s">
        <v>595</v>
      </c>
      <c r="S88" s="9" t="s">
        <v>233</v>
      </c>
      <c r="T88" s="9" t="s">
        <v>157</v>
      </c>
      <c r="U88" s="9" t="s">
        <v>1685</v>
      </c>
      <c r="V88" s="9" t="s">
        <v>1322</v>
      </c>
      <c r="W88" s="9" t="s">
        <v>1687</v>
      </c>
      <c r="X88" s="9" t="s">
        <v>1688</v>
      </c>
      <c r="Y88" s="9" t="s">
        <v>157</v>
      </c>
      <c r="Z88" s="9" t="s">
        <v>259</v>
      </c>
      <c r="AA88" s="9" t="s">
        <v>157</v>
      </c>
      <c r="AB88" s="9" t="s">
        <v>157</v>
      </c>
      <c r="AC88" s="9" t="s">
        <v>157</v>
      </c>
      <c r="AD88" s="9" t="s">
        <v>157</v>
      </c>
      <c r="AE88" s="9" t="s">
        <v>1689</v>
      </c>
      <c r="AF88" s="13" t="s">
        <v>1684</v>
      </c>
      <c r="AG88" s="13" t="s">
        <v>169</v>
      </c>
      <c r="AH88" s="13" t="s">
        <v>1690</v>
      </c>
      <c r="AI88" s="13" t="s">
        <v>164</v>
      </c>
      <c r="AJ88" s="13" t="s">
        <v>1690</v>
      </c>
      <c r="AK88" s="13" t="s">
        <v>1691</v>
      </c>
      <c r="AL88" s="13" t="s">
        <v>233</v>
      </c>
      <c r="AM88" s="13" t="s">
        <v>157</v>
      </c>
      <c r="AN88" s="13" t="s">
        <v>1692</v>
      </c>
      <c r="AO88" s="13" t="s">
        <v>157</v>
      </c>
      <c r="AP88" s="13" t="s">
        <v>1693</v>
      </c>
      <c r="AQ88" s="13" t="s">
        <v>157</v>
      </c>
      <c r="AR88" s="13" t="s">
        <v>687</v>
      </c>
      <c r="AS88" s="13" t="s">
        <v>157</v>
      </c>
      <c r="AT88" s="13" t="s">
        <v>157</v>
      </c>
      <c r="AU88" s="13" t="s">
        <v>157</v>
      </c>
      <c r="AV88" s="13" t="s">
        <v>1694</v>
      </c>
      <c r="AW88" s="13" t="s">
        <v>1690</v>
      </c>
      <c r="AX88" s="13" t="s">
        <v>164</v>
      </c>
      <c r="AY88" s="13" t="s">
        <v>1690</v>
      </c>
      <c r="AZ88" s="13" t="s">
        <v>1691</v>
      </c>
      <c r="BA88" s="13" t="s">
        <v>233</v>
      </c>
      <c r="BB88" s="13" t="s">
        <v>157</v>
      </c>
      <c r="BC88" s="13" t="s">
        <v>708</v>
      </c>
      <c r="BD88" s="13" t="s">
        <v>157</v>
      </c>
      <c r="BE88" s="13" t="s">
        <v>708</v>
      </c>
      <c r="BF88" s="13" t="s">
        <v>157</v>
      </c>
      <c r="BG88" s="13" t="s">
        <v>259</v>
      </c>
      <c r="BH88" s="13" t="s">
        <v>157</v>
      </c>
      <c r="BI88" s="13" t="s">
        <v>157</v>
      </c>
      <c r="BJ88" s="13" t="s">
        <v>157</v>
      </c>
      <c r="BK88" s="13" t="s">
        <v>157</v>
      </c>
      <c r="BL88" s="11" t="s">
        <v>162</v>
      </c>
      <c r="BM88" s="11" t="s">
        <v>157</v>
      </c>
      <c r="BN88" s="11" t="s">
        <v>157</v>
      </c>
      <c r="BO88" s="11" t="s">
        <v>157</v>
      </c>
      <c r="BP88" s="11" t="s">
        <v>157</v>
      </c>
      <c r="BQ88" s="11" t="s">
        <v>157</v>
      </c>
      <c r="BR88" s="11" t="s">
        <v>157</v>
      </c>
      <c r="BS88" s="15" t="s">
        <v>162</v>
      </c>
      <c r="BT88" s="15" t="s">
        <v>157</v>
      </c>
      <c r="BU88" s="15" t="s">
        <v>164</v>
      </c>
      <c r="BV88" s="15" t="s">
        <v>1695</v>
      </c>
      <c r="BW88" s="17" t="s">
        <v>1696</v>
      </c>
      <c r="BX88" s="17" t="s">
        <v>580</v>
      </c>
      <c r="BY88" s="17" t="s">
        <v>1697</v>
      </c>
    </row>
    <row r="89" spans="1:77" ht="90" x14ac:dyDescent="0.25">
      <c r="A89" s="6" t="s">
        <v>5880</v>
      </c>
      <c r="B89" s="6" t="s">
        <v>1701</v>
      </c>
      <c r="C89" s="6" t="s">
        <v>1702</v>
      </c>
      <c r="D89" s="6"/>
      <c r="E89" s="6" t="s">
        <v>164</v>
      </c>
      <c r="F89" s="9" t="s">
        <v>1703</v>
      </c>
      <c r="G89" s="9" t="s">
        <v>164</v>
      </c>
      <c r="H89" s="9" t="s">
        <v>1704</v>
      </c>
      <c r="I89" s="9" t="s">
        <v>233</v>
      </c>
      <c r="J89" s="9" t="s">
        <v>157</v>
      </c>
      <c r="K89" s="9" t="s">
        <v>273</v>
      </c>
      <c r="L89" s="9" t="s">
        <v>1705</v>
      </c>
      <c r="M89" s="9" t="s">
        <v>1706</v>
      </c>
      <c r="N89" s="9" t="s">
        <v>1707</v>
      </c>
      <c r="O89" s="9" t="s">
        <v>157</v>
      </c>
      <c r="P89" s="9" t="s">
        <v>959</v>
      </c>
      <c r="Q89" s="9" t="s">
        <v>164</v>
      </c>
      <c r="R89" s="9" t="s">
        <v>1704</v>
      </c>
      <c r="S89" s="9" t="s">
        <v>233</v>
      </c>
      <c r="T89" s="9" t="s">
        <v>157</v>
      </c>
      <c r="U89" s="9" t="s">
        <v>273</v>
      </c>
      <c r="V89" s="9" t="s">
        <v>1708</v>
      </c>
      <c r="W89" s="9" t="s">
        <v>1709</v>
      </c>
      <c r="X89" s="9" t="s">
        <v>1710</v>
      </c>
      <c r="Y89" s="9" t="s">
        <v>157</v>
      </c>
      <c r="Z89" s="9" t="s">
        <v>1711</v>
      </c>
      <c r="AA89" s="9" t="s">
        <v>157</v>
      </c>
      <c r="AB89" s="9" t="s">
        <v>1712</v>
      </c>
      <c r="AC89" s="9" t="s">
        <v>1713</v>
      </c>
      <c r="AD89" s="9" t="s">
        <v>157</v>
      </c>
      <c r="AE89" s="9" t="s">
        <v>157</v>
      </c>
      <c r="AF89" s="13" t="s">
        <v>1714</v>
      </c>
      <c r="AG89" s="13" t="s">
        <v>959</v>
      </c>
      <c r="AH89" s="13" t="s">
        <v>1715</v>
      </c>
      <c r="AI89" s="13" t="s">
        <v>164</v>
      </c>
      <c r="AJ89" s="13" t="s">
        <v>1716</v>
      </c>
      <c r="AK89" s="13" t="s">
        <v>273</v>
      </c>
      <c r="AL89" s="13" t="s">
        <v>233</v>
      </c>
      <c r="AM89" s="13" t="s">
        <v>157</v>
      </c>
      <c r="AN89" s="13" t="s">
        <v>1717</v>
      </c>
      <c r="AO89" s="13" t="s">
        <v>157</v>
      </c>
      <c r="AP89" s="13" t="s">
        <v>1704</v>
      </c>
      <c r="AQ89" s="13" t="s">
        <v>157</v>
      </c>
      <c r="AR89" s="13" t="s">
        <v>1137</v>
      </c>
      <c r="AS89" s="13" t="s">
        <v>157</v>
      </c>
      <c r="AT89" s="13" t="s">
        <v>1718</v>
      </c>
      <c r="AU89" s="13" t="s">
        <v>1719</v>
      </c>
      <c r="AV89" s="13" t="s">
        <v>157</v>
      </c>
      <c r="AW89" s="13" t="s">
        <v>1720</v>
      </c>
      <c r="AX89" s="13" t="s">
        <v>164</v>
      </c>
      <c r="AY89" s="13" t="s">
        <v>1716</v>
      </c>
      <c r="AZ89" s="13" t="s">
        <v>273</v>
      </c>
      <c r="BA89" s="13" t="s">
        <v>233</v>
      </c>
      <c r="BB89" s="13" t="s">
        <v>157</v>
      </c>
      <c r="BC89" s="13" t="s">
        <v>1717</v>
      </c>
      <c r="BD89" s="13" t="s">
        <v>157</v>
      </c>
      <c r="BE89" s="13" t="s">
        <v>1721</v>
      </c>
      <c r="BF89" s="13" t="s">
        <v>157</v>
      </c>
      <c r="BG89" s="13" t="s">
        <v>1137</v>
      </c>
      <c r="BH89" s="13" t="s">
        <v>157</v>
      </c>
      <c r="BI89" s="13" t="s">
        <v>1722</v>
      </c>
      <c r="BJ89" s="13" t="s">
        <v>1722</v>
      </c>
      <c r="BK89" s="13" t="s">
        <v>157</v>
      </c>
      <c r="BL89" s="11" t="s">
        <v>164</v>
      </c>
      <c r="BM89" s="11" t="s">
        <v>1723</v>
      </c>
      <c r="BN89" s="11" t="s">
        <v>1724</v>
      </c>
      <c r="BO89" s="11" t="s">
        <v>167</v>
      </c>
      <c r="BP89" s="11" t="s">
        <v>157</v>
      </c>
      <c r="BQ89" s="11" t="s">
        <v>1537</v>
      </c>
      <c r="BR89" s="11" t="s">
        <v>1725</v>
      </c>
      <c r="BS89" s="15" t="s">
        <v>162</v>
      </c>
      <c r="BT89" s="15" t="s">
        <v>157</v>
      </c>
      <c r="BU89" s="15" t="s">
        <v>162</v>
      </c>
      <c r="BV89" s="15" t="s">
        <v>157</v>
      </c>
      <c r="BW89" s="17" t="s">
        <v>1726</v>
      </c>
      <c r="BX89" s="17" t="s">
        <v>1727</v>
      </c>
      <c r="BY89" s="17" t="s">
        <v>157</v>
      </c>
    </row>
    <row r="90" spans="1:77" ht="45" x14ac:dyDescent="0.25">
      <c r="A90" s="6" t="s">
        <v>5881</v>
      </c>
      <c r="B90" s="6" t="s">
        <v>1731</v>
      </c>
      <c r="C90" s="6" t="s">
        <v>1732</v>
      </c>
      <c r="D90" s="6"/>
      <c r="E90" s="6" t="s">
        <v>164</v>
      </c>
      <c r="F90" s="9" t="s">
        <v>1733</v>
      </c>
      <c r="G90" s="9" t="s">
        <v>164</v>
      </c>
      <c r="H90" s="9" t="s">
        <v>1734</v>
      </c>
      <c r="I90" s="9" t="s">
        <v>614</v>
      </c>
      <c r="J90" s="9" t="s">
        <v>157</v>
      </c>
      <c r="K90" s="9" t="s">
        <v>764</v>
      </c>
      <c r="L90" s="9" t="s">
        <v>1735</v>
      </c>
      <c r="M90" s="9" t="s">
        <v>157</v>
      </c>
      <c r="N90" s="9" t="s">
        <v>157</v>
      </c>
      <c r="O90" s="9" t="s">
        <v>1736</v>
      </c>
      <c r="P90" s="9" t="s">
        <v>1737</v>
      </c>
      <c r="Q90" s="9" t="s">
        <v>164</v>
      </c>
      <c r="R90" s="9" t="s">
        <v>1734</v>
      </c>
      <c r="S90" s="9" t="s">
        <v>614</v>
      </c>
      <c r="T90" s="9" t="s">
        <v>157</v>
      </c>
      <c r="U90" s="9" t="s">
        <v>764</v>
      </c>
      <c r="V90" s="9" t="s">
        <v>1735</v>
      </c>
      <c r="W90" s="9" t="s">
        <v>157</v>
      </c>
      <c r="X90" s="9" t="s">
        <v>157</v>
      </c>
      <c r="Y90" s="9" t="s">
        <v>1738</v>
      </c>
      <c r="Z90" s="9" t="s">
        <v>259</v>
      </c>
      <c r="AA90" s="9" t="s">
        <v>157</v>
      </c>
      <c r="AB90" s="9" t="s">
        <v>157</v>
      </c>
      <c r="AC90" s="9" t="s">
        <v>157</v>
      </c>
      <c r="AD90" s="9" t="s">
        <v>157</v>
      </c>
      <c r="AE90" s="9" t="s">
        <v>157</v>
      </c>
      <c r="AF90" s="13" t="s">
        <v>1733</v>
      </c>
      <c r="AG90" s="13" t="s">
        <v>1739</v>
      </c>
      <c r="AH90" s="13" t="s">
        <v>1740</v>
      </c>
      <c r="AI90" s="13" t="s">
        <v>164</v>
      </c>
      <c r="AJ90" s="13" t="s">
        <v>1740</v>
      </c>
      <c r="AK90" s="13" t="s">
        <v>764</v>
      </c>
      <c r="AL90" s="13" t="s">
        <v>614</v>
      </c>
      <c r="AM90" s="13" t="s">
        <v>157</v>
      </c>
      <c r="AN90" s="13" t="s">
        <v>1741</v>
      </c>
      <c r="AO90" s="13" t="s">
        <v>157</v>
      </c>
      <c r="AP90" s="13" t="s">
        <v>157</v>
      </c>
      <c r="AQ90" s="13" t="s">
        <v>1740</v>
      </c>
      <c r="AR90" s="13" t="s">
        <v>259</v>
      </c>
      <c r="AS90" s="13" t="s">
        <v>157</v>
      </c>
      <c r="AT90" s="13" t="s">
        <v>157</v>
      </c>
      <c r="AU90" s="13" t="s">
        <v>157</v>
      </c>
      <c r="AV90" s="13" t="s">
        <v>157</v>
      </c>
      <c r="AW90" s="13" t="s">
        <v>157</v>
      </c>
      <c r="AX90" s="13" t="s">
        <v>164</v>
      </c>
      <c r="AY90" s="13" t="s">
        <v>1740</v>
      </c>
      <c r="AZ90" s="13" t="s">
        <v>764</v>
      </c>
      <c r="BA90" s="13" t="s">
        <v>614</v>
      </c>
      <c r="BB90" s="13" t="s">
        <v>157</v>
      </c>
      <c r="BC90" s="13" t="s">
        <v>1741</v>
      </c>
      <c r="BD90" s="13" t="s">
        <v>157</v>
      </c>
      <c r="BE90" s="13" t="s">
        <v>157</v>
      </c>
      <c r="BF90" s="13" t="s">
        <v>1740</v>
      </c>
      <c r="BG90" s="13" t="s">
        <v>259</v>
      </c>
      <c r="BH90" s="13" t="s">
        <v>157</v>
      </c>
      <c r="BI90" s="13" t="s">
        <v>157</v>
      </c>
      <c r="BJ90" s="13" t="s">
        <v>157</v>
      </c>
      <c r="BK90" s="13" t="s">
        <v>157</v>
      </c>
      <c r="BL90" s="11" t="s">
        <v>164</v>
      </c>
      <c r="BM90" s="11" t="s">
        <v>1733</v>
      </c>
      <c r="BN90" s="11" t="s">
        <v>1219</v>
      </c>
      <c r="BO90" s="11" t="s">
        <v>167</v>
      </c>
      <c r="BP90" s="11" t="s">
        <v>157</v>
      </c>
      <c r="BQ90" s="11" t="s">
        <v>1537</v>
      </c>
      <c r="BR90" s="11" t="s">
        <v>1537</v>
      </c>
      <c r="BS90" s="15" t="s">
        <v>162</v>
      </c>
      <c r="BT90" s="15" t="s">
        <v>157</v>
      </c>
      <c r="BU90" s="15" t="s">
        <v>164</v>
      </c>
      <c r="BV90" s="15" t="s">
        <v>1742</v>
      </c>
      <c r="BW90" s="17" t="s">
        <v>580</v>
      </c>
      <c r="BX90" s="17" t="s">
        <v>1743</v>
      </c>
      <c r="BY90" s="17" t="s">
        <v>157</v>
      </c>
    </row>
    <row r="91" spans="1:77" x14ac:dyDescent="0.25">
      <c r="A91" s="6" t="s">
        <v>1746</v>
      </c>
      <c r="B91" s="6" t="s">
        <v>1747</v>
      </c>
      <c r="C91" s="6" t="s">
        <v>1748</v>
      </c>
      <c r="D91" s="6"/>
      <c r="E91" s="6" t="s">
        <v>164</v>
      </c>
      <c r="F91" s="9" t="s">
        <v>1053</v>
      </c>
      <c r="G91" s="9" t="s">
        <v>164</v>
      </c>
      <c r="H91" s="9" t="s">
        <v>816</v>
      </c>
      <c r="I91" s="9" t="s">
        <v>233</v>
      </c>
      <c r="J91" s="9" t="s">
        <v>157</v>
      </c>
      <c r="K91" s="9" t="s">
        <v>842</v>
      </c>
      <c r="L91" s="9" t="s">
        <v>1695</v>
      </c>
      <c r="M91" s="9" t="s">
        <v>1749</v>
      </c>
      <c r="N91" s="9" t="s">
        <v>589</v>
      </c>
      <c r="O91" s="9" t="s">
        <v>157</v>
      </c>
      <c r="P91" s="9" t="s">
        <v>377</v>
      </c>
      <c r="Q91" s="9" t="s">
        <v>164</v>
      </c>
      <c r="R91" s="9" t="s">
        <v>816</v>
      </c>
      <c r="S91" s="9" t="s">
        <v>233</v>
      </c>
      <c r="T91" s="9" t="s">
        <v>157</v>
      </c>
      <c r="U91" s="9" t="s">
        <v>842</v>
      </c>
      <c r="V91" s="9" t="s">
        <v>1695</v>
      </c>
      <c r="W91" s="9" t="s">
        <v>1750</v>
      </c>
      <c r="X91" s="9" t="s">
        <v>341</v>
      </c>
      <c r="Y91" s="9" t="s">
        <v>157</v>
      </c>
      <c r="Z91" s="9" t="s">
        <v>259</v>
      </c>
      <c r="AA91" s="9" t="s">
        <v>157</v>
      </c>
      <c r="AB91" s="9" t="s">
        <v>157</v>
      </c>
      <c r="AC91" s="9" t="s">
        <v>157</v>
      </c>
      <c r="AD91" s="9" t="s">
        <v>157</v>
      </c>
      <c r="AE91" s="9" t="s">
        <v>157</v>
      </c>
      <c r="AF91" s="13" t="s">
        <v>1053</v>
      </c>
      <c r="AG91" s="13" t="s">
        <v>377</v>
      </c>
      <c r="AH91" s="13" t="s">
        <v>1751</v>
      </c>
      <c r="AI91" s="13" t="s">
        <v>164</v>
      </c>
      <c r="AJ91" s="13" t="s">
        <v>1751</v>
      </c>
      <c r="AK91" s="13" t="s">
        <v>528</v>
      </c>
      <c r="AL91" s="13" t="s">
        <v>233</v>
      </c>
      <c r="AM91" s="13" t="s">
        <v>157</v>
      </c>
      <c r="AN91" s="13" t="s">
        <v>1752</v>
      </c>
      <c r="AO91" s="13" t="s">
        <v>157</v>
      </c>
      <c r="AP91" s="13" t="s">
        <v>157</v>
      </c>
      <c r="AQ91" s="13" t="s">
        <v>157</v>
      </c>
      <c r="AR91" s="13" t="s">
        <v>259</v>
      </c>
      <c r="AS91" s="13" t="s">
        <v>157</v>
      </c>
      <c r="AT91" s="13" t="s">
        <v>157</v>
      </c>
      <c r="AU91" s="13" t="s">
        <v>157</v>
      </c>
      <c r="AV91" s="13" t="s">
        <v>157</v>
      </c>
      <c r="AW91" s="13" t="s">
        <v>1751</v>
      </c>
      <c r="AX91" s="13" t="s">
        <v>164</v>
      </c>
      <c r="AY91" s="13" t="s">
        <v>1751</v>
      </c>
      <c r="AZ91" s="13" t="s">
        <v>528</v>
      </c>
      <c r="BA91" s="13" t="s">
        <v>233</v>
      </c>
      <c r="BB91" s="13" t="s">
        <v>157</v>
      </c>
      <c r="BC91" s="13" t="s">
        <v>1752</v>
      </c>
      <c r="BD91" s="13" t="s">
        <v>157</v>
      </c>
      <c r="BE91" s="13" t="s">
        <v>157</v>
      </c>
      <c r="BF91" s="13" t="s">
        <v>157</v>
      </c>
      <c r="BG91" s="13" t="s">
        <v>259</v>
      </c>
      <c r="BH91" s="13" t="s">
        <v>157</v>
      </c>
      <c r="BI91" s="13" t="s">
        <v>157</v>
      </c>
      <c r="BJ91" s="13" t="s">
        <v>157</v>
      </c>
      <c r="BK91" s="13" t="s">
        <v>157</v>
      </c>
      <c r="BL91" s="11" t="s">
        <v>162</v>
      </c>
      <c r="BM91" s="11" t="s">
        <v>157</v>
      </c>
      <c r="BN91" s="11" t="s">
        <v>157</v>
      </c>
      <c r="BO91" s="11" t="s">
        <v>157</v>
      </c>
      <c r="BP91" s="11" t="s">
        <v>157</v>
      </c>
      <c r="BQ91" s="11" t="s">
        <v>157</v>
      </c>
      <c r="BR91" s="11" t="s">
        <v>157</v>
      </c>
      <c r="BS91" s="15" t="s">
        <v>162</v>
      </c>
      <c r="BT91" s="15" t="s">
        <v>157</v>
      </c>
      <c r="BU91" s="15" t="s">
        <v>164</v>
      </c>
      <c r="BV91" s="15" t="s">
        <v>966</v>
      </c>
      <c r="BW91" s="17" t="s">
        <v>162</v>
      </c>
      <c r="BX91" s="17" t="s">
        <v>162</v>
      </c>
      <c r="BY91" s="17" t="s">
        <v>157</v>
      </c>
    </row>
    <row r="92" spans="1:77" ht="45" x14ac:dyDescent="0.25">
      <c r="A92" s="6" t="s">
        <v>1755</v>
      </c>
      <c r="B92" s="6" t="s">
        <v>1756</v>
      </c>
      <c r="C92" s="6" t="s">
        <v>1757</v>
      </c>
      <c r="D92" s="6"/>
      <c r="E92" s="6" t="s">
        <v>164</v>
      </c>
      <c r="F92" s="9" t="s">
        <v>1758</v>
      </c>
      <c r="G92" s="9" t="s">
        <v>164</v>
      </c>
      <c r="H92" s="9" t="s">
        <v>1759</v>
      </c>
      <c r="I92" s="9" t="s">
        <v>233</v>
      </c>
      <c r="J92" s="9" t="s">
        <v>157</v>
      </c>
      <c r="K92" s="9" t="s">
        <v>524</v>
      </c>
      <c r="L92" s="9" t="s">
        <v>1760</v>
      </c>
      <c r="M92" s="9" t="s">
        <v>1761</v>
      </c>
      <c r="N92" s="9" t="s">
        <v>1762</v>
      </c>
      <c r="O92" s="9" t="s">
        <v>157</v>
      </c>
      <c r="P92" s="9" t="s">
        <v>1763</v>
      </c>
      <c r="Q92" s="9" t="s">
        <v>162</v>
      </c>
      <c r="R92" s="9" t="s">
        <v>157</v>
      </c>
      <c r="S92" s="9" t="s">
        <v>157</v>
      </c>
      <c r="T92" s="9" t="s">
        <v>157</v>
      </c>
      <c r="U92" s="9" t="s">
        <v>157</v>
      </c>
      <c r="V92" s="9" t="s">
        <v>157</v>
      </c>
      <c r="W92" s="9" t="s">
        <v>1764</v>
      </c>
      <c r="X92" s="9" t="s">
        <v>1765</v>
      </c>
      <c r="Y92" s="9" t="s">
        <v>157</v>
      </c>
      <c r="Z92" s="9" t="s">
        <v>259</v>
      </c>
      <c r="AA92" s="9" t="s">
        <v>157</v>
      </c>
      <c r="AB92" s="9" t="s">
        <v>157</v>
      </c>
      <c r="AC92" s="9" t="s">
        <v>157</v>
      </c>
      <c r="AD92" s="9" t="s">
        <v>157</v>
      </c>
      <c r="AE92" s="9" t="s">
        <v>372</v>
      </c>
      <c r="AF92" s="13" t="s">
        <v>1766</v>
      </c>
      <c r="AG92" s="13" t="s">
        <v>1674</v>
      </c>
      <c r="AH92" s="13" t="s">
        <v>1767</v>
      </c>
      <c r="AI92" s="13" t="s">
        <v>164</v>
      </c>
      <c r="AJ92" s="13" t="s">
        <v>690</v>
      </c>
      <c r="AK92" s="13" t="s">
        <v>176</v>
      </c>
      <c r="AL92" s="13" t="s">
        <v>233</v>
      </c>
      <c r="AM92" s="13" t="s">
        <v>157</v>
      </c>
      <c r="AN92" s="13" t="s">
        <v>1768</v>
      </c>
      <c r="AO92" s="13" t="s">
        <v>157</v>
      </c>
      <c r="AP92" s="13" t="s">
        <v>157</v>
      </c>
      <c r="AQ92" s="13" t="s">
        <v>157</v>
      </c>
      <c r="AR92" s="13" t="s">
        <v>247</v>
      </c>
      <c r="AS92" s="13" t="s">
        <v>157</v>
      </c>
      <c r="AT92" s="13" t="s">
        <v>1769</v>
      </c>
      <c r="AU92" s="13" t="s">
        <v>157</v>
      </c>
      <c r="AV92" s="13" t="s">
        <v>157</v>
      </c>
      <c r="AW92" s="13" t="s">
        <v>157</v>
      </c>
      <c r="AX92" s="13" t="s">
        <v>164</v>
      </c>
      <c r="AY92" s="13" t="s">
        <v>157</v>
      </c>
      <c r="AZ92" s="13" t="s">
        <v>157</v>
      </c>
      <c r="BA92" s="13" t="s">
        <v>233</v>
      </c>
      <c r="BB92" s="13" t="s">
        <v>157</v>
      </c>
      <c r="BC92" s="13" t="s">
        <v>157</v>
      </c>
      <c r="BD92" s="13" t="s">
        <v>157</v>
      </c>
      <c r="BE92" s="13" t="s">
        <v>157</v>
      </c>
      <c r="BF92" s="13" t="s">
        <v>157</v>
      </c>
      <c r="BG92" s="13" t="s">
        <v>247</v>
      </c>
      <c r="BH92" s="13" t="s">
        <v>157</v>
      </c>
      <c r="BI92" s="13" t="s">
        <v>1770</v>
      </c>
      <c r="BJ92" s="13" t="s">
        <v>157</v>
      </c>
      <c r="BK92" s="13" t="s">
        <v>157</v>
      </c>
      <c r="BL92" s="11" t="s">
        <v>162</v>
      </c>
      <c r="BM92" s="11" t="s">
        <v>157</v>
      </c>
      <c r="BN92" s="11" t="s">
        <v>157</v>
      </c>
      <c r="BO92" s="11" t="s">
        <v>157</v>
      </c>
      <c r="BP92" s="11" t="s">
        <v>157</v>
      </c>
      <c r="BQ92" s="11" t="s">
        <v>157</v>
      </c>
      <c r="BR92" s="11" t="s">
        <v>157</v>
      </c>
      <c r="BS92" s="15" t="s">
        <v>162</v>
      </c>
      <c r="BT92" s="15" t="s">
        <v>157</v>
      </c>
      <c r="BU92" s="15" t="s">
        <v>164</v>
      </c>
      <c r="BV92" s="15" t="s">
        <v>1771</v>
      </c>
      <c r="BW92" s="17" t="s">
        <v>372</v>
      </c>
      <c r="BX92" s="17" t="s">
        <v>157</v>
      </c>
      <c r="BY92" s="17" t="s">
        <v>157</v>
      </c>
    </row>
    <row r="93" spans="1:77" ht="45" x14ac:dyDescent="0.25">
      <c r="A93" s="6" t="s">
        <v>5882</v>
      </c>
      <c r="B93" s="6" t="s">
        <v>1775</v>
      </c>
      <c r="C93" s="6" t="s">
        <v>1776</v>
      </c>
      <c r="D93" s="6"/>
      <c r="E93" s="6" t="s">
        <v>164</v>
      </c>
      <c r="F93" s="9" t="s">
        <v>1777</v>
      </c>
      <c r="G93" s="9" t="s">
        <v>164</v>
      </c>
      <c r="H93" s="9" t="s">
        <v>1778</v>
      </c>
      <c r="I93" s="9" t="s">
        <v>233</v>
      </c>
      <c r="J93" s="9" t="s">
        <v>157</v>
      </c>
      <c r="K93" s="9" t="s">
        <v>503</v>
      </c>
      <c r="L93" s="9" t="s">
        <v>1779</v>
      </c>
      <c r="M93" s="9" t="s">
        <v>1780</v>
      </c>
      <c r="N93" s="9" t="s">
        <v>1781</v>
      </c>
      <c r="O93" s="9" t="s">
        <v>157</v>
      </c>
      <c r="P93" s="9" t="s">
        <v>640</v>
      </c>
      <c r="Q93" s="9" t="s">
        <v>164</v>
      </c>
      <c r="R93" s="9" t="s">
        <v>1778</v>
      </c>
      <c r="S93" s="9" t="s">
        <v>233</v>
      </c>
      <c r="T93" s="9" t="s">
        <v>157</v>
      </c>
      <c r="U93" s="9" t="s">
        <v>503</v>
      </c>
      <c r="V93" s="9" t="s">
        <v>1779</v>
      </c>
      <c r="W93" s="9" t="s">
        <v>1782</v>
      </c>
      <c r="X93" s="9" t="s">
        <v>1783</v>
      </c>
      <c r="Y93" s="9" t="s">
        <v>157</v>
      </c>
      <c r="Z93" s="9" t="s">
        <v>241</v>
      </c>
      <c r="AA93" s="9" t="s">
        <v>157</v>
      </c>
      <c r="AB93" s="9" t="s">
        <v>1784</v>
      </c>
      <c r="AC93" s="9" t="s">
        <v>157</v>
      </c>
      <c r="AD93" s="9" t="s">
        <v>157</v>
      </c>
      <c r="AE93" s="9" t="s">
        <v>157</v>
      </c>
      <c r="AF93" s="13" t="s">
        <v>1777</v>
      </c>
      <c r="AG93" s="13" t="s">
        <v>640</v>
      </c>
      <c r="AH93" s="13" t="s">
        <v>1457</v>
      </c>
      <c r="AI93" s="13" t="s">
        <v>164</v>
      </c>
      <c r="AJ93" s="13" t="s">
        <v>1785</v>
      </c>
      <c r="AK93" s="13" t="s">
        <v>1786</v>
      </c>
      <c r="AL93" s="13" t="s">
        <v>233</v>
      </c>
      <c r="AM93" s="13" t="s">
        <v>157</v>
      </c>
      <c r="AN93" s="13" t="s">
        <v>1787</v>
      </c>
      <c r="AO93" s="13" t="s">
        <v>157</v>
      </c>
      <c r="AP93" s="13" t="s">
        <v>157</v>
      </c>
      <c r="AQ93" s="13" t="s">
        <v>157</v>
      </c>
      <c r="AR93" s="13" t="s">
        <v>259</v>
      </c>
      <c r="AS93" s="13" t="s">
        <v>157</v>
      </c>
      <c r="AT93" s="13" t="s">
        <v>157</v>
      </c>
      <c r="AU93" s="13" t="s">
        <v>157</v>
      </c>
      <c r="AV93" s="13" t="s">
        <v>157</v>
      </c>
      <c r="AW93" s="13" t="s">
        <v>595</v>
      </c>
      <c r="AX93" s="13" t="s">
        <v>164</v>
      </c>
      <c r="AY93" s="13" t="s">
        <v>1788</v>
      </c>
      <c r="AZ93" s="13" t="s">
        <v>503</v>
      </c>
      <c r="BA93" s="13" t="s">
        <v>233</v>
      </c>
      <c r="BB93" s="13" t="s">
        <v>157</v>
      </c>
      <c r="BC93" s="13" t="s">
        <v>1787</v>
      </c>
      <c r="BD93" s="13" t="s">
        <v>157</v>
      </c>
      <c r="BE93" s="13" t="s">
        <v>157</v>
      </c>
      <c r="BF93" s="13" t="s">
        <v>157</v>
      </c>
      <c r="BG93" s="13" t="s">
        <v>259</v>
      </c>
      <c r="BH93" s="13" t="s">
        <v>157</v>
      </c>
      <c r="BI93" s="13" t="s">
        <v>157</v>
      </c>
      <c r="BJ93" s="13" t="s">
        <v>157</v>
      </c>
      <c r="BK93" s="13" t="s">
        <v>157</v>
      </c>
      <c r="BL93" s="11" t="s">
        <v>162</v>
      </c>
      <c r="BM93" s="11" t="s">
        <v>157</v>
      </c>
      <c r="BN93" s="11" t="s">
        <v>157</v>
      </c>
      <c r="BO93" s="11" t="s">
        <v>157</v>
      </c>
      <c r="BP93" s="11" t="s">
        <v>157</v>
      </c>
      <c r="BQ93" s="11" t="s">
        <v>157</v>
      </c>
      <c r="BR93" s="11" t="s">
        <v>157</v>
      </c>
      <c r="BS93" s="15" t="s">
        <v>162</v>
      </c>
      <c r="BT93" s="15" t="s">
        <v>157</v>
      </c>
      <c r="BU93" s="15" t="s">
        <v>164</v>
      </c>
      <c r="BV93" s="15" t="s">
        <v>245</v>
      </c>
      <c r="BW93" s="17" t="s">
        <v>1789</v>
      </c>
      <c r="BX93" s="17" t="s">
        <v>157</v>
      </c>
      <c r="BY93" s="17" t="s">
        <v>157</v>
      </c>
    </row>
    <row r="94" spans="1:77" x14ac:dyDescent="0.25">
      <c r="A94" s="6" t="s">
        <v>5883</v>
      </c>
      <c r="B94" s="6" t="s">
        <v>1793</v>
      </c>
      <c r="C94" s="6" t="s">
        <v>1794</v>
      </c>
      <c r="D94" s="6"/>
      <c r="E94" s="6" t="s">
        <v>162</v>
      </c>
      <c r="F94" s="9" t="s">
        <v>157</v>
      </c>
      <c r="G94" s="9" t="s">
        <v>157</v>
      </c>
      <c r="H94" s="9" t="s">
        <v>157</v>
      </c>
      <c r="I94" s="9" t="s">
        <v>157</v>
      </c>
      <c r="J94" s="9" t="s">
        <v>157</v>
      </c>
      <c r="K94" s="9" t="s">
        <v>157</v>
      </c>
      <c r="L94" s="9" t="s">
        <v>157</v>
      </c>
      <c r="M94" s="9" t="s">
        <v>157</v>
      </c>
      <c r="N94" s="9" t="s">
        <v>157</v>
      </c>
      <c r="O94" s="9" t="s">
        <v>157</v>
      </c>
      <c r="P94" s="9" t="s">
        <v>157</v>
      </c>
      <c r="Q94" s="9" t="s">
        <v>157</v>
      </c>
      <c r="R94" s="9" t="s">
        <v>157</v>
      </c>
      <c r="S94" s="9" t="s">
        <v>157</v>
      </c>
      <c r="T94" s="9" t="s">
        <v>157</v>
      </c>
      <c r="U94" s="9" t="s">
        <v>157</v>
      </c>
      <c r="V94" s="9" t="s">
        <v>157</v>
      </c>
      <c r="W94" s="9" t="s">
        <v>157</v>
      </c>
      <c r="X94" s="9" t="s">
        <v>157</v>
      </c>
      <c r="Y94" s="9" t="s">
        <v>157</v>
      </c>
      <c r="Z94" s="9" t="s">
        <v>157</v>
      </c>
      <c r="AA94" s="9" t="s">
        <v>157</v>
      </c>
      <c r="AB94" s="9" t="s">
        <v>157</v>
      </c>
      <c r="AC94" s="9" t="s">
        <v>157</v>
      </c>
      <c r="AD94" s="9" t="s">
        <v>157</v>
      </c>
      <c r="AE94" s="9" t="s">
        <v>157</v>
      </c>
      <c r="AF94" s="13" t="s">
        <v>157</v>
      </c>
      <c r="AG94" s="13" t="s">
        <v>157</v>
      </c>
      <c r="AH94" s="13" t="s">
        <v>157</v>
      </c>
      <c r="AI94" s="13" t="s">
        <v>157</v>
      </c>
      <c r="AJ94" s="13" t="s">
        <v>157</v>
      </c>
      <c r="AK94" s="13" t="s">
        <v>157</v>
      </c>
      <c r="AL94" s="13" t="s">
        <v>157</v>
      </c>
      <c r="AM94" s="13" t="s">
        <v>157</v>
      </c>
      <c r="AN94" s="13" t="s">
        <v>157</v>
      </c>
      <c r="AO94" s="13" t="s">
        <v>157</v>
      </c>
      <c r="AP94" s="13" t="s">
        <v>157</v>
      </c>
      <c r="AQ94" s="13" t="s">
        <v>157</v>
      </c>
      <c r="AR94" s="13" t="s">
        <v>157</v>
      </c>
      <c r="AS94" s="13" t="s">
        <v>157</v>
      </c>
      <c r="AT94" s="13" t="s">
        <v>157</v>
      </c>
      <c r="AU94" s="13" t="s">
        <v>157</v>
      </c>
      <c r="AV94" s="13" t="s">
        <v>157</v>
      </c>
      <c r="AW94" s="13" t="s">
        <v>157</v>
      </c>
      <c r="AX94" s="13" t="s">
        <v>157</v>
      </c>
      <c r="AY94" s="13" t="s">
        <v>157</v>
      </c>
      <c r="AZ94" s="13" t="s">
        <v>157</v>
      </c>
      <c r="BA94" s="13" t="s">
        <v>157</v>
      </c>
      <c r="BB94" s="13" t="s">
        <v>157</v>
      </c>
      <c r="BC94" s="13" t="s">
        <v>157</v>
      </c>
      <c r="BD94" s="13" t="s">
        <v>157</v>
      </c>
      <c r="BE94" s="13" t="s">
        <v>157</v>
      </c>
      <c r="BF94" s="13" t="s">
        <v>157</v>
      </c>
      <c r="BG94" s="13" t="s">
        <v>157</v>
      </c>
      <c r="BH94" s="13" t="s">
        <v>157</v>
      </c>
      <c r="BI94" s="13" t="s">
        <v>157</v>
      </c>
      <c r="BJ94" s="13" t="s">
        <v>157</v>
      </c>
      <c r="BK94" s="13" t="s">
        <v>157</v>
      </c>
      <c r="BL94" s="11" t="s">
        <v>157</v>
      </c>
      <c r="BM94" s="11" t="s">
        <v>157</v>
      </c>
      <c r="BN94" s="11" t="s">
        <v>157</v>
      </c>
      <c r="BO94" s="11" t="s">
        <v>157</v>
      </c>
      <c r="BP94" s="11" t="s">
        <v>157</v>
      </c>
      <c r="BQ94" s="11" t="s">
        <v>157</v>
      </c>
      <c r="BR94" s="11" t="s">
        <v>157</v>
      </c>
      <c r="BS94" s="15" t="s">
        <v>157</v>
      </c>
      <c r="BT94" s="15" t="s">
        <v>157</v>
      </c>
      <c r="BU94" s="15" t="s">
        <v>157</v>
      </c>
      <c r="BV94" s="15" t="s">
        <v>157</v>
      </c>
      <c r="BW94" s="17" t="s">
        <v>157</v>
      </c>
      <c r="BX94" s="17" t="s">
        <v>157</v>
      </c>
      <c r="BY94" s="17" t="s">
        <v>157</v>
      </c>
    </row>
    <row r="95" spans="1:77" x14ac:dyDescent="0.25">
      <c r="A95" s="6" t="s">
        <v>5884</v>
      </c>
      <c r="B95" s="6" t="s">
        <v>1798</v>
      </c>
      <c r="C95" s="6" t="s">
        <v>1799</v>
      </c>
      <c r="D95" s="6"/>
      <c r="E95" s="6" t="s">
        <v>164</v>
      </c>
      <c r="F95" s="9" t="s">
        <v>764</v>
      </c>
      <c r="G95" s="9" t="s">
        <v>164</v>
      </c>
      <c r="H95" s="9" t="s">
        <v>1800</v>
      </c>
      <c r="I95" s="9" t="s">
        <v>233</v>
      </c>
      <c r="J95" s="9" t="s">
        <v>157</v>
      </c>
      <c r="K95" s="9" t="s">
        <v>524</v>
      </c>
      <c r="L95" s="9" t="s">
        <v>377</v>
      </c>
      <c r="M95" s="9" t="s">
        <v>463</v>
      </c>
      <c r="N95" s="9" t="s">
        <v>1801</v>
      </c>
      <c r="O95" s="9" t="s">
        <v>157</v>
      </c>
      <c r="P95" s="9" t="s">
        <v>340</v>
      </c>
      <c r="Q95" s="9" t="s">
        <v>164</v>
      </c>
      <c r="R95" s="9" t="s">
        <v>157</v>
      </c>
      <c r="S95" s="9" t="s">
        <v>233</v>
      </c>
      <c r="T95" s="9" t="s">
        <v>157</v>
      </c>
      <c r="U95" s="9" t="s">
        <v>157</v>
      </c>
      <c r="V95" s="9" t="s">
        <v>157</v>
      </c>
      <c r="W95" s="9" t="s">
        <v>157</v>
      </c>
      <c r="X95" s="9" t="s">
        <v>157</v>
      </c>
      <c r="Y95" s="9" t="s">
        <v>157</v>
      </c>
      <c r="Z95" s="9" t="s">
        <v>157</v>
      </c>
      <c r="AA95" s="9" t="s">
        <v>157</v>
      </c>
      <c r="AB95" s="9" t="s">
        <v>157</v>
      </c>
      <c r="AC95" s="9" t="s">
        <v>157</v>
      </c>
      <c r="AD95" s="9" t="s">
        <v>157</v>
      </c>
      <c r="AE95" s="9" t="s">
        <v>157</v>
      </c>
      <c r="AF95" s="13" t="s">
        <v>764</v>
      </c>
      <c r="AG95" s="13" t="s">
        <v>157</v>
      </c>
      <c r="AH95" s="13" t="s">
        <v>546</v>
      </c>
      <c r="AI95" s="13" t="s">
        <v>164</v>
      </c>
      <c r="AJ95" s="13" t="s">
        <v>546</v>
      </c>
      <c r="AK95" s="13" t="s">
        <v>524</v>
      </c>
      <c r="AL95" s="13" t="s">
        <v>233</v>
      </c>
      <c r="AM95" s="13" t="s">
        <v>157</v>
      </c>
      <c r="AN95" s="13" t="s">
        <v>377</v>
      </c>
      <c r="AO95" s="13" t="s">
        <v>157</v>
      </c>
      <c r="AP95" s="13" t="s">
        <v>157</v>
      </c>
      <c r="AQ95" s="13" t="s">
        <v>157</v>
      </c>
      <c r="AR95" s="13" t="s">
        <v>157</v>
      </c>
      <c r="AS95" s="13" t="s">
        <v>157</v>
      </c>
      <c r="AT95" s="13" t="s">
        <v>157</v>
      </c>
      <c r="AU95" s="13" t="s">
        <v>157</v>
      </c>
      <c r="AV95" s="13" t="s">
        <v>157</v>
      </c>
      <c r="AW95" s="13" t="s">
        <v>546</v>
      </c>
      <c r="AX95" s="13" t="s">
        <v>164</v>
      </c>
      <c r="AY95" s="13" t="s">
        <v>546</v>
      </c>
      <c r="AZ95" s="13" t="s">
        <v>524</v>
      </c>
      <c r="BA95" s="13" t="s">
        <v>233</v>
      </c>
      <c r="BB95" s="13" t="s">
        <v>157</v>
      </c>
      <c r="BC95" s="13" t="s">
        <v>377</v>
      </c>
      <c r="BD95" s="13" t="s">
        <v>157</v>
      </c>
      <c r="BE95" s="13" t="s">
        <v>157</v>
      </c>
      <c r="BF95" s="13" t="s">
        <v>157</v>
      </c>
      <c r="BG95" s="13" t="s">
        <v>157</v>
      </c>
      <c r="BH95" s="13" t="s">
        <v>157</v>
      </c>
      <c r="BI95" s="13" t="s">
        <v>157</v>
      </c>
      <c r="BJ95" s="13" t="s">
        <v>157</v>
      </c>
      <c r="BK95" s="13" t="s">
        <v>157</v>
      </c>
      <c r="BL95" s="11" t="s">
        <v>162</v>
      </c>
      <c r="BM95" s="11" t="s">
        <v>157</v>
      </c>
      <c r="BN95" s="11" t="s">
        <v>157</v>
      </c>
      <c r="BO95" s="11" t="s">
        <v>157</v>
      </c>
      <c r="BP95" s="11" t="s">
        <v>157</v>
      </c>
      <c r="BQ95" s="11" t="s">
        <v>157</v>
      </c>
      <c r="BR95" s="11" t="s">
        <v>157</v>
      </c>
      <c r="BS95" s="15" t="s">
        <v>162</v>
      </c>
      <c r="BT95" s="15" t="s">
        <v>157</v>
      </c>
      <c r="BU95" s="15" t="s">
        <v>162</v>
      </c>
      <c r="BV95" s="15" t="s">
        <v>157</v>
      </c>
      <c r="BW95" s="17" t="s">
        <v>157</v>
      </c>
      <c r="BX95" s="17" t="s">
        <v>157</v>
      </c>
      <c r="BY95" s="17" t="s">
        <v>157</v>
      </c>
    </row>
    <row r="96" spans="1:77" ht="30" x14ac:dyDescent="0.25">
      <c r="A96" s="6" t="s">
        <v>1804</v>
      </c>
      <c r="B96" s="6" t="s">
        <v>1805</v>
      </c>
      <c r="C96" s="6" t="s">
        <v>1806</v>
      </c>
      <c r="D96" s="6"/>
      <c r="E96" s="6" t="s">
        <v>164</v>
      </c>
      <c r="F96" s="9" t="s">
        <v>376</v>
      </c>
      <c r="G96" s="9" t="s">
        <v>164</v>
      </c>
      <c r="H96" s="9" t="s">
        <v>710</v>
      </c>
      <c r="I96" s="9" t="s">
        <v>233</v>
      </c>
      <c r="J96" s="9" t="s">
        <v>157</v>
      </c>
      <c r="K96" s="9" t="s">
        <v>273</v>
      </c>
      <c r="L96" s="9" t="s">
        <v>1807</v>
      </c>
      <c r="M96" s="9" t="s">
        <v>1105</v>
      </c>
      <c r="N96" s="9" t="s">
        <v>1808</v>
      </c>
      <c r="O96" s="9" t="s">
        <v>1809</v>
      </c>
      <c r="P96" s="9" t="s">
        <v>680</v>
      </c>
      <c r="Q96" s="9" t="s">
        <v>164</v>
      </c>
      <c r="R96" s="9" t="s">
        <v>710</v>
      </c>
      <c r="S96" s="9" t="s">
        <v>233</v>
      </c>
      <c r="T96" s="9" t="s">
        <v>157</v>
      </c>
      <c r="U96" s="9" t="s">
        <v>273</v>
      </c>
      <c r="V96" s="9" t="s">
        <v>1810</v>
      </c>
      <c r="W96" s="9" t="s">
        <v>1811</v>
      </c>
      <c r="X96" s="9" t="s">
        <v>1812</v>
      </c>
      <c r="Y96" s="9" t="s">
        <v>157</v>
      </c>
      <c r="Z96" s="9" t="s">
        <v>157</v>
      </c>
      <c r="AA96" s="9" t="s">
        <v>157</v>
      </c>
      <c r="AB96" s="9" t="s">
        <v>157</v>
      </c>
      <c r="AC96" s="9" t="s">
        <v>157</v>
      </c>
      <c r="AD96" s="9" t="s">
        <v>157</v>
      </c>
      <c r="AE96" s="9" t="s">
        <v>157</v>
      </c>
      <c r="AF96" s="13" t="s">
        <v>1295</v>
      </c>
      <c r="AG96" s="13" t="s">
        <v>680</v>
      </c>
      <c r="AH96" s="13" t="s">
        <v>1813</v>
      </c>
      <c r="AI96" s="13" t="s">
        <v>164</v>
      </c>
      <c r="AJ96" s="13" t="s">
        <v>470</v>
      </c>
      <c r="AK96" s="13" t="s">
        <v>273</v>
      </c>
      <c r="AL96" s="13" t="s">
        <v>233</v>
      </c>
      <c r="AM96" s="13" t="s">
        <v>157</v>
      </c>
      <c r="AN96" s="13" t="s">
        <v>1814</v>
      </c>
      <c r="AO96" s="13" t="s">
        <v>157</v>
      </c>
      <c r="AP96" s="13" t="s">
        <v>470</v>
      </c>
      <c r="AQ96" s="13" t="s">
        <v>157</v>
      </c>
      <c r="AR96" s="13" t="s">
        <v>259</v>
      </c>
      <c r="AS96" s="13" t="s">
        <v>157</v>
      </c>
      <c r="AT96" s="13" t="s">
        <v>157</v>
      </c>
      <c r="AU96" s="13" t="s">
        <v>157</v>
      </c>
      <c r="AV96" s="13" t="s">
        <v>157</v>
      </c>
      <c r="AW96" s="13" t="s">
        <v>1813</v>
      </c>
      <c r="AX96" s="13" t="s">
        <v>164</v>
      </c>
      <c r="AY96" s="13" t="s">
        <v>470</v>
      </c>
      <c r="AZ96" s="13" t="s">
        <v>1815</v>
      </c>
      <c r="BA96" s="13" t="s">
        <v>233</v>
      </c>
      <c r="BB96" s="13" t="s">
        <v>157</v>
      </c>
      <c r="BC96" s="13" t="s">
        <v>1816</v>
      </c>
      <c r="BD96" s="13" t="s">
        <v>157</v>
      </c>
      <c r="BE96" s="13" t="s">
        <v>470</v>
      </c>
      <c r="BF96" s="13" t="s">
        <v>157</v>
      </c>
      <c r="BG96" s="13" t="s">
        <v>259</v>
      </c>
      <c r="BH96" s="13" t="s">
        <v>157</v>
      </c>
      <c r="BI96" s="13" t="s">
        <v>157</v>
      </c>
      <c r="BJ96" s="13" t="s">
        <v>157</v>
      </c>
      <c r="BK96" s="13" t="s">
        <v>157</v>
      </c>
      <c r="BL96" s="11" t="s">
        <v>162</v>
      </c>
      <c r="BM96" s="11" t="s">
        <v>157</v>
      </c>
      <c r="BN96" s="11" t="s">
        <v>157</v>
      </c>
      <c r="BO96" s="11" t="s">
        <v>157</v>
      </c>
      <c r="BP96" s="11" t="s">
        <v>157</v>
      </c>
      <c r="BQ96" s="11" t="s">
        <v>157</v>
      </c>
      <c r="BR96" s="11" t="s">
        <v>157</v>
      </c>
      <c r="BS96" s="15" t="s">
        <v>164</v>
      </c>
      <c r="BT96" s="15" t="s">
        <v>243</v>
      </c>
      <c r="BU96" s="15" t="s">
        <v>162</v>
      </c>
      <c r="BV96" s="15" t="s">
        <v>157</v>
      </c>
      <c r="BW96" s="17" t="s">
        <v>157</v>
      </c>
      <c r="BX96" s="17" t="s">
        <v>1817</v>
      </c>
      <c r="BY96" s="17" t="s">
        <v>157</v>
      </c>
    </row>
    <row r="97" spans="1:77" ht="60" x14ac:dyDescent="0.25">
      <c r="A97" s="6" t="s">
        <v>1820</v>
      </c>
      <c r="B97" s="6" t="s">
        <v>1821</v>
      </c>
      <c r="C97" s="6" t="s">
        <v>1822</v>
      </c>
      <c r="D97" s="6"/>
      <c r="E97" s="6" t="s">
        <v>164</v>
      </c>
      <c r="F97" s="9" t="s">
        <v>1823</v>
      </c>
      <c r="G97" s="9" t="s">
        <v>164</v>
      </c>
      <c r="H97" s="9" t="s">
        <v>1824</v>
      </c>
      <c r="I97" s="9" t="s">
        <v>233</v>
      </c>
      <c r="J97" s="9" t="s">
        <v>157</v>
      </c>
      <c r="K97" s="9" t="s">
        <v>273</v>
      </c>
      <c r="L97" s="9" t="s">
        <v>1825</v>
      </c>
      <c r="M97" s="9" t="s">
        <v>1363</v>
      </c>
      <c r="N97" s="9" t="s">
        <v>343</v>
      </c>
      <c r="O97" s="9" t="s">
        <v>157</v>
      </c>
      <c r="P97" s="9" t="s">
        <v>332</v>
      </c>
      <c r="Q97" s="9" t="s">
        <v>164</v>
      </c>
      <c r="R97" s="9" t="s">
        <v>1824</v>
      </c>
      <c r="S97" s="9" t="s">
        <v>233</v>
      </c>
      <c r="T97" s="9" t="s">
        <v>157</v>
      </c>
      <c r="U97" s="9" t="s">
        <v>273</v>
      </c>
      <c r="V97" s="9" t="s">
        <v>1825</v>
      </c>
      <c r="W97" s="9" t="s">
        <v>1826</v>
      </c>
      <c r="X97" s="9" t="s">
        <v>1827</v>
      </c>
      <c r="Y97" s="9" t="s">
        <v>157</v>
      </c>
      <c r="Z97" s="9" t="s">
        <v>373</v>
      </c>
      <c r="AA97" s="9" t="s">
        <v>157</v>
      </c>
      <c r="AB97" s="9" t="s">
        <v>1828</v>
      </c>
      <c r="AC97" s="9" t="s">
        <v>157</v>
      </c>
      <c r="AD97" s="9" t="s">
        <v>157</v>
      </c>
      <c r="AE97" s="9" t="s">
        <v>157</v>
      </c>
      <c r="AF97" s="13" t="s">
        <v>455</v>
      </c>
      <c r="AG97" s="13" t="s">
        <v>332</v>
      </c>
      <c r="AH97" s="13" t="s">
        <v>468</v>
      </c>
      <c r="AI97" s="13" t="s">
        <v>164</v>
      </c>
      <c r="AJ97" s="13" t="s">
        <v>1829</v>
      </c>
      <c r="AK97" s="13" t="s">
        <v>273</v>
      </c>
      <c r="AL97" s="13" t="s">
        <v>233</v>
      </c>
      <c r="AM97" s="13" t="s">
        <v>157</v>
      </c>
      <c r="AN97" s="13" t="s">
        <v>812</v>
      </c>
      <c r="AO97" s="13" t="s">
        <v>157</v>
      </c>
      <c r="AP97" s="13" t="s">
        <v>1830</v>
      </c>
      <c r="AQ97" s="13" t="s">
        <v>157</v>
      </c>
      <c r="AR97" s="13" t="s">
        <v>626</v>
      </c>
      <c r="AS97" s="13" t="s">
        <v>157</v>
      </c>
      <c r="AT97" s="13" t="s">
        <v>1831</v>
      </c>
      <c r="AU97" s="13" t="s">
        <v>157</v>
      </c>
      <c r="AV97" s="13" t="s">
        <v>157</v>
      </c>
      <c r="AW97" s="13" t="s">
        <v>1102</v>
      </c>
      <c r="AX97" s="13" t="s">
        <v>164</v>
      </c>
      <c r="AY97" s="13" t="s">
        <v>1829</v>
      </c>
      <c r="AZ97" s="13" t="s">
        <v>273</v>
      </c>
      <c r="BA97" s="13" t="s">
        <v>233</v>
      </c>
      <c r="BB97" s="13" t="s">
        <v>157</v>
      </c>
      <c r="BC97" s="13" t="s">
        <v>812</v>
      </c>
      <c r="BD97" s="13" t="s">
        <v>157</v>
      </c>
      <c r="BE97" s="13" t="s">
        <v>1830</v>
      </c>
      <c r="BF97" s="13" t="s">
        <v>157</v>
      </c>
      <c r="BG97" s="13" t="s">
        <v>626</v>
      </c>
      <c r="BH97" s="13" t="s">
        <v>157</v>
      </c>
      <c r="BI97" s="13" t="s">
        <v>1831</v>
      </c>
      <c r="BJ97" s="13" t="s">
        <v>157</v>
      </c>
      <c r="BK97" s="13" t="s">
        <v>157</v>
      </c>
      <c r="BL97" s="11" t="s">
        <v>162</v>
      </c>
      <c r="BM97" s="11" t="s">
        <v>157</v>
      </c>
      <c r="BN97" s="11" t="s">
        <v>157</v>
      </c>
      <c r="BO97" s="11" t="s">
        <v>157</v>
      </c>
      <c r="BP97" s="11" t="s">
        <v>157</v>
      </c>
      <c r="BQ97" s="11" t="s">
        <v>157</v>
      </c>
      <c r="BR97" s="11" t="s">
        <v>157</v>
      </c>
      <c r="BS97" s="15" t="s">
        <v>162</v>
      </c>
      <c r="BT97" s="15" t="s">
        <v>157</v>
      </c>
      <c r="BU97" s="15" t="s">
        <v>164</v>
      </c>
      <c r="BV97" s="15" t="s">
        <v>708</v>
      </c>
      <c r="BW97" s="17" t="s">
        <v>1832</v>
      </c>
      <c r="BX97" s="17" t="s">
        <v>580</v>
      </c>
      <c r="BY97" s="17" t="s">
        <v>157</v>
      </c>
    </row>
    <row r="98" spans="1:77" ht="60" x14ac:dyDescent="0.25">
      <c r="A98" s="6" t="s">
        <v>1835</v>
      </c>
      <c r="B98" s="6" t="s">
        <v>1836</v>
      </c>
      <c r="C98" s="6" t="s">
        <v>1837</v>
      </c>
      <c r="D98" s="6"/>
      <c r="E98" s="6" t="s">
        <v>164</v>
      </c>
      <c r="F98" s="9" t="s">
        <v>1838</v>
      </c>
      <c r="G98" s="9" t="s">
        <v>164</v>
      </c>
      <c r="H98" s="9" t="s">
        <v>1839</v>
      </c>
      <c r="I98" s="9" t="s">
        <v>233</v>
      </c>
      <c r="J98" s="9" t="s">
        <v>157</v>
      </c>
      <c r="K98" s="9" t="s">
        <v>273</v>
      </c>
      <c r="L98" s="9" t="s">
        <v>1840</v>
      </c>
      <c r="M98" s="9" t="s">
        <v>157</v>
      </c>
      <c r="N98" s="9" t="s">
        <v>157</v>
      </c>
      <c r="O98" s="9" t="s">
        <v>157</v>
      </c>
      <c r="P98" s="9" t="s">
        <v>967</v>
      </c>
      <c r="Q98" s="9" t="s">
        <v>164</v>
      </c>
      <c r="R98" s="9" t="s">
        <v>1839</v>
      </c>
      <c r="S98" s="9" t="s">
        <v>233</v>
      </c>
      <c r="T98" s="9" t="s">
        <v>157</v>
      </c>
      <c r="U98" s="9" t="s">
        <v>273</v>
      </c>
      <c r="V98" s="9" t="s">
        <v>1840</v>
      </c>
      <c r="W98" s="9" t="s">
        <v>157</v>
      </c>
      <c r="X98" s="9" t="s">
        <v>157</v>
      </c>
      <c r="Y98" s="9" t="s">
        <v>157</v>
      </c>
      <c r="Z98" s="9" t="s">
        <v>259</v>
      </c>
      <c r="AA98" s="9" t="s">
        <v>157</v>
      </c>
      <c r="AB98" s="9" t="s">
        <v>157</v>
      </c>
      <c r="AC98" s="9" t="s">
        <v>157</v>
      </c>
      <c r="AD98" s="9" t="s">
        <v>157</v>
      </c>
      <c r="AE98" s="9" t="s">
        <v>157</v>
      </c>
      <c r="AF98" s="13" t="s">
        <v>1841</v>
      </c>
      <c r="AG98" s="13" t="s">
        <v>967</v>
      </c>
      <c r="AH98" s="13" t="s">
        <v>1842</v>
      </c>
      <c r="AI98" s="13" t="s">
        <v>164</v>
      </c>
      <c r="AJ98" s="13" t="s">
        <v>1843</v>
      </c>
      <c r="AK98" s="13" t="s">
        <v>273</v>
      </c>
      <c r="AL98" s="13" t="s">
        <v>233</v>
      </c>
      <c r="AM98" s="13" t="s">
        <v>157</v>
      </c>
      <c r="AN98" s="13" t="s">
        <v>1844</v>
      </c>
      <c r="AO98" s="13" t="s">
        <v>186</v>
      </c>
      <c r="AP98" s="13" t="s">
        <v>157</v>
      </c>
      <c r="AQ98" s="13" t="s">
        <v>157</v>
      </c>
      <c r="AR98" s="13" t="s">
        <v>259</v>
      </c>
      <c r="AS98" s="13" t="s">
        <v>157</v>
      </c>
      <c r="AT98" s="13" t="s">
        <v>157</v>
      </c>
      <c r="AU98" s="13" t="s">
        <v>157</v>
      </c>
      <c r="AV98" s="13" t="s">
        <v>157</v>
      </c>
      <c r="AW98" s="13" t="s">
        <v>1843</v>
      </c>
      <c r="AX98" s="13" t="s">
        <v>164</v>
      </c>
      <c r="AY98" s="13" t="s">
        <v>1843</v>
      </c>
      <c r="AZ98" s="13" t="s">
        <v>273</v>
      </c>
      <c r="BA98" s="13" t="s">
        <v>233</v>
      </c>
      <c r="BB98" s="13" t="s">
        <v>157</v>
      </c>
      <c r="BC98" s="13" t="s">
        <v>1844</v>
      </c>
      <c r="BD98" s="13" t="s">
        <v>186</v>
      </c>
      <c r="BE98" s="13" t="s">
        <v>157</v>
      </c>
      <c r="BF98" s="13" t="s">
        <v>157</v>
      </c>
      <c r="BG98" s="13" t="s">
        <v>626</v>
      </c>
      <c r="BH98" s="13" t="s">
        <v>157</v>
      </c>
      <c r="BI98" s="13" t="s">
        <v>157</v>
      </c>
      <c r="BJ98" s="13" t="s">
        <v>157</v>
      </c>
      <c r="BK98" s="13" t="s">
        <v>157</v>
      </c>
      <c r="BL98" s="11" t="s">
        <v>164</v>
      </c>
      <c r="BM98" s="11" t="s">
        <v>1838</v>
      </c>
      <c r="BN98" s="11" t="s">
        <v>377</v>
      </c>
      <c r="BO98" s="11" t="s">
        <v>167</v>
      </c>
      <c r="BP98" s="11" t="s">
        <v>157</v>
      </c>
      <c r="BQ98" s="11" t="s">
        <v>1845</v>
      </c>
      <c r="BR98" s="11" t="s">
        <v>157</v>
      </c>
      <c r="BS98" s="15" t="s">
        <v>162</v>
      </c>
      <c r="BT98" s="15" t="s">
        <v>157</v>
      </c>
      <c r="BU98" s="15" t="s">
        <v>162</v>
      </c>
      <c r="BV98" s="15" t="s">
        <v>157</v>
      </c>
      <c r="BW98" s="17" t="s">
        <v>1846</v>
      </c>
      <c r="BX98" s="17" t="s">
        <v>1847</v>
      </c>
      <c r="BY98" s="17" t="s">
        <v>157</v>
      </c>
    </row>
    <row r="99" spans="1:77" ht="45" x14ac:dyDescent="0.25">
      <c r="A99" s="6" t="s">
        <v>1850</v>
      </c>
      <c r="B99" s="6" t="s">
        <v>1851</v>
      </c>
      <c r="C99" s="6" t="s">
        <v>1852</v>
      </c>
      <c r="D99" s="6"/>
      <c r="E99" s="6" t="s">
        <v>164</v>
      </c>
      <c r="F99" s="9" t="s">
        <v>1853</v>
      </c>
      <c r="G99" s="9" t="s">
        <v>164</v>
      </c>
      <c r="H99" s="9" t="s">
        <v>1470</v>
      </c>
      <c r="I99" s="9" t="s">
        <v>233</v>
      </c>
      <c r="J99" s="9" t="s">
        <v>157</v>
      </c>
      <c r="K99" s="9" t="s">
        <v>340</v>
      </c>
      <c r="L99" s="9" t="s">
        <v>1854</v>
      </c>
      <c r="M99" s="9" t="s">
        <v>893</v>
      </c>
      <c r="N99" s="9" t="s">
        <v>1855</v>
      </c>
      <c r="O99" s="9" t="s">
        <v>157</v>
      </c>
      <c r="P99" s="9" t="s">
        <v>662</v>
      </c>
      <c r="Q99" s="9" t="s">
        <v>164</v>
      </c>
      <c r="R99" s="9" t="s">
        <v>1470</v>
      </c>
      <c r="S99" s="9" t="s">
        <v>233</v>
      </c>
      <c r="T99" s="9" t="s">
        <v>157</v>
      </c>
      <c r="U99" s="9" t="s">
        <v>340</v>
      </c>
      <c r="V99" s="9" t="s">
        <v>1854</v>
      </c>
      <c r="W99" s="9" t="s">
        <v>1856</v>
      </c>
      <c r="X99" s="9" t="s">
        <v>1857</v>
      </c>
      <c r="Y99" s="9" t="s">
        <v>157</v>
      </c>
      <c r="Z99" s="9" t="s">
        <v>157</v>
      </c>
      <c r="AA99" s="9" t="s">
        <v>157</v>
      </c>
      <c r="AB99" s="9" t="s">
        <v>157</v>
      </c>
      <c r="AC99" s="9" t="s">
        <v>157</v>
      </c>
      <c r="AD99" s="9" t="s">
        <v>157</v>
      </c>
      <c r="AE99" s="9" t="s">
        <v>157</v>
      </c>
      <c r="AF99" s="13" t="s">
        <v>1853</v>
      </c>
      <c r="AG99" s="13" t="s">
        <v>662</v>
      </c>
      <c r="AH99" s="13" t="s">
        <v>1858</v>
      </c>
      <c r="AI99" s="13" t="s">
        <v>164</v>
      </c>
      <c r="AJ99" s="13" t="s">
        <v>595</v>
      </c>
      <c r="AK99" s="13" t="s">
        <v>340</v>
      </c>
      <c r="AL99" s="13" t="s">
        <v>233</v>
      </c>
      <c r="AM99" s="13" t="s">
        <v>157</v>
      </c>
      <c r="AN99" s="13" t="s">
        <v>1859</v>
      </c>
      <c r="AO99" s="13" t="s">
        <v>157</v>
      </c>
      <c r="AP99" s="13" t="s">
        <v>1860</v>
      </c>
      <c r="AQ99" s="13" t="s">
        <v>157</v>
      </c>
      <c r="AR99" s="13" t="s">
        <v>247</v>
      </c>
      <c r="AS99" s="13" t="s">
        <v>157</v>
      </c>
      <c r="AT99" s="13" t="s">
        <v>1861</v>
      </c>
      <c r="AU99" s="13" t="s">
        <v>157</v>
      </c>
      <c r="AV99" s="13" t="s">
        <v>157</v>
      </c>
      <c r="AW99" s="13" t="s">
        <v>157</v>
      </c>
      <c r="AX99" s="13" t="s">
        <v>164</v>
      </c>
      <c r="AY99" s="13" t="s">
        <v>157</v>
      </c>
      <c r="AZ99" s="13" t="s">
        <v>340</v>
      </c>
      <c r="BA99" s="13" t="s">
        <v>233</v>
      </c>
      <c r="BB99" s="13" t="s">
        <v>157</v>
      </c>
      <c r="BC99" s="13" t="s">
        <v>1862</v>
      </c>
      <c r="BD99" s="13" t="s">
        <v>157</v>
      </c>
      <c r="BE99" s="13" t="s">
        <v>1860</v>
      </c>
      <c r="BF99" s="13" t="s">
        <v>157</v>
      </c>
      <c r="BG99" s="13" t="s">
        <v>247</v>
      </c>
      <c r="BH99" s="13" t="s">
        <v>157</v>
      </c>
      <c r="BI99" s="13" t="s">
        <v>1863</v>
      </c>
      <c r="BJ99" s="13" t="s">
        <v>157</v>
      </c>
      <c r="BK99" s="13" t="s">
        <v>157</v>
      </c>
      <c r="BL99" s="11" t="s">
        <v>210</v>
      </c>
      <c r="BM99" s="11" t="s">
        <v>157</v>
      </c>
      <c r="BN99" s="11" t="s">
        <v>157</v>
      </c>
      <c r="BO99" s="11" t="s">
        <v>157</v>
      </c>
      <c r="BP99" s="11" t="s">
        <v>157</v>
      </c>
      <c r="BQ99" s="11" t="s">
        <v>157</v>
      </c>
      <c r="BR99" s="11" t="s">
        <v>157</v>
      </c>
      <c r="BS99" s="15" t="s">
        <v>162</v>
      </c>
      <c r="BT99" s="15" t="s">
        <v>157</v>
      </c>
      <c r="BU99" s="15" t="s">
        <v>162</v>
      </c>
      <c r="BV99" s="15" t="s">
        <v>157</v>
      </c>
      <c r="BW99" s="17" t="s">
        <v>1864</v>
      </c>
      <c r="BX99" s="17" t="s">
        <v>157</v>
      </c>
      <c r="BY99" s="17" t="s">
        <v>157</v>
      </c>
    </row>
    <row r="100" spans="1:77" x14ac:dyDescent="0.25">
      <c r="A100" s="6" t="s">
        <v>1867</v>
      </c>
      <c r="B100" s="6" t="s">
        <v>1868</v>
      </c>
      <c r="C100" s="6" t="s">
        <v>1869</v>
      </c>
      <c r="D100" s="6"/>
      <c r="E100" s="6" t="s">
        <v>164</v>
      </c>
      <c r="F100" s="9" t="s">
        <v>1870</v>
      </c>
      <c r="G100" s="9" t="s">
        <v>164</v>
      </c>
      <c r="H100" s="9" t="s">
        <v>243</v>
      </c>
      <c r="I100" s="9" t="s">
        <v>233</v>
      </c>
      <c r="J100" s="9" t="s">
        <v>157</v>
      </c>
      <c r="K100" s="9" t="s">
        <v>1871</v>
      </c>
      <c r="L100" s="9" t="s">
        <v>1872</v>
      </c>
      <c r="M100" s="9" t="s">
        <v>261</v>
      </c>
      <c r="N100" s="9" t="s">
        <v>261</v>
      </c>
      <c r="O100" s="9" t="s">
        <v>157</v>
      </c>
      <c r="P100" s="9" t="s">
        <v>189</v>
      </c>
      <c r="Q100" s="9" t="s">
        <v>164</v>
      </c>
      <c r="R100" s="9" t="s">
        <v>261</v>
      </c>
      <c r="S100" s="9" t="s">
        <v>233</v>
      </c>
      <c r="T100" s="9" t="s">
        <v>157</v>
      </c>
      <c r="U100" s="9" t="s">
        <v>1873</v>
      </c>
      <c r="V100" s="9" t="s">
        <v>1872</v>
      </c>
      <c r="W100" s="9" t="s">
        <v>1874</v>
      </c>
      <c r="X100" s="9" t="s">
        <v>1875</v>
      </c>
      <c r="Y100" s="9" t="s">
        <v>157</v>
      </c>
      <c r="Z100" s="9" t="s">
        <v>259</v>
      </c>
      <c r="AA100" s="9" t="s">
        <v>157</v>
      </c>
      <c r="AB100" s="9" t="s">
        <v>157</v>
      </c>
      <c r="AC100" s="9" t="s">
        <v>157</v>
      </c>
      <c r="AD100" s="9" t="s">
        <v>157</v>
      </c>
      <c r="AE100" s="9" t="s">
        <v>1876</v>
      </c>
      <c r="AF100" s="13" t="s">
        <v>967</v>
      </c>
      <c r="AG100" s="13" t="s">
        <v>1877</v>
      </c>
      <c r="AH100" s="13" t="s">
        <v>1878</v>
      </c>
      <c r="AI100" s="13" t="s">
        <v>164</v>
      </c>
      <c r="AJ100" s="13" t="s">
        <v>1878</v>
      </c>
      <c r="AK100" s="13" t="s">
        <v>1873</v>
      </c>
      <c r="AL100" s="13" t="s">
        <v>233</v>
      </c>
      <c r="AM100" s="13" t="s">
        <v>157</v>
      </c>
      <c r="AN100" s="13" t="s">
        <v>190</v>
      </c>
      <c r="AO100" s="13" t="s">
        <v>157</v>
      </c>
      <c r="AP100" s="13" t="s">
        <v>243</v>
      </c>
      <c r="AQ100" s="13" t="s">
        <v>157</v>
      </c>
      <c r="AR100" s="13" t="s">
        <v>259</v>
      </c>
      <c r="AS100" s="13" t="s">
        <v>157</v>
      </c>
      <c r="AT100" s="13" t="s">
        <v>157</v>
      </c>
      <c r="AU100" s="13" t="s">
        <v>157</v>
      </c>
      <c r="AV100" s="13" t="s">
        <v>157</v>
      </c>
      <c r="AW100" s="13" t="s">
        <v>1879</v>
      </c>
      <c r="AX100" s="13" t="s">
        <v>164</v>
      </c>
      <c r="AY100" s="13" t="s">
        <v>243</v>
      </c>
      <c r="AZ100" s="13" t="s">
        <v>1873</v>
      </c>
      <c r="BA100" s="13" t="s">
        <v>233</v>
      </c>
      <c r="BB100" s="13" t="s">
        <v>157</v>
      </c>
      <c r="BC100" s="13" t="s">
        <v>1872</v>
      </c>
      <c r="BD100" s="13" t="s">
        <v>157</v>
      </c>
      <c r="BE100" s="13" t="s">
        <v>243</v>
      </c>
      <c r="BF100" s="13" t="s">
        <v>157</v>
      </c>
      <c r="BG100" s="13" t="s">
        <v>259</v>
      </c>
      <c r="BH100" s="13" t="s">
        <v>157</v>
      </c>
      <c r="BI100" s="13" t="s">
        <v>157</v>
      </c>
      <c r="BJ100" s="13" t="s">
        <v>157</v>
      </c>
      <c r="BK100" s="13" t="s">
        <v>157</v>
      </c>
      <c r="BL100" s="11" t="s">
        <v>162</v>
      </c>
      <c r="BM100" s="11" t="s">
        <v>157</v>
      </c>
      <c r="BN100" s="11" t="s">
        <v>157</v>
      </c>
      <c r="BO100" s="11" t="s">
        <v>157</v>
      </c>
      <c r="BP100" s="11" t="s">
        <v>157</v>
      </c>
      <c r="BQ100" s="11" t="s">
        <v>157</v>
      </c>
      <c r="BR100" s="11" t="s">
        <v>157</v>
      </c>
      <c r="BS100" s="15" t="s">
        <v>162</v>
      </c>
      <c r="BT100" s="15" t="s">
        <v>157</v>
      </c>
      <c r="BU100" s="15" t="s">
        <v>164</v>
      </c>
      <c r="BV100" s="15" t="s">
        <v>1880</v>
      </c>
      <c r="BW100" s="17" t="s">
        <v>1881</v>
      </c>
      <c r="BX100" s="17" t="s">
        <v>1882</v>
      </c>
      <c r="BY100" s="17" t="s">
        <v>157</v>
      </c>
    </row>
    <row r="101" spans="1:77" ht="60" x14ac:dyDescent="0.25">
      <c r="A101" s="6" t="s">
        <v>1885</v>
      </c>
      <c r="B101" s="6" t="s">
        <v>1886</v>
      </c>
      <c r="C101" s="6" t="s">
        <v>1887</v>
      </c>
      <c r="D101" s="6"/>
      <c r="E101" s="6" t="s">
        <v>164</v>
      </c>
      <c r="F101" s="9" t="s">
        <v>1838</v>
      </c>
      <c r="G101" s="9" t="s">
        <v>164</v>
      </c>
      <c r="H101" s="9" t="s">
        <v>1583</v>
      </c>
      <c r="I101" s="9" t="s">
        <v>233</v>
      </c>
      <c r="J101" s="9" t="s">
        <v>157</v>
      </c>
      <c r="K101" s="9" t="s">
        <v>297</v>
      </c>
      <c r="L101" s="9" t="s">
        <v>1888</v>
      </c>
      <c r="M101" s="9" t="s">
        <v>1889</v>
      </c>
      <c r="N101" s="9" t="s">
        <v>1890</v>
      </c>
      <c r="O101" s="9" t="s">
        <v>157</v>
      </c>
      <c r="P101" s="9" t="s">
        <v>830</v>
      </c>
      <c r="Q101" s="9" t="s">
        <v>162</v>
      </c>
      <c r="R101" s="9" t="s">
        <v>157</v>
      </c>
      <c r="S101" s="9" t="s">
        <v>157</v>
      </c>
      <c r="T101" s="9" t="s">
        <v>157</v>
      </c>
      <c r="U101" s="9" t="s">
        <v>157</v>
      </c>
      <c r="V101" s="9" t="s">
        <v>157</v>
      </c>
      <c r="W101" s="9" t="s">
        <v>1891</v>
      </c>
      <c r="X101" s="9" t="s">
        <v>157</v>
      </c>
      <c r="Y101" s="9" t="s">
        <v>157</v>
      </c>
      <c r="Z101" s="9" t="s">
        <v>259</v>
      </c>
      <c r="AA101" s="9" t="s">
        <v>157</v>
      </c>
      <c r="AB101" s="9" t="s">
        <v>157</v>
      </c>
      <c r="AC101" s="9" t="s">
        <v>157</v>
      </c>
      <c r="AD101" s="9" t="s">
        <v>157</v>
      </c>
      <c r="AE101" s="9" t="s">
        <v>157</v>
      </c>
      <c r="AF101" s="13" t="s">
        <v>1892</v>
      </c>
      <c r="AG101" s="13" t="s">
        <v>830</v>
      </c>
      <c r="AH101" s="13" t="s">
        <v>1050</v>
      </c>
      <c r="AI101" s="13" t="s">
        <v>164</v>
      </c>
      <c r="AJ101" s="13" t="s">
        <v>369</v>
      </c>
      <c r="AK101" s="13" t="s">
        <v>1893</v>
      </c>
      <c r="AL101" s="13" t="s">
        <v>233</v>
      </c>
      <c r="AM101" s="13" t="s">
        <v>157</v>
      </c>
      <c r="AN101" s="13" t="s">
        <v>378</v>
      </c>
      <c r="AO101" s="13" t="s">
        <v>157</v>
      </c>
      <c r="AP101" s="13" t="s">
        <v>157</v>
      </c>
      <c r="AQ101" s="13" t="s">
        <v>157</v>
      </c>
      <c r="AR101" s="13" t="s">
        <v>359</v>
      </c>
      <c r="AS101" s="13" t="s">
        <v>157</v>
      </c>
      <c r="AT101" s="13" t="s">
        <v>157</v>
      </c>
      <c r="AU101" s="13" t="s">
        <v>1894</v>
      </c>
      <c r="AV101" s="13" t="s">
        <v>157</v>
      </c>
      <c r="AW101" s="13" t="s">
        <v>1895</v>
      </c>
      <c r="AX101" s="13" t="s">
        <v>162</v>
      </c>
      <c r="AY101" s="13" t="s">
        <v>157</v>
      </c>
      <c r="AZ101" s="13" t="s">
        <v>157</v>
      </c>
      <c r="BA101" s="13" t="s">
        <v>157</v>
      </c>
      <c r="BB101" s="13" t="s">
        <v>157</v>
      </c>
      <c r="BC101" s="13" t="s">
        <v>157</v>
      </c>
      <c r="BD101" s="13" t="s">
        <v>157</v>
      </c>
      <c r="BE101" s="13" t="s">
        <v>157</v>
      </c>
      <c r="BF101" s="13" t="s">
        <v>157</v>
      </c>
      <c r="BG101" s="13" t="s">
        <v>259</v>
      </c>
      <c r="BH101" s="13" t="s">
        <v>157</v>
      </c>
      <c r="BI101" s="13" t="s">
        <v>157</v>
      </c>
      <c r="BJ101" s="13" t="s">
        <v>157</v>
      </c>
      <c r="BK101" s="13" t="s">
        <v>157</v>
      </c>
      <c r="BL101" s="11" t="s">
        <v>162</v>
      </c>
      <c r="BM101" s="11" t="s">
        <v>157</v>
      </c>
      <c r="BN101" s="11" t="s">
        <v>157</v>
      </c>
      <c r="BO101" s="11" t="s">
        <v>157</v>
      </c>
      <c r="BP101" s="11" t="s">
        <v>157</v>
      </c>
      <c r="BQ101" s="11" t="s">
        <v>157</v>
      </c>
      <c r="BR101" s="11" t="s">
        <v>157</v>
      </c>
      <c r="BS101" s="15" t="s">
        <v>162</v>
      </c>
      <c r="BT101" s="15" t="s">
        <v>157</v>
      </c>
      <c r="BU101" s="15" t="s">
        <v>162</v>
      </c>
      <c r="BV101" s="15" t="s">
        <v>157</v>
      </c>
      <c r="BW101" s="17" t="s">
        <v>580</v>
      </c>
      <c r="BX101" s="17" t="s">
        <v>580</v>
      </c>
      <c r="BY101" s="17" t="s">
        <v>157</v>
      </c>
    </row>
    <row r="102" spans="1:77" ht="45" x14ac:dyDescent="0.25">
      <c r="A102" s="6" t="s">
        <v>1898</v>
      </c>
      <c r="B102" s="6" t="s">
        <v>1899</v>
      </c>
      <c r="C102" s="6" t="s">
        <v>1900</v>
      </c>
      <c r="D102" s="6"/>
      <c r="E102" s="6" t="s">
        <v>164</v>
      </c>
      <c r="F102" s="9" t="s">
        <v>1901</v>
      </c>
      <c r="G102" s="9" t="s">
        <v>162</v>
      </c>
      <c r="H102" s="9" t="s">
        <v>157</v>
      </c>
      <c r="I102" s="9" t="s">
        <v>157</v>
      </c>
      <c r="J102" s="9" t="s">
        <v>157</v>
      </c>
      <c r="K102" s="9" t="s">
        <v>157</v>
      </c>
      <c r="L102" s="9" t="s">
        <v>157</v>
      </c>
      <c r="M102" s="9" t="s">
        <v>157</v>
      </c>
      <c r="N102" s="9" t="s">
        <v>157</v>
      </c>
      <c r="O102" s="9" t="s">
        <v>1902</v>
      </c>
      <c r="P102" s="9" t="s">
        <v>1903</v>
      </c>
      <c r="Q102" s="9" t="s">
        <v>162</v>
      </c>
      <c r="R102" s="9" t="s">
        <v>157</v>
      </c>
      <c r="S102" s="9" t="s">
        <v>157</v>
      </c>
      <c r="T102" s="9" t="s">
        <v>157</v>
      </c>
      <c r="U102" s="9" t="s">
        <v>157</v>
      </c>
      <c r="V102" s="9" t="s">
        <v>157</v>
      </c>
      <c r="W102" s="9" t="s">
        <v>157</v>
      </c>
      <c r="X102" s="9" t="s">
        <v>157</v>
      </c>
      <c r="Y102" s="9" t="s">
        <v>1902</v>
      </c>
      <c r="Z102" s="9" t="s">
        <v>241</v>
      </c>
      <c r="AA102" s="9" t="s">
        <v>157</v>
      </c>
      <c r="AB102" s="9" t="s">
        <v>1904</v>
      </c>
      <c r="AC102" s="9" t="s">
        <v>157</v>
      </c>
      <c r="AD102" s="9" t="s">
        <v>157</v>
      </c>
      <c r="AE102" s="9" t="s">
        <v>341</v>
      </c>
      <c r="AF102" s="13" t="s">
        <v>1905</v>
      </c>
      <c r="AG102" s="13" t="s">
        <v>934</v>
      </c>
      <c r="AH102" s="13" t="s">
        <v>1470</v>
      </c>
      <c r="AI102" s="13" t="s">
        <v>162</v>
      </c>
      <c r="AJ102" s="13" t="s">
        <v>157</v>
      </c>
      <c r="AK102" s="13" t="s">
        <v>157</v>
      </c>
      <c r="AL102" s="13" t="s">
        <v>157</v>
      </c>
      <c r="AM102" s="13" t="s">
        <v>157</v>
      </c>
      <c r="AN102" s="13" t="s">
        <v>157</v>
      </c>
      <c r="AO102" s="13" t="s">
        <v>157</v>
      </c>
      <c r="AP102" s="13" t="s">
        <v>157</v>
      </c>
      <c r="AQ102" s="13" t="s">
        <v>1906</v>
      </c>
      <c r="AR102" s="13" t="s">
        <v>259</v>
      </c>
      <c r="AS102" s="13" t="s">
        <v>157</v>
      </c>
      <c r="AT102" s="13" t="s">
        <v>157</v>
      </c>
      <c r="AU102" s="13" t="s">
        <v>157</v>
      </c>
      <c r="AV102" s="13" t="s">
        <v>157</v>
      </c>
      <c r="AW102" s="13" t="s">
        <v>1907</v>
      </c>
      <c r="AX102" s="13" t="s">
        <v>162</v>
      </c>
      <c r="AY102" s="13" t="s">
        <v>157</v>
      </c>
      <c r="AZ102" s="13" t="s">
        <v>157</v>
      </c>
      <c r="BA102" s="13" t="s">
        <v>157</v>
      </c>
      <c r="BB102" s="13" t="s">
        <v>157</v>
      </c>
      <c r="BC102" s="13" t="s">
        <v>157</v>
      </c>
      <c r="BD102" s="13" t="s">
        <v>157</v>
      </c>
      <c r="BE102" s="13" t="s">
        <v>157</v>
      </c>
      <c r="BF102" s="13" t="s">
        <v>1906</v>
      </c>
      <c r="BG102" s="13" t="s">
        <v>259</v>
      </c>
      <c r="BH102" s="13" t="s">
        <v>157</v>
      </c>
      <c r="BI102" s="13" t="s">
        <v>157</v>
      </c>
      <c r="BJ102" s="13" t="s">
        <v>157</v>
      </c>
      <c r="BK102" s="13" t="s">
        <v>157</v>
      </c>
      <c r="BL102" s="11" t="s">
        <v>164</v>
      </c>
      <c r="BM102" s="11" t="s">
        <v>188</v>
      </c>
      <c r="BN102" s="11" t="s">
        <v>188</v>
      </c>
      <c r="BO102" s="11" t="s">
        <v>167</v>
      </c>
      <c r="BP102" s="11" t="s">
        <v>157</v>
      </c>
      <c r="BQ102" s="11" t="s">
        <v>647</v>
      </c>
      <c r="BR102" s="11" t="s">
        <v>647</v>
      </c>
      <c r="BS102" s="15" t="s">
        <v>164</v>
      </c>
      <c r="BT102" s="15" t="s">
        <v>489</v>
      </c>
      <c r="BU102" s="15" t="s">
        <v>164</v>
      </c>
      <c r="BV102" s="15" t="s">
        <v>1908</v>
      </c>
      <c r="BW102" s="17" t="s">
        <v>1909</v>
      </c>
      <c r="BX102" s="17" t="s">
        <v>1910</v>
      </c>
      <c r="BY102" s="17" t="s">
        <v>157</v>
      </c>
    </row>
    <row r="103" spans="1:77" x14ac:dyDescent="0.25">
      <c r="A103" s="6" t="s">
        <v>5885</v>
      </c>
      <c r="B103" s="6" t="s">
        <v>1914</v>
      </c>
      <c r="C103" s="6" t="s">
        <v>1915</v>
      </c>
      <c r="D103" s="6"/>
      <c r="E103" s="6" t="s">
        <v>162</v>
      </c>
      <c r="F103" s="9" t="s">
        <v>157</v>
      </c>
      <c r="G103" s="9" t="s">
        <v>157</v>
      </c>
      <c r="H103" s="9" t="s">
        <v>157</v>
      </c>
      <c r="I103" s="9" t="s">
        <v>157</v>
      </c>
      <c r="J103" s="9" t="s">
        <v>157</v>
      </c>
      <c r="K103" s="9" t="s">
        <v>157</v>
      </c>
      <c r="L103" s="9" t="s">
        <v>157</v>
      </c>
      <c r="M103" s="9" t="s">
        <v>157</v>
      </c>
      <c r="N103" s="9" t="s">
        <v>157</v>
      </c>
      <c r="O103" s="9" t="s">
        <v>157</v>
      </c>
      <c r="P103" s="9" t="s">
        <v>157</v>
      </c>
      <c r="Q103" s="9" t="s">
        <v>157</v>
      </c>
      <c r="R103" s="9" t="s">
        <v>157</v>
      </c>
      <c r="S103" s="9" t="s">
        <v>157</v>
      </c>
      <c r="T103" s="9" t="s">
        <v>157</v>
      </c>
      <c r="U103" s="9" t="s">
        <v>157</v>
      </c>
      <c r="V103" s="9" t="s">
        <v>157</v>
      </c>
      <c r="W103" s="9" t="s">
        <v>157</v>
      </c>
      <c r="X103" s="9" t="s">
        <v>157</v>
      </c>
      <c r="Y103" s="9" t="s">
        <v>157</v>
      </c>
      <c r="Z103" s="9" t="s">
        <v>157</v>
      </c>
      <c r="AA103" s="9" t="s">
        <v>157</v>
      </c>
      <c r="AB103" s="9" t="s">
        <v>157</v>
      </c>
      <c r="AC103" s="9" t="s">
        <v>157</v>
      </c>
      <c r="AD103" s="9" t="s">
        <v>157</v>
      </c>
      <c r="AE103" s="9" t="s">
        <v>157</v>
      </c>
      <c r="AF103" s="13" t="s">
        <v>157</v>
      </c>
      <c r="AG103" s="13" t="s">
        <v>157</v>
      </c>
      <c r="AH103" s="13" t="s">
        <v>157</v>
      </c>
      <c r="AI103" s="13" t="s">
        <v>157</v>
      </c>
      <c r="AJ103" s="13" t="s">
        <v>157</v>
      </c>
      <c r="AK103" s="13" t="s">
        <v>157</v>
      </c>
      <c r="AL103" s="13" t="s">
        <v>157</v>
      </c>
      <c r="AM103" s="13" t="s">
        <v>157</v>
      </c>
      <c r="AN103" s="13" t="s">
        <v>157</v>
      </c>
      <c r="AO103" s="13" t="s">
        <v>157</v>
      </c>
      <c r="AP103" s="13" t="s">
        <v>157</v>
      </c>
      <c r="AQ103" s="13" t="s">
        <v>157</v>
      </c>
      <c r="AR103" s="13" t="s">
        <v>157</v>
      </c>
      <c r="AS103" s="13" t="s">
        <v>157</v>
      </c>
      <c r="AT103" s="13" t="s">
        <v>157</v>
      </c>
      <c r="AU103" s="13" t="s">
        <v>157</v>
      </c>
      <c r="AV103" s="13" t="s">
        <v>157</v>
      </c>
      <c r="AW103" s="13" t="s">
        <v>157</v>
      </c>
      <c r="AX103" s="13" t="s">
        <v>157</v>
      </c>
      <c r="AY103" s="13" t="s">
        <v>157</v>
      </c>
      <c r="AZ103" s="13" t="s">
        <v>157</v>
      </c>
      <c r="BA103" s="13" t="s">
        <v>157</v>
      </c>
      <c r="BB103" s="13" t="s">
        <v>157</v>
      </c>
      <c r="BC103" s="13" t="s">
        <v>157</v>
      </c>
      <c r="BD103" s="13" t="s">
        <v>157</v>
      </c>
      <c r="BE103" s="13" t="s">
        <v>157</v>
      </c>
      <c r="BF103" s="13" t="s">
        <v>157</v>
      </c>
      <c r="BG103" s="13" t="s">
        <v>157</v>
      </c>
      <c r="BH103" s="13" t="s">
        <v>157</v>
      </c>
      <c r="BI103" s="13" t="s">
        <v>157</v>
      </c>
      <c r="BJ103" s="13" t="s">
        <v>157</v>
      </c>
      <c r="BK103" s="13" t="s">
        <v>157</v>
      </c>
      <c r="BL103" s="11" t="s">
        <v>157</v>
      </c>
      <c r="BM103" s="11" t="s">
        <v>157</v>
      </c>
      <c r="BN103" s="11" t="s">
        <v>157</v>
      </c>
      <c r="BO103" s="11" t="s">
        <v>157</v>
      </c>
      <c r="BP103" s="11" t="s">
        <v>157</v>
      </c>
      <c r="BQ103" s="11" t="s">
        <v>157</v>
      </c>
      <c r="BR103" s="11" t="s">
        <v>157</v>
      </c>
      <c r="BS103" s="15" t="s">
        <v>157</v>
      </c>
      <c r="BT103" s="15" t="s">
        <v>157</v>
      </c>
      <c r="BU103" s="15" t="s">
        <v>157</v>
      </c>
      <c r="BV103" s="15" t="s">
        <v>157</v>
      </c>
      <c r="BW103" s="17" t="s">
        <v>157</v>
      </c>
      <c r="BX103" s="17" t="s">
        <v>157</v>
      </c>
      <c r="BY103" s="17" t="s">
        <v>157</v>
      </c>
    </row>
    <row r="104" spans="1:77" x14ac:dyDescent="0.25">
      <c r="A104" s="6" t="s">
        <v>1918</v>
      </c>
      <c r="B104" s="6" t="s">
        <v>1919</v>
      </c>
      <c r="C104" s="6" t="s">
        <v>1920</v>
      </c>
      <c r="D104" s="6"/>
      <c r="E104" s="6" t="s">
        <v>162</v>
      </c>
      <c r="F104" s="9" t="s">
        <v>157</v>
      </c>
      <c r="G104" s="9" t="s">
        <v>157</v>
      </c>
      <c r="H104" s="9" t="s">
        <v>157</v>
      </c>
      <c r="I104" s="9" t="s">
        <v>157</v>
      </c>
      <c r="J104" s="9" t="s">
        <v>157</v>
      </c>
      <c r="K104" s="9" t="s">
        <v>157</v>
      </c>
      <c r="L104" s="9" t="s">
        <v>157</v>
      </c>
      <c r="M104" s="9" t="s">
        <v>157</v>
      </c>
      <c r="N104" s="9" t="s">
        <v>157</v>
      </c>
      <c r="O104" s="9" t="s">
        <v>157</v>
      </c>
      <c r="P104" s="9" t="s">
        <v>157</v>
      </c>
      <c r="Q104" s="9" t="s">
        <v>157</v>
      </c>
      <c r="R104" s="9" t="s">
        <v>157</v>
      </c>
      <c r="S104" s="9" t="s">
        <v>157</v>
      </c>
      <c r="T104" s="9" t="s">
        <v>157</v>
      </c>
      <c r="U104" s="9" t="s">
        <v>157</v>
      </c>
      <c r="V104" s="9" t="s">
        <v>157</v>
      </c>
      <c r="W104" s="9" t="s">
        <v>157</v>
      </c>
      <c r="X104" s="9" t="s">
        <v>157</v>
      </c>
      <c r="Y104" s="9" t="s">
        <v>157</v>
      </c>
      <c r="Z104" s="9" t="s">
        <v>157</v>
      </c>
      <c r="AA104" s="9" t="s">
        <v>157</v>
      </c>
      <c r="AB104" s="9" t="s">
        <v>157</v>
      </c>
      <c r="AC104" s="9" t="s">
        <v>157</v>
      </c>
      <c r="AD104" s="9" t="s">
        <v>157</v>
      </c>
      <c r="AE104" s="9" t="s">
        <v>157</v>
      </c>
      <c r="AF104" s="13" t="s">
        <v>157</v>
      </c>
      <c r="AG104" s="13" t="s">
        <v>157</v>
      </c>
      <c r="AH104" s="13" t="s">
        <v>157</v>
      </c>
      <c r="AI104" s="13" t="s">
        <v>157</v>
      </c>
      <c r="AJ104" s="13" t="s">
        <v>157</v>
      </c>
      <c r="AK104" s="13" t="s">
        <v>157</v>
      </c>
      <c r="AL104" s="13" t="s">
        <v>157</v>
      </c>
      <c r="AM104" s="13" t="s">
        <v>157</v>
      </c>
      <c r="AN104" s="13" t="s">
        <v>157</v>
      </c>
      <c r="AO104" s="13" t="s">
        <v>157</v>
      </c>
      <c r="AP104" s="13" t="s">
        <v>157</v>
      </c>
      <c r="AQ104" s="13" t="s">
        <v>157</v>
      </c>
      <c r="AR104" s="13" t="s">
        <v>157</v>
      </c>
      <c r="AS104" s="13" t="s">
        <v>157</v>
      </c>
      <c r="AT104" s="13" t="s">
        <v>157</v>
      </c>
      <c r="AU104" s="13" t="s">
        <v>157</v>
      </c>
      <c r="AV104" s="13" t="s">
        <v>157</v>
      </c>
      <c r="AW104" s="13" t="s">
        <v>157</v>
      </c>
      <c r="AX104" s="13" t="s">
        <v>157</v>
      </c>
      <c r="AY104" s="13" t="s">
        <v>157</v>
      </c>
      <c r="AZ104" s="13" t="s">
        <v>157</v>
      </c>
      <c r="BA104" s="13" t="s">
        <v>157</v>
      </c>
      <c r="BB104" s="13" t="s">
        <v>157</v>
      </c>
      <c r="BC104" s="13" t="s">
        <v>157</v>
      </c>
      <c r="BD104" s="13" t="s">
        <v>157</v>
      </c>
      <c r="BE104" s="13" t="s">
        <v>157</v>
      </c>
      <c r="BF104" s="13" t="s">
        <v>157</v>
      </c>
      <c r="BG104" s="13" t="s">
        <v>157</v>
      </c>
      <c r="BH104" s="13" t="s">
        <v>157</v>
      </c>
      <c r="BI104" s="13" t="s">
        <v>157</v>
      </c>
      <c r="BJ104" s="13" t="s">
        <v>157</v>
      </c>
      <c r="BK104" s="13" t="s">
        <v>157</v>
      </c>
      <c r="BL104" s="11" t="s">
        <v>157</v>
      </c>
      <c r="BM104" s="11" t="s">
        <v>157</v>
      </c>
      <c r="BN104" s="11" t="s">
        <v>157</v>
      </c>
      <c r="BO104" s="11" t="s">
        <v>157</v>
      </c>
      <c r="BP104" s="11" t="s">
        <v>157</v>
      </c>
      <c r="BQ104" s="11" t="s">
        <v>157</v>
      </c>
      <c r="BR104" s="11" t="s">
        <v>157</v>
      </c>
      <c r="BS104" s="15" t="s">
        <v>157</v>
      </c>
      <c r="BT104" s="15" t="s">
        <v>157</v>
      </c>
      <c r="BU104" s="15" t="s">
        <v>157</v>
      </c>
      <c r="BV104" s="15" t="s">
        <v>157</v>
      </c>
      <c r="BW104" s="17" t="s">
        <v>157</v>
      </c>
      <c r="BX104" s="17" t="s">
        <v>157</v>
      </c>
      <c r="BY104" s="17" t="s">
        <v>157</v>
      </c>
    </row>
    <row r="105" spans="1:77" ht="60" x14ac:dyDescent="0.25">
      <c r="A105" s="6" t="s">
        <v>1923</v>
      </c>
      <c r="B105" s="6" t="s">
        <v>1924</v>
      </c>
      <c r="C105" s="6" t="s">
        <v>1925</v>
      </c>
      <c r="D105" s="6"/>
      <c r="E105" s="6" t="s">
        <v>164</v>
      </c>
      <c r="F105" s="9" t="s">
        <v>1098</v>
      </c>
      <c r="G105" s="9" t="s">
        <v>164</v>
      </c>
      <c r="H105" s="9" t="s">
        <v>1926</v>
      </c>
      <c r="I105" s="9" t="s">
        <v>233</v>
      </c>
      <c r="J105" s="9" t="s">
        <v>157</v>
      </c>
      <c r="K105" s="9" t="s">
        <v>273</v>
      </c>
      <c r="L105" s="9" t="s">
        <v>1927</v>
      </c>
      <c r="M105" s="9" t="s">
        <v>157</v>
      </c>
      <c r="N105" s="9" t="s">
        <v>157</v>
      </c>
      <c r="O105" s="9" t="s">
        <v>157</v>
      </c>
      <c r="P105" s="9" t="s">
        <v>186</v>
      </c>
      <c r="Q105" s="9" t="s">
        <v>162</v>
      </c>
      <c r="R105" s="9" t="s">
        <v>157</v>
      </c>
      <c r="S105" s="9" t="s">
        <v>157</v>
      </c>
      <c r="T105" s="9" t="s">
        <v>157</v>
      </c>
      <c r="U105" s="9" t="s">
        <v>157</v>
      </c>
      <c r="V105" s="9" t="s">
        <v>157</v>
      </c>
      <c r="W105" s="9" t="s">
        <v>157</v>
      </c>
      <c r="X105" s="9" t="s">
        <v>157</v>
      </c>
      <c r="Y105" s="9" t="s">
        <v>157</v>
      </c>
      <c r="Z105" s="9" t="s">
        <v>157</v>
      </c>
      <c r="AA105" s="9" t="s">
        <v>157</v>
      </c>
      <c r="AB105" s="9" t="s">
        <v>157</v>
      </c>
      <c r="AC105" s="9" t="s">
        <v>157</v>
      </c>
      <c r="AD105" s="9" t="s">
        <v>157</v>
      </c>
      <c r="AE105" s="9" t="s">
        <v>157</v>
      </c>
      <c r="AF105" s="13" t="s">
        <v>1098</v>
      </c>
      <c r="AG105" s="13" t="s">
        <v>186</v>
      </c>
      <c r="AH105" s="13" t="s">
        <v>1928</v>
      </c>
      <c r="AI105" s="13" t="s">
        <v>164</v>
      </c>
      <c r="AJ105" s="13" t="s">
        <v>1929</v>
      </c>
      <c r="AK105" s="13" t="s">
        <v>273</v>
      </c>
      <c r="AL105" s="13" t="s">
        <v>233</v>
      </c>
      <c r="AM105" s="13" t="s">
        <v>157</v>
      </c>
      <c r="AN105" s="13" t="s">
        <v>1930</v>
      </c>
      <c r="AO105" s="13" t="s">
        <v>157</v>
      </c>
      <c r="AP105" s="13" t="s">
        <v>1931</v>
      </c>
      <c r="AQ105" s="13" t="s">
        <v>157</v>
      </c>
      <c r="AR105" s="13" t="s">
        <v>359</v>
      </c>
      <c r="AS105" s="13" t="s">
        <v>157</v>
      </c>
      <c r="AT105" s="13" t="s">
        <v>157</v>
      </c>
      <c r="AU105" s="13" t="s">
        <v>1932</v>
      </c>
      <c r="AV105" s="13" t="s">
        <v>157</v>
      </c>
      <c r="AW105" s="13" t="s">
        <v>470</v>
      </c>
      <c r="AX105" s="13" t="s">
        <v>162</v>
      </c>
      <c r="AY105" s="13" t="s">
        <v>157</v>
      </c>
      <c r="AZ105" s="13" t="s">
        <v>157</v>
      </c>
      <c r="BA105" s="13" t="s">
        <v>157</v>
      </c>
      <c r="BB105" s="13" t="s">
        <v>157</v>
      </c>
      <c r="BC105" s="13" t="s">
        <v>157</v>
      </c>
      <c r="BD105" s="13" t="s">
        <v>157</v>
      </c>
      <c r="BE105" s="13" t="s">
        <v>157</v>
      </c>
      <c r="BF105" s="13" t="s">
        <v>157</v>
      </c>
      <c r="BG105" s="13" t="s">
        <v>157</v>
      </c>
      <c r="BH105" s="13" t="s">
        <v>157</v>
      </c>
      <c r="BI105" s="13" t="s">
        <v>157</v>
      </c>
      <c r="BJ105" s="13" t="s">
        <v>157</v>
      </c>
      <c r="BK105" s="13" t="s">
        <v>157</v>
      </c>
      <c r="BL105" s="11" t="s">
        <v>164</v>
      </c>
      <c r="BM105" s="11" t="s">
        <v>177</v>
      </c>
      <c r="BN105" s="11" t="s">
        <v>177</v>
      </c>
      <c r="BO105" s="11" t="s">
        <v>167</v>
      </c>
      <c r="BP105" s="11" t="s">
        <v>157</v>
      </c>
      <c r="BQ105" s="11" t="s">
        <v>1933</v>
      </c>
      <c r="BR105" s="11" t="s">
        <v>157</v>
      </c>
      <c r="BS105" s="15" t="s">
        <v>162</v>
      </c>
      <c r="BT105" s="15" t="s">
        <v>157</v>
      </c>
      <c r="BU105" s="15" t="s">
        <v>164</v>
      </c>
      <c r="BV105" s="15" t="s">
        <v>1934</v>
      </c>
      <c r="BW105" s="17" t="s">
        <v>1935</v>
      </c>
      <c r="BX105" s="17" t="s">
        <v>157</v>
      </c>
      <c r="BY105" s="17" t="s">
        <v>157</v>
      </c>
    </row>
    <row r="106" spans="1:77" ht="30" x14ac:dyDescent="0.25">
      <c r="A106" s="6" t="s">
        <v>1938</v>
      </c>
      <c r="B106" s="6" t="s">
        <v>1939</v>
      </c>
      <c r="C106" s="6" t="s">
        <v>1940</v>
      </c>
      <c r="D106" s="6"/>
      <c r="E106" s="6" t="s">
        <v>164</v>
      </c>
      <c r="F106" s="9" t="s">
        <v>1801</v>
      </c>
      <c r="G106" s="9" t="s">
        <v>164</v>
      </c>
      <c r="H106" s="9" t="s">
        <v>1941</v>
      </c>
      <c r="I106" s="9" t="s">
        <v>233</v>
      </c>
      <c r="J106" s="9" t="s">
        <v>157</v>
      </c>
      <c r="K106" s="9" t="s">
        <v>273</v>
      </c>
      <c r="L106" s="9" t="s">
        <v>1942</v>
      </c>
      <c r="M106" s="9" t="s">
        <v>1943</v>
      </c>
      <c r="N106" s="9" t="s">
        <v>1944</v>
      </c>
      <c r="O106" s="9" t="s">
        <v>157</v>
      </c>
      <c r="P106" s="9" t="s">
        <v>169</v>
      </c>
      <c r="Q106" s="9" t="s">
        <v>164</v>
      </c>
      <c r="R106" s="9" t="s">
        <v>1941</v>
      </c>
      <c r="S106" s="9" t="s">
        <v>233</v>
      </c>
      <c r="T106" s="9" t="s">
        <v>157</v>
      </c>
      <c r="U106" s="9" t="s">
        <v>273</v>
      </c>
      <c r="V106" s="9" t="s">
        <v>1942</v>
      </c>
      <c r="W106" s="9" t="s">
        <v>1945</v>
      </c>
      <c r="X106" s="9" t="s">
        <v>341</v>
      </c>
      <c r="Y106" s="9" t="s">
        <v>157</v>
      </c>
      <c r="Z106" s="9" t="s">
        <v>259</v>
      </c>
      <c r="AA106" s="9" t="s">
        <v>157</v>
      </c>
      <c r="AB106" s="9" t="s">
        <v>157</v>
      </c>
      <c r="AC106" s="9" t="s">
        <v>157</v>
      </c>
      <c r="AD106" s="9" t="s">
        <v>157</v>
      </c>
      <c r="AE106" s="9" t="s">
        <v>157</v>
      </c>
      <c r="AF106" s="13" t="s">
        <v>1946</v>
      </c>
      <c r="AG106" s="13" t="s">
        <v>261</v>
      </c>
      <c r="AH106" s="13" t="s">
        <v>1947</v>
      </c>
      <c r="AI106" s="13" t="s">
        <v>164</v>
      </c>
      <c r="AJ106" s="13" t="s">
        <v>1947</v>
      </c>
      <c r="AK106" s="13" t="s">
        <v>1948</v>
      </c>
      <c r="AL106" s="13" t="s">
        <v>233</v>
      </c>
      <c r="AM106" s="13" t="s">
        <v>157</v>
      </c>
      <c r="AN106" s="13" t="s">
        <v>1949</v>
      </c>
      <c r="AO106" s="13" t="s">
        <v>157</v>
      </c>
      <c r="AP106" s="13" t="s">
        <v>157</v>
      </c>
      <c r="AQ106" s="13" t="s">
        <v>157</v>
      </c>
      <c r="AR106" s="13" t="s">
        <v>259</v>
      </c>
      <c r="AS106" s="13" t="s">
        <v>157</v>
      </c>
      <c r="AT106" s="13" t="s">
        <v>157</v>
      </c>
      <c r="AU106" s="13" t="s">
        <v>157</v>
      </c>
      <c r="AV106" s="13" t="s">
        <v>157</v>
      </c>
      <c r="AW106" s="13" t="s">
        <v>1947</v>
      </c>
      <c r="AX106" s="13" t="s">
        <v>164</v>
      </c>
      <c r="AY106" s="13" t="s">
        <v>1947</v>
      </c>
      <c r="AZ106" s="13" t="s">
        <v>1948</v>
      </c>
      <c r="BA106" s="13" t="s">
        <v>233</v>
      </c>
      <c r="BB106" s="13" t="s">
        <v>157</v>
      </c>
      <c r="BC106" s="13" t="s">
        <v>1949</v>
      </c>
      <c r="BD106" s="13" t="s">
        <v>157</v>
      </c>
      <c r="BE106" s="13" t="s">
        <v>157</v>
      </c>
      <c r="BF106" s="13" t="s">
        <v>157</v>
      </c>
      <c r="BG106" s="13" t="s">
        <v>259</v>
      </c>
      <c r="BH106" s="13" t="s">
        <v>157</v>
      </c>
      <c r="BI106" s="13" t="s">
        <v>157</v>
      </c>
      <c r="BJ106" s="13" t="s">
        <v>157</v>
      </c>
      <c r="BK106" s="13" t="s">
        <v>157</v>
      </c>
      <c r="BL106" s="11" t="s">
        <v>162</v>
      </c>
      <c r="BM106" s="11" t="s">
        <v>157</v>
      </c>
      <c r="BN106" s="11" t="s">
        <v>157</v>
      </c>
      <c r="BO106" s="11" t="s">
        <v>157</v>
      </c>
      <c r="BP106" s="11" t="s">
        <v>157</v>
      </c>
      <c r="BQ106" s="11" t="s">
        <v>157</v>
      </c>
      <c r="BR106" s="11" t="s">
        <v>157</v>
      </c>
      <c r="BS106" s="15" t="s">
        <v>162</v>
      </c>
      <c r="BT106" s="15" t="s">
        <v>157</v>
      </c>
      <c r="BU106" s="15" t="s">
        <v>162</v>
      </c>
      <c r="BV106" s="15" t="s">
        <v>157</v>
      </c>
      <c r="BW106" s="17" t="s">
        <v>157</v>
      </c>
      <c r="BX106" s="17" t="s">
        <v>1950</v>
      </c>
      <c r="BY106" s="17" t="s">
        <v>157</v>
      </c>
    </row>
    <row r="107" spans="1:77" ht="60" x14ac:dyDescent="0.25">
      <c r="A107" s="6" t="s">
        <v>5886</v>
      </c>
      <c r="B107" s="6" t="s">
        <v>1954</v>
      </c>
      <c r="C107" s="6" t="s">
        <v>1955</v>
      </c>
      <c r="D107" s="6"/>
      <c r="E107" s="6" t="s">
        <v>164</v>
      </c>
      <c r="F107" s="9" t="s">
        <v>1956</v>
      </c>
      <c r="G107" s="9" t="s">
        <v>164</v>
      </c>
      <c r="H107" s="9" t="s">
        <v>1957</v>
      </c>
      <c r="I107" s="9" t="s">
        <v>233</v>
      </c>
      <c r="J107" s="9" t="s">
        <v>157</v>
      </c>
      <c r="K107" s="9" t="s">
        <v>978</v>
      </c>
      <c r="L107" s="9" t="s">
        <v>157</v>
      </c>
      <c r="M107" s="9" t="s">
        <v>1958</v>
      </c>
      <c r="N107" s="9" t="s">
        <v>1959</v>
      </c>
      <c r="O107" s="9" t="s">
        <v>1960</v>
      </c>
      <c r="P107" s="9" t="s">
        <v>1961</v>
      </c>
      <c r="Q107" s="9" t="s">
        <v>164</v>
      </c>
      <c r="R107" s="9" t="s">
        <v>1957</v>
      </c>
      <c r="S107" s="9" t="s">
        <v>233</v>
      </c>
      <c r="T107" s="9" t="s">
        <v>157</v>
      </c>
      <c r="U107" s="9" t="s">
        <v>978</v>
      </c>
      <c r="V107" s="9" t="s">
        <v>157</v>
      </c>
      <c r="W107" s="9" t="s">
        <v>1962</v>
      </c>
      <c r="X107" s="9" t="s">
        <v>1963</v>
      </c>
      <c r="Y107" s="9" t="s">
        <v>1964</v>
      </c>
      <c r="Z107" s="9" t="s">
        <v>157</v>
      </c>
      <c r="AA107" s="9" t="s">
        <v>157</v>
      </c>
      <c r="AB107" s="9" t="s">
        <v>157</v>
      </c>
      <c r="AC107" s="9" t="s">
        <v>157</v>
      </c>
      <c r="AD107" s="9" t="s">
        <v>157</v>
      </c>
      <c r="AE107" s="9" t="s">
        <v>157</v>
      </c>
      <c r="AF107" s="13" t="s">
        <v>1965</v>
      </c>
      <c r="AG107" s="13" t="s">
        <v>1961</v>
      </c>
      <c r="AH107" s="13" t="s">
        <v>1966</v>
      </c>
      <c r="AI107" s="13" t="s">
        <v>162</v>
      </c>
      <c r="AJ107" s="13" t="s">
        <v>157</v>
      </c>
      <c r="AK107" s="13" t="s">
        <v>157</v>
      </c>
      <c r="AL107" s="13" t="s">
        <v>157</v>
      </c>
      <c r="AM107" s="13" t="s">
        <v>157</v>
      </c>
      <c r="AN107" s="13" t="s">
        <v>157</v>
      </c>
      <c r="AO107" s="13" t="s">
        <v>157</v>
      </c>
      <c r="AP107" s="13" t="s">
        <v>1967</v>
      </c>
      <c r="AQ107" s="13" t="s">
        <v>157</v>
      </c>
      <c r="AR107" s="13" t="s">
        <v>247</v>
      </c>
      <c r="AS107" s="13" t="s">
        <v>157</v>
      </c>
      <c r="AT107" s="13" t="s">
        <v>1968</v>
      </c>
      <c r="AU107" s="13" t="s">
        <v>157</v>
      </c>
      <c r="AV107" s="13" t="s">
        <v>157</v>
      </c>
      <c r="AW107" s="13" t="s">
        <v>1969</v>
      </c>
      <c r="AX107" s="13" t="s">
        <v>162</v>
      </c>
      <c r="AY107" s="13" t="s">
        <v>157</v>
      </c>
      <c r="AZ107" s="13" t="s">
        <v>157</v>
      </c>
      <c r="BA107" s="13" t="s">
        <v>157</v>
      </c>
      <c r="BB107" s="13" t="s">
        <v>157</v>
      </c>
      <c r="BC107" s="13" t="s">
        <v>157</v>
      </c>
      <c r="BD107" s="13" t="s">
        <v>157</v>
      </c>
      <c r="BE107" s="13" t="s">
        <v>1967</v>
      </c>
      <c r="BF107" s="13" t="s">
        <v>157</v>
      </c>
      <c r="BG107" s="13" t="s">
        <v>247</v>
      </c>
      <c r="BH107" s="13" t="s">
        <v>157</v>
      </c>
      <c r="BI107" s="13" t="s">
        <v>1970</v>
      </c>
      <c r="BJ107" s="13" t="s">
        <v>157</v>
      </c>
      <c r="BK107" s="13" t="s">
        <v>157</v>
      </c>
      <c r="BL107" s="11" t="s">
        <v>162</v>
      </c>
      <c r="BM107" s="11" t="s">
        <v>157</v>
      </c>
      <c r="BN107" s="11" t="s">
        <v>157</v>
      </c>
      <c r="BO107" s="11" t="s">
        <v>157</v>
      </c>
      <c r="BP107" s="11" t="s">
        <v>157</v>
      </c>
      <c r="BQ107" s="11" t="s">
        <v>157</v>
      </c>
      <c r="BR107" s="11" t="s">
        <v>157</v>
      </c>
      <c r="BS107" s="15" t="s">
        <v>162</v>
      </c>
      <c r="BT107" s="15" t="s">
        <v>157</v>
      </c>
      <c r="BU107" s="15" t="s">
        <v>164</v>
      </c>
      <c r="BV107" s="15" t="s">
        <v>1971</v>
      </c>
      <c r="BW107" s="17" t="s">
        <v>1972</v>
      </c>
      <c r="BX107" s="17" t="s">
        <v>1973</v>
      </c>
      <c r="BY107" s="17" t="s">
        <v>157</v>
      </c>
    </row>
    <row r="108" spans="1:77" ht="75" x14ac:dyDescent="0.25">
      <c r="A108" s="6" t="s">
        <v>1976</v>
      </c>
      <c r="B108" s="6" t="s">
        <v>1977</v>
      </c>
      <c r="C108" s="6" t="s">
        <v>1978</v>
      </c>
      <c r="D108" s="6"/>
      <c r="E108" s="6" t="s">
        <v>164</v>
      </c>
      <c r="F108" s="9" t="s">
        <v>1020</v>
      </c>
      <c r="G108" s="9" t="s">
        <v>164</v>
      </c>
      <c r="H108" s="9" t="s">
        <v>1979</v>
      </c>
      <c r="I108" s="9" t="s">
        <v>233</v>
      </c>
      <c r="J108" s="9" t="s">
        <v>157</v>
      </c>
      <c r="K108" s="9" t="s">
        <v>340</v>
      </c>
      <c r="L108" s="9" t="s">
        <v>1980</v>
      </c>
      <c r="M108" s="9" t="s">
        <v>1981</v>
      </c>
      <c r="N108" s="9" t="s">
        <v>639</v>
      </c>
      <c r="O108" s="9" t="s">
        <v>157</v>
      </c>
      <c r="P108" s="9" t="s">
        <v>327</v>
      </c>
      <c r="Q108" s="9" t="s">
        <v>164</v>
      </c>
      <c r="R108" s="9" t="s">
        <v>1979</v>
      </c>
      <c r="S108" s="9" t="s">
        <v>233</v>
      </c>
      <c r="T108" s="9" t="s">
        <v>157</v>
      </c>
      <c r="U108" s="9" t="s">
        <v>340</v>
      </c>
      <c r="V108" s="9" t="s">
        <v>1980</v>
      </c>
      <c r="W108" s="9" t="s">
        <v>1982</v>
      </c>
      <c r="X108" s="9" t="s">
        <v>1983</v>
      </c>
      <c r="Y108" s="9" t="s">
        <v>157</v>
      </c>
      <c r="Z108" s="9" t="s">
        <v>259</v>
      </c>
      <c r="AA108" s="9" t="s">
        <v>157</v>
      </c>
      <c r="AB108" s="9" t="s">
        <v>157</v>
      </c>
      <c r="AC108" s="9" t="s">
        <v>157</v>
      </c>
      <c r="AD108" s="9" t="s">
        <v>157</v>
      </c>
      <c r="AE108" s="9" t="s">
        <v>157</v>
      </c>
      <c r="AF108" s="13" t="s">
        <v>1984</v>
      </c>
      <c r="AG108" s="13" t="s">
        <v>327</v>
      </c>
      <c r="AH108" s="13" t="s">
        <v>1121</v>
      </c>
      <c r="AI108" s="13" t="s">
        <v>164</v>
      </c>
      <c r="AJ108" s="13" t="s">
        <v>1979</v>
      </c>
      <c r="AK108" s="13" t="s">
        <v>340</v>
      </c>
      <c r="AL108" s="13" t="s">
        <v>233</v>
      </c>
      <c r="AM108" s="13" t="s">
        <v>157</v>
      </c>
      <c r="AN108" s="13" t="s">
        <v>1980</v>
      </c>
      <c r="AO108" s="13" t="s">
        <v>186</v>
      </c>
      <c r="AP108" s="13" t="s">
        <v>1985</v>
      </c>
      <c r="AQ108" s="13" t="s">
        <v>157</v>
      </c>
      <c r="AR108" s="13" t="s">
        <v>687</v>
      </c>
      <c r="AS108" s="13" t="s">
        <v>157</v>
      </c>
      <c r="AT108" s="13" t="s">
        <v>157</v>
      </c>
      <c r="AU108" s="13" t="s">
        <v>157</v>
      </c>
      <c r="AV108" s="13" t="s">
        <v>1986</v>
      </c>
      <c r="AW108" s="13" t="s">
        <v>1121</v>
      </c>
      <c r="AX108" s="13" t="s">
        <v>164</v>
      </c>
      <c r="AY108" s="13" t="s">
        <v>1979</v>
      </c>
      <c r="AZ108" s="13" t="s">
        <v>340</v>
      </c>
      <c r="BA108" s="13" t="s">
        <v>233</v>
      </c>
      <c r="BB108" s="13" t="s">
        <v>157</v>
      </c>
      <c r="BC108" s="13" t="s">
        <v>1980</v>
      </c>
      <c r="BD108" s="13" t="s">
        <v>186</v>
      </c>
      <c r="BE108" s="13" t="s">
        <v>1985</v>
      </c>
      <c r="BF108" s="13" t="s">
        <v>157</v>
      </c>
      <c r="BG108" s="13" t="s">
        <v>687</v>
      </c>
      <c r="BH108" s="13" t="s">
        <v>157</v>
      </c>
      <c r="BI108" s="13" t="s">
        <v>157</v>
      </c>
      <c r="BJ108" s="13" t="s">
        <v>157</v>
      </c>
      <c r="BK108" s="13" t="s">
        <v>1987</v>
      </c>
      <c r="BL108" s="11" t="s">
        <v>162</v>
      </c>
      <c r="BM108" s="11" t="s">
        <v>157</v>
      </c>
      <c r="BN108" s="11" t="s">
        <v>157</v>
      </c>
      <c r="BO108" s="11" t="s">
        <v>157</v>
      </c>
      <c r="BP108" s="11" t="s">
        <v>157</v>
      </c>
      <c r="BQ108" s="11" t="s">
        <v>157</v>
      </c>
      <c r="BR108" s="11" t="s">
        <v>157</v>
      </c>
      <c r="BS108" s="15" t="s">
        <v>164</v>
      </c>
      <c r="BT108" s="15" t="s">
        <v>1979</v>
      </c>
      <c r="BU108" s="15" t="s">
        <v>164</v>
      </c>
      <c r="BV108" s="15" t="s">
        <v>177</v>
      </c>
      <c r="BW108" s="17" t="s">
        <v>1988</v>
      </c>
      <c r="BX108" s="17" t="s">
        <v>1989</v>
      </c>
      <c r="BY108" s="17" t="s">
        <v>1990</v>
      </c>
    </row>
    <row r="109" spans="1:77" ht="30" x14ac:dyDescent="0.25">
      <c r="A109" s="6" t="s">
        <v>5887</v>
      </c>
      <c r="B109" s="6" t="s">
        <v>1994</v>
      </c>
      <c r="C109" s="6" t="s">
        <v>1995</v>
      </c>
      <c r="D109" s="6"/>
      <c r="E109" s="6" t="s">
        <v>164</v>
      </c>
      <c r="F109" s="9" t="s">
        <v>1996</v>
      </c>
      <c r="G109" s="9" t="s">
        <v>164</v>
      </c>
      <c r="H109" s="9" t="s">
        <v>816</v>
      </c>
      <c r="I109" s="9" t="s">
        <v>614</v>
      </c>
      <c r="J109" s="9" t="s">
        <v>157</v>
      </c>
      <c r="K109" s="9" t="s">
        <v>1777</v>
      </c>
      <c r="L109" s="9" t="s">
        <v>1997</v>
      </c>
      <c r="M109" s="9" t="s">
        <v>157</v>
      </c>
      <c r="N109" s="9" t="s">
        <v>157</v>
      </c>
      <c r="O109" s="9" t="s">
        <v>157</v>
      </c>
      <c r="P109" s="9" t="s">
        <v>261</v>
      </c>
      <c r="Q109" s="9" t="s">
        <v>164</v>
      </c>
      <c r="R109" s="9" t="s">
        <v>1998</v>
      </c>
      <c r="S109" s="9" t="s">
        <v>614</v>
      </c>
      <c r="T109" s="9" t="s">
        <v>157</v>
      </c>
      <c r="U109" s="9" t="s">
        <v>1777</v>
      </c>
      <c r="V109" s="9" t="s">
        <v>1999</v>
      </c>
      <c r="W109" s="9" t="s">
        <v>157</v>
      </c>
      <c r="X109" s="9" t="s">
        <v>157</v>
      </c>
      <c r="Y109" s="9" t="s">
        <v>157</v>
      </c>
      <c r="Z109" s="9" t="s">
        <v>259</v>
      </c>
      <c r="AA109" s="9" t="s">
        <v>157</v>
      </c>
      <c r="AB109" s="9" t="s">
        <v>157</v>
      </c>
      <c r="AC109" s="9" t="s">
        <v>157</v>
      </c>
      <c r="AD109" s="9" t="s">
        <v>157</v>
      </c>
      <c r="AE109" s="9" t="s">
        <v>157</v>
      </c>
      <c r="AF109" s="13" t="s">
        <v>503</v>
      </c>
      <c r="AG109" s="13" t="s">
        <v>261</v>
      </c>
      <c r="AH109" s="13" t="s">
        <v>1372</v>
      </c>
      <c r="AI109" s="13" t="s">
        <v>164</v>
      </c>
      <c r="AJ109" s="13" t="s">
        <v>1749</v>
      </c>
      <c r="AK109" s="13" t="s">
        <v>2000</v>
      </c>
      <c r="AL109" s="13" t="s">
        <v>614</v>
      </c>
      <c r="AM109" s="13" t="s">
        <v>157</v>
      </c>
      <c r="AN109" s="13" t="s">
        <v>2001</v>
      </c>
      <c r="AO109" s="13" t="s">
        <v>157</v>
      </c>
      <c r="AP109" s="13" t="s">
        <v>157</v>
      </c>
      <c r="AQ109" s="13" t="s">
        <v>157</v>
      </c>
      <c r="AR109" s="13" t="s">
        <v>259</v>
      </c>
      <c r="AS109" s="13" t="s">
        <v>157</v>
      </c>
      <c r="AT109" s="13" t="s">
        <v>157</v>
      </c>
      <c r="AU109" s="13" t="s">
        <v>157</v>
      </c>
      <c r="AV109" s="13" t="s">
        <v>157</v>
      </c>
      <c r="AW109" s="13" t="s">
        <v>1372</v>
      </c>
      <c r="AX109" s="13" t="s">
        <v>164</v>
      </c>
      <c r="AY109" s="13" t="s">
        <v>762</v>
      </c>
      <c r="AZ109" s="13" t="s">
        <v>2000</v>
      </c>
      <c r="BA109" s="13" t="s">
        <v>614</v>
      </c>
      <c r="BB109" s="13" t="s">
        <v>157</v>
      </c>
      <c r="BC109" s="13" t="s">
        <v>2002</v>
      </c>
      <c r="BD109" s="13" t="s">
        <v>157</v>
      </c>
      <c r="BE109" s="13" t="s">
        <v>157</v>
      </c>
      <c r="BF109" s="13" t="s">
        <v>157</v>
      </c>
      <c r="BG109" s="13" t="s">
        <v>259</v>
      </c>
      <c r="BH109" s="13" t="s">
        <v>157</v>
      </c>
      <c r="BI109" s="13" t="s">
        <v>157</v>
      </c>
      <c r="BJ109" s="13" t="s">
        <v>157</v>
      </c>
      <c r="BK109" s="13" t="s">
        <v>157</v>
      </c>
      <c r="BL109" s="11" t="s">
        <v>164</v>
      </c>
      <c r="BM109" s="11" t="s">
        <v>1461</v>
      </c>
      <c r="BN109" s="11" t="s">
        <v>470</v>
      </c>
      <c r="BO109" s="11" t="s">
        <v>167</v>
      </c>
      <c r="BP109" s="11" t="s">
        <v>157</v>
      </c>
      <c r="BQ109" s="11" t="s">
        <v>2003</v>
      </c>
      <c r="BR109" s="11" t="s">
        <v>157</v>
      </c>
      <c r="BS109" s="15" t="s">
        <v>164</v>
      </c>
      <c r="BT109" s="15" t="s">
        <v>2004</v>
      </c>
      <c r="BU109" s="15" t="s">
        <v>164</v>
      </c>
      <c r="BV109" s="15" t="s">
        <v>2005</v>
      </c>
      <c r="BW109" s="17" t="s">
        <v>164</v>
      </c>
      <c r="BX109" s="17" t="s">
        <v>162</v>
      </c>
      <c r="BY109" s="17" t="s">
        <v>157</v>
      </c>
    </row>
    <row r="110" spans="1:77" x14ac:dyDescent="0.25">
      <c r="A110" s="6" t="s">
        <v>2008</v>
      </c>
      <c r="B110" s="6" t="s">
        <v>2009</v>
      </c>
      <c r="C110" s="6" t="s">
        <v>2010</v>
      </c>
      <c r="D110" s="6"/>
      <c r="E110" s="6" t="s">
        <v>162</v>
      </c>
      <c r="F110" s="9" t="s">
        <v>157</v>
      </c>
      <c r="G110" s="9" t="s">
        <v>157</v>
      </c>
      <c r="H110" s="9" t="s">
        <v>157</v>
      </c>
      <c r="I110" s="9" t="s">
        <v>157</v>
      </c>
      <c r="J110" s="9" t="s">
        <v>157</v>
      </c>
      <c r="K110" s="9" t="s">
        <v>157</v>
      </c>
      <c r="L110" s="9" t="s">
        <v>157</v>
      </c>
      <c r="M110" s="9" t="s">
        <v>157</v>
      </c>
      <c r="N110" s="9" t="s">
        <v>157</v>
      </c>
      <c r="O110" s="9" t="s">
        <v>157</v>
      </c>
      <c r="P110" s="9" t="s">
        <v>157</v>
      </c>
      <c r="Q110" s="9" t="s">
        <v>157</v>
      </c>
      <c r="R110" s="9" t="s">
        <v>157</v>
      </c>
      <c r="S110" s="9" t="s">
        <v>157</v>
      </c>
      <c r="T110" s="9" t="s">
        <v>157</v>
      </c>
      <c r="U110" s="9" t="s">
        <v>157</v>
      </c>
      <c r="V110" s="9" t="s">
        <v>157</v>
      </c>
      <c r="W110" s="9" t="s">
        <v>157</v>
      </c>
      <c r="X110" s="9" t="s">
        <v>157</v>
      </c>
      <c r="Y110" s="9" t="s">
        <v>157</v>
      </c>
      <c r="Z110" s="9" t="s">
        <v>157</v>
      </c>
      <c r="AA110" s="9" t="s">
        <v>157</v>
      </c>
      <c r="AB110" s="9" t="s">
        <v>157</v>
      </c>
      <c r="AC110" s="9" t="s">
        <v>157</v>
      </c>
      <c r="AD110" s="9" t="s">
        <v>157</v>
      </c>
      <c r="AE110" s="9" t="s">
        <v>157</v>
      </c>
      <c r="AF110" s="13" t="s">
        <v>157</v>
      </c>
      <c r="AG110" s="13" t="s">
        <v>157</v>
      </c>
      <c r="AH110" s="13" t="s">
        <v>157</v>
      </c>
      <c r="AI110" s="13" t="s">
        <v>157</v>
      </c>
      <c r="AJ110" s="13" t="s">
        <v>157</v>
      </c>
      <c r="AK110" s="13" t="s">
        <v>157</v>
      </c>
      <c r="AL110" s="13" t="s">
        <v>157</v>
      </c>
      <c r="AM110" s="13" t="s">
        <v>157</v>
      </c>
      <c r="AN110" s="13" t="s">
        <v>157</v>
      </c>
      <c r="AO110" s="13" t="s">
        <v>157</v>
      </c>
      <c r="AP110" s="13" t="s">
        <v>157</v>
      </c>
      <c r="AQ110" s="13" t="s">
        <v>157</v>
      </c>
      <c r="AR110" s="13" t="s">
        <v>157</v>
      </c>
      <c r="AS110" s="13" t="s">
        <v>157</v>
      </c>
      <c r="AT110" s="13" t="s">
        <v>157</v>
      </c>
      <c r="AU110" s="13" t="s">
        <v>157</v>
      </c>
      <c r="AV110" s="13" t="s">
        <v>157</v>
      </c>
      <c r="AW110" s="13" t="s">
        <v>157</v>
      </c>
      <c r="AX110" s="13" t="s">
        <v>157</v>
      </c>
      <c r="AY110" s="13" t="s">
        <v>157</v>
      </c>
      <c r="AZ110" s="13" t="s">
        <v>157</v>
      </c>
      <c r="BA110" s="13" t="s">
        <v>157</v>
      </c>
      <c r="BB110" s="13" t="s">
        <v>157</v>
      </c>
      <c r="BC110" s="13" t="s">
        <v>157</v>
      </c>
      <c r="BD110" s="13" t="s">
        <v>157</v>
      </c>
      <c r="BE110" s="13" t="s">
        <v>157</v>
      </c>
      <c r="BF110" s="13" t="s">
        <v>157</v>
      </c>
      <c r="BG110" s="13" t="s">
        <v>157</v>
      </c>
      <c r="BH110" s="13" t="s">
        <v>157</v>
      </c>
      <c r="BI110" s="13" t="s">
        <v>157</v>
      </c>
      <c r="BJ110" s="13" t="s">
        <v>157</v>
      </c>
      <c r="BK110" s="13" t="s">
        <v>157</v>
      </c>
      <c r="BL110" s="11" t="s">
        <v>157</v>
      </c>
      <c r="BM110" s="11" t="s">
        <v>157</v>
      </c>
      <c r="BN110" s="11" t="s">
        <v>157</v>
      </c>
      <c r="BO110" s="11" t="s">
        <v>157</v>
      </c>
      <c r="BP110" s="11" t="s">
        <v>157</v>
      </c>
      <c r="BQ110" s="11" t="s">
        <v>157</v>
      </c>
      <c r="BR110" s="11" t="s">
        <v>157</v>
      </c>
      <c r="BS110" s="15" t="s">
        <v>157</v>
      </c>
      <c r="BT110" s="15" t="s">
        <v>157</v>
      </c>
      <c r="BU110" s="15" t="s">
        <v>157</v>
      </c>
      <c r="BV110" s="15" t="s">
        <v>157</v>
      </c>
      <c r="BW110" s="17" t="s">
        <v>157</v>
      </c>
      <c r="BX110" s="17" t="s">
        <v>157</v>
      </c>
      <c r="BY110" s="17" t="s">
        <v>157</v>
      </c>
    </row>
    <row r="111" spans="1:77" ht="60" x14ac:dyDescent="0.25">
      <c r="A111" s="6" t="s">
        <v>5888</v>
      </c>
      <c r="B111" s="6" t="s">
        <v>2014</v>
      </c>
      <c r="C111" s="6" t="s">
        <v>2015</v>
      </c>
      <c r="D111" s="6"/>
      <c r="E111" s="6" t="s">
        <v>164</v>
      </c>
      <c r="F111" s="9" t="s">
        <v>2016</v>
      </c>
      <c r="G111" s="9" t="s">
        <v>164</v>
      </c>
      <c r="H111" s="9" t="s">
        <v>1844</v>
      </c>
      <c r="I111" s="9" t="s">
        <v>233</v>
      </c>
      <c r="J111" s="9" t="s">
        <v>157</v>
      </c>
      <c r="K111" s="9" t="s">
        <v>273</v>
      </c>
      <c r="L111" s="9" t="s">
        <v>2017</v>
      </c>
      <c r="M111" s="9" t="s">
        <v>2018</v>
      </c>
      <c r="N111" s="9" t="s">
        <v>2019</v>
      </c>
      <c r="O111" s="9" t="s">
        <v>2020</v>
      </c>
      <c r="P111" s="9" t="s">
        <v>1739</v>
      </c>
      <c r="Q111" s="9" t="s">
        <v>164</v>
      </c>
      <c r="R111" s="9" t="s">
        <v>1164</v>
      </c>
      <c r="S111" s="9" t="s">
        <v>233</v>
      </c>
      <c r="T111" s="9" t="s">
        <v>157</v>
      </c>
      <c r="U111" s="9" t="s">
        <v>1160</v>
      </c>
      <c r="V111" s="9" t="s">
        <v>157</v>
      </c>
      <c r="W111" s="9" t="s">
        <v>157</v>
      </c>
      <c r="X111" s="9" t="s">
        <v>157</v>
      </c>
      <c r="Y111" s="9" t="s">
        <v>157</v>
      </c>
      <c r="Z111" s="9" t="s">
        <v>259</v>
      </c>
      <c r="AA111" s="9" t="s">
        <v>157</v>
      </c>
      <c r="AB111" s="9" t="s">
        <v>157</v>
      </c>
      <c r="AC111" s="9" t="s">
        <v>157</v>
      </c>
      <c r="AD111" s="9" t="s">
        <v>157</v>
      </c>
      <c r="AE111" s="9" t="s">
        <v>157</v>
      </c>
      <c r="AF111" s="13" t="s">
        <v>2000</v>
      </c>
      <c r="AG111" s="13" t="s">
        <v>1739</v>
      </c>
      <c r="AH111" s="13" t="s">
        <v>2021</v>
      </c>
      <c r="AI111" s="13" t="s">
        <v>164</v>
      </c>
      <c r="AJ111" s="13" t="s">
        <v>2021</v>
      </c>
      <c r="AK111" s="13" t="s">
        <v>2022</v>
      </c>
      <c r="AL111" s="13" t="s">
        <v>233</v>
      </c>
      <c r="AM111" s="13" t="s">
        <v>157</v>
      </c>
      <c r="AN111" s="13" t="s">
        <v>2023</v>
      </c>
      <c r="AO111" s="13" t="s">
        <v>157</v>
      </c>
      <c r="AP111" s="13" t="s">
        <v>2024</v>
      </c>
      <c r="AQ111" s="13" t="s">
        <v>157</v>
      </c>
      <c r="AR111" s="13" t="s">
        <v>259</v>
      </c>
      <c r="AS111" s="13" t="s">
        <v>157</v>
      </c>
      <c r="AT111" s="13" t="s">
        <v>157</v>
      </c>
      <c r="AU111" s="13" t="s">
        <v>157</v>
      </c>
      <c r="AV111" s="13" t="s">
        <v>157</v>
      </c>
      <c r="AW111" s="13" t="s">
        <v>157</v>
      </c>
      <c r="AX111" s="13" t="s">
        <v>164</v>
      </c>
      <c r="AY111" s="13" t="s">
        <v>2025</v>
      </c>
      <c r="AZ111" s="13" t="s">
        <v>2026</v>
      </c>
      <c r="BA111" s="13" t="s">
        <v>233</v>
      </c>
      <c r="BB111" s="13" t="s">
        <v>157</v>
      </c>
      <c r="BC111" s="13" t="s">
        <v>2027</v>
      </c>
      <c r="BD111" s="13" t="s">
        <v>157</v>
      </c>
      <c r="BE111" s="13" t="s">
        <v>2028</v>
      </c>
      <c r="BF111" s="13" t="s">
        <v>157</v>
      </c>
      <c r="BG111" s="13" t="s">
        <v>259</v>
      </c>
      <c r="BH111" s="13" t="s">
        <v>157</v>
      </c>
      <c r="BI111" s="13" t="s">
        <v>157</v>
      </c>
      <c r="BJ111" s="13" t="s">
        <v>157</v>
      </c>
      <c r="BK111" s="13" t="s">
        <v>157</v>
      </c>
      <c r="BL111" s="11" t="s">
        <v>162</v>
      </c>
      <c r="BM111" s="11" t="s">
        <v>157</v>
      </c>
      <c r="BN111" s="11" t="s">
        <v>157</v>
      </c>
      <c r="BO111" s="11" t="s">
        <v>157</v>
      </c>
      <c r="BP111" s="11" t="s">
        <v>157</v>
      </c>
      <c r="BQ111" s="11" t="s">
        <v>157</v>
      </c>
      <c r="BR111" s="11" t="s">
        <v>157</v>
      </c>
      <c r="BS111" s="15" t="s">
        <v>162</v>
      </c>
      <c r="BT111" s="15" t="s">
        <v>157</v>
      </c>
      <c r="BU111" s="15" t="s">
        <v>162</v>
      </c>
      <c r="BV111" s="15" t="s">
        <v>157</v>
      </c>
      <c r="BW111" s="17" t="s">
        <v>2029</v>
      </c>
      <c r="BX111" s="17" t="s">
        <v>2030</v>
      </c>
      <c r="BY111" s="17" t="s">
        <v>157</v>
      </c>
    </row>
    <row r="112" spans="1:77" ht="45" x14ac:dyDescent="0.25">
      <c r="A112" s="6" t="s">
        <v>2033</v>
      </c>
      <c r="B112" s="6" t="s">
        <v>2034</v>
      </c>
      <c r="C112" s="6" t="s">
        <v>2035</v>
      </c>
      <c r="D112" s="6"/>
      <c r="E112" s="6" t="s">
        <v>164</v>
      </c>
      <c r="F112" s="9" t="s">
        <v>2036</v>
      </c>
      <c r="G112" s="9" t="s">
        <v>164</v>
      </c>
      <c r="H112" s="9" t="s">
        <v>966</v>
      </c>
      <c r="I112" s="9" t="s">
        <v>614</v>
      </c>
      <c r="J112" s="9" t="s">
        <v>157</v>
      </c>
      <c r="K112" s="9" t="s">
        <v>157</v>
      </c>
      <c r="L112" s="9" t="s">
        <v>2037</v>
      </c>
      <c r="M112" s="9" t="s">
        <v>157</v>
      </c>
      <c r="N112" s="9" t="s">
        <v>157</v>
      </c>
      <c r="O112" s="9" t="s">
        <v>2038</v>
      </c>
      <c r="P112" s="9" t="s">
        <v>1363</v>
      </c>
      <c r="Q112" s="9" t="s">
        <v>164</v>
      </c>
      <c r="R112" s="9" t="s">
        <v>966</v>
      </c>
      <c r="S112" s="9" t="s">
        <v>614</v>
      </c>
      <c r="T112" s="9" t="s">
        <v>157</v>
      </c>
      <c r="U112" s="9" t="s">
        <v>157</v>
      </c>
      <c r="V112" s="9" t="s">
        <v>2039</v>
      </c>
      <c r="W112" s="9" t="s">
        <v>157</v>
      </c>
      <c r="X112" s="9" t="s">
        <v>157</v>
      </c>
      <c r="Y112" s="9" t="s">
        <v>2040</v>
      </c>
      <c r="Z112" s="9" t="s">
        <v>259</v>
      </c>
      <c r="AA112" s="9" t="s">
        <v>157</v>
      </c>
      <c r="AB112" s="9" t="s">
        <v>157</v>
      </c>
      <c r="AC112" s="9" t="s">
        <v>157</v>
      </c>
      <c r="AD112" s="9" t="s">
        <v>157</v>
      </c>
      <c r="AE112" s="9" t="s">
        <v>2041</v>
      </c>
      <c r="AF112" s="13" t="s">
        <v>2042</v>
      </c>
      <c r="AG112" s="13" t="s">
        <v>1157</v>
      </c>
      <c r="AH112" s="13" t="s">
        <v>2043</v>
      </c>
      <c r="AI112" s="13" t="s">
        <v>164</v>
      </c>
      <c r="AJ112" s="13" t="s">
        <v>785</v>
      </c>
      <c r="AK112" s="13" t="s">
        <v>157</v>
      </c>
      <c r="AL112" s="13" t="s">
        <v>614</v>
      </c>
      <c r="AM112" s="13" t="s">
        <v>157</v>
      </c>
      <c r="AN112" s="13" t="s">
        <v>2044</v>
      </c>
      <c r="AO112" s="13" t="s">
        <v>157</v>
      </c>
      <c r="AP112" s="13" t="s">
        <v>157</v>
      </c>
      <c r="AQ112" s="13" t="s">
        <v>2045</v>
      </c>
      <c r="AR112" s="13" t="s">
        <v>259</v>
      </c>
      <c r="AS112" s="13" t="s">
        <v>157</v>
      </c>
      <c r="AT112" s="13" t="s">
        <v>157</v>
      </c>
      <c r="AU112" s="13" t="s">
        <v>157</v>
      </c>
      <c r="AV112" s="13" t="s">
        <v>157</v>
      </c>
      <c r="AW112" s="13" t="s">
        <v>2046</v>
      </c>
      <c r="AX112" s="13" t="s">
        <v>164</v>
      </c>
      <c r="AY112" s="13" t="s">
        <v>785</v>
      </c>
      <c r="AZ112" s="13" t="s">
        <v>157</v>
      </c>
      <c r="BA112" s="13" t="s">
        <v>614</v>
      </c>
      <c r="BB112" s="13" t="s">
        <v>157</v>
      </c>
      <c r="BC112" s="13" t="s">
        <v>2044</v>
      </c>
      <c r="BD112" s="13" t="s">
        <v>157</v>
      </c>
      <c r="BE112" s="13" t="s">
        <v>157</v>
      </c>
      <c r="BF112" s="13" t="s">
        <v>2047</v>
      </c>
      <c r="BG112" s="13" t="s">
        <v>259</v>
      </c>
      <c r="BH112" s="13" t="s">
        <v>157</v>
      </c>
      <c r="BI112" s="13" t="s">
        <v>157</v>
      </c>
      <c r="BJ112" s="13" t="s">
        <v>157</v>
      </c>
      <c r="BK112" s="13" t="s">
        <v>157</v>
      </c>
      <c r="BL112" s="11" t="s">
        <v>210</v>
      </c>
      <c r="BM112" s="11" t="s">
        <v>157</v>
      </c>
      <c r="BN112" s="11" t="s">
        <v>157</v>
      </c>
      <c r="BO112" s="11" t="s">
        <v>157</v>
      </c>
      <c r="BP112" s="11" t="s">
        <v>157</v>
      </c>
      <c r="BQ112" s="11" t="s">
        <v>157</v>
      </c>
      <c r="BR112" s="11" t="s">
        <v>157</v>
      </c>
      <c r="BS112" s="15" t="s">
        <v>164</v>
      </c>
      <c r="BT112" s="15" t="s">
        <v>2048</v>
      </c>
      <c r="BU112" s="15" t="s">
        <v>164</v>
      </c>
      <c r="BV112" s="15" t="s">
        <v>2049</v>
      </c>
      <c r="BW112" s="17" t="s">
        <v>2050</v>
      </c>
      <c r="BX112" s="17" t="s">
        <v>535</v>
      </c>
      <c r="BY112" s="17" t="s">
        <v>157</v>
      </c>
    </row>
    <row r="113" spans="1:77" ht="105" x14ac:dyDescent="0.25">
      <c r="A113" s="6" t="s">
        <v>2053</v>
      </c>
      <c r="B113" s="6" t="s">
        <v>2054</v>
      </c>
      <c r="C113" s="6" t="s">
        <v>2055</v>
      </c>
      <c r="D113" s="6"/>
      <c r="E113" s="6" t="s">
        <v>164</v>
      </c>
      <c r="F113" s="9" t="s">
        <v>2056</v>
      </c>
      <c r="G113" s="9" t="s">
        <v>164</v>
      </c>
      <c r="H113" s="9" t="s">
        <v>2057</v>
      </c>
      <c r="I113" s="9" t="s">
        <v>233</v>
      </c>
      <c r="J113" s="9" t="s">
        <v>157</v>
      </c>
      <c r="K113" s="9" t="s">
        <v>503</v>
      </c>
      <c r="L113" s="9" t="s">
        <v>2058</v>
      </c>
      <c r="M113" s="9" t="s">
        <v>2059</v>
      </c>
      <c r="N113" s="9" t="s">
        <v>2060</v>
      </c>
      <c r="O113" s="9" t="s">
        <v>157</v>
      </c>
      <c r="P113" s="9" t="s">
        <v>2061</v>
      </c>
      <c r="Q113" s="9" t="s">
        <v>164</v>
      </c>
      <c r="R113" s="9" t="s">
        <v>2057</v>
      </c>
      <c r="S113" s="9" t="s">
        <v>233</v>
      </c>
      <c r="T113" s="9" t="s">
        <v>157</v>
      </c>
      <c r="U113" s="9" t="s">
        <v>503</v>
      </c>
      <c r="V113" s="9" t="s">
        <v>2058</v>
      </c>
      <c r="W113" s="9" t="s">
        <v>2062</v>
      </c>
      <c r="X113" s="9" t="s">
        <v>2063</v>
      </c>
      <c r="Y113" s="9" t="s">
        <v>157</v>
      </c>
      <c r="Z113" s="9" t="s">
        <v>373</v>
      </c>
      <c r="AA113" s="9" t="s">
        <v>157</v>
      </c>
      <c r="AB113" s="9" t="s">
        <v>2064</v>
      </c>
      <c r="AC113" s="9" t="s">
        <v>157</v>
      </c>
      <c r="AD113" s="9" t="s">
        <v>157</v>
      </c>
      <c r="AE113" s="9" t="s">
        <v>157</v>
      </c>
      <c r="AF113" s="13" t="s">
        <v>2065</v>
      </c>
      <c r="AG113" s="13" t="s">
        <v>2066</v>
      </c>
      <c r="AH113" s="13" t="s">
        <v>2067</v>
      </c>
      <c r="AI113" s="13" t="s">
        <v>164</v>
      </c>
      <c r="AJ113" s="13" t="s">
        <v>2068</v>
      </c>
      <c r="AK113" s="13" t="s">
        <v>503</v>
      </c>
      <c r="AL113" s="13" t="s">
        <v>233</v>
      </c>
      <c r="AM113" s="13" t="s">
        <v>157</v>
      </c>
      <c r="AN113" s="13" t="s">
        <v>2069</v>
      </c>
      <c r="AO113" s="13" t="s">
        <v>186</v>
      </c>
      <c r="AP113" s="13" t="s">
        <v>157</v>
      </c>
      <c r="AQ113" s="13" t="s">
        <v>157</v>
      </c>
      <c r="AR113" s="13" t="s">
        <v>626</v>
      </c>
      <c r="AS113" s="13" t="s">
        <v>157</v>
      </c>
      <c r="AT113" s="13" t="s">
        <v>2070</v>
      </c>
      <c r="AU113" s="13" t="s">
        <v>157</v>
      </c>
      <c r="AV113" s="13" t="s">
        <v>157</v>
      </c>
      <c r="AW113" s="13" t="s">
        <v>2071</v>
      </c>
      <c r="AX113" s="13" t="s">
        <v>164</v>
      </c>
      <c r="AY113" s="13" t="s">
        <v>2068</v>
      </c>
      <c r="AZ113" s="13" t="s">
        <v>503</v>
      </c>
      <c r="BA113" s="13" t="s">
        <v>233</v>
      </c>
      <c r="BB113" s="13" t="s">
        <v>157</v>
      </c>
      <c r="BC113" s="13" t="s">
        <v>2069</v>
      </c>
      <c r="BD113" s="13" t="s">
        <v>186</v>
      </c>
      <c r="BE113" s="13" t="s">
        <v>157</v>
      </c>
      <c r="BF113" s="13" t="s">
        <v>157</v>
      </c>
      <c r="BG113" s="13" t="s">
        <v>626</v>
      </c>
      <c r="BH113" s="13" t="s">
        <v>157</v>
      </c>
      <c r="BI113" s="13" t="s">
        <v>2072</v>
      </c>
      <c r="BJ113" s="13" t="s">
        <v>157</v>
      </c>
      <c r="BK113" s="13" t="s">
        <v>157</v>
      </c>
      <c r="BL113" s="11" t="s">
        <v>164</v>
      </c>
      <c r="BM113" s="11" t="s">
        <v>1571</v>
      </c>
      <c r="BN113" s="11" t="s">
        <v>2073</v>
      </c>
      <c r="BO113" s="11" t="s">
        <v>167</v>
      </c>
      <c r="BP113" s="11" t="s">
        <v>157</v>
      </c>
      <c r="BQ113" s="11" t="s">
        <v>1537</v>
      </c>
      <c r="BR113" s="11" t="s">
        <v>2074</v>
      </c>
      <c r="BS113" s="15" t="s">
        <v>162</v>
      </c>
      <c r="BT113" s="15" t="s">
        <v>157</v>
      </c>
      <c r="BU113" s="15" t="s">
        <v>164</v>
      </c>
      <c r="BV113" s="15" t="s">
        <v>2075</v>
      </c>
      <c r="BW113" s="17" t="s">
        <v>2076</v>
      </c>
      <c r="BX113" s="17" t="s">
        <v>2077</v>
      </c>
      <c r="BY113" s="17" t="s">
        <v>2078</v>
      </c>
    </row>
    <row r="114" spans="1:77" ht="45" x14ac:dyDescent="0.25">
      <c r="A114" s="6" t="s">
        <v>5889</v>
      </c>
      <c r="B114" s="6" t="s">
        <v>2082</v>
      </c>
      <c r="C114" s="6" t="s">
        <v>2083</v>
      </c>
      <c r="D114" s="6"/>
      <c r="E114" s="6" t="s">
        <v>164</v>
      </c>
      <c r="F114" s="9" t="s">
        <v>2084</v>
      </c>
      <c r="G114" s="9" t="s">
        <v>162</v>
      </c>
      <c r="H114" s="9" t="s">
        <v>157</v>
      </c>
      <c r="I114" s="9" t="s">
        <v>157</v>
      </c>
      <c r="J114" s="9" t="s">
        <v>157</v>
      </c>
      <c r="K114" s="9" t="s">
        <v>157</v>
      </c>
      <c r="L114" s="9" t="s">
        <v>157</v>
      </c>
      <c r="M114" s="9" t="s">
        <v>157</v>
      </c>
      <c r="N114" s="9" t="s">
        <v>157</v>
      </c>
      <c r="O114" s="9" t="s">
        <v>157</v>
      </c>
      <c r="P114" s="9" t="s">
        <v>340</v>
      </c>
      <c r="Q114" s="9" t="s">
        <v>162</v>
      </c>
      <c r="R114" s="9" t="s">
        <v>157</v>
      </c>
      <c r="S114" s="9" t="s">
        <v>157</v>
      </c>
      <c r="T114" s="9" t="s">
        <v>157</v>
      </c>
      <c r="U114" s="9" t="s">
        <v>157</v>
      </c>
      <c r="V114" s="9" t="s">
        <v>157</v>
      </c>
      <c r="W114" s="9" t="s">
        <v>157</v>
      </c>
      <c r="X114" s="9" t="s">
        <v>157</v>
      </c>
      <c r="Y114" s="9" t="s">
        <v>157</v>
      </c>
      <c r="Z114" s="9" t="s">
        <v>157</v>
      </c>
      <c r="AA114" s="9" t="s">
        <v>157</v>
      </c>
      <c r="AB114" s="9" t="s">
        <v>157</v>
      </c>
      <c r="AC114" s="9" t="s">
        <v>157</v>
      </c>
      <c r="AD114" s="9" t="s">
        <v>157</v>
      </c>
      <c r="AE114" s="9" t="s">
        <v>157</v>
      </c>
      <c r="AF114" s="13" t="s">
        <v>2085</v>
      </c>
      <c r="AG114" s="13" t="s">
        <v>340</v>
      </c>
      <c r="AH114" s="13" t="s">
        <v>787</v>
      </c>
      <c r="AI114" s="13" t="s">
        <v>162</v>
      </c>
      <c r="AJ114" s="13" t="s">
        <v>157</v>
      </c>
      <c r="AK114" s="13" t="s">
        <v>157</v>
      </c>
      <c r="AL114" s="13" t="s">
        <v>157</v>
      </c>
      <c r="AM114" s="13" t="s">
        <v>157</v>
      </c>
      <c r="AN114" s="13" t="s">
        <v>157</v>
      </c>
      <c r="AO114" s="13" t="s">
        <v>157</v>
      </c>
      <c r="AP114" s="13" t="s">
        <v>157</v>
      </c>
      <c r="AQ114" s="13" t="s">
        <v>2086</v>
      </c>
      <c r="AR114" s="13" t="s">
        <v>259</v>
      </c>
      <c r="AS114" s="13" t="s">
        <v>157</v>
      </c>
      <c r="AT114" s="13" t="s">
        <v>157</v>
      </c>
      <c r="AU114" s="13" t="s">
        <v>157</v>
      </c>
      <c r="AV114" s="13" t="s">
        <v>157</v>
      </c>
      <c r="AW114" s="13" t="s">
        <v>2087</v>
      </c>
      <c r="AX114" s="13" t="s">
        <v>162</v>
      </c>
      <c r="AY114" s="13" t="s">
        <v>157</v>
      </c>
      <c r="AZ114" s="13" t="s">
        <v>157</v>
      </c>
      <c r="BA114" s="13" t="s">
        <v>157</v>
      </c>
      <c r="BB114" s="13" t="s">
        <v>157</v>
      </c>
      <c r="BC114" s="13" t="s">
        <v>157</v>
      </c>
      <c r="BD114" s="13" t="s">
        <v>157</v>
      </c>
      <c r="BE114" s="13" t="s">
        <v>157</v>
      </c>
      <c r="BF114" s="13" t="s">
        <v>157</v>
      </c>
      <c r="BG114" s="13" t="s">
        <v>259</v>
      </c>
      <c r="BH114" s="13" t="s">
        <v>157</v>
      </c>
      <c r="BI114" s="13" t="s">
        <v>157</v>
      </c>
      <c r="BJ114" s="13" t="s">
        <v>157</v>
      </c>
      <c r="BK114" s="13" t="s">
        <v>157</v>
      </c>
      <c r="BL114" s="11" t="s">
        <v>162</v>
      </c>
      <c r="BM114" s="11" t="s">
        <v>157</v>
      </c>
      <c r="BN114" s="11" t="s">
        <v>157</v>
      </c>
      <c r="BO114" s="11" t="s">
        <v>157</v>
      </c>
      <c r="BP114" s="11" t="s">
        <v>157</v>
      </c>
      <c r="BQ114" s="11" t="s">
        <v>157</v>
      </c>
      <c r="BR114" s="11" t="s">
        <v>157</v>
      </c>
      <c r="BS114" s="15" t="s">
        <v>162</v>
      </c>
      <c r="BT114" s="15" t="s">
        <v>157</v>
      </c>
      <c r="BU114" s="15" t="s">
        <v>164</v>
      </c>
      <c r="BV114" s="15" t="s">
        <v>2088</v>
      </c>
      <c r="BW114" s="17" t="s">
        <v>157</v>
      </c>
      <c r="BX114" s="17" t="s">
        <v>157</v>
      </c>
      <c r="BY114" s="17" t="s">
        <v>157</v>
      </c>
    </row>
    <row r="115" spans="1:77" ht="60" x14ac:dyDescent="0.25">
      <c r="A115" s="6" t="s">
        <v>2091</v>
      </c>
      <c r="B115" s="6" t="s">
        <v>2092</v>
      </c>
      <c r="C115" s="6" t="s">
        <v>2093</v>
      </c>
      <c r="D115" s="6"/>
      <c r="E115" s="6" t="s">
        <v>164</v>
      </c>
      <c r="F115" s="9" t="s">
        <v>256</v>
      </c>
      <c r="G115" s="9" t="s">
        <v>164</v>
      </c>
      <c r="H115" s="9" t="s">
        <v>2094</v>
      </c>
      <c r="I115" s="9" t="s">
        <v>233</v>
      </c>
      <c r="J115" s="9" t="s">
        <v>157</v>
      </c>
      <c r="K115" s="9" t="s">
        <v>440</v>
      </c>
      <c r="L115" s="9" t="s">
        <v>2095</v>
      </c>
      <c r="M115" s="9" t="s">
        <v>2096</v>
      </c>
      <c r="N115" s="9" t="s">
        <v>2097</v>
      </c>
      <c r="O115" s="9" t="s">
        <v>157</v>
      </c>
      <c r="P115" s="9" t="s">
        <v>261</v>
      </c>
      <c r="Q115" s="9" t="s">
        <v>164</v>
      </c>
      <c r="R115" s="9" t="s">
        <v>2094</v>
      </c>
      <c r="S115" s="9" t="s">
        <v>233</v>
      </c>
      <c r="T115" s="9" t="s">
        <v>157</v>
      </c>
      <c r="U115" s="9" t="s">
        <v>440</v>
      </c>
      <c r="V115" s="9" t="s">
        <v>2095</v>
      </c>
      <c r="W115" s="9" t="s">
        <v>2098</v>
      </c>
      <c r="X115" s="9" t="s">
        <v>2099</v>
      </c>
      <c r="Y115" s="9" t="s">
        <v>157</v>
      </c>
      <c r="Z115" s="9" t="s">
        <v>241</v>
      </c>
      <c r="AA115" s="9" t="s">
        <v>157</v>
      </c>
      <c r="AB115" s="9" t="s">
        <v>2100</v>
      </c>
      <c r="AC115" s="9" t="s">
        <v>157</v>
      </c>
      <c r="AD115" s="9" t="s">
        <v>157</v>
      </c>
      <c r="AE115" s="9" t="s">
        <v>157</v>
      </c>
      <c r="AF115" s="13" t="s">
        <v>256</v>
      </c>
      <c r="AG115" s="13" t="s">
        <v>261</v>
      </c>
      <c r="AH115" s="13" t="s">
        <v>2101</v>
      </c>
      <c r="AI115" s="13" t="s">
        <v>164</v>
      </c>
      <c r="AJ115" s="13" t="s">
        <v>2102</v>
      </c>
      <c r="AK115" s="13" t="s">
        <v>440</v>
      </c>
      <c r="AL115" s="13" t="s">
        <v>233</v>
      </c>
      <c r="AM115" s="13" t="s">
        <v>157</v>
      </c>
      <c r="AN115" s="13" t="s">
        <v>2103</v>
      </c>
      <c r="AO115" s="13" t="s">
        <v>157</v>
      </c>
      <c r="AP115" s="13" t="s">
        <v>157</v>
      </c>
      <c r="AQ115" s="13" t="s">
        <v>157</v>
      </c>
      <c r="AR115" s="13" t="s">
        <v>359</v>
      </c>
      <c r="AS115" s="13" t="s">
        <v>157</v>
      </c>
      <c r="AT115" s="13" t="s">
        <v>157</v>
      </c>
      <c r="AU115" s="13" t="s">
        <v>2104</v>
      </c>
      <c r="AV115" s="13" t="s">
        <v>157</v>
      </c>
      <c r="AW115" s="13" t="s">
        <v>2101</v>
      </c>
      <c r="AX115" s="13" t="s">
        <v>164</v>
      </c>
      <c r="AY115" s="13" t="s">
        <v>2102</v>
      </c>
      <c r="AZ115" s="13" t="s">
        <v>440</v>
      </c>
      <c r="BA115" s="13" t="s">
        <v>233</v>
      </c>
      <c r="BB115" s="13" t="s">
        <v>157</v>
      </c>
      <c r="BC115" s="13" t="s">
        <v>2103</v>
      </c>
      <c r="BD115" s="13" t="s">
        <v>157</v>
      </c>
      <c r="BE115" s="13" t="s">
        <v>157</v>
      </c>
      <c r="BF115" s="13" t="s">
        <v>157</v>
      </c>
      <c r="BG115" s="13" t="s">
        <v>359</v>
      </c>
      <c r="BH115" s="13" t="s">
        <v>157</v>
      </c>
      <c r="BI115" s="13" t="s">
        <v>157</v>
      </c>
      <c r="BJ115" s="13" t="s">
        <v>2104</v>
      </c>
      <c r="BK115" s="13" t="s">
        <v>157</v>
      </c>
      <c r="BL115" s="11" t="s">
        <v>164</v>
      </c>
      <c r="BM115" s="11" t="s">
        <v>190</v>
      </c>
      <c r="BN115" s="11" t="s">
        <v>190</v>
      </c>
      <c r="BO115" s="11" t="s">
        <v>167</v>
      </c>
      <c r="BP115" s="11" t="s">
        <v>157</v>
      </c>
      <c r="BQ115" s="11" t="s">
        <v>1537</v>
      </c>
      <c r="BR115" s="11" t="s">
        <v>2105</v>
      </c>
      <c r="BS115" s="15" t="s">
        <v>162</v>
      </c>
      <c r="BT115" s="15" t="s">
        <v>157</v>
      </c>
      <c r="BU115" s="15" t="s">
        <v>164</v>
      </c>
      <c r="BV115" s="15" t="s">
        <v>543</v>
      </c>
      <c r="BW115" s="17" t="s">
        <v>2106</v>
      </c>
      <c r="BX115" s="17" t="s">
        <v>2107</v>
      </c>
      <c r="BY115" s="17" t="s">
        <v>2108</v>
      </c>
    </row>
    <row r="116" spans="1:77" x14ac:dyDescent="0.25">
      <c r="A116" s="6" t="s">
        <v>2111</v>
      </c>
      <c r="B116" s="6" t="s">
        <v>2112</v>
      </c>
      <c r="C116" s="6" t="s">
        <v>2113</v>
      </c>
      <c r="D116" s="6"/>
      <c r="E116" s="6" t="s">
        <v>162</v>
      </c>
      <c r="F116" s="9" t="s">
        <v>157</v>
      </c>
      <c r="G116" s="9" t="s">
        <v>157</v>
      </c>
      <c r="H116" s="9" t="s">
        <v>157</v>
      </c>
      <c r="I116" s="9" t="s">
        <v>157</v>
      </c>
      <c r="J116" s="9" t="s">
        <v>157</v>
      </c>
      <c r="K116" s="9" t="s">
        <v>157</v>
      </c>
      <c r="L116" s="9" t="s">
        <v>157</v>
      </c>
      <c r="M116" s="9" t="s">
        <v>157</v>
      </c>
      <c r="N116" s="9" t="s">
        <v>157</v>
      </c>
      <c r="O116" s="9" t="s">
        <v>157</v>
      </c>
      <c r="P116" s="9" t="s">
        <v>157</v>
      </c>
      <c r="Q116" s="9" t="s">
        <v>157</v>
      </c>
      <c r="R116" s="9" t="s">
        <v>157</v>
      </c>
      <c r="S116" s="9" t="s">
        <v>157</v>
      </c>
      <c r="T116" s="9" t="s">
        <v>157</v>
      </c>
      <c r="U116" s="9" t="s">
        <v>157</v>
      </c>
      <c r="V116" s="9" t="s">
        <v>157</v>
      </c>
      <c r="W116" s="9" t="s">
        <v>157</v>
      </c>
      <c r="X116" s="9" t="s">
        <v>157</v>
      </c>
      <c r="Y116" s="9" t="s">
        <v>157</v>
      </c>
      <c r="Z116" s="9" t="s">
        <v>157</v>
      </c>
      <c r="AA116" s="9" t="s">
        <v>157</v>
      </c>
      <c r="AB116" s="9" t="s">
        <v>157</v>
      </c>
      <c r="AC116" s="9" t="s">
        <v>157</v>
      </c>
      <c r="AD116" s="9" t="s">
        <v>157</v>
      </c>
      <c r="AE116" s="9" t="s">
        <v>157</v>
      </c>
      <c r="AF116" s="13" t="s">
        <v>157</v>
      </c>
      <c r="AG116" s="13" t="s">
        <v>157</v>
      </c>
      <c r="AH116" s="13" t="s">
        <v>157</v>
      </c>
      <c r="AI116" s="13" t="s">
        <v>157</v>
      </c>
      <c r="AJ116" s="13" t="s">
        <v>157</v>
      </c>
      <c r="AK116" s="13" t="s">
        <v>157</v>
      </c>
      <c r="AL116" s="13" t="s">
        <v>157</v>
      </c>
      <c r="AM116" s="13" t="s">
        <v>157</v>
      </c>
      <c r="AN116" s="13" t="s">
        <v>157</v>
      </c>
      <c r="AO116" s="13" t="s">
        <v>157</v>
      </c>
      <c r="AP116" s="13" t="s">
        <v>157</v>
      </c>
      <c r="AQ116" s="13" t="s">
        <v>157</v>
      </c>
      <c r="AR116" s="13" t="s">
        <v>157</v>
      </c>
      <c r="AS116" s="13" t="s">
        <v>157</v>
      </c>
      <c r="AT116" s="13" t="s">
        <v>157</v>
      </c>
      <c r="AU116" s="13" t="s">
        <v>157</v>
      </c>
      <c r="AV116" s="13" t="s">
        <v>157</v>
      </c>
      <c r="AW116" s="13" t="s">
        <v>157</v>
      </c>
      <c r="AX116" s="13" t="s">
        <v>157</v>
      </c>
      <c r="AY116" s="13" t="s">
        <v>157</v>
      </c>
      <c r="AZ116" s="13" t="s">
        <v>157</v>
      </c>
      <c r="BA116" s="13" t="s">
        <v>157</v>
      </c>
      <c r="BB116" s="13" t="s">
        <v>157</v>
      </c>
      <c r="BC116" s="13" t="s">
        <v>157</v>
      </c>
      <c r="BD116" s="13" t="s">
        <v>157</v>
      </c>
      <c r="BE116" s="13" t="s">
        <v>157</v>
      </c>
      <c r="BF116" s="13" t="s">
        <v>157</v>
      </c>
      <c r="BG116" s="13" t="s">
        <v>157</v>
      </c>
      <c r="BH116" s="13" t="s">
        <v>157</v>
      </c>
      <c r="BI116" s="13" t="s">
        <v>157</v>
      </c>
      <c r="BJ116" s="13" t="s">
        <v>157</v>
      </c>
      <c r="BK116" s="13" t="s">
        <v>157</v>
      </c>
      <c r="BL116" s="11" t="s">
        <v>157</v>
      </c>
      <c r="BM116" s="11" t="s">
        <v>157</v>
      </c>
      <c r="BN116" s="11" t="s">
        <v>157</v>
      </c>
      <c r="BO116" s="11" t="s">
        <v>157</v>
      </c>
      <c r="BP116" s="11" t="s">
        <v>157</v>
      </c>
      <c r="BQ116" s="11" t="s">
        <v>157</v>
      </c>
      <c r="BR116" s="11" t="s">
        <v>157</v>
      </c>
      <c r="BS116" s="15" t="s">
        <v>157</v>
      </c>
      <c r="BT116" s="15" t="s">
        <v>157</v>
      </c>
      <c r="BU116" s="15" t="s">
        <v>157</v>
      </c>
      <c r="BV116" s="15" t="s">
        <v>157</v>
      </c>
      <c r="BW116" s="17" t="s">
        <v>157</v>
      </c>
      <c r="BX116" s="17" t="s">
        <v>157</v>
      </c>
      <c r="BY116" s="17" t="s">
        <v>157</v>
      </c>
    </row>
    <row r="117" spans="1:77" ht="60" x14ac:dyDescent="0.25">
      <c r="A117" s="6" t="s">
        <v>2116</v>
      </c>
      <c r="B117" s="6" t="s">
        <v>2117</v>
      </c>
      <c r="C117" s="6" t="s">
        <v>2118</v>
      </c>
      <c r="D117" s="6"/>
      <c r="E117" s="6" t="s">
        <v>164</v>
      </c>
      <c r="F117" s="9" t="s">
        <v>1383</v>
      </c>
      <c r="G117" s="9" t="s">
        <v>164</v>
      </c>
      <c r="H117" s="9" t="s">
        <v>2119</v>
      </c>
      <c r="I117" s="9" t="s">
        <v>233</v>
      </c>
      <c r="J117" s="9" t="s">
        <v>157</v>
      </c>
      <c r="K117" s="9" t="s">
        <v>2120</v>
      </c>
      <c r="L117" s="9" t="s">
        <v>2121</v>
      </c>
      <c r="M117" s="9" t="s">
        <v>2122</v>
      </c>
      <c r="N117" s="9" t="s">
        <v>2123</v>
      </c>
      <c r="O117" s="9" t="s">
        <v>157</v>
      </c>
      <c r="P117" s="9" t="s">
        <v>320</v>
      </c>
      <c r="Q117" s="9" t="s">
        <v>164</v>
      </c>
      <c r="R117" s="9" t="s">
        <v>2119</v>
      </c>
      <c r="S117" s="9" t="s">
        <v>233</v>
      </c>
      <c r="T117" s="9" t="s">
        <v>157</v>
      </c>
      <c r="U117" s="9" t="s">
        <v>2120</v>
      </c>
      <c r="V117" s="9" t="s">
        <v>2121</v>
      </c>
      <c r="W117" s="9" t="s">
        <v>2124</v>
      </c>
      <c r="X117" s="9" t="s">
        <v>2125</v>
      </c>
      <c r="Y117" s="9" t="s">
        <v>157</v>
      </c>
      <c r="Z117" s="9" t="s">
        <v>259</v>
      </c>
      <c r="AA117" s="9" t="s">
        <v>157</v>
      </c>
      <c r="AB117" s="9" t="s">
        <v>157</v>
      </c>
      <c r="AC117" s="9" t="s">
        <v>157</v>
      </c>
      <c r="AD117" s="9" t="s">
        <v>157</v>
      </c>
      <c r="AE117" s="9" t="s">
        <v>157</v>
      </c>
      <c r="AF117" s="13" t="s">
        <v>2126</v>
      </c>
      <c r="AG117" s="13" t="s">
        <v>2127</v>
      </c>
      <c r="AH117" s="13" t="s">
        <v>2128</v>
      </c>
      <c r="AI117" s="13" t="s">
        <v>164</v>
      </c>
      <c r="AJ117" s="13" t="s">
        <v>1244</v>
      </c>
      <c r="AK117" s="13" t="s">
        <v>2120</v>
      </c>
      <c r="AL117" s="13" t="s">
        <v>233</v>
      </c>
      <c r="AM117" s="13" t="s">
        <v>157</v>
      </c>
      <c r="AN117" s="13" t="s">
        <v>2129</v>
      </c>
      <c r="AO117" s="13" t="s">
        <v>157</v>
      </c>
      <c r="AP117" s="13" t="s">
        <v>157</v>
      </c>
      <c r="AQ117" s="13" t="s">
        <v>2130</v>
      </c>
      <c r="AR117" s="13" t="s">
        <v>359</v>
      </c>
      <c r="AS117" s="13" t="s">
        <v>157</v>
      </c>
      <c r="AT117" s="13" t="s">
        <v>157</v>
      </c>
      <c r="AU117" s="13" t="s">
        <v>2131</v>
      </c>
      <c r="AV117" s="13" t="s">
        <v>157</v>
      </c>
      <c r="AW117" s="13" t="s">
        <v>2132</v>
      </c>
      <c r="AX117" s="13" t="s">
        <v>164</v>
      </c>
      <c r="AY117" s="13" t="s">
        <v>1244</v>
      </c>
      <c r="AZ117" s="13" t="s">
        <v>2120</v>
      </c>
      <c r="BA117" s="13" t="s">
        <v>233</v>
      </c>
      <c r="BB117" s="13" t="s">
        <v>157</v>
      </c>
      <c r="BC117" s="13" t="s">
        <v>2133</v>
      </c>
      <c r="BD117" s="13" t="s">
        <v>157</v>
      </c>
      <c r="BE117" s="13" t="s">
        <v>157</v>
      </c>
      <c r="BF117" s="13" t="s">
        <v>2130</v>
      </c>
      <c r="BG117" s="13" t="s">
        <v>359</v>
      </c>
      <c r="BH117" s="13" t="s">
        <v>157</v>
      </c>
      <c r="BI117" s="13" t="s">
        <v>157</v>
      </c>
      <c r="BJ117" s="13" t="s">
        <v>2134</v>
      </c>
      <c r="BK117" s="13" t="s">
        <v>157</v>
      </c>
      <c r="BL117" s="11" t="s">
        <v>162</v>
      </c>
      <c r="BM117" s="11" t="s">
        <v>157</v>
      </c>
      <c r="BN117" s="11" t="s">
        <v>157</v>
      </c>
      <c r="BO117" s="11" t="s">
        <v>157</v>
      </c>
      <c r="BP117" s="11" t="s">
        <v>157</v>
      </c>
      <c r="BQ117" s="11" t="s">
        <v>157</v>
      </c>
      <c r="BR117" s="11" t="s">
        <v>157</v>
      </c>
      <c r="BS117" s="15" t="s">
        <v>164</v>
      </c>
      <c r="BT117" s="15" t="s">
        <v>2135</v>
      </c>
      <c r="BU117" s="15" t="s">
        <v>162</v>
      </c>
      <c r="BV117" s="15" t="s">
        <v>157</v>
      </c>
      <c r="BW117" s="17" t="s">
        <v>2136</v>
      </c>
      <c r="BX117" s="17" t="s">
        <v>162</v>
      </c>
      <c r="BY117" s="17" t="s">
        <v>157</v>
      </c>
    </row>
    <row r="118" spans="1:77" ht="30" x14ac:dyDescent="0.25">
      <c r="A118" s="6" t="s">
        <v>5890</v>
      </c>
      <c r="B118" s="6" t="s">
        <v>2140</v>
      </c>
      <c r="C118" s="6" t="s">
        <v>2141</v>
      </c>
      <c r="D118" s="6"/>
      <c r="E118" s="6" t="s">
        <v>164</v>
      </c>
      <c r="F118" s="9" t="s">
        <v>2142</v>
      </c>
      <c r="G118" s="9" t="s">
        <v>164</v>
      </c>
      <c r="H118" s="9" t="s">
        <v>2143</v>
      </c>
      <c r="I118" s="9" t="s">
        <v>233</v>
      </c>
      <c r="J118" s="9" t="s">
        <v>157</v>
      </c>
      <c r="K118" s="9" t="s">
        <v>340</v>
      </c>
      <c r="L118" s="9" t="s">
        <v>2144</v>
      </c>
      <c r="M118" s="9" t="s">
        <v>2145</v>
      </c>
      <c r="N118" s="9" t="s">
        <v>2146</v>
      </c>
      <c r="O118" s="9" t="s">
        <v>157</v>
      </c>
      <c r="P118" s="9" t="s">
        <v>2147</v>
      </c>
      <c r="Q118" s="9" t="s">
        <v>164</v>
      </c>
      <c r="R118" s="9" t="s">
        <v>2143</v>
      </c>
      <c r="S118" s="9" t="s">
        <v>233</v>
      </c>
      <c r="T118" s="9" t="s">
        <v>157</v>
      </c>
      <c r="U118" s="9" t="s">
        <v>340</v>
      </c>
      <c r="V118" s="9" t="s">
        <v>2148</v>
      </c>
      <c r="W118" s="9" t="s">
        <v>2149</v>
      </c>
      <c r="X118" s="9" t="s">
        <v>2150</v>
      </c>
      <c r="Y118" s="9" t="s">
        <v>157</v>
      </c>
      <c r="Z118" s="9" t="s">
        <v>259</v>
      </c>
      <c r="AA118" s="9" t="s">
        <v>157</v>
      </c>
      <c r="AB118" s="9" t="s">
        <v>157</v>
      </c>
      <c r="AC118" s="9" t="s">
        <v>157</v>
      </c>
      <c r="AD118" s="9" t="s">
        <v>157</v>
      </c>
      <c r="AE118" s="9" t="s">
        <v>157</v>
      </c>
      <c r="AF118" s="13" t="s">
        <v>2151</v>
      </c>
      <c r="AG118" s="13" t="s">
        <v>2147</v>
      </c>
      <c r="AH118" s="13" t="s">
        <v>2152</v>
      </c>
      <c r="AI118" s="13" t="s">
        <v>164</v>
      </c>
      <c r="AJ118" s="13" t="s">
        <v>2153</v>
      </c>
      <c r="AK118" s="13" t="s">
        <v>340</v>
      </c>
      <c r="AL118" s="13" t="s">
        <v>233</v>
      </c>
      <c r="AM118" s="13" t="s">
        <v>157</v>
      </c>
      <c r="AN118" s="13" t="s">
        <v>2154</v>
      </c>
      <c r="AO118" s="13" t="s">
        <v>157</v>
      </c>
      <c r="AP118" s="13" t="s">
        <v>176</v>
      </c>
      <c r="AQ118" s="13" t="s">
        <v>157</v>
      </c>
      <c r="AR118" s="13" t="s">
        <v>259</v>
      </c>
      <c r="AS118" s="13" t="s">
        <v>157</v>
      </c>
      <c r="AT118" s="13" t="s">
        <v>157</v>
      </c>
      <c r="AU118" s="13" t="s">
        <v>157</v>
      </c>
      <c r="AV118" s="13" t="s">
        <v>157</v>
      </c>
      <c r="AW118" s="13" t="s">
        <v>2155</v>
      </c>
      <c r="AX118" s="13" t="s">
        <v>164</v>
      </c>
      <c r="AY118" s="13" t="s">
        <v>2153</v>
      </c>
      <c r="AZ118" s="13" t="s">
        <v>340</v>
      </c>
      <c r="BA118" s="13" t="s">
        <v>233</v>
      </c>
      <c r="BB118" s="13" t="s">
        <v>157</v>
      </c>
      <c r="BC118" s="13" t="s">
        <v>2154</v>
      </c>
      <c r="BD118" s="13" t="s">
        <v>157</v>
      </c>
      <c r="BE118" s="13" t="s">
        <v>176</v>
      </c>
      <c r="BF118" s="13" t="s">
        <v>157</v>
      </c>
      <c r="BG118" s="13" t="s">
        <v>259</v>
      </c>
      <c r="BH118" s="13" t="s">
        <v>157</v>
      </c>
      <c r="BI118" s="13" t="s">
        <v>157</v>
      </c>
      <c r="BJ118" s="13" t="s">
        <v>157</v>
      </c>
      <c r="BK118" s="13" t="s">
        <v>157</v>
      </c>
      <c r="BL118" s="11" t="s">
        <v>164</v>
      </c>
      <c r="BM118" s="11" t="s">
        <v>2151</v>
      </c>
      <c r="BN118" s="11" t="s">
        <v>2147</v>
      </c>
      <c r="BO118" s="11" t="s">
        <v>167</v>
      </c>
      <c r="BP118" s="11" t="s">
        <v>157</v>
      </c>
      <c r="BQ118" s="11" t="s">
        <v>1537</v>
      </c>
      <c r="BR118" s="11" t="s">
        <v>2156</v>
      </c>
      <c r="BS118" s="15" t="s">
        <v>162</v>
      </c>
      <c r="BT118" s="15" t="s">
        <v>157</v>
      </c>
      <c r="BU118" s="15" t="s">
        <v>162</v>
      </c>
      <c r="BV118" s="15" t="s">
        <v>157</v>
      </c>
      <c r="BW118" s="17" t="s">
        <v>2157</v>
      </c>
      <c r="BX118" s="17" t="s">
        <v>250</v>
      </c>
      <c r="BY118" s="17" t="s">
        <v>157</v>
      </c>
    </row>
    <row r="119" spans="1:77" ht="90" x14ac:dyDescent="0.25">
      <c r="A119" s="6" t="s">
        <v>2160</v>
      </c>
      <c r="B119" s="6" t="s">
        <v>2161</v>
      </c>
      <c r="C119" s="6" t="s">
        <v>2162</v>
      </c>
      <c r="D119" s="6"/>
      <c r="E119" s="6" t="s">
        <v>164</v>
      </c>
      <c r="F119" s="9" t="s">
        <v>231</v>
      </c>
      <c r="G119" s="9" t="s">
        <v>164</v>
      </c>
      <c r="H119" s="9" t="s">
        <v>893</v>
      </c>
      <c r="I119" s="9" t="s">
        <v>233</v>
      </c>
      <c r="J119" s="9" t="s">
        <v>157</v>
      </c>
      <c r="K119" s="9" t="s">
        <v>503</v>
      </c>
      <c r="L119" s="9" t="s">
        <v>2163</v>
      </c>
      <c r="M119" s="9" t="s">
        <v>2164</v>
      </c>
      <c r="N119" s="9" t="s">
        <v>2165</v>
      </c>
      <c r="O119" s="9" t="s">
        <v>157</v>
      </c>
      <c r="P119" s="9" t="s">
        <v>1801</v>
      </c>
      <c r="Q119" s="9" t="s">
        <v>164</v>
      </c>
      <c r="R119" s="9" t="s">
        <v>893</v>
      </c>
      <c r="S119" s="9" t="s">
        <v>233</v>
      </c>
      <c r="T119" s="9" t="s">
        <v>157</v>
      </c>
      <c r="U119" s="9" t="s">
        <v>503</v>
      </c>
      <c r="V119" s="9" t="s">
        <v>2163</v>
      </c>
      <c r="W119" s="9" t="s">
        <v>2166</v>
      </c>
      <c r="X119" s="9" t="s">
        <v>157</v>
      </c>
      <c r="Y119" s="9" t="s">
        <v>157</v>
      </c>
      <c r="Z119" s="9" t="s">
        <v>809</v>
      </c>
      <c r="AA119" s="9" t="s">
        <v>157</v>
      </c>
      <c r="AB119" s="9" t="s">
        <v>157</v>
      </c>
      <c r="AC119" s="9" t="s">
        <v>157</v>
      </c>
      <c r="AD119" s="9" t="s">
        <v>157</v>
      </c>
      <c r="AE119" s="9" t="s">
        <v>157</v>
      </c>
      <c r="AF119" s="13" t="s">
        <v>2167</v>
      </c>
      <c r="AG119" s="13" t="s">
        <v>563</v>
      </c>
      <c r="AH119" s="13" t="s">
        <v>2168</v>
      </c>
      <c r="AI119" s="13" t="s">
        <v>164</v>
      </c>
      <c r="AJ119" s="13" t="s">
        <v>2169</v>
      </c>
      <c r="AK119" s="13" t="s">
        <v>503</v>
      </c>
      <c r="AL119" s="13" t="s">
        <v>233</v>
      </c>
      <c r="AM119" s="13" t="s">
        <v>157</v>
      </c>
      <c r="AN119" s="13" t="s">
        <v>2170</v>
      </c>
      <c r="AO119" s="13" t="s">
        <v>2171</v>
      </c>
      <c r="AP119" s="13" t="s">
        <v>157</v>
      </c>
      <c r="AQ119" s="13" t="s">
        <v>157</v>
      </c>
      <c r="AR119" s="13" t="s">
        <v>626</v>
      </c>
      <c r="AS119" s="13" t="s">
        <v>157</v>
      </c>
      <c r="AT119" s="13" t="s">
        <v>157</v>
      </c>
      <c r="AU119" s="13" t="s">
        <v>157</v>
      </c>
      <c r="AV119" s="13" t="s">
        <v>157</v>
      </c>
      <c r="AW119" s="13" t="s">
        <v>2172</v>
      </c>
      <c r="AX119" s="13" t="s">
        <v>164</v>
      </c>
      <c r="AY119" s="13" t="s">
        <v>2169</v>
      </c>
      <c r="AZ119" s="13" t="s">
        <v>503</v>
      </c>
      <c r="BA119" s="13" t="s">
        <v>233</v>
      </c>
      <c r="BB119" s="13" t="s">
        <v>157</v>
      </c>
      <c r="BC119" s="13" t="s">
        <v>2170</v>
      </c>
      <c r="BD119" s="13" t="s">
        <v>2173</v>
      </c>
      <c r="BE119" s="13" t="s">
        <v>157</v>
      </c>
      <c r="BF119" s="13" t="s">
        <v>157</v>
      </c>
      <c r="BG119" s="13" t="s">
        <v>626</v>
      </c>
      <c r="BH119" s="13" t="s">
        <v>157</v>
      </c>
      <c r="BI119" s="13" t="s">
        <v>157</v>
      </c>
      <c r="BJ119" s="13" t="s">
        <v>157</v>
      </c>
      <c r="BK119" s="13" t="s">
        <v>157</v>
      </c>
      <c r="BL119" s="11" t="s">
        <v>162</v>
      </c>
      <c r="BM119" s="11" t="s">
        <v>157</v>
      </c>
      <c r="BN119" s="11" t="s">
        <v>157</v>
      </c>
      <c r="BO119" s="11" t="s">
        <v>157</v>
      </c>
      <c r="BP119" s="11" t="s">
        <v>157</v>
      </c>
      <c r="BQ119" s="11" t="s">
        <v>157</v>
      </c>
      <c r="BR119" s="11" t="s">
        <v>157</v>
      </c>
      <c r="BS119" s="15" t="s">
        <v>162</v>
      </c>
      <c r="BT119" s="15" t="s">
        <v>157</v>
      </c>
      <c r="BU119" s="15" t="s">
        <v>162</v>
      </c>
      <c r="BV119" s="15" t="s">
        <v>157</v>
      </c>
      <c r="BW119" s="17" t="s">
        <v>2174</v>
      </c>
      <c r="BX119" s="17" t="s">
        <v>157</v>
      </c>
      <c r="BY119" s="17" t="s">
        <v>157</v>
      </c>
    </row>
    <row r="120" spans="1:77" ht="45" x14ac:dyDescent="0.25">
      <c r="A120" s="6" t="s">
        <v>2177</v>
      </c>
      <c r="B120" s="6" t="s">
        <v>2178</v>
      </c>
      <c r="C120" s="6" t="s">
        <v>2179</v>
      </c>
      <c r="D120" s="6"/>
      <c r="E120" s="6" t="s">
        <v>164</v>
      </c>
      <c r="F120" s="9" t="s">
        <v>2180</v>
      </c>
      <c r="G120" s="9" t="s">
        <v>164</v>
      </c>
      <c r="H120" s="9" t="s">
        <v>2181</v>
      </c>
      <c r="I120" s="9" t="s">
        <v>233</v>
      </c>
      <c r="J120" s="9" t="s">
        <v>157</v>
      </c>
      <c r="K120" s="9" t="s">
        <v>503</v>
      </c>
      <c r="L120" s="9" t="s">
        <v>157</v>
      </c>
      <c r="M120" s="9" t="s">
        <v>589</v>
      </c>
      <c r="N120" s="9" t="s">
        <v>790</v>
      </c>
      <c r="O120" s="9" t="s">
        <v>157</v>
      </c>
      <c r="P120" s="9" t="s">
        <v>574</v>
      </c>
      <c r="Q120" s="9" t="s">
        <v>164</v>
      </c>
      <c r="R120" s="9" t="s">
        <v>2181</v>
      </c>
      <c r="S120" s="9" t="s">
        <v>233</v>
      </c>
      <c r="T120" s="9" t="s">
        <v>157</v>
      </c>
      <c r="U120" s="9" t="s">
        <v>503</v>
      </c>
      <c r="V120" s="9" t="s">
        <v>157</v>
      </c>
      <c r="W120" s="9" t="s">
        <v>2182</v>
      </c>
      <c r="X120" s="9" t="s">
        <v>341</v>
      </c>
      <c r="Y120" s="9" t="s">
        <v>157</v>
      </c>
      <c r="Z120" s="9" t="s">
        <v>259</v>
      </c>
      <c r="AA120" s="9" t="s">
        <v>2183</v>
      </c>
      <c r="AB120" s="9" t="s">
        <v>157</v>
      </c>
      <c r="AC120" s="9" t="s">
        <v>157</v>
      </c>
      <c r="AD120" s="9" t="s">
        <v>157</v>
      </c>
      <c r="AE120" s="9" t="s">
        <v>157</v>
      </c>
      <c r="AF120" s="13" t="s">
        <v>2184</v>
      </c>
      <c r="AG120" s="13" t="s">
        <v>444</v>
      </c>
      <c r="AH120" s="13" t="s">
        <v>2185</v>
      </c>
      <c r="AI120" s="13" t="s">
        <v>164</v>
      </c>
      <c r="AJ120" s="13" t="s">
        <v>2186</v>
      </c>
      <c r="AK120" s="13" t="s">
        <v>340</v>
      </c>
      <c r="AL120" s="13" t="s">
        <v>233</v>
      </c>
      <c r="AM120" s="13" t="s">
        <v>157</v>
      </c>
      <c r="AN120" s="13" t="s">
        <v>2187</v>
      </c>
      <c r="AO120" s="13" t="s">
        <v>157</v>
      </c>
      <c r="AP120" s="13" t="s">
        <v>157</v>
      </c>
      <c r="AQ120" s="13" t="s">
        <v>157</v>
      </c>
      <c r="AR120" s="13" t="s">
        <v>323</v>
      </c>
      <c r="AS120" s="13" t="s">
        <v>157</v>
      </c>
      <c r="AT120" s="13" t="s">
        <v>157</v>
      </c>
      <c r="AU120" s="13" t="s">
        <v>157</v>
      </c>
      <c r="AV120" s="13" t="s">
        <v>2188</v>
      </c>
      <c r="AW120" s="13" t="s">
        <v>1164</v>
      </c>
      <c r="AX120" s="13" t="s">
        <v>164</v>
      </c>
      <c r="AY120" s="13" t="s">
        <v>2186</v>
      </c>
      <c r="AZ120" s="13" t="s">
        <v>2189</v>
      </c>
      <c r="BA120" s="13" t="s">
        <v>233</v>
      </c>
      <c r="BB120" s="13" t="s">
        <v>157</v>
      </c>
      <c r="BC120" s="13" t="s">
        <v>1164</v>
      </c>
      <c r="BD120" s="13" t="s">
        <v>157</v>
      </c>
      <c r="BE120" s="13" t="s">
        <v>157</v>
      </c>
      <c r="BF120" s="13" t="s">
        <v>157</v>
      </c>
      <c r="BG120" s="13" t="s">
        <v>323</v>
      </c>
      <c r="BH120" s="13" t="s">
        <v>157</v>
      </c>
      <c r="BI120" s="13" t="s">
        <v>157</v>
      </c>
      <c r="BJ120" s="13" t="s">
        <v>157</v>
      </c>
      <c r="BK120" s="13" t="s">
        <v>2190</v>
      </c>
      <c r="BL120" s="11" t="s">
        <v>162</v>
      </c>
      <c r="BM120" s="11" t="s">
        <v>157</v>
      </c>
      <c r="BN120" s="11" t="s">
        <v>157</v>
      </c>
      <c r="BO120" s="11" t="s">
        <v>157</v>
      </c>
      <c r="BP120" s="11" t="s">
        <v>157</v>
      </c>
      <c r="BQ120" s="11" t="s">
        <v>157</v>
      </c>
      <c r="BR120" s="11" t="s">
        <v>157</v>
      </c>
      <c r="BS120" s="15" t="s">
        <v>162</v>
      </c>
      <c r="BT120" s="15" t="s">
        <v>157</v>
      </c>
      <c r="BU120" s="15" t="s">
        <v>162</v>
      </c>
      <c r="BV120" s="15" t="s">
        <v>157</v>
      </c>
      <c r="BW120" s="17" t="s">
        <v>535</v>
      </c>
      <c r="BX120" s="17" t="s">
        <v>2191</v>
      </c>
      <c r="BY120" s="17" t="s">
        <v>157</v>
      </c>
    </row>
    <row r="121" spans="1:77" ht="45" x14ac:dyDescent="0.25">
      <c r="A121" s="6" t="s">
        <v>2194</v>
      </c>
      <c r="B121" s="6" t="s">
        <v>2195</v>
      </c>
      <c r="C121" s="6" t="s">
        <v>2196</v>
      </c>
      <c r="D121" s="6"/>
      <c r="E121" s="6" t="s">
        <v>164</v>
      </c>
      <c r="F121" s="9" t="s">
        <v>2197</v>
      </c>
      <c r="G121" s="9" t="s">
        <v>164</v>
      </c>
      <c r="H121" s="9" t="s">
        <v>1469</v>
      </c>
      <c r="I121" s="9" t="s">
        <v>233</v>
      </c>
      <c r="J121" s="9" t="s">
        <v>157</v>
      </c>
      <c r="K121" s="9" t="s">
        <v>273</v>
      </c>
      <c r="L121" s="9" t="s">
        <v>659</v>
      </c>
      <c r="M121" s="9" t="s">
        <v>2198</v>
      </c>
      <c r="N121" s="9" t="s">
        <v>283</v>
      </c>
      <c r="O121" s="9" t="s">
        <v>157</v>
      </c>
      <c r="P121" s="9" t="s">
        <v>1739</v>
      </c>
      <c r="Q121" s="9" t="s">
        <v>164</v>
      </c>
      <c r="R121" s="9" t="s">
        <v>1469</v>
      </c>
      <c r="S121" s="9" t="s">
        <v>233</v>
      </c>
      <c r="T121" s="9" t="s">
        <v>157</v>
      </c>
      <c r="U121" s="9" t="s">
        <v>273</v>
      </c>
      <c r="V121" s="9" t="s">
        <v>2199</v>
      </c>
      <c r="W121" s="9" t="s">
        <v>2200</v>
      </c>
      <c r="X121" s="9" t="s">
        <v>372</v>
      </c>
      <c r="Y121" s="9" t="s">
        <v>157</v>
      </c>
      <c r="Z121" s="9" t="s">
        <v>241</v>
      </c>
      <c r="AA121" s="9" t="s">
        <v>157</v>
      </c>
      <c r="AB121" s="9" t="s">
        <v>2201</v>
      </c>
      <c r="AC121" s="9" t="s">
        <v>157</v>
      </c>
      <c r="AD121" s="9" t="s">
        <v>157</v>
      </c>
      <c r="AE121" s="9" t="s">
        <v>157</v>
      </c>
      <c r="AF121" s="13" t="s">
        <v>2197</v>
      </c>
      <c r="AG121" s="13" t="s">
        <v>1739</v>
      </c>
      <c r="AH121" s="13" t="s">
        <v>275</v>
      </c>
      <c r="AI121" s="13" t="s">
        <v>164</v>
      </c>
      <c r="AJ121" s="13" t="s">
        <v>789</v>
      </c>
      <c r="AK121" s="13" t="s">
        <v>273</v>
      </c>
      <c r="AL121" s="13" t="s">
        <v>233</v>
      </c>
      <c r="AM121" s="13" t="s">
        <v>157</v>
      </c>
      <c r="AN121" s="13" t="s">
        <v>169</v>
      </c>
      <c r="AO121" s="13" t="s">
        <v>157</v>
      </c>
      <c r="AP121" s="13" t="s">
        <v>169</v>
      </c>
      <c r="AQ121" s="13" t="s">
        <v>157</v>
      </c>
      <c r="AR121" s="13" t="s">
        <v>247</v>
      </c>
      <c r="AS121" s="13" t="s">
        <v>157</v>
      </c>
      <c r="AT121" s="13" t="s">
        <v>2202</v>
      </c>
      <c r="AU121" s="13" t="s">
        <v>157</v>
      </c>
      <c r="AV121" s="13" t="s">
        <v>157</v>
      </c>
      <c r="AW121" s="13" t="s">
        <v>2203</v>
      </c>
      <c r="AX121" s="13" t="s">
        <v>164</v>
      </c>
      <c r="AY121" s="13" t="s">
        <v>789</v>
      </c>
      <c r="AZ121" s="13" t="s">
        <v>273</v>
      </c>
      <c r="BA121" s="13" t="s">
        <v>233</v>
      </c>
      <c r="BB121" s="13" t="s">
        <v>157</v>
      </c>
      <c r="BC121" s="13" t="s">
        <v>169</v>
      </c>
      <c r="BD121" s="13" t="s">
        <v>157</v>
      </c>
      <c r="BE121" s="13" t="s">
        <v>169</v>
      </c>
      <c r="BF121" s="13" t="s">
        <v>157</v>
      </c>
      <c r="BG121" s="13" t="s">
        <v>247</v>
      </c>
      <c r="BH121" s="13" t="s">
        <v>157</v>
      </c>
      <c r="BI121" s="13" t="s">
        <v>2204</v>
      </c>
      <c r="BJ121" s="13" t="s">
        <v>157</v>
      </c>
      <c r="BK121" s="13" t="s">
        <v>157</v>
      </c>
      <c r="BL121" s="11" t="s">
        <v>164</v>
      </c>
      <c r="BM121" s="11" t="s">
        <v>176</v>
      </c>
      <c r="BN121" s="11" t="s">
        <v>176</v>
      </c>
      <c r="BO121" s="11" t="s">
        <v>167</v>
      </c>
      <c r="BP121" s="11" t="s">
        <v>157</v>
      </c>
      <c r="BQ121" s="11" t="s">
        <v>2205</v>
      </c>
      <c r="BR121" s="11" t="s">
        <v>2206</v>
      </c>
      <c r="BS121" s="15" t="s">
        <v>162</v>
      </c>
      <c r="BT121" s="15" t="s">
        <v>157</v>
      </c>
      <c r="BU121" s="15" t="s">
        <v>162</v>
      </c>
      <c r="BV121" s="15" t="s">
        <v>157</v>
      </c>
      <c r="BW121" s="17" t="s">
        <v>2207</v>
      </c>
      <c r="BX121" s="17" t="s">
        <v>580</v>
      </c>
      <c r="BY121" s="17" t="s">
        <v>580</v>
      </c>
    </row>
    <row r="122" spans="1:77" x14ac:dyDescent="0.25">
      <c r="A122" s="6" t="s">
        <v>2210</v>
      </c>
      <c r="B122" s="6" t="s">
        <v>2211</v>
      </c>
      <c r="C122" s="6" t="s">
        <v>2212</v>
      </c>
      <c r="D122" s="6"/>
      <c r="E122" s="6" t="s">
        <v>162</v>
      </c>
      <c r="F122" s="9" t="s">
        <v>157</v>
      </c>
      <c r="G122" s="9" t="s">
        <v>157</v>
      </c>
      <c r="H122" s="9" t="s">
        <v>157</v>
      </c>
      <c r="I122" s="9" t="s">
        <v>157</v>
      </c>
      <c r="J122" s="9" t="s">
        <v>157</v>
      </c>
      <c r="K122" s="9" t="s">
        <v>157</v>
      </c>
      <c r="L122" s="9" t="s">
        <v>157</v>
      </c>
      <c r="M122" s="9" t="s">
        <v>157</v>
      </c>
      <c r="N122" s="9" t="s">
        <v>157</v>
      </c>
      <c r="O122" s="9" t="s">
        <v>157</v>
      </c>
      <c r="P122" s="9" t="s">
        <v>157</v>
      </c>
      <c r="Q122" s="9" t="s">
        <v>157</v>
      </c>
      <c r="R122" s="9" t="s">
        <v>157</v>
      </c>
      <c r="S122" s="9" t="s">
        <v>157</v>
      </c>
      <c r="T122" s="9" t="s">
        <v>157</v>
      </c>
      <c r="U122" s="9" t="s">
        <v>157</v>
      </c>
      <c r="V122" s="9" t="s">
        <v>157</v>
      </c>
      <c r="W122" s="9" t="s">
        <v>157</v>
      </c>
      <c r="X122" s="9" t="s">
        <v>157</v>
      </c>
      <c r="Y122" s="9" t="s">
        <v>157</v>
      </c>
      <c r="Z122" s="9" t="s">
        <v>157</v>
      </c>
      <c r="AA122" s="9" t="s">
        <v>157</v>
      </c>
      <c r="AB122" s="9" t="s">
        <v>157</v>
      </c>
      <c r="AC122" s="9" t="s">
        <v>157</v>
      </c>
      <c r="AD122" s="9" t="s">
        <v>157</v>
      </c>
      <c r="AE122" s="9" t="s">
        <v>157</v>
      </c>
      <c r="AF122" s="13" t="s">
        <v>157</v>
      </c>
      <c r="AG122" s="13" t="s">
        <v>157</v>
      </c>
      <c r="AH122" s="13" t="s">
        <v>157</v>
      </c>
      <c r="AI122" s="13" t="s">
        <v>157</v>
      </c>
      <c r="AJ122" s="13" t="s">
        <v>157</v>
      </c>
      <c r="AK122" s="13" t="s">
        <v>157</v>
      </c>
      <c r="AL122" s="13" t="s">
        <v>157</v>
      </c>
      <c r="AM122" s="13" t="s">
        <v>157</v>
      </c>
      <c r="AN122" s="13" t="s">
        <v>157</v>
      </c>
      <c r="AO122" s="13" t="s">
        <v>157</v>
      </c>
      <c r="AP122" s="13" t="s">
        <v>157</v>
      </c>
      <c r="AQ122" s="13" t="s">
        <v>157</v>
      </c>
      <c r="AR122" s="13" t="s">
        <v>157</v>
      </c>
      <c r="AS122" s="13" t="s">
        <v>157</v>
      </c>
      <c r="AT122" s="13" t="s">
        <v>157</v>
      </c>
      <c r="AU122" s="13" t="s">
        <v>157</v>
      </c>
      <c r="AV122" s="13" t="s">
        <v>157</v>
      </c>
      <c r="AW122" s="13" t="s">
        <v>157</v>
      </c>
      <c r="AX122" s="13" t="s">
        <v>157</v>
      </c>
      <c r="AY122" s="13" t="s">
        <v>157</v>
      </c>
      <c r="AZ122" s="13" t="s">
        <v>157</v>
      </c>
      <c r="BA122" s="13" t="s">
        <v>157</v>
      </c>
      <c r="BB122" s="13" t="s">
        <v>157</v>
      </c>
      <c r="BC122" s="13" t="s">
        <v>157</v>
      </c>
      <c r="BD122" s="13" t="s">
        <v>157</v>
      </c>
      <c r="BE122" s="13" t="s">
        <v>157</v>
      </c>
      <c r="BF122" s="13" t="s">
        <v>157</v>
      </c>
      <c r="BG122" s="13" t="s">
        <v>157</v>
      </c>
      <c r="BH122" s="13" t="s">
        <v>157</v>
      </c>
      <c r="BI122" s="13" t="s">
        <v>157</v>
      </c>
      <c r="BJ122" s="13" t="s">
        <v>157</v>
      </c>
      <c r="BK122" s="13" t="s">
        <v>157</v>
      </c>
      <c r="BL122" s="11" t="s">
        <v>157</v>
      </c>
      <c r="BM122" s="11" t="s">
        <v>157</v>
      </c>
      <c r="BN122" s="11" t="s">
        <v>157</v>
      </c>
      <c r="BO122" s="11" t="s">
        <v>157</v>
      </c>
      <c r="BP122" s="11" t="s">
        <v>157</v>
      </c>
      <c r="BQ122" s="11" t="s">
        <v>157</v>
      </c>
      <c r="BR122" s="11" t="s">
        <v>157</v>
      </c>
      <c r="BS122" s="15" t="s">
        <v>157</v>
      </c>
      <c r="BT122" s="15" t="s">
        <v>157</v>
      </c>
      <c r="BU122" s="15" t="s">
        <v>157</v>
      </c>
      <c r="BV122" s="15" t="s">
        <v>157</v>
      </c>
      <c r="BW122" s="17" t="s">
        <v>157</v>
      </c>
      <c r="BX122" s="17" t="s">
        <v>157</v>
      </c>
      <c r="BY122" s="17" t="s">
        <v>157</v>
      </c>
    </row>
    <row r="123" spans="1:77" ht="45" x14ac:dyDescent="0.25">
      <c r="A123" s="6" t="s">
        <v>2215</v>
      </c>
      <c r="B123" s="6" t="s">
        <v>2216</v>
      </c>
      <c r="C123" s="6" t="s">
        <v>2217</v>
      </c>
      <c r="D123" s="6"/>
      <c r="E123" s="6" t="s">
        <v>164</v>
      </c>
      <c r="F123" s="9" t="s">
        <v>1984</v>
      </c>
      <c r="G123" s="9" t="s">
        <v>164</v>
      </c>
      <c r="H123" s="9" t="s">
        <v>1273</v>
      </c>
      <c r="I123" s="9" t="s">
        <v>233</v>
      </c>
      <c r="J123" s="9" t="s">
        <v>157</v>
      </c>
      <c r="K123" s="9" t="s">
        <v>503</v>
      </c>
      <c r="L123" s="9" t="s">
        <v>2218</v>
      </c>
      <c r="M123" s="9" t="s">
        <v>438</v>
      </c>
      <c r="N123" s="9" t="s">
        <v>2219</v>
      </c>
      <c r="O123" s="9" t="s">
        <v>2220</v>
      </c>
      <c r="P123" s="9" t="s">
        <v>1739</v>
      </c>
      <c r="Q123" s="9" t="s">
        <v>164</v>
      </c>
      <c r="R123" s="9" t="s">
        <v>1273</v>
      </c>
      <c r="S123" s="9" t="s">
        <v>233</v>
      </c>
      <c r="T123" s="9" t="s">
        <v>157</v>
      </c>
      <c r="U123" s="9" t="s">
        <v>503</v>
      </c>
      <c r="V123" s="9" t="s">
        <v>1164</v>
      </c>
      <c r="W123" s="9" t="s">
        <v>2221</v>
      </c>
      <c r="X123" s="9" t="s">
        <v>2222</v>
      </c>
      <c r="Y123" s="9" t="s">
        <v>157</v>
      </c>
      <c r="Z123" s="9" t="s">
        <v>259</v>
      </c>
      <c r="AA123" s="9" t="s">
        <v>157</v>
      </c>
      <c r="AB123" s="9" t="s">
        <v>157</v>
      </c>
      <c r="AC123" s="9" t="s">
        <v>157</v>
      </c>
      <c r="AD123" s="9" t="s">
        <v>157</v>
      </c>
      <c r="AE123" s="9" t="s">
        <v>157</v>
      </c>
      <c r="AF123" s="13" t="s">
        <v>2223</v>
      </c>
      <c r="AG123" s="13" t="s">
        <v>640</v>
      </c>
      <c r="AH123" s="13" t="s">
        <v>344</v>
      </c>
      <c r="AI123" s="13" t="s">
        <v>164</v>
      </c>
      <c r="AJ123" s="13" t="s">
        <v>1273</v>
      </c>
      <c r="AK123" s="13" t="s">
        <v>503</v>
      </c>
      <c r="AL123" s="13" t="s">
        <v>167</v>
      </c>
      <c r="AM123" s="13" t="s">
        <v>2224</v>
      </c>
      <c r="AN123" s="13" t="s">
        <v>2225</v>
      </c>
      <c r="AO123" s="13" t="s">
        <v>157</v>
      </c>
      <c r="AP123" s="13" t="s">
        <v>157</v>
      </c>
      <c r="AQ123" s="13" t="s">
        <v>157</v>
      </c>
      <c r="AR123" s="13" t="s">
        <v>259</v>
      </c>
      <c r="AS123" s="13" t="s">
        <v>157</v>
      </c>
      <c r="AT123" s="13" t="s">
        <v>157</v>
      </c>
      <c r="AU123" s="13" t="s">
        <v>157</v>
      </c>
      <c r="AV123" s="13" t="s">
        <v>157</v>
      </c>
      <c r="AW123" s="13" t="s">
        <v>344</v>
      </c>
      <c r="AX123" s="13" t="s">
        <v>164</v>
      </c>
      <c r="AY123" s="13" t="s">
        <v>1164</v>
      </c>
      <c r="AZ123" s="13" t="s">
        <v>157</v>
      </c>
      <c r="BA123" s="13" t="s">
        <v>157</v>
      </c>
      <c r="BB123" s="13" t="s">
        <v>157</v>
      </c>
      <c r="BC123" s="13" t="s">
        <v>157</v>
      </c>
      <c r="BD123" s="13" t="s">
        <v>157</v>
      </c>
      <c r="BE123" s="13" t="s">
        <v>157</v>
      </c>
      <c r="BF123" s="13" t="s">
        <v>157</v>
      </c>
      <c r="BG123" s="13" t="s">
        <v>259</v>
      </c>
      <c r="BH123" s="13" t="s">
        <v>2226</v>
      </c>
      <c r="BI123" s="13" t="s">
        <v>157</v>
      </c>
      <c r="BJ123" s="13" t="s">
        <v>157</v>
      </c>
      <c r="BK123" s="13" t="s">
        <v>157</v>
      </c>
      <c r="BL123" s="11" t="s">
        <v>162</v>
      </c>
      <c r="BM123" s="11" t="s">
        <v>157</v>
      </c>
      <c r="BN123" s="11" t="s">
        <v>157</v>
      </c>
      <c r="BO123" s="11" t="s">
        <v>157</v>
      </c>
      <c r="BP123" s="11" t="s">
        <v>157</v>
      </c>
      <c r="BQ123" s="11" t="s">
        <v>157</v>
      </c>
      <c r="BR123" s="11" t="s">
        <v>157</v>
      </c>
      <c r="BS123" s="15" t="s">
        <v>162</v>
      </c>
      <c r="BT123" s="15" t="s">
        <v>157</v>
      </c>
      <c r="BU123" s="15" t="s">
        <v>162</v>
      </c>
      <c r="BV123" s="15" t="s">
        <v>157</v>
      </c>
      <c r="BW123" s="17" t="s">
        <v>2227</v>
      </c>
      <c r="BX123" s="17" t="s">
        <v>2228</v>
      </c>
      <c r="BY123" s="17" t="s">
        <v>2229</v>
      </c>
    </row>
    <row r="124" spans="1:77" ht="45" x14ac:dyDescent="0.25">
      <c r="A124" s="6" t="s">
        <v>2232</v>
      </c>
      <c r="B124" s="6" t="s">
        <v>2233</v>
      </c>
      <c r="C124" s="6" t="s">
        <v>2234</v>
      </c>
      <c r="D124" s="6"/>
      <c r="E124" s="6" t="s">
        <v>164</v>
      </c>
      <c r="F124" s="9" t="s">
        <v>2235</v>
      </c>
      <c r="G124" s="9" t="s">
        <v>164</v>
      </c>
      <c r="H124" s="9" t="s">
        <v>2236</v>
      </c>
      <c r="I124" s="9" t="s">
        <v>233</v>
      </c>
      <c r="J124" s="9" t="s">
        <v>157</v>
      </c>
      <c r="K124" s="9" t="s">
        <v>273</v>
      </c>
      <c r="L124" s="9" t="s">
        <v>2237</v>
      </c>
      <c r="M124" s="9" t="s">
        <v>2238</v>
      </c>
      <c r="N124" s="9" t="s">
        <v>2239</v>
      </c>
      <c r="O124" s="9" t="s">
        <v>157</v>
      </c>
      <c r="P124" s="9" t="s">
        <v>169</v>
      </c>
      <c r="Q124" s="9" t="s">
        <v>164</v>
      </c>
      <c r="R124" s="9" t="s">
        <v>2240</v>
      </c>
      <c r="S124" s="9" t="s">
        <v>233</v>
      </c>
      <c r="T124" s="9" t="s">
        <v>157</v>
      </c>
      <c r="U124" s="9" t="s">
        <v>273</v>
      </c>
      <c r="V124" s="9" t="s">
        <v>2237</v>
      </c>
      <c r="W124" s="9" t="s">
        <v>2241</v>
      </c>
      <c r="X124" s="9" t="s">
        <v>2242</v>
      </c>
      <c r="Y124" s="9" t="s">
        <v>157</v>
      </c>
      <c r="Z124" s="9" t="s">
        <v>259</v>
      </c>
      <c r="AA124" s="9" t="s">
        <v>157</v>
      </c>
      <c r="AB124" s="9" t="s">
        <v>157</v>
      </c>
      <c r="AC124" s="9" t="s">
        <v>157</v>
      </c>
      <c r="AD124" s="9" t="s">
        <v>157</v>
      </c>
      <c r="AE124" s="9" t="s">
        <v>157</v>
      </c>
      <c r="AF124" s="13" t="s">
        <v>2243</v>
      </c>
      <c r="AG124" s="13" t="s">
        <v>169</v>
      </c>
      <c r="AH124" s="13" t="s">
        <v>2244</v>
      </c>
      <c r="AI124" s="13" t="s">
        <v>164</v>
      </c>
      <c r="AJ124" s="13" t="s">
        <v>2245</v>
      </c>
      <c r="AK124" s="13" t="s">
        <v>176</v>
      </c>
      <c r="AL124" s="13" t="s">
        <v>233</v>
      </c>
      <c r="AM124" s="13" t="s">
        <v>157</v>
      </c>
      <c r="AN124" s="13" t="s">
        <v>2237</v>
      </c>
      <c r="AO124" s="13" t="s">
        <v>186</v>
      </c>
      <c r="AP124" s="13" t="s">
        <v>2246</v>
      </c>
      <c r="AQ124" s="13" t="s">
        <v>157</v>
      </c>
      <c r="AR124" s="13" t="s">
        <v>247</v>
      </c>
      <c r="AS124" s="13" t="s">
        <v>157</v>
      </c>
      <c r="AT124" s="13" t="s">
        <v>2247</v>
      </c>
      <c r="AU124" s="13" t="s">
        <v>157</v>
      </c>
      <c r="AV124" s="13" t="s">
        <v>157</v>
      </c>
      <c r="AW124" s="13" t="s">
        <v>2244</v>
      </c>
      <c r="AX124" s="13" t="s">
        <v>164</v>
      </c>
      <c r="AY124" s="13" t="s">
        <v>2246</v>
      </c>
      <c r="AZ124" s="13" t="s">
        <v>176</v>
      </c>
      <c r="BA124" s="13" t="s">
        <v>233</v>
      </c>
      <c r="BB124" s="13" t="s">
        <v>157</v>
      </c>
      <c r="BC124" s="13" t="s">
        <v>2237</v>
      </c>
      <c r="BD124" s="13" t="s">
        <v>186</v>
      </c>
      <c r="BE124" s="13" t="s">
        <v>2246</v>
      </c>
      <c r="BF124" s="13" t="s">
        <v>157</v>
      </c>
      <c r="BG124" s="13" t="s">
        <v>247</v>
      </c>
      <c r="BH124" s="13" t="s">
        <v>157</v>
      </c>
      <c r="BI124" s="13" t="s">
        <v>2247</v>
      </c>
      <c r="BJ124" s="13" t="s">
        <v>157</v>
      </c>
      <c r="BK124" s="13" t="s">
        <v>157</v>
      </c>
      <c r="BL124" s="11" t="s">
        <v>164</v>
      </c>
      <c r="BM124" s="11" t="s">
        <v>176</v>
      </c>
      <c r="BN124" s="11" t="s">
        <v>176</v>
      </c>
      <c r="BO124" s="11" t="s">
        <v>167</v>
      </c>
      <c r="BP124" s="11" t="s">
        <v>157</v>
      </c>
      <c r="BQ124" s="11" t="s">
        <v>1537</v>
      </c>
      <c r="BR124" s="11" t="s">
        <v>2248</v>
      </c>
      <c r="BS124" s="15" t="s">
        <v>162</v>
      </c>
      <c r="BT124" s="15" t="s">
        <v>157</v>
      </c>
      <c r="BU124" s="15" t="s">
        <v>162</v>
      </c>
      <c r="BV124" s="15" t="s">
        <v>157</v>
      </c>
      <c r="BW124" s="17" t="s">
        <v>162</v>
      </c>
      <c r="BX124" s="17" t="s">
        <v>162</v>
      </c>
      <c r="BY124" s="17" t="s">
        <v>157</v>
      </c>
    </row>
    <row r="125" spans="1:77" ht="45" x14ac:dyDescent="0.25">
      <c r="A125" s="6" t="s">
        <v>2251</v>
      </c>
      <c r="B125" s="6" t="s">
        <v>2252</v>
      </c>
      <c r="C125" s="6" t="s">
        <v>2253</v>
      </c>
      <c r="D125" s="6"/>
      <c r="E125" s="6" t="s">
        <v>164</v>
      </c>
      <c r="F125" s="9" t="s">
        <v>343</v>
      </c>
      <c r="G125" s="9" t="s">
        <v>164</v>
      </c>
      <c r="H125" s="9" t="s">
        <v>2254</v>
      </c>
      <c r="I125" s="9" t="s">
        <v>167</v>
      </c>
      <c r="J125" s="9" t="s">
        <v>2255</v>
      </c>
      <c r="K125" s="9" t="s">
        <v>157</v>
      </c>
      <c r="L125" s="9" t="s">
        <v>157</v>
      </c>
      <c r="M125" s="9" t="s">
        <v>157</v>
      </c>
      <c r="N125" s="9" t="s">
        <v>157</v>
      </c>
      <c r="O125" s="9" t="s">
        <v>157</v>
      </c>
      <c r="P125" s="9" t="s">
        <v>1674</v>
      </c>
      <c r="Q125" s="9" t="s">
        <v>164</v>
      </c>
      <c r="R125" s="9" t="s">
        <v>2256</v>
      </c>
      <c r="S125" s="9" t="s">
        <v>167</v>
      </c>
      <c r="T125" s="9" t="s">
        <v>2257</v>
      </c>
      <c r="U125" s="9" t="s">
        <v>157</v>
      </c>
      <c r="V125" s="9" t="s">
        <v>157</v>
      </c>
      <c r="W125" s="9" t="s">
        <v>157</v>
      </c>
      <c r="X125" s="9" t="s">
        <v>157</v>
      </c>
      <c r="Y125" s="9" t="s">
        <v>157</v>
      </c>
      <c r="Z125" s="9" t="s">
        <v>157</v>
      </c>
      <c r="AA125" s="9" t="s">
        <v>157</v>
      </c>
      <c r="AB125" s="9" t="s">
        <v>157</v>
      </c>
      <c r="AC125" s="9" t="s">
        <v>157</v>
      </c>
      <c r="AD125" s="9" t="s">
        <v>157</v>
      </c>
      <c r="AE125" s="9" t="s">
        <v>157</v>
      </c>
      <c r="AF125" s="13" t="s">
        <v>2258</v>
      </c>
      <c r="AG125" s="13" t="s">
        <v>211</v>
      </c>
      <c r="AH125" s="13" t="s">
        <v>1361</v>
      </c>
      <c r="AI125" s="13" t="s">
        <v>164</v>
      </c>
      <c r="AJ125" s="13" t="s">
        <v>1361</v>
      </c>
      <c r="AK125" s="13" t="s">
        <v>176</v>
      </c>
      <c r="AL125" s="13" t="s">
        <v>167</v>
      </c>
      <c r="AM125" s="13" t="s">
        <v>2259</v>
      </c>
      <c r="AN125" s="13" t="s">
        <v>157</v>
      </c>
      <c r="AO125" s="13" t="s">
        <v>157</v>
      </c>
      <c r="AP125" s="13" t="s">
        <v>157</v>
      </c>
      <c r="AQ125" s="13" t="s">
        <v>157</v>
      </c>
      <c r="AR125" s="13" t="s">
        <v>247</v>
      </c>
      <c r="AS125" s="13" t="s">
        <v>157</v>
      </c>
      <c r="AT125" s="13" t="s">
        <v>2260</v>
      </c>
      <c r="AU125" s="13" t="s">
        <v>157</v>
      </c>
      <c r="AV125" s="13" t="s">
        <v>157</v>
      </c>
      <c r="AW125" s="13" t="s">
        <v>1361</v>
      </c>
      <c r="AX125" s="13" t="s">
        <v>164</v>
      </c>
      <c r="AY125" s="13" t="s">
        <v>1361</v>
      </c>
      <c r="AZ125" s="13" t="s">
        <v>176</v>
      </c>
      <c r="BA125" s="13" t="s">
        <v>167</v>
      </c>
      <c r="BB125" s="13" t="s">
        <v>1537</v>
      </c>
      <c r="BC125" s="13" t="s">
        <v>157</v>
      </c>
      <c r="BD125" s="13" t="s">
        <v>157</v>
      </c>
      <c r="BE125" s="13" t="s">
        <v>157</v>
      </c>
      <c r="BF125" s="13" t="s">
        <v>157</v>
      </c>
      <c r="BG125" s="13" t="s">
        <v>247</v>
      </c>
      <c r="BH125" s="13" t="s">
        <v>157</v>
      </c>
      <c r="BI125" s="13" t="s">
        <v>2261</v>
      </c>
      <c r="BJ125" s="13" t="s">
        <v>157</v>
      </c>
      <c r="BK125" s="13" t="s">
        <v>157</v>
      </c>
      <c r="BL125" s="11" t="s">
        <v>210</v>
      </c>
      <c r="BM125" s="11" t="s">
        <v>157</v>
      </c>
      <c r="BN125" s="11" t="s">
        <v>157</v>
      </c>
      <c r="BO125" s="11" t="s">
        <v>157</v>
      </c>
      <c r="BP125" s="11" t="s">
        <v>157</v>
      </c>
      <c r="BQ125" s="11" t="s">
        <v>157</v>
      </c>
      <c r="BR125" s="11" t="s">
        <v>157</v>
      </c>
      <c r="BS125" s="15" t="s">
        <v>162</v>
      </c>
      <c r="BT125" s="15" t="s">
        <v>157</v>
      </c>
      <c r="BU125" s="15" t="s">
        <v>164</v>
      </c>
      <c r="BV125" s="15" t="s">
        <v>190</v>
      </c>
      <c r="BW125" s="17" t="s">
        <v>157</v>
      </c>
      <c r="BX125" s="17" t="s">
        <v>157</v>
      </c>
      <c r="BY125" s="17" t="s">
        <v>157</v>
      </c>
    </row>
    <row r="126" spans="1:77" ht="45" x14ac:dyDescent="0.25">
      <c r="A126" s="6" t="s">
        <v>5891</v>
      </c>
      <c r="B126" s="6" t="s">
        <v>2265</v>
      </c>
      <c r="C126" s="6" t="s">
        <v>2266</v>
      </c>
      <c r="D126" s="6"/>
      <c r="E126" s="6" t="s">
        <v>164</v>
      </c>
      <c r="F126" s="9" t="s">
        <v>1174</v>
      </c>
      <c r="G126" s="9" t="s">
        <v>164</v>
      </c>
      <c r="H126" s="9" t="s">
        <v>2267</v>
      </c>
      <c r="I126" s="9" t="s">
        <v>614</v>
      </c>
      <c r="J126" s="9" t="s">
        <v>157</v>
      </c>
      <c r="K126" s="9" t="s">
        <v>186</v>
      </c>
      <c r="L126" s="9" t="s">
        <v>2268</v>
      </c>
      <c r="M126" s="9" t="s">
        <v>157</v>
      </c>
      <c r="N126" s="9" t="s">
        <v>157</v>
      </c>
      <c r="O126" s="9" t="s">
        <v>2269</v>
      </c>
      <c r="P126" s="9" t="s">
        <v>173</v>
      </c>
      <c r="Q126" s="9" t="s">
        <v>164</v>
      </c>
      <c r="R126" s="9" t="s">
        <v>2267</v>
      </c>
      <c r="S126" s="9" t="s">
        <v>614</v>
      </c>
      <c r="T126" s="9" t="s">
        <v>157</v>
      </c>
      <c r="U126" s="9" t="s">
        <v>186</v>
      </c>
      <c r="V126" s="9" t="s">
        <v>2268</v>
      </c>
      <c r="W126" s="9" t="s">
        <v>157</v>
      </c>
      <c r="X126" s="9" t="s">
        <v>1052</v>
      </c>
      <c r="Y126" s="9" t="s">
        <v>2270</v>
      </c>
      <c r="Z126" s="9" t="s">
        <v>259</v>
      </c>
      <c r="AA126" s="9" t="s">
        <v>2271</v>
      </c>
      <c r="AB126" s="9" t="s">
        <v>157</v>
      </c>
      <c r="AC126" s="9" t="s">
        <v>157</v>
      </c>
      <c r="AD126" s="9" t="s">
        <v>157</v>
      </c>
      <c r="AE126" s="9" t="s">
        <v>157</v>
      </c>
      <c r="AF126" s="13" t="s">
        <v>1174</v>
      </c>
      <c r="AG126" s="13" t="s">
        <v>173</v>
      </c>
      <c r="AH126" s="13" t="s">
        <v>2272</v>
      </c>
      <c r="AI126" s="13" t="s">
        <v>164</v>
      </c>
      <c r="AJ126" s="13" t="s">
        <v>1431</v>
      </c>
      <c r="AK126" s="13" t="s">
        <v>2273</v>
      </c>
      <c r="AL126" s="13" t="s">
        <v>614</v>
      </c>
      <c r="AM126" s="13" t="s">
        <v>157</v>
      </c>
      <c r="AN126" s="13" t="s">
        <v>613</v>
      </c>
      <c r="AO126" s="13" t="s">
        <v>157</v>
      </c>
      <c r="AP126" s="13" t="s">
        <v>157</v>
      </c>
      <c r="AQ126" s="13" t="s">
        <v>2274</v>
      </c>
      <c r="AR126" s="13" t="s">
        <v>247</v>
      </c>
      <c r="AS126" s="13" t="s">
        <v>157</v>
      </c>
      <c r="AT126" s="13" t="s">
        <v>2275</v>
      </c>
      <c r="AU126" s="13" t="s">
        <v>157</v>
      </c>
      <c r="AV126" s="13" t="s">
        <v>157</v>
      </c>
      <c r="AW126" s="13" t="s">
        <v>1420</v>
      </c>
      <c r="AX126" s="13" t="s">
        <v>164</v>
      </c>
      <c r="AY126" s="13" t="s">
        <v>1431</v>
      </c>
      <c r="AZ126" s="13" t="s">
        <v>2273</v>
      </c>
      <c r="BA126" s="13" t="s">
        <v>614</v>
      </c>
      <c r="BB126" s="13" t="s">
        <v>157</v>
      </c>
      <c r="BC126" s="13" t="s">
        <v>613</v>
      </c>
      <c r="BD126" s="13" t="s">
        <v>157</v>
      </c>
      <c r="BE126" s="13" t="s">
        <v>157</v>
      </c>
      <c r="BF126" s="13" t="s">
        <v>2276</v>
      </c>
      <c r="BG126" s="13" t="s">
        <v>247</v>
      </c>
      <c r="BH126" s="13" t="s">
        <v>157</v>
      </c>
      <c r="BI126" s="13" t="s">
        <v>2275</v>
      </c>
      <c r="BJ126" s="13" t="s">
        <v>157</v>
      </c>
      <c r="BK126" s="13" t="s">
        <v>157</v>
      </c>
      <c r="BL126" s="11" t="s">
        <v>210</v>
      </c>
      <c r="BM126" s="11" t="s">
        <v>157</v>
      </c>
      <c r="BN126" s="11" t="s">
        <v>157</v>
      </c>
      <c r="BO126" s="11" t="s">
        <v>157</v>
      </c>
      <c r="BP126" s="11" t="s">
        <v>157</v>
      </c>
      <c r="BQ126" s="11" t="s">
        <v>157</v>
      </c>
      <c r="BR126" s="11" t="s">
        <v>157</v>
      </c>
      <c r="BS126" s="15" t="s">
        <v>162</v>
      </c>
      <c r="BT126" s="15" t="s">
        <v>157</v>
      </c>
      <c r="BU126" s="15" t="s">
        <v>162</v>
      </c>
      <c r="BV126" s="15" t="s">
        <v>157</v>
      </c>
      <c r="BW126" s="17" t="s">
        <v>2277</v>
      </c>
      <c r="BX126" s="17" t="s">
        <v>162</v>
      </c>
      <c r="BY126" s="17" t="s">
        <v>157</v>
      </c>
    </row>
    <row r="127" spans="1:77" x14ac:dyDescent="0.25">
      <c r="A127" s="6" t="s">
        <v>2280</v>
      </c>
      <c r="B127" s="6" t="s">
        <v>2281</v>
      </c>
      <c r="C127" s="6" t="s">
        <v>2282</v>
      </c>
      <c r="D127" s="6"/>
      <c r="E127" s="6" t="s">
        <v>164</v>
      </c>
      <c r="F127" s="9" t="s">
        <v>2283</v>
      </c>
      <c r="G127" s="9" t="s">
        <v>164</v>
      </c>
      <c r="H127" s="9" t="s">
        <v>2284</v>
      </c>
      <c r="I127" s="9" t="s">
        <v>233</v>
      </c>
      <c r="J127" s="9" t="s">
        <v>157</v>
      </c>
      <c r="K127" s="9" t="s">
        <v>273</v>
      </c>
      <c r="L127" s="9" t="s">
        <v>646</v>
      </c>
      <c r="M127" s="9" t="s">
        <v>2285</v>
      </c>
      <c r="N127" s="9" t="s">
        <v>2286</v>
      </c>
      <c r="O127" s="9" t="s">
        <v>157</v>
      </c>
      <c r="P127" s="9" t="s">
        <v>157</v>
      </c>
      <c r="Q127" s="9" t="s">
        <v>164</v>
      </c>
      <c r="R127" s="9" t="s">
        <v>2287</v>
      </c>
      <c r="S127" s="9" t="s">
        <v>233</v>
      </c>
      <c r="T127" s="9" t="s">
        <v>157</v>
      </c>
      <c r="U127" s="9" t="s">
        <v>273</v>
      </c>
      <c r="V127" s="9" t="s">
        <v>157</v>
      </c>
      <c r="W127" s="9" t="s">
        <v>2288</v>
      </c>
      <c r="X127" s="9" t="s">
        <v>2289</v>
      </c>
      <c r="Y127" s="9" t="s">
        <v>157</v>
      </c>
      <c r="Z127" s="9" t="s">
        <v>259</v>
      </c>
      <c r="AA127" s="9" t="s">
        <v>157</v>
      </c>
      <c r="AB127" s="9" t="s">
        <v>157</v>
      </c>
      <c r="AC127" s="9" t="s">
        <v>157</v>
      </c>
      <c r="AD127" s="9" t="s">
        <v>157</v>
      </c>
      <c r="AE127" s="9" t="s">
        <v>1141</v>
      </c>
      <c r="AF127" s="13" t="s">
        <v>157</v>
      </c>
      <c r="AG127" s="13" t="s">
        <v>157</v>
      </c>
      <c r="AH127" s="13" t="s">
        <v>157</v>
      </c>
      <c r="AI127" s="13" t="s">
        <v>164</v>
      </c>
      <c r="AJ127" s="13" t="s">
        <v>2290</v>
      </c>
      <c r="AK127" s="13" t="s">
        <v>273</v>
      </c>
      <c r="AL127" s="13" t="s">
        <v>233</v>
      </c>
      <c r="AM127" s="13" t="s">
        <v>157</v>
      </c>
      <c r="AN127" s="13" t="s">
        <v>157</v>
      </c>
      <c r="AO127" s="13" t="s">
        <v>157</v>
      </c>
      <c r="AP127" s="13" t="s">
        <v>157</v>
      </c>
      <c r="AQ127" s="13" t="s">
        <v>157</v>
      </c>
      <c r="AR127" s="13" t="s">
        <v>259</v>
      </c>
      <c r="AS127" s="13" t="s">
        <v>157</v>
      </c>
      <c r="AT127" s="13" t="s">
        <v>157</v>
      </c>
      <c r="AU127" s="13" t="s">
        <v>157</v>
      </c>
      <c r="AV127" s="13" t="s">
        <v>157</v>
      </c>
      <c r="AW127" s="13" t="s">
        <v>157</v>
      </c>
      <c r="AX127" s="13" t="s">
        <v>164</v>
      </c>
      <c r="AY127" s="13" t="s">
        <v>2290</v>
      </c>
      <c r="AZ127" s="13" t="s">
        <v>157</v>
      </c>
      <c r="BA127" s="13" t="s">
        <v>233</v>
      </c>
      <c r="BB127" s="13" t="s">
        <v>157</v>
      </c>
      <c r="BC127" s="13" t="s">
        <v>157</v>
      </c>
      <c r="BD127" s="13" t="s">
        <v>157</v>
      </c>
      <c r="BE127" s="13" t="s">
        <v>157</v>
      </c>
      <c r="BF127" s="13" t="s">
        <v>157</v>
      </c>
      <c r="BG127" s="13" t="s">
        <v>259</v>
      </c>
      <c r="BH127" s="13" t="s">
        <v>157</v>
      </c>
      <c r="BI127" s="13" t="s">
        <v>157</v>
      </c>
      <c r="BJ127" s="13" t="s">
        <v>157</v>
      </c>
      <c r="BK127" s="13" t="s">
        <v>157</v>
      </c>
      <c r="BL127" s="11" t="s">
        <v>162</v>
      </c>
      <c r="BM127" s="11" t="s">
        <v>157</v>
      </c>
      <c r="BN127" s="11" t="s">
        <v>157</v>
      </c>
      <c r="BO127" s="11" t="s">
        <v>157</v>
      </c>
      <c r="BP127" s="11" t="s">
        <v>157</v>
      </c>
      <c r="BQ127" s="11" t="s">
        <v>157</v>
      </c>
      <c r="BR127" s="11" t="s">
        <v>157</v>
      </c>
      <c r="BS127" s="15" t="s">
        <v>164</v>
      </c>
      <c r="BT127" s="15" t="s">
        <v>2291</v>
      </c>
      <c r="BU127" s="15" t="s">
        <v>162</v>
      </c>
      <c r="BV127" s="15" t="s">
        <v>157</v>
      </c>
      <c r="BW127" s="17" t="s">
        <v>157</v>
      </c>
      <c r="BX127" s="17" t="s">
        <v>157</v>
      </c>
      <c r="BY127" s="17" t="s">
        <v>157</v>
      </c>
    </row>
    <row r="128" spans="1:77" x14ac:dyDescent="0.25">
      <c r="A128" s="6" t="s">
        <v>5892</v>
      </c>
      <c r="B128" s="6" t="s">
        <v>2295</v>
      </c>
      <c r="C128" s="6" t="s">
        <v>2296</v>
      </c>
      <c r="D128" s="6"/>
      <c r="E128" s="6" t="s">
        <v>164</v>
      </c>
      <c r="F128" s="9" t="s">
        <v>2297</v>
      </c>
      <c r="G128" s="9" t="s">
        <v>164</v>
      </c>
      <c r="H128" s="9" t="s">
        <v>2298</v>
      </c>
      <c r="I128" s="9" t="s">
        <v>233</v>
      </c>
      <c r="J128" s="9" t="s">
        <v>157</v>
      </c>
      <c r="K128" s="9" t="s">
        <v>273</v>
      </c>
      <c r="L128" s="9" t="s">
        <v>2299</v>
      </c>
      <c r="M128" s="9" t="s">
        <v>2300</v>
      </c>
      <c r="N128" s="9" t="s">
        <v>2301</v>
      </c>
      <c r="O128" s="9" t="s">
        <v>157</v>
      </c>
      <c r="P128" s="9" t="s">
        <v>169</v>
      </c>
      <c r="Q128" s="9" t="s">
        <v>164</v>
      </c>
      <c r="R128" s="9" t="s">
        <v>2298</v>
      </c>
      <c r="S128" s="9" t="s">
        <v>233</v>
      </c>
      <c r="T128" s="9" t="s">
        <v>157</v>
      </c>
      <c r="U128" s="9" t="s">
        <v>273</v>
      </c>
      <c r="V128" s="9" t="s">
        <v>2302</v>
      </c>
      <c r="W128" s="9" t="s">
        <v>2303</v>
      </c>
      <c r="X128" s="9" t="s">
        <v>2304</v>
      </c>
      <c r="Y128" s="9" t="s">
        <v>157</v>
      </c>
      <c r="Z128" s="9" t="s">
        <v>259</v>
      </c>
      <c r="AA128" s="9" t="s">
        <v>157</v>
      </c>
      <c r="AB128" s="9" t="s">
        <v>157</v>
      </c>
      <c r="AC128" s="9" t="s">
        <v>157</v>
      </c>
      <c r="AD128" s="9" t="s">
        <v>157</v>
      </c>
      <c r="AE128" s="9" t="s">
        <v>157</v>
      </c>
      <c r="AF128" s="13" t="s">
        <v>2297</v>
      </c>
      <c r="AG128" s="13" t="s">
        <v>169</v>
      </c>
      <c r="AH128" s="13" t="s">
        <v>966</v>
      </c>
      <c r="AI128" s="13" t="s">
        <v>164</v>
      </c>
      <c r="AJ128" s="13" t="s">
        <v>2305</v>
      </c>
      <c r="AK128" s="13" t="s">
        <v>273</v>
      </c>
      <c r="AL128" s="13" t="s">
        <v>233</v>
      </c>
      <c r="AM128" s="13" t="s">
        <v>157</v>
      </c>
      <c r="AN128" s="13" t="s">
        <v>2306</v>
      </c>
      <c r="AO128" s="13" t="s">
        <v>2305</v>
      </c>
      <c r="AP128" s="13" t="s">
        <v>2306</v>
      </c>
      <c r="AQ128" s="13" t="s">
        <v>157</v>
      </c>
      <c r="AR128" s="13" t="s">
        <v>259</v>
      </c>
      <c r="AS128" s="13" t="s">
        <v>157</v>
      </c>
      <c r="AT128" s="13" t="s">
        <v>157</v>
      </c>
      <c r="AU128" s="13" t="s">
        <v>157</v>
      </c>
      <c r="AV128" s="13" t="s">
        <v>157</v>
      </c>
      <c r="AW128" s="13" t="s">
        <v>2307</v>
      </c>
      <c r="AX128" s="13" t="s">
        <v>164</v>
      </c>
      <c r="AY128" s="13" t="s">
        <v>2305</v>
      </c>
      <c r="AZ128" s="13" t="s">
        <v>273</v>
      </c>
      <c r="BA128" s="13" t="s">
        <v>233</v>
      </c>
      <c r="BB128" s="13" t="s">
        <v>157</v>
      </c>
      <c r="BC128" s="13" t="s">
        <v>2306</v>
      </c>
      <c r="BD128" s="13" t="s">
        <v>2305</v>
      </c>
      <c r="BE128" s="13" t="s">
        <v>2305</v>
      </c>
      <c r="BF128" s="13" t="s">
        <v>157</v>
      </c>
      <c r="BG128" s="13" t="s">
        <v>259</v>
      </c>
      <c r="BH128" s="13" t="s">
        <v>157</v>
      </c>
      <c r="BI128" s="13" t="s">
        <v>157</v>
      </c>
      <c r="BJ128" s="13" t="s">
        <v>157</v>
      </c>
      <c r="BK128" s="13" t="s">
        <v>157</v>
      </c>
      <c r="BL128" s="11" t="s">
        <v>162</v>
      </c>
      <c r="BM128" s="11" t="s">
        <v>157</v>
      </c>
      <c r="BN128" s="11" t="s">
        <v>157</v>
      </c>
      <c r="BO128" s="11" t="s">
        <v>157</v>
      </c>
      <c r="BP128" s="11" t="s">
        <v>157</v>
      </c>
      <c r="BQ128" s="11" t="s">
        <v>157</v>
      </c>
      <c r="BR128" s="11" t="s">
        <v>157</v>
      </c>
      <c r="BS128" s="15" t="s">
        <v>162</v>
      </c>
      <c r="BT128" s="15" t="s">
        <v>157</v>
      </c>
      <c r="BU128" s="15" t="s">
        <v>162</v>
      </c>
      <c r="BV128" s="15" t="s">
        <v>157</v>
      </c>
      <c r="BW128" s="17" t="s">
        <v>2308</v>
      </c>
      <c r="BX128" s="17" t="s">
        <v>341</v>
      </c>
      <c r="BY128" s="17" t="s">
        <v>157</v>
      </c>
    </row>
    <row r="129" spans="1:77" ht="30" x14ac:dyDescent="0.25">
      <c r="A129" s="6" t="s">
        <v>2311</v>
      </c>
      <c r="B129" s="6" t="s">
        <v>2312</v>
      </c>
      <c r="C129" s="6" t="s">
        <v>2313</v>
      </c>
      <c r="D129" s="6"/>
      <c r="E129" s="6" t="s">
        <v>164</v>
      </c>
      <c r="F129" s="9" t="s">
        <v>1096</v>
      </c>
      <c r="G129" s="9" t="s">
        <v>164</v>
      </c>
      <c r="H129" s="9" t="s">
        <v>2314</v>
      </c>
      <c r="I129" s="9" t="s">
        <v>233</v>
      </c>
      <c r="J129" s="9" t="s">
        <v>157</v>
      </c>
      <c r="K129" s="9" t="s">
        <v>244</v>
      </c>
      <c r="L129" s="9" t="s">
        <v>2315</v>
      </c>
      <c r="M129" s="9" t="s">
        <v>2316</v>
      </c>
      <c r="N129" s="9" t="s">
        <v>2317</v>
      </c>
      <c r="O129" s="9" t="s">
        <v>157</v>
      </c>
      <c r="P129" s="9" t="s">
        <v>2318</v>
      </c>
      <c r="Q129" s="9" t="s">
        <v>164</v>
      </c>
      <c r="R129" s="9" t="s">
        <v>2314</v>
      </c>
      <c r="S129" s="9" t="s">
        <v>233</v>
      </c>
      <c r="T129" s="9" t="s">
        <v>157</v>
      </c>
      <c r="U129" s="9" t="s">
        <v>244</v>
      </c>
      <c r="V129" s="9" t="s">
        <v>2315</v>
      </c>
      <c r="W129" s="9" t="s">
        <v>2319</v>
      </c>
      <c r="X129" s="9" t="s">
        <v>341</v>
      </c>
      <c r="Y129" s="9" t="s">
        <v>157</v>
      </c>
      <c r="Z129" s="9" t="s">
        <v>259</v>
      </c>
      <c r="AA129" s="9" t="s">
        <v>157</v>
      </c>
      <c r="AB129" s="9" t="s">
        <v>157</v>
      </c>
      <c r="AC129" s="9" t="s">
        <v>157</v>
      </c>
      <c r="AD129" s="9" t="s">
        <v>157</v>
      </c>
      <c r="AE129" s="9" t="s">
        <v>157</v>
      </c>
      <c r="AF129" s="13" t="s">
        <v>2320</v>
      </c>
      <c r="AG129" s="13" t="s">
        <v>1419</v>
      </c>
      <c r="AH129" s="13" t="s">
        <v>1469</v>
      </c>
      <c r="AI129" s="13" t="s">
        <v>164</v>
      </c>
      <c r="AJ129" s="13" t="s">
        <v>1469</v>
      </c>
      <c r="AK129" s="13" t="s">
        <v>244</v>
      </c>
      <c r="AL129" s="13" t="s">
        <v>233</v>
      </c>
      <c r="AM129" s="13" t="s">
        <v>157</v>
      </c>
      <c r="AN129" s="13" t="s">
        <v>2321</v>
      </c>
      <c r="AO129" s="13" t="s">
        <v>157</v>
      </c>
      <c r="AP129" s="13" t="s">
        <v>157</v>
      </c>
      <c r="AQ129" s="13" t="s">
        <v>157</v>
      </c>
      <c r="AR129" s="13" t="s">
        <v>259</v>
      </c>
      <c r="AS129" s="13" t="s">
        <v>157</v>
      </c>
      <c r="AT129" s="13" t="s">
        <v>157</v>
      </c>
      <c r="AU129" s="13" t="s">
        <v>157</v>
      </c>
      <c r="AV129" s="13" t="s">
        <v>157</v>
      </c>
      <c r="AW129" s="13" t="s">
        <v>1469</v>
      </c>
      <c r="AX129" s="13" t="s">
        <v>164</v>
      </c>
      <c r="AY129" s="13" t="s">
        <v>1469</v>
      </c>
      <c r="AZ129" s="13" t="s">
        <v>244</v>
      </c>
      <c r="BA129" s="13" t="s">
        <v>233</v>
      </c>
      <c r="BB129" s="13" t="s">
        <v>157</v>
      </c>
      <c r="BC129" s="13" t="s">
        <v>2321</v>
      </c>
      <c r="BD129" s="13" t="s">
        <v>157</v>
      </c>
      <c r="BE129" s="13" t="s">
        <v>157</v>
      </c>
      <c r="BF129" s="13" t="s">
        <v>157</v>
      </c>
      <c r="BG129" s="13" t="s">
        <v>259</v>
      </c>
      <c r="BH129" s="13" t="s">
        <v>157</v>
      </c>
      <c r="BI129" s="13" t="s">
        <v>157</v>
      </c>
      <c r="BJ129" s="13" t="s">
        <v>157</v>
      </c>
      <c r="BK129" s="13" t="s">
        <v>157</v>
      </c>
      <c r="BL129" s="11" t="s">
        <v>162</v>
      </c>
      <c r="BM129" s="11" t="s">
        <v>157</v>
      </c>
      <c r="BN129" s="11" t="s">
        <v>157</v>
      </c>
      <c r="BO129" s="11" t="s">
        <v>157</v>
      </c>
      <c r="BP129" s="11" t="s">
        <v>157</v>
      </c>
      <c r="BQ129" s="11" t="s">
        <v>157</v>
      </c>
      <c r="BR129" s="11" t="s">
        <v>157</v>
      </c>
      <c r="BS129" s="15" t="s">
        <v>162</v>
      </c>
      <c r="BT129" s="15" t="s">
        <v>157</v>
      </c>
      <c r="BU129" s="15" t="s">
        <v>162</v>
      </c>
      <c r="BV129" s="15" t="s">
        <v>157</v>
      </c>
      <c r="BW129" s="17" t="s">
        <v>2322</v>
      </c>
      <c r="BX129" s="17" t="s">
        <v>288</v>
      </c>
      <c r="BY129" s="17" t="s">
        <v>157</v>
      </c>
    </row>
    <row r="130" spans="1:77" ht="60" x14ac:dyDescent="0.25">
      <c r="A130" s="6" t="s">
        <v>2325</v>
      </c>
      <c r="B130" s="6" t="s">
        <v>2326</v>
      </c>
      <c r="C130" s="6" t="s">
        <v>2327</v>
      </c>
      <c r="D130" s="6"/>
      <c r="E130" s="6" t="s">
        <v>164</v>
      </c>
      <c r="F130" s="9" t="s">
        <v>2328</v>
      </c>
      <c r="G130" s="9" t="s">
        <v>164</v>
      </c>
      <c r="H130" s="9" t="s">
        <v>2329</v>
      </c>
      <c r="I130" s="9" t="s">
        <v>233</v>
      </c>
      <c r="J130" s="9" t="s">
        <v>157</v>
      </c>
      <c r="K130" s="9" t="s">
        <v>273</v>
      </c>
      <c r="L130" s="9" t="s">
        <v>2330</v>
      </c>
      <c r="M130" s="9" t="s">
        <v>2331</v>
      </c>
      <c r="N130" s="9" t="s">
        <v>2332</v>
      </c>
      <c r="O130" s="9" t="s">
        <v>157</v>
      </c>
      <c r="P130" s="9" t="s">
        <v>2333</v>
      </c>
      <c r="Q130" s="9" t="s">
        <v>164</v>
      </c>
      <c r="R130" s="9" t="s">
        <v>2334</v>
      </c>
      <c r="S130" s="9" t="s">
        <v>233</v>
      </c>
      <c r="T130" s="9" t="s">
        <v>157</v>
      </c>
      <c r="U130" s="9" t="s">
        <v>273</v>
      </c>
      <c r="V130" s="9" t="s">
        <v>2330</v>
      </c>
      <c r="W130" s="9" t="s">
        <v>2335</v>
      </c>
      <c r="X130" s="9" t="s">
        <v>2336</v>
      </c>
      <c r="Y130" s="9" t="s">
        <v>157</v>
      </c>
      <c r="Z130" s="9" t="s">
        <v>373</v>
      </c>
      <c r="AA130" s="9" t="s">
        <v>157</v>
      </c>
      <c r="AB130" s="9" t="s">
        <v>2337</v>
      </c>
      <c r="AC130" s="9" t="s">
        <v>157</v>
      </c>
      <c r="AD130" s="9" t="s">
        <v>157</v>
      </c>
      <c r="AE130" s="9" t="s">
        <v>157</v>
      </c>
      <c r="AF130" s="13" t="s">
        <v>1156</v>
      </c>
      <c r="AG130" s="13" t="s">
        <v>2338</v>
      </c>
      <c r="AH130" s="13" t="s">
        <v>595</v>
      </c>
      <c r="AI130" s="13" t="s">
        <v>164</v>
      </c>
      <c r="AJ130" s="13" t="s">
        <v>964</v>
      </c>
      <c r="AK130" s="13" t="s">
        <v>273</v>
      </c>
      <c r="AL130" s="13" t="s">
        <v>233</v>
      </c>
      <c r="AM130" s="13" t="s">
        <v>157</v>
      </c>
      <c r="AN130" s="13" t="s">
        <v>2339</v>
      </c>
      <c r="AO130" s="13" t="s">
        <v>157</v>
      </c>
      <c r="AP130" s="13" t="s">
        <v>595</v>
      </c>
      <c r="AQ130" s="13" t="s">
        <v>2340</v>
      </c>
      <c r="AR130" s="13" t="s">
        <v>626</v>
      </c>
      <c r="AS130" s="13" t="s">
        <v>964</v>
      </c>
      <c r="AT130" s="13" t="s">
        <v>2341</v>
      </c>
      <c r="AU130" s="13" t="s">
        <v>157</v>
      </c>
      <c r="AV130" s="13" t="s">
        <v>157</v>
      </c>
      <c r="AW130" s="13" t="s">
        <v>964</v>
      </c>
      <c r="AX130" s="13" t="s">
        <v>164</v>
      </c>
      <c r="AY130" s="13" t="s">
        <v>964</v>
      </c>
      <c r="AZ130" s="13" t="s">
        <v>273</v>
      </c>
      <c r="BA130" s="13" t="s">
        <v>233</v>
      </c>
      <c r="BB130" s="13" t="s">
        <v>157</v>
      </c>
      <c r="BC130" s="13" t="s">
        <v>2339</v>
      </c>
      <c r="BD130" s="13" t="s">
        <v>157</v>
      </c>
      <c r="BE130" s="13" t="s">
        <v>964</v>
      </c>
      <c r="BF130" s="13" t="s">
        <v>2342</v>
      </c>
      <c r="BG130" s="13" t="s">
        <v>626</v>
      </c>
      <c r="BH130" s="13" t="s">
        <v>964</v>
      </c>
      <c r="BI130" s="13" t="s">
        <v>2343</v>
      </c>
      <c r="BJ130" s="13" t="s">
        <v>157</v>
      </c>
      <c r="BK130" s="13" t="s">
        <v>157</v>
      </c>
      <c r="BL130" s="11" t="s">
        <v>164</v>
      </c>
      <c r="BM130" s="11" t="s">
        <v>190</v>
      </c>
      <c r="BN130" s="11" t="s">
        <v>470</v>
      </c>
      <c r="BO130" s="11" t="s">
        <v>167</v>
      </c>
      <c r="BP130" s="11" t="s">
        <v>157</v>
      </c>
      <c r="BQ130" s="11" t="s">
        <v>1013</v>
      </c>
      <c r="BR130" s="11" t="s">
        <v>2344</v>
      </c>
      <c r="BS130" s="15" t="s">
        <v>162</v>
      </c>
      <c r="BT130" s="15" t="s">
        <v>157</v>
      </c>
      <c r="BU130" s="15" t="s">
        <v>162</v>
      </c>
      <c r="BV130" s="15" t="s">
        <v>157</v>
      </c>
      <c r="BW130" s="17" t="s">
        <v>2345</v>
      </c>
      <c r="BX130" s="17" t="s">
        <v>2346</v>
      </c>
      <c r="BY130" s="17" t="s">
        <v>157</v>
      </c>
    </row>
    <row r="131" spans="1:77" ht="105" x14ac:dyDescent="0.25">
      <c r="A131" s="6" t="s">
        <v>5893</v>
      </c>
      <c r="B131" s="6" t="s">
        <v>2350</v>
      </c>
      <c r="C131" s="6" t="s">
        <v>2351</v>
      </c>
      <c r="D131" s="6"/>
      <c r="E131" s="6" t="s">
        <v>164</v>
      </c>
      <c r="F131" s="9" t="s">
        <v>2352</v>
      </c>
      <c r="G131" s="9" t="s">
        <v>164</v>
      </c>
      <c r="H131" s="9" t="s">
        <v>2353</v>
      </c>
      <c r="I131" s="9" t="s">
        <v>233</v>
      </c>
      <c r="J131" s="9" t="s">
        <v>157</v>
      </c>
      <c r="K131" s="9" t="s">
        <v>340</v>
      </c>
      <c r="L131" s="9" t="s">
        <v>2354</v>
      </c>
      <c r="M131" s="9" t="s">
        <v>2355</v>
      </c>
      <c r="N131" s="9" t="s">
        <v>2356</v>
      </c>
      <c r="O131" s="9" t="s">
        <v>157</v>
      </c>
      <c r="P131" s="9" t="s">
        <v>396</v>
      </c>
      <c r="Q131" s="9" t="s">
        <v>164</v>
      </c>
      <c r="R131" s="9" t="s">
        <v>2357</v>
      </c>
      <c r="S131" s="9" t="s">
        <v>233</v>
      </c>
      <c r="T131" s="9" t="s">
        <v>157</v>
      </c>
      <c r="U131" s="9" t="s">
        <v>340</v>
      </c>
      <c r="V131" s="9" t="s">
        <v>2354</v>
      </c>
      <c r="W131" s="9" t="s">
        <v>2358</v>
      </c>
      <c r="X131" s="9" t="s">
        <v>2359</v>
      </c>
      <c r="Y131" s="9" t="s">
        <v>157</v>
      </c>
      <c r="Z131" s="9" t="s">
        <v>809</v>
      </c>
      <c r="AA131" s="9" t="s">
        <v>157</v>
      </c>
      <c r="AB131" s="9" t="s">
        <v>157</v>
      </c>
      <c r="AC131" s="9" t="s">
        <v>157</v>
      </c>
      <c r="AD131" s="9" t="s">
        <v>157</v>
      </c>
      <c r="AE131" s="9" t="s">
        <v>157</v>
      </c>
      <c r="AF131" s="13" t="s">
        <v>2360</v>
      </c>
      <c r="AG131" s="13" t="s">
        <v>2361</v>
      </c>
      <c r="AH131" s="13" t="s">
        <v>2362</v>
      </c>
      <c r="AI131" s="13" t="s">
        <v>164</v>
      </c>
      <c r="AJ131" s="13" t="s">
        <v>2363</v>
      </c>
      <c r="AK131" s="13" t="s">
        <v>340</v>
      </c>
      <c r="AL131" s="13" t="s">
        <v>233</v>
      </c>
      <c r="AM131" s="13" t="s">
        <v>157</v>
      </c>
      <c r="AN131" s="13" t="s">
        <v>2364</v>
      </c>
      <c r="AO131" s="13" t="s">
        <v>157</v>
      </c>
      <c r="AP131" s="13" t="s">
        <v>2365</v>
      </c>
      <c r="AQ131" s="13" t="s">
        <v>157</v>
      </c>
      <c r="AR131" s="13" t="s">
        <v>2366</v>
      </c>
      <c r="AS131" s="13" t="s">
        <v>157</v>
      </c>
      <c r="AT131" s="13" t="s">
        <v>157</v>
      </c>
      <c r="AU131" s="13" t="s">
        <v>157</v>
      </c>
      <c r="AV131" s="13" t="s">
        <v>157</v>
      </c>
      <c r="AW131" s="13" t="s">
        <v>2367</v>
      </c>
      <c r="AX131" s="13" t="s">
        <v>164</v>
      </c>
      <c r="AY131" s="13" t="s">
        <v>2368</v>
      </c>
      <c r="AZ131" s="13" t="s">
        <v>340</v>
      </c>
      <c r="BA131" s="13" t="s">
        <v>233</v>
      </c>
      <c r="BB131" s="13" t="s">
        <v>157</v>
      </c>
      <c r="BC131" s="13" t="s">
        <v>2369</v>
      </c>
      <c r="BD131" s="13" t="s">
        <v>157</v>
      </c>
      <c r="BE131" s="13" t="s">
        <v>2370</v>
      </c>
      <c r="BF131" s="13" t="s">
        <v>157</v>
      </c>
      <c r="BG131" s="13" t="s">
        <v>2366</v>
      </c>
      <c r="BH131" s="13" t="s">
        <v>157</v>
      </c>
      <c r="BI131" s="13" t="s">
        <v>157</v>
      </c>
      <c r="BJ131" s="13" t="s">
        <v>157</v>
      </c>
      <c r="BK131" s="13" t="s">
        <v>157</v>
      </c>
      <c r="BL131" s="11" t="s">
        <v>162</v>
      </c>
      <c r="BM131" s="11" t="s">
        <v>157</v>
      </c>
      <c r="BN131" s="11" t="s">
        <v>157</v>
      </c>
      <c r="BO131" s="11" t="s">
        <v>157</v>
      </c>
      <c r="BP131" s="11" t="s">
        <v>157</v>
      </c>
      <c r="BQ131" s="11" t="s">
        <v>157</v>
      </c>
      <c r="BR131" s="11" t="s">
        <v>157</v>
      </c>
      <c r="BS131" s="15" t="s">
        <v>164</v>
      </c>
      <c r="BT131" s="15" t="s">
        <v>710</v>
      </c>
      <c r="BU131" s="15" t="s">
        <v>162</v>
      </c>
      <c r="BV131" s="15" t="s">
        <v>157</v>
      </c>
      <c r="BW131" s="17" t="s">
        <v>2371</v>
      </c>
      <c r="BX131" s="17" t="s">
        <v>2372</v>
      </c>
      <c r="BY131" s="17" t="s">
        <v>157</v>
      </c>
    </row>
    <row r="132" spans="1:77" ht="105" x14ac:dyDescent="0.25">
      <c r="A132" s="6" t="s">
        <v>2375</v>
      </c>
      <c r="B132" s="6" t="s">
        <v>2376</v>
      </c>
      <c r="C132" s="6" t="s">
        <v>2377</v>
      </c>
      <c r="D132" s="6"/>
      <c r="E132" s="6" t="s">
        <v>164</v>
      </c>
      <c r="F132" s="9" t="s">
        <v>2378</v>
      </c>
      <c r="G132" s="9" t="s">
        <v>164</v>
      </c>
      <c r="H132" s="9" t="s">
        <v>2379</v>
      </c>
      <c r="I132" s="9" t="s">
        <v>614</v>
      </c>
      <c r="J132" s="9" t="s">
        <v>157</v>
      </c>
      <c r="K132" s="9" t="s">
        <v>764</v>
      </c>
      <c r="L132" s="9" t="s">
        <v>2380</v>
      </c>
      <c r="M132" s="9" t="s">
        <v>157</v>
      </c>
      <c r="N132" s="9" t="s">
        <v>157</v>
      </c>
      <c r="O132" s="9" t="s">
        <v>2381</v>
      </c>
      <c r="P132" s="9" t="s">
        <v>1071</v>
      </c>
      <c r="Q132" s="9" t="s">
        <v>164</v>
      </c>
      <c r="R132" s="9" t="s">
        <v>2379</v>
      </c>
      <c r="S132" s="9" t="s">
        <v>614</v>
      </c>
      <c r="T132" s="9" t="s">
        <v>157</v>
      </c>
      <c r="U132" s="9" t="s">
        <v>764</v>
      </c>
      <c r="V132" s="9" t="s">
        <v>2380</v>
      </c>
      <c r="W132" s="9" t="s">
        <v>157</v>
      </c>
      <c r="X132" s="9" t="s">
        <v>157</v>
      </c>
      <c r="Y132" s="9" t="s">
        <v>2382</v>
      </c>
      <c r="Z132" s="9" t="s">
        <v>259</v>
      </c>
      <c r="AA132" s="9" t="s">
        <v>157</v>
      </c>
      <c r="AB132" s="9" t="s">
        <v>157</v>
      </c>
      <c r="AC132" s="9" t="s">
        <v>157</v>
      </c>
      <c r="AD132" s="9" t="s">
        <v>157</v>
      </c>
      <c r="AE132" s="9" t="s">
        <v>157</v>
      </c>
      <c r="AF132" s="13" t="s">
        <v>2378</v>
      </c>
      <c r="AG132" s="13" t="s">
        <v>1071</v>
      </c>
      <c r="AH132" s="13" t="s">
        <v>2383</v>
      </c>
      <c r="AI132" s="13" t="s">
        <v>164</v>
      </c>
      <c r="AJ132" s="13" t="s">
        <v>2384</v>
      </c>
      <c r="AK132" s="13" t="s">
        <v>764</v>
      </c>
      <c r="AL132" s="13" t="s">
        <v>614</v>
      </c>
      <c r="AM132" s="13" t="s">
        <v>157</v>
      </c>
      <c r="AN132" s="13" t="s">
        <v>2385</v>
      </c>
      <c r="AO132" s="13" t="s">
        <v>157</v>
      </c>
      <c r="AP132" s="13" t="s">
        <v>157</v>
      </c>
      <c r="AQ132" s="13" t="s">
        <v>2386</v>
      </c>
      <c r="AR132" s="13" t="s">
        <v>626</v>
      </c>
      <c r="AS132" s="13" t="s">
        <v>157</v>
      </c>
      <c r="AT132" s="13" t="s">
        <v>2387</v>
      </c>
      <c r="AU132" s="13" t="s">
        <v>157</v>
      </c>
      <c r="AV132" s="13" t="s">
        <v>157</v>
      </c>
      <c r="AW132" s="13" t="s">
        <v>2388</v>
      </c>
      <c r="AX132" s="13" t="s">
        <v>164</v>
      </c>
      <c r="AY132" s="13" t="s">
        <v>2384</v>
      </c>
      <c r="AZ132" s="13" t="s">
        <v>764</v>
      </c>
      <c r="BA132" s="13" t="s">
        <v>614</v>
      </c>
      <c r="BB132" s="13" t="s">
        <v>157</v>
      </c>
      <c r="BC132" s="13" t="s">
        <v>2385</v>
      </c>
      <c r="BD132" s="13" t="s">
        <v>157</v>
      </c>
      <c r="BE132" s="13" t="s">
        <v>157</v>
      </c>
      <c r="BF132" s="13" t="s">
        <v>2386</v>
      </c>
      <c r="BG132" s="13" t="s">
        <v>626</v>
      </c>
      <c r="BH132" s="13" t="s">
        <v>157</v>
      </c>
      <c r="BI132" s="13" t="s">
        <v>2387</v>
      </c>
      <c r="BJ132" s="13" t="s">
        <v>157</v>
      </c>
      <c r="BK132" s="13" t="s">
        <v>157</v>
      </c>
      <c r="BL132" s="11" t="s">
        <v>164</v>
      </c>
      <c r="BM132" s="11" t="s">
        <v>177</v>
      </c>
      <c r="BN132" s="11" t="s">
        <v>177</v>
      </c>
      <c r="BO132" s="11" t="s">
        <v>167</v>
      </c>
      <c r="BP132" s="11" t="s">
        <v>157</v>
      </c>
      <c r="BQ132" s="11" t="s">
        <v>2389</v>
      </c>
      <c r="BR132" s="11" t="s">
        <v>2390</v>
      </c>
      <c r="BS132" s="15" t="s">
        <v>162</v>
      </c>
      <c r="BT132" s="15" t="s">
        <v>157</v>
      </c>
      <c r="BU132" s="15" t="s">
        <v>164</v>
      </c>
      <c r="BV132" s="15" t="s">
        <v>190</v>
      </c>
      <c r="BW132" s="17" t="s">
        <v>2391</v>
      </c>
      <c r="BX132" s="17" t="s">
        <v>2392</v>
      </c>
      <c r="BY132" s="17" t="s">
        <v>157</v>
      </c>
    </row>
    <row r="133" spans="1:77" ht="60" x14ac:dyDescent="0.25">
      <c r="A133" s="6" t="s">
        <v>5894</v>
      </c>
      <c r="B133" s="6" t="s">
        <v>2396</v>
      </c>
      <c r="C133" s="6" t="s">
        <v>2397</v>
      </c>
      <c r="D133" s="6"/>
      <c r="E133" s="6" t="s">
        <v>164</v>
      </c>
      <c r="F133" s="9" t="s">
        <v>2398</v>
      </c>
      <c r="G133" s="9" t="s">
        <v>164</v>
      </c>
      <c r="H133" s="9" t="s">
        <v>2399</v>
      </c>
      <c r="I133" s="9" t="s">
        <v>233</v>
      </c>
      <c r="J133" s="9" t="s">
        <v>157</v>
      </c>
      <c r="K133" s="9" t="s">
        <v>503</v>
      </c>
      <c r="L133" s="9" t="s">
        <v>2400</v>
      </c>
      <c r="M133" s="9" t="s">
        <v>2401</v>
      </c>
      <c r="N133" s="9" t="s">
        <v>2402</v>
      </c>
      <c r="O133" s="9" t="s">
        <v>157</v>
      </c>
      <c r="P133" s="9" t="s">
        <v>1053</v>
      </c>
      <c r="Q133" s="9" t="s">
        <v>164</v>
      </c>
      <c r="R133" s="9" t="s">
        <v>2399</v>
      </c>
      <c r="S133" s="9" t="s">
        <v>233</v>
      </c>
      <c r="T133" s="9" t="s">
        <v>157</v>
      </c>
      <c r="U133" s="9" t="s">
        <v>503</v>
      </c>
      <c r="V133" s="9" t="s">
        <v>2400</v>
      </c>
      <c r="W133" s="9" t="s">
        <v>1037</v>
      </c>
      <c r="X133" s="9" t="s">
        <v>1037</v>
      </c>
      <c r="Y133" s="9" t="s">
        <v>157</v>
      </c>
      <c r="Z133" s="9" t="s">
        <v>259</v>
      </c>
      <c r="AA133" s="9" t="s">
        <v>157</v>
      </c>
      <c r="AB133" s="9" t="s">
        <v>157</v>
      </c>
      <c r="AC133" s="9" t="s">
        <v>157</v>
      </c>
      <c r="AD133" s="9" t="s">
        <v>157</v>
      </c>
      <c r="AE133" s="9" t="s">
        <v>157</v>
      </c>
      <c r="AF133" s="13" t="s">
        <v>2398</v>
      </c>
      <c r="AG133" s="13" t="s">
        <v>1053</v>
      </c>
      <c r="AH133" s="13" t="s">
        <v>831</v>
      </c>
      <c r="AI133" s="13" t="s">
        <v>164</v>
      </c>
      <c r="AJ133" s="13" t="s">
        <v>2403</v>
      </c>
      <c r="AK133" s="13" t="s">
        <v>273</v>
      </c>
      <c r="AL133" s="13" t="s">
        <v>233</v>
      </c>
      <c r="AM133" s="13" t="s">
        <v>157</v>
      </c>
      <c r="AN133" s="13" t="s">
        <v>2404</v>
      </c>
      <c r="AO133" s="13" t="s">
        <v>157</v>
      </c>
      <c r="AP133" s="13" t="s">
        <v>2405</v>
      </c>
      <c r="AQ133" s="13" t="s">
        <v>157</v>
      </c>
      <c r="AR133" s="13" t="s">
        <v>259</v>
      </c>
      <c r="AS133" s="13" t="s">
        <v>157</v>
      </c>
      <c r="AT133" s="13" t="s">
        <v>157</v>
      </c>
      <c r="AU133" s="13" t="s">
        <v>157</v>
      </c>
      <c r="AV133" s="13" t="s">
        <v>157</v>
      </c>
      <c r="AW133" s="13" t="s">
        <v>589</v>
      </c>
      <c r="AX133" s="13" t="s">
        <v>164</v>
      </c>
      <c r="AY133" s="13" t="s">
        <v>2403</v>
      </c>
      <c r="AZ133" s="13" t="s">
        <v>273</v>
      </c>
      <c r="BA133" s="13" t="s">
        <v>233</v>
      </c>
      <c r="BB133" s="13" t="s">
        <v>157</v>
      </c>
      <c r="BC133" s="13" t="s">
        <v>2406</v>
      </c>
      <c r="BD133" s="13" t="s">
        <v>2407</v>
      </c>
      <c r="BE133" s="13" t="s">
        <v>157</v>
      </c>
      <c r="BF133" s="13" t="s">
        <v>157</v>
      </c>
      <c r="BG133" s="13" t="s">
        <v>259</v>
      </c>
      <c r="BH133" s="13" t="s">
        <v>157</v>
      </c>
      <c r="BI133" s="13" t="s">
        <v>157</v>
      </c>
      <c r="BJ133" s="13" t="s">
        <v>157</v>
      </c>
      <c r="BK133" s="13" t="s">
        <v>157</v>
      </c>
      <c r="BL133" s="11" t="s">
        <v>164</v>
      </c>
      <c r="BM133" s="11" t="s">
        <v>2398</v>
      </c>
      <c r="BN133" s="11" t="s">
        <v>1053</v>
      </c>
      <c r="BO133" s="11" t="s">
        <v>167</v>
      </c>
      <c r="BP133" s="11" t="s">
        <v>157</v>
      </c>
      <c r="BQ133" s="11" t="s">
        <v>2408</v>
      </c>
      <c r="BR133" s="11" t="s">
        <v>2409</v>
      </c>
      <c r="BS133" s="15" t="s">
        <v>164</v>
      </c>
      <c r="BT133" s="15" t="s">
        <v>2410</v>
      </c>
      <c r="BU133" s="15" t="s">
        <v>162</v>
      </c>
      <c r="BV133" s="15" t="s">
        <v>157</v>
      </c>
      <c r="BW133" s="17" t="s">
        <v>2411</v>
      </c>
      <c r="BX133" s="17" t="s">
        <v>2412</v>
      </c>
      <c r="BY133" s="17" t="s">
        <v>2413</v>
      </c>
    </row>
    <row r="134" spans="1:77" x14ac:dyDescent="0.25">
      <c r="A134" s="6" t="s">
        <v>2416</v>
      </c>
      <c r="B134" s="6" t="s">
        <v>2417</v>
      </c>
      <c r="C134" s="6" t="s">
        <v>2418</v>
      </c>
      <c r="D134" s="6"/>
      <c r="E134" s="6" t="s">
        <v>164</v>
      </c>
      <c r="F134" s="9" t="s">
        <v>2419</v>
      </c>
      <c r="G134" s="9" t="s">
        <v>164</v>
      </c>
      <c r="H134" s="9" t="s">
        <v>2420</v>
      </c>
      <c r="I134" s="9" t="s">
        <v>233</v>
      </c>
      <c r="J134" s="9" t="s">
        <v>157</v>
      </c>
      <c r="K134" s="9" t="s">
        <v>340</v>
      </c>
      <c r="L134" s="9" t="s">
        <v>2421</v>
      </c>
      <c r="M134" s="9" t="s">
        <v>2422</v>
      </c>
      <c r="N134" s="9" t="s">
        <v>2423</v>
      </c>
      <c r="O134" s="9" t="s">
        <v>157</v>
      </c>
      <c r="P134" s="9" t="s">
        <v>830</v>
      </c>
      <c r="Q134" s="9" t="s">
        <v>162</v>
      </c>
      <c r="R134" s="9" t="s">
        <v>157</v>
      </c>
      <c r="S134" s="9" t="s">
        <v>157</v>
      </c>
      <c r="T134" s="9" t="s">
        <v>157</v>
      </c>
      <c r="U134" s="9" t="s">
        <v>157</v>
      </c>
      <c r="V134" s="9" t="s">
        <v>157</v>
      </c>
      <c r="W134" s="9" t="s">
        <v>2424</v>
      </c>
      <c r="X134" s="9" t="s">
        <v>2425</v>
      </c>
      <c r="Y134" s="9" t="s">
        <v>157</v>
      </c>
      <c r="Z134" s="9" t="s">
        <v>259</v>
      </c>
      <c r="AA134" s="9" t="s">
        <v>157</v>
      </c>
      <c r="AB134" s="9" t="s">
        <v>157</v>
      </c>
      <c r="AC134" s="9" t="s">
        <v>157</v>
      </c>
      <c r="AD134" s="9" t="s">
        <v>157</v>
      </c>
      <c r="AE134" s="9" t="s">
        <v>157</v>
      </c>
      <c r="AF134" s="13" t="s">
        <v>1053</v>
      </c>
      <c r="AG134" s="13" t="s">
        <v>830</v>
      </c>
      <c r="AH134" s="13" t="s">
        <v>2426</v>
      </c>
      <c r="AI134" s="13" t="s">
        <v>164</v>
      </c>
      <c r="AJ134" s="13" t="s">
        <v>2427</v>
      </c>
      <c r="AK134" s="13" t="s">
        <v>340</v>
      </c>
      <c r="AL134" s="13" t="s">
        <v>233</v>
      </c>
      <c r="AM134" s="13" t="s">
        <v>157</v>
      </c>
      <c r="AN134" s="13" t="s">
        <v>2428</v>
      </c>
      <c r="AO134" s="13" t="s">
        <v>157</v>
      </c>
      <c r="AP134" s="13" t="s">
        <v>1334</v>
      </c>
      <c r="AQ134" s="13" t="s">
        <v>157</v>
      </c>
      <c r="AR134" s="13" t="s">
        <v>259</v>
      </c>
      <c r="AS134" s="13" t="s">
        <v>157</v>
      </c>
      <c r="AT134" s="13" t="s">
        <v>157</v>
      </c>
      <c r="AU134" s="13" t="s">
        <v>157</v>
      </c>
      <c r="AV134" s="13" t="s">
        <v>157</v>
      </c>
      <c r="AW134" s="13" t="s">
        <v>2426</v>
      </c>
      <c r="AX134" s="13" t="s">
        <v>162</v>
      </c>
      <c r="AY134" s="13" t="s">
        <v>157</v>
      </c>
      <c r="AZ134" s="13" t="s">
        <v>157</v>
      </c>
      <c r="BA134" s="13" t="s">
        <v>157</v>
      </c>
      <c r="BB134" s="13" t="s">
        <v>157</v>
      </c>
      <c r="BC134" s="13" t="s">
        <v>157</v>
      </c>
      <c r="BD134" s="13" t="s">
        <v>157</v>
      </c>
      <c r="BE134" s="13" t="s">
        <v>1334</v>
      </c>
      <c r="BF134" s="13" t="s">
        <v>157</v>
      </c>
      <c r="BG134" s="13" t="s">
        <v>259</v>
      </c>
      <c r="BH134" s="13" t="s">
        <v>157</v>
      </c>
      <c r="BI134" s="13" t="s">
        <v>157</v>
      </c>
      <c r="BJ134" s="13" t="s">
        <v>157</v>
      </c>
      <c r="BK134" s="13" t="s">
        <v>157</v>
      </c>
      <c r="BL134" s="11" t="s">
        <v>162</v>
      </c>
      <c r="BM134" s="11" t="s">
        <v>157</v>
      </c>
      <c r="BN134" s="11" t="s">
        <v>157</v>
      </c>
      <c r="BO134" s="11" t="s">
        <v>157</v>
      </c>
      <c r="BP134" s="11" t="s">
        <v>157</v>
      </c>
      <c r="BQ134" s="11" t="s">
        <v>157</v>
      </c>
      <c r="BR134" s="11" t="s">
        <v>157</v>
      </c>
      <c r="BS134" s="15" t="s">
        <v>162</v>
      </c>
      <c r="BT134" s="15" t="s">
        <v>157</v>
      </c>
      <c r="BU134" s="15" t="s">
        <v>164</v>
      </c>
      <c r="BV134" s="15" t="s">
        <v>2429</v>
      </c>
      <c r="BW134" s="17" t="s">
        <v>2430</v>
      </c>
      <c r="BX134" s="17" t="s">
        <v>1407</v>
      </c>
      <c r="BY134" s="17" t="s">
        <v>157</v>
      </c>
    </row>
    <row r="135" spans="1:77" x14ac:dyDescent="0.25">
      <c r="A135" s="6" t="s">
        <v>2433</v>
      </c>
      <c r="B135" s="6" t="s">
        <v>2434</v>
      </c>
      <c r="C135" s="6" t="s">
        <v>2435</v>
      </c>
      <c r="D135" s="6"/>
      <c r="E135" s="6" t="s">
        <v>162</v>
      </c>
      <c r="F135" s="9" t="s">
        <v>157</v>
      </c>
      <c r="G135" s="9" t="s">
        <v>157</v>
      </c>
      <c r="H135" s="9" t="s">
        <v>157</v>
      </c>
      <c r="I135" s="9" t="s">
        <v>157</v>
      </c>
      <c r="J135" s="9" t="s">
        <v>157</v>
      </c>
      <c r="K135" s="9" t="s">
        <v>157</v>
      </c>
      <c r="L135" s="9" t="s">
        <v>157</v>
      </c>
      <c r="M135" s="9" t="s">
        <v>157</v>
      </c>
      <c r="N135" s="9" t="s">
        <v>157</v>
      </c>
      <c r="O135" s="9" t="s">
        <v>157</v>
      </c>
      <c r="P135" s="9" t="s">
        <v>157</v>
      </c>
      <c r="Q135" s="9" t="s">
        <v>157</v>
      </c>
      <c r="R135" s="9" t="s">
        <v>157</v>
      </c>
      <c r="S135" s="9" t="s">
        <v>157</v>
      </c>
      <c r="T135" s="9" t="s">
        <v>157</v>
      </c>
      <c r="U135" s="9" t="s">
        <v>157</v>
      </c>
      <c r="V135" s="9" t="s">
        <v>157</v>
      </c>
      <c r="W135" s="9" t="s">
        <v>157</v>
      </c>
      <c r="X135" s="9" t="s">
        <v>157</v>
      </c>
      <c r="Y135" s="9" t="s">
        <v>157</v>
      </c>
      <c r="Z135" s="9" t="s">
        <v>157</v>
      </c>
      <c r="AA135" s="9" t="s">
        <v>157</v>
      </c>
      <c r="AB135" s="9" t="s">
        <v>157</v>
      </c>
      <c r="AC135" s="9" t="s">
        <v>157</v>
      </c>
      <c r="AD135" s="9" t="s">
        <v>157</v>
      </c>
      <c r="AE135" s="9" t="s">
        <v>157</v>
      </c>
      <c r="AF135" s="13" t="s">
        <v>157</v>
      </c>
      <c r="AG135" s="13" t="s">
        <v>157</v>
      </c>
      <c r="AH135" s="13" t="s">
        <v>157</v>
      </c>
      <c r="AI135" s="13" t="s">
        <v>157</v>
      </c>
      <c r="AJ135" s="13" t="s">
        <v>157</v>
      </c>
      <c r="AK135" s="13" t="s">
        <v>157</v>
      </c>
      <c r="AL135" s="13" t="s">
        <v>157</v>
      </c>
      <c r="AM135" s="13" t="s">
        <v>157</v>
      </c>
      <c r="AN135" s="13" t="s">
        <v>157</v>
      </c>
      <c r="AO135" s="13" t="s">
        <v>157</v>
      </c>
      <c r="AP135" s="13" t="s">
        <v>157</v>
      </c>
      <c r="AQ135" s="13" t="s">
        <v>157</v>
      </c>
      <c r="AR135" s="13" t="s">
        <v>157</v>
      </c>
      <c r="AS135" s="13" t="s">
        <v>157</v>
      </c>
      <c r="AT135" s="13" t="s">
        <v>157</v>
      </c>
      <c r="AU135" s="13" t="s">
        <v>157</v>
      </c>
      <c r="AV135" s="13" t="s">
        <v>157</v>
      </c>
      <c r="AW135" s="13" t="s">
        <v>157</v>
      </c>
      <c r="AX135" s="13" t="s">
        <v>157</v>
      </c>
      <c r="AY135" s="13" t="s">
        <v>157</v>
      </c>
      <c r="AZ135" s="13" t="s">
        <v>157</v>
      </c>
      <c r="BA135" s="13" t="s">
        <v>157</v>
      </c>
      <c r="BB135" s="13" t="s">
        <v>157</v>
      </c>
      <c r="BC135" s="13" t="s">
        <v>157</v>
      </c>
      <c r="BD135" s="13" t="s">
        <v>157</v>
      </c>
      <c r="BE135" s="13" t="s">
        <v>157</v>
      </c>
      <c r="BF135" s="13" t="s">
        <v>157</v>
      </c>
      <c r="BG135" s="13" t="s">
        <v>157</v>
      </c>
      <c r="BH135" s="13" t="s">
        <v>157</v>
      </c>
      <c r="BI135" s="13" t="s">
        <v>157</v>
      </c>
      <c r="BJ135" s="13" t="s">
        <v>157</v>
      </c>
      <c r="BK135" s="13" t="s">
        <v>157</v>
      </c>
      <c r="BL135" s="11" t="s">
        <v>157</v>
      </c>
      <c r="BM135" s="11" t="s">
        <v>157</v>
      </c>
      <c r="BN135" s="11" t="s">
        <v>157</v>
      </c>
      <c r="BO135" s="11" t="s">
        <v>157</v>
      </c>
      <c r="BP135" s="11" t="s">
        <v>157</v>
      </c>
      <c r="BQ135" s="11" t="s">
        <v>157</v>
      </c>
      <c r="BR135" s="11" t="s">
        <v>157</v>
      </c>
      <c r="BS135" s="15" t="s">
        <v>157</v>
      </c>
      <c r="BT135" s="15" t="s">
        <v>157</v>
      </c>
      <c r="BU135" s="15" t="s">
        <v>157</v>
      </c>
      <c r="BV135" s="15" t="s">
        <v>157</v>
      </c>
      <c r="BW135" s="17" t="s">
        <v>157</v>
      </c>
      <c r="BX135" s="17" t="s">
        <v>157</v>
      </c>
      <c r="BY135" s="17" t="s">
        <v>157</v>
      </c>
    </row>
    <row r="136" spans="1:77" ht="60" x14ac:dyDescent="0.25">
      <c r="A136" s="6" t="s">
        <v>2438</v>
      </c>
      <c r="B136" s="6" t="s">
        <v>2439</v>
      </c>
      <c r="C136" s="6" t="s">
        <v>2440</v>
      </c>
      <c r="D136" s="6"/>
      <c r="E136" s="6" t="s">
        <v>164</v>
      </c>
      <c r="F136" s="9" t="s">
        <v>2441</v>
      </c>
      <c r="G136" s="9" t="s">
        <v>164</v>
      </c>
      <c r="H136" s="9" t="s">
        <v>2442</v>
      </c>
      <c r="I136" s="9" t="s">
        <v>233</v>
      </c>
      <c r="J136" s="9" t="s">
        <v>157</v>
      </c>
      <c r="K136" s="9" t="s">
        <v>273</v>
      </c>
      <c r="L136" s="9" t="s">
        <v>2443</v>
      </c>
      <c r="M136" s="9" t="s">
        <v>505</v>
      </c>
      <c r="N136" s="9" t="s">
        <v>2361</v>
      </c>
      <c r="O136" s="9" t="s">
        <v>157</v>
      </c>
      <c r="P136" s="9" t="s">
        <v>169</v>
      </c>
      <c r="Q136" s="9" t="s">
        <v>164</v>
      </c>
      <c r="R136" s="9" t="s">
        <v>2442</v>
      </c>
      <c r="S136" s="9" t="s">
        <v>233</v>
      </c>
      <c r="T136" s="9" t="s">
        <v>157</v>
      </c>
      <c r="U136" s="9" t="s">
        <v>273</v>
      </c>
      <c r="V136" s="9" t="s">
        <v>2443</v>
      </c>
      <c r="W136" s="9" t="s">
        <v>1811</v>
      </c>
      <c r="X136" s="9" t="s">
        <v>2444</v>
      </c>
      <c r="Y136" s="9" t="s">
        <v>157</v>
      </c>
      <c r="Z136" s="9" t="s">
        <v>373</v>
      </c>
      <c r="AA136" s="9" t="s">
        <v>2445</v>
      </c>
      <c r="AB136" s="9" t="s">
        <v>2446</v>
      </c>
      <c r="AC136" s="9" t="s">
        <v>157</v>
      </c>
      <c r="AD136" s="9" t="s">
        <v>157</v>
      </c>
      <c r="AE136" s="9" t="s">
        <v>2447</v>
      </c>
      <c r="AF136" s="13" t="s">
        <v>2441</v>
      </c>
      <c r="AG136" s="13" t="s">
        <v>169</v>
      </c>
      <c r="AH136" s="13" t="s">
        <v>243</v>
      </c>
      <c r="AI136" s="13" t="s">
        <v>164</v>
      </c>
      <c r="AJ136" s="13" t="s">
        <v>261</v>
      </c>
      <c r="AK136" s="13" t="s">
        <v>503</v>
      </c>
      <c r="AL136" s="13" t="s">
        <v>233</v>
      </c>
      <c r="AM136" s="13" t="s">
        <v>157</v>
      </c>
      <c r="AN136" s="13" t="s">
        <v>157</v>
      </c>
      <c r="AO136" s="13" t="s">
        <v>157</v>
      </c>
      <c r="AP136" s="13" t="s">
        <v>157</v>
      </c>
      <c r="AQ136" s="13" t="s">
        <v>157</v>
      </c>
      <c r="AR136" s="13" t="s">
        <v>626</v>
      </c>
      <c r="AS136" s="13" t="s">
        <v>261</v>
      </c>
      <c r="AT136" s="13" t="s">
        <v>580</v>
      </c>
      <c r="AU136" s="13" t="s">
        <v>157</v>
      </c>
      <c r="AV136" s="13" t="s">
        <v>157</v>
      </c>
      <c r="AW136" s="13" t="s">
        <v>621</v>
      </c>
      <c r="AX136" s="13" t="s">
        <v>164</v>
      </c>
      <c r="AY136" s="13" t="s">
        <v>261</v>
      </c>
      <c r="AZ136" s="13" t="s">
        <v>978</v>
      </c>
      <c r="BA136" s="13" t="s">
        <v>233</v>
      </c>
      <c r="BB136" s="13" t="s">
        <v>157</v>
      </c>
      <c r="BC136" s="13" t="s">
        <v>157</v>
      </c>
      <c r="BD136" s="13" t="s">
        <v>157</v>
      </c>
      <c r="BE136" s="13" t="s">
        <v>157</v>
      </c>
      <c r="BF136" s="13" t="s">
        <v>157</v>
      </c>
      <c r="BG136" s="13" t="s">
        <v>157</v>
      </c>
      <c r="BH136" s="13" t="s">
        <v>157</v>
      </c>
      <c r="BI136" s="13" t="s">
        <v>157</v>
      </c>
      <c r="BJ136" s="13" t="s">
        <v>157</v>
      </c>
      <c r="BK136" s="13" t="s">
        <v>157</v>
      </c>
      <c r="BL136" s="11" t="s">
        <v>162</v>
      </c>
      <c r="BM136" s="11" t="s">
        <v>157</v>
      </c>
      <c r="BN136" s="11" t="s">
        <v>157</v>
      </c>
      <c r="BO136" s="11" t="s">
        <v>157</v>
      </c>
      <c r="BP136" s="11" t="s">
        <v>157</v>
      </c>
      <c r="BQ136" s="11" t="s">
        <v>157</v>
      </c>
      <c r="BR136" s="11" t="s">
        <v>157</v>
      </c>
      <c r="BS136" s="15" t="s">
        <v>162</v>
      </c>
      <c r="BT136" s="15" t="s">
        <v>157</v>
      </c>
      <c r="BU136" s="15" t="s">
        <v>162</v>
      </c>
      <c r="BV136" s="15" t="s">
        <v>157</v>
      </c>
      <c r="BW136" s="17" t="s">
        <v>2448</v>
      </c>
      <c r="BX136" s="17" t="s">
        <v>580</v>
      </c>
      <c r="BY136" s="17" t="s">
        <v>580</v>
      </c>
    </row>
    <row r="137" spans="1:77" x14ac:dyDescent="0.25">
      <c r="A137" s="6" t="s">
        <v>5895</v>
      </c>
      <c r="B137" s="6" t="s">
        <v>2452</v>
      </c>
      <c r="C137" s="6" t="s">
        <v>2453</v>
      </c>
      <c r="D137" s="6"/>
      <c r="E137" s="6" t="s">
        <v>162</v>
      </c>
      <c r="F137" s="9" t="s">
        <v>157</v>
      </c>
      <c r="G137" s="9" t="s">
        <v>157</v>
      </c>
      <c r="H137" s="9" t="s">
        <v>157</v>
      </c>
      <c r="I137" s="9" t="s">
        <v>157</v>
      </c>
      <c r="J137" s="9" t="s">
        <v>157</v>
      </c>
      <c r="K137" s="9" t="s">
        <v>157</v>
      </c>
      <c r="L137" s="9" t="s">
        <v>157</v>
      </c>
      <c r="M137" s="9" t="s">
        <v>157</v>
      </c>
      <c r="N137" s="9" t="s">
        <v>157</v>
      </c>
      <c r="O137" s="9" t="s">
        <v>157</v>
      </c>
      <c r="P137" s="9" t="s">
        <v>157</v>
      </c>
      <c r="Q137" s="9" t="s">
        <v>157</v>
      </c>
      <c r="R137" s="9" t="s">
        <v>157</v>
      </c>
      <c r="S137" s="9" t="s">
        <v>157</v>
      </c>
      <c r="T137" s="9" t="s">
        <v>157</v>
      </c>
      <c r="U137" s="9" t="s">
        <v>157</v>
      </c>
      <c r="V137" s="9" t="s">
        <v>157</v>
      </c>
      <c r="W137" s="9" t="s">
        <v>157</v>
      </c>
      <c r="X137" s="9" t="s">
        <v>157</v>
      </c>
      <c r="Y137" s="9" t="s">
        <v>157</v>
      </c>
      <c r="Z137" s="9" t="s">
        <v>157</v>
      </c>
      <c r="AA137" s="9" t="s">
        <v>157</v>
      </c>
      <c r="AB137" s="9" t="s">
        <v>157</v>
      </c>
      <c r="AC137" s="9" t="s">
        <v>157</v>
      </c>
      <c r="AD137" s="9" t="s">
        <v>157</v>
      </c>
      <c r="AE137" s="9" t="s">
        <v>157</v>
      </c>
      <c r="AF137" s="13" t="s">
        <v>157</v>
      </c>
      <c r="AG137" s="13" t="s">
        <v>157</v>
      </c>
      <c r="AH137" s="13" t="s">
        <v>157</v>
      </c>
      <c r="AI137" s="13" t="s">
        <v>157</v>
      </c>
      <c r="AJ137" s="13" t="s">
        <v>157</v>
      </c>
      <c r="AK137" s="13" t="s">
        <v>157</v>
      </c>
      <c r="AL137" s="13" t="s">
        <v>157</v>
      </c>
      <c r="AM137" s="13" t="s">
        <v>157</v>
      </c>
      <c r="AN137" s="13" t="s">
        <v>157</v>
      </c>
      <c r="AO137" s="13" t="s">
        <v>157</v>
      </c>
      <c r="AP137" s="13" t="s">
        <v>157</v>
      </c>
      <c r="AQ137" s="13" t="s">
        <v>157</v>
      </c>
      <c r="AR137" s="13" t="s">
        <v>157</v>
      </c>
      <c r="AS137" s="13" t="s">
        <v>157</v>
      </c>
      <c r="AT137" s="13" t="s">
        <v>157</v>
      </c>
      <c r="AU137" s="13" t="s">
        <v>157</v>
      </c>
      <c r="AV137" s="13" t="s">
        <v>157</v>
      </c>
      <c r="AW137" s="13" t="s">
        <v>157</v>
      </c>
      <c r="AX137" s="13" t="s">
        <v>157</v>
      </c>
      <c r="AY137" s="13" t="s">
        <v>157</v>
      </c>
      <c r="AZ137" s="13" t="s">
        <v>157</v>
      </c>
      <c r="BA137" s="13" t="s">
        <v>157</v>
      </c>
      <c r="BB137" s="13" t="s">
        <v>157</v>
      </c>
      <c r="BC137" s="13" t="s">
        <v>157</v>
      </c>
      <c r="BD137" s="13" t="s">
        <v>157</v>
      </c>
      <c r="BE137" s="13" t="s">
        <v>157</v>
      </c>
      <c r="BF137" s="13" t="s">
        <v>157</v>
      </c>
      <c r="BG137" s="13" t="s">
        <v>157</v>
      </c>
      <c r="BH137" s="13" t="s">
        <v>157</v>
      </c>
      <c r="BI137" s="13" t="s">
        <v>157</v>
      </c>
      <c r="BJ137" s="13" t="s">
        <v>157</v>
      </c>
      <c r="BK137" s="13" t="s">
        <v>157</v>
      </c>
      <c r="BL137" s="11" t="s">
        <v>157</v>
      </c>
      <c r="BM137" s="11" t="s">
        <v>157</v>
      </c>
      <c r="BN137" s="11" t="s">
        <v>157</v>
      </c>
      <c r="BO137" s="11" t="s">
        <v>157</v>
      </c>
      <c r="BP137" s="11" t="s">
        <v>157</v>
      </c>
      <c r="BQ137" s="11" t="s">
        <v>157</v>
      </c>
      <c r="BR137" s="11" t="s">
        <v>157</v>
      </c>
      <c r="BS137" s="15" t="s">
        <v>157</v>
      </c>
      <c r="BT137" s="15" t="s">
        <v>157</v>
      </c>
      <c r="BU137" s="15" t="s">
        <v>157</v>
      </c>
      <c r="BV137" s="15" t="s">
        <v>157</v>
      </c>
      <c r="BW137" s="17" t="s">
        <v>157</v>
      </c>
      <c r="BX137" s="17" t="s">
        <v>157</v>
      </c>
      <c r="BY137" s="17" t="s">
        <v>157</v>
      </c>
    </row>
    <row r="138" spans="1:77" ht="105" x14ac:dyDescent="0.25">
      <c r="A138" s="6" t="s">
        <v>2456</v>
      </c>
      <c r="B138" s="6" t="s">
        <v>2457</v>
      </c>
      <c r="C138" s="6" t="s">
        <v>2458</v>
      </c>
      <c r="D138" s="6"/>
      <c r="E138" s="6" t="s">
        <v>164</v>
      </c>
      <c r="F138" s="9" t="s">
        <v>2459</v>
      </c>
      <c r="G138" s="9" t="s">
        <v>164</v>
      </c>
      <c r="H138" s="9" t="s">
        <v>2460</v>
      </c>
      <c r="I138" s="9" t="s">
        <v>614</v>
      </c>
      <c r="J138" s="9" t="s">
        <v>157</v>
      </c>
      <c r="K138" s="9" t="s">
        <v>2461</v>
      </c>
      <c r="L138" s="9" t="s">
        <v>2462</v>
      </c>
      <c r="M138" s="9" t="s">
        <v>157</v>
      </c>
      <c r="N138" s="9" t="s">
        <v>157</v>
      </c>
      <c r="O138" s="9" t="s">
        <v>157</v>
      </c>
      <c r="P138" s="9" t="s">
        <v>1984</v>
      </c>
      <c r="Q138" s="9" t="s">
        <v>164</v>
      </c>
      <c r="R138" s="9" t="s">
        <v>2460</v>
      </c>
      <c r="S138" s="9" t="s">
        <v>614</v>
      </c>
      <c r="T138" s="9" t="s">
        <v>157</v>
      </c>
      <c r="U138" s="9" t="s">
        <v>2463</v>
      </c>
      <c r="V138" s="9" t="s">
        <v>2462</v>
      </c>
      <c r="W138" s="9" t="s">
        <v>157</v>
      </c>
      <c r="X138" s="9" t="s">
        <v>157</v>
      </c>
      <c r="Y138" s="9" t="s">
        <v>157</v>
      </c>
      <c r="Z138" s="9" t="s">
        <v>865</v>
      </c>
      <c r="AA138" s="9" t="s">
        <v>157</v>
      </c>
      <c r="AB138" s="9" t="s">
        <v>157</v>
      </c>
      <c r="AC138" s="9" t="s">
        <v>157</v>
      </c>
      <c r="AD138" s="9" t="s">
        <v>157</v>
      </c>
      <c r="AE138" s="9" t="s">
        <v>157</v>
      </c>
      <c r="AF138" s="13" t="s">
        <v>2459</v>
      </c>
      <c r="AG138" s="13" t="s">
        <v>1984</v>
      </c>
      <c r="AH138" s="13" t="s">
        <v>2464</v>
      </c>
      <c r="AI138" s="13" t="s">
        <v>164</v>
      </c>
      <c r="AJ138" s="13" t="s">
        <v>2465</v>
      </c>
      <c r="AK138" s="13" t="s">
        <v>157</v>
      </c>
      <c r="AL138" s="13" t="s">
        <v>614</v>
      </c>
      <c r="AM138" s="13" t="s">
        <v>157</v>
      </c>
      <c r="AN138" s="13" t="s">
        <v>2466</v>
      </c>
      <c r="AO138" s="13" t="s">
        <v>157</v>
      </c>
      <c r="AP138" s="13" t="s">
        <v>157</v>
      </c>
      <c r="AQ138" s="13" t="s">
        <v>157</v>
      </c>
      <c r="AR138" s="13" t="s">
        <v>2366</v>
      </c>
      <c r="AS138" s="13" t="s">
        <v>157</v>
      </c>
      <c r="AT138" s="13" t="s">
        <v>157</v>
      </c>
      <c r="AU138" s="13" t="s">
        <v>157</v>
      </c>
      <c r="AV138" s="13" t="s">
        <v>157</v>
      </c>
      <c r="AW138" s="13" t="s">
        <v>2467</v>
      </c>
      <c r="AX138" s="13" t="s">
        <v>164</v>
      </c>
      <c r="AY138" s="13" t="s">
        <v>2468</v>
      </c>
      <c r="AZ138" s="13" t="s">
        <v>157</v>
      </c>
      <c r="BA138" s="13" t="s">
        <v>614</v>
      </c>
      <c r="BB138" s="13" t="s">
        <v>157</v>
      </c>
      <c r="BC138" s="13" t="s">
        <v>2469</v>
      </c>
      <c r="BD138" s="13" t="s">
        <v>157</v>
      </c>
      <c r="BE138" s="13" t="s">
        <v>157</v>
      </c>
      <c r="BF138" s="13" t="s">
        <v>157</v>
      </c>
      <c r="BG138" s="13" t="s">
        <v>2366</v>
      </c>
      <c r="BH138" s="13" t="s">
        <v>157</v>
      </c>
      <c r="BI138" s="13" t="s">
        <v>157</v>
      </c>
      <c r="BJ138" s="13" t="s">
        <v>157</v>
      </c>
      <c r="BK138" s="13" t="s">
        <v>157</v>
      </c>
      <c r="BL138" s="11" t="s">
        <v>164</v>
      </c>
      <c r="BM138" s="11" t="s">
        <v>2459</v>
      </c>
      <c r="BN138" s="11" t="s">
        <v>1984</v>
      </c>
      <c r="BO138" s="11" t="s">
        <v>167</v>
      </c>
      <c r="BP138" s="11" t="s">
        <v>157</v>
      </c>
      <c r="BQ138" s="11" t="s">
        <v>1013</v>
      </c>
      <c r="BR138" s="11" t="s">
        <v>2470</v>
      </c>
      <c r="BS138" s="15" t="s">
        <v>164</v>
      </c>
      <c r="BT138" s="15" t="s">
        <v>2471</v>
      </c>
      <c r="BU138" s="15" t="s">
        <v>164</v>
      </c>
      <c r="BV138" s="15" t="s">
        <v>2472</v>
      </c>
      <c r="BW138" s="17" t="s">
        <v>2473</v>
      </c>
      <c r="BX138" s="17" t="s">
        <v>162</v>
      </c>
      <c r="BY138" s="17" t="s">
        <v>162</v>
      </c>
    </row>
    <row r="139" spans="1:77" ht="45" x14ac:dyDescent="0.25">
      <c r="A139" s="6" t="s">
        <v>2476</v>
      </c>
      <c r="B139" s="6" t="s">
        <v>2477</v>
      </c>
      <c r="C139" s="6" t="s">
        <v>2478</v>
      </c>
      <c r="D139" s="6"/>
      <c r="E139" s="6" t="s">
        <v>164</v>
      </c>
      <c r="F139" s="9" t="s">
        <v>2479</v>
      </c>
      <c r="G139" s="9" t="s">
        <v>164</v>
      </c>
      <c r="H139" s="9" t="s">
        <v>2480</v>
      </c>
      <c r="I139" s="9" t="s">
        <v>233</v>
      </c>
      <c r="J139" s="9" t="s">
        <v>157</v>
      </c>
      <c r="K139" s="9" t="s">
        <v>591</v>
      </c>
      <c r="L139" s="9" t="s">
        <v>2481</v>
      </c>
      <c r="M139" s="9" t="s">
        <v>2482</v>
      </c>
      <c r="N139" s="9" t="s">
        <v>2483</v>
      </c>
      <c r="O139" s="9" t="s">
        <v>157</v>
      </c>
      <c r="P139" s="9" t="s">
        <v>563</v>
      </c>
      <c r="Q139" s="9" t="s">
        <v>164</v>
      </c>
      <c r="R139" s="9" t="s">
        <v>2480</v>
      </c>
      <c r="S139" s="9" t="s">
        <v>233</v>
      </c>
      <c r="T139" s="9" t="s">
        <v>157</v>
      </c>
      <c r="U139" s="9" t="s">
        <v>297</v>
      </c>
      <c r="V139" s="9" t="s">
        <v>2484</v>
      </c>
      <c r="W139" s="9" t="s">
        <v>2485</v>
      </c>
      <c r="X139" s="9" t="s">
        <v>2486</v>
      </c>
      <c r="Y139" s="9" t="s">
        <v>157</v>
      </c>
      <c r="Z139" s="9" t="s">
        <v>259</v>
      </c>
      <c r="AA139" s="9" t="s">
        <v>157</v>
      </c>
      <c r="AB139" s="9" t="s">
        <v>157</v>
      </c>
      <c r="AC139" s="9" t="s">
        <v>157</v>
      </c>
      <c r="AD139" s="9" t="s">
        <v>157</v>
      </c>
      <c r="AE139" s="9" t="s">
        <v>2487</v>
      </c>
      <c r="AF139" s="13" t="s">
        <v>2488</v>
      </c>
      <c r="AG139" s="13" t="s">
        <v>563</v>
      </c>
      <c r="AH139" s="13" t="s">
        <v>563</v>
      </c>
      <c r="AI139" s="13" t="s">
        <v>164</v>
      </c>
      <c r="AJ139" s="13" t="s">
        <v>2489</v>
      </c>
      <c r="AK139" s="13" t="s">
        <v>297</v>
      </c>
      <c r="AL139" s="13" t="s">
        <v>233</v>
      </c>
      <c r="AM139" s="13" t="s">
        <v>157</v>
      </c>
      <c r="AN139" s="13" t="s">
        <v>2490</v>
      </c>
      <c r="AO139" s="13" t="s">
        <v>157</v>
      </c>
      <c r="AP139" s="13" t="s">
        <v>2491</v>
      </c>
      <c r="AQ139" s="13" t="s">
        <v>157</v>
      </c>
      <c r="AR139" s="13" t="s">
        <v>247</v>
      </c>
      <c r="AS139" s="13" t="s">
        <v>157</v>
      </c>
      <c r="AT139" s="13" t="s">
        <v>2492</v>
      </c>
      <c r="AU139" s="13" t="s">
        <v>157</v>
      </c>
      <c r="AV139" s="13" t="s">
        <v>157</v>
      </c>
      <c r="AW139" s="13" t="s">
        <v>2493</v>
      </c>
      <c r="AX139" s="13" t="s">
        <v>164</v>
      </c>
      <c r="AY139" s="13" t="s">
        <v>2489</v>
      </c>
      <c r="AZ139" s="13" t="s">
        <v>273</v>
      </c>
      <c r="BA139" s="13" t="s">
        <v>233</v>
      </c>
      <c r="BB139" s="13" t="s">
        <v>157</v>
      </c>
      <c r="BC139" s="13" t="s">
        <v>2490</v>
      </c>
      <c r="BD139" s="13" t="s">
        <v>157</v>
      </c>
      <c r="BE139" s="13" t="s">
        <v>2494</v>
      </c>
      <c r="BF139" s="13" t="s">
        <v>157</v>
      </c>
      <c r="BG139" s="13" t="s">
        <v>247</v>
      </c>
      <c r="BH139" s="13" t="s">
        <v>157</v>
      </c>
      <c r="BI139" s="13" t="s">
        <v>2492</v>
      </c>
      <c r="BJ139" s="13" t="s">
        <v>157</v>
      </c>
      <c r="BK139" s="13" t="s">
        <v>157</v>
      </c>
      <c r="BL139" s="11" t="s">
        <v>164</v>
      </c>
      <c r="BM139" s="11" t="s">
        <v>190</v>
      </c>
      <c r="BN139" s="11" t="s">
        <v>190</v>
      </c>
      <c r="BO139" s="11" t="s">
        <v>167</v>
      </c>
      <c r="BP139" s="11" t="s">
        <v>157</v>
      </c>
      <c r="BQ139" s="11" t="s">
        <v>2495</v>
      </c>
      <c r="BR139" s="11" t="s">
        <v>2495</v>
      </c>
      <c r="BS139" s="15" t="s">
        <v>162</v>
      </c>
      <c r="BT139" s="15" t="s">
        <v>157</v>
      </c>
      <c r="BU139" s="15" t="s">
        <v>164</v>
      </c>
      <c r="BV139" s="15" t="s">
        <v>832</v>
      </c>
      <c r="BW139" s="17" t="s">
        <v>2496</v>
      </c>
      <c r="BX139" s="17" t="s">
        <v>2497</v>
      </c>
      <c r="BY139" s="17" t="s">
        <v>157</v>
      </c>
    </row>
    <row r="140" spans="1:77" ht="60" x14ac:dyDescent="0.25">
      <c r="A140" s="6" t="s">
        <v>2500</v>
      </c>
      <c r="B140" s="6" t="s">
        <v>2501</v>
      </c>
      <c r="C140" s="6" t="s">
        <v>2502</v>
      </c>
      <c r="D140" s="6"/>
      <c r="E140" s="6" t="s">
        <v>164</v>
      </c>
      <c r="F140" s="9" t="s">
        <v>1984</v>
      </c>
      <c r="G140" s="9" t="s">
        <v>164</v>
      </c>
      <c r="H140" s="9" t="s">
        <v>1672</v>
      </c>
      <c r="I140" s="9" t="s">
        <v>233</v>
      </c>
      <c r="J140" s="9" t="s">
        <v>157</v>
      </c>
      <c r="K140" s="9" t="s">
        <v>273</v>
      </c>
      <c r="L140" s="9" t="s">
        <v>245</v>
      </c>
      <c r="M140" s="9" t="s">
        <v>2503</v>
      </c>
      <c r="N140" s="9" t="s">
        <v>2504</v>
      </c>
      <c r="O140" s="9" t="s">
        <v>157</v>
      </c>
      <c r="P140" s="9" t="s">
        <v>1102</v>
      </c>
      <c r="Q140" s="9" t="s">
        <v>164</v>
      </c>
      <c r="R140" s="9" t="s">
        <v>2505</v>
      </c>
      <c r="S140" s="9" t="s">
        <v>233</v>
      </c>
      <c r="T140" s="9" t="s">
        <v>157</v>
      </c>
      <c r="U140" s="9" t="s">
        <v>273</v>
      </c>
      <c r="V140" s="9" t="s">
        <v>245</v>
      </c>
      <c r="W140" s="9" t="s">
        <v>2506</v>
      </c>
      <c r="X140" s="9" t="s">
        <v>341</v>
      </c>
      <c r="Y140" s="9" t="s">
        <v>157</v>
      </c>
      <c r="Z140" s="9" t="s">
        <v>259</v>
      </c>
      <c r="AA140" s="9" t="s">
        <v>157</v>
      </c>
      <c r="AB140" s="9" t="s">
        <v>157</v>
      </c>
      <c r="AC140" s="9" t="s">
        <v>157</v>
      </c>
      <c r="AD140" s="9" t="s">
        <v>157</v>
      </c>
      <c r="AE140" s="9" t="s">
        <v>157</v>
      </c>
      <c r="AF140" s="13" t="s">
        <v>1984</v>
      </c>
      <c r="AG140" s="13" t="s">
        <v>1102</v>
      </c>
      <c r="AH140" s="13" t="s">
        <v>2507</v>
      </c>
      <c r="AI140" s="13" t="s">
        <v>164</v>
      </c>
      <c r="AJ140" s="13" t="s">
        <v>2508</v>
      </c>
      <c r="AK140" s="13" t="s">
        <v>273</v>
      </c>
      <c r="AL140" s="13" t="s">
        <v>233</v>
      </c>
      <c r="AM140" s="13" t="s">
        <v>157</v>
      </c>
      <c r="AN140" s="13" t="s">
        <v>1345</v>
      </c>
      <c r="AO140" s="13" t="s">
        <v>157</v>
      </c>
      <c r="AP140" s="13" t="s">
        <v>1345</v>
      </c>
      <c r="AQ140" s="13" t="s">
        <v>157</v>
      </c>
      <c r="AR140" s="13" t="s">
        <v>626</v>
      </c>
      <c r="AS140" s="13" t="s">
        <v>157</v>
      </c>
      <c r="AT140" s="13" t="s">
        <v>2509</v>
      </c>
      <c r="AU140" s="13" t="s">
        <v>157</v>
      </c>
      <c r="AV140" s="13" t="s">
        <v>157</v>
      </c>
      <c r="AW140" s="13" t="s">
        <v>2507</v>
      </c>
      <c r="AX140" s="13" t="s">
        <v>164</v>
      </c>
      <c r="AY140" s="13" t="s">
        <v>2508</v>
      </c>
      <c r="AZ140" s="13" t="s">
        <v>273</v>
      </c>
      <c r="BA140" s="13" t="s">
        <v>233</v>
      </c>
      <c r="BB140" s="13" t="s">
        <v>157</v>
      </c>
      <c r="BC140" s="13" t="s">
        <v>1345</v>
      </c>
      <c r="BD140" s="13" t="s">
        <v>157</v>
      </c>
      <c r="BE140" s="13" t="s">
        <v>157</v>
      </c>
      <c r="BF140" s="13" t="s">
        <v>157</v>
      </c>
      <c r="BG140" s="13" t="s">
        <v>626</v>
      </c>
      <c r="BH140" s="13" t="s">
        <v>157</v>
      </c>
      <c r="BI140" s="13" t="s">
        <v>157</v>
      </c>
      <c r="BJ140" s="13" t="s">
        <v>157</v>
      </c>
      <c r="BK140" s="13" t="s">
        <v>157</v>
      </c>
      <c r="BL140" s="11" t="s">
        <v>210</v>
      </c>
      <c r="BM140" s="11" t="s">
        <v>157</v>
      </c>
      <c r="BN140" s="11" t="s">
        <v>157</v>
      </c>
      <c r="BO140" s="11" t="s">
        <v>157</v>
      </c>
      <c r="BP140" s="11" t="s">
        <v>157</v>
      </c>
      <c r="BQ140" s="11" t="s">
        <v>157</v>
      </c>
      <c r="BR140" s="11" t="s">
        <v>157</v>
      </c>
      <c r="BS140" s="15" t="s">
        <v>162</v>
      </c>
      <c r="BT140" s="15" t="s">
        <v>157</v>
      </c>
      <c r="BU140" s="15" t="s">
        <v>162</v>
      </c>
      <c r="BV140" s="15" t="s">
        <v>157</v>
      </c>
      <c r="BW140" s="17" t="s">
        <v>157</v>
      </c>
      <c r="BX140" s="17" t="s">
        <v>157</v>
      </c>
      <c r="BY140" s="17" t="s">
        <v>2510</v>
      </c>
    </row>
    <row r="141" spans="1:77" ht="45" x14ac:dyDescent="0.25">
      <c r="A141" s="6" t="s">
        <v>2513</v>
      </c>
      <c r="B141" s="6" t="s">
        <v>2514</v>
      </c>
      <c r="C141" s="6" t="s">
        <v>2515</v>
      </c>
      <c r="D141" s="6"/>
      <c r="E141" s="6" t="s">
        <v>164</v>
      </c>
      <c r="F141" s="9" t="s">
        <v>1811</v>
      </c>
      <c r="G141" s="9" t="s">
        <v>164</v>
      </c>
      <c r="H141" s="9" t="s">
        <v>2516</v>
      </c>
      <c r="I141" s="9" t="s">
        <v>233</v>
      </c>
      <c r="J141" s="9" t="s">
        <v>157</v>
      </c>
      <c r="K141" s="9" t="s">
        <v>244</v>
      </c>
      <c r="L141" s="9" t="s">
        <v>2517</v>
      </c>
      <c r="M141" s="9" t="s">
        <v>157</v>
      </c>
      <c r="N141" s="9" t="s">
        <v>157</v>
      </c>
      <c r="O141" s="9" t="s">
        <v>157</v>
      </c>
      <c r="P141" s="9" t="s">
        <v>217</v>
      </c>
      <c r="Q141" s="9" t="s">
        <v>164</v>
      </c>
      <c r="R141" s="9" t="s">
        <v>2516</v>
      </c>
      <c r="S141" s="9" t="s">
        <v>233</v>
      </c>
      <c r="T141" s="9" t="s">
        <v>157</v>
      </c>
      <c r="U141" s="9" t="s">
        <v>244</v>
      </c>
      <c r="V141" s="9" t="s">
        <v>2517</v>
      </c>
      <c r="W141" s="9" t="s">
        <v>157</v>
      </c>
      <c r="X141" s="9" t="s">
        <v>157</v>
      </c>
      <c r="Y141" s="9" t="s">
        <v>157</v>
      </c>
      <c r="Z141" s="9" t="s">
        <v>259</v>
      </c>
      <c r="AA141" s="9" t="s">
        <v>157</v>
      </c>
      <c r="AB141" s="9" t="s">
        <v>157</v>
      </c>
      <c r="AC141" s="9" t="s">
        <v>157</v>
      </c>
      <c r="AD141" s="9" t="s">
        <v>157</v>
      </c>
      <c r="AE141" s="9" t="s">
        <v>157</v>
      </c>
      <c r="AF141" s="13" t="s">
        <v>1811</v>
      </c>
      <c r="AG141" s="13" t="s">
        <v>217</v>
      </c>
      <c r="AH141" s="13" t="s">
        <v>436</v>
      </c>
      <c r="AI141" s="13" t="s">
        <v>164</v>
      </c>
      <c r="AJ141" s="13" t="s">
        <v>436</v>
      </c>
      <c r="AK141" s="13" t="s">
        <v>2518</v>
      </c>
      <c r="AL141" s="13" t="s">
        <v>167</v>
      </c>
      <c r="AM141" s="13" t="s">
        <v>2519</v>
      </c>
      <c r="AN141" s="13" t="s">
        <v>340</v>
      </c>
      <c r="AO141" s="13" t="s">
        <v>157</v>
      </c>
      <c r="AP141" s="13" t="s">
        <v>157</v>
      </c>
      <c r="AQ141" s="13" t="s">
        <v>157</v>
      </c>
      <c r="AR141" s="13" t="s">
        <v>247</v>
      </c>
      <c r="AS141" s="13" t="s">
        <v>157</v>
      </c>
      <c r="AT141" s="13" t="s">
        <v>2520</v>
      </c>
      <c r="AU141" s="13" t="s">
        <v>157</v>
      </c>
      <c r="AV141" s="13" t="s">
        <v>157</v>
      </c>
      <c r="AW141" s="13" t="s">
        <v>436</v>
      </c>
      <c r="AX141" s="13" t="s">
        <v>164</v>
      </c>
      <c r="AY141" s="13" t="s">
        <v>436</v>
      </c>
      <c r="AZ141" s="13" t="s">
        <v>2518</v>
      </c>
      <c r="BA141" s="13" t="s">
        <v>167</v>
      </c>
      <c r="BB141" s="13" t="s">
        <v>2519</v>
      </c>
      <c r="BC141" s="13" t="s">
        <v>436</v>
      </c>
      <c r="BD141" s="13" t="s">
        <v>157</v>
      </c>
      <c r="BE141" s="13" t="s">
        <v>157</v>
      </c>
      <c r="BF141" s="13" t="s">
        <v>157</v>
      </c>
      <c r="BG141" s="13" t="s">
        <v>157</v>
      </c>
      <c r="BH141" s="13" t="s">
        <v>157</v>
      </c>
      <c r="BI141" s="13" t="s">
        <v>157</v>
      </c>
      <c r="BJ141" s="13" t="s">
        <v>157</v>
      </c>
      <c r="BK141" s="13" t="s">
        <v>157</v>
      </c>
      <c r="BL141" s="11" t="s">
        <v>162</v>
      </c>
      <c r="BM141" s="11" t="s">
        <v>157</v>
      </c>
      <c r="BN141" s="11" t="s">
        <v>157</v>
      </c>
      <c r="BO141" s="11" t="s">
        <v>157</v>
      </c>
      <c r="BP141" s="11" t="s">
        <v>157</v>
      </c>
      <c r="BQ141" s="11" t="s">
        <v>157</v>
      </c>
      <c r="BR141" s="11" t="s">
        <v>157</v>
      </c>
      <c r="BS141" s="15" t="s">
        <v>164</v>
      </c>
      <c r="BT141" s="15" t="s">
        <v>470</v>
      </c>
      <c r="BU141" s="15" t="s">
        <v>162</v>
      </c>
      <c r="BV141" s="15" t="s">
        <v>157</v>
      </c>
      <c r="BW141" s="17" t="s">
        <v>2521</v>
      </c>
      <c r="BX141" s="17" t="s">
        <v>2522</v>
      </c>
      <c r="BY141" s="17" t="s">
        <v>162</v>
      </c>
    </row>
    <row r="142" spans="1:77" x14ac:dyDescent="0.25">
      <c r="A142" s="6" t="s">
        <v>2525</v>
      </c>
      <c r="B142" s="6" t="s">
        <v>2526</v>
      </c>
      <c r="C142" s="6" t="s">
        <v>2527</v>
      </c>
      <c r="D142" s="6"/>
      <c r="E142" s="6" t="s">
        <v>162</v>
      </c>
      <c r="F142" s="9" t="s">
        <v>157</v>
      </c>
      <c r="G142" s="9" t="s">
        <v>157</v>
      </c>
      <c r="H142" s="9" t="s">
        <v>157</v>
      </c>
      <c r="I142" s="9" t="s">
        <v>157</v>
      </c>
      <c r="J142" s="9" t="s">
        <v>157</v>
      </c>
      <c r="K142" s="9" t="s">
        <v>157</v>
      </c>
      <c r="L142" s="9" t="s">
        <v>157</v>
      </c>
      <c r="M142" s="9" t="s">
        <v>157</v>
      </c>
      <c r="N142" s="9" t="s">
        <v>157</v>
      </c>
      <c r="O142" s="9" t="s">
        <v>157</v>
      </c>
      <c r="P142" s="9" t="s">
        <v>157</v>
      </c>
      <c r="Q142" s="9" t="s">
        <v>157</v>
      </c>
      <c r="R142" s="9" t="s">
        <v>157</v>
      </c>
      <c r="S142" s="9" t="s">
        <v>157</v>
      </c>
      <c r="T142" s="9" t="s">
        <v>157</v>
      </c>
      <c r="U142" s="9" t="s">
        <v>157</v>
      </c>
      <c r="V142" s="9" t="s">
        <v>157</v>
      </c>
      <c r="W142" s="9" t="s">
        <v>157</v>
      </c>
      <c r="X142" s="9" t="s">
        <v>157</v>
      </c>
      <c r="Y142" s="9" t="s">
        <v>157</v>
      </c>
      <c r="Z142" s="9" t="s">
        <v>157</v>
      </c>
      <c r="AA142" s="9" t="s">
        <v>157</v>
      </c>
      <c r="AB142" s="9" t="s">
        <v>157</v>
      </c>
      <c r="AC142" s="9" t="s">
        <v>157</v>
      </c>
      <c r="AD142" s="9" t="s">
        <v>157</v>
      </c>
      <c r="AE142" s="9" t="s">
        <v>157</v>
      </c>
      <c r="AF142" s="13" t="s">
        <v>157</v>
      </c>
      <c r="AG142" s="13" t="s">
        <v>157</v>
      </c>
      <c r="AH142" s="13" t="s">
        <v>157</v>
      </c>
      <c r="AI142" s="13" t="s">
        <v>157</v>
      </c>
      <c r="AJ142" s="13" t="s">
        <v>157</v>
      </c>
      <c r="AK142" s="13" t="s">
        <v>157</v>
      </c>
      <c r="AL142" s="13" t="s">
        <v>157</v>
      </c>
      <c r="AM142" s="13" t="s">
        <v>157</v>
      </c>
      <c r="AN142" s="13" t="s">
        <v>157</v>
      </c>
      <c r="AO142" s="13" t="s">
        <v>157</v>
      </c>
      <c r="AP142" s="13" t="s">
        <v>157</v>
      </c>
      <c r="AQ142" s="13" t="s">
        <v>157</v>
      </c>
      <c r="AR142" s="13" t="s">
        <v>157</v>
      </c>
      <c r="AS142" s="13" t="s">
        <v>157</v>
      </c>
      <c r="AT142" s="13" t="s">
        <v>157</v>
      </c>
      <c r="AU142" s="13" t="s">
        <v>157</v>
      </c>
      <c r="AV142" s="13" t="s">
        <v>157</v>
      </c>
      <c r="AW142" s="13" t="s">
        <v>157</v>
      </c>
      <c r="AX142" s="13" t="s">
        <v>157</v>
      </c>
      <c r="AY142" s="13" t="s">
        <v>157</v>
      </c>
      <c r="AZ142" s="13" t="s">
        <v>157</v>
      </c>
      <c r="BA142" s="13" t="s">
        <v>157</v>
      </c>
      <c r="BB142" s="13" t="s">
        <v>157</v>
      </c>
      <c r="BC142" s="13" t="s">
        <v>157</v>
      </c>
      <c r="BD142" s="13" t="s">
        <v>157</v>
      </c>
      <c r="BE142" s="13" t="s">
        <v>157</v>
      </c>
      <c r="BF142" s="13" t="s">
        <v>157</v>
      </c>
      <c r="BG142" s="13" t="s">
        <v>157</v>
      </c>
      <c r="BH142" s="13" t="s">
        <v>157</v>
      </c>
      <c r="BI142" s="13" t="s">
        <v>157</v>
      </c>
      <c r="BJ142" s="13" t="s">
        <v>157</v>
      </c>
      <c r="BK142" s="13" t="s">
        <v>157</v>
      </c>
      <c r="BL142" s="11" t="s">
        <v>157</v>
      </c>
      <c r="BM142" s="11" t="s">
        <v>157</v>
      </c>
      <c r="BN142" s="11" t="s">
        <v>157</v>
      </c>
      <c r="BO142" s="11" t="s">
        <v>157</v>
      </c>
      <c r="BP142" s="11" t="s">
        <v>157</v>
      </c>
      <c r="BQ142" s="11" t="s">
        <v>157</v>
      </c>
      <c r="BR142" s="11" t="s">
        <v>157</v>
      </c>
      <c r="BS142" s="15" t="s">
        <v>157</v>
      </c>
      <c r="BT142" s="15" t="s">
        <v>157</v>
      </c>
      <c r="BU142" s="15" t="s">
        <v>157</v>
      </c>
      <c r="BV142" s="15" t="s">
        <v>157</v>
      </c>
      <c r="BW142" s="17" t="s">
        <v>157</v>
      </c>
      <c r="BX142" s="17" t="s">
        <v>157</v>
      </c>
      <c r="BY142" s="17" t="s">
        <v>157</v>
      </c>
    </row>
    <row r="143" spans="1:77" ht="105" x14ac:dyDescent="0.25">
      <c r="A143" s="6" t="s">
        <v>2530</v>
      </c>
      <c r="B143" s="6" t="s">
        <v>2531</v>
      </c>
      <c r="C143" s="6" t="s">
        <v>2532</v>
      </c>
      <c r="D143" s="6"/>
      <c r="E143" s="6" t="s">
        <v>164</v>
      </c>
      <c r="F143" s="9" t="s">
        <v>1733</v>
      </c>
      <c r="G143" s="9" t="s">
        <v>164</v>
      </c>
      <c r="H143" s="9" t="s">
        <v>2533</v>
      </c>
      <c r="I143" s="9" t="s">
        <v>233</v>
      </c>
      <c r="J143" s="9" t="s">
        <v>157</v>
      </c>
      <c r="K143" s="9" t="s">
        <v>273</v>
      </c>
      <c r="L143" s="9" t="s">
        <v>2534</v>
      </c>
      <c r="M143" s="9" t="s">
        <v>2535</v>
      </c>
      <c r="N143" s="9" t="s">
        <v>2536</v>
      </c>
      <c r="O143" s="9" t="s">
        <v>2537</v>
      </c>
      <c r="P143" s="9" t="s">
        <v>2538</v>
      </c>
      <c r="Q143" s="9" t="s">
        <v>164</v>
      </c>
      <c r="R143" s="9" t="s">
        <v>2539</v>
      </c>
      <c r="S143" s="9" t="s">
        <v>233</v>
      </c>
      <c r="T143" s="9" t="s">
        <v>157</v>
      </c>
      <c r="U143" s="9" t="s">
        <v>273</v>
      </c>
      <c r="V143" s="9" t="s">
        <v>2540</v>
      </c>
      <c r="W143" s="9" t="s">
        <v>157</v>
      </c>
      <c r="X143" s="9" t="s">
        <v>157</v>
      </c>
      <c r="Y143" s="9" t="s">
        <v>157</v>
      </c>
      <c r="Z143" s="9" t="s">
        <v>809</v>
      </c>
      <c r="AA143" s="9" t="s">
        <v>157</v>
      </c>
      <c r="AB143" s="9" t="s">
        <v>157</v>
      </c>
      <c r="AC143" s="9" t="s">
        <v>157</v>
      </c>
      <c r="AD143" s="9" t="s">
        <v>157</v>
      </c>
      <c r="AE143" s="9" t="s">
        <v>157</v>
      </c>
      <c r="AF143" s="13" t="s">
        <v>1733</v>
      </c>
      <c r="AG143" s="13" t="s">
        <v>2538</v>
      </c>
      <c r="AH143" s="13" t="s">
        <v>2541</v>
      </c>
      <c r="AI143" s="13" t="s">
        <v>164</v>
      </c>
      <c r="AJ143" s="13" t="s">
        <v>2542</v>
      </c>
      <c r="AK143" s="13" t="s">
        <v>2543</v>
      </c>
      <c r="AL143" s="13" t="s">
        <v>233</v>
      </c>
      <c r="AM143" s="13" t="s">
        <v>157</v>
      </c>
      <c r="AN143" s="13" t="s">
        <v>2543</v>
      </c>
      <c r="AO143" s="13" t="s">
        <v>2544</v>
      </c>
      <c r="AP143" s="13" t="s">
        <v>157</v>
      </c>
      <c r="AQ143" s="13" t="s">
        <v>157</v>
      </c>
      <c r="AR143" s="13" t="s">
        <v>2366</v>
      </c>
      <c r="AS143" s="13" t="s">
        <v>157</v>
      </c>
      <c r="AT143" s="13" t="s">
        <v>157</v>
      </c>
      <c r="AU143" s="13" t="s">
        <v>157</v>
      </c>
      <c r="AV143" s="13" t="s">
        <v>157</v>
      </c>
      <c r="AW143" s="13" t="s">
        <v>2544</v>
      </c>
      <c r="AX143" s="13" t="s">
        <v>164</v>
      </c>
      <c r="AY143" s="13" t="s">
        <v>2545</v>
      </c>
      <c r="AZ143" s="13" t="s">
        <v>2546</v>
      </c>
      <c r="BA143" s="13" t="s">
        <v>233</v>
      </c>
      <c r="BB143" s="13" t="s">
        <v>157</v>
      </c>
      <c r="BC143" s="13" t="s">
        <v>2547</v>
      </c>
      <c r="BD143" s="13" t="s">
        <v>2544</v>
      </c>
      <c r="BE143" s="13" t="s">
        <v>157</v>
      </c>
      <c r="BF143" s="13" t="s">
        <v>157</v>
      </c>
      <c r="BG143" s="13" t="s">
        <v>2366</v>
      </c>
      <c r="BH143" s="13" t="s">
        <v>157</v>
      </c>
      <c r="BI143" s="13" t="s">
        <v>157</v>
      </c>
      <c r="BJ143" s="13" t="s">
        <v>157</v>
      </c>
      <c r="BK143" s="13" t="s">
        <v>157</v>
      </c>
      <c r="BL143" s="11" t="s">
        <v>164</v>
      </c>
      <c r="BM143" s="11" t="s">
        <v>1632</v>
      </c>
      <c r="BN143" s="11" t="s">
        <v>1695</v>
      </c>
      <c r="BO143" s="11" t="s">
        <v>233</v>
      </c>
      <c r="BP143" s="11" t="s">
        <v>157</v>
      </c>
      <c r="BQ143" s="11" t="s">
        <v>157</v>
      </c>
      <c r="BR143" s="11" t="s">
        <v>157</v>
      </c>
      <c r="BS143" s="15" t="s">
        <v>162</v>
      </c>
      <c r="BT143" s="15" t="s">
        <v>157</v>
      </c>
      <c r="BU143" s="15" t="s">
        <v>162</v>
      </c>
      <c r="BV143" s="15" t="s">
        <v>157</v>
      </c>
      <c r="BW143" s="17" t="s">
        <v>2548</v>
      </c>
      <c r="BX143" s="17" t="s">
        <v>2549</v>
      </c>
      <c r="BY143" s="17" t="s">
        <v>2550</v>
      </c>
    </row>
    <row r="144" spans="1:77" x14ac:dyDescent="0.25">
      <c r="A144" s="6" t="s">
        <v>5896</v>
      </c>
      <c r="B144" s="6" t="s">
        <v>2554</v>
      </c>
      <c r="C144" s="6" t="s">
        <v>2555</v>
      </c>
      <c r="D144" s="6"/>
      <c r="E144" s="6" t="s">
        <v>164</v>
      </c>
      <c r="F144" s="9" t="s">
        <v>594</v>
      </c>
      <c r="G144" s="9" t="s">
        <v>164</v>
      </c>
      <c r="H144" s="9" t="s">
        <v>2556</v>
      </c>
      <c r="I144" s="9" t="s">
        <v>233</v>
      </c>
      <c r="J144" s="9" t="s">
        <v>157</v>
      </c>
      <c r="K144" s="9" t="s">
        <v>524</v>
      </c>
      <c r="L144" s="9" t="s">
        <v>2557</v>
      </c>
      <c r="M144" s="9" t="s">
        <v>157</v>
      </c>
      <c r="N144" s="9" t="s">
        <v>157</v>
      </c>
      <c r="O144" s="9" t="s">
        <v>157</v>
      </c>
      <c r="P144" s="9" t="s">
        <v>340</v>
      </c>
      <c r="Q144" s="9" t="s">
        <v>162</v>
      </c>
      <c r="R144" s="9" t="s">
        <v>157</v>
      </c>
      <c r="S144" s="9" t="s">
        <v>157</v>
      </c>
      <c r="T144" s="9" t="s">
        <v>157</v>
      </c>
      <c r="U144" s="9" t="s">
        <v>157</v>
      </c>
      <c r="V144" s="9" t="s">
        <v>157</v>
      </c>
      <c r="W144" s="9" t="s">
        <v>157</v>
      </c>
      <c r="X144" s="9" t="s">
        <v>157</v>
      </c>
      <c r="Y144" s="9" t="s">
        <v>157</v>
      </c>
      <c r="Z144" s="9" t="s">
        <v>259</v>
      </c>
      <c r="AA144" s="9" t="s">
        <v>157</v>
      </c>
      <c r="AB144" s="9" t="s">
        <v>157</v>
      </c>
      <c r="AC144" s="9" t="s">
        <v>157</v>
      </c>
      <c r="AD144" s="9" t="s">
        <v>157</v>
      </c>
      <c r="AE144" s="9" t="s">
        <v>157</v>
      </c>
      <c r="AF144" s="13" t="s">
        <v>594</v>
      </c>
      <c r="AG144" s="13" t="s">
        <v>340</v>
      </c>
      <c r="AH144" s="13" t="s">
        <v>157</v>
      </c>
      <c r="AI144" s="13" t="s">
        <v>164</v>
      </c>
      <c r="AJ144" s="13" t="s">
        <v>2558</v>
      </c>
      <c r="AK144" s="13" t="s">
        <v>524</v>
      </c>
      <c r="AL144" s="13" t="s">
        <v>233</v>
      </c>
      <c r="AM144" s="13" t="s">
        <v>157</v>
      </c>
      <c r="AN144" s="13" t="s">
        <v>1985</v>
      </c>
      <c r="AO144" s="13" t="s">
        <v>157</v>
      </c>
      <c r="AP144" s="13" t="s">
        <v>157</v>
      </c>
      <c r="AQ144" s="13" t="s">
        <v>157</v>
      </c>
      <c r="AR144" s="13" t="s">
        <v>259</v>
      </c>
      <c r="AS144" s="13" t="s">
        <v>157</v>
      </c>
      <c r="AT144" s="13" t="s">
        <v>157</v>
      </c>
      <c r="AU144" s="13" t="s">
        <v>157</v>
      </c>
      <c r="AV144" s="13" t="s">
        <v>157</v>
      </c>
      <c r="AW144" s="13" t="s">
        <v>340</v>
      </c>
      <c r="AX144" s="13" t="s">
        <v>162</v>
      </c>
      <c r="AY144" s="13" t="s">
        <v>157</v>
      </c>
      <c r="AZ144" s="13" t="s">
        <v>157</v>
      </c>
      <c r="BA144" s="13" t="s">
        <v>157</v>
      </c>
      <c r="BB144" s="13" t="s">
        <v>157</v>
      </c>
      <c r="BC144" s="13" t="s">
        <v>157</v>
      </c>
      <c r="BD144" s="13" t="s">
        <v>157</v>
      </c>
      <c r="BE144" s="13" t="s">
        <v>157</v>
      </c>
      <c r="BF144" s="13" t="s">
        <v>157</v>
      </c>
      <c r="BG144" s="13" t="s">
        <v>157</v>
      </c>
      <c r="BH144" s="13" t="s">
        <v>157</v>
      </c>
      <c r="BI144" s="13" t="s">
        <v>157</v>
      </c>
      <c r="BJ144" s="13" t="s">
        <v>157</v>
      </c>
      <c r="BK144" s="13" t="s">
        <v>157</v>
      </c>
      <c r="BL144" s="11" t="s">
        <v>162</v>
      </c>
      <c r="BM144" s="11" t="s">
        <v>157</v>
      </c>
      <c r="BN144" s="11" t="s">
        <v>157</v>
      </c>
      <c r="BO144" s="11" t="s">
        <v>157</v>
      </c>
      <c r="BP144" s="11" t="s">
        <v>157</v>
      </c>
      <c r="BQ144" s="11" t="s">
        <v>157</v>
      </c>
      <c r="BR144" s="11" t="s">
        <v>157</v>
      </c>
      <c r="BS144" s="15" t="s">
        <v>162</v>
      </c>
      <c r="BT144" s="15" t="s">
        <v>157</v>
      </c>
      <c r="BU144" s="15" t="s">
        <v>162</v>
      </c>
      <c r="BV144" s="15" t="s">
        <v>157</v>
      </c>
      <c r="BW144" s="17" t="s">
        <v>580</v>
      </c>
      <c r="BX144" s="17" t="s">
        <v>580</v>
      </c>
      <c r="BY144" s="17" t="s">
        <v>580</v>
      </c>
    </row>
    <row r="145" spans="1:77" ht="75" x14ac:dyDescent="0.25">
      <c r="A145" s="6" t="s">
        <v>2561</v>
      </c>
      <c r="B145" s="6" t="s">
        <v>2562</v>
      </c>
      <c r="C145" s="6" t="s">
        <v>2563</v>
      </c>
      <c r="D145" s="6"/>
      <c r="E145" s="6" t="s">
        <v>164</v>
      </c>
      <c r="F145" s="9" t="s">
        <v>440</v>
      </c>
      <c r="G145" s="9" t="s">
        <v>164</v>
      </c>
      <c r="H145" s="9" t="s">
        <v>2564</v>
      </c>
      <c r="I145" s="9" t="s">
        <v>167</v>
      </c>
      <c r="J145" s="9" t="s">
        <v>2565</v>
      </c>
      <c r="K145" s="9" t="s">
        <v>340</v>
      </c>
      <c r="L145" s="9" t="s">
        <v>2566</v>
      </c>
      <c r="M145" s="9" t="s">
        <v>2567</v>
      </c>
      <c r="N145" s="9" t="s">
        <v>2568</v>
      </c>
      <c r="O145" s="9" t="s">
        <v>157</v>
      </c>
      <c r="P145" s="9" t="s">
        <v>685</v>
      </c>
      <c r="Q145" s="9" t="s">
        <v>164</v>
      </c>
      <c r="R145" s="9" t="s">
        <v>2564</v>
      </c>
      <c r="S145" s="9" t="s">
        <v>233</v>
      </c>
      <c r="T145" s="9" t="s">
        <v>157</v>
      </c>
      <c r="U145" s="9" t="s">
        <v>340</v>
      </c>
      <c r="V145" s="9" t="s">
        <v>2566</v>
      </c>
      <c r="W145" s="9" t="s">
        <v>2569</v>
      </c>
      <c r="X145" s="9" t="s">
        <v>2570</v>
      </c>
      <c r="Y145" s="9" t="s">
        <v>157</v>
      </c>
      <c r="Z145" s="9" t="s">
        <v>259</v>
      </c>
      <c r="AA145" s="9" t="s">
        <v>157</v>
      </c>
      <c r="AB145" s="9" t="s">
        <v>157</v>
      </c>
      <c r="AC145" s="9" t="s">
        <v>157</v>
      </c>
      <c r="AD145" s="9" t="s">
        <v>157</v>
      </c>
      <c r="AE145" s="9" t="s">
        <v>157</v>
      </c>
      <c r="AF145" s="13" t="s">
        <v>440</v>
      </c>
      <c r="AG145" s="13" t="s">
        <v>685</v>
      </c>
      <c r="AH145" s="13" t="s">
        <v>2571</v>
      </c>
      <c r="AI145" s="13" t="s">
        <v>162</v>
      </c>
      <c r="AJ145" s="13" t="s">
        <v>157</v>
      </c>
      <c r="AK145" s="13" t="s">
        <v>157</v>
      </c>
      <c r="AL145" s="13" t="s">
        <v>157</v>
      </c>
      <c r="AM145" s="13" t="s">
        <v>157</v>
      </c>
      <c r="AN145" s="13" t="s">
        <v>157</v>
      </c>
      <c r="AO145" s="13" t="s">
        <v>157</v>
      </c>
      <c r="AP145" s="13" t="s">
        <v>157</v>
      </c>
      <c r="AQ145" s="13" t="s">
        <v>157</v>
      </c>
      <c r="AR145" s="13" t="s">
        <v>259</v>
      </c>
      <c r="AS145" s="13" t="s">
        <v>157</v>
      </c>
      <c r="AT145" s="13" t="s">
        <v>157</v>
      </c>
      <c r="AU145" s="13" t="s">
        <v>157</v>
      </c>
      <c r="AV145" s="13" t="s">
        <v>157</v>
      </c>
      <c r="AW145" s="13" t="s">
        <v>2571</v>
      </c>
      <c r="AX145" s="13" t="s">
        <v>162</v>
      </c>
      <c r="AY145" s="13" t="s">
        <v>157</v>
      </c>
      <c r="AZ145" s="13" t="s">
        <v>157</v>
      </c>
      <c r="BA145" s="13" t="s">
        <v>157</v>
      </c>
      <c r="BB145" s="13" t="s">
        <v>157</v>
      </c>
      <c r="BC145" s="13" t="s">
        <v>157</v>
      </c>
      <c r="BD145" s="13" t="s">
        <v>157</v>
      </c>
      <c r="BE145" s="13" t="s">
        <v>157</v>
      </c>
      <c r="BF145" s="13" t="s">
        <v>157</v>
      </c>
      <c r="BG145" s="13" t="s">
        <v>259</v>
      </c>
      <c r="BH145" s="13" t="s">
        <v>157</v>
      </c>
      <c r="BI145" s="13" t="s">
        <v>157</v>
      </c>
      <c r="BJ145" s="13" t="s">
        <v>157</v>
      </c>
      <c r="BK145" s="13" t="s">
        <v>157</v>
      </c>
      <c r="BL145" s="11" t="s">
        <v>164</v>
      </c>
      <c r="BM145" s="11" t="s">
        <v>440</v>
      </c>
      <c r="BN145" s="11" t="s">
        <v>685</v>
      </c>
      <c r="BO145" s="11" t="s">
        <v>167</v>
      </c>
      <c r="BP145" s="11" t="s">
        <v>157</v>
      </c>
      <c r="BQ145" s="11" t="s">
        <v>2572</v>
      </c>
      <c r="BR145" s="11" t="s">
        <v>2573</v>
      </c>
      <c r="BS145" s="15" t="s">
        <v>164</v>
      </c>
      <c r="BT145" s="15" t="s">
        <v>2574</v>
      </c>
      <c r="BU145" s="15" t="s">
        <v>164</v>
      </c>
      <c r="BV145" s="15" t="s">
        <v>188</v>
      </c>
      <c r="BW145" s="17" t="s">
        <v>580</v>
      </c>
      <c r="BX145" s="17" t="s">
        <v>580</v>
      </c>
      <c r="BY145" s="17" t="s">
        <v>580</v>
      </c>
    </row>
    <row r="146" spans="1:77" x14ac:dyDescent="0.25">
      <c r="A146" s="6" t="s">
        <v>5897</v>
      </c>
      <c r="B146" s="6" t="s">
        <v>2578</v>
      </c>
      <c r="C146" s="6" t="s">
        <v>2579</v>
      </c>
      <c r="D146" s="6"/>
      <c r="E146" s="6" t="s">
        <v>164</v>
      </c>
      <c r="F146" s="9" t="s">
        <v>563</v>
      </c>
      <c r="G146" s="9" t="s">
        <v>164</v>
      </c>
      <c r="H146" s="9" t="s">
        <v>2580</v>
      </c>
      <c r="I146" s="9" t="s">
        <v>233</v>
      </c>
      <c r="J146" s="9" t="s">
        <v>157</v>
      </c>
      <c r="K146" s="9" t="s">
        <v>2581</v>
      </c>
      <c r="L146" s="9" t="s">
        <v>2582</v>
      </c>
      <c r="M146" s="9" t="s">
        <v>2580</v>
      </c>
      <c r="N146" s="9" t="s">
        <v>2583</v>
      </c>
      <c r="O146" s="9" t="s">
        <v>2584</v>
      </c>
      <c r="P146" s="9" t="s">
        <v>340</v>
      </c>
      <c r="Q146" s="9" t="s">
        <v>162</v>
      </c>
      <c r="R146" s="9" t="s">
        <v>157</v>
      </c>
      <c r="S146" s="9" t="s">
        <v>157</v>
      </c>
      <c r="T146" s="9" t="s">
        <v>157</v>
      </c>
      <c r="U146" s="9" t="s">
        <v>157</v>
      </c>
      <c r="V146" s="9" t="s">
        <v>157</v>
      </c>
      <c r="W146" s="9" t="s">
        <v>157</v>
      </c>
      <c r="X146" s="9" t="s">
        <v>157</v>
      </c>
      <c r="Y146" s="9" t="s">
        <v>157</v>
      </c>
      <c r="Z146" s="9" t="s">
        <v>157</v>
      </c>
      <c r="AA146" s="9" t="s">
        <v>157</v>
      </c>
      <c r="AB146" s="9" t="s">
        <v>157</v>
      </c>
      <c r="AC146" s="9" t="s">
        <v>157</v>
      </c>
      <c r="AD146" s="9" t="s">
        <v>157</v>
      </c>
      <c r="AE146" s="9" t="s">
        <v>157</v>
      </c>
      <c r="AF146" s="13" t="s">
        <v>340</v>
      </c>
      <c r="AG146" s="13" t="s">
        <v>340</v>
      </c>
      <c r="AH146" s="13" t="s">
        <v>340</v>
      </c>
      <c r="AI146" s="13" t="s">
        <v>162</v>
      </c>
      <c r="AJ146" s="13" t="s">
        <v>157</v>
      </c>
      <c r="AK146" s="13" t="s">
        <v>157</v>
      </c>
      <c r="AL146" s="13" t="s">
        <v>157</v>
      </c>
      <c r="AM146" s="13" t="s">
        <v>157</v>
      </c>
      <c r="AN146" s="13" t="s">
        <v>157</v>
      </c>
      <c r="AO146" s="13" t="s">
        <v>157</v>
      </c>
      <c r="AP146" s="13" t="s">
        <v>157</v>
      </c>
      <c r="AQ146" s="13" t="s">
        <v>157</v>
      </c>
      <c r="AR146" s="13" t="s">
        <v>157</v>
      </c>
      <c r="AS146" s="13" t="s">
        <v>157</v>
      </c>
      <c r="AT146" s="13" t="s">
        <v>157</v>
      </c>
      <c r="AU146" s="13" t="s">
        <v>157</v>
      </c>
      <c r="AV146" s="13" t="s">
        <v>157</v>
      </c>
      <c r="AW146" s="13" t="s">
        <v>157</v>
      </c>
      <c r="AX146" s="13" t="s">
        <v>162</v>
      </c>
      <c r="AY146" s="13" t="s">
        <v>157</v>
      </c>
      <c r="AZ146" s="13" t="s">
        <v>157</v>
      </c>
      <c r="BA146" s="13" t="s">
        <v>157</v>
      </c>
      <c r="BB146" s="13" t="s">
        <v>157</v>
      </c>
      <c r="BC146" s="13" t="s">
        <v>157</v>
      </c>
      <c r="BD146" s="13" t="s">
        <v>157</v>
      </c>
      <c r="BE146" s="13" t="s">
        <v>157</v>
      </c>
      <c r="BF146" s="13" t="s">
        <v>157</v>
      </c>
      <c r="BG146" s="13" t="s">
        <v>157</v>
      </c>
      <c r="BH146" s="13" t="s">
        <v>157</v>
      </c>
      <c r="BI146" s="13" t="s">
        <v>157</v>
      </c>
      <c r="BJ146" s="13" t="s">
        <v>157</v>
      </c>
      <c r="BK146" s="13" t="s">
        <v>157</v>
      </c>
      <c r="BL146" s="11" t="s">
        <v>162</v>
      </c>
      <c r="BM146" s="11" t="s">
        <v>157</v>
      </c>
      <c r="BN146" s="11" t="s">
        <v>157</v>
      </c>
      <c r="BO146" s="11" t="s">
        <v>157</v>
      </c>
      <c r="BP146" s="11" t="s">
        <v>157</v>
      </c>
      <c r="BQ146" s="11" t="s">
        <v>157</v>
      </c>
      <c r="BR146" s="11" t="s">
        <v>157</v>
      </c>
      <c r="BS146" s="15" t="s">
        <v>162</v>
      </c>
      <c r="BT146" s="15" t="s">
        <v>157</v>
      </c>
      <c r="BU146" s="15" t="s">
        <v>162</v>
      </c>
      <c r="BV146" s="15" t="s">
        <v>157</v>
      </c>
      <c r="BW146" s="17" t="s">
        <v>580</v>
      </c>
      <c r="BX146" s="17" t="s">
        <v>580</v>
      </c>
      <c r="BY146" s="17" t="s">
        <v>580</v>
      </c>
    </row>
    <row r="147" spans="1:77" x14ac:dyDescent="0.25">
      <c r="A147" s="6" t="s">
        <v>5898</v>
      </c>
      <c r="B147" s="6" t="s">
        <v>2588</v>
      </c>
      <c r="C147" s="6" t="s">
        <v>2589</v>
      </c>
      <c r="D147" s="6"/>
      <c r="E147" s="6" t="s">
        <v>164</v>
      </c>
      <c r="F147" s="9" t="s">
        <v>2590</v>
      </c>
      <c r="G147" s="9" t="s">
        <v>164</v>
      </c>
      <c r="H147" s="9" t="s">
        <v>2591</v>
      </c>
      <c r="I147" s="9" t="s">
        <v>233</v>
      </c>
      <c r="J147" s="9" t="s">
        <v>157</v>
      </c>
      <c r="K147" s="9" t="s">
        <v>273</v>
      </c>
      <c r="L147" s="9" t="s">
        <v>2592</v>
      </c>
      <c r="M147" s="9" t="s">
        <v>2593</v>
      </c>
      <c r="N147" s="9" t="s">
        <v>2594</v>
      </c>
      <c r="O147" s="9" t="s">
        <v>157</v>
      </c>
      <c r="P147" s="9" t="s">
        <v>1877</v>
      </c>
      <c r="Q147" s="9" t="s">
        <v>164</v>
      </c>
      <c r="R147" s="9" t="s">
        <v>2591</v>
      </c>
      <c r="S147" s="9" t="s">
        <v>233</v>
      </c>
      <c r="T147" s="9" t="s">
        <v>157</v>
      </c>
      <c r="U147" s="9" t="s">
        <v>273</v>
      </c>
      <c r="V147" s="9" t="s">
        <v>2592</v>
      </c>
      <c r="W147" s="9" t="s">
        <v>2595</v>
      </c>
      <c r="X147" s="9" t="s">
        <v>2596</v>
      </c>
      <c r="Y147" s="9" t="s">
        <v>157</v>
      </c>
      <c r="Z147" s="9" t="s">
        <v>259</v>
      </c>
      <c r="AA147" s="9" t="s">
        <v>157</v>
      </c>
      <c r="AB147" s="9" t="s">
        <v>157</v>
      </c>
      <c r="AC147" s="9" t="s">
        <v>157</v>
      </c>
      <c r="AD147" s="9" t="s">
        <v>157</v>
      </c>
      <c r="AE147" s="9" t="s">
        <v>157</v>
      </c>
      <c r="AF147" s="13" t="s">
        <v>2590</v>
      </c>
      <c r="AG147" s="13" t="s">
        <v>2597</v>
      </c>
      <c r="AH147" s="13" t="s">
        <v>2598</v>
      </c>
      <c r="AI147" s="13" t="s">
        <v>164</v>
      </c>
      <c r="AJ147" s="13" t="s">
        <v>2599</v>
      </c>
      <c r="AK147" s="13" t="s">
        <v>273</v>
      </c>
      <c r="AL147" s="13" t="s">
        <v>233</v>
      </c>
      <c r="AM147" s="13" t="s">
        <v>157</v>
      </c>
      <c r="AN147" s="13" t="s">
        <v>2600</v>
      </c>
      <c r="AO147" s="13" t="s">
        <v>157</v>
      </c>
      <c r="AP147" s="13" t="s">
        <v>2600</v>
      </c>
      <c r="AQ147" s="13" t="s">
        <v>157</v>
      </c>
      <c r="AR147" s="13" t="s">
        <v>259</v>
      </c>
      <c r="AS147" s="13" t="s">
        <v>157</v>
      </c>
      <c r="AT147" s="13" t="s">
        <v>157</v>
      </c>
      <c r="AU147" s="13" t="s">
        <v>157</v>
      </c>
      <c r="AV147" s="13" t="s">
        <v>157</v>
      </c>
      <c r="AW147" s="13" t="s">
        <v>2601</v>
      </c>
      <c r="AX147" s="13" t="s">
        <v>164</v>
      </c>
      <c r="AY147" s="13" t="s">
        <v>2599</v>
      </c>
      <c r="AZ147" s="13" t="s">
        <v>273</v>
      </c>
      <c r="BA147" s="13" t="s">
        <v>233</v>
      </c>
      <c r="BB147" s="13" t="s">
        <v>157</v>
      </c>
      <c r="BC147" s="13" t="s">
        <v>2600</v>
      </c>
      <c r="BD147" s="13" t="s">
        <v>157</v>
      </c>
      <c r="BE147" s="13" t="s">
        <v>2600</v>
      </c>
      <c r="BF147" s="13" t="s">
        <v>157</v>
      </c>
      <c r="BG147" s="13" t="s">
        <v>259</v>
      </c>
      <c r="BH147" s="13" t="s">
        <v>157</v>
      </c>
      <c r="BI147" s="13" t="s">
        <v>157</v>
      </c>
      <c r="BJ147" s="13" t="s">
        <v>157</v>
      </c>
      <c r="BK147" s="13" t="s">
        <v>157</v>
      </c>
      <c r="BL147" s="11" t="s">
        <v>162</v>
      </c>
      <c r="BM147" s="11" t="s">
        <v>157</v>
      </c>
      <c r="BN147" s="11" t="s">
        <v>157</v>
      </c>
      <c r="BO147" s="11" t="s">
        <v>157</v>
      </c>
      <c r="BP147" s="11" t="s">
        <v>157</v>
      </c>
      <c r="BQ147" s="11" t="s">
        <v>157</v>
      </c>
      <c r="BR147" s="11" t="s">
        <v>157</v>
      </c>
      <c r="BS147" s="15" t="s">
        <v>162</v>
      </c>
      <c r="BT147" s="15" t="s">
        <v>157</v>
      </c>
      <c r="BU147" s="15" t="s">
        <v>164</v>
      </c>
      <c r="BV147" s="15" t="s">
        <v>2602</v>
      </c>
      <c r="BW147" s="17" t="s">
        <v>381</v>
      </c>
      <c r="BX147" s="17" t="s">
        <v>381</v>
      </c>
      <c r="BY147" s="17" t="s">
        <v>2603</v>
      </c>
    </row>
    <row r="148" spans="1:77" ht="60" x14ac:dyDescent="0.25">
      <c r="A148" s="6" t="s">
        <v>2606</v>
      </c>
      <c r="B148" s="6" t="s">
        <v>2607</v>
      </c>
      <c r="C148" s="6" t="s">
        <v>2608</v>
      </c>
      <c r="D148" s="6"/>
      <c r="E148" s="6" t="s">
        <v>164</v>
      </c>
      <c r="F148" s="9" t="s">
        <v>256</v>
      </c>
      <c r="G148" s="9" t="s">
        <v>164</v>
      </c>
      <c r="H148" s="9" t="s">
        <v>2609</v>
      </c>
      <c r="I148" s="9" t="s">
        <v>233</v>
      </c>
      <c r="J148" s="9" t="s">
        <v>157</v>
      </c>
      <c r="K148" s="9" t="s">
        <v>273</v>
      </c>
      <c r="L148" s="9" t="s">
        <v>2610</v>
      </c>
      <c r="M148" s="9" t="s">
        <v>2611</v>
      </c>
      <c r="N148" s="9" t="s">
        <v>2612</v>
      </c>
      <c r="O148" s="9" t="s">
        <v>157</v>
      </c>
      <c r="P148" s="9" t="s">
        <v>2613</v>
      </c>
      <c r="Q148" s="9" t="s">
        <v>164</v>
      </c>
      <c r="R148" s="9" t="s">
        <v>2609</v>
      </c>
      <c r="S148" s="9" t="s">
        <v>233</v>
      </c>
      <c r="T148" s="9" t="s">
        <v>157</v>
      </c>
      <c r="U148" s="9" t="s">
        <v>273</v>
      </c>
      <c r="V148" s="9" t="s">
        <v>2610</v>
      </c>
      <c r="W148" s="9" t="s">
        <v>2614</v>
      </c>
      <c r="X148" s="9" t="s">
        <v>2615</v>
      </c>
      <c r="Y148" s="9" t="s">
        <v>157</v>
      </c>
      <c r="Z148" s="9" t="s">
        <v>373</v>
      </c>
      <c r="AA148" s="9" t="s">
        <v>157</v>
      </c>
      <c r="AB148" s="9" t="s">
        <v>2616</v>
      </c>
      <c r="AC148" s="9" t="s">
        <v>157</v>
      </c>
      <c r="AD148" s="9" t="s">
        <v>157</v>
      </c>
      <c r="AE148" s="9" t="s">
        <v>157</v>
      </c>
      <c r="AF148" s="13" t="s">
        <v>2617</v>
      </c>
      <c r="AG148" s="13" t="s">
        <v>680</v>
      </c>
      <c r="AH148" s="13" t="s">
        <v>2618</v>
      </c>
      <c r="AI148" s="13" t="s">
        <v>164</v>
      </c>
      <c r="AJ148" s="13" t="s">
        <v>2619</v>
      </c>
      <c r="AK148" s="13" t="s">
        <v>273</v>
      </c>
      <c r="AL148" s="13" t="s">
        <v>233</v>
      </c>
      <c r="AM148" s="13" t="s">
        <v>157</v>
      </c>
      <c r="AN148" s="13" t="s">
        <v>2620</v>
      </c>
      <c r="AO148" s="13" t="s">
        <v>186</v>
      </c>
      <c r="AP148" s="13" t="s">
        <v>2620</v>
      </c>
      <c r="AQ148" s="13" t="s">
        <v>157</v>
      </c>
      <c r="AR148" s="13" t="s">
        <v>626</v>
      </c>
      <c r="AS148" s="13" t="s">
        <v>157</v>
      </c>
      <c r="AT148" s="13" t="s">
        <v>2621</v>
      </c>
      <c r="AU148" s="13" t="s">
        <v>157</v>
      </c>
      <c r="AV148" s="13" t="s">
        <v>157</v>
      </c>
      <c r="AW148" s="13" t="s">
        <v>2622</v>
      </c>
      <c r="AX148" s="13" t="s">
        <v>164</v>
      </c>
      <c r="AY148" s="13" t="s">
        <v>2619</v>
      </c>
      <c r="AZ148" s="13" t="s">
        <v>273</v>
      </c>
      <c r="BA148" s="13" t="s">
        <v>233</v>
      </c>
      <c r="BB148" s="13" t="s">
        <v>157</v>
      </c>
      <c r="BC148" s="13" t="s">
        <v>2620</v>
      </c>
      <c r="BD148" s="13" t="s">
        <v>186</v>
      </c>
      <c r="BE148" s="13" t="s">
        <v>2620</v>
      </c>
      <c r="BF148" s="13" t="s">
        <v>157</v>
      </c>
      <c r="BG148" s="13" t="s">
        <v>626</v>
      </c>
      <c r="BH148" s="13" t="s">
        <v>157</v>
      </c>
      <c r="BI148" s="13" t="s">
        <v>2621</v>
      </c>
      <c r="BJ148" s="13" t="s">
        <v>157</v>
      </c>
      <c r="BK148" s="13" t="s">
        <v>157</v>
      </c>
      <c r="BL148" s="11" t="s">
        <v>164</v>
      </c>
      <c r="BM148" s="11" t="s">
        <v>970</v>
      </c>
      <c r="BN148" s="11" t="s">
        <v>470</v>
      </c>
      <c r="BO148" s="11" t="s">
        <v>167</v>
      </c>
      <c r="BP148" s="11" t="s">
        <v>157</v>
      </c>
      <c r="BQ148" s="11" t="s">
        <v>647</v>
      </c>
      <c r="BR148" s="11" t="s">
        <v>647</v>
      </c>
      <c r="BS148" s="15" t="s">
        <v>164</v>
      </c>
      <c r="BT148" s="15" t="s">
        <v>762</v>
      </c>
      <c r="BU148" s="15" t="s">
        <v>164</v>
      </c>
      <c r="BV148" s="15" t="s">
        <v>970</v>
      </c>
      <c r="BW148" s="17" t="s">
        <v>2623</v>
      </c>
      <c r="BX148" s="17" t="s">
        <v>1326</v>
      </c>
      <c r="BY148" s="17" t="s">
        <v>157</v>
      </c>
    </row>
    <row r="149" spans="1:77" ht="60" x14ac:dyDescent="0.25">
      <c r="A149" s="6" t="s">
        <v>2626</v>
      </c>
      <c r="B149" s="6" t="s">
        <v>2627</v>
      </c>
      <c r="C149" s="6" t="s">
        <v>2628</v>
      </c>
      <c r="D149" s="6"/>
      <c r="E149" s="6" t="s">
        <v>164</v>
      </c>
      <c r="F149" s="9" t="s">
        <v>891</v>
      </c>
      <c r="G149" s="9" t="s">
        <v>164</v>
      </c>
      <c r="H149" s="9" t="s">
        <v>1085</v>
      </c>
      <c r="I149" s="9" t="s">
        <v>233</v>
      </c>
      <c r="J149" s="9" t="s">
        <v>157</v>
      </c>
      <c r="K149" s="9" t="s">
        <v>524</v>
      </c>
      <c r="L149" s="9" t="s">
        <v>2629</v>
      </c>
      <c r="M149" s="9" t="s">
        <v>663</v>
      </c>
      <c r="N149" s="9" t="s">
        <v>2630</v>
      </c>
      <c r="O149" s="9" t="s">
        <v>157</v>
      </c>
      <c r="P149" s="9" t="s">
        <v>967</v>
      </c>
      <c r="Q149" s="9" t="s">
        <v>162</v>
      </c>
      <c r="R149" s="9" t="s">
        <v>157</v>
      </c>
      <c r="S149" s="9" t="s">
        <v>157</v>
      </c>
      <c r="T149" s="9" t="s">
        <v>157</v>
      </c>
      <c r="U149" s="9" t="s">
        <v>157</v>
      </c>
      <c r="V149" s="9" t="s">
        <v>157</v>
      </c>
      <c r="W149" s="9" t="s">
        <v>157</v>
      </c>
      <c r="X149" s="9" t="s">
        <v>157</v>
      </c>
      <c r="Y149" s="9" t="s">
        <v>157</v>
      </c>
      <c r="Z149" s="9" t="s">
        <v>157</v>
      </c>
      <c r="AA149" s="9" t="s">
        <v>157</v>
      </c>
      <c r="AB149" s="9" t="s">
        <v>157</v>
      </c>
      <c r="AC149" s="9" t="s">
        <v>157</v>
      </c>
      <c r="AD149" s="9" t="s">
        <v>157</v>
      </c>
      <c r="AE149" s="9" t="s">
        <v>2631</v>
      </c>
      <c r="AF149" s="13" t="s">
        <v>891</v>
      </c>
      <c r="AG149" s="13" t="s">
        <v>967</v>
      </c>
      <c r="AH149" s="13" t="s">
        <v>645</v>
      </c>
      <c r="AI149" s="13" t="s">
        <v>164</v>
      </c>
      <c r="AJ149" s="13" t="s">
        <v>2632</v>
      </c>
      <c r="AK149" s="13" t="s">
        <v>157</v>
      </c>
      <c r="AL149" s="13" t="s">
        <v>157</v>
      </c>
      <c r="AM149" s="13" t="s">
        <v>157</v>
      </c>
      <c r="AN149" s="13" t="s">
        <v>157</v>
      </c>
      <c r="AO149" s="13" t="s">
        <v>157</v>
      </c>
      <c r="AP149" s="13" t="s">
        <v>157</v>
      </c>
      <c r="AQ149" s="13" t="s">
        <v>157</v>
      </c>
      <c r="AR149" s="13" t="s">
        <v>157</v>
      </c>
      <c r="AS149" s="13" t="s">
        <v>157</v>
      </c>
      <c r="AT149" s="13" t="s">
        <v>157</v>
      </c>
      <c r="AU149" s="13" t="s">
        <v>157</v>
      </c>
      <c r="AV149" s="13" t="s">
        <v>157</v>
      </c>
      <c r="AW149" s="13" t="s">
        <v>645</v>
      </c>
      <c r="AX149" s="13" t="s">
        <v>164</v>
      </c>
      <c r="AY149" s="13" t="s">
        <v>2632</v>
      </c>
      <c r="AZ149" s="13" t="s">
        <v>157</v>
      </c>
      <c r="BA149" s="13" t="s">
        <v>157</v>
      </c>
      <c r="BB149" s="13" t="s">
        <v>157</v>
      </c>
      <c r="BC149" s="13" t="s">
        <v>157</v>
      </c>
      <c r="BD149" s="13" t="s">
        <v>157</v>
      </c>
      <c r="BE149" s="13" t="s">
        <v>157</v>
      </c>
      <c r="BF149" s="13" t="s">
        <v>157</v>
      </c>
      <c r="BG149" s="13" t="s">
        <v>157</v>
      </c>
      <c r="BH149" s="13" t="s">
        <v>157</v>
      </c>
      <c r="BI149" s="13" t="s">
        <v>157</v>
      </c>
      <c r="BJ149" s="13" t="s">
        <v>157</v>
      </c>
      <c r="BK149" s="13" t="s">
        <v>157</v>
      </c>
      <c r="BL149" s="11" t="s">
        <v>162</v>
      </c>
      <c r="BM149" s="11" t="s">
        <v>157</v>
      </c>
      <c r="BN149" s="11" t="s">
        <v>157</v>
      </c>
      <c r="BO149" s="11" t="s">
        <v>157</v>
      </c>
      <c r="BP149" s="11" t="s">
        <v>157</v>
      </c>
      <c r="BQ149" s="11" t="s">
        <v>157</v>
      </c>
      <c r="BR149" s="11" t="s">
        <v>157</v>
      </c>
      <c r="BS149" s="15" t="s">
        <v>162</v>
      </c>
      <c r="BT149" s="15" t="s">
        <v>157</v>
      </c>
      <c r="BU149" s="15" t="s">
        <v>162</v>
      </c>
      <c r="BV149" s="15" t="s">
        <v>157</v>
      </c>
      <c r="BW149" s="17" t="s">
        <v>157</v>
      </c>
      <c r="BX149" s="17" t="s">
        <v>157</v>
      </c>
      <c r="BY149" s="17" t="s">
        <v>157</v>
      </c>
    </row>
    <row r="150" spans="1:77" ht="45" x14ac:dyDescent="0.25">
      <c r="A150" s="6" t="s">
        <v>5899</v>
      </c>
      <c r="B150" s="6" t="s">
        <v>2636</v>
      </c>
      <c r="C150" s="6" t="s">
        <v>2637</v>
      </c>
      <c r="D150" s="6"/>
      <c r="E150" s="6" t="s">
        <v>164</v>
      </c>
      <c r="F150" s="9" t="s">
        <v>2638</v>
      </c>
      <c r="G150" s="9" t="s">
        <v>164</v>
      </c>
      <c r="H150" s="9" t="s">
        <v>329</v>
      </c>
      <c r="I150" s="9" t="s">
        <v>233</v>
      </c>
      <c r="J150" s="9" t="s">
        <v>157</v>
      </c>
      <c r="K150" s="9" t="s">
        <v>2639</v>
      </c>
      <c r="L150" s="9" t="s">
        <v>2640</v>
      </c>
      <c r="M150" s="9" t="s">
        <v>2465</v>
      </c>
      <c r="N150" s="9" t="s">
        <v>2641</v>
      </c>
      <c r="O150" s="9" t="s">
        <v>157</v>
      </c>
      <c r="P150" s="9" t="s">
        <v>2642</v>
      </c>
      <c r="Q150" s="9" t="s">
        <v>164</v>
      </c>
      <c r="R150" s="9" t="s">
        <v>329</v>
      </c>
      <c r="S150" s="9" t="s">
        <v>233</v>
      </c>
      <c r="T150" s="9" t="s">
        <v>157</v>
      </c>
      <c r="U150" s="9" t="s">
        <v>2639</v>
      </c>
      <c r="V150" s="9" t="s">
        <v>2640</v>
      </c>
      <c r="W150" s="9" t="s">
        <v>1891</v>
      </c>
      <c r="X150" s="9" t="s">
        <v>2643</v>
      </c>
      <c r="Y150" s="9" t="s">
        <v>157</v>
      </c>
      <c r="Z150" s="9" t="s">
        <v>259</v>
      </c>
      <c r="AA150" s="9" t="s">
        <v>157</v>
      </c>
      <c r="AB150" s="9" t="s">
        <v>157</v>
      </c>
      <c r="AC150" s="9" t="s">
        <v>157</v>
      </c>
      <c r="AD150" s="9" t="s">
        <v>157</v>
      </c>
      <c r="AE150" s="9" t="s">
        <v>341</v>
      </c>
      <c r="AF150" s="13" t="s">
        <v>1984</v>
      </c>
      <c r="AG150" s="13" t="s">
        <v>328</v>
      </c>
      <c r="AH150" s="13" t="s">
        <v>762</v>
      </c>
      <c r="AI150" s="13" t="s">
        <v>164</v>
      </c>
      <c r="AJ150" s="13" t="s">
        <v>2644</v>
      </c>
      <c r="AK150" s="13" t="s">
        <v>2639</v>
      </c>
      <c r="AL150" s="13" t="s">
        <v>233</v>
      </c>
      <c r="AM150" s="13" t="s">
        <v>157</v>
      </c>
      <c r="AN150" s="13" t="s">
        <v>2645</v>
      </c>
      <c r="AO150" s="13" t="s">
        <v>1136</v>
      </c>
      <c r="AP150" s="13" t="s">
        <v>157</v>
      </c>
      <c r="AQ150" s="13" t="s">
        <v>157</v>
      </c>
      <c r="AR150" s="13" t="s">
        <v>247</v>
      </c>
      <c r="AS150" s="13" t="s">
        <v>157</v>
      </c>
      <c r="AT150" s="13" t="s">
        <v>2646</v>
      </c>
      <c r="AU150" s="13" t="s">
        <v>157</v>
      </c>
      <c r="AV150" s="13" t="s">
        <v>157</v>
      </c>
      <c r="AW150" s="13" t="s">
        <v>595</v>
      </c>
      <c r="AX150" s="13" t="s">
        <v>164</v>
      </c>
      <c r="AY150" s="13" t="s">
        <v>2647</v>
      </c>
      <c r="AZ150" s="13" t="s">
        <v>2639</v>
      </c>
      <c r="BA150" s="13" t="s">
        <v>233</v>
      </c>
      <c r="BB150" s="13" t="s">
        <v>157</v>
      </c>
      <c r="BC150" s="13" t="s">
        <v>2648</v>
      </c>
      <c r="BD150" s="13" t="s">
        <v>1136</v>
      </c>
      <c r="BE150" s="13" t="s">
        <v>157</v>
      </c>
      <c r="BF150" s="13" t="s">
        <v>157</v>
      </c>
      <c r="BG150" s="13" t="s">
        <v>247</v>
      </c>
      <c r="BH150" s="13" t="s">
        <v>157</v>
      </c>
      <c r="BI150" s="13" t="s">
        <v>2649</v>
      </c>
      <c r="BJ150" s="13" t="s">
        <v>157</v>
      </c>
      <c r="BK150" s="13" t="s">
        <v>157</v>
      </c>
      <c r="BL150" s="11" t="s">
        <v>162</v>
      </c>
      <c r="BM150" s="11" t="s">
        <v>157</v>
      </c>
      <c r="BN150" s="11" t="s">
        <v>157</v>
      </c>
      <c r="BO150" s="11" t="s">
        <v>157</v>
      </c>
      <c r="BP150" s="11" t="s">
        <v>157</v>
      </c>
      <c r="BQ150" s="11" t="s">
        <v>157</v>
      </c>
      <c r="BR150" s="11" t="s">
        <v>157</v>
      </c>
      <c r="BS150" s="15" t="s">
        <v>162</v>
      </c>
      <c r="BT150" s="15" t="s">
        <v>157</v>
      </c>
      <c r="BU150" s="15" t="s">
        <v>162</v>
      </c>
      <c r="BV150" s="15" t="s">
        <v>157</v>
      </c>
      <c r="BW150" s="17" t="s">
        <v>2650</v>
      </c>
      <c r="BX150" s="17" t="s">
        <v>162</v>
      </c>
      <c r="BY150" s="17" t="s">
        <v>157</v>
      </c>
    </row>
    <row r="151" spans="1:77" ht="60" x14ac:dyDescent="0.25">
      <c r="A151" s="6" t="s">
        <v>2653</v>
      </c>
      <c r="B151" s="6" t="s">
        <v>2654</v>
      </c>
      <c r="C151" s="6" t="s">
        <v>2655</v>
      </c>
      <c r="D151" s="6"/>
      <c r="E151" s="6" t="s">
        <v>164</v>
      </c>
      <c r="F151" s="9" t="s">
        <v>2656</v>
      </c>
      <c r="G151" s="9" t="s">
        <v>164</v>
      </c>
      <c r="H151" s="9" t="s">
        <v>487</v>
      </c>
      <c r="I151" s="9" t="s">
        <v>233</v>
      </c>
      <c r="J151" s="9" t="s">
        <v>157</v>
      </c>
      <c r="K151" s="9" t="s">
        <v>340</v>
      </c>
      <c r="L151" s="9" t="s">
        <v>2657</v>
      </c>
      <c r="M151" s="9" t="s">
        <v>2658</v>
      </c>
      <c r="N151" s="9" t="s">
        <v>2659</v>
      </c>
      <c r="O151" s="9" t="s">
        <v>157</v>
      </c>
      <c r="P151" s="9" t="s">
        <v>2660</v>
      </c>
      <c r="Q151" s="9" t="s">
        <v>164</v>
      </c>
      <c r="R151" s="9" t="s">
        <v>2661</v>
      </c>
      <c r="S151" s="9" t="s">
        <v>233</v>
      </c>
      <c r="T151" s="9" t="s">
        <v>157</v>
      </c>
      <c r="U151" s="9" t="s">
        <v>340</v>
      </c>
      <c r="V151" s="9" t="s">
        <v>2657</v>
      </c>
      <c r="W151" s="9" t="s">
        <v>2662</v>
      </c>
      <c r="X151" s="9" t="s">
        <v>2663</v>
      </c>
      <c r="Y151" s="9" t="s">
        <v>157</v>
      </c>
      <c r="Z151" s="9" t="s">
        <v>865</v>
      </c>
      <c r="AA151" s="9" t="s">
        <v>2664</v>
      </c>
      <c r="AB151" s="9" t="s">
        <v>157</v>
      </c>
      <c r="AC151" s="9" t="s">
        <v>2665</v>
      </c>
      <c r="AD151" s="9" t="s">
        <v>157</v>
      </c>
      <c r="AE151" s="9" t="s">
        <v>157</v>
      </c>
      <c r="AF151" s="13" t="s">
        <v>1034</v>
      </c>
      <c r="AG151" s="13" t="s">
        <v>396</v>
      </c>
      <c r="AH151" s="13" t="s">
        <v>157</v>
      </c>
      <c r="AI151" s="13" t="s">
        <v>164</v>
      </c>
      <c r="AJ151" s="13" t="s">
        <v>2666</v>
      </c>
      <c r="AK151" s="13" t="s">
        <v>340</v>
      </c>
      <c r="AL151" s="13" t="s">
        <v>233</v>
      </c>
      <c r="AM151" s="13" t="s">
        <v>157</v>
      </c>
      <c r="AN151" s="13" t="s">
        <v>2667</v>
      </c>
      <c r="AO151" s="13" t="s">
        <v>157</v>
      </c>
      <c r="AP151" s="13" t="s">
        <v>2668</v>
      </c>
      <c r="AQ151" s="13" t="s">
        <v>157</v>
      </c>
      <c r="AR151" s="13" t="s">
        <v>626</v>
      </c>
      <c r="AS151" s="13" t="s">
        <v>2669</v>
      </c>
      <c r="AT151" s="13" t="s">
        <v>2670</v>
      </c>
      <c r="AU151" s="13" t="s">
        <v>157</v>
      </c>
      <c r="AV151" s="13" t="s">
        <v>157</v>
      </c>
      <c r="AW151" s="13" t="s">
        <v>157</v>
      </c>
      <c r="AX151" s="13" t="s">
        <v>164</v>
      </c>
      <c r="AY151" s="13" t="s">
        <v>2666</v>
      </c>
      <c r="AZ151" s="13" t="s">
        <v>340</v>
      </c>
      <c r="BA151" s="13" t="s">
        <v>233</v>
      </c>
      <c r="BB151" s="13" t="s">
        <v>157</v>
      </c>
      <c r="BC151" s="13" t="s">
        <v>2667</v>
      </c>
      <c r="BD151" s="13" t="s">
        <v>157</v>
      </c>
      <c r="BE151" s="13" t="s">
        <v>2668</v>
      </c>
      <c r="BF151" s="13" t="s">
        <v>157</v>
      </c>
      <c r="BG151" s="13" t="s">
        <v>626</v>
      </c>
      <c r="BH151" s="13" t="s">
        <v>2671</v>
      </c>
      <c r="BI151" s="13" t="s">
        <v>2670</v>
      </c>
      <c r="BJ151" s="13" t="s">
        <v>157</v>
      </c>
      <c r="BK151" s="13" t="s">
        <v>157</v>
      </c>
      <c r="BL151" s="11" t="s">
        <v>162</v>
      </c>
      <c r="BM151" s="11" t="s">
        <v>157</v>
      </c>
      <c r="BN151" s="11" t="s">
        <v>157</v>
      </c>
      <c r="BO151" s="11" t="s">
        <v>157</v>
      </c>
      <c r="BP151" s="11" t="s">
        <v>157</v>
      </c>
      <c r="BQ151" s="11" t="s">
        <v>157</v>
      </c>
      <c r="BR151" s="11" t="s">
        <v>157</v>
      </c>
      <c r="BS151" s="15" t="s">
        <v>162</v>
      </c>
      <c r="BT151" s="15" t="s">
        <v>157</v>
      </c>
      <c r="BU151" s="15" t="s">
        <v>162</v>
      </c>
      <c r="BV151" s="15" t="s">
        <v>157</v>
      </c>
      <c r="BW151" s="17" t="s">
        <v>2672</v>
      </c>
      <c r="BX151" s="17" t="s">
        <v>2673</v>
      </c>
      <c r="BY151" s="17" t="s">
        <v>157</v>
      </c>
    </row>
    <row r="152" spans="1:77" ht="90" x14ac:dyDescent="0.25">
      <c r="A152" s="6" t="s">
        <v>2676</v>
      </c>
      <c r="B152" s="6" t="s">
        <v>2677</v>
      </c>
      <c r="C152" s="6" t="s">
        <v>2678</v>
      </c>
      <c r="D152" s="6"/>
      <c r="E152" s="6" t="s">
        <v>164</v>
      </c>
      <c r="F152" s="9" t="s">
        <v>1877</v>
      </c>
      <c r="G152" s="9" t="s">
        <v>164</v>
      </c>
      <c r="H152" s="9" t="s">
        <v>623</v>
      </c>
      <c r="I152" s="9" t="s">
        <v>233</v>
      </c>
      <c r="J152" s="9" t="s">
        <v>157</v>
      </c>
      <c r="K152" s="9" t="s">
        <v>524</v>
      </c>
      <c r="L152" s="9" t="s">
        <v>2679</v>
      </c>
      <c r="M152" s="9" t="s">
        <v>2680</v>
      </c>
      <c r="N152" s="9" t="s">
        <v>2681</v>
      </c>
      <c r="O152" s="9" t="s">
        <v>157</v>
      </c>
      <c r="P152" s="9" t="s">
        <v>176</v>
      </c>
      <c r="Q152" s="9" t="s">
        <v>164</v>
      </c>
      <c r="R152" s="9" t="s">
        <v>623</v>
      </c>
      <c r="S152" s="9" t="s">
        <v>233</v>
      </c>
      <c r="T152" s="9" t="s">
        <v>157</v>
      </c>
      <c r="U152" s="9" t="s">
        <v>524</v>
      </c>
      <c r="V152" s="9" t="s">
        <v>2682</v>
      </c>
      <c r="W152" s="9" t="s">
        <v>2683</v>
      </c>
      <c r="X152" s="9" t="s">
        <v>2684</v>
      </c>
      <c r="Y152" s="9" t="s">
        <v>157</v>
      </c>
      <c r="Z152" s="9" t="s">
        <v>259</v>
      </c>
      <c r="AA152" s="9" t="s">
        <v>157</v>
      </c>
      <c r="AB152" s="9" t="s">
        <v>157</v>
      </c>
      <c r="AC152" s="9" t="s">
        <v>157</v>
      </c>
      <c r="AD152" s="9" t="s">
        <v>157</v>
      </c>
      <c r="AE152" s="9" t="s">
        <v>157</v>
      </c>
      <c r="AF152" s="13" t="s">
        <v>2685</v>
      </c>
      <c r="AG152" s="13" t="s">
        <v>176</v>
      </c>
      <c r="AH152" s="13" t="s">
        <v>762</v>
      </c>
      <c r="AI152" s="13" t="s">
        <v>164</v>
      </c>
      <c r="AJ152" s="13" t="s">
        <v>762</v>
      </c>
      <c r="AK152" s="13" t="s">
        <v>524</v>
      </c>
      <c r="AL152" s="13" t="s">
        <v>157</v>
      </c>
      <c r="AM152" s="13" t="s">
        <v>157</v>
      </c>
      <c r="AN152" s="13" t="s">
        <v>2686</v>
      </c>
      <c r="AO152" s="13" t="s">
        <v>157</v>
      </c>
      <c r="AP152" s="13" t="s">
        <v>245</v>
      </c>
      <c r="AQ152" s="13" t="s">
        <v>157</v>
      </c>
      <c r="AR152" s="13" t="s">
        <v>247</v>
      </c>
      <c r="AS152" s="13" t="s">
        <v>157</v>
      </c>
      <c r="AT152" s="13" t="s">
        <v>2687</v>
      </c>
      <c r="AU152" s="13" t="s">
        <v>157</v>
      </c>
      <c r="AV152" s="13" t="s">
        <v>157</v>
      </c>
      <c r="AW152" s="13" t="s">
        <v>762</v>
      </c>
      <c r="AX152" s="13" t="s">
        <v>164</v>
      </c>
      <c r="AY152" s="13" t="s">
        <v>762</v>
      </c>
      <c r="AZ152" s="13" t="s">
        <v>524</v>
      </c>
      <c r="BA152" s="13" t="s">
        <v>233</v>
      </c>
      <c r="BB152" s="13" t="s">
        <v>157</v>
      </c>
      <c r="BC152" s="13" t="s">
        <v>2686</v>
      </c>
      <c r="BD152" s="13" t="s">
        <v>157</v>
      </c>
      <c r="BE152" s="13" t="s">
        <v>245</v>
      </c>
      <c r="BF152" s="13" t="s">
        <v>157</v>
      </c>
      <c r="BG152" s="13" t="s">
        <v>247</v>
      </c>
      <c r="BH152" s="13" t="s">
        <v>157</v>
      </c>
      <c r="BI152" s="13" t="s">
        <v>2687</v>
      </c>
      <c r="BJ152" s="13" t="s">
        <v>157</v>
      </c>
      <c r="BK152" s="13" t="s">
        <v>157</v>
      </c>
      <c r="BL152" s="11" t="s">
        <v>162</v>
      </c>
      <c r="BM152" s="11" t="s">
        <v>157</v>
      </c>
      <c r="BN152" s="11" t="s">
        <v>157</v>
      </c>
      <c r="BO152" s="11" t="s">
        <v>157</v>
      </c>
      <c r="BP152" s="11" t="s">
        <v>157</v>
      </c>
      <c r="BQ152" s="11" t="s">
        <v>157</v>
      </c>
      <c r="BR152" s="11" t="s">
        <v>157</v>
      </c>
      <c r="BS152" s="15" t="s">
        <v>162</v>
      </c>
      <c r="BT152" s="15" t="s">
        <v>157</v>
      </c>
      <c r="BU152" s="15" t="s">
        <v>162</v>
      </c>
      <c r="BV152" s="15" t="s">
        <v>157</v>
      </c>
      <c r="BW152" s="17" t="s">
        <v>580</v>
      </c>
      <c r="BX152" s="17" t="s">
        <v>250</v>
      </c>
      <c r="BY152" s="17" t="s">
        <v>157</v>
      </c>
    </row>
    <row r="153" spans="1:77" x14ac:dyDescent="0.25">
      <c r="A153" s="6" t="s">
        <v>2690</v>
      </c>
      <c r="B153" s="6" t="s">
        <v>2691</v>
      </c>
      <c r="C153" s="6" t="s">
        <v>2692</v>
      </c>
      <c r="D153" s="6"/>
      <c r="E153" s="6" t="s">
        <v>162</v>
      </c>
      <c r="F153" s="9" t="s">
        <v>157</v>
      </c>
      <c r="G153" s="9" t="s">
        <v>157</v>
      </c>
      <c r="H153" s="9" t="s">
        <v>157</v>
      </c>
      <c r="I153" s="9" t="s">
        <v>157</v>
      </c>
      <c r="J153" s="9" t="s">
        <v>157</v>
      </c>
      <c r="K153" s="9" t="s">
        <v>157</v>
      </c>
      <c r="L153" s="9" t="s">
        <v>157</v>
      </c>
      <c r="M153" s="9" t="s">
        <v>157</v>
      </c>
      <c r="N153" s="9" t="s">
        <v>157</v>
      </c>
      <c r="O153" s="9" t="s">
        <v>157</v>
      </c>
      <c r="P153" s="9" t="s">
        <v>157</v>
      </c>
      <c r="Q153" s="9" t="s">
        <v>157</v>
      </c>
      <c r="R153" s="9" t="s">
        <v>157</v>
      </c>
      <c r="S153" s="9" t="s">
        <v>157</v>
      </c>
      <c r="T153" s="9" t="s">
        <v>157</v>
      </c>
      <c r="U153" s="9" t="s">
        <v>157</v>
      </c>
      <c r="V153" s="9" t="s">
        <v>157</v>
      </c>
      <c r="W153" s="9" t="s">
        <v>157</v>
      </c>
      <c r="X153" s="9" t="s">
        <v>157</v>
      </c>
      <c r="Y153" s="9" t="s">
        <v>157</v>
      </c>
      <c r="Z153" s="9" t="s">
        <v>157</v>
      </c>
      <c r="AA153" s="9" t="s">
        <v>157</v>
      </c>
      <c r="AB153" s="9" t="s">
        <v>157</v>
      </c>
      <c r="AC153" s="9" t="s">
        <v>157</v>
      </c>
      <c r="AD153" s="9" t="s">
        <v>157</v>
      </c>
      <c r="AE153" s="9" t="s">
        <v>157</v>
      </c>
      <c r="AF153" s="13" t="s">
        <v>157</v>
      </c>
      <c r="AG153" s="13" t="s">
        <v>157</v>
      </c>
      <c r="AH153" s="13" t="s">
        <v>157</v>
      </c>
      <c r="AI153" s="13" t="s">
        <v>157</v>
      </c>
      <c r="AJ153" s="13" t="s">
        <v>157</v>
      </c>
      <c r="AK153" s="13" t="s">
        <v>157</v>
      </c>
      <c r="AL153" s="13" t="s">
        <v>157</v>
      </c>
      <c r="AM153" s="13" t="s">
        <v>157</v>
      </c>
      <c r="AN153" s="13" t="s">
        <v>157</v>
      </c>
      <c r="AO153" s="13" t="s">
        <v>157</v>
      </c>
      <c r="AP153" s="13" t="s">
        <v>157</v>
      </c>
      <c r="AQ153" s="13" t="s">
        <v>157</v>
      </c>
      <c r="AR153" s="13" t="s">
        <v>157</v>
      </c>
      <c r="AS153" s="13" t="s">
        <v>157</v>
      </c>
      <c r="AT153" s="13" t="s">
        <v>157</v>
      </c>
      <c r="AU153" s="13" t="s">
        <v>157</v>
      </c>
      <c r="AV153" s="13" t="s">
        <v>157</v>
      </c>
      <c r="AW153" s="13" t="s">
        <v>157</v>
      </c>
      <c r="AX153" s="13" t="s">
        <v>157</v>
      </c>
      <c r="AY153" s="13" t="s">
        <v>157</v>
      </c>
      <c r="AZ153" s="13" t="s">
        <v>157</v>
      </c>
      <c r="BA153" s="13" t="s">
        <v>157</v>
      </c>
      <c r="BB153" s="13" t="s">
        <v>157</v>
      </c>
      <c r="BC153" s="13" t="s">
        <v>157</v>
      </c>
      <c r="BD153" s="13" t="s">
        <v>157</v>
      </c>
      <c r="BE153" s="13" t="s">
        <v>157</v>
      </c>
      <c r="BF153" s="13" t="s">
        <v>157</v>
      </c>
      <c r="BG153" s="13" t="s">
        <v>157</v>
      </c>
      <c r="BH153" s="13" t="s">
        <v>157</v>
      </c>
      <c r="BI153" s="13" t="s">
        <v>157</v>
      </c>
      <c r="BJ153" s="13" t="s">
        <v>157</v>
      </c>
      <c r="BK153" s="13" t="s">
        <v>157</v>
      </c>
      <c r="BL153" s="11" t="s">
        <v>157</v>
      </c>
      <c r="BM153" s="11" t="s">
        <v>157</v>
      </c>
      <c r="BN153" s="11" t="s">
        <v>157</v>
      </c>
      <c r="BO153" s="11" t="s">
        <v>157</v>
      </c>
      <c r="BP153" s="11" t="s">
        <v>157</v>
      </c>
      <c r="BQ153" s="11" t="s">
        <v>157</v>
      </c>
      <c r="BR153" s="11" t="s">
        <v>157</v>
      </c>
      <c r="BS153" s="15" t="s">
        <v>157</v>
      </c>
      <c r="BT153" s="15" t="s">
        <v>157</v>
      </c>
      <c r="BU153" s="15" t="s">
        <v>157</v>
      </c>
      <c r="BV153" s="15" t="s">
        <v>157</v>
      </c>
      <c r="BW153" s="17" t="s">
        <v>157</v>
      </c>
      <c r="BX153" s="17" t="s">
        <v>157</v>
      </c>
      <c r="BY153" s="17" t="s">
        <v>157</v>
      </c>
    </row>
    <row r="154" spans="1:77" ht="45" x14ac:dyDescent="0.25">
      <c r="A154" s="6" t="s">
        <v>5900</v>
      </c>
      <c r="B154" s="6" t="s">
        <v>2696</v>
      </c>
      <c r="C154" s="6" t="s">
        <v>2697</v>
      </c>
      <c r="D154" s="6"/>
      <c r="E154" s="6" t="s">
        <v>164</v>
      </c>
      <c r="F154" s="9" t="s">
        <v>2698</v>
      </c>
      <c r="G154" s="9" t="s">
        <v>164</v>
      </c>
      <c r="H154" s="9" t="s">
        <v>426</v>
      </c>
      <c r="I154" s="9" t="s">
        <v>233</v>
      </c>
      <c r="J154" s="9" t="s">
        <v>157</v>
      </c>
      <c r="K154" s="9" t="s">
        <v>503</v>
      </c>
      <c r="L154" s="9" t="s">
        <v>1723</v>
      </c>
      <c r="M154" s="9" t="s">
        <v>2699</v>
      </c>
      <c r="N154" s="9" t="s">
        <v>1236</v>
      </c>
      <c r="O154" s="9" t="s">
        <v>157</v>
      </c>
      <c r="P154" s="9" t="s">
        <v>2700</v>
      </c>
      <c r="Q154" s="9" t="s">
        <v>164</v>
      </c>
      <c r="R154" s="9" t="s">
        <v>1981</v>
      </c>
      <c r="S154" s="9" t="s">
        <v>233</v>
      </c>
      <c r="T154" s="9" t="s">
        <v>157</v>
      </c>
      <c r="U154" s="9" t="s">
        <v>503</v>
      </c>
      <c r="V154" s="9" t="s">
        <v>1723</v>
      </c>
      <c r="W154" s="9" t="s">
        <v>2701</v>
      </c>
      <c r="X154" s="9" t="s">
        <v>2702</v>
      </c>
      <c r="Y154" s="9" t="s">
        <v>2703</v>
      </c>
      <c r="Z154" s="9" t="s">
        <v>259</v>
      </c>
      <c r="AA154" s="9" t="s">
        <v>157</v>
      </c>
      <c r="AB154" s="9" t="s">
        <v>157</v>
      </c>
      <c r="AC154" s="9" t="s">
        <v>157</v>
      </c>
      <c r="AD154" s="9" t="s">
        <v>157</v>
      </c>
      <c r="AE154" s="9" t="s">
        <v>157</v>
      </c>
      <c r="AF154" s="13" t="s">
        <v>2704</v>
      </c>
      <c r="AG154" s="13" t="s">
        <v>2705</v>
      </c>
      <c r="AH154" s="13" t="s">
        <v>2706</v>
      </c>
      <c r="AI154" s="13" t="s">
        <v>164</v>
      </c>
      <c r="AJ154" s="13" t="s">
        <v>2661</v>
      </c>
      <c r="AK154" s="13" t="s">
        <v>503</v>
      </c>
      <c r="AL154" s="13" t="s">
        <v>233</v>
      </c>
      <c r="AM154" s="13" t="s">
        <v>157</v>
      </c>
      <c r="AN154" s="13" t="s">
        <v>2707</v>
      </c>
      <c r="AO154" s="13" t="s">
        <v>157</v>
      </c>
      <c r="AP154" s="13" t="s">
        <v>2707</v>
      </c>
      <c r="AQ154" s="13" t="s">
        <v>157</v>
      </c>
      <c r="AR154" s="13" t="s">
        <v>157</v>
      </c>
      <c r="AS154" s="13" t="s">
        <v>157</v>
      </c>
      <c r="AT154" s="13" t="s">
        <v>157</v>
      </c>
      <c r="AU154" s="13" t="s">
        <v>157</v>
      </c>
      <c r="AV154" s="13" t="s">
        <v>157</v>
      </c>
      <c r="AW154" s="13" t="s">
        <v>2708</v>
      </c>
      <c r="AX154" s="13" t="s">
        <v>164</v>
      </c>
      <c r="AY154" s="13" t="s">
        <v>2661</v>
      </c>
      <c r="AZ154" s="13" t="s">
        <v>503</v>
      </c>
      <c r="BA154" s="13" t="s">
        <v>233</v>
      </c>
      <c r="BB154" s="13" t="s">
        <v>157</v>
      </c>
      <c r="BC154" s="13" t="s">
        <v>2707</v>
      </c>
      <c r="BD154" s="13" t="s">
        <v>157</v>
      </c>
      <c r="BE154" s="13" t="s">
        <v>2707</v>
      </c>
      <c r="BF154" s="13" t="s">
        <v>157</v>
      </c>
      <c r="BG154" s="13" t="s">
        <v>157</v>
      </c>
      <c r="BH154" s="13" t="s">
        <v>157</v>
      </c>
      <c r="BI154" s="13" t="s">
        <v>157</v>
      </c>
      <c r="BJ154" s="13" t="s">
        <v>157</v>
      </c>
      <c r="BK154" s="13" t="s">
        <v>157</v>
      </c>
      <c r="BL154" s="11" t="s">
        <v>162</v>
      </c>
      <c r="BM154" s="11" t="s">
        <v>157</v>
      </c>
      <c r="BN154" s="11" t="s">
        <v>157</v>
      </c>
      <c r="BO154" s="11" t="s">
        <v>157</v>
      </c>
      <c r="BP154" s="11" t="s">
        <v>157</v>
      </c>
      <c r="BQ154" s="11" t="s">
        <v>157</v>
      </c>
      <c r="BR154" s="11" t="s">
        <v>157</v>
      </c>
      <c r="BS154" s="15" t="s">
        <v>162</v>
      </c>
      <c r="BT154" s="15" t="s">
        <v>157</v>
      </c>
      <c r="BU154" s="15" t="s">
        <v>162</v>
      </c>
      <c r="BV154" s="15" t="s">
        <v>157</v>
      </c>
      <c r="BW154" s="17" t="s">
        <v>157</v>
      </c>
      <c r="BX154" s="17" t="s">
        <v>2709</v>
      </c>
      <c r="BY154" s="17" t="s">
        <v>2710</v>
      </c>
    </row>
    <row r="155" spans="1:77" ht="60" x14ac:dyDescent="0.25">
      <c r="A155" s="6" t="s">
        <v>2713</v>
      </c>
      <c r="B155" s="6" t="s">
        <v>2714</v>
      </c>
      <c r="C155" s="6" t="s">
        <v>2715</v>
      </c>
      <c r="D155" s="6"/>
      <c r="E155" s="6" t="s">
        <v>164</v>
      </c>
      <c r="F155" s="9" t="s">
        <v>2716</v>
      </c>
      <c r="G155" s="9" t="s">
        <v>164</v>
      </c>
      <c r="H155" s="9" t="s">
        <v>2717</v>
      </c>
      <c r="I155" s="9" t="s">
        <v>233</v>
      </c>
      <c r="J155" s="9" t="s">
        <v>157</v>
      </c>
      <c r="K155" s="9" t="s">
        <v>273</v>
      </c>
      <c r="L155" s="9" t="s">
        <v>2718</v>
      </c>
      <c r="M155" s="9" t="s">
        <v>2719</v>
      </c>
      <c r="N155" s="9" t="s">
        <v>2720</v>
      </c>
      <c r="O155" s="9" t="s">
        <v>2721</v>
      </c>
      <c r="P155" s="9" t="s">
        <v>2642</v>
      </c>
      <c r="Q155" s="9" t="s">
        <v>164</v>
      </c>
      <c r="R155" s="9" t="s">
        <v>2718</v>
      </c>
      <c r="S155" s="9" t="s">
        <v>233</v>
      </c>
      <c r="T155" s="9" t="s">
        <v>157</v>
      </c>
      <c r="U155" s="9" t="s">
        <v>2722</v>
      </c>
      <c r="V155" s="9" t="s">
        <v>2718</v>
      </c>
      <c r="W155" s="9" t="s">
        <v>2723</v>
      </c>
      <c r="X155" s="9" t="s">
        <v>2724</v>
      </c>
      <c r="Y155" s="9" t="s">
        <v>2725</v>
      </c>
      <c r="Z155" s="9" t="s">
        <v>259</v>
      </c>
      <c r="AA155" s="9" t="s">
        <v>2726</v>
      </c>
      <c r="AB155" s="9" t="s">
        <v>157</v>
      </c>
      <c r="AC155" s="9" t="s">
        <v>157</v>
      </c>
      <c r="AD155" s="9" t="s">
        <v>157</v>
      </c>
      <c r="AE155" s="9" t="s">
        <v>157</v>
      </c>
      <c r="AF155" s="13" t="s">
        <v>2727</v>
      </c>
      <c r="AG155" s="13" t="s">
        <v>2642</v>
      </c>
      <c r="AH155" s="13" t="s">
        <v>422</v>
      </c>
      <c r="AI155" s="13" t="s">
        <v>164</v>
      </c>
      <c r="AJ155" s="13" t="s">
        <v>2728</v>
      </c>
      <c r="AK155" s="13" t="s">
        <v>2728</v>
      </c>
      <c r="AL155" s="13" t="s">
        <v>233</v>
      </c>
      <c r="AM155" s="13" t="s">
        <v>157</v>
      </c>
      <c r="AN155" s="13" t="s">
        <v>2729</v>
      </c>
      <c r="AO155" s="13" t="s">
        <v>157</v>
      </c>
      <c r="AP155" s="13" t="s">
        <v>157</v>
      </c>
      <c r="AQ155" s="13" t="s">
        <v>157</v>
      </c>
      <c r="AR155" s="13" t="s">
        <v>359</v>
      </c>
      <c r="AS155" s="13" t="s">
        <v>157</v>
      </c>
      <c r="AT155" s="13" t="s">
        <v>157</v>
      </c>
      <c r="AU155" s="13" t="s">
        <v>2730</v>
      </c>
      <c r="AV155" s="13" t="s">
        <v>157</v>
      </c>
      <c r="AW155" s="13" t="s">
        <v>1431</v>
      </c>
      <c r="AX155" s="13" t="s">
        <v>164</v>
      </c>
      <c r="AY155" s="13" t="s">
        <v>2728</v>
      </c>
      <c r="AZ155" s="13" t="s">
        <v>2731</v>
      </c>
      <c r="BA155" s="13" t="s">
        <v>233</v>
      </c>
      <c r="BB155" s="13" t="s">
        <v>157</v>
      </c>
      <c r="BC155" s="13" t="s">
        <v>2732</v>
      </c>
      <c r="BD155" s="13" t="s">
        <v>2733</v>
      </c>
      <c r="BE155" s="13" t="s">
        <v>157</v>
      </c>
      <c r="BF155" s="13" t="s">
        <v>2734</v>
      </c>
      <c r="BG155" s="13" t="s">
        <v>359</v>
      </c>
      <c r="BH155" s="13" t="s">
        <v>157</v>
      </c>
      <c r="BI155" s="13" t="s">
        <v>157</v>
      </c>
      <c r="BJ155" s="13" t="s">
        <v>2735</v>
      </c>
      <c r="BK155" s="13" t="s">
        <v>157</v>
      </c>
      <c r="BL155" s="11" t="s">
        <v>162</v>
      </c>
      <c r="BM155" s="11" t="s">
        <v>157</v>
      </c>
      <c r="BN155" s="11" t="s">
        <v>157</v>
      </c>
      <c r="BO155" s="11" t="s">
        <v>157</v>
      </c>
      <c r="BP155" s="11" t="s">
        <v>157</v>
      </c>
      <c r="BQ155" s="11" t="s">
        <v>157</v>
      </c>
      <c r="BR155" s="11" t="s">
        <v>157</v>
      </c>
      <c r="BS155" s="15" t="s">
        <v>162</v>
      </c>
      <c r="BT155" s="15" t="s">
        <v>157</v>
      </c>
      <c r="BU155" s="15" t="s">
        <v>164</v>
      </c>
      <c r="BV155" s="15" t="s">
        <v>2736</v>
      </c>
      <c r="BW155" s="17" t="s">
        <v>157</v>
      </c>
      <c r="BX155" s="17" t="s">
        <v>157</v>
      </c>
      <c r="BY155" s="17" t="s">
        <v>157</v>
      </c>
    </row>
    <row r="156" spans="1:77" ht="105" x14ac:dyDescent="0.25">
      <c r="A156" s="6" t="s">
        <v>2739</v>
      </c>
      <c r="B156" s="6" t="s">
        <v>2740</v>
      </c>
      <c r="C156" s="6" t="s">
        <v>2741</v>
      </c>
      <c r="D156" s="6"/>
      <c r="E156" s="6" t="s">
        <v>164</v>
      </c>
      <c r="F156" s="9" t="s">
        <v>2742</v>
      </c>
      <c r="G156" s="9" t="s">
        <v>164</v>
      </c>
      <c r="H156" s="9" t="s">
        <v>2743</v>
      </c>
      <c r="I156" s="9" t="s">
        <v>233</v>
      </c>
      <c r="J156" s="9" t="s">
        <v>157</v>
      </c>
      <c r="K156" s="9" t="s">
        <v>503</v>
      </c>
      <c r="L156" s="9" t="s">
        <v>2744</v>
      </c>
      <c r="M156" s="9" t="s">
        <v>2745</v>
      </c>
      <c r="N156" s="9" t="s">
        <v>2746</v>
      </c>
      <c r="O156" s="9" t="s">
        <v>157</v>
      </c>
      <c r="P156" s="9" t="s">
        <v>1102</v>
      </c>
      <c r="Q156" s="9" t="s">
        <v>164</v>
      </c>
      <c r="R156" s="9" t="s">
        <v>2743</v>
      </c>
      <c r="S156" s="9" t="s">
        <v>233</v>
      </c>
      <c r="T156" s="9" t="s">
        <v>157</v>
      </c>
      <c r="U156" s="9" t="s">
        <v>503</v>
      </c>
      <c r="V156" s="9" t="s">
        <v>2744</v>
      </c>
      <c r="W156" s="9" t="s">
        <v>2747</v>
      </c>
      <c r="X156" s="9" t="s">
        <v>264</v>
      </c>
      <c r="Y156" s="9" t="s">
        <v>157</v>
      </c>
      <c r="Z156" s="9" t="s">
        <v>259</v>
      </c>
      <c r="AA156" s="9" t="s">
        <v>157</v>
      </c>
      <c r="AB156" s="9" t="s">
        <v>157</v>
      </c>
      <c r="AC156" s="9" t="s">
        <v>157</v>
      </c>
      <c r="AD156" s="9" t="s">
        <v>157</v>
      </c>
      <c r="AE156" s="9" t="s">
        <v>157</v>
      </c>
      <c r="AF156" s="13" t="s">
        <v>2748</v>
      </c>
      <c r="AG156" s="13" t="s">
        <v>1102</v>
      </c>
      <c r="AH156" s="13" t="s">
        <v>2749</v>
      </c>
      <c r="AI156" s="13" t="s">
        <v>164</v>
      </c>
      <c r="AJ156" s="13" t="s">
        <v>1244</v>
      </c>
      <c r="AK156" s="13" t="s">
        <v>503</v>
      </c>
      <c r="AL156" s="13" t="s">
        <v>233</v>
      </c>
      <c r="AM156" s="13" t="s">
        <v>157</v>
      </c>
      <c r="AN156" s="13" t="s">
        <v>2750</v>
      </c>
      <c r="AO156" s="13" t="s">
        <v>157</v>
      </c>
      <c r="AP156" s="13" t="s">
        <v>2751</v>
      </c>
      <c r="AQ156" s="13" t="s">
        <v>157</v>
      </c>
      <c r="AR156" s="13" t="s">
        <v>247</v>
      </c>
      <c r="AS156" s="13" t="s">
        <v>157</v>
      </c>
      <c r="AT156" s="13" t="s">
        <v>2752</v>
      </c>
      <c r="AU156" s="13" t="s">
        <v>157</v>
      </c>
      <c r="AV156" s="13" t="s">
        <v>157</v>
      </c>
      <c r="AW156" s="13" t="s">
        <v>2753</v>
      </c>
      <c r="AX156" s="13" t="s">
        <v>164</v>
      </c>
      <c r="AY156" s="13" t="s">
        <v>1244</v>
      </c>
      <c r="AZ156" s="13" t="s">
        <v>503</v>
      </c>
      <c r="BA156" s="13" t="s">
        <v>233</v>
      </c>
      <c r="BB156" s="13" t="s">
        <v>157</v>
      </c>
      <c r="BC156" s="13" t="s">
        <v>2750</v>
      </c>
      <c r="BD156" s="13" t="s">
        <v>157</v>
      </c>
      <c r="BE156" s="13" t="s">
        <v>2754</v>
      </c>
      <c r="BF156" s="13" t="s">
        <v>157</v>
      </c>
      <c r="BG156" s="13" t="s">
        <v>247</v>
      </c>
      <c r="BH156" s="13" t="s">
        <v>157</v>
      </c>
      <c r="BI156" s="13" t="s">
        <v>2752</v>
      </c>
      <c r="BJ156" s="13" t="s">
        <v>157</v>
      </c>
      <c r="BK156" s="13" t="s">
        <v>157</v>
      </c>
      <c r="BL156" s="11" t="s">
        <v>162</v>
      </c>
      <c r="BM156" s="11" t="s">
        <v>157</v>
      </c>
      <c r="BN156" s="11" t="s">
        <v>157</v>
      </c>
      <c r="BO156" s="11" t="s">
        <v>157</v>
      </c>
      <c r="BP156" s="11" t="s">
        <v>157</v>
      </c>
      <c r="BQ156" s="11" t="s">
        <v>157</v>
      </c>
      <c r="BR156" s="11" t="s">
        <v>157</v>
      </c>
      <c r="BS156" s="15" t="s">
        <v>162</v>
      </c>
      <c r="BT156" s="15" t="s">
        <v>157</v>
      </c>
      <c r="BU156" s="15" t="s">
        <v>162</v>
      </c>
      <c r="BV156" s="15" t="s">
        <v>157</v>
      </c>
      <c r="BW156" s="17" t="s">
        <v>2755</v>
      </c>
      <c r="BX156" s="17" t="s">
        <v>2756</v>
      </c>
      <c r="BY156" s="17" t="s">
        <v>2757</v>
      </c>
    </row>
    <row r="157" spans="1:77" ht="30" x14ac:dyDescent="0.25">
      <c r="A157" s="6" t="s">
        <v>5901</v>
      </c>
      <c r="B157" s="6" t="s">
        <v>2761</v>
      </c>
      <c r="C157" s="6" t="s">
        <v>2762</v>
      </c>
      <c r="D157" s="6"/>
      <c r="E157" s="6" t="s">
        <v>164</v>
      </c>
      <c r="F157" s="9" t="s">
        <v>2283</v>
      </c>
      <c r="G157" s="9" t="s">
        <v>164</v>
      </c>
      <c r="H157" s="9" t="s">
        <v>329</v>
      </c>
      <c r="I157" s="9" t="s">
        <v>233</v>
      </c>
      <c r="J157" s="9" t="s">
        <v>157</v>
      </c>
      <c r="K157" s="9" t="s">
        <v>297</v>
      </c>
      <c r="L157" s="9" t="s">
        <v>2763</v>
      </c>
      <c r="M157" s="9" t="s">
        <v>157</v>
      </c>
      <c r="N157" s="9" t="s">
        <v>157</v>
      </c>
      <c r="O157" s="9" t="s">
        <v>157</v>
      </c>
      <c r="P157" s="9" t="s">
        <v>340</v>
      </c>
      <c r="Q157" s="9" t="s">
        <v>162</v>
      </c>
      <c r="R157" s="9" t="s">
        <v>157</v>
      </c>
      <c r="S157" s="9" t="s">
        <v>157</v>
      </c>
      <c r="T157" s="9" t="s">
        <v>157</v>
      </c>
      <c r="U157" s="9" t="s">
        <v>157</v>
      </c>
      <c r="V157" s="9" t="s">
        <v>157</v>
      </c>
      <c r="W157" s="9" t="s">
        <v>157</v>
      </c>
      <c r="X157" s="9" t="s">
        <v>157</v>
      </c>
      <c r="Y157" s="9" t="s">
        <v>157</v>
      </c>
      <c r="Z157" s="9" t="s">
        <v>157</v>
      </c>
      <c r="AA157" s="9" t="s">
        <v>157</v>
      </c>
      <c r="AB157" s="9" t="s">
        <v>157</v>
      </c>
      <c r="AC157" s="9" t="s">
        <v>157</v>
      </c>
      <c r="AD157" s="9" t="s">
        <v>157</v>
      </c>
      <c r="AE157" s="9" t="s">
        <v>157</v>
      </c>
      <c r="AF157" s="13" t="s">
        <v>2283</v>
      </c>
      <c r="AG157" s="13" t="s">
        <v>157</v>
      </c>
      <c r="AH157" s="13" t="s">
        <v>2764</v>
      </c>
      <c r="AI157" s="13" t="s">
        <v>164</v>
      </c>
      <c r="AJ157" s="13" t="s">
        <v>2246</v>
      </c>
      <c r="AK157" s="13" t="s">
        <v>297</v>
      </c>
      <c r="AL157" s="13" t="s">
        <v>233</v>
      </c>
      <c r="AM157" s="13" t="s">
        <v>157</v>
      </c>
      <c r="AN157" s="13" t="s">
        <v>2765</v>
      </c>
      <c r="AO157" s="13" t="s">
        <v>157</v>
      </c>
      <c r="AP157" s="13" t="s">
        <v>329</v>
      </c>
      <c r="AQ157" s="13" t="s">
        <v>157</v>
      </c>
      <c r="AR157" s="13" t="s">
        <v>157</v>
      </c>
      <c r="AS157" s="13" t="s">
        <v>157</v>
      </c>
      <c r="AT157" s="13" t="s">
        <v>157</v>
      </c>
      <c r="AU157" s="13" t="s">
        <v>157</v>
      </c>
      <c r="AV157" s="13" t="s">
        <v>157</v>
      </c>
      <c r="AW157" s="13" t="s">
        <v>157</v>
      </c>
      <c r="AX157" s="13" t="s">
        <v>162</v>
      </c>
      <c r="AY157" s="13" t="s">
        <v>157</v>
      </c>
      <c r="AZ157" s="13" t="s">
        <v>157</v>
      </c>
      <c r="BA157" s="13" t="s">
        <v>157</v>
      </c>
      <c r="BB157" s="13" t="s">
        <v>157</v>
      </c>
      <c r="BC157" s="13" t="s">
        <v>157</v>
      </c>
      <c r="BD157" s="13" t="s">
        <v>157</v>
      </c>
      <c r="BE157" s="13" t="s">
        <v>157</v>
      </c>
      <c r="BF157" s="13" t="s">
        <v>157</v>
      </c>
      <c r="BG157" s="13" t="s">
        <v>157</v>
      </c>
      <c r="BH157" s="13" t="s">
        <v>157</v>
      </c>
      <c r="BI157" s="13" t="s">
        <v>157</v>
      </c>
      <c r="BJ157" s="13" t="s">
        <v>157</v>
      </c>
      <c r="BK157" s="13" t="s">
        <v>157</v>
      </c>
      <c r="BL157" s="11" t="s">
        <v>162</v>
      </c>
      <c r="BM157" s="11" t="s">
        <v>157</v>
      </c>
      <c r="BN157" s="11" t="s">
        <v>157</v>
      </c>
      <c r="BO157" s="11" t="s">
        <v>157</v>
      </c>
      <c r="BP157" s="11" t="s">
        <v>157</v>
      </c>
      <c r="BQ157" s="11" t="s">
        <v>157</v>
      </c>
      <c r="BR157" s="11" t="s">
        <v>157</v>
      </c>
      <c r="BS157" s="15" t="s">
        <v>162</v>
      </c>
      <c r="BT157" s="15" t="s">
        <v>157</v>
      </c>
      <c r="BU157" s="15" t="s">
        <v>164</v>
      </c>
      <c r="BV157" s="15" t="s">
        <v>824</v>
      </c>
      <c r="BW157" s="17" t="s">
        <v>2766</v>
      </c>
      <c r="BX157" s="17" t="s">
        <v>2767</v>
      </c>
      <c r="BY157" s="17" t="s">
        <v>157</v>
      </c>
    </row>
    <row r="158" spans="1:77" ht="30" x14ac:dyDescent="0.25">
      <c r="A158" s="6" t="s">
        <v>2770</v>
      </c>
      <c r="B158" s="6" t="s">
        <v>2771</v>
      </c>
      <c r="C158" s="6" t="s">
        <v>2772</v>
      </c>
      <c r="D158" s="6"/>
      <c r="E158" s="6" t="s">
        <v>164</v>
      </c>
      <c r="F158" s="9" t="s">
        <v>2773</v>
      </c>
      <c r="G158" s="9" t="s">
        <v>164</v>
      </c>
      <c r="H158" s="9" t="s">
        <v>2774</v>
      </c>
      <c r="I158" s="9" t="s">
        <v>233</v>
      </c>
      <c r="J158" s="9" t="s">
        <v>157</v>
      </c>
      <c r="K158" s="9" t="s">
        <v>462</v>
      </c>
      <c r="L158" s="9" t="s">
        <v>2775</v>
      </c>
      <c r="M158" s="9" t="s">
        <v>2776</v>
      </c>
      <c r="N158" s="9" t="s">
        <v>2777</v>
      </c>
      <c r="O158" s="9" t="s">
        <v>157</v>
      </c>
      <c r="P158" s="9" t="s">
        <v>1544</v>
      </c>
      <c r="Q158" s="9" t="s">
        <v>164</v>
      </c>
      <c r="R158" s="9" t="s">
        <v>2774</v>
      </c>
      <c r="S158" s="9" t="s">
        <v>233</v>
      </c>
      <c r="T158" s="9" t="s">
        <v>157</v>
      </c>
      <c r="U158" s="9" t="s">
        <v>462</v>
      </c>
      <c r="V158" s="9" t="s">
        <v>2775</v>
      </c>
      <c r="W158" s="9" t="s">
        <v>2778</v>
      </c>
      <c r="X158" s="9" t="s">
        <v>2779</v>
      </c>
      <c r="Y158" s="9" t="s">
        <v>157</v>
      </c>
      <c r="Z158" s="9" t="s">
        <v>259</v>
      </c>
      <c r="AA158" s="9" t="s">
        <v>157</v>
      </c>
      <c r="AB158" s="9" t="s">
        <v>157</v>
      </c>
      <c r="AC158" s="9" t="s">
        <v>157</v>
      </c>
      <c r="AD158" s="9" t="s">
        <v>157</v>
      </c>
      <c r="AE158" s="9" t="s">
        <v>2780</v>
      </c>
      <c r="AF158" s="13" t="s">
        <v>2781</v>
      </c>
      <c r="AG158" s="13" t="s">
        <v>1808</v>
      </c>
      <c r="AH158" s="13" t="s">
        <v>1151</v>
      </c>
      <c r="AI158" s="13" t="s">
        <v>164</v>
      </c>
      <c r="AJ158" s="13" t="s">
        <v>2782</v>
      </c>
      <c r="AK158" s="13" t="s">
        <v>462</v>
      </c>
      <c r="AL158" s="13" t="s">
        <v>233</v>
      </c>
      <c r="AM158" s="13" t="s">
        <v>157</v>
      </c>
      <c r="AN158" s="13" t="s">
        <v>2783</v>
      </c>
      <c r="AO158" s="13" t="s">
        <v>157</v>
      </c>
      <c r="AP158" s="13" t="s">
        <v>2784</v>
      </c>
      <c r="AQ158" s="13" t="s">
        <v>157</v>
      </c>
      <c r="AR158" s="13" t="s">
        <v>259</v>
      </c>
      <c r="AS158" s="13" t="s">
        <v>157</v>
      </c>
      <c r="AT158" s="13" t="s">
        <v>157</v>
      </c>
      <c r="AU158" s="13" t="s">
        <v>157</v>
      </c>
      <c r="AV158" s="13" t="s">
        <v>157</v>
      </c>
      <c r="AW158" s="13" t="s">
        <v>2785</v>
      </c>
      <c r="AX158" s="13" t="s">
        <v>164</v>
      </c>
      <c r="AY158" s="13" t="s">
        <v>2782</v>
      </c>
      <c r="AZ158" s="13" t="s">
        <v>462</v>
      </c>
      <c r="BA158" s="13" t="s">
        <v>233</v>
      </c>
      <c r="BB158" s="13" t="s">
        <v>157</v>
      </c>
      <c r="BC158" s="13" t="s">
        <v>2783</v>
      </c>
      <c r="BD158" s="13" t="s">
        <v>157</v>
      </c>
      <c r="BE158" s="13" t="s">
        <v>2786</v>
      </c>
      <c r="BF158" s="13" t="s">
        <v>157</v>
      </c>
      <c r="BG158" s="13" t="s">
        <v>259</v>
      </c>
      <c r="BH158" s="13" t="s">
        <v>157</v>
      </c>
      <c r="BI158" s="13" t="s">
        <v>157</v>
      </c>
      <c r="BJ158" s="13" t="s">
        <v>157</v>
      </c>
      <c r="BK158" s="13" t="s">
        <v>157</v>
      </c>
      <c r="BL158" s="11" t="s">
        <v>162</v>
      </c>
      <c r="BM158" s="11" t="s">
        <v>157</v>
      </c>
      <c r="BN158" s="11" t="s">
        <v>157</v>
      </c>
      <c r="BO158" s="11" t="s">
        <v>157</v>
      </c>
      <c r="BP158" s="11" t="s">
        <v>157</v>
      </c>
      <c r="BQ158" s="11" t="s">
        <v>157</v>
      </c>
      <c r="BR158" s="11" t="s">
        <v>157</v>
      </c>
      <c r="BS158" s="15" t="s">
        <v>162</v>
      </c>
      <c r="BT158" s="15" t="s">
        <v>157</v>
      </c>
      <c r="BU158" s="15" t="s">
        <v>162</v>
      </c>
      <c r="BV158" s="15" t="s">
        <v>157</v>
      </c>
      <c r="BW158" s="17" t="s">
        <v>2787</v>
      </c>
      <c r="BX158" s="17" t="s">
        <v>162</v>
      </c>
      <c r="BY158" s="17" t="s">
        <v>157</v>
      </c>
    </row>
    <row r="159" spans="1:77" x14ac:dyDescent="0.25">
      <c r="A159" s="6" t="s">
        <v>2790</v>
      </c>
      <c r="B159" s="6" t="s">
        <v>2791</v>
      </c>
      <c r="C159" s="6" t="s">
        <v>2792</v>
      </c>
      <c r="D159" s="6"/>
      <c r="E159" s="6" t="s">
        <v>162</v>
      </c>
      <c r="F159" s="9" t="s">
        <v>157</v>
      </c>
      <c r="G159" s="9" t="s">
        <v>157</v>
      </c>
      <c r="H159" s="9" t="s">
        <v>157</v>
      </c>
      <c r="I159" s="9" t="s">
        <v>157</v>
      </c>
      <c r="J159" s="9" t="s">
        <v>157</v>
      </c>
      <c r="K159" s="9" t="s">
        <v>157</v>
      </c>
      <c r="L159" s="9" t="s">
        <v>157</v>
      </c>
      <c r="M159" s="9" t="s">
        <v>157</v>
      </c>
      <c r="N159" s="9" t="s">
        <v>157</v>
      </c>
      <c r="O159" s="9" t="s">
        <v>157</v>
      </c>
      <c r="P159" s="9" t="s">
        <v>157</v>
      </c>
      <c r="Q159" s="9" t="s">
        <v>157</v>
      </c>
      <c r="R159" s="9" t="s">
        <v>157</v>
      </c>
      <c r="S159" s="9" t="s">
        <v>157</v>
      </c>
      <c r="T159" s="9" t="s">
        <v>157</v>
      </c>
      <c r="U159" s="9" t="s">
        <v>157</v>
      </c>
      <c r="V159" s="9" t="s">
        <v>157</v>
      </c>
      <c r="W159" s="9" t="s">
        <v>157</v>
      </c>
      <c r="X159" s="9" t="s">
        <v>157</v>
      </c>
      <c r="Y159" s="9" t="s">
        <v>157</v>
      </c>
      <c r="Z159" s="9" t="s">
        <v>157</v>
      </c>
      <c r="AA159" s="9" t="s">
        <v>157</v>
      </c>
      <c r="AB159" s="9" t="s">
        <v>157</v>
      </c>
      <c r="AC159" s="9" t="s">
        <v>157</v>
      </c>
      <c r="AD159" s="9" t="s">
        <v>157</v>
      </c>
      <c r="AE159" s="9" t="s">
        <v>157</v>
      </c>
      <c r="AF159" s="13" t="s">
        <v>157</v>
      </c>
      <c r="AG159" s="13" t="s">
        <v>157</v>
      </c>
      <c r="AH159" s="13" t="s">
        <v>157</v>
      </c>
      <c r="AI159" s="13" t="s">
        <v>157</v>
      </c>
      <c r="AJ159" s="13" t="s">
        <v>157</v>
      </c>
      <c r="AK159" s="13" t="s">
        <v>157</v>
      </c>
      <c r="AL159" s="13" t="s">
        <v>157</v>
      </c>
      <c r="AM159" s="13" t="s">
        <v>157</v>
      </c>
      <c r="AN159" s="13" t="s">
        <v>157</v>
      </c>
      <c r="AO159" s="13" t="s">
        <v>157</v>
      </c>
      <c r="AP159" s="13" t="s">
        <v>157</v>
      </c>
      <c r="AQ159" s="13" t="s">
        <v>157</v>
      </c>
      <c r="AR159" s="13" t="s">
        <v>157</v>
      </c>
      <c r="AS159" s="13" t="s">
        <v>157</v>
      </c>
      <c r="AT159" s="13" t="s">
        <v>157</v>
      </c>
      <c r="AU159" s="13" t="s">
        <v>157</v>
      </c>
      <c r="AV159" s="13" t="s">
        <v>157</v>
      </c>
      <c r="AW159" s="13" t="s">
        <v>157</v>
      </c>
      <c r="AX159" s="13" t="s">
        <v>157</v>
      </c>
      <c r="AY159" s="13" t="s">
        <v>157</v>
      </c>
      <c r="AZ159" s="13" t="s">
        <v>157</v>
      </c>
      <c r="BA159" s="13" t="s">
        <v>157</v>
      </c>
      <c r="BB159" s="13" t="s">
        <v>157</v>
      </c>
      <c r="BC159" s="13" t="s">
        <v>157</v>
      </c>
      <c r="BD159" s="13" t="s">
        <v>157</v>
      </c>
      <c r="BE159" s="13" t="s">
        <v>157</v>
      </c>
      <c r="BF159" s="13" t="s">
        <v>157</v>
      </c>
      <c r="BG159" s="13" t="s">
        <v>157</v>
      </c>
      <c r="BH159" s="13" t="s">
        <v>157</v>
      </c>
      <c r="BI159" s="13" t="s">
        <v>157</v>
      </c>
      <c r="BJ159" s="13" t="s">
        <v>157</v>
      </c>
      <c r="BK159" s="13" t="s">
        <v>157</v>
      </c>
      <c r="BL159" s="11" t="s">
        <v>157</v>
      </c>
      <c r="BM159" s="11" t="s">
        <v>157</v>
      </c>
      <c r="BN159" s="11" t="s">
        <v>157</v>
      </c>
      <c r="BO159" s="11" t="s">
        <v>157</v>
      </c>
      <c r="BP159" s="11" t="s">
        <v>157</v>
      </c>
      <c r="BQ159" s="11" t="s">
        <v>157</v>
      </c>
      <c r="BR159" s="11" t="s">
        <v>157</v>
      </c>
      <c r="BS159" s="15" t="s">
        <v>157</v>
      </c>
      <c r="BT159" s="15" t="s">
        <v>157</v>
      </c>
      <c r="BU159" s="15" t="s">
        <v>157</v>
      </c>
      <c r="BV159" s="15" t="s">
        <v>157</v>
      </c>
      <c r="BW159" s="17" t="s">
        <v>157</v>
      </c>
      <c r="BX159" s="17" t="s">
        <v>157</v>
      </c>
      <c r="BY159" s="17" t="s">
        <v>157</v>
      </c>
    </row>
    <row r="160" spans="1:77" ht="105" x14ac:dyDescent="0.25">
      <c r="A160" s="6" t="s">
        <v>2795</v>
      </c>
      <c r="B160" s="6" t="s">
        <v>2796</v>
      </c>
      <c r="C160" s="6" t="s">
        <v>2797</v>
      </c>
      <c r="D160" s="6"/>
      <c r="E160" s="6" t="s">
        <v>164</v>
      </c>
      <c r="F160" s="9" t="s">
        <v>2444</v>
      </c>
      <c r="G160" s="9" t="s">
        <v>164</v>
      </c>
      <c r="H160" s="9" t="s">
        <v>2798</v>
      </c>
      <c r="I160" s="9" t="s">
        <v>233</v>
      </c>
      <c r="J160" s="9" t="s">
        <v>157</v>
      </c>
      <c r="K160" s="9" t="s">
        <v>273</v>
      </c>
      <c r="L160" s="9" t="s">
        <v>2799</v>
      </c>
      <c r="M160" s="9" t="s">
        <v>2800</v>
      </c>
      <c r="N160" s="9" t="s">
        <v>2801</v>
      </c>
      <c r="O160" s="9" t="s">
        <v>157</v>
      </c>
      <c r="P160" s="9" t="s">
        <v>2802</v>
      </c>
      <c r="Q160" s="9" t="s">
        <v>164</v>
      </c>
      <c r="R160" s="9" t="s">
        <v>2798</v>
      </c>
      <c r="S160" s="9" t="s">
        <v>233</v>
      </c>
      <c r="T160" s="9" t="s">
        <v>157</v>
      </c>
      <c r="U160" s="9" t="s">
        <v>273</v>
      </c>
      <c r="V160" s="9" t="s">
        <v>2799</v>
      </c>
      <c r="W160" s="9" t="s">
        <v>2803</v>
      </c>
      <c r="X160" s="9" t="s">
        <v>2804</v>
      </c>
      <c r="Y160" s="9" t="s">
        <v>157</v>
      </c>
      <c r="Z160" s="9" t="s">
        <v>241</v>
      </c>
      <c r="AA160" s="9" t="s">
        <v>157</v>
      </c>
      <c r="AB160" s="9" t="s">
        <v>2805</v>
      </c>
      <c r="AC160" s="9" t="s">
        <v>157</v>
      </c>
      <c r="AD160" s="9" t="s">
        <v>157</v>
      </c>
      <c r="AE160" s="9" t="s">
        <v>264</v>
      </c>
      <c r="AF160" s="13" t="s">
        <v>2806</v>
      </c>
      <c r="AG160" s="13" t="s">
        <v>2685</v>
      </c>
      <c r="AH160" s="13" t="s">
        <v>1685</v>
      </c>
      <c r="AI160" s="13" t="s">
        <v>164</v>
      </c>
      <c r="AJ160" s="13" t="s">
        <v>2807</v>
      </c>
      <c r="AK160" s="13" t="s">
        <v>273</v>
      </c>
      <c r="AL160" s="13" t="s">
        <v>233</v>
      </c>
      <c r="AM160" s="13" t="s">
        <v>157</v>
      </c>
      <c r="AN160" s="13" t="s">
        <v>2799</v>
      </c>
      <c r="AO160" s="13" t="s">
        <v>2808</v>
      </c>
      <c r="AP160" s="13" t="s">
        <v>157</v>
      </c>
      <c r="AQ160" s="13" t="s">
        <v>157</v>
      </c>
      <c r="AR160" s="13" t="s">
        <v>247</v>
      </c>
      <c r="AS160" s="13" t="s">
        <v>157</v>
      </c>
      <c r="AT160" s="13" t="s">
        <v>2809</v>
      </c>
      <c r="AU160" s="13" t="s">
        <v>157</v>
      </c>
      <c r="AV160" s="13" t="s">
        <v>157</v>
      </c>
      <c r="AW160" s="13" t="s">
        <v>2810</v>
      </c>
      <c r="AX160" s="13" t="s">
        <v>164</v>
      </c>
      <c r="AY160" s="13" t="s">
        <v>2807</v>
      </c>
      <c r="AZ160" s="13" t="s">
        <v>273</v>
      </c>
      <c r="BA160" s="13" t="s">
        <v>233</v>
      </c>
      <c r="BB160" s="13" t="s">
        <v>157</v>
      </c>
      <c r="BC160" s="13" t="s">
        <v>2799</v>
      </c>
      <c r="BD160" s="13" t="s">
        <v>2811</v>
      </c>
      <c r="BE160" s="13" t="s">
        <v>157</v>
      </c>
      <c r="BF160" s="13" t="s">
        <v>157</v>
      </c>
      <c r="BG160" s="13" t="s">
        <v>247</v>
      </c>
      <c r="BH160" s="13" t="s">
        <v>157</v>
      </c>
      <c r="BI160" s="13" t="s">
        <v>2809</v>
      </c>
      <c r="BJ160" s="13" t="s">
        <v>157</v>
      </c>
      <c r="BK160" s="13" t="s">
        <v>157</v>
      </c>
      <c r="BL160" s="11" t="s">
        <v>164</v>
      </c>
      <c r="BM160" s="11" t="s">
        <v>188</v>
      </c>
      <c r="BN160" s="11" t="s">
        <v>188</v>
      </c>
      <c r="BO160" s="11" t="s">
        <v>775</v>
      </c>
      <c r="BP160" s="11" t="s">
        <v>157</v>
      </c>
      <c r="BQ160" s="11" t="s">
        <v>157</v>
      </c>
      <c r="BR160" s="11" t="s">
        <v>2812</v>
      </c>
      <c r="BS160" s="15" t="s">
        <v>162</v>
      </c>
      <c r="BT160" s="15" t="s">
        <v>157</v>
      </c>
      <c r="BU160" s="15" t="s">
        <v>162</v>
      </c>
      <c r="BV160" s="15" t="s">
        <v>157</v>
      </c>
      <c r="BW160" s="17" t="s">
        <v>2813</v>
      </c>
      <c r="BX160" s="17" t="s">
        <v>2814</v>
      </c>
      <c r="BY160" s="17" t="s">
        <v>157</v>
      </c>
    </row>
    <row r="161" spans="1:77" ht="60" x14ac:dyDescent="0.25">
      <c r="A161" s="6" t="s">
        <v>2817</v>
      </c>
      <c r="B161" s="6" t="s">
        <v>2818</v>
      </c>
      <c r="C161" s="6" t="s">
        <v>2819</v>
      </c>
      <c r="D161" s="6"/>
      <c r="E161" s="6" t="s">
        <v>164</v>
      </c>
      <c r="F161" s="9" t="s">
        <v>2066</v>
      </c>
      <c r="G161" s="9" t="s">
        <v>164</v>
      </c>
      <c r="H161" s="9" t="s">
        <v>2820</v>
      </c>
      <c r="I161" s="9" t="s">
        <v>233</v>
      </c>
      <c r="J161" s="9" t="s">
        <v>157</v>
      </c>
      <c r="K161" s="9" t="s">
        <v>503</v>
      </c>
      <c r="L161" s="9" t="s">
        <v>2821</v>
      </c>
      <c r="M161" s="9" t="s">
        <v>2822</v>
      </c>
      <c r="N161" s="9" t="s">
        <v>2823</v>
      </c>
      <c r="O161" s="9" t="s">
        <v>157</v>
      </c>
      <c r="P161" s="9" t="s">
        <v>1340</v>
      </c>
      <c r="Q161" s="9" t="s">
        <v>164</v>
      </c>
      <c r="R161" s="9" t="s">
        <v>2820</v>
      </c>
      <c r="S161" s="9" t="s">
        <v>233</v>
      </c>
      <c r="T161" s="9" t="s">
        <v>157</v>
      </c>
      <c r="U161" s="9" t="s">
        <v>503</v>
      </c>
      <c r="V161" s="9" t="s">
        <v>1164</v>
      </c>
      <c r="W161" s="9" t="s">
        <v>2824</v>
      </c>
      <c r="X161" s="9" t="s">
        <v>2825</v>
      </c>
      <c r="Y161" s="9" t="s">
        <v>157</v>
      </c>
      <c r="Z161" s="9" t="s">
        <v>259</v>
      </c>
      <c r="AA161" s="9" t="s">
        <v>157</v>
      </c>
      <c r="AB161" s="9" t="s">
        <v>157</v>
      </c>
      <c r="AC161" s="9" t="s">
        <v>157</v>
      </c>
      <c r="AD161" s="9" t="s">
        <v>157</v>
      </c>
      <c r="AE161" s="9" t="s">
        <v>157</v>
      </c>
      <c r="AF161" s="13" t="s">
        <v>2826</v>
      </c>
      <c r="AG161" s="13" t="s">
        <v>1340</v>
      </c>
      <c r="AH161" s="13" t="s">
        <v>157</v>
      </c>
      <c r="AI161" s="13" t="s">
        <v>164</v>
      </c>
      <c r="AJ161" s="13" t="s">
        <v>1690</v>
      </c>
      <c r="AK161" s="13" t="s">
        <v>2827</v>
      </c>
      <c r="AL161" s="13" t="s">
        <v>233</v>
      </c>
      <c r="AM161" s="13" t="s">
        <v>157</v>
      </c>
      <c r="AN161" s="13" t="s">
        <v>2828</v>
      </c>
      <c r="AO161" s="13" t="s">
        <v>157</v>
      </c>
      <c r="AP161" s="13" t="s">
        <v>157</v>
      </c>
      <c r="AQ161" s="13" t="s">
        <v>2829</v>
      </c>
      <c r="AR161" s="13" t="s">
        <v>259</v>
      </c>
      <c r="AS161" s="13" t="s">
        <v>157</v>
      </c>
      <c r="AT161" s="13" t="s">
        <v>157</v>
      </c>
      <c r="AU161" s="13" t="s">
        <v>157</v>
      </c>
      <c r="AV161" s="13" t="s">
        <v>157</v>
      </c>
      <c r="AW161" s="13" t="s">
        <v>157</v>
      </c>
      <c r="AX161" s="13" t="s">
        <v>164</v>
      </c>
      <c r="AY161" s="13" t="s">
        <v>1690</v>
      </c>
      <c r="AZ161" s="13" t="s">
        <v>1164</v>
      </c>
      <c r="BA161" s="13" t="s">
        <v>233</v>
      </c>
      <c r="BB161" s="13" t="s">
        <v>157</v>
      </c>
      <c r="BC161" s="13" t="s">
        <v>1164</v>
      </c>
      <c r="BD161" s="13" t="s">
        <v>157</v>
      </c>
      <c r="BE161" s="13" t="s">
        <v>157</v>
      </c>
      <c r="BF161" s="13" t="s">
        <v>1164</v>
      </c>
      <c r="BG161" s="13" t="s">
        <v>259</v>
      </c>
      <c r="BH161" s="13" t="s">
        <v>157</v>
      </c>
      <c r="BI161" s="13" t="s">
        <v>157</v>
      </c>
      <c r="BJ161" s="13" t="s">
        <v>157</v>
      </c>
      <c r="BK161" s="13" t="s">
        <v>157</v>
      </c>
      <c r="BL161" s="11" t="s">
        <v>162</v>
      </c>
      <c r="BM161" s="11" t="s">
        <v>157</v>
      </c>
      <c r="BN161" s="11" t="s">
        <v>157</v>
      </c>
      <c r="BO161" s="11" t="s">
        <v>157</v>
      </c>
      <c r="BP161" s="11" t="s">
        <v>157</v>
      </c>
      <c r="BQ161" s="11" t="s">
        <v>157</v>
      </c>
      <c r="BR161" s="11" t="s">
        <v>157</v>
      </c>
      <c r="BS161" s="15" t="s">
        <v>162</v>
      </c>
      <c r="BT161" s="15" t="s">
        <v>157</v>
      </c>
      <c r="BU161" s="15" t="s">
        <v>162</v>
      </c>
      <c r="BV161" s="15" t="s">
        <v>157</v>
      </c>
      <c r="BW161" s="17" t="s">
        <v>580</v>
      </c>
      <c r="BX161" s="17" t="s">
        <v>580</v>
      </c>
      <c r="BY161" s="17" t="s">
        <v>580</v>
      </c>
    </row>
    <row r="162" spans="1:77" ht="45" x14ac:dyDescent="0.25">
      <c r="A162" s="6" t="s">
        <v>5902</v>
      </c>
      <c r="B162" s="6" t="s">
        <v>2833</v>
      </c>
      <c r="C162" s="6" t="s">
        <v>2834</v>
      </c>
      <c r="D162" s="6"/>
      <c r="E162" s="6" t="s">
        <v>164</v>
      </c>
      <c r="F162" s="9" t="s">
        <v>2835</v>
      </c>
      <c r="G162" s="9" t="s">
        <v>164</v>
      </c>
      <c r="H162" s="9" t="s">
        <v>2836</v>
      </c>
      <c r="I162" s="9" t="s">
        <v>233</v>
      </c>
      <c r="J162" s="9" t="s">
        <v>157</v>
      </c>
      <c r="K162" s="9" t="s">
        <v>297</v>
      </c>
      <c r="L162" s="9" t="s">
        <v>2837</v>
      </c>
      <c r="M162" s="9" t="s">
        <v>2838</v>
      </c>
      <c r="N162" s="9" t="s">
        <v>2839</v>
      </c>
      <c r="O162" s="9" t="s">
        <v>157</v>
      </c>
      <c r="P162" s="9" t="s">
        <v>2840</v>
      </c>
      <c r="Q162" s="9" t="s">
        <v>164</v>
      </c>
      <c r="R162" s="9" t="s">
        <v>2836</v>
      </c>
      <c r="S162" s="9" t="s">
        <v>233</v>
      </c>
      <c r="T162" s="9" t="s">
        <v>157</v>
      </c>
      <c r="U162" s="9" t="s">
        <v>297</v>
      </c>
      <c r="V162" s="9" t="s">
        <v>2837</v>
      </c>
      <c r="W162" s="9" t="s">
        <v>2841</v>
      </c>
      <c r="X162" s="9" t="s">
        <v>2842</v>
      </c>
      <c r="Y162" s="9" t="s">
        <v>157</v>
      </c>
      <c r="Z162" s="9" t="s">
        <v>259</v>
      </c>
      <c r="AA162" s="9" t="s">
        <v>157</v>
      </c>
      <c r="AB162" s="9" t="s">
        <v>157</v>
      </c>
      <c r="AC162" s="9" t="s">
        <v>157</v>
      </c>
      <c r="AD162" s="9" t="s">
        <v>157</v>
      </c>
      <c r="AE162" s="9" t="s">
        <v>2843</v>
      </c>
      <c r="AF162" s="13" t="s">
        <v>2844</v>
      </c>
      <c r="AG162" s="13" t="s">
        <v>1801</v>
      </c>
      <c r="AH162" s="13" t="s">
        <v>2845</v>
      </c>
      <c r="AI162" s="13" t="s">
        <v>164</v>
      </c>
      <c r="AJ162" s="13" t="s">
        <v>2846</v>
      </c>
      <c r="AK162" s="13" t="s">
        <v>297</v>
      </c>
      <c r="AL162" s="13" t="s">
        <v>233</v>
      </c>
      <c r="AM162" s="13" t="s">
        <v>157</v>
      </c>
      <c r="AN162" s="13" t="s">
        <v>2847</v>
      </c>
      <c r="AO162" s="13" t="s">
        <v>157</v>
      </c>
      <c r="AP162" s="13" t="s">
        <v>2847</v>
      </c>
      <c r="AQ162" s="13" t="s">
        <v>157</v>
      </c>
      <c r="AR162" s="13" t="s">
        <v>259</v>
      </c>
      <c r="AS162" s="13" t="s">
        <v>157</v>
      </c>
      <c r="AT162" s="13" t="s">
        <v>157</v>
      </c>
      <c r="AU162" s="13" t="s">
        <v>157</v>
      </c>
      <c r="AV162" s="13" t="s">
        <v>157</v>
      </c>
      <c r="AW162" s="13" t="s">
        <v>2848</v>
      </c>
      <c r="AX162" s="13" t="s">
        <v>164</v>
      </c>
      <c r="AY162" s="13" t="s">
        <v>2846</v>
      </c>
      <c r="AZ162" s="13" t="s">
        <v>297</v>
      </c>
      <c r="BA162" s="13" t="s">
        <v>233</v>
      </c>
      <c r="BB162" s="13" t="s">
        <v>157</v>
      </c>
      <c r="BC162" s="13" t="s">
        <v>2847</v>
      </c>
      <c r="BD162" s="13" t="s">
        <v>157</v>
      </c>
      <c r="BE162" s="13" t="s">
        <v>2847</v>
      </c>
      <c r="BF162" s="13" t="s">
        <v>157</v>
      </c>
      <c r="BG162" s="13" t="s">
        <v>259</v>
      </c>
      <c r="BH162" s="13" t="s">
        <v>157</v>
      </c>
      <c r="BI162" s="13" t="s">
        <v>157</v>
      </c>
      <c r="BJ162" s="13" t="s">
        <v>157</v>
      </c>
      <c r="BK162" s="13" t="s">
        <v>157</v>
      </c>
      <c r="BL162" s="11" t="s">
        <v>164</v>
      </c>
      <c r="BM162" s="11" t="s">
        <v>1571</v>
      </c>
      <c r="BN162" s="11" t="s">
        <v>1571</v>
      </c>
      <c r="BO162" s="11" t="s">
        <v>775</v>
      </c>
      <c r="BP162" s="11" t="s">
        <v>2849</v>
      </c>
      <c r="BQ162" s="11" t="s">
        <v>157</v>
      </c>
      <c r="BR162" s="11" t="s">
        <v>2850</v>
      </c>
      <c r="BS162" s="15" t="s">
        <v>162</v>
      </c>
      <c r="BT162" s="15" t="s">
        <v>157</v>
      </c>
      <c r="BU162" s="15" t="s">
        <v>162</v>
      </c>
      <c r="BV162" s="15" t="s">
        <v>157</v>
      </c>
      <c r="BW162" s="17" t="s">
        <v>2851</v>
      </c>
      <c r="BX162" s="17" t="s">
        <v>162</v>
      </c>
      <c r="BY162" s="17" t="s">
        <v>157</v>
      </c>
    </row>
    <row r="163" spans="1:77" x14ac:dyDescent="0.25">
      <c r="A163" s="6" t="s">
        <v>4063</v>
      </c>
      <c r="B163" s="6" t="s">
        <v>2855</v>
      </c>
      <c r="C163" s="6" t="s">
        <v>2856</v>
      </c>
      <c r="D163" s="6"/>
      <c r="E163" s="6" t="s">
        <v>162</v>
      </c>
      <c r="F163" s="9" t="s">
        <v>157</v>
      </c>
      <c r="G163" s="9" t="s">
        <v>157</v>
      </c>
      <c r="H163" s="9" t="s">
        <v>157</v>
      </c>
      <c r="I163" s="9" t="s">
        <v>157</v>
      </c>
      <c r="J163" s="9" t="s">
        <v>157</v>
      </c>
      <c r="K163" s="9" t="s">
        <v>157</v>
      </c>
      <c r="L163" s="9" t="s">
        <v>157</v>
      </c>
      <c r="M163" s="9" t="s">
        <v>157</v>
      </c>
      <c r="N163" s="9" t="s">
        <v>157</v>
      </c>
      <c r="O163" s="9" t="s">
        <v>157</v>
      </c>
      <c r="P163" s="9" t="s">
        <v>157</v>
      </c>
      <c r="Q163" s="9" t="s">
        <v>157</v>
      </c>
      <c r="R163" s="9" t="s">
        <v>157</v>
      </c>
      <c r="S163" s="9" t="s">
        <v>157</v>
      </c>
      <c r="T163" s="9" t="s">
        <v>157</v>
      </c>
      <c r="U163" s="9" t="s">
        <v>157</v>
      </c>
      <c r="V163" s="9" t="s">
        <v>157</v>
      </c>
      <c r="W163" s="9" t="s">
        <v>157</v>
      </c>
      <c r="X163" s="9" t="s">
        <v>157</v>
      </c>
      <c r="Y163" s="9" t="s">
        <v>157</v>
      </c>
      <c r="Z163" s="9" t="s">
        <v>157</v>
      </c>
      <c r="AA163" s="9" t="s">
        <v>157</v>
      </c>
      <c r="AB163" s="9" t="s">
        <v>157</v>
      </c>
      <c r="AC163" s="9" t="s">
        <v>157</v>
      </c>
      <c r="AD163" s="9" t="s">
        <v>157</v>
      </c>
      <c r="AE163" s="9" t="s">
        <v>157</v>
      </c>
      <c r="AF163" s="13" t="s">
        <v>157</v>
      </c>
      <c r="AG163" s="13" t="s">
        <v>157</v>
      </c>
      <c r="AH163" s="13" t="s">
        <v>157</v>
      </c>
      <c r="AI163" s="13" t="s">
        <v>157</v>
      </c>
      <c r="AJ163" s="13" t="s">
        <v>157</v>
      </c>
      <c r="AK163" s="13" t="s">
        <v>157</v>
      </c>
      <c r="AL163" s="13" t="s">
        <v>157</v>
      </c>
      <c r="AM163" s="13" t="s">
        <v>157</v>
      </c>
      <c r="AN163" s="13" t="s">
        <v>157</v>
      </c>
      <c r="AO163" s="13" t="s">
        <v>157</v>
      </c>
      <c r="AP163" s="13" t="s">
        <v>157</v>
      </c>
      <c r="AQ163" s="13" t="s">
        <v>157</v>
      </c>
      <c r="AR163" s="13" t="s">
        <v>157</v>
      </c>
      <c r="AS163" s="13" t="s">
        <v>157</v>
      </c>
      <c r="AT163" s="13" t="s">
        <v>157</v>
      </c>
      <c r="AU163" s="13" t="s">
        <v>157</v>
      </c>
      <c r="AV163" s="13" t="s">
        <v>157</v>
      </c>
      <c r="AW163" s="13" t="s">
        <v>157</v>
      </c>
      <c r="AX163" s="13" t="s">
        <v>157</v>
      </c>
      <c r="AY163" s="13" t="s">
        <v>157</v>
      </c>
      <c r="AZ163" s="13" t="s">
        <v>157</v>
      </c>
      <c r="BA163" s="13" t="s">
        <v>157</v>
      </c>
      <c r="BB163" s="13" t="s">
        <v>157</v>
      </c>
      <c r="BC163" s="13" t="s">
        <v>157</v>
      </c>
      <c r="BD163" s="13" t="s">
        <v>157</v>
      </c>
      <c r="BE163" s="13" t="s">
        <v>157</v>
      </c>
      <c r="BF163" s="13" t="s">
        <v>157</v>
      </c>
      <c r="BG163" s="13" t="s">
        <v>157</v>
      </c>
      <c r="BH163" s="13" t="s">
        <v>157</v>
      </c>
      <c r="BI163" s="13" t="s">
        <v>157</v>
      </c>
      <c r="BJ163" s="13" t="s">
        <v>157</v>
      </c>
      <c r="BK163" s="13" t="s">
        <v>157</v>
      </c>
      <c r="BL163" s="11" t="s">
        <v>157</v>
      </c>
      <c r="BM163" s="11" t="s">
        <v>157</v>
      </c>
      <c r="BN163" s="11" t="s">
        <v>157</v>
      </c>
      <c r="BO163" s="11" t="s">
        <v>157</v>
      </c>
      <c r="BP163" s="11" t="s">
        <v>157</v>
      </c>
      <c r="BQ163" s="11" t="s">
        <v>157</v>
      </c>
      <c r="BR163" s="11" t="s">
        <v>157</v>
      </c>
      <c r="BS163" s="15" t="s">
        <v>157</v>
      </c>
      <c r="BT163" s="15" t="s">
        <v>157</v>
      </c>
      <c r="BU163" s="15" t="s">
        <v>157</v>
      </c>
      <c r="BV163" s="15" t="s">
        <v>157</v>
      </c>
      <c r="BW163" s="17" t="s">
        <v>157</v>
      </c>
      <c r="BX163" s="17" t="s">
        <v>157</v>
      </c>
      <c r="BY163" s="17" t="s">
        <v>157</v>
      </c>
    </row>
    <row r="164" spans="1:77" ht="30" x14ac:dyDescent="0.25">
      <c r="A164" s="6" t="s">
        <v>2859</v>
      </c>
      <c r="B164" s="6" t="s">
        <v>2860</v>
      </c>
      <c r="C164" s="6" t="s">
        <v>2861</v>
      </c>
      <c r="D164" s="6"/>
      <c r="E164" s="6" t="s">
        <v>164</v>
      </c>
      <c r="F164" s="9" t="s">
        <v>459</v>
      </c>
      <c r="G164" s="9" t="s">
        <v>164</v>
      </c>
      <c r="H164" s="9" t="s">
        <v>2862</v>
      </c>
      <c r="I164" s="9" t="s">
        <v>233</v>
      </c>
      <c r="J164" s="9" t="s">
        <v>157</v>
      </c>
      <c r="K164" s="9" t="s">
        <v>503</v>
      </c>
      <c r="L164" s="9" t="s">
        <v>2863</v>
      </c>
      <c r="M164" s="9" t="s">
        <v>2863</v>
      </c>
      <c r="N164" s="9" t="s">
        <v>2864</v>
      </c>
      <c r="O164" s="9" t="s">
        <v>157</v>
      </c>
      <c r="P164" s="9" t="s">
        <v>830</v>
      </c>
      <c r="Q164" s="9" t="s">
        <v>164</v>
      </c>
      <c r="R164" s="9" t="s">
        <v>2862</v>
      </c>
      <c r="S164" s="9" t="s">
        <v>233</v>
      </c>
      <c r="T164" s="9" t="s">
        <v>157</v>
      </c>
      <c r="U164" s="9" t="s">
        <v>503</v>
      </c>
      <c r="V164" s="9" t="s">
        <v>2863</v>
      </c>
      <c r="W164" s="9" t="s">
        <v>2864</v>
      </c>
      <c r="X164" s="9" t="s">
        <v>2864</v>
      </c>
      <c r="Y164" s="9" t="s">
        <v>157</v>
      </c>
      <c r="Z164" s="9" t="s">
        <v>259</v>
      </c>
      <c r="AA164" s="9" t="s">
        <v>157</v>
      </c>
      <c r="AB164" s="9" t="s">
        <v>157</v>
      </c>
      <c r="AC164" s="9" t="s">
        <v>157</v>
      </c>
      <c r="AD164" s="9" t="s">
        <v>157</v>
      </c>
      <c r="AE164" s="9" t="s">
        <v>157</v>
      </c>
      <c r="AF164" s="13" t="s">
        <v>2865</v>
      </c>
      <c r="AG164" s="13" t="s">
        <v>830</v>
      </c>
      <c r="AH164" s="13" t="s">
        <v>2866</v>
      </c>
      <c r="AI164" s="13" t="s">
        <v>164</v>
      </c>
      <c r="AJ164" s="13" t="s">
        <v>2866</v>
      </c>
      <c r="AK164" s="13" t="s">
        <v>2867</v>
      </c>
      <c r="AL164" s="13" t="s">
        <v>167</v>
      </c>
      <c r="AM164" s="13" t="s">
        <v>2868</v>
      </c>
      <c r="AN164" s="13" t="s">
        <v>157</v>
      </c>
      <c r="AO164" s="13" t="s">
        <v>157</v>
      </c>
      <c r="AP164" s="13" t="s">
        <v>157</v>
      </c>
      <c r="AQ164" s="13" t="s">
        <v>157</v>
      </c>
      <c r="AR164" s="13" t="s">
        <v>259</v>
      </c>
      <c r="AS164" s="13" t="s">
        <v>157</v>
      </c>
      <c r="AT164" s="13" t="s">
        <v>157</v>
      </c>
      <c r="AU164" s="13" t="s">
        <v>157</v>
      </c>
      <c r="AV164" s="13" t="s">
        <v>157</v>
      </c>
      <c r="AW164" s="13" t="s">
        <v>2866</v>
      </c>
      <c r="AX164" s="13" t="s">
        <v>164</v>
      </c>
      <c r="AY164" s="13" t="s">
        <v>2866</v>
      </c>
      <c r="AZ164" s="13" t="s">
        <v>2867</v>
      </c>
      <c r="BA164" s="13" t="s">
        <v>167</v>
      </c>
      <c r="BB164" s="13" t="s">
        <v>1537</v>
      </c>
      <c r="BC164" s="13" t="s">
        <v>2866</v>
      </c>
      <c r="BD164" s="13" t="s">
        <v>157</v>
      </c>
      <c r="BE164" s="13" t="s">
        <v>157</v>
      </c>
      <c r="BF164" s="13" t="s">
        <v>157</v>
      </c>
      <c r="BG164" s="13" t="s">
        <v>259</v>
      </c>
      <c r="BH164" s="13" t="s">
        <v>157</v>
      </c>
      <c r="BI164" s="13" t="s">
        <v>157</v>
      </c>
      <c r="BJ164" s="13" t="s">
        <v>157</v>
      </c>
      <c r="BK164" s="13" t="s">
        <v>157</v>
      </c>
      <c r="BL164" s="11" t="s">
        <v>162</v>
      </c>
      <c r="BM164" s="11" t="s">
        <v>157</v>
      </c>
      <c r="BN164" s="11" t="s">
        <v>157</v>
      </c>
      <c r="BO164" s="11" t="s">
        <v>157</v>
      </c>
      <c r="BP164" s="11" t="s">
        <v>157</v>
      </c>
      <c r="BQ164" s="11" t="s">
        <v>157</v>
      </c>
      <c r="BR164" s="11" t="s">
        <v>157</v>
      </c>
      <c r="BS164" s="15" t="s">
        <v>162</v>
      </c>
      <c r="BT164" s="15" t="s">
        <v>157</v>
      </c>
      <c r="BU164" s="15" t="s">
        <v>164</v>
      </c>
      <c r="BV164" s="15" t="s">
        <v>2869</v>
      </c>
      <c r="BW164" s="17" t="s">
        <v>580</v>
      </c>
      <c r="BX164" s="17" t="s">
        <v>580</v>
      </c>
      <c r="BY164" s="17" t="s">
        <v>157</v>
      </c>
    </row>
    <row r="165" spans="1:77" x14ac:dyDescent="0.25">
      <c r="A165" s="6" t="s">
        <v>2872</v>
      </c>
      <c r="B165" s="6" t="s">
        <v>2873</v>
      </c>
      <c r="C165" s="6" t="s">
        <v>2874</v>
      </c>
      <c r="D165" s="6"/>
      <c r="E165" s="6" t="s">
        <v>162</v>
      </c>
      <c r="F165" s="9" t="s">
        <v>157</v>
      </c>
      <c r="G165" s="9" t="s">
        <v>157</v>
      </c>
      <c r="H165" s="9" t="s">
        <v>157</v>
      </c>
      <c r="I165" s="9" t="s">
        <v>157</v>
      </c>
      <c r="J165" s="9" t="s">
        <v>157</v>
      </c>
      <c r="K165" s="9" t="s">
        <v>157</v>
      </c>
      <c r="L165" s="9" t="s">
        <v>157</v>
      </c>
      <c r="M165" s="9" t="s">
        <v>157</v>
      </c>
      <c r="N165" s="9" t="s">
        <v>157</v>
      </c>
      <c r="O165" s="9" t="s">
        <v>157</v>
      </c>
      <c r="P165" s="9" t="s">
        <v>157</v>
      </c>
      <c r="Q165" s="9" t="s">
        <v>157</v>
      </c>
      <c r="R165" s="9" t="s">
        <v>157</v>
      </c>
      <c r="S165" s="9" t="s">
        <v>157</v>
      </c>
      <c r="T165" s="9" t="s">
        <v>157</v>
      </c>
      <c r="U165" s="9" t="s">
        <v>157</v>
      </c>
      <c r="V165" s="9" t="s">
        <v>157</v>
      </c>
      <c r="W165" s="9" t="s">
        <v>157</v>
      </c>
      <c r="X165" s="9" t="s">
        <v>157</v>
      </c>
      <c r="Y165" s="9" t="s">
        <v>157</v>
      </c>
      <c r="Z165" s="9" t="s">
        <v>157</v>
      </c>
      <c r="AA165" s="9" t="s">
        <v>157</v>
      </c>
      <c r="AB165" s="9" t="s">
        <v>157</v>
      </c>
      <c r="AC165" s="9" t="s">
        <v>157</v>
      </c>
      <c r="AD165" s="9" t="s">
        <v>157</v>
      </c>
      <c r="AE165" s="9" t="s">
        <v>157</v>
      </c>
      <c r="AF165" s="13" t="s">
        <v>157</v>
      </c>
      <c r="AG165" s="13" t="s">
        <v>157</v>
      </c>
      <c r="AH165" s="13" t="s">
        <v>157</v>
      </c>
      <c r="AI165" s="13" t="s">
        <v>157</v>
      </c>
      <c r="AJ165" s="13" t="s">
        <v>157</v>
      </c>
      <c r="AK165" s="13" t="s">
        <v>157</v>
      </c>
      <c r="AL165" s="13" t="s">
        <v>157</v>
      </c>
      <c r="AM165" s="13" t="s">
        <v>157</v>
      </c>
      <c r="AN165" s="13" t="s">
        <v>157</v>
      </c>
      <c r="AO165" s="13" t="s">
        <v>157</v>
      </c>
      <c r="AP165" s="13" t="s">
        <v>157</v>
      </c>
      <c r="AQ165" s="13" t="s">
        <v>157</v>
      </c>
      <c r="AR165" s="13" t="s">
        <v>157</v>
      </c>
      <c r="AS165" s="13" t="s">
        <v>157</v>
      </c>
      <c r="AT165" s="13" t="s">
        <v>157</v>
      </c>
      <c r="AU165" s="13" t="s">
        <v>157</v>
      </c>
      <c r="AV165" s="13" t="s">
        <v>157</v>
      </c>
      <c r="AW165" s="13" t="s">
        <v>157</v>
      </c>
      <c r="AX165" s="13" t="s">
        <v>157</v>
      </c>
      <c r="AY165" s="13" t="s">
        <v>157</v>
      </c>
      <c r="AZ165" s="13" t="s">
        <v>157</v>
      </c>
      <c r="BA165" s="13" t="s">
        <v>157</v>
      </c>
      <c r="BB165" s="13" t="s">
        <v>157</v>
      </c>
      <c r="BC165" s="13" t="s">
        <v>157</v>
      </c>
      <c r="BD165" s="13" t="s">
        <v>157</v>
      </c>
      <c r="BE165" s="13" t="s">
        <v>157</v>
      </c>
      <c r="BF165" s="13" t="s">
        <v>157</v>
      </c>
      <c r="BG165" s="13" t="s">
        <v>157</v>
      </c>
      <c r="BH165" s="13" t="s">
        <v>157</v>
      </c>
      <c r="BI165" s="13" t="s">
        <v>157</v>
      </c>
      <c r="BJ165" s="13" t="s">
        <v>157</v>
      </c>
      <c r="BK165" s="13" t="s">
        <v>157</v>
      </c>
      <c r="BL165" s="11" t="s">
        <v>157</v>
      </c>
      <c r="BM165" s="11" t="s">
        <v>157</v>
      </c>
      <c r="BN165" s="11" t="s">
        <v>157</v>
      </c>
      <c r="BO165" s="11" t="s">
        <v>157</v>
      </c>
      <c r="BP165" s="11" t="s">
        <v>157</v>
      </c>
      <c r="BQ165" s="11" t="s">
        <v>157</v>
      </c>
      <c r="BR165" s="11" t="s">
        <v>157</v>
      </c>
      <c r="BS165" s="15" t="s">
        <v>157</v>
      </c>
      <c r="BT165" s="15" t="s">
        <v>157</v>
      </c>
      <c r="BU165" s="15" t="s">
        <v>157</v>
      </c>
      <c r="BV165" s="15" t="s">
        <v>157</v>
      </c>
      <c r="BW165" s="17" t="s">
        <v>157</v>
      </c>
      <c r="BX165" s="17" t="s">
        <v>157</v>
      </c>
      <c r="BY165" s="17" t="s">
        <v>157</v>
      </c>
    </row>
    <row r="166" spans="1:77" ht="45" x14ac:dyDescent="0.25">
      <c r="A166" s="6" t="s">
        <v>2877</v>
      </c>
      <c r="B166" s="6" t="s">
        <v>2878</v>
      </c>
      <c r="C166" s="6" t="s">
        <v>2879</v>
      </c>
      <c r="D166" s="6"/>
      <c r="E166" s="6" t="s">
        <v>164</v>
      </c>
      <c r="F166" s="9" t="s">
        <v>2685</v>
      </c>
      <c r="G166" s="9" t="s">
        <v>164</v>
      </c>
      <c r="H166" s="9" t="s">
        <v>305</v>
      </c>
      <c r="I166" s="9" t="s">
        <v>233</v>
      </c>
      <c r="J166" s="9" t="s">
        <v>157</v>
      </c>
      <c r="K166" s="9" t="s">
        <v>1685</v>
      </c>
      <c r="L166" s="9" t="s">
        <v>513</v>
      </c>
      <c r="M166" s="9" t="s">
        <v>305</v>
      </c>
      <c r="N166" s="9" t="s">
        <v>2880</v>
      </c>
      <c r="O166" s="9" t="s">
        <v>2881</v>
      </c>
      <c r="P166" s="9" t="s">
        <v>377</v>
      </c>
      <c r="Q166" s="9" t="s">
        <v>164</v>
      </c>
      <c r="R166" s="9" t="s">
        <v>305</v>
      </c>
      <c r="S166" s="9" t="s">
        <v>233</v>
      </c>
      <c r="T166" s="9" t="s">
        <v>157</v>
      </c>
      <c r="U166" s="9" t="s">
        <v>1685</v>
      </c>
      <c r="V166" s="9" t="s">
        <v>513</v>
      </c>
      <c r="W166" s="9" t="s">
        <v>2882</v>
      </c>
      <c r="X166" s="9" t="s">
        <v>341</v>
      </c>
      <c r="Y166" s="9" t="s">
        <v>2881</v>
      </c>
      <c r="Z166" s="9" t="s">
        <v>373</v>
      </c>
      <c r="AA166" s="9" t="s">
        <v>157</v>
      </c>
      <c r="AB166" s="9" t="s">
        <v>2883</v>
      </c>
      <c r="AC166" s="9" t="s">
        <v>157</v>
      </c>
      <c r="AD166" s="9" t="s">
        <v>157</v>
      </c>
      <c r="AE166" s="9" t="s">
        <v>341</v>
      </c>
      <c r="AF166" s="13" t="s">
        <v>2685</v>
      </c>
      <c r="AG166" s="13" t="s">
        <v>377</v>
      </c>
      <c r="AH166" s="13" t="s">
        <v>460</v>
      </c>
      <c r="AI166" s="13" t="s">
        <v>164</v>
      </c>
      <c r="AJ166" s="13" t="s">
        <v>505</v>
      </c>
      <c r="AK166" s="13" t="s">
        <v>503</v>
      </c>
      <c r="AL166" s="13" t="s">
        <v>233</v>
      </c>
      <c r="AM166" s="13" t="s">
        <v>157</v>
      </c>
      <c r="AN166" s="13" t="s">
        <v>2884</v>
      </c>
      <c r="AO166" s="13" t="s">
        <v>157</v>
      </c>
      <c r="AP166" s="13" t="s">
        <v>157</v>
      </c>
      <c r="AQ166" s="13" t="s">
        <v>157</v>
      </c>
      <c r="AR166" s="13" t="s">
        <v>259</v>
      </c>
      <c r="AS166" s="13" t="s">
        <v>157</v>
      </c>
      <c r="AT166" s="13" t="s">
        <v>157</v>
      </c>
      <c r="AU166" s="13" t="s">
        <v>157</v>
      </c>
      <c r="AV166" s="13" t="s">
        <v>157</v>
      </c>
      <c r="AW166" s="13" t="s">
        <v>505</v>
      </c>
      <c r="AX166" s="13" t="s">
        <v>164</v>
      </c>
      <c r="AY166" s="13" t="s">
        <v>505</v>
      </c>
      <c r="AZ166" s="13" t="s">
        <v>503</v>
      </c>
      <c r="BA166" s="13" t="s">
        <v>233</v>
      </c>
      <c r="BB166" s="13" t="s">
        <v>157</v>
      </c>
      <c r="BC166" s="13" t="s">
        <v>2307</v>
      </c>
      <c r="BD166" s="13" t="s">
        <v>157</v>
      </c>
      <c r="BE166" s="13" t="s">
        <v>157</v>
      </c>
      <c r="BF166" s="13" t="s">
        <v>157</v>
      </c>
      <c r="BG166" s="13" t="s">
        <v>259</v>
      </c>
      <c r="BH166" s="13" t="s">
        <v>157</v>
      </c>
      <c r="BI166" s="13" t="s">
        <v>157</v>
      </c>
      <c r="BJ166" s="13" t="s">
        <v>157</v>
      </c>
      <c r="BK166" s="13" t="s">
        <v>157</v>
      </c>
      <c r="BL166" s="11" t="s">
        <v>162</v>
      </c>
      <c r="BM166" s="11" t="s">
        <v>157</v>
      </c>
      <c r="BN166" s="11" t="s">
        <v>157</v>
      </c>
      <c r="BO166" s="11" t="s">
        <v>157</v>
      </c>
      <c r="BP166" s="11" t="s">
        <v>157</v>
      </c>
      <c r="BQ166" s="11" t="s">
        <v>157</v>
      </c>
      <c r="BR166" s="11" t="s">
        <v>157</v>
      </c>
      <c r="BS166" s="15" t="s">
        <v>162</v>
      </c>
      <c r="BT166" s="15" t="s">
        <v>157</v>
      </c>
      <c r="BU166" s="15" t="s">
        <v>162</v>
      </c>
      <c r="BV166" s="15" t="s">
        <v>157</v>
      </c>
      <c r="BW166" s="17" t="s">
        <v>2885</v>
      </c>
      <c r="BX166" s="17" t="s">
        <v>2886</v>
      </c>
      <c r="BY166" s="17" t="s">
        <v>157</v>
      </c>
    </row>
    <row r="167" spans="1:77" ht="75" x14ac:dyDescent="0.25">
      <c r="A167" s="6" t="s">
        <v>2889</v>
      </c>
      <c r="B167" s="6" t="s">
        <v>2890</v>
      </c>
      <c r="C167" s="6" t="s">
        <v>2891</v>
      </c>
      <c r="D167" s="6"/>
      <c r="E167" s="6" t="s">
        <v>164</v>
      </c>
      <c r="F167" s="9" t="s">
        <v>2892</v>
      </c>
      <c r="G167" s="9" t="s">
        <v>164</v>
      </c>
      <c r="H167" s="9" t="s">
        <v>959</v>
      </c>
      <c r="I167" s="9" t="s">
        <v>233</v>
      </c>
      <c r="J167" s="9" t="s">
        <v>157</v>
      </c>
      <c r="K167" s="9" t="s">
        <v>503</v>
      </c>
      <c r="L167" s="9" t="s">
        <v>2893</v>
      </c>
      <c r="M167" s="9" t="s">
        <v>523</v>
      </c>
      <c r="N167" s="9" t="s">
        <v>2894</v>
      </c>
      <c r="O167" s="9" t="s">
        <v>2895</v>
      </c>
      <c r="P167" s="9" t="s">
        <v>830</v>
      </c>
      <c r="Q167" s="9" t="s">
        <v>162</v>
      </c>
      <c r="R167" s="9" t="s">
        <v>157</v>
      </c>
      <c r="S167" s="9" t="s">
        <v>157</v>
      </c>
      <c r="T167" s="9" t="s">
        <v>157</v>
      </c>
      <c r="U167" s="9" t="s">
        <v>157</v>
      </c>
      <c r="V167" s="9" t="s">
        <v>157</v>
      </c>
      <c r="W167" s="9" t="s">
        <v>2896</v>
      </c>
      <c r="X167" s="9" t="s">
        <v>1052</v>
      </c>
      <c r="Y167" s="9" t="s">
        <v>2897</v>
      </c>
      <c r="Z167" s="9" t="s">
        <v>259</v>
      </c>
      <c r="AA167" s="9" t="s">
        <v>157</v>
      </c>
      <c r="AB167" s="9" t="s">
        <v>157</v>
      </c>
      <c r="AC167" s="9" t="s">
        <v>157</v>
      </c>
      <c r="AD167" s="9" t="s">
        <v>157</v>
      </c>
      <c r="AE167" s="9" t="s">
        <v>580</v>
      </c>
      <c r="AF167" s="13" t="s">
        <v>2898</v>
      </c>
      <c r="AG167" s="13" t="s">
        <v>176</v>
      </c>
      <c r="AH167" s="13" t="s">
        <v>2899</v>
      </c>
      <c r="AI167" s="13" t="s">
        <v>164</v>
      </c>
      <c r="AJ167" s="13" t="s">
        <v>2900</v>
      </c>
      <c r="AK167" s="13" t="s">
        <v>2901</v>
      </c>
      <c r="AL167" s="13" t="s">
        <v>157</v>
      </c>
      <c r="AM167" s="13" t="s">
        <v>157</v>
      </c>
      <c r="AN167" s="13" t="s">
        <v>157</v>
      </c>
      <c r="AO167" s="13" t="s">
        <v>157</v>
      </c>
      <c r="AP167" s="13" t="s">
        <v>157</v>
      </c>
      <c r="AQ167" s="13" t="s">
        <v>157</v>
      </c>
      <c r="AR167" s="13" t="s">
        <v>2902</v>
      </c>
      <c r="AS167" s="13" t="s">
        <v>157</v>
      </c>
      <c r="AT167" s="13" t="s">
        <v>157</v>
      </c>
      <c r="AU167" s="13" t="s">
        <v>2903</v>
      </c>
      <c r="AV167" s="13" t="s">
        <v>2904</v>
      </c>
      <c r="AW167" s="13" t="s">
        <v>2905</v>
      </c>
      <c r="AX167" s="13" t="s">
        <v>162</v>
      </c>
      <c r="AY167" s="13" t="s">
        <v>157</v>
      </c>
      <c r="AZ167" s="13" t="s">
        <v>157</v>
      </c>
      <c r="BA167" s="13" t="s">
        <v>157</v>
      </c>
      <c r="BB167" s="13" t="s">
        <v>157</v>
      </c>
      <c r="BC167" s="13" t="s">
        <v>157</v>
      </c>
      <c r="BD167" s="13" t="s">
        <v>157</v>
      </c>
      <c r="BE167" s="13" t="s">
        <v>157</v>
      </c>
      <c r="BF167" s="13" t="s">
        <v>157</v>
      </c>
      <c r="BG167" s="13" t="s">
        <v>323</v>
      </c>
      <c r="BH167" s="13" t="s">
        <v>157</v>
      </c>
      <c r="BI167" s="13" t="s">
        <v>157</v>
      </c>
      <c r="BJ167" s="13" t="s">
        <v>157</v>
      </c>
      <c r="BK167" s="13" t="s">
        <v>2906</v>
      </c>
      <c r="BL167" s="11" t="s">
        <v>162</v>
      </c>
      <c r="BM167" s="11" t="s">
        <v>157</v>
      </c>
      <c r="BN167" s="11" t="s">
        <v>157</v>
      </c>
      <c r="BO167" s="11" t="s">
        <v>157</v>
      </c>
      <c r="BP167" s="11" t="s">
        <v>157</v>
      </c>
      <c r="BQ167" s="11" t="s">
        <v>157</v>
      </c>
      <c r="BR167" s="11" t="s">
        <v>157</v>
      </c>
      <c r="BS167" s="15" t="s">
        <v>162</v>
      </c>
      <c r="BT167" s="15" t="s">
        <v>157</v>
      </c>
      <c r="BU167" s="15" t="s">
        <v>164</v>
      </c>
      <c r="BV167" s="15" t="s">
        <v>2907</v>
      </c>
      <c r="BW167" s="17" t="s">
        <v>2908</v>
      </c>
      <c r="BX167" s="17" t="s">
        <v>580</v>
      </c>
      <c r="BY167" s="17" t="s">
        <v>157</v>
      </c>
    </row>
    <row r="168" spans="1:77" ht="180" x14ac:dyDescent="0.25">
      <c r="A168" s="6" t="s">
        <v>2911</v>
      </c>
      <c r="B168" s="6" t="s">
        <v>2912</v>
      </c>
      <c r="C168" s="6" t="s">
        <v>2913</v>
      </c>
      <c r="D168" s="6"/>
      <c r="E168" s="6" t="s">
        <v>164</v>
      </c>
      <c r="F168" s="9" t="s">
        <v>2914</v>
      </c>
      <c r="G168" s="9" t="s">
        <v>164</v>
      </c>
      <c r="H168" s="9" t="s">
        <v>2915</v>
      </c>
      <c r="I168" s="9" t="s">
        <v>233</v>
      </c>
      <c r="J168" s="9" t="s">
        <v>157</v>
      </c>
      <c r="K168" s="9" t="s">
        <v>273</v>
      </c>
      <c r="L168" s="9" t="s">
        <v>970</v>
      </c>
      <c r="M168" s="9" t="s">
        <v>2916</v>
      </c>
      <c r="N168" s="9" t="s">
        <v>2917</v>
      </c>
      <c r="O168" s="9" t="s">
        <v>157</v>
      </c>
      <c r="P168" s="9" t="s">
        <v>2918</v>
      </c>
      <c r="Q168" s="9" t="s">
        <v>164</v>
      </c>
      <c r="R168" s="9" t="s">
        <v>2915</v>
      </c>
      <c r="S168" s="9" t="s">
        <v>233</v>
      </c>
      <c r="T168" s="9" t="s">
        <v>157</v>
      </c>
      <c r="U168" s="9" t="s">
        <v>273</v>
      </c>
      <c r="V168" s="9" t="s">
        <v>970</v>
      </c>
      <c r="W168" s="9" t="s">
        <v>157</v>
      </c>
      <c r="X168" s="9" t="s">
        <v>157</v>
      </c>
      <c r="Y168" s="9" t="s">
        <v>2919</v>
      </c>
      <c r="Z168" s="9" t="s">
        <v>259</v>
      </c>
      <c r="AA168" s="9" t="s">
        <v>157</v>
      </c>
      <c r="AB168" s="9" t="s">
        <v>157</v>
      </c>
      <c r="AC168" s="9" t="s">
        <v>157</v>
      </c>
      <c r="AD168" s="9" t="s">
        <v>157</v>
      </c>
      <c r="AE168" s="9" t="s">
        <v>157</v>
      </c>
      <c r="AF168" s="13" t="s">
        <v>2914</v>
      </c>
      <c r="AG168" s="13" t="s">
        <v>2918</v>
      </c>
      <c r="AH168" s="13" t="s">
        <v>489</v>
      </c>
      <c r="AI168" s="13" t="s">
        <v>162</v>
      </c>
      <c r="AJ168" s="13" t="s">
        <v>157</v>
      </c>
      <c r="AK168" s="13" t="s">
        <v>157</v>
      </c>
      <c r="AL168" s="13" t="s">
        <v>157</v>
      </c>
      <c r="AM168" s="13" t="s">
        <v>157</v>
      </c>
      <c r="AN168" s="13" t="s">
        <v>157</v>
      </c>
      <c r="AO168" s="13" t="s">
        <v>157</v>
      </c>
      <c r="AP168" s="13" t="s">
        <v>157</v>
      </c>
      <c r="AQ168" s="13" t="s">
        <v>2920</v>
      </c>
      <c r="AR168" s="13" t="s">
        <v>259</v>
      </c>
      <c r="AS168" s="13" t="s">
        <v>157</v>
      </c>
      <c r="AT168" s="13" t="s">
        <v>157</v>
      </c>
      <c r="AU168" s="13" t="s">
        <v>157</v>
      </c>
      <c r="AV168" s="13" t="s">
        <v>157</v>
      </c>
      <c r="AW168" s="13" t="s">
        <v>422</v>
      </c>
      <c r="AX168" s="13" t="s">
        <v>164</v>
      </c>
      <c r="AY168" s="13" t="s">
        <v>422</v>
      </c>
      <c r="AZ168" s="13" t="s">
        <v>273</v>
      </c>
      <c r="BA168" s="13" t="s">
        <v>233</v>
      </c>
      <c r="BB168" s="13" t="s">
        <v>157</v>
      </c>
      <c r="BC168" s="13" t="s">
        <v>190</v>
      </c>
      <c r="BD168" s="13" t="s">
        <v>157</v>
      </c>
      <c r="BE168" s="13" t="s">
        <v>190</v>
      </c>
      <c r="BF168" s="13" t="s">
        <v>157</v>
      </c>
      <c r="BG168" s="13" t="s">
        <v>259</v>
      </c>
      <c r="BH168" s="13" t="s">
        <v>157</v>
      </c>
      <c r="BI168" s="13" t="s">
        <v>157</v>
      </c>
      <c r="BJ168" s="13" t="s">
        <v>157</v>
      </c>
      <c r="BK168" s="13" t="s">
        <v>157</v>
      </c>
      <c r="BL168" s="11" t="s">
        <v>164</v>
      </c>
      <c r="BM168" s="11" t="s">
        <v>2914</v>
      </c>
      <c r="BN168" s="11" t="s">
        <v>2918</v>
      </c>
      <c r="BO168" s="11" t="s">
        <v>233</v>
      </c>
      <c r="BP168" s="11" t="s">
        <v>157</v>
      </c>
      <c r="BQ168" s="11" t="s">
        <v>157</v>
      </c>
      <c r="BR168" s="11" t="s">
        <v>2921</v>
      </c>
      <c r="BS168" s="15" t="s">
        <v>164</v>
      </c>
      <c r="BT168" s="15" t="s">
        <v>243</v>
      </c>
      <c r="BU168" s="15" t="s">
        <v>162</v>
      </c>
      <c r="BV168" s="15" t="s">
        <v>157</v>
      </c>
      <c r="BW168" s="17" t="s">
        <v>2922</v>
      </c>
      <c r="BX168" s="17" t="s">
        <v>534</v>
      </c>
      <c r="BY168" s="17" t="s">
        <v>534</v>
      </c>
    </row>
    <row r="169" spans="1:77" ht="30" x14ac:dyDescent="0.25">
      <c r="A169" s="6" t="s">
        <v>2925</v>
      </c>
      <c r="B169" s="6" t="s">
        <v>2926</v>
      </c>
      <c r="C169" s="6" t="s">
        <v>2927</v>
      </c>
      <c r="D169" s="6"/>
      <c r="E169" s="6" t="s">
        <v>164</v>
      </c>
      <c r="F169" s="9" t="s">
        <v>2493</v>
      </c>
      <c r="G169" s="9" t="s">
        <v>164</v>
      </c>
      <c r="H169" s="9" t="s">
        <v>2928</v>
      </c>
      <c r="I169" s="9" t="s">
        <v>233</v>
      </c>
      <c r="J169" s="9" t="s">
        <v>157</v>
      </c>
      <c r="K169" s="9" t="s">
        <v>273</v>
      </c>
      <c r="L169" s="9" t="s">
        <v>2929</v>
      </c>
      <c r="M169" s="9" t="s">
        <v>2930</v>
      </c>
      <c r="N169" s="9" t="s">
        <v>2931</v>
      </c>
      <c r="O169" s="9" t="s">
        <v>157</v>
      </c>
      <c r="P169" s="9" t="s">
        <v>169</v>
      </c>
      <c r="Q169" s="9" t="s">
        <v>164</v>
      </c>
      <c r="R169" s="9" t="s">
        <v>2928</v>
      </c>
      <c r="S169" s="9" t="s">
        <v>233</v>
      </c>
      <c r="T169" s="9" t="s">
        <v>157</v>
      </c>
      <c r="U169" s="9" t="s">
        <v>273</v>
      </c>
      <c r="V169" s="9" t="s">
        <v>2929</v>
      </c>
      <c r="W169" s="9" t="s">
        <v>2932</v>
      </c>
      <c r="X169" s="9" t="s">
        <v>2933</v>
      </c>
      <c r="Y169" s="9" t="s">
        <v>157</v>
      </c>
      <c r="Z169" s="9" t="s">
        <v>259</v>
      </c>
      <c r="AA169" s="9" t="s">
        <v>157</v>
      </c>
      <c r="AB169" s="9" t="s">
        <v>157</v>
      </c>
      <c r="AC169" s="9" t="s">
        <v>157</v>
      </c>
      <c r="AD169" s="9" t="s">
        <v>157</v>
      </c>
      <c r="AE169" s="9" t="s">
        <v>157</v>
      </c>
      <c r="AF169" s="13" t="s">
        <v>803</v>
      </c>
      <c r="AG169" s="13" t="s">
        <v>169</v>
      </c>
      <c r="AH169" s="13" t="s">
        <v>816</v>
      </c>
      <c r="AI169" s="13" t="s">
        <v>162</v>
      </c>
      <c r="AJ169" s="13" t="s">
        <v>157</v>
      </c>
      <c r="AK169" s="13" t="s">
        <v>157</v>
      </c>
      <c r="AL169" s="13" t="s">
        <v>157</v>
      </c>
      <c r="AM169" s="13" t="s">
        <v>157</v>
      </c>
      <c r="AN169" s="13" t="s">
        <v>157</v>
      </c>
      <c r="AO169" s="13" t="s">
        <v>351</v>
      </c>
      <c r="AP169" s="13" t="s">
        <v>2934</v>
      </c>
      <c r="AQ169" s="13" t="s">
        <v>157</v>
      </c>
      <c r="AR169" s="13" t="s">
        <v>259</v>
      </c>
      <c r="AS169" s="13" t="s">
        <v>157</v>
      </c>
      <c r="AT169" s="13" t="s">
        <v>157</v>
      </c>
      <c r="AU169" s="13" t="s">
        <v>157</v>
      </c>
      <c r="AV169" s="13" t="s">
        <v>157</v>
      </c>
      <c r="AW169" s="13" t="s">
        <v>816</v>
      </c>
      <c r="AX169" s="13" t="s">
        <v>162</v>
      </c>
      <c r="AY169" s="13" t="s">
        <v>157</v>
      </c>
      <c r="AZ169" s="13" t="s">
        <v>157</v>
      </c>
      <c r="BA169" s="13" t="s">
        <v>157</v>
      </c>
      <c r="BB169" s="13" t="s">
        <v>157</v>
      </c>
      <c r="BC169" s="13" t="s">
        <v>157</v>
      </c>
      <c r="BD169" s="13" t="s">
        <v>351</v>
      </c>
      <c r="BE169" s="13" t="s">
        <v>2934</v>
      </c>
      <c r="BF169" s="13" t="s">
        <v>157</v>
      </c>
      <c r="BG169" s="13" t="s">
        <v>259</v>
      </c>
      <c r="BH169" s="13" t="s">
        <v>157</v>
      </c>
      <c r="BI169" s="13" t="s">
        <v>157</v>
      </c>
      <c r="BJ169" s="13" t="s">
        <v>157</v>
      </c>
      <c r="BK169" s="13" t="s">
        <v>157</v>
      </c>
      <c r="BL169" s="11" t="s">
        <v>164</v>
      </c>
      <c r="BM169" s="11" t="s">
        <v>190</v>
      </c>
      <c r="BN169" s="11" t="s">
        <v>190</v>
      </c>
      <c r="BO169" s="11" t="s">
        <v>167</v>
      </c>
      <c r="BP169" s="11" t="s">
        <v>157</v>
      </c>
      <c r="BQ169" s="11" t="s">
        <v>647</v>
      </c>
      <c r="BR169" s="11" t="s">
        <v>157</v>
      </c>
      <c r="BS169" s="15" t="s">
        <v>162</v>
      </c>
      <c r="BT169" s="15" t="s">
        <v>157</v>
      </c>
      <c r="BU169" s="15" t="s">
        <v>164</v>
      </c>
      <c r="BV169" s="15" t="s">
        <v>832</v>
      </c>
      <c r="BW169" s="17" t="s">
        <v>2935</v>
      </c>
      <c r="BX169" s="17" t="s">
        <v>2936</v>
      </c>
      <c r="BY169" s="17" t="s">
        <v>157</v>
      </c>
    </row>
    <row r="170" spans="1:77" ht="30" x14ac:dyDescent="0.25">
      <c r="A170" s="6" t="s">
        <v>2939</v>
      </c>
      <c r="B170" s="6" t="s">
        <v>2940</v>
      </c>
      <c r="C170" s="6" t="s">
        <v>2941</v>
      </c>
      <c r="D170" s="6"/>
      <c r="E170" s="6" t="s">
        <v>164</v>
      </c>
      <c r="F170" s="9" t="s">
        <v>420</v>
      </c>
      <c r="G170" s="9" t="s">
        <v>164</v>
      </c>
      <c r="H170" s="9" t="s">
        <v>2942</v>
      </c>
      <c r="I170" s="9" t="s">
        <v>233</v>
      </c>
      <c r="J170" s="9" t="s">
        <v>157</v>
      </c>
      <c r="K170" s="9" t="s">
        <v>2867</v>
      </c>
      <c r="L170" s="9" t="s">
        <v>2943</v>
      </c>
      <c r="M170" s="9" t="s">
        <v>2944</v>
      </c>
      <c r="N170" s="9" t="s">
        <v>1372</v>
      </c>
      <c r="O170" s="9" t="s">
        <v>157</v>
      </c>
      <c r="P170" s="9" t="s">
        <v>157</v>
      </c>
      <c r="Q170" s="9" t="s">
        <v>164</v>
      </c>
      <c r="R170" s="9" t="s">
        <v>1241</v>
      </c>
      <c r="S170" s="9" t="s">
        <v>233</v>
      </c>
      <c r="T170" s="9" t="s">
        <v>157</v>
      </c>
      <c r="U170" s="9" t="s">
        <v>157</v>
      </c>
      <c r="V170" s="9" t="s">
        <v>157</v>
      </c>
      <c r="W170" s="9" t="s">
        <v>157</v>
      </c>
      <c r="X170" s="9" t="s">
        <v>157</v>
      </c>
      <c r="Y170" s="9" t="s">
        <v>157</v>
      </c>
      <c r="Z170" s="9" t="s">
        <v>157</v>
      </c>
      <c r="AA170" s="9" t="s">
        <v>157</v>
      </c>
      <c r="AB170" s="9" t="s">
        <v>157</v>
      </c>
      <c r="AC170" s="9" t="s">
        <v>157</v>
      </c>
      <c r="AD170" s="9" t="s">
        <v>157</v>
      </c>
      <c r="AE170" s="9" t="s">
        <v>157</v>
      </c>
      <c r="AF170" s="13" t="s">
        <v>420</v>
      </c>
      <c r="AG170" s="13" t="s">
        <v>217</v>
      </c>
      <c r="AH170" s="13" t="s">
        <v>1895</v>
      </c>
      <c r="AI170" s="13" t="s">
        <v>164</v>
      </c>
      <c r="AJ170" s="13" t="s">
        <v>157</v>
      </c>
      <c r="AK170" s="13" t="s">
        <v>157</v>
      </c>
      <c r="AL170" s="13" t="s">
        <v>157</v>
      </c>
      <c r="AM170" s="13" t="s">
        <v>157</v>
      </c>
      <c r="AN170" s="13" t="s">
        <v>157</v>
      </c>
      <c r="AO170" s="13" t="s">
        <v>157</v>
      </c>
      <c r="AP170" s="13" t="s">
        <v>157</v>
      </c>
      <c r="AQ170" s="13" t="s">
        <v>157</v>
      </c>
      <c r="AR170" s="13" t="s">
        <v>157</v>
      </c>
      <c r="AS170" s="13" t="s">
        <v>157</v>
      </c>
      <c r="AT170" s="13" t="s">
        <v>157</v>
      </c>
      <c r="AU170" s="13" t="s">
        <v>157</v>
      </c>
      <c r="AV170" s="13" t="s">
        <v>157</v>
      </c>
      <c r="AW170" s="13" t="s">
        <v>1895</v>
      </c>
      <c r="AX170" s="13" t="s">
        <v>164</v>
      </c>
      <c r="AY170" s="13" t="s">
        <v>157</v>
      </c>
      <c r="AZ170" s="13" t="s">
        <v>157</v>
      </c>
      <c r="BA170" s="13" t="s">
        <v>157</v>
      </c>
      <c r="BB170" s="13" t="s">
        <v>157</v>
      </c>
      <c r="BC170" s="13" t="s">
        <v>157</v>
      </c>
      <c r="BD170" s="13" t="s">
        <v>157</v>
      </c>
      <c r="BE170" s="13" t="s">
        <v>157</v>
      </c>
      <c r="BF170" s="13" t="s">
        <v>157</v>
      </c>
      <c r="BG170" s="13" t="s">
        <v>157</v>
      </c>
      <c r="BH170" s="13" t="s">
        <v>157</v>
      </c>
      <c r="BI170" s="13" t="s">
        <v>157</v>
      </c>
      <c r="BJ170" s="13" t="s">
        <v>157</v>
      </c>
      <c r="BK170" s="13" t="s">
        <v>157</v>
      </c>
      <c r="BL170" s="11" t="s">
        <v>162</v>
      </c>
      <c r="BM170" s="11" t="s">
        <v>157</v>
      </c>
      <c r="BN170" s="11" t="s">
        <v>157</v>
      </c>
      <c r="BO170" s="11" t="s">
        <v>157</v>
      </c>
      <c r="BP170" s="11" t="s">
        <v>157</v>
      </c>
      <c r="BQ170" s="11" t="s">
        <v>157</v>
      </c>
      <c r="BR170" s="11" t="s">
        <v>157</v>
      </c>
      <c r="BS170" s="15" t="s">
        <v>162</v>
      </c>
      <c r="BT170" s="15" t="s">
        <v>157</v>
      </c>
      <c r="BU170" s="15" t="s">
        <v>164</v>
      </c>
      <c r="BV170" s="15" t="s">
        <v>1690</v>
      </c>
      <c r="BW170" s="17" t="s">
        <v>157</v>
      </c>
      <c r="BX170" s="17" t="s">
        <v>157</v>
      </c>
      <c r="BY170" s="17" t="s">
        <v>157</v>
      </c>
    </row>
    <row r="171" spans="1:77" ht="60" x14ac:dyDescent="0.25">
      <c r="A171" s="6" t="s">
        <v>2947</v>
      </c>
      <c r="B171" s="6" t="s">
        <v>2948</v>
      </c>
      <c r="C171" s="6" t="s">
        <v>2949</v>
      </c>
      <c r="D171" s="6"/>
      <c r="E171" s="6" t="s">
        <v>164</v>
      </c>
      <c r="F171" s="9" t="s">
        <v>1383</v>
      </c>
      <c r="G171" s="9" t="s">
        <v>164</v>
      </c>
      <c r="H171" s="9" t="s">
        <v>248</v>
      </c>
      <c r="I171" s="9" t="s">
        <v>233</v>
      </c>
      <c r="J171" s="9" t="s">
        <v>157</v>
      </c>
      <c r="K171" s="9" t="s">
        <v>273</v>
      </c>
      <c r="L171" s="9" t="s">
        <v>2950</v>
      </c>
      <c r="M171" s="9" t="s">
        <v>2951</v>
      </c>
      <c r="N171" s="9" t="s">
        <v>2952</v>
      </c>
      <c r="O171" s="9" t="s">
        <v>157</v>
      </c>
      <c r="P171" s="9" t="s">
        <v>1808</v>
      </c>
      <c r="Q171" s="9" t="s">
        <v>164</v>
      </c>
      <c r="R171" s="9" t="s">
        <v>248</v>
      </c>
      <c r="S171" s="9" t="s">
        <v>233</v>
      </c>
      <c r="T171" s="9" t="s">
        <v>157</v>
      </c>
      <c r="U171" s="9" t="s">
        <v>273</v>
      </c>
      <c r="V171" s="9" t="s">
        <v>2950</v>
      </c>
      <c r="W171" s="9" t="s">
        <v>2953</v>
      </c>
      <c r="X171" s="9" t="s">
        <v>2954</v>
      </c>
      <c r="Y171" s="9" t="s">
        <v>157</v>
      </c>
      <c r="Z171" s="9" t="s">
        <v>259</v>
      </c>
      <c r="AA171" s="9" t="s">
        <v>157</v>
      </c>
      <c r="AB171" s="9" t="s">
        <v>157</v>
      </c>
      <c r="AC171" s="9" t="s">
        <v>157</v>
      </c>
      <c r="AD171" s="9" t="s">
        <v>157</v>
      </c>
      <c r="AE171" s="9" t="s">
        <v>2955</v>
      </c>
      <c r="AF171" s="13" t="s">
        <v>1174</v>
      </c>
      <c r="AG171" s="13" t="s">
        <v>2956</v>
      </c>
      <c r="AH171" s="13" t="s">
        <v>2957</v>
      </c>
      <c r="AI171" s="13" t="s">
        <v>164</v>
      </c>
      <c r="AJ171" s="13" t="s">
        <v>623</v>
      </c>
      <c r="AK171" s="13" t="s">
        <v>273</v>
      </c>
      <c r="AL171" s="13" t="s">
        <v>233</v>
      </c>
      <c r="AM171" s="13" t="s">
        <v>157</v>
      </c>
      <c r="AN171" s="13" t="s">
        <v>2958</v>
      </c>
      <c r="AO171" s="13" t="s">
        <v>157</v>
      </c>
      <c r="AP171" s="13" t="s">
        <v>623</v>
      </c>
      <c r="AQ171" s="13" t="s">
        <v>157</v>
      </c>
      <c r="AR171" s="13" t="s">
        <v>359</v>
      </c>
      <c r="AS171" s="13" t="s">
        <v>157</v>
      </c>
      <c r="AT171" s="13" t="s">
        <v>157</v>
      </c>
      <c r="AU171" s="13" t="s">
        <v>2959</v>
      </c>
      <c r="AV171" s="13" t="s">
        <v>157</v>
      </c>
      <c r="AW171" s="13" t="s">
        <v>2960</v>
      </c>
      <c r="AX171" s="13" t="s">
        <v>164</v>
      </c>
      <c r="AY171" s="13" t="s">
        <v>623</v>
      </c>
      <c r="AZ171" s="13" t="s">
        <v>273</v>
      </c>
      <c r="BA171" s="13" t="s">
        <v>233</v>
      </c>
      <c r="BB171" s="13" t="s">
        <v>157</v>
      </c>
      <c r="BC171" s="13" t="s">
        <v>2958</v>
      </c>
      <c r="BD171" s="13" t="s">
        <v>157</v>
      </c>
      <c r="BE171" s="13" t="s">
        <v>623</v>
      </c>
      <c r="BF171" s="13" t="s">
        <v>157</v>
      </c>
      <c r="BG171" s="13" t="s">
        <v>359</v>
      </c>
      <c r="BH171" s="13" t="s">
        <v>157</v>
      </c>
      <c r="BI171" s="13" t="s">
        <v>157</v>
      </c>
      <c r="BJ171" s="13" t="s">
        <v>2961</v>
      </c>
      <c r="BK171" s="13" t="s">
        <v>157</v>
      </c>
      <c r="BL171" s="11" t="s">
        <v>162</v>
      </c>
      <c r="BM171" s="11" t="s">
        <v>157</v>
      </c>
      <c r="BN171" s="11" t="s">
        <v>157</v>
      </c>
      <c r="BO171" s="11" t="s">
        <v>157</v>
      </c>
      <c r="BP171" s="11" t="s">
        <v>157</v>
      </c>
      <c r="BQ171" s="11" t="s">
        <v>157</v>
      </c>
      <c r="BR171" s="11" t="s">
        <v>157</v>
      </c>
      <c r="BS171" s="15" t="s">
        <v>162</v>
      </c>
      <c r="BT171" s="15" t="s">
        <v>157</v>
      </c>
      <c r="BU171" s="15" t="s">
        <v>164</v>
      </c>
      <c r="BV171" s="15" t="s">
        <v>2962</v>
      </c>
      <c r="BW171" s="17" t="s">
        <v>250</v>
      </c>
      <c r="BX171" s="17" t="s">
        <v>404</v>
      </c>
      <c r="BY171" s="17" t="s">
        <v>157</v>
      </c>
    </row>
    <row r="172" spans="1:77" ht="60" x14ac:dyDescent="0.25">
      <c r="A172" s="6" t="s">
        <v>5903</v>
      </c>
      <c r="B172" s="6" t="s">
        <v>2966</v>
      </c>
      <c r="C172" s="6" t="s">
        <v>2967</v>
      </c>
      <c r="D172" s="6"/>
      <c r="E172" s="6" t="s">
        <v>164</v>
      </c>
      <c r="F172" s="9" t="s">
        <v>340</v>
      </c>
      <c r="G172" s="9" t="s">
        <v>162</v>
      </c>
      <c r="H172" s="9" t="s">
        <v>157</v>
      </c>
      <c r="I172" s="9" t="s">
        <v>157</v>
      </c>
      <c r="J172" s="9" t="s">
        <v>157</v>
      </c>
      <c r="K172" s="9" t="s">
        <v>157</v>
      </c>
      <c r="L172" s="9" t="s">
        <v>157</v>
      </c>
      <c r="M172" s="9" t="s">
        <v>2968</v>
      </c>
      <c r="N172" s="9" t="s">
        <v>157</v>
      </c>
      <c r="O172" s="9" t="s">
        <v>157</v>
      </c>
      <c r="P172" s="9" t="s">
        <v>340</v>
      </c>
      <c r="Q172" s="9" t="s">
        <v>162</v>
      </c>
      <c r="R172" s="9" t="s">
        <v>157</v>
      </c>
      <c r="S172" s="9" t="s">
        <v>157</v>
      </c>
      <c r="T172" s="9" t="s">
        <v>157</v>
      </c>
      <c r="U172" s="9" t="s">
        <v>157</v>
      </c>
      <c r="V172" s="9" t="s">
        <v>157</v>
      </c>
      <c r="W172" s="9" t="s">
        <v>2968</v>
      </c>
      <c r="X172" s="9" t="s">
        <v>157</v>
      </c>
      <c r="Y172" s="9" t="s">
        <v>157</v>
      </c>
      <c r="Z172" s="9" t="s">
        <v>157</v>
      </c>
      <c r="AA172" s="9" t="s">
        <v>157</v>
      </c>
      <c r="AB172" s="9" t="s">
        <v>157</v>
      </c>
      <c r="AC172" s="9" t="s">
        <v>157</v>
      </c>
      <c r="AD172" s="9" t="s">
        <v>157</v>
      </c>
      <c r="AE172" s="9" t="s">
        <v>157</v>
      </c>
      <c r="AF172" s="13" t="s">
        <v>2969</v>
      </c>
      <c r="AG172" s="13" t="s">
        <v>830</v>
      </c>
      <c r="AH172" s="13" t="s">
        <v>2970</v>
      </c>
      <c r="AI172" s="13" t="s">
        <v>164</v>
      </c>
      <c r="AJ172" s="13" t="s">
        <v>2970</v>
      </c>
      <c r="AK172" s="13" t="s">
        <v>2971</v>
      </c>
      <c r="AL172" s="13" t="s">
        <v>167</v>
      </c>
      <c r="AM172" s="13" t="s">
        <v>1537</v>
      </c>
      <c r="AN172" s="13" t="s">
        <v>157</v>
      </c>
      <c r="AO172" s="13" t="s">
        <v>157</v>
      </c>
      <c r="AP172" s="13" t="s">
        <v>157</v>
      </c>
      <c r="AQ172" s="13" t="s">
        <v>157</v>
      </c>
      <c r="AR172" s="13" t="s">
        <v>626</v>
      </c>
      <c r="AS172" s="13" t="s">
        <v>157</v>
      </c>
      <c r="AT172" s="13" t="s">
        <v>2972</v>
      </c>
      <c r="AU172" s="13" t="s">
        <v>157</v>
      </c>
      <c r="AV172" s="13" t="s">
        <v>157</v>
      </c>
      <c r="AW172" s="13" t="s">
        <v>1061</v>
      </c>
      <c r="AX172" s="13" t="s">
        <v>164</v>
      </c>
      <c r="AY172" s="13" t="s">
        <v>1061</v>
      </c>
      <c r="AZ172" s="13" t="s">
        <v>157</v>
      </c>
      <c r="BA172" s="13" t="s">
        <v>167</v>
      </c>
      <c r="BB172" s="13" t="s">
        <v>1537</v>
      </c>
      <c r="BC172" s="13" t="s">
        <v>157</v>
      </c>
      <c r="BD172" s="13" t="s">
        <v>157</v>
      </c>
      <c r="BE172" s="13" t="s">
        <v>157</v>
      </c>
      <c r="BF172" s="13" t="s">
        <v>157</v>
      </c>
      <c r="BG172" s="13" t="s">
        <v>157</v>
      </c>
      <c r="BH172" s="13" t="s">
        <v>157</v>
      </c>
      <c r="BI172" s="13" t="s">
        <v>157</v>
      </c>
      <c r="BJ172" s="13" t="s">
        <v>157</v>
      </c>
      <c r="BK172" s="13" t="s">
        <v>157</v>
      </c>
      <c r="BL172" s="11" t="s">
        <v>162</v>
      </c>
      <c r="BM172" s="11" t="s">
        <v>157</v>
      </c>
      <c r="BN172" s="11" t="s">
        <v>157</v>
      </c>
      <c r="BO172" s="11" t="s">
        <v>157</v>
      </c>
      <c r="BP172" s="11" t="s">
        <v>157</v>
      </c>
      <c r="BQ172" s="11" t="s">
        <v>157</v>
      </c>
      <c r="BR172" s="11" t="s">
        <v>157</v>
      </c>
      <c r="BS172" s="15" t="s">
        <v>162</v>
      </c>
      <c r="BT172" s="15" t="s">
        <v>157</v>
      </c>
      <c r="BU172" s="15" t="s">
        <v>162</v>
      </c>
      <c r="BV172" s="15" t="s">
        <v>157</v>
      </c>
      <c r="BW172" s="17" t="s">
        <v>580</v>
      </c>
      <c r="BX172" s="17" t="s">
        <v>580</v>
      </c>
      <c r="BY172" s="17" t="s">
        <v>157</v>
      </c>
    </row>
    <row r="173" spans="1:77" ht="30" x14ac:dyDescent="0.25">
      <c r="A173" s="6" t="s">
        <v>2975</v>
      </c>
      <c r="B173" s="6" t="s">
        <v>2976</v>
      </c>
      <c r="C173" s="6" t="s">
        <v>2977</v>
      </c>
      <c r="D173" s="6"/>
      <c r="E173" s="6" t="s">
        <v>164</v>
      </c>
      <c r="F173" s="9" t="s">
        <v>340</v>
      </c>
      <c r="G173" s="9" t="s">
        <v>162</v>
      </c>
      <c r="H173" s="9" t="s">
        <v>157</v>
      </c>
      <c r="I173" s="9" t="s">
        <v>157</v>
      </c>
      <c r="J173" s="9" t="s">
        <v>157</v>
      </c>
      <c r="K173" s="9" t="s">
        <v>157</v>
      </c>
      <c r="L173" s="9" t="s">
        <v>157</v>
      </c>
      <c r="M173" s="9" t="s">
        <v>157</v>
      </c>
      <c r="N173" s="9" t="s">
        <v>157</v>
      </c>
      <c r="O173" s="9" t="s">
        <v>157</v>
      </c>
      <c r="P173" s="9" t="s">
        <v>340</v>
      </c>
      <c r="Q173" s="9" t="s">
        <v>162</v>
      </c>
      <c r="R173" s="9" t="s">
        <v>157</v>
      </c>
      <c r="S173" s="9" t="s">
        <v>157</v>
      </c>
      <c r="T173" s="9" t="s">
        <v>157</v>
      </c>
      <c r="U173" s="9" t="s">
        <v>157</v>
      </c>
      <c r="V173" s="9" t="s">
        <v>157</v>
      </c>
      <c r="W173" s="9" t="s">
        <v>340</v>
      </c>
      <c r="X173" s="9" t="s">
        <v>340</v>
      </c>
      <c r="Y173" s="9" t="s">
        <v>340</v>
      </c>
      <c r="Z173" s="9" t="s">
        <v>323</v>
      </c>
      <c r="AA173" s="9" t="s">
        <v>157</v>
      </c>
      <c r="AB173" s="9" t="s">
        <v>157</v>
      </c>
      <c r="AC173" s="9" t="s">
        <v>157</v>
      </c>
      <c r="AD173" s="9" t="s">
        <v>2978</v>
      </c>
      <c r="AE173" s="9" t="s">
        <v>157</v>
      </c>
      <c r="AF173" s="13" t="s">
        <v>2956</v>
      </c>
      <c r="AG173" s="13" t="s">
        <v>830</v>
      </c>
      <c r="AH173" s="13" t="s">
        <v>2979</v>
      </c>
      <c r="AI173" s="13" t="s">
        <v>164</v>
      </c>
      <c r="AJ173" s="13" t="s">
        <v>2979</v>
      </c>
      <c r="AK173" s="13" t="s">
        <v>157</v>
      </c>
      <c r="AL173" s="13" t="s">
        <v>167</v>
      </c>
      <c r="AM173" s="13" t="s">
        <v>2980</v>
      </c>
      <c r="AN173" s="13" t="s">
        <v>340</v>
      </c>
      <c r="AO173" s="13" t="s">
        <v>157</v>
      </c>
      <c r="AP173" s="13" t="s">
        <v>157</v>
      </c>
      <c r="AQ173" s="13" t="s">
        <v>157</v>
      </c>
      <c r="AR173" s="13" t="s">
        <v>157</v>
      </c>
      <c r="AS173" s="13" t="s">
        <v>157</v>
      </c>
      <c r="AT173" s="13" t="s">
        <v>157</v>
      </c>
      <c r="AU173" s="13" t="s">
        <v>157</v>
      </c>
      <c r="AV173" s="13" t="s">
        <v>157</v>
      </c>
      <c r="AW173" s="13" t="s">
        <v>422</v>
      </c>
      <c r="AX173" s="13" t="s">
        <v>164</v>
      </c>
      <c r="AY173" s="13" t="s">
        <v>422</v>
      </c>
      <c r="AZ173" s="13" t="s">
        <v>157</v>
      </c>
      <c r="BA173" s="13" t="s">
        <v>167</v>
      </c>
      <c r="BB173" s="13" t="s">
        <v>2981</v>
      </c>
      <c r="BC173" s="13" t="s">
        <v>157</v>
      </c>
      <c r="BD173" s="13" t="s">
        <v>157</v>
      </c>
      <c r="BE173" s="13" t="s">
        <v>157</v>
      </c>
      <c r="BF173" s="13" t="s">
        <v>157</v>
      </c>
      <c r="BG173" s="13" t="s">
        <v>157</v>
      </c>
      <c r="BH173" s="13" t="s">
        <v>157</v>
      </c>
      <c r="BI173" s="13" t="s">
        <v>157</v>
      </c>
      <c r="BJ173" s="13" t="s">
        <v>157</v>
      </c>
      <c r="BK173" s="13" t="s">
        <v>157</v>
      </c>
      <c r="BL173" s="11" t="s">
        <v>162</v>
      </c>
      <c r="BM173" s="11" t="s">
        <v>157</v>
      </c>
      <c r="BN173" s="11" t="s">
        <v>157</v>
      </c>
      <c r="BO173" s="11" t="s">
        <v>157</v>
      </c>
      <c r="BP173" s="11" t="s">
        <v>157</v>
      </c>
      <c r="BQ173" s="11" t="s">
        <v>157</v>
      </c>
      <c r="BR173" s="11" t="s">
        <v>157</v>
      </c>
      <c r="BS173" s="15" t="s">
        <v>162</v>
      </c>
      <c r="BT173" s="15" t="s">
        <v>157</v>
      </c>
      <c r="BU173" s="15" t="s">
        <v>162</v>
      </c>
      <c r="BV173" s="15" t="s">
        <v>157</v>
      </c>
      <c r="BW173" s="17" t="s">
        <v>162</v>
      </c>
      <c r="BX173" s="17" t="s">
        <v>157</v>
      </c>
      <c r="BY173" s="17" t="s">
        <v>157</v>
      </c>
    </row>
    <row r="174" spans="1:77" ht="60" x14ac:dyDescent="0.25">
      <c r="A174" s="6" t="s">
        <v>2984</v>
      </c>
      <c r="B174" s="6" t="s">
        <v>2985</v>
      </c>
      <c r="C174" s="6" t="s">
        <v>2986</v>
      </c>
      <c r="D174" s="6"/>
      <c r="E174" s="6" t="s">
        <v>164</v>
      </c>
      <c r="F174" s="9" t="s">
        <v>2987</v>
      </c>
      <c r="G174" s="9" t="s">
        <v>164</v>
      </c>
      <c r="H174" s="9" t="s">
        <v>1083</v>
      </c>
      <c r="I174" s="9" t="s">
        <v>233</v>
      </c>
      <c r="J174" s="9" t="s">
        <v>157</v>
      </c>
      <c r="K174" s="9" t="s">
        <v>412</v>
      </c>
      <c r="L174" s="9" t="s">
        <v>646</v>
      </c>
      <c r="M174" s="9" t="s">
        <v>157</v>
      </c>
      <c r="N174" s="9" t="s">
        <v>513</v>
      </c>
      <c r="O174" s="9" t="s">
        <v>157</v>
      </c>
      <c r="P174" s="9" t="s">
        <v>343</v>
      </c>
      <c r="Q174" s="9" t="s">
        <v>164</v>
      </c>
      <c r="R174" s="9" t="s">
        <v>1083</v>
      </c>
      <c r="S174" s="9" t="s">
        <v>233</v>
      </c>
      <c r="T174" s="9" t="s">
        <v>157</v>
      </c>
      <c r="U174" s="9" t="s">
        <v>412</v>
      </c>
      <c r="V174" s="9" t="s">
        <v>646</v>
      </c>
      <c r="W174" s="9" t="s">
        <v>1632</v>
      </c>
      <c r="X174" s="9" t="s">
        <v>2988</v>
      </c>
      <c r="Y174" s="9" t="s">
        <v>157</v>
      </c>
      <c r="Z174" s="9" t="s">
        <v>241</v>
      </c>
      <c r="AA174" s="9" t="s">
        <v>157</v>
      </c>
      <c r="AB174" s="9" t="s">
        <v>2989</v>
      </c>
      <c r="AC174" s="9" t="s">
        <v>157</v>
      </c>
      <c r="AD174" s="9" t="s">
        <v>157</v>
      </c>
      <c r="AE174" s="9" t="s">
        <v>157</v>
      </c>
      <c r="AF174" s="13" t="s">
        <v>1838</v>
      </c>
      <c r="AG174" s="13" t="s">
        <v>343</v>
      </c>
      <c r="AH174" s="13" t="s">
        <v>2990</v>
      </c>
      <c r="AI174" s="13" t="s">
        <v>164</v>
      </c>
      <c r="AJ174" s="13" t="s">
        <v>211</v>
      </c>
      <c r="AK174" s="13" t="s">
        <v>412</v>
      </c>
      <c r="AL174" s="13" t="s">
        <v>233</v>
      </c>
      <c r="AM174" s="13" t="s">
        <v>157</v>
      </c>
      <c r="AN174" s="13" t="s">
        <v>2307</v>
      </c>
      <c r="AO174" s="13" t="s">
        <v>157</v>
      </c>
      <c r="AP174" s="13" t="s">
        <v>157</v>
      </c>
      <c r="AQ174" s="13" t="s">
        <v>157</v>
      </c>
      <c r="AR174" s="13" t="s">
        <v>247</v>
      </c>
      <c r="AS174" s="13" t="s">
        <v>157</v>
      </c>
      <c r="AT174" s="13" t="s">
        <v>157</v>
      </c>
      <c r="AU174" s="13" t="s">
        <v>157</v>
      </c>
      <c r="AV174" s="13" t="s">
        <v>157</v>
      </c>
      <c r="AW174" s="13" t="s">
        <v>1739</v>
      </c>
      <c r="AX174" s="13" t="s">
        <v>164</v>
      </c>
      <c r="AY174" s="13" t="s">
        <v>211</v>
      </c>
      <c r="AZ174" s="13" t="s">
        <v>412</v>
      </c>
      <c r="BA174" s="13" t="s">
        <v>233</v>
      </c>
      <c r="BB174" s="13" t="s">
        <v>157</v>
      </c>
      <c r="BC174" s="13" t="s">
        <v>2307</v>
      </c>
      <c r="BD174" s="13" t="s">
        <v>157</v>
      </c>
      <c r="BE174" s="13" t="s">
        <v>157</v>
      </c>
      <c r="BF174" s="13" t="s">
        <v>157</v>
      </c>
      <c r="BG174" s="13" t="s">
        <v>247</v>
      </c>
      <c r="BH174" s="13" t="s">
        <v>157</v>
      </c>
      <c r="BI174" s="13" t="s">
        <v>157</v>
      </c>
      <c r="BJ174" s="13" t="s">
        <v>157</v>
      </c>
      <c r="BK174" s="13" t="s">
        <v>157</v>
      </c>
      <c r="BL174" s="11" t="s">
        <v>164</v>
      </c>
      <c r="BM174" s="11" t="s">
        <v>970</v>
      </c>
      <c r="BN174" s="11" t="s">
        <v>970</v>
      </c>
      <c r="BO174" s="11" t="s">
        <v>167</v>
      </c>
      <c r="BP174" s="11" t="s">
        <v>157</v>
      </c>
      <c r="BQ174" s="11" t="s">
        <v>250</v>
      </c>
      <c r="BR174" s="11" t="s">
        <v>2991</v>
      </c>
      <c r="BS174" s="15" t="s">
        <v>162</v>
      </c>
      <c r="BT174" s="15" t="s">
        <v>157</v>
      </c>
      <c r="BU174" s="15" t="s">
        <v>164</v>
      </c>
      <c r="BV174" s="15" t="s">
        <v>830</v>
      </c>
      <c r="BW174" s="17" t="s">
        <v>2992</v>
      </c>
      <c r="BX174" s="17" t="s">
        <v>2993</v>
      </c>
      <c r="BY174" s="17" t="s">
        <v>2994</v>
      </c>
    </row>
    <row r="175" spans="1:77" ht="60" x14ac:dyDescent="0.25">
      <c r="A175" s="6" t="s">
        <v>2997</v>
      </c>
      <c r="B175" s="6" t="s">
        <v>2998</v>
      </c>
      <c r="C175" s="6" t="s">
        <v>2999</v>
      </c>
      <c r="D175" s="6"/>
      <c r="E175" s="6" t="s">
        <v>164</v>
      </c>
      <c r="F175" s="9" t="s">
        <v>3000</v>
      </c>
      <c r="G175" s="9" t="s">
        <v>164</v>
      </c>
      <c r="H175" s="9" t="s">
        <v>804</v>
      </c>
      <c r="I175" s="9" t="s">
        <v>233</v>
      </c>
      <c r="J175" s="9" t="s">
        <v>157</v>
      </c>
      <c r="K175" s="9" t="s">
        <v>273</v>
      </c>
      <c r="L175" s="9" t="s">
        <v>812</v>
      </c>
      <c r="M175" s="9" t="s">
        <v>834</v>
      </c>
      <c r="N175" s="9" t="s">
        <v>1241</v>
      </c>
      <c r="O175" s="9" t="s">
        <v>157</v>
      </c>
      <c r="P175" s="9" t="s">
        <v>1340</v>
      </c>
      <c r="Q175" s="9" t="s">
        <v>164</v>
      </c>
      <c r="R175" s="9" t="s">
        <v>804</v>
      </c>
      <c r="S175" s="9" t="s">
        <v>233</v>
      </c>
      <c r="T175" s="9" t="s">
        <v>157</v>
      </c>
      <c r="U175" s="9" t="s">
        <v>273</v>
      </c>
      <c r="V175" s="9" t="s">
        <v>812</v>
      </c>
      <c r="W175" s="9" t="s">
        <v>1236</v>
      </c>
      <c r="X175" s="9" t="s">
        <v>3001</v>
      </c>
      <c r="Y175" s="9" t="s">
        <v>157</v>
      </c>
      <c r="Z175" s="9" t="s">
        <v>259</v>
      </c>
      <c r="AA175" s="9" t="s">
        <v>157</v>
      </c>
      <c r="AB175" s="9" t="s">
        <v>157</v>
      </c>
      <c r="AC175" s="9" t="s">
        <v>157</v>
      </c>
      <c r="AD175" s="9" t="s">
        <v>157</v>
      </c>
      <c r="AE175" s="9" t="s">
        <v>157</v>
      </c>
      <c r="AF175" s="13" t="s">
        <v>1239</v>
      </c>
      <c r="AG175" s="13" t="s">
        <v>261</v>
      </c>
      <c r="AH175" s="13" t="s">
        <v>3002</v>
      </c>
      <c r="AI175" s="13" t="s">
        <v>164</v>
      </c>
      <c r="AJ175" s="13" t="s">
        <v>2334</v>
      </c>
      <c r="AK175" s="13" t="s">
        <v>340</v>
      </c>
      <c r="AL175" s="13" t="s">
        <v>233</v>
      </c>
      <c r="AM175" s="13" t="s">
        <v>157</v>
      </c>
      <c r="AN175" s="13" t="s">
        <v>543</v>
      </c>
      <c r="AO175" s="13" t="s">
        <v>157</v>
      </c>
      <c r="AP175" s="13" t="s">
        <v>2970</v>
      </c>
      <c r="AQ175" s="13" t="s">
        <v>157</v>
      </c>
      <c r="AR175" s="13" t="s">
        <v>626</v>
      </c>
      <c r="AS175" s="13" t="s">
        <v>157</v>
      </c>
      <c r="AT175" s="13" t="s">
        <v>3003</v>
      </c>
      <c r="AU175" s="13" t="s">
        <v>157</v>
      </c>
      <c r="AV175" s="13" t="s">
        <v>157</v>
      </c>
      <c r="AW175" s="13" t="s">
        <v>3004</v>
      </c>
      <c r="AX175" s="13" t="s">
        <v>164</v>
      </c>
      <c r="AY175" s="13" t="s">
        <v>2334</v>
      </c>
      <c r="AZ175" s="13" t="s">
        <v>340</v>
      </c>
      <c r="BA175" s="13" t="s">
        <v>233</v>
      </c>
      <c r="BB175" s="13" t="s">
        <v>157</v>
      </c>
      <c r="BC175" s="13" t="s">
        <v>543</v>
      </c>
      <c r="BD175" s="13" t="s">
        <v>157</v>
      </c>
      <c r="BE175" s="13" t="s">
        <v>2970</v>
      </c>
      <c r="BF175" s="13" t="s">
        <v>157</v>
      </c>
      <c r="BG175" s="13" t="s">
        <v>626</v>
      </c>
      <c r="BH175" s="13" t="s">
        <v>3005</v>
      </c>
      <c r="BI175" s="13" t="s">
        <v>3003</v>
      </c>
      <c r="BJ175" s="13" t="s">
        <v>157</v>
      </c>
      <c r="BK175" s="13" t="s">
        <v>157</v>
      </c>
      <c r="BL175" s="11" t="s">
        <v>162</v>
      </c>
      <c r="BM175" s="11" t="s">
        <v>157</v>
      </c>
      <c r="BN175" s="11" t="s">
        <v>157</v>
      </c>
      <c r="BO175" s="11" t="s">
        <v>157</v>
      </c>
      <c r="BP175" s="11" t="s">
        <v>157</v>
      </c>
      <c r="BQ175" s="11" t="s">
        <v>157</v>
      </c>
      <c r="BR175" s="11" t="s">
        <v>157</v>
      </c>
      <c r="BS175" s="15" t="s">
        <v>162</v>
      </c>
      <c r="BT175" s="15" t="s">
        <v>157</v>
      </c>
      <c r="BU175" s="15" t="s">
        <v>162</v>
      </c>
      <c r="BV175" s="15" t="s">
        <v>157</v>
      </c>
      <c r="BW175" s="17" t="s">
        <v>3006</v>
      </c>
      <c r="BX175" s="17" t="s">
        <v>3007</v>
      </c>
      <c r="BY175" s="17" t="s">
        <v>157</v>
      </c>
    </row>
    <row r="176" spans="1:77" ht="45" x14ac:dyDescent="0.25">
      <c r="A176" s="6" t="s">
        <v>3010</v>
      </c>
      <c r="B176" s="6" t="s">
        <v>3011</v>
      </c>
      <c r="C176" s="6" t="s">
        <v>3012</v>
      </c>
      <c r="D176" s="6"/>
      <c r="E176" s="6" t="s">
        <v>164</v>
      </c>
      <c r="F176" s="9" t="s">
        <v>3013</v>
      </c>
      <c r="G176" s="9" t="s">
        <v>164</v>
      </c>
      <c r="H176" s="9" t="s">
        <v>3014</v>
      </c>
      <c r="I176" s="9" t="s">
        <v>233</v>
      </c>
      <c r="J176" s="9" t="s">
        <v>157</v>
      </c>
      <c r="K176" s="9" t="s">
        <v>503</v>
      </c>
      <c r="L176" s="9" t="s">
        <v>3015</v>
      </c>
      <c r="M176" s="9" t="s">
        <v>3016</v>
      </c>
      <c r="N176" s="9" t="s">
        <v>3017</v>
      </c>
      <c r="O176" s="9" t="s">
        <v>157</v>
      </c>
      <c r="P176" s="9" t="s">
        <v>621</v>
      </c>
      <c r="Q176" s="9" t="s">
        <v>164</v>
      </c>
      <c r="R176" s="9" t="s">
        <v>1677</v>
      </c>
      <c r="S176" s="9" t="s">
        <v>233</v>
      </c>
      <c r="T176" s="9" t="s">
        <v>157</v>
      </c>
      <c r="U176" s="9" t="s">
        <v>503</v>
      </c>
      <c r="V176" s="9" t="s">
        <v>3018</v>
      </c>
      <c r="W176" s="9" t="s">
        <v>3019</v>
      </c>
      <c r="X176" s="9" t="s">
        <v>3020</v>
      </c>
      <c r="Y176" s="9" t="s">
        <v>157</v>
      </c>
      <c r="Z176" s="9" t="s">
        <v>259</v>
      </c>
      <c r="AA176" s="9" t="s">
        <v>157</v>
      </c>
      <c r="AB176" s="9" t="s">
        <v>157</v>
      </c>
      <c r="AC176" s="9" t="s">
        <v>157</v>
      </c>
      <c r="AD176" s="9" t="s">
        <v>157</v>
      </c>
      <c r="AE176" s="9" t="s">
        <v>157</v>
      </c>
      <c r="AF176" s="13" t="s">
        <v>3021</v>
      </c>
      <c r="AG176" s="13" t="s">
        <v>283</v>
      </c>
      <c r="AH176" s="13" t="s">
        <v>3022</v>
      </c>
      <c r="AI176" s="13" t="s">
        <v>164</v>
      </c>
      <c r="AJ176" s="13" t="s">
        <v>3023</v>
      </c>
      <c r="AK176" s="13" t="s">
        <v>503</v>
      </c>
      <c r="AL176" s="13" t="s">
        <v>233</v>
      </c>
      <c r="AM176" s="13" t="s">
        <v>157</v>
      </c>
      <c r="AN176" s="13" t="s">
        <v>3024</v>
      </c>
      <c r="AO176" s="13" t="s">
        <v>157</v>
      </c>
      <c r="AP176" s="13" t="s">
        <v>3025</v>
      </c>
      <c r="AQ176" s="13" t="s">
        <v>157</v>
      </c>
      <c r="AR176" s="13" t="s">
        <v>247</v>
      </c>
      <c r="AS176" s="13" t="s">
        <v>157</v>
      </c>
      <c r="AT176" s="13" t="s">
        <v>3026</v>
      </c>
      <c r="AU176" s="13" t="s">
        <v>157</v>
      </c>
      <c r="AV176" s="13" t="s">
        <v>157</v>
      </c>
      <c r="AW176" s="13" t="s">
        <v>3027</v>
      </c>
      <c r="AX176" s="13" t="s">
        <v>164</v>
      </c>
      <c r="AY176" s="13" t="s">
        <v>3028</v>
      </c>
      <c r="AZ176" s="13" t="s">
        <v>503</v>
      </c>
      <c r="BA176" s="13" t="s">
        <v>233</v>
      </c>
      <c r="BB176" s="13" t="s">
        <v>157</v>
      </c>
      <c r="BC176" s="13" t="s">
        <v>3029</v>
      </c>
      <c r="BD176" s="13" t="s">
        <v>157</v>
      </c>
      <c r="BE176" s="13" t="s">
        <v>3030</v>
      </c>
      <c r="BF176" s="13" t="s">
        <v>157</v>
      </c>
      <c r="BG176" s="13" t="s">
        <v>247</v>
      </c>
      <c r="BH176" s="13" t="s">
        <v>157</v>
      </c>
      <c r="BI176" s="13" t="s">
        <v>157</v>
      </c>
      <c r="BJ176" s="13" t="s">
        <v>157</v>
      </c>
      <c r="BK176" s="13" t="s">
        <v>157</v>
      </c>
      <c r="BL176" s="11" t="s">
        <v>210</v>
      </c>
      <c r="BM176" s="11" t="s">
        <v>157</v>
      </c>
      <c r="BN176" s="11" t="s">
        <v>157</v>
      </c>
      <c r="BO176" s="11" t="s">
        <v>157</v>
      </c>
      <c r="BP176" s="11" t="s">
        <v>157</v>
      </c>
      <c r="BQ176" s="11" t="s">
        <v>157</v>
      </c>
      <c r="BR176" s="11" t="s">
        <v>157</v>
      </c>
      <c r="BS176" s="15" t="s">
        <v>164</v>
      </c>
      <c r="BT176" s="15" t="s">
        <v>2661</v>
      </c>
      <c r="BU176" s="15" t="s">
        <v>164</v>
      </c>
      <c r="BV176" s="15" t="s">
        <v>245</v>
      </c>
      <c r="BW176" s="17" t="s">
        <v>3031</v>
      </c>
      <c r="BX176" s="17" t="s">
        <v>157</v>
      </c>
      <c r="BY176" s="17" t="s">
        <v>157</v>
      </c>
    </row>
    <row r="177" spans="1:77" ht="105" x14ac:dyDescent="0.25">
      <c r="A177" s="6" t="s">
        <v>3034</v>
      </c>
      <c r="B177" s="6" t="s">
        <v>3035</v>
      </c>
      <c r="C177" s="6" t="s">
        <v>3036</v>
      </c>
      <c r="D177" s="6"/>
      <c r="E177" s="6" t="s">
        <v>164</v>
      </c>
      <c r="F177" s="9" t="s">
        <v>2222</v>
      </c>
      <c r="G177" s="9" t="s">
        <v>164</v>
      </c>
      <c r="H177" s="9" t="s">
        <v>1648</v>
      </c>
      <c r="I177" s="9" t="s">
        <v>233</v>
      </c>
      <c r="J177" s="9" t="s">
        <v>157</v>
      </c>
      <c r="K177" s="9" t="s">
        <v>503</v>
      </c>
      <c r="L177" s="9" t="s">
        <v>3037</v>
      </c>
      <c r="M177" s="9" t="s">
        <v>3038</v>
      </c>
      <c r="N177" s="9" t="s">
        <v>3039</v>
      </c>
      <c r="O177" s="9" t="s">
        <v>157</v>
      </c>
      <c r="P177" s="9" t="s">
        <v>283</v>
      </c>
      <c r="Q177" s="9" t="s">
        <v>164</v>
      </c>
      <c r="R177" s="9" t="s">
        <v>1648</v>
      </c>
      <c r="S177" s="9" t="s">
        <v>233</v>
      </c>
      <c r="T177" s="9" t="s">
        <v>157</v>
      </c>
      <c r="U177" s="9" t="s">
        <v>503</v>
      </c>
      <c r="V177" s="9" t="s">
        <v>3037</v>
      </c>
      <c r="W177" s="9" t="s">
        <v>3040</v>
      </c>
      <c r="X177" s="9" t="s">
        <v>3041</v>
      </c>
      <c r="Y177" s="9" t="s">
        <v>157</v>
      </c>
      <c r="Z177" s="9" t="s">
        <v>259</v>
      </c>
      <c r="AA177" s="9" t="s">
        <v>157</v>
      </c>
      <c r="AB177" s="9" t="s">
        <v>157</v>
      </c>
      <c r="AC177" s="9" t="s">
        <v>157</v>
      </c>
      <c r="AD177" s="9" t="s">
        <v>157</v>
      </c>
      <c r="AE177" s="9" t="s">
        <v>157</v>
      </c>
      <c r="AF177" s="13" t="s">
        <v>3042</v>
      </c>
      <c r="AG177" s="13" t="s">
        <v>2685</v>
      </c>
      <c r="AH177" s="13" t="s">
        <v>1361</v>
      </c>
      <c r="AI177" s="13" t="s">
        <v>164</v>
      </c>
      <c r="AJ177" s="13" t="s">
        <v>3043</v>
      </c>
      <c r="AK177" s="13" t="s">
        <v>503</v>
      </c>
      <c r="AL177" s="13" t="s">
        <v>233</v>
      </c>
      <c r="AM177" s="13" t="s">
        <v>157</v>
      </c>
      <c r="AN177" s="13" t="s">
        <v>3044</v>
      </c>
      <c r="AO177" s="13" t="s">
        <v>1136</v>
      </c>
      <c r="AP177" s="13" t="s">
        <v>157</v>
      </c>
      <c r="AQ177" s="13" t="s">
        <v>157</v>
      </c>
      <c r="AR177" s="13" t="s">
        <v>247</v>
      </c>
      <c r="AS177" s="13" t="s">
        <v>157</v>
      </c>
      <c r="AT177" s="13" t="s">
        <v>3045</v>
      </c>
      <c r="AU177" s="13" t="s">
        <v>157</v>
      </c>
      <c r="AV177" s="13" t="s">
        <v>157</v>
      </c>
      <c r="AW177" s="13" t="s">
        <v>1063</v>
      </c>
      <c r="AX177" s="13" t="s">
        <v>164</v>
      </c>
      <c r="AY177" s="13" t="s">
        <v>3043</v>
      </c>
      <c r="AZ177" s="13" t="s">
        <v>503</v>
      </c>
      <c r="BA177" s="13" t="s">
        <v>233</v>
      </c>
      <c r="BB177" s="13" t="s">
        <v>157</v>
      </c>
      <c r="BC177" s="13" t="s">
        <v>3044</v>
      </c>
      <c r="BD177" s="13" t="s">
        <v>1136</v>
      </c>
      <c r="BE177" s="13" t="s">
        <v>157</v>
      </c>
      <c r="BF177" s="13" t="s">
        <v>157</v>
      </c>
      <c r="BG177" s="13" t="s">
        <v>247</v>
      </c>
      <c r="BH177" s="13" t="s">
        <v>157</v>
      </c>
      <c r="BI177" s="13" t="s">
        <v>3046</v>
      </c>
      <c r="BJ177" s="13" t="s">
        <v>157</v>
      </c>
      <c r="BK177" s="13" t="s">
        <v>157</v>
      </c>
      <c r="BL177" s="11" t="s">
        <v>164</v>
      </c>
      <c r="BM177" s="11" t="s">
        <v>3047</v>
      </c>
      <c r="BN177" s="11" t="s">
        <v>1823</v>
      </c>
      <c r="BO177" s="11" t="s">
        <v>775</v>
      </c>
      <c r="BP177" s="11" t="s">
        <v>157</v>
      </c>
      <c r="BQ177" s="11" t="s">
        <v>157</v>
      </c>
      <c r="BR177" s="11" t="s">
        <v>3048</v>
      </c>
      <c r="BS177" s="15" t="s">
        <v>164</v>
      </c>
      <c r="BT177" s="15" t="s">
        <v>411</v>
      </c>
      <c r="BU177" s="15" t="s">
        <v>162</v>
      </c>
      <c r="BV177" s="15" t="s">
        <v>157</v>
      </c>
      <c r="BW177" s="17" t="s">
        <v>3049</v>
      </c>
      <c r="BX177" s="17" t="s">
        <v>3050</v>
      </c>
      <c r="BY177" s="17" t="s">
        <v>157</v>
      </c>
    </row>
    <row r="178" spans="1:77" ht="75" x14ac:dyDescent="0.25">
      <c r="A178" s="6" t="s">
        <v>3053</v>
      </c>
      <c r="B178" s="6" t="s">
        <v>3054</v>
      </c>
      <c r="C178" s="6" t="s">
        <v>3055</v>
      </c>
      <c r="D178" s="6"/>
      <c r="E178" s="6" t="s">
        <v>164</v>
      </c>
      <c r="F178" s="9" t="s">
        <v>3056</v>
      </c>
      <c r="G178" s="9" t="s">
        <v>164</v>
      </c>
      <c r="H178" s="9" t="s">
        <v>3057</v>
      </c>
      <c r="I178" s="9" t="s">
        <v>233</v>
      </c>
      <c r="J178" s="9" t="s">
        <v>157</v>
      </c>
      <c r="K178" s="9" t="s">
        <v>440</v>
      </c>
      <c r="L178" s="9" t="s">
        <v>3058</v>
      </c>
      <c r="M178" s="9" t="s">
        <v>3059</v>
      </c>
      <c r="N178" s="9" t="s">
        <v>3060</v>
      </c>
      <c r="O178" s="9" t="s">
        <v>157</v>
      </c>
      <c r="P178" s="9" t="s">
        <v>444</v>
      </c>
      <c r="Q178" s="9" t="s">
        <v>164</v>
      </c>
      <c r="R178" s="9" t="s">
        <v>3057</v>
      </c>
      <c r="S178" s="9" t="s">
        <v>233</v>
      </c>
      <c r="T178" s="9" t="s">
        <v>157</v>
      </c>
      <c r="U178" s="9" t="s">
        <v>440</v>
      </c>
      <c r="V178" s="9" t="s">
        <v>3058</v>
      </c>
      <c r="W178" s="9" t="s">
        <v>3061</v>
      </c>
      <c r="X178" s="9" t="s">
        <v>3062</v>
      </c>
      <c r="Y178" s="9" t="s">
        <v>157</v>
      </c>
      <c r="Z178" s="9" t="s">
        <v>373</v>
      </c>
      <c r="AA178" s="9" t="s">
        <v>157</v>
      </c>
      <c r="AB178" s="9" t="s">
        <v>3063</v>
      </c>
      <c r="AC178" s="9" t="s">
        <v>157</v>
      </c>
      <c r="AD178" s="9" t="s">
        <v>157</v>
      </c>
      <c r="AE178" s="9" t="s">
        <v>157</v>
      </c>
      <c r="AF178" s="13" t="s">
        <v>3064</v>
      </c>
      <c r="AG178" s="13" t="s">
        <v>444</v>
      </c>
      <c r="AH178" s="13" t="s">
        <v>3065</v>
      </c>
      <c r="AI178" s="13" t="s">
        <v>164</v>
      </c>
      <c r="AJ178" s="13" t="s">
        <v>3066</v>
      </c>
      <c r="AK178" s="13" t="s">
        <v>440</v>
      </c>
      <c r="AL178" s="13" t="s">
        <v>233</v>
      </c>
      <c r="AM178" s="13" t="s">
        <v>157</v>
      </c>
      <c r="AN178" s="13" t="s">
        <v>3067</v>
      </c>
      <c r="AO178" s="13" t="s">
        <v>157</v>
      </c>
      <c r="AP178" s="13" t="s">
        <v>157</v>
      </c>
      <c r="AQ178" s="13" t="s">
        <v>157</v>
      </c>
      <c r="AR178" s="13" t="s">
        <v>626</v>
      </c>
      <c r="AS178" s="13" t="s">
        <v>157</v>
      </c>
      <c r="AT178" s="13" t="s">
        <v>3068</v>
      </c>
      <c r="AU178" s="13" t="s">
        <v>157</v>
      </c>
      <c r="AV178" s="13" t="s">
        <v>157</v>
      </c>
      <c r="AW178" s="13" t="s">
        <v>3065</v>
      </c>
      <c r="AX178" s="13" t="s">
        <v>164</v>
      </c>
      <c r="AY178" s="13" t="s">
        <v>3066</v>
      </c>
      <c r="AZ178" s="13" t="s">
        <v>440</v>
      </c>
      <c r="BA178" s="13" t="s">
        <v>233</v>
      </c>
      <c r="BB178" s="13" t="s">
        <v>157</v>
      </c>
      <c r="BC178" s="13" t="s">
        <v>3067</v>
      </c>
      <c r="BD178" s="13" t="s">
        <v>157</v>
      </c>
      <c r="BE178" s="13" t="s">
        <v>157</v>
      </c>
      <c r="BF178" s="13" t="s">
        <v>157</v>
      </c>
      <c r="BG178" s="13" t="s">
        <v>626</v>
      </c>
      <c r="BH178" s="13" t="s">
        <v>157</v>
      </c>
      <c r="BI178" s="13" t="s">
        <v>3069</v>
      </c>
      <c r="BJ178" s="13" t="s">
        <v>157</v>
      </c>
      <c r="BK178" s="13" t="s">
        <v>157</v>
      </c>
      <c r="BL178" s="11" t="s">
        <v>162</v>
      </c>
      <c r="BM178" s="11" t="s">
        <v>157</v>
      </c>
      <c r="BN178" s="11" t="s">
        <v>157</v>
      </c>
      <c r="BO178" s="11" t="s">
        <v>157</v>
      </c>
      <c r="BP178" s="11" t="s">
        <v>157</v>
      </c>
      <c r="BQ178" s="11" t="s">
        <v>157</v>
      </c>
      <c r="BR178" s="11" t="s">
        <v>157</v>
      </c>
      <c r="BS178" s="15" t="s">
        <v>162</v>
      </c>
      <c r="BT178" s="15" t="s">
        <v>157</v>
      </c>
      <c r="BU178" s="15" t="s">
        <v>162</v>
      </c>
      <c r="BV178" s="15" t="s">
        <v>157</v>
      </c>
      <c r="BW178" s="17" t="s">
        <v>157</v>
      </c>
      <c r="BX178" s="17" t="s">
        <v>3070</v>
      </c>
      <c r="BY178" s="17" t="s">
        <v>157</v>
      </c>
    </row>
    <row r="179" spans="1:77" ht="30" x14ac:dyDescent="0.25">
      <c r="A179" s="6" t="s">
        <v>3073</v>
      </c>
      <c r="B179" s="6" t="s">
        <v>3074</v>
      </c>
      <c r="C179" s="6" t="s">
        <v>3075</v>
      </c>
      <c r="D179" s="6"/>
      <c r="E179" s="6" t="s">
        <v>164</v>
      </c>
      <c r="F179" s="9" t="s">
        <v>3076</v>
      </c>
      <c r="G179" s="9" t="s">
        <v>164</v>
      </c>
      <c r="H179" s="9" t="s">
        <v>3077</v>
      </c>
      <c r="I179" s="9" t="s">
        <v>233</v>
      </c>
      <c r="J179" s="9" t="s">
        <v>157</v>
      </c>
      <c r="K179" s="9" t="s">
        <v>273</v>
      </c>
      <c r="L179" s="9" t="s">
        <v>3078</v>
      </c>
      <c r="M179" s="9" t="s">
        <v>3079</v>
      </c>
      <c r="N179" s="9" t="s">
        <v>3080</v>
      </c>
      <c r="O179" s="9" t="s">
        <v>157</v>
      </c>
      <c r="P179" s="9" t="s">
        <v>340</v>
      </c>
      <c r="Q179" s="9" t="s">
        <v>164</v>
      </c>
      <c r="R179" s="9" t="s">
        <v>3077</v>
      </c>
      <c r="S179" s="9" t="s">
        <v>233</v>
      </c>
      <c r="T179" s="9" t="s">
        <v>157</v>
      </c>
      <c r="U179" s="9" t="s">
        <v>273</v>
      </c>
      <c r="V179" s="9" t="s">
        <v>3078</v>
      </c>
      <c r="W179" s="9" t="s">
        <v>157</v>
      </c>
      <c r="X179" s="9" t="s">
        <v>157</v>
      </c>
      <c r="Y179" s="9" t="s">
        <v>157</v>
      </c>
      <c r="Z179" s="9" t="s">
        <v>259</v>
      </c>
      <c r="AA179" s="9" t="s">
        <v>157</v>
      </c>
      <c r="AB179" s="9" t="s">
        <v>157</v>
      </c>
      <c r="AC179" s="9" t="s">
        <v>157</v>
      </c>
      <c r="AD179" s="9" t="s">
        <v>157</v>
      </c>
      <c r="AE179" s="9" t="s">
        <v>157</v>
      </c>
      <c r="AF179" s="13" t="s">
        <v>3081</v>
      </c>
      <c r="AG179" s="13" t="s">
        <v>340</v>
      </c>
      <c r="AH179" s="13" t="s">
        <v>1405</v>
      </c>
      <c r="AI179" s="13" t="s">
        <v>164</v>
      </c>
      <c r="AJ179" s="13" t="s">
        <v>3082</v>
      </c>
      <c r="AK179" s="13" t="s">
        <v>273</v>
      </c>
      <c r="AL179" s="13" t="s">
        <v>233</v>
      </c>
      <c r="AM179" s="13" t="s">
        <v>157</v>
      </c>
      <c r="AN179" s="13" t="s">
        <v>3083</v>
      </c>
      <c r="AO179" s="13" t="s">
        <v>157</v>
      </c>
      <c r="AP179" s="13" t="s">
        <v>3082</v>
      </c>
      <c r="AQ179" s="13" t="s">
        <v>157</v>
      </c>
      <c r="AR179" s="13" t="s">
        <v>259</v>
      </c>
      <c r="AS179" s="13" t="s">
        <v>157</v>
      </c>
      <c r="AT179" s="13" t="s">
        <v>157</v>
      </c>
      <c r="AU179" s="13" t="s">
        <v>157</v>
      </c>
      <c r="AV179" s="13" t="s">
        <v>157</v>
      </c>
      <c r="AW179" s="13" t="s">
        <v>157</v>
      </c>
      <c r="AX179" s="13" t="s">
        <v>164</v>
      </c>
      <c r="AY179" s="13" t="s">
        <v>3082</v>
      </c>
      <c r="AZ179" s="13" t="s">
        <v>273</v>
      </c>
      <c r="BA179" s="13" t="s">
        <v>233</v>
      </c>
      <c r="BB179" s="13" t="s">
        <v>157</v>
      </c>
      <c r="BC179" s="13" t="s">
        <v>3083</v>
      </c>
      <c r="BD179" s="13" t="s">
        <v>157</v>
      </c>
      <c r="BE179" s="13" t="s">
        <v>3082</v>
      </c>
      <c r="BF179" s="13" t="s">
        <v>157</v>
      </c>
      <c r="BG179" s="13" t="s">
        <v>259</v>
      </c>
      <c r="BH179" s="13" t="s">
        <v>157</v>
      </c>
      <c r="BI179" s="13" t="s">
        <v>157</v>
      </c>
      <c r="BJ179" s="13" t="s">
        <v>157</v>
      </c>
      <c r="BK179" s="13" t="s">
        <v>157</v>
      </c>
      <c r="BL179" s="11" t="s">
        <v>164</v>
      </c>
      <c r="BM179" s="11" t="s">
        <v>556</v>
      </c>
      <c r="BN179" s="11" t="s">
        <v>157</v>
      </c>
      <c r="BO179" s="11" t="s">
        <v>167</v>
      </c>
      <c r="BP179" s="11" t="s">
        <v>157</v>
      </c>
      <c r="BQ179" s="11" t="s">
        <v>3084</v>
      </c>
      <c r="BR179" s="11" t="s">
        <v>157</v>
      </c>
      <c r="BS179" s="15" t="s">
        <v>162</v>
      </c>
      <c r="BT179" s="15" t="s">
        <v>157</v>
      </c>
      <c r="BU179" s="15" t="s">
        <v>162</v>
      </c>
      <c r="BV179" s="15" t="s">
        <v>157</v>
      </c>
      <c r="BW179" s="17" t="s">
        <v>157</v>
      </c>
      <c r="BX179" s="17" t="s">
        <v>157</v>
      </c>
      <c r="BY179" s="17" t="s">
        <v>157</v>
      </c>
    </row>
    <row r="180" spans="1:77" x14ac:dyDescent="0.25">
      <c r="A180" s="6" t="s">
        <v>5904</v>
      </c>
      <c r="B180" s="6" t="s">
        <v>3088</v>
      </c>
      <c r="C180" s="6" t="s">
        <v>3089</v>
      </c>
      <c r="D180" s="6"/>
      <c r="E180" s="6" t="s">
        <v>162</v>
      </c>
      <c r="F180" s="9" t="s">
        <v>157</v>
      </c>
      <c r="G180" s="9" t="s">
        <v>157</v>
      </c>
      <c r="H180" s="9" t="s">
        <v>157</v>
      </c>
      <c r="I180" s="9" t="s">
        <v>157</v>
      </c>
      <c r="J180" s="9" t="s">
        <v>157</v>
      </c>
      <c r="K180" s="9" t="s">
        <v>157</v>
      </c>
      <c r="L180" s="9" t="s">
        <v>157</v>
      </c>
      <c r="M180" s="9" t="s">
        <v>157</v>
      </c>
      <c r="N180" s="9" t="s">
        <v>157</v>
      </c>
      <c r="O180" s="9" t="s">
        <v>157</v>
      </c>
      <c r="P180" s="9" t="s">
        <v>157</v>
      </c>
      <c r="Q180" s="9" t="s">
        <v>157</v>
      </c>
      <c r="R180" s="9" t="s">
        <v>157</v>
      </c>
      <c r="S180" s="9" t="s">
        <v>157</v>
      </c>
      <c r="T180" s="9" t="s">
        <v>157</v>
      </c>
      <c r="U180" s="9" t="s">
        <v>157</v>
      </c>
      <c r="V180" s="9" t="s">
        <v>157</v>
      </c>
      <c r="W180" s="9" t="s">
        <v>157</v>
      </c>
      <c r="X180" s="9" t="s">
        <v>157</v>
      </c>
      <c r="Y180" s="9" t="s">
        <v>157</v>
      </c>
      <c r="Z180" s="9" t="s">
        <v>157</v>
      </c>
      <c r="AA180" s="9" t="s">
        <v>157</v>
      </c>
      <c r="AB180" s="9" t="s">
        <v>157</v>
      </c>
      <c r="AC180" s="9" t="s">
        <v>157</v>
      </c>
      <c r="AD180" s="9" t="s">
        <v>157</v>
      </c>
      <c r="AE180" s="9" t="s">
        <v>157</v>
      </c>
      <c r="AF180" s="13" t="s">
        <v>157</v>
      </c>
      <c r="AG180" s="13" t="s">
        <v>157</v>
      </c>
      <c r="AH180" s="13" t="s">
        <v>157</v>
      </c>
      <c r="AI180" s="13" t="s">
        <v>157</v>
      </c>
      <c r="AJ180" s="13" t="s">
        <v>157</v>
      </c>
      <c r="AK180" s="13" t="s">
        <v>157</v>
      </c>
      <c r="AL180" s="13" t="s">
        <v>157</v>
      </c>
      <c r="AM180" s="13" t="s">
        <v>157</v>
      </c>
      <c r="AN180" s="13" t="s">
        <v>157</v>
      </c>
      <c r="AO180" s="13" t="s">
        <v>157</v>
      </c>
      <c r="AP180" s="13" t="s">
        <v>157</v>
      </c>
      <c r="AQ180" s="13" t="s">
        <v>157</v>
      </c>
      <c r="AR180" s="13" t="s">
        <v>157</v>
      </c>
      <c r="AS180" s="13" t="s">
        <v>157</v>
      </c>
      <c r="AT180" s="13" t="s">
        <v>157</v>
      </c>
      <c r="AU180" s="13" t="s">
        <v>157</v>
      </c>
      <c r="AV180" s="13" t="s">
        <v>157</v>
      </c>
      <c r="AW180" s="13" t="s">
        <v>157</v>
      </c>
      <c r="AX180" s="13" t="s">
        <v>157</v>
      </c>
      <c r="AY180" s="13" t="s">
        <v>157</v>
      </c>
      <c r="AZ180" s="13" t="s">
        <v>157</v>
      </c>
      <c r="BA180" s="13" t="s">
        <v>157</v>
      </c>
      <c r="BB180" s="13" t="s">
        <v>157</v>
      </c>
      <c r="BC180" s="13" t="s">
        <v>157</v>
      </c>
      <c r="BD180" s="13" t="s">
        <v>157</v>
      </c>
      <c r="BE180" s="13" t="s">
        <v>157</v>
      </c>
      <c r="BF180" s="13" t="s">
        <v>157</v>
      </c>
      <c r="BG180" s="13" t="s">
        <v>157</v>
      </c>
      <c r="BH180" s="13" t="s">
        <v>157</v>
      </c>
      <c r="BI180" s="13" t="s">
        <v>157</v>
      </c>
      <c r="BJ180" s="13" t="s">
        <v>157</v>
      </c>
      <c r="BK180" s="13" t="s">
        <v>157</v>
      </c>
      <c r="BL180" s="11" t="s">
        <v>157</v>
      </c>
      <c r="BM180" s="11" t="s">
        <v>157</v>
      </c>
      <c r="BN180" s="11" t="s">
        <v>157</v>
      </c>
      <c r="BO180" s="11" t="s">
        <v>157</v>
      </c>
      <c r="BP180" s="11" t="s">
        <v>157</v>
      </c>
      <c r="BQ180" s="11" t="s">
        <v>157</v>
      </c>
      <c r="BR180" s="11" t="s">
        <v>157</v>
      </c>
      <c r="BS180" s="15" t="s">
        <v>157</v>
      </c>
      <c r="BT180" s="15" t="s">
        <v>157</v>
      </c>
      <c r="BU180" s="15" t="s">
        <v>157</v>
      </c>
      <c r="BV180" s="15" t="s">
        <v>157</v>
      </c>
      <c r="BW180" s="17" t="s">
        <v>157</v>
      </c>
      <c r="BX180" s="17" t="s">
        <v>157</v>
      </c>
      <c r="BY180" s="17" t="s">
        <v>157</v>
      </c>
    </row>
    <row r="181" spans="1:77" x14ac:dyDescent="0.25">
      <c r="A181" s="6" t="s">
        <v>3092</v>
      </c>
      <c r="B181" s="6" t="s">
        <v>3093</v>
      </c>
      <c r="C181" s="6" t="s">
        <v>3094</v>
      </c>
      <c r="D181" s="6"/>
      <c r="E181" s="6" t="s">
        <v>164</v>
      </c>
      <c r="F181" s="9" t="s">
        <v>3095</v>
      </c>
      <c r="G181" s="9" t="s">
        <v>164</v>
      </c>
      <c r="H181" s="9" t="s">
        <v>979</v>
      </c>
      <c r="I181" s="9" t="s">
        <v>233</v>
      </c>
      <c r="J181" s="9" t="s">
        <v>157</v>
      </c>
      <c r="K181" s="9" t="s">
        <v>340</v>
      </c>
      <c r="L181" s="9" t="s">
        <v>3096</v>
      </c>
      <c r="M181" s="9" t="s">
        <v>3097</v>
      </c>
      <c r="N181" s="9" t="s">
        <v>3098</v>
      </c>
      <c r="O181" s="9" t="s">
        <v>157</v>
      </c>
      <c r="P181" s="9" t="s">
        <v>3099</v>
      </c>
      <c r="Q181" s="9" t="s">
        <v>164</v>
      </c>
      <c r="R181" s="9" t="s">
        <v>979</v>
      </c>
      <c r="S181" s="9" t="s">
        <v>233</v>
      </c>
      <c r="T181" s="9" t="s">
        <v>157</v>
      </c>
      <c r="U181" s="9" t="s">
        <v>340</v>
      </c>
      <c r="V181" s="9" t="s">
        <v>3096</v>
      </c>
      <c r="W181" s="9" t="s">
        <v>3100</v>
      </c>
      <c r="X181" s="9" t="s">
        <v>3101</v>
      </c>
      <c r="Y181" s="9" t="s">
        <v>157</v>
      </c>
      <c r="Z181" s="9" t="s">
        <v>259</v>
      </c>
      <c r="AA181" s="9" t="s">
        <v>157</v>
      </c>
      <c r="AB181" s="9" t="s">
        <v>157</v>
      </c>
      <c r="AC181" s="9" t="s">
        <v>157</v>
      </c>
      <c r="AD181" s="9" t="s">
        <v>157</v>
      </c>
      <c r="AE181" s="9" t="s">
        <v>157</v>
      </c>
      <c r="AF181" s="13" t="s">
        <v>3102</v>
      </c>
      <c r="AG181" s="13" t="s">
        <v>3103</v>
      </c>
      <c r="AH181" s="13" t="s">
        <v>3104</v>
      </c>
      <c r="AI181" s="13" t="s">
        <v>164</v>
      </c>
      <c r="AJ181" s="13" t="s">
        <v>3105</v>
      </c>
      <c r="AK181" s="13" t="s">
        <v>340</v>
      </c>
      <c r="AL181" s="13" t="s">
        <v>233</v>
      </c>
      <c r="AM181" s="13" t="s">
        <v>157</v>
      </c>
      <c r="AN181" s="13" t="s">
        <v>3106</v>
      </c>
      <c r="AO181" s="13" t="s">
        <v>157</v>
      </c>
      <c r="AP181" s="13" t="s">
        <v>3107</v>
      </c>
      <c r="AQ181" s="13" t="s">
        <v>157</v>
      </c>
      <c r="AR181" s="13" t="s">
        <v>259</v>
      </c>
      <c r="AS181" s="13" t="s">
        <v>157</v>
      </c>
      <c r="AT181" s="13" t="s">
        <v>157</v>
      </c>
      <c r="AU181" s="13" t="s">
        <v>157</v>
      </c>
      <c r="AV181" s="13" t="s">
        <v>157</v>
      </c>
      <c r="AW181" s="13" t="s">
        <v>3108</v>
      </c>
      <c r="AX181" s="13" t="s">
        <v>164</v>
      </c>
      <c r="AY181" s="13" t="s">
        <v>3105</v>
      </c>
      <c r="AZ181" s="13" t="s">
        <v>340</v>
      </c>
      <c r="BA181" s="13" t="s">
        <v>233</v>
      </c>
      <c r="BB181" s="13" t="s">
        <v>157</v>
      </c>
      <c r="BC181" s="13" t="s">
        <v>3106</v>
      </c>
      <c r="BD181" s="13" t="s">
        <v>157</v>
      </c>
      <c r="BE181" s="13" t="s">
        <v>3107</v>
      </c>
      <c r="BF181" s="13" t="s">
        <v>157</v>
      </c>
      <c r="BG181" s="13" t="s">
        <v>259</v>
      </c>
      <c r="BH181" s="13" t="s">
        <v>157</v>
      </c>
      <c r="BI181" s="13" t="s">
        <v>157</v>
      </c>
      <c r="BJ181" s="13" t="s">
        <v>157</v>
      </c>
      <c r="BK181" s="13" t="s">
        <v>157</v>
      </c>
      <c r="BL181" s="11" t="s">
        <v>162</v>
      </c>
      <c r="BM181" s="11" t="s">
        <v>157</v>
      </c>
      <c r="BN181" s="11" t="s">
        <v>157</v>
      </c>
      <c r="BO181" s="11" t="s">
        <v>157</v>
      </c>
      <c r="BP181" s="11" t="s">
        <v>157</v>
      </c>
      <c r="BQ181" s="11" t="s">
        <v>157</v>
      </c>
      <c r="BR181" s="11" t="s">
        <v>157</v>
      </c>
      <c r="BS181" s="15" t="s">
        <v>162</v>
      </c>
      <c r="BT181" s="15" t="s">
        <v>157</v>
      </c>
      <c r="BU181" s="15" t="s">
        <v>164</v>
      </c>
      <c r="BV181" s="15" t="s">
        <v>3109</v>
      </c>
      <c r="BW181" s="17" t="s">
        <v>162</v>
      </c>
      <c r="BX181" s="17" t="s">
        <v>2191</v>
      </c>
      <c r="BY181" s="17" t="s">
        <v>157</v>
      </c>
    </row>
    <row r="182" spans="1:77" ht="150" x14ac:dyDescent="0.25">
      <c r="A182" s="6" t="s">
        <v>5904</v>
      </c>
      <c r="B182" s="6" t="s">
        <v>3088</v>
      </c>
      <c r="C182" s="6" t="s">
        <v>3089</v>
      </c>
      <c r="D182" s="6"/>
      <c r="E182" s="6" t="s">
        <v>164</v>
      </c>
      <c r="F182" s="9" t="s">
        <v>341</v>
      </c>
      <c r="G182" s="9" t="s">
        <v>162</v>
      </c>
      <c r="H182" s="9" t="s">
        <v>157</v>
      </c>
      <c r="I182" s="9" t="s">
        <v>157</v>
      </c>
      <c r="J182" s="9" t="s">
        <v>157</v>
      </c>
      <c r="K182" s="9" t="s">
        <v>157</v>
      </c>
      <c r="L182" s="9" t="s">
        <v>157</v>
      </c>
      <c r="M182" s="9" t="s">
        <v>157</v>
      </c>
      <c r="N182" s="9" t="s">
        <v>157</v>
      </c>
      <c r="O182" s="9" t="s">
        <v>3111</v>
      </c>
      <c r="P182" s="9" t="s">
        <v>341</v>
      </c>
      <c r="Q182" s="9" t="s">
        <v>162</v>
      </c>
      <c r="R182" s="9" t="s">
        <v>157</v>
      </c>
      <c r="S182" s="9" t="s">
        <v>157</v>
      </c>
      <c r="T182" s="9" t="s">
        <v>157</v>
      </c>
      <c r="U182" s="9" t="s">
        <v>157</v>
      </c>
      <c r="V182" s="9" t="s">
        <v>157</v>
      </c>
      <c r="W182" s="9" t="s">
        <v>157</v>
      </c>
      <c r="X182" s="9" t="s">
        <v>157</v>
      </c>
      <c r="Y182" s="9" t="s">
        <v>3111</v>
      </c>
      <c r="Z182" s="9" t="s">
        <v>157</v>
      </c>
      <c r="AA182" s="9" t="s">
        <v>157</v>
      </c>
      <c r="AB182" s="9" t="s">
        <v>157</v>
      </c>
      <c r="AC182" s="9" t="s">
        <v>157</v>
      </c>
      <c r="AD182" s="9" t="s">
        <v>157</v>
      </c>
      <c r="AE182" s="9" t="s">
        <v>157</v>
      </c>
      <c r="AF182" s="13" t="s">
        <v>3112</v>
      </c>
      <c r="AG182" s="13" t="s">
        <v>3113</v>
      </c>
      <c r="AH182" s="13" t="s">
        <v>3114</v>
      </c>
      <c r="AI182" s="13" t="s">
        <v>164</v>
      </c>
      <c r="AJ182" s="13" t="s">
        <v>3115</v>
      </c>
      <c r="AK182" s="13" t="s">
        <v>3116</v>
      </c>
      <c r="AL182" s="13" t="s">
        <v>614</v>
      </c>
      <c r="AM182" s="13" t="s">
        <v>157</v>
      </c>
      <c r="AN182" s="13" t="s">
        <v>3117</v>
      </c>
      <c r="AO182" s="13" t="s">
        <v>157</v>
      </c>
      <c r="AP182" s="13" t="s">
        <v>157</v>
      </c>
      <c r="AQ182" s="13" t="s">
        <v>157</v>
      </c>
      <c r="AR182" s="13" t="s">
        <v>626</v>
      </c>
      <c r="AS182" s="13" t="s">
        <v>157</v>
      </c>
      <c r="AT182" s="13" t="s">
        <v>3118</v>
      </c>
      <c r="AU182" s="13" t="s">
        <v>157</v>
      </c>
      <c r="AV182" s="13" t="s">
        <v>157</v>
      </c>
      <c r="AW182" s="13" t="s">
        <v>3119</v>
      </c>
      <c r="AX182" s="13" t="s">
        <v>164</v>
      </c>
      <c r="AY182" s="13" t="s">
        <v>3120</v>
      </c>
      <c r="AZ182" s="13" t="s">
        <v>2441</v>
      </c>
      <c r="BA182" s="13" t="s">
        <v>614</v>
      </c>
      <c r="BB182" s="13" t="s">
        <v>157</v>
      </c>
      <c r="BC182" s="13" t="s">
        <v>3121</v>
      </c>
      <c r="BD182" s="13" t="s">
        <v>157</v>
      </c>
      <c r="BE182" s="13" t="s">
        <v>157</v>
      </c>
      <c r="BF182" s="13" t="s">
        <v>3122</v>
      </c>
      <c r="BG182" s="13" t="s">
        <v>626</v>
      </c>
      <c r="BH182" s="13" t="s">
        <v>157</v>
      </c>
      <c r="BI182" s="13" t="s">
        <v>3118</v>
      </c>
      <c r="BJ182" s="13" t="s">
        <v>157</v>
      </c>
      <c r="BK182" s="13" t="s">
        <v>157</v>
      </c>
      <c r="BL182" s="11" t="s">
        <v>162</v>
      </c>
      <c r="BM182" s="11" t="s">
        <v>157</v>
      </c>
      <c r="BN182" s="11" t="s">
        <v>157</v>
      </c>
      <c r="BO182" s="11" t="s">
        <v>157</v>
      </c>
      <c r="BP182" s="11" t="s">
        <v>157</v>
      </c>
      <c r="BQ182" s="11" t="s">
        <v>157</v>
      </c>
      <c r="BR182" s="11" t="s">
        <v>157</v>
      </c>
      <c r="BS182" s="15" t="s">
        <v>164</v>
      </c>
      <c r="BT182" s="15" t="s">
        <v>3123</v>
      </c>
      <c r="BU182" s="15" t="s">
        <v>164</v>
      </c>
      <c r="BV182" s="15" t="s">
        <v>3124</v>
      </c>
      <c r="BW182" s="17" t="s">
        <v>3125</v>
      </c>
      <c r="BX182" s="17" t="s">
        <v>3126</v>
      </c>
      <c r="BY182" s="17" t="s">
        <v>3127</v>
      </c>
    </row>
    <row r="183" spans="1:77" ht="45" x14ac:dyDescent="0.25">
      <c r="A183" s="6" t="s">
        <v>3130</v>
      </c>
      <c r="B183" s="6" t="s">
        <v>3131</v>
      </c>
      <c r="C183" s="6" t="s">
        <v>3132</v>
      </c>
      <c r="D183" s="6"/>
      <c r="E183" s="6" t="s">
        <v>164</v>
      </c>
      <c r="F183" s="9" t="s">
        <v>278</v>
      </c>
      <c r="G183" s="9" t="s">
        <v>164</v>
      </c>
      <c r="H183" s="9" t="s">
        <v>3133</v>
      </c>
      <c r="I183" s="9" t="s">
        <v>233</v>
      </c>
      <c r="J183" s="9" t="s">
        <v>157</v>
      </c>
      <c r="K183" s="9" t="s">
        <v>297</v>
      </c>
      <c r="L183" s="9" t="s">
        <v>3134</v>
      </c>
      <c r="M183" s="9" t="s">
        <v>3135</v>
      </c>
      <c r="N183" s="9" t="s">
        <v>3136</v>
      </c>
      <c r="O183" s="9" t="s">
        <v>157</v>
      </c>
      <c r="P183" s="9" t="s">
        <v>377</v>
      </c>
      <c r="Q183" s="9" t="s">
        <v>164</v>
      </c>
      <c r="R183" s="9" t="s">
        <v>3133</v>
      </c>
      <c r="S183" s="9" t="s">
        <v>233</v>
      </c>
      <c r="T183" s="9" t="s">
        <v>157</v>
      </c>
      <c r="U183" s="9" t="s">
        <v>297</v>
      </c>
      <c r="V183" s="9" t="s">
        <v>3137</v>
      </c>
      <c r="W183" s="9" t="s">
        <v>157</v>
      </c>
      <c r="X183" s="9" t="s">
        <v>157</v>
      </c>
      <c r="Y183" s="9" t="s">
        <v>157</v>
      </c>
      <c r="Z183" s="9" t="s">
        <v>259</v>
      </c>
      <c r="AA183" s="9" t="s">
        <v>157</v>
      </c>
      <c r="AB183" s="9" t="s">
        <v>157</v>
      </c>
      <c r="AC183" s="9" t="s">
        <v>157</v>
      </c>
      <c r="AD183" s="9" t="s">
        <v>157</v>
      </c>
      <c r="AE183" s="9" t="s">
        <v>157</v>
      </c>
      <c r="AF183" s="13" t="s">
        <v>594</v>
      </c>
      <c r="AG183" s="13" t="s">
        <v>377</v>
      </c>
      <c r="AH183" s="13" t="s">
        <v>710</v>
      </c>
      <c r="AI183" s="13" t="s">
        <v>164</v>
      </c>
      <c r="AJ183" s="13" t="s">
        <v>710</v>
      </c>
      <c r="AK183" s="13" t="s">
        <v>528</v>
      </c>
      <c r="AL183" s="13" t="s">
        <v>233</v>
      </c>
      <c r="AM183" s="13" t="s">
        <v>157</v>
      </c>
      <c r="AN183" s="13" t="s">
        <v>3138</v>
      </c>
      <c r="AO183" s="13" t="s">
        <v>157</v>
      </c>
      <c r="AP183" s="13" t="s">
        <v>157</v>
      </c>
      <c r="AQ183" s="13" t="s">
        <v>157</v>
      </c>
      <c r="AR183" s="13" t="s">
        <v>259</v>
      </c>
      <c r="AS183" s="13" t="s">
        <v>157</v>
      </c>
      <c r="AT183" s="13" t="s">
        <v>157</v>
      </c>
      <c r="AU183" s="13" t="s">
        <v>157</v>
      </c>
      <c r="AV183" s="13" t="s">
        <v>157</v>
      </c>
      <c r="AW183" s="13" t="s">
        <v>710</v>
      </c>
      <c r="AX183" s="13" t="s">
        <v>164</v>
      </c>
      <c r="AY183" s="13" t="s">
        <v>710</v>
      </c>
      <c r="AZ183" s="13" t="s">
        <v>528</v>
      </c>
      <c r="BA183" s="13" t="s">
        <v>233</v>
      </c>
      <c r="BB183" s="13" t="s">
        <v>157</v>
      </c>
      <c r="BC183" s="13" t="s">
        <v>3139</v>
      </c>
      <c r="BD183" s="13" t="s">
        <v>157</v>
      </c>
      <c r="BE183" s="13" t="s">
        <v>157</v>
      </c>
      <c r="BF183" s="13" t="s">
        <v>157</v>
      </c>
      <c r="BG183" s="13" t="s">
        <v>259</v>
      </c>
      <c r="BH183" s="13" t="s">
        <v>157</v>
      </c>
      <c r="BI183" s="13" t="s">
        <v>157</v>
      </c>
      <c r="BJ183" s="13" t="s">
        <v>157</v>
      </c>
      <c r="BK183" s="13" t="s">
        <v>157</v>
      </c>
      <c r="BL183" s="11" t="s">
        <v>162</v>
      </c>
      <c r="BM183" s="11" t="s">
        <v>157</v>
      </c>
      <c r="BN183" s="11" t="s">
        <v>157</v>
      </c>
      <c r="BO183" s="11" t="s">
        <v>157</v>
      </c>
      <c r="BP183" s="11" t="s">
        <v>157</v>
      </c>
      <c r="BQ183" s="11" t="s">
        <v>157</v>
      </c>
      <c r="BR183" s="11" t="s">
        <v>157</v>
      </c>
      <c r="BS183" s="15" t="s">
        <v>162</v>
      </c>
      <c r="BT183" s="15" t="s">
        <v>157</v>
      </c>
      <c r="BU183" s="15" t="s">
        <v>164</v>
      </c>
      <c r="BV183" s="15" t="s">
        <v>3140</v>
      </c>
      <c r="BW183" s="17" t="s">
        <v>162</v>
      </c>
      <c r="BX183" s="17" t="s">
        <v>3141</v>
      </c>
      <c r="BY183" s="17" t="s">
        <v>3142</v>
      </c>
    </row>
    <row r="184" spans="1:77" ht="30" x14ac:dyDescent="0.25">
      <c r="A184" s="6" t="s">
        <v>3145</v>
      </c>
      <c r="B184" s="6" t="s">
        <v>3146</v>
      </c>
      <c r="C184" s="6" t="s">
        <v>3147</v>
      </c>
      <c r="D184" s="6"/>
      <c r="E184" s="6" t="s">
        <v>164</v>
      </c>
      <c r="F184" s="9" t="s">
        <v>3148</v>
      </c>
      <c r="G184" s="9" t="s">
        <v>164</v>
      </c>
      <c r="H184" s="9" t="s">
        <v>3149</v>
      </c>
      <c r="I184" s="9" t="s">
        <v>167</v>
      </c>
      <c r="J184" s="9" t="s">
        <v>3150</v>
      </c>
      <c r="K184" s="9" t="s">
        <v>217</v>
      </c>
      <c r="L184" s="9" t="s">
        <v>3151</v>
      </c>
      <c r="M184" s="9" t="s">
        <v>3152</v>
      </c>
      <c r="N184" s="9" t="s">
        <v>3153</v>
      </c>
      <c r="O184" s="9" t="s">
        <v>157</v>
      </c>
      <c r="P184" s="9" t="s">
        <v>3154</v>
      </c>
      <c r="Q184" s="9" t="s">
        <v>164</v>
      </c>
      <c r="R184" s="9" t="s">
        <v>3149</v>
      </c>
      <c r="S184" s="9" t="s">
        <v>167</v>
      </c>
      <c r="T184" s="9" t="s">
        <v>3150</v>
      </c>
      <c r="U184" s="9" t="s">
        <v>217</v>
      </c>
      <c r="V184" s="9" t="s">
        <v>3151</v>
      </c>
      <c r="W184" s="9" t="s">
        <v>3155</v>
      </c>
      <c r="X184" s="9" t="s">
        <v>3156</v>
      </c>
      <c r="Y184" s="9" t="s">
        <v>157</v>
      </c>
      <c r="Z184" s="9" t="s">
        <v>259</v>
      </c>
      <c r="AA184" s="9" t="s">
        <v>3157</v>
      </c>
      <c r="AB184" s="9" t="s">
        <v>157</v>
      </c>
      <c r="AC184" s="9" t="s">
        <v>157</v>
      </c>
      <c r="AD184" s="9" t="s">
        <v>157</v>
      </c>
      <c r="AE184" s="9" t="s">
        <v>3158</v>
      </c>
      <c r="AF184" s="13" t="s">
        <v>3159</v>
      </c>
      <c r="AG184" s="13" t="s">
        <v>3160</v>
      </c>
      <c r="AH184" s="13" t="s">
        <v>3161</v>
      </c>
      <c r="AI184" s="13" t="s">
        <v>164</v>
      </c>
      <c r="AJ184" s="13" t="s">
        <v>3161</v>
      </c>
      <c r="AK184" s="13" t="s">
        <v>217</v>
      </c>
      <c r="AL184" s="13" t="s">
        <v>167</v>
      </c>
      <c r="AM184" s="13" t="s">
        <v>3150</v>
      </c>
      <c r="AN184" s="13" t="s">
        <v>3162</v>
      </c>
      <c r="AO184" s="13" t="s">
        <v>157</v>
      </c>
      <c r="AP184" s="13" t="s">
        <v>157</v>
      </c>
      <c r="AQ184" s="13" t="s">
        <v>157</v>
      </c>
      <c r="AR184" s="13" t="s">
        <v>157</v>
      </c>
      <c r="AS184" s="13" t="s">
        <v>157</v>
      </c>
      <c r="AT184" s="13" t="s">
        <v>157</v>
      </c>
      <c r="AU184" s="13" t="s">
        <v>157</v>
      </c>
      <c r="AV184" s="13" t="s">
        <v>157</v>
      </c>
      <c r="AW184" s="13" t="s">
        <v>3163</v>
      </c>
      <c r="AX184" s="13" t="s">
        <v>164</v>
      </c>
      <c r="AY184" s="13" t="s">
        <v>3161</v>
      </c>
      <c r="AZ184" s="13" t="s">
        <v>217</v>
      </c>
      <c r="BA184" s="13" t="s">
        <v>167</v>
      </c>
      <c r="BB184" s="13" t="s">
        <v>3150</v>
      </c>
      <c r="BC184" s="13" t="s">
        <v>3164</v>
      </c>
      <c r="BD184" s="13" t="s">
        <v>157</v>
      </c>
      <c r="BE184" s="13" t="s">
        <v>157</v>
      </c>
      <c r="BF184" s="13" t="s">
        <v>157</v>
      </c>
      <c r="BG184" s="13" t="s">
        <v>157</v>
      </c>
      <c r="BH184" s="13" t="s">
        <v>157</v>
      </c>
      <c r="BI184" s="13" t="s">
        <v>157</v>
      </c>
      <c r="BJ184" s="13" t="s">
        <v>157</v>
      </c>
      <c r="BK184" s="13" t="s">
        <v>157</v>
      </c>
      <c r="BL184" s="11" t="s">
        <v>162</v>
      </c>
      <c r="BM184" s="11" t="s">
        <v>157</v>
      </c>
      <c r="BN184" s="11" t="s">
        <v>157</v>
      </c>
      <c r="BO184" s="11" t="s">
        <v>157</v>
      </c>
      <c r="BP184" s="11" t="s">
        <v>157</v>
      </c>
      <c r="BQ184" s="11" t="s">
        <v>157</v>
      </c>
      <c r="BR184" s="11" t="s">
        <v>157</v>
      </c>
      <c r="BS184" s="15" t="s">
        <v>164</v>
      </c>
      <c r="BT184" s="15" t="s">
        <v>762</v>
      </c>
      <c r="BU184" s="15" t="s">
        <v>162</v>
      </c>
      <c r="BV184" s="15" t="s">
        <v>157</v>
      </c>
      <c r="BW184" s="17" t="s">
        <v>157</v>
      </c>
      <c r="BX184" s="17" t="s">
        <v>157</v>
      </c>
      <c r="BY184" s="17" t="s">
        <v>157</v>
      </c>
    </row>
    <row r="185" spans="1:77" x14ac:dyDescent="0.25">
      <c r="A185" s="6" t="s">
        <v>3167</v>
      </c>
      <c r="B185" s="6" t="s">
        <v>3168</v>
      </c>
      <c r="C185" s="6" t="s">
        <v>3169</v>
      </c>
      <c r="D185" s="6"/>
      <c r="E185" s="6" t="s">
        <v>162</v>
      </c>
      <c r="F185" s="9" t="s">
        <v>157</v>
      </c>
      <c r="G185" s="9" t="s">
        <v>157</v>
      </c>
      <c r="H185" s="9" t="s">
        <v>157</v>
      </c>
      <c r="I185" s="9" t="s">
        <v>157</v>
      </c>
      <c r="J185" s="9" t="s">
        <v>157</v>
      </c>
      <c r="K185" s="9" t="s">
        <v>157</v>
      </c>
      <c r="L185" s="9" t="s">
        <v>157</v>
      </c>
      <c r="M185" s="9" t="s">
        <v>157</v>
      </c>
      <c r="N185" s="9" t="s">
        <v>157</v>
      </c>
      <c r="O185" s="9" t="s">
        <v>157</v>
      </c>
      <c r="P185" s="9" t="s">
        <v>157</v>
      </c>
      <c r="Q185" s="9" t="s">
        <v>157</v>
      </c>
      <c r="R185" s="9" t="s">
        <v>157</v>
      </c>
      <c r="S185" s="9" t="s">
        <v>157</v>
      </c>
      <c r="T185" s="9" t="s">
        <v>157</v>
      </c>
      <c r="U185" s="9" t="s">
        <v>157</v>
      </c>
      <c r="V185" s="9" t="s">
        <v>157</v>
      </c>
      <c r="W185" s="9" t="s">
        <v>157</v>
      </c>
      <c r="X185" s="9" t="s">
        <v>157</v>
      </c>
      <c r="Y185" s="9" t="s">
        <v>157</v>
      </c>
      <c r="Z185" s="9" t="s">
        <v>157</v>
      </c>
      <c r="AA185" s="9" t="s">
        <v>157</v>
      </c>
      <c r="AB185" s="9" t="s">
        <v>157</v>
      </c>
      <c r="AC185" s="9" t="s">
        <v>157</v>
      </c>
      <c r="AD185" s="9" t="s">
        <v>157</v>
      </c>
      <c r="AE185" s="9" t="s">
        <v>157</v>
      </c>
      <c r="AF185" s="13" t="s">
        <v>157</v>
      </c>
      <c r="AG185" s="13" t="s">
        <v>157</v>
      </c>
      <c r="AH185" s="13" t="s">
        <v>157</v>
      </c>
      <c r="AI185" s="13" t="s">
        <v>157</v>
      </c>
      <c r="AJ185" s="13" t="s">
        <v>157</v>
      </c>
      <c r="AK185" s="13" t="s">
        <v>157</v>
      </c>
      <c r="AL185" s="13" t="s">
        <v>157</v>
      </c>
      <c r="AM185" s="13" t="s">
        <v>157</v>
      </c>
      <c r="AN185" s="13" t="s">
        <v>157</v>
      </c>
      <c r="AO185" s="13" t="s">
        <v>157</v>
      </c>
      <c r="AP185" s="13" t="s">
        <v>157</v>
      </c>
      <c r="AQ185" s="13" t="s">
        <v>157</v>
      </c>
      <c r="AR185" s="13" t="s">
        <v>157</v>
      </c>
      <c r="AS185" s="13" t="s">
        <v>157</v>
      </c>
      <c r="AT185" s="13" t="s">
        <v>157</v>
      </c>
      <c r="AU185" s="13" t="s">
        <v>157</v>
      </c>
      <c r="AV185" s="13" t="s">
        <v>157</v>
      </c>
      <c r="AW185" s="13" t="s">
        <v>157</v>
      </c>
      <c r="AX185" s="13" t="s">
        <v>157</v>
      </c>
      <c r="AY185" s="13" t="s">
        <v>157</v>
      </c>
      <c r="AZ185" s="13" t="s">
        <v>157</v>
      </c>
      <c r="BA185" s="13" t="s">
        <v>157</v>
      </c>
      <c r="BB185" s="13" t="s">
        <v>157</v>
      </c>
      <c r="BC185" s="13" t="s">
        <v>157</v>
      </c>
      <c r="BD185" s="13" t="s">
        <v>157</v>
      </c>
      <c r="BE185" s="13" t="s">
        <v>157</v>
      </c>
      <c r="BF185" s="13" t="s">
        <v>157</v>
      </c>
      <c r="BG185" s="13" t="s">
        <v>157</v>
      </c>
      <c r="BH185" s="13" t="s">
        <v>157</v>
      </c>
      <c r="BI185" s="13" t="s">
        <v>157</v>
      </c>
      <c r="BJ185" s="13" t="s">
        <v>157</v>
      </c>
      <c r="BK185" s="13" t="s">
        <v>157</v>
      </c>
      <c r="BL185" s="11" t="s">
        <v>157</v>
      </c>
      <c r="BM185" s="11" t="s">
        <v>157</v>
      </c>
      <c r="BN185" s="11" t="s">
        <v>157</v>
      </c>
      <c r="BO185" s="11" t="s">
        <v>157</v>
      </c>
      <c r="BP185" s="11" t="s">
        <v>157</v>
      </c>
      <c r="BQ185" s="11" t="s">
        <v>157</v>
      </c>
      <c r="BR185" s="11" t="s">
        <v>157</v>
      </c>
      <c r="BS185" s="15" t="s">
        <v>157</v>
      </c>
      <c r="BT185" s="15" t="s">
        <v>157</v>
      </c>
      <c r="BU185" s="15" t="s">
        <v>157</v>
      </c>
      <c r="BV185" s="15" t="s">
        <v>157</v>
      </c>
      <c r="BW185" s="17" t="s">
        <v>157</v>
      </c>
      <c r="BX185" s="17" t="s">
        <v>157</v>
      </c>
      <c r="BY185" s="17" t="s">
        <v>157</v>
      </c>
    </row>
    <row r="186" spans="1:77" ht="60" x14ac:dyDescent="0.25">
      <c r="A186" s="6" t="s">
        <v>3172</v>
      </c>
      <c r="B186" s="6" t="s">
        <v>3173</v>
      </c>
      <c r="C186" s="6" t="s">
        <v>3174</v>
      </c>
      <c r="D186" s="6"/>
      <c r="E186" s="6" t="s">
        <v>164</v>
      </c>
      <c r="F186" s="9" t="s">
        <v>3175</v>
      </c>
      <c r="G186" s="9" t="s">
        <v>164</v>
      </c>
      <c r="H186" s="9" t="s">
        <v>1470</v>
      </c>
      <c r="I186" s="9" t="s">
        <v>233</v>
      </c>
      <c r="J186" s="9" t="s">
        <v>157</v>
      </c>
      <c r="K186" s="9" t="s">
        <v>297</v>
      </c>
      <c r="L186" s="9" t="s">
        <v>3176</v>
      </c>
      <c r="M186" s="9" t="s">
        <v>3177</v>
      </c>
      <c r="N186" s="9" t="s">
        <v>3178</v>
      </c>
      <c r="O186" s="9" t="s">
        <v>157</v>
      </c>
      <c r="P186" s="9" t="s">
        <v>3179</v>
      </c>
      <c r="Q186" s="9" t="s">
        <v>164</v>
      </c>
      <c r="R186" s="9" t="s">
        <v>1050</v>
      </c>
      <c r="S186" s="9" t="s">
        <v>233</v>
      </c>
      <c r="T186" s="9" t="s">
        <v>157</v>
      </c>
      <c r="U186" s="9" t="s">
        <v>297</v>
      </c>
      <c r="V186" s="9" t="s">
        <v>3180</v>
      </c>
      <c r="W186" s="9" t="s">
        <v>3181</v>
      </c>
      <c r="X186" s="9" t="s">
        <v>3182</v>
      </c>
      <c r="Y186" s="9" t="s">
        <v>157</v>
      </c>
      <c r="Z186" s="9" t="s">
        <v>259</v>
      </c>
      <c r="AA186" s="9" t="s">
        <v>157</v>
      </c>
      <c r="AB186" s="9" t="s">
        <v>157</v>
      </c>
      <c r="AC186" s="9" t="s">
        <v>157</v>
      </c>
      <c r="AD186" s="9" t="s">
        <v>157</v>
      </c>
      <c r="AE186" s="9" t="s">
        <v>3183</v>
      </c>
      <c r="AF186" s="13" t="s">
        <v>3184</v>
      </c>
      <c r="AG186" s="13" t="s">
        <v>954</v>
      </c>
      <c r="AH186" s="13" t="s">
        <v>661</v>
      </c>
      <c r="AI186" s="13" t="s">
        <v>164</v>
      </c>
      <c r="AJ186" s="13" t="s">
        <v>3185</v>
      </c>
      <c r="AK186" s="13" t="s">
        <v>340</v>
      </c>
      <c r="AL186" s="13" t="s">
        <v>233</v>
      </c>
      <c r="AM186" s="13" t="s">
        <v>157</v>
      </c>
      <c r="AN186" s="13" t="s">
        <v>3186</v>
      </c>
      <c r="AO186" s="13" t="s">
        <v>157</v>
      </c>
      <c r="AP186" s="13" t="s">
        <v>3187</v>
      </c>
      <c r="AQ186" s="13" t="s">
        <v>157</v>
      </c>
      <c r="AR186" s="13" t="s">
        <v>259</v>
      </c>
      <c r="AS186" s="13" t="s">
        <v>157</v>
      </c>
      <c r="AT186" s="13" t="s">
        <v>157</v>
      </c>
      <c r="AU186" s="13" t="s">
        <v>157</v>
      </c>
      <c r="AV186" s="13" t="s">
        <v>157</v>
      </c>
      <c r="AW186" s="13" t="s">
        <v>3188</v>
      </c>
      <c r="AX186" s="13" t="s">
        <v>164</v>
      </c>
      <c r="AY186" s="13" t="s">
        <v>3189</v>
      </c>
      <c r="AZ186" s="13" t="s">
        <v>340</v>
      </c>
      <c r="BA186" s="13" t="s">
        <v>233</v>
      </c>
      <c r="BB186" s="13" t="s">
        <v>157</v>
      </c>
      <c r="BC186" s="13" t="s">
        <v>3190</v>
      </c>
      <c r="BD186" s="13" t="s">
        <v>157</v>
      </c>
      <c r="BE186" s="13" t="s">
        <v>3187</v>
      </c>
      <c r="BF186" s="13" t="s">
        <v>157</v>
      </c>
      <c r="BG186" s="13" t="s">
        <v>259</v>
      </c>
      <c r="BH186" s="13" t="s">
        <v>157</v>
      </c>
      <c r="BI186" s="13" t="s">
        <v>157</v>
      </c>
      <c r="BJ186" s="13" t="s">
        <v>157</v>
      </c>
      <c r="BK186" s="13" t="s">
        <v>157</v>
      </c>
      <c r="BL186" s="11" t="s">
        <v>162</v>
      </c>
      <c r="BM186" s="11" t="s">
        <v>157</v>
      </c>
      <c r="BN186" s="11" t="s">
        <v>157</v>
      </c>
      <c r="BO186" s="11" t="s">
        <v>157</v>
      </c>
      <c r="BP186" s="11" t="s">
        <v>157</v>
      </c>
      <c r="BQ186" s="11" t="s">
        <v>157</v>
      </c>
      <c r="BR186" s="11" t="s">
        <v>157</v>
      </c>
      <c r="BS186" s="15" t="s">
        <v>162</v>
      </c>
      <c r="BT186" s="15" t="s">
        <v>157</v>
      </c>
      <c r="BU186" s="15" t="s">
        <v>162</v>
      </c>
      <c r="BV186" s="15" t="s">
        <v>157</v>
      </c>
      <c r="BW186" s="17" t="s">
        <v>3191</v>
      </c>
      <c r="BX186" s="17" t="s">
        <v>162</v>
      </c>
      <c r="BY186" s="17" t="s">
        <v>162</v>
      </c>
    </row>
    <row r="187" spans="1:77" ht="150" x14ac:dyDescent="0.25">
      <c r="A187" s="6" t="s">
        <v>5905</v>
      </c>
      <c r="B187" s="6" t="s">
        <v>3195</v>
      </c>
      <c r="C187" s="6" t="s">
        <v>3196</v>
      </c>
      <c r="D187" s="6"/>
      <c r="E187" s="6" t="s">
        <v>164</v>
      </c>
      <c r="F187" s="9" t="s">
        <v>3197</v>
      </c>
      <c r="G187" s="9" t="s">
        <v>164</v>
      </c>
      <c r="H187" s="9" t="s">
        <v>3198</v>
      </c>
      <c r="I187" s="9" t="s">
        <v>233</v>
      </c>
      <c r="J187" s="9" t="s">
        <v>157</v>
      </c>
      <c r="K187" s="9" t="s">
        <v>3199</v>
      </c>
      <c r="L187" s="9" t="s">
        <v>3200</v>
      </c>
      <c r="M187" s="9" t="s">
        <v>157</v>
      </c>
      <c r="N187" s="9" t="s">
        <v>157</v>
      </c>
      <c r="O187" s="9" t="s">
        <v>3201</v>
      </c>
      <c r="P187" s="9" t="s">
        <v>320</v>
      </c>
      <c r="Q187" s="9" t="s">
        <v>164</v>
      </c>
      <c r="R187" s="9" t="s">
        <v>3202</v>
      </c>
      <c r="S187" s="9" t="s">
        <v>233</v>
      </c>
      <c r="T187" s="9" t="s">
        <v>157</v>
      </c>
      <c r="U187" s="9" t="s">
        <v>3199</v>
      </c>
      <c r="V187" s="9" t="s">
        <v>3203</v>
      </c>
      <c r="W187" s="9" t="s">
        <v>157</v>
      </c>
      <c r="X187" s="9" t="s">
        <v>157</v>
      </c>
      <c r="Y187" s="9" t="s">
        <v>3201</v>
      </c>
      <c r="Z187" s="9" t="s">
        <v>323</v>
      </c>
      <c r="AA187" s="9" t="s">
        <v>157</v>
      </c>
      <c r="AB187" s="9" t="s">
        <v>157</v>
      </c>
      <c r="AC187" s="9" t="s">
        <v>157</v>
      </c>
      <c r="AD187" s="9" t="s">
        <v>3204</v>
      </c>
      <c r="AE187" s="9" t="s">
        <v>341</v>
      </c>
      <c r="AF187" s="13" t="s">
        <v>3205</v>
      </c>
      <c r="AG187" s="13" t="s">
        <v>1946</v>
      </c>
      <c r="AH187" s="13" t="s">
        <v>3206</v>
      </c>
      <c r="AI187" s="13" t="s">
        <v>164</v>
      </c>
      <c r="AJ187" s="13" t="s">
        <v>3207</v>
      </c>
      <c r="AK187" s="13" t="s">
        <v>3199</v>
      </c>
      <c r="AL187" s="13" t="s">
        <v>233</v>
      </c>
      <c r="AM187" s="13" t="s">
        <v>157</v>
      </c>
      <c r="AN187" s="13" t="s">
        <v>3208</v>
      </c>
      <c r="AO187" s="13" t="s">
        <v>157</v>
      </c>
      <c r="AP187" s="13" t="s">
        <v>157</v>
      </c>
      <c r="AQ187" s="13" t="s">
        <v>3209</v>
      </c>
      <c r="AR187" s="13" t="s">
        <v>323</v>
      </c>
      <c r="AS187" s="13" t="s">
        <v>157</v>
      </c>
      <c r="AT187" s="13" t="s">
        <v>157</v>
      </c>
      <c r="AU187" s="13" t="s">
        <v>157</v>
      </c>
      <c r="AV187" s="13" t="s">
        <v>3204</v>
      </c>
      <c r="AW187" s="13" t="s">
        <v>3210</v>
      </c>
      <c r="AX187" s="13" t="s">
        <v>164</v>
      </c>
      <c r="AY187" s="13" t="s">
        <v>3210</v>
      </c>
      <c r="AZ187" s="13" t="s">
        <v>3199</v>
      </c>
      <c r="BA187" s="13" t="s">
        <v>233</v>
      </c>
      <c r="BB187" s="13" t="s">
        <v>157</v>
      </c>
      <c r="BC187" s="13" t="s">
        <v>3211</v>
      </c>
      <c r="BD187" s="13" t="s">
        <v>157</v>
      </c>
      <c r="BE187" s="13" t="s">
        <v>157</v>
      </c>
      <c r="BF187" s="13" t="s">
        <v>3212</v>
      </c>
      <c r="BG187" s="13" t="s">
        <v>323</v>
      </c>
      <c r="BH187" s="13" t="s">
        <v>157</v>
      </c>
      <c r="BI187" s="13" t="s">
        <v>157</v>
      </c>
      <c r="BJ187" s="13" t="s">
        <v>157</v>
      </c>
      <c r="BK187" s="13" t="s">
        <v>3213</v>
      </c>
      <c r="BL187" s="11" t="s">
        <v>164</v>
      </c>
      <c r="BM187" s="11" t="s">
        <v>3205</v>
      </c>
      <c r="BN187" s="11" t="s">
        <v>1946</v>
      </c>
      <c r="BO187" s="11" t="s">
        <v>167</v>
      </c>
      <c r="BP187" s="11" t="s">
        <v>157</v>
      </c>
      <c r="BQ187" s="11" t="s">
        <v>3214</v>
      </c>
      <c r="BR187" s="11" t="s">
        <v>3215</v>
      </c>
      <c r="BS187" s="15" t="s">
        <v>164</v>
      </c>
      <c r="BT187" s="15" t="s">
        <v>3216</v>
      </c>
      <c r="BU187" s="15" t="s">
        <v>164</v>
      </c>
      <c r="BV187" s="15" t="s">
        <v>966</v>
      </c>
      <c r="BW187" s="17" t="s">
        <v>3217</v>
      </c>
      <c r="BX187" s="17" t="s">
        <v>3218</v>
      </c>
      <c r="BY187" s="17" t="s">
        <v>341</v>
      </c>
    </row>
    <row r="188" spans="1:77" ht="75" x14ac:dyDescent="0.25">
      <c r="A188" s="6" t="s">
        <v>3221</v>
      </c>
      <c r="B188" s="6" t="s">
        <v>3222</v>
      </c>
      <c r="C188" s="6" t="s">
        <v>3223</v>
      </c>
      <c r="D188" s="6"/>
      <c r="E188" s="6" t="s">
        <v>164</v>
      </c>
      <c r="F188" s="9" t="s">
        <v>3224</v>
      </c>
      <c r="G188" s="9" t="s">
        <v>164</v>
      </c>
      <c r="H188" s="9" t="s">
        <v>3225</v>
      </c>
      <c r="I188" s="9" t="s">
        <v>233</v>
      </c>
      <c r="J188" s="9" t="s">
        <v>157</v>
      </c>
      <c r="K188" s="9" t="s">
        <v>462</v>
      </c>
      <c r="L188" s="9" t="s">
        <v>3226</v>
      </c>
      <c r="M188" s="9" t="s">
        <v>3227</v>
      </c>
      <c r="N188" s="9" t="s">
        <v>3228</v>
      </c>
      <c r="O188" s="9" t="s">
        <v>157</v>
      </c>
      <c r="P188" s="9" t="s">
        <v>3229</v>
      </c>
      <c r="Q188" s="9" t="s">
        <v>164</v>
      </c>
      <c r="R188" s="9" t="s">
        <v>3225</v>
      </c>
      <c r="S188" s="9" t="s">
        <v>233</v>
      </c>
      <c r="T188" s="9" t="s">
        <v>157</v>
      </c>
      <c r="U188" s="9" t="s">
        <v>186</v>
      </c>
      <c r="V188" s="9" t="s">
        <v>3226</v>
      </c>
      <c r="W188" s="9" t="s">
        <v>3230</v>
      </c>
      <c r="X188" s="9" t="s">
        <v>3231</v>
      </c>
      <c r="Y188" s="9" t="s">
        <v>157</v>
      </c>
      <c r="Z188" s="9" t="s">
        <v>259</v>
      </c>
      <c r="AA188" s="9" t="s">
        <v>157</v>
      </c>
      <c r="AB188" s="9" t="s">
        <v>157</v>
      </c>
      <c r="AC188" s="9" t="s">
        <v>157</v>
      </c>
      <c r="AD188" s="9" t="s">
        <v>157</v>
      </c>
      <c r="AE188" s="9" t="s">
        <v>3232</v>
      </c>
      <c r="AF188" s="13" t="s">
        <v>3233</v>
      </c>
      <c r="AG188" s="13" t="s">
        <v>1219</v>
      </c>
      <c r="AH188" s="13" t="s">
        <v>3234</v>
      </c>
      <c r="AI188" s="13" t="s">
        <v>164</v>
      </c>
      <c r="AJ188" s="13" t="s">
        <v>3235</v>
      </c>
      <c r="AK188" s="13" t="s">
        <v>462</v>
      </c>
      <c r="AL188" s="13" t="s">
        <v>233</v>
      </c>
      <c r="AM188" s="13" t="s">
        <v>157</v>
      </c>
      <c r="AN188" s="13" t="s">
        <v>3236</v>
      </c>
      <c r="AO188" s="13" t="s">
        <v>3237</v>
      </c>
      <c r="AP188" s="13" t="s">
        <v>157</v>
      </c>
      <c r="AQ188" s="13" t="s">
        <v>157</v>
      </c>
      <c r="AR188" s="13" t="s">
        <v>259</v>
      </c>
      <c r="AS188" s="13" t="s">
        <v>157</v>
      </c>
      <c r="AT188" s="13" t="s">
        <v>157</v>
      </c>
      <c r="AU188" s="13" t="s">
        <v>157</v>
      </c>
      <c r="AV188" s="13" t="s">
        <v>157</v>
      </c>
      <c r="AW188" s="13" t="s">
        <v>3238</v>
      </c>
      <c r="AX188" s="13" t="s">
        <v>164</v>
      </c>
      <c r="AY188" s="13" t="s">
        <v>3235</v>
      </c>
      <c r="AZ188" s="13" t="s">
        <v>462</v>
      </c>
      <c r="BA188" s="13" t="s">
        <v>233</v>
      </c>
      <c r="BB188" s="13" t="s">
        <v>157</v>
      </c>
      <c r="BC188" s="13" t="s">
        <v>3236</v>
      </c>
      <c r="BD188" s="13" t="s">
        <v>3237</v>
      </c>
      <c r="BE188" s="13" t="s">
        <v>157</v>
      </c>
      <c r="BF188" s="13" t="s">
        <v>157</v>
      </c>
      <c r="BG188" s="13" t="s">
        <v>259</v>
      </c>
      <c r="BH188" s="13" t="s">
        <v>157</v>
      </c>
      <c r="BI188" s="13" t="s">
        <v>157</v>
      </c>
      <c r="BJ188" s="13" t="s">
        <v>157</v>
      </c>
      <c r="BK188" s="13" t="s">
        <v>157</v>
      </c>
      <c r="BL188" s="11" t="s">
        <v>162</v>
      </c>
      <c r="BM188" s="11" t="s">
        <v>157</v>
      </c>
      <c r="BN188" s="11" t="s">
        <v>157</v>
      </c>
      <c r="BO188" s="11" t="s">
        <v>157</v>
      </c>
      <c r="BP188" s="11" t="s">
        <v>157</v>
      </c>
      <c r="BQ188" s="11" t="s">
        <v>157</v>
      </c>
      <c r="BR188" s="11" t="s">
        <v>157</v>
      </c>
      <c r="BS188" s="15" t="s">
        <v>164</v>
      </c>
      <c r="BT188" s="15" t="s">
        <v>3239</v>
      </c>
      <c r="BU188" s="15" t="s">
        <v>162</v>
      </c>
      <c r="BV188" s="15" t="s">
        <v>157</v>
      </c>
      <c r="BW188" s="17" t="s">
        <v>3240</v>
      </c>
      <c r="BX188" s="17" t="s">
        <v>157</v>
      </c>
      <c r="BY188" s="17" t="s">
        <v>157</v>
      </c>
    </row>
    <row r="189" spans="1:77" ht="75" x14ac:dyDescent="0.25">
      <c r="A189" s="6" t="s">
        <v>3243</v>
      </c>
      <c r="B189" s="6" t="s">
        <v>3244</v>
      </c>
      <c r="C189" s="6" t="s">
        <v>3245</v>
      </c>
      <c r="D189" s="6"/>
      <c r="E189" s="6" t="s">
        <v>164</v>
      </c>
      <c r="F189" s="9" t="s">
        <v>3246</v>
      </c>
      <c r="G189" s="9" t="s">
        <v>164</v>
      </c>
      <c r="H189" s="9" t="s">
        <v>762</v>
      </c>
      <c r="I189" s="9" t="s">
        <v>233</v>
      </c>
      <c r="J189" s="9" t="s">
        <v>157</v>
      </c>
      <c r="K189" s="9" t="s">
        <v>273</v>
      </c>
      <c r="L189" s="9" t="s">
        <v>3247</v>
      </c>
      <c r="M189" s="9" t="s">
        <v>1243</v>
      </c>
      <c r="N189" s="9" t="s">
        <v>3248</v>
      </c>
      <c r="O189" s="9" t="s">
        <v>157</v>
      </c>
      <c r="P189" s="9" t="s">
        <v>487</v>
      </c>
      <c r="Q189" s="9" t="s">
        <v>164</v>
      </c>
      <c r="R189" s="9" t="s">
        <v>762</v>
      </c>
      <c r="S189" s="9" t="s">
        <v>233</v>
      </c>
      <c r="T189" s="9" t="s">
        <v>157</v>
      </c>
      <c r="U189" s="9" t="s">
        <v>273</v>
      </c>
      <c r="V189" s="9" t="s">
        <v>3249</v>
      </c>
      <c r="W189" s="9" t="s">
        <v>3250</v>
      </c>
      <c r="X189" s="9" t="s">
        <v>341</v>
      </c>
      <c r="Y189" s="9" t="s">
        <v>157</v>
      </c>
      <c r="Z189" s="9" t="s">
        <v>259</v>
      </c>
      <c r="AA189" s="9" t="s">
        <v>157</v>
      </c>
      <c r="AB189" s="9" t="s">
        <v>157</v>
      </c>
      <c r="AC189" s="9" t="s">
        <v>157</v>
      </c>
      <c r="AD189" s="9" t="s">
        <v>157</v>
      </c>
      <c r="AE189" s="9" t="s">
        <v>157</v>
      </c>
      <c r="AF189" s="13" t="s">
        <v>3251</v>
      </c>
      <c r="AG189" s="13" t="s">
        <v>487</v>
      </c>
      <c r="AH189" s="13" t="s">
        <v>3252</v>
      </c>
      <c r="AI189" s="13" t="s">
        <v>164</v>
      </c>
      <c r="AJ189" s="13" t="s">
        <v>1050</v>
      </c>
      <c r="AK189" s="13" t="s">
        <v>524</v>
      </c>
      <c r="AL189" s="13" t="s">
        <v>233</v>
      </c>
      <c r="AM189" s="13" t="s">
        <v>157</v>
      </c>
      <c r="AN189" s="13" t="s">
        <v>3253</v>
      </c>
      <c r="AO189" s="13" t="s">
        <v>157</v>
      </c>
      <c r="AP189" s="13" t="s">
        <v>1050</v>
      </c>
      <c r="AQ189" s="13" t="s">
        <v>157</v>
      </c>
      <c r="AR189" s="13" t="s">
        <v>259</v>
      </c>
      <c r="AS189" s="13" t="s">
        <v>157</v>
      </c>
      <c r="AT189" s="13" t="s">
        <v>157</v>
      </c>
      <c r="AU189" s="13" t="s">
        <v>157</v>
      </c>
      <c r="AV189" s="13" t="s">
        <v>157</v>
      </c>
      <c r="AW189" s="13" t="s">
        <v>3254</v>
      </c>
      <c r="AX189" s="13" t="s">
        <v>164</v>
      </c>
      <c r="AY189" s="13" t="s">
        <v>1050</v>
      </c>
      <c r="AZ189" s="13" t="s">
        <v>524</v>
      </c>
      <c r="BA189" s="13" t="s">
        <v>233</v>
      </c>
      <c r="BB189" s="13" t="s">
        <v>157</v>
      </c>
      <c r="BC189" s="13" t="s">
        <v>3253</v>
      </c>
      <c r="BD189" s="13" t="s">
        <v>157</v>
      </c>
      <c r="BE189" s="13" t="s">
        <v>1050</v>
      </c>
      <c r="BF189" s="13" t="s">
        <v>157</v>
      </c>
      <c r="BG189" s="13" t="s">
        <v>259</v>
      </c>
      <c r="BH189" s="13" t="s">
        <v>157</v>
      </c>
      <c r="BI189" s="13" t="s">
        <v>157</v>
      </c>
      <c r="BJ189" s="13" t="s">
        <v>157</v>
      </c>
      <c r="BK189" s="13" t="s">
        <v>157</v>
      </c>
      <c r="BL189" s="11" t="s">
        <v>162</v>
      </c>
      <c r="BM189" s="11" t="s">
        <v>157</v>
      </c>
      <c r="BN189" s="11" t="s">
        <v>157</v>
      </c>
      <c r="BO189" s="11" t="s">
        <v>157</v>
      </c>
      <c r="BP189" s="11" t="s">
        <v>157</v>
      </c>
      <c r="BQ189" s="11" t="s">
        <v>157</v>
      </c>
      <c r="BR189" s="11" t="s">
        <v>157</v>
      </c>
      <c r="BS189" s="15" t="s">
        <v>162</v>
      </c>
      <c r="BT189" s="15" t="s">
        <v>157</v>
      </c>
      <c r="BU189" s="15" t="s">
        <v>162</v>
      </c>
      <c r="BV189" s="15" t="s">
        <v>157</v>
      </c>
      <c r="BW189" s="17" t="s">
        <v>580</v>
      </c>
      <c r="BX189" s="17" t="s">
        <v>157</v>
      </c>
      <c r="BY189" s="17" t="s">
        <v>3255</v>
      </c>
    </row>
    <row r="190" spans="1:77" ht="45" x14ac:dyDescent="0.25">
      <c r="A190" s="6" t="s">
        <v>3258</v>
      </c>
      <c r="B190" s="6" t="s">
        <v>3259</v>
      </c>
      <c r="C190" s="6" t="s">
        <v>3260</v>
      </c>
      <c r="D190" s="6"/>
      <c r="E190" s="6" t="s">
        <v>164</v>
      </c>
      <c r="F190" s="9" t="s">
        <v>1105</v>
      </c>
      <c r="G190" s="9" t="s">
        <v>164</v>
      </c>
      <c r="H190" s="9" t="s">
        <v>551</v>
      </c>
      <c r="I190" s="9" t="s">
        <v>233</v>
      </c>
      <c r="J190" s="9" t="s">
        <v>157</v>
      </c>
      <c r="K190" s="9" t="s">
        <v>524</v>
      </c>
      <c r="L190" s="9" t="s">
        <v>3261</v>
      </c>
      <c r="M190" s="9" t="s">
        <v>3262</v>
      </c>
      <c r="N190" s="9" t="s">
        <v>3263</v>
      </c>
      <c r="O190" s="9" t="s">
        <v>157</v>
      </c>
      <c r="P190" s="9" t="s">
        <v>1273</v>
      </c>
      <c r="Q190" s="9" t="s">
        <v>164</v>
      </c>
      <c r="R190" s="9" t="s">
        <v>551</v>
      </c>
      <c r="S190" s="9" t="s">
        <v>233</v>
      </c>
      <c r="T190" s="9" t="s">
        <v>157</v>
      </c>
      <c r="U190" s="9" t="s">
        <v>524</v>
      </c>
      <c r="V190" s="9" t="s">
        <v>3261</v>
      </c>
      <c r="W190" s="9" t="s">
        <v>3264</v>
      </c>
      <c r="X190" s="9" t="s">
        <v>157</v>
      </c>
      <c r="Y190" s="9" t="s">
        <v>157</v>
      </c>
      <c r="Z190" s="9" t="s">
        <v>373</v>
      </c>
      <c r="AA190" s="9" t="s">
        <v>157</v>
      </c>
      <c r="AB190" s="9" t="s">
        <v>3265</v>
      </c>
      <c r="AC190" s="9" t="s">
        <v>157</v>
      </c>
      <c r="AD190" s="9" t="s">
        <v>157</v>
      </c>
      <c r="AE190" s="9" t="s">
        <v>157</v>
      </c>
      <c r="AF190" s="13" t="s">
        <v>1178</v>
      </c>
      <c r="AG190" s="13" t="s">
        <v>332</v>
      </c>
      <c r="AH190" s="13" t="s">
        <v>469</v>
      </c>
      <c r="AI190" s="13" t="s">
        <v>164</v>
      </c>
      <c r="AJ190" s="13" t="s">
        <v>469</v>
      </c>
      <c r="AK190" s="13" t="s">
        <v>2867</v>
      </c>
      <c r="AL190" s="13" t="s">
        <v>233</v>
      </c>
      <c r="AM190" s="13" t="s">
        <v>157</v>
      </c>
      <c r="AN190" s="13" t="s">
        <v>2971</v>
      </c>
      <c r="AO190" s="13" t="s">
        <v>157</v>
      </c>
      <c r="AP190" s="13" t="s">
        <v>157</v>
      </c>
      <c r="AQ190" s="13" t="s">
        <v>2867</v>
      </c>
      <c r="AR190" s="13" t="s">
        <v>259</v>
      </c>
      <c r="AS190" s="13" t="s">
        <v>157</v>
      </c>
      <c r="AT190" s="13" t="s">
        <v>157</v>
      </c>
      <c r="AU190" s="13" t="s">
        <v>157</v>
      </c>
      <c r="AV190" s="13" t="s">
        <v>157</v>
      </c>
      <c r="AW190" s="13" t="s">
        <v>469</v>
      </c>
      <c r="AX190" s="13" t="s">
        <v>164</v>
      </c>
      <c r="AY190" s="13" t="s">
        <v>469</v>
      </c>
      <c r="AZ190" s="13" t="s">
        <v>2867</v>
      </c>
      <c r="BA190" s="13" t="s">
        <v>233</v>
      </c>
      <c r="BB190" s="13" t="s">
        <v>157</v>
      </c>
      <c r="BC190" s="13" t="s">
        <v>2971</v>
      </c>
      <c r="BD190" s="13" t="s">
        <v>157</v>
      </c>
      <c r="BE190" s="13" t="s">
        <v>157</v>
      </c>
      <c r="BF190" s="13" t="s">
        <v>2867</v>
      </c>
      <c r="BG190" s="13" t="s">
        <v>259</v>
      </c>
      <c r="BH190" s="13" t="s">
        <v>157</v>
      </c>
      <c r="BI190" s="13" t="s">
        <v>157</v>
      </c>
      <c r="BJ190" s="13" t="s">
        <v>157</v>
      </c>
      <c r="BK190" s="13" t="s">
        <v>157</v>
      </c>
      <c r="BL190" s="11" t="s">
        <v>162</v>
      </c>
      <c r="BM190" s="11" t="s">
        <v>157</v>
      </c>
      <c r="BN190" s="11" t="s">
        <v>157</v>
      </c>
      <c r="BO190" s="11" t="s">
        <v>157</v>
      </c>
      <c r="BP190" s="11" t="s">
        <v>157</v>
      </c>
      <c r="BQ190" s="11" t="s">
        <v>157</v>
      </c>
      <c r="BR190" s="11" t="s">
        <v>157</v>
      </c>
      <c r="BS190" s="15" t="s">
        <v>162</v>
      </c>
      <c r="BT190" s="15" t="s">
        <v>157</v>
      </c>
      <c r="BU190" s="15" t="s">
        <v>162</v>
      </c>
      <c r="BV190" s="15" t="s">
        <v>157</v>
      </c>
      <c r="BW190" s="17" t="s">
        <v>3266</v>
      </c>
      <c r="BX190" s="17" t="s">
        <v>3267</v>
      </c>
      <c r="BY190" s="17" t="s">
        <v>157</v>
      </c>
    </row>
    <row r="191" spans="1:77" x14ac:dyDescent="0.25">
      <c r="A191" s="6" t="s">
        <v>3270</v>
      </c>
      <c r="B191" s="6" t="s">
        <v>3271</v>
      </c>
      <c r="C191" s="6" t="s">
        <v>3272</v>
      </c>
      <c r="D191" s="6"/>
      <c r="E191" s="6" t="s">
        <v>164</v>
      </c>
      <c r="F191" s="9" t="s">
        <v>3273</v>
      </c>
      <c r="G191" s="9" t="s">
        <v>164</v>
      </c>
      <c r="H191" s="9" t="s">
        <v>1403</v>
      </c>
      <c r="I191" s="9" t="s">
        <v>233</v>
      </c>
      <c r="J191" s="9" t="s">
        <v>157</v>
      </c>
      <c r="K191" s="9" t="s">
        <v>340</v>
      </c>
      <c r="L191" s="9" t="s">
        <v>273</v>
      </c>
      <c r="M191" s="9" t="s">
        <v>157</v>
      </c>
      <c r="N191" s="9" t="s">
        <v>157</v>
      </c>
      <c r="O191" s="9" t="s">
        <v>157</v>
      </c>
      <c r="P191" s="9" t="s">
        <v>463</v>
      </c>
      <c r="Q191" s="9" t="s">
        <v>164</v>
      </c>
      <c r="R191" s="9" t="s">
        <v>1403</v>
      </c>
      <c r="S191" s="9" t="s">
        <v>233</v>
      </c>
      <c r="T191" s="9" t="s">
        <v>157</v>
      </c>
      <c r="U191" s="9" t="s">
        <v>340</v>
      </c>
      <c r="V191" s="9" t="s">
        <v>3274</v>
      </c>
      <c r="W191" s="9" t="s">
        <v>157</v>
      </c>
      <c r="X191" s="9" t="s">
        <v>157</v>
      </c>
      <c r="Y191" s="9" t="s">
        <v>157</v>
      </c>
      <c r="Z191" s="9" t="s">
        <v>259</v>
      </c>
      <c r="AA191" s="9" t="s">
        <v>157</v>
      </c>
      <c r="AB191" s="9" t="s">
        <v>157</v>
      </c>
      <c r="AC191" s="9" t="s">
        <v>157</v>
      </c>
      <c r="AD191" s="9" t="s">
        <v>157</v>
      </c>
      <c r="AE191" s="9" t="s">
        <v>157</v>
      </c>
      <c r="AF191" s="13" t="s">
        <v>3273</v>
      </c>
      <c r="AG191" s="13" t="s">
        <v>463</v>
      </c>
      <c r="AH191" s="13" t="s">
        <v>813</v>
      </c>
      <c r="AI191" s="13" t="s">
        <v>164</v>
      </c>
      <c r="AJ191" s="13" t="s">
        <v>1403</v>
      </c>
      <c r="AK191" s="13" t="s">
        <v>186</v>
      </c>
      <c r="AL191" s="13" t="s">
        <v>233</v>
      </c>
      <c r="AM191" s="13" t="s">
        <v>157</v>
      </c>
      <c r="AN191" s="13" t="s">
        <v>3274</v>
      </c>
      <c r="AO191" s="13" t="s">
        <v>157</v>
      </c>
      <c r="AP191" s="13" t="s">
        <v>157</v>
      </c>
      <c r="AQ191" s="13" t="s">
        <v>157</v>
      </c>
      <c r="AR191" s="13" t="s">
        <v>259</v>
      </c>
      <c r="AS191" s="13" t="s">
        <v>157</v>
      </c>
      <c r="AT191" s="13" t="s">
        <v>157</v>
      </c>
      <c r="AU191" s="13" t="s">
        <v>157</v>
      </c>
      <c r="AV191" s="13" t="s">
        <v>157</v>
      </c>
      <c r="AW191" s="13" t="s">
        <v>3275</v>
      </c>
      <c r="AX191" s="13" t="s">
        <v>162</v>
      </c>
      <c r="AY191" s="13" t="s">
        <v>157</v>
      </c>
      <c r="AZ191" s="13" t="s">
        <v>157</v>
      </c>
      <c r="BA191" s="13" t="s">
        <v>157</v>
      </c>
      <c r="BB191" s="13" t="s">
        <v>157</v>
      </c>
      <c r="BC191" s="13" t="s">
        <v>157</v>
      </c>
      <c r="BD191" s="13" t="s">
        <v>157</v>
      </c>
      <c r="BE191" s="13" t="s">
        <v>157</v>
      </c>
      <c r="BF191" s="13" t="s">
        <v>157</v>
      </c>
      <c r="BG191" s="13" t="s">
        <v>259</v>
      </c>
      <c r="BH191" s="13" t="s">
        <v>157</v>
      </c>
      <c r="BI191" s="13" t="s">
        <v>157</v>
      </c>
      <c r="BJ191" s="13" t="s">
        <v>157</v>
      </c>
      <c r="BK191" s="13" t="s">
        <v>157</v>
      </c>
      <c r="BL191" s="11" t="s">
        <v>162</v>
      </c>
      <c r="BM191" s="11" t="s">
        <v>157</v>
      </c>
      <c r="BN191" s="11" t="s">
        <v>157</v>
      </c>
      <c r="BO191" s="11" t="s">
        <v>157</v>
      </c>
      <c r="BP191" s="11" t="s">
        <v>157</v>
      </c>
      <c r="BQ191" s="11" t="s">
        <v>157</v>
      </c>
      <c r="BR191" s="11" t="s">
        <v>157</v>
      </c>
      <c r="BS191" s="15" t="s">
        <v>162</v>
      </c>
      <c r="BT191" s="15" t="s">
        <v>157</v>
      </c>
      <c r="BU191" s="15" t="s">
        <v>164</v>
      </c>
      <c r="BV191" s="15" t="s">
        <v>3276</v>
      </c>
      <c r="BW191" s="17" t="s">
        <v>157</v>
      </c>
      <c r="BX191" s="17" t="s">
        <v>157</v>
      </c>
      <c r="BY191" s="17" t="s">
        <v>157</v>
      </c>
    </row>
    <row r="192" spans="1:77" ht="30" x14ac:dyDescent="0.25">
      <c r="A192" s="6" t="s">
        <v>5906</v>
      </c>
      <c r="B192" s="6" t="s">
        <v>3280</v>
      </c>
      <c r="C192" s="6" t="s">
        <v>3281</v>
      </c>
      <c r="D192" s="6"/>
      <c r="E192" s="6" t="s">
        <v>164</v>
      </c>
      <c r="F192" s="9" t="s">
        <v>3282</v>
      </c>
      <c r="G192" s="9" t="s">
        <v>164</v>
      </c>
      <c r="H192" s="9" t="s">
        <v>3283</v>
      </c>
      <c r="I192" s="9" t="s">
        <v>233</v>
      </c>
      <c r="J192" s="9" t="s">
        <v>157</v>
      </c>
      <c r="K192" s="9" t="s">
        <v>524</v>
      </c>
      <c r="L192" s="9" t="s">
        <v>3284</v>
      </c>
      <c r="M192" s="9" t="s">
        <v>157</v>
      </c>
      <c r="N192" s="9" t="s">
        <v>157</v>
      </c>
      <c r="O192" s="9" t="s">
        <v>157</v>
      </c>
      <c r="P192" s="9" t="s">
        <v>1660</v>
      </c>
      <c r="Q192" s="9" t="s">
        <v>162</v>
      </c>
      <c r="R192" s="9" t="s">
        <v>157</v>
      </c>
      <c r="S192" s="9" t="s">
        <v>157</v>
      </c>
      <c r="T192" s="9" t="s">
        <v>157</v>
      </c>
      <c r="U192" s="9" t="s">
        <v>157</v>
      </c>
      <c r="V192" s="9" t="s">
        <v>157</v>
      </c>
      <c r="W192" s="9" t="s">
        <v>157</v>
      </c>
      <c r="X192" s="9" t="s">
        <v>157</v>
      </c>
      <c r="Y192" s="9" t="s">
        <v>341</v>
      </c>
      <c r="Z192" s="9" t="s">
        <v>157</v>
      </c>
      <c r="AA192" s="9" t="s">
        <v>157</v>
      </c>
      <c r="AB192" s="9" t="s">
        <v>157</v>
      </c>
      <c r="AC192" s="9" t="s">
        <v>157</v>
      </c>
      <c r="AD192" s="9" t="s">
        <v>157</v>
      </c>
      <c r="AE192" s="9" t="s">
        <v>157</v>
      </c>
      <c r="AF192" s="13" t="s">
        <v>563</v>
      </c>
      <c r="AG192" s="13" t="s">
        <v>1660</v>
      </c>
      <c r="AH192" s="13" t="s">
        <v>3285</v>
      </c>
      <c r="AI192" s="13" t="s">
        <v>164</v>
      </c>
      <c r="AJ192" s="13" t="s">
        <v>3285</v>
      </c>
      <c r="AK192" s="13" t="s">
        <v>3286</v>
      </c>
      <c r="AL192" s="13" t="s">
        <v>167</v>
      </c>
      <c r="AM192" s="13" t="s">
        <v>1845</v>
      </c>
      <c r="AN192" s="13" t="s">
        <v>157</v>
      </c>
      <c r="AO192" s="13" t="s">
        <v>157</v>
      </c>
      <c r="AP192" s="13" t="s">
        <v>157</v>
      </c>
      <c r="AQ192" s="13" t="s">
        <v>157</v>
      </c>
      <c r="AR192" s="13" t="s">
        <v>157</v>
      </c>
      <c r="AS192" s="13" t="s">
        <v>157</v>
      </c>
      <c r="AT192" s="13" t="s">
        <v>157</v>
      </c>
      <c r="AU192" s="13" t="s">
        <v>157</v>
      </c>
      <c r="AV192" s="13" t="s">
        <v>157</v>
      </c>
      <c r="AW192" s="13" t="s">
        <v>3285</v>
      </c>
      <c r="AX192" s="13" t="s">
        <v>164</v>
      </c>
      <c r="AY192" s="13" t="s">
        <v>3285</v>
      </c>
      <c r="AZ192" s="13" t="s">
        <v>157</v>
      </c>
      <c r="BA192" s="13" t="s">
        <v>157</v>
      </c>
      <c r="BB192" s="13" t="s">
        <v>157</v>
      </c>
      <c r="BC192" s="13" t="s">
        <v>157</v>
      </c>
      <c r="BD192" s="13" t="s">
        <v>157</v>
      </c>
      <c r="BE192" s="13" t="s">
        <v>157</v>
      </c>
      <c r="BF192" s="13" t="s">
        <v>157</v>
      </c>
      <c r="BG192" s="13" t="s">
        <v>157</v>
      </c>
      <c r="BH192" s="13" t="s">
        <v>157</v>
      </c>
      <c r="BI192" s="13" t="s">
        <v>157</v>
      </c>
      <c r="BJ192" s="13" t="s">
        <v>157</v>
      </c>
      <c r="BK192" s="13" t="s">
        <v>157</v>
      </c>
      <c r="BL192" s="11" t="s">
        <v>162</v>
      </c>
      <c r="BM192" s="11" t="s">
        <v>157</v>
      </c>
      <c r="BN192" s="11" t="s">
        <v>157</v>
      </c>
      <c r="BO192" s="11" t="s">
        <v>157</v>
      </c>
      <c r="BP192" s="11" t="s">
        <v>157</v>
      </c>
      <c r="BQ192" s="11" t="s">
        <v>157</v>
      </c>
      <c r="BR192" s="11" t="s">
        <v>157</v>
      </c>
      <c r="BS192" s="15" t="s">
        <v>162</v>
      </c>
      <c r="BT192" s="15" t="s">
        <v>157</v>
      </c>
      <c r="BU192" s="15" t="s">
        <v>162</v>
      </c>
      <c r="BV192" s="15" t="s">
        <v>157</v>
      </c>
      <c r="BW192" s="17" t="s">
        <v>157</v>
      </c>
      <c r="BX192" s="17" t="s">
        <v>157</v>
      </c>
      <c r="BY192" s="17" t="s">
        <v>157</v>
      </c>
    </row>
    <row r="193" spans="1:77" ht="60" x14ac:dyDescent="0.25">
      <c r="A193" s="6" t="s">
        <v>3289</v>
      </c>
      <c r="B193" s="6" t="s">
        <v>3290</v>
      </c>
      <c r="C193" s="6" t="s">
        <v>3291</v>
      </c>
      <c r="D193" s="6"/>
      <c r="E193" s="6" t="s">
        <v>164</v>
      </c>
      <c r="F193" s="9" t="s">
        <v>3292</v>
      </c>
      <c r="G193" s="9" t="s">
        <v>164</v>
      </c>
      <c r="H193" s="9" t="s">
        <v>3293</v>
      </c>
      <c r="I193" s="9" t="s">
        <v>233</v>
      </c>
      <c r="J193" s="9" t="s">
        <v>157</v>
      </c>
      <c r="K193" s="9" t="s">
        <v>273</v>
      </c>
      <c r="L193" s="9" t="s">
        <v>3294</v>
      </c>
      <c r="M193" s="9" t="s">
        <v>3295</v>
      </c>
      <c r="N193" s="9" t="s">
        <v>3296</v>
      </c>
      <c r="O193" s="9" t="s">
        <v>157</v>
      </c>
      <c r="P193" s="9" t="s">
        <v>3297</v>
      </c>
      <c r="Q193" s="9" t="s">
        <v>164</v>
      </c>
      <c r="R193" s="9" t="s">
        <v>3293</v>
      </c>
      <c r="S193" s="9" t="s">
        <v>233</v>
      </c>
      <c r="T193" s="9" t="s">
        <v>157</v>
      </c>
      <c r="U193" s="9" t="s">
        <v>273</v>
      </c>
      <c r="V193" s="9" t="s">
        <v>3298</v>
      </c>
      <c r="W193" s="9" t="s">
        <v>3299</v>
      </c>
      <c r="X193" s="9" t="s">
        <v>3300</v>
      </c>
      <c r="Y193" s="9" t="s">
        <v>157</v>
      </c>
      <c r="Z193" s="9" t="s">
        <v>259</v>
      </c>
      <c r="AA193" s="9" t="s">
        <v>157</v>
      </c>
      <c r="AB193" s="9" t="s">
        <v>157</v>
      </c>
      <c r="AC193" s="9" t="s">
        <v>157</v>
      </c>
      <c r="AD193" s="9" t="s">
        <v>157</v>
      </c>
      <c r="AE193" s="9" t="s">
        <v>157</v>
      </c>
      <c r="AF193" s="13" t="s">
        <v>3301</v>
      </c>
      <c r="AG193" s="13" t="s">
        <v>3302</v>
      </c>
      <c r="AH193" s="13" t="s">
        <v>3303</v>
      </c>
      <c r="AI193" s="13" t="s">
        <v>164</v>
      </c>
      <c r="AJ193" s="13" t="s">
        <v>3304</v>
      </c>
      <c r="AK193" s="13" t="s">
        <v>273</v>
      </c>
      <c r="AL193" s="13" t="s">
        <v>233</v>
      </c>
      <c r="AM193" s="13" t="s">
        <v>157</v>
      </c>
      <c r="AN193" s="13" t="s">
        <v>3305</v>
      </c>
      <c r="AO193" s="13" t="s">
        <v>3306</v>
      </c>
      <c r="AP193" s="13" t="s">
        <v>3005</v>
      </c>
      <c r="AQ193" s="13" t="s">
        <v>157</v>
      </c>
      <c r="AR193" s="13" t="s">
        <v>259</v>
      </c>
      <c r="AS193" s="13" t="s">
        <v>157</v>
      </c>
      <c r="AT193" s="13" t="s">
        <v>157</v>
      </c>
      <c r="AU193" s="13" t="s">
        <v>157</v>
      </c>
      <c r="AV193" s="13" t="s">
        <v>157</v>
      </c>
      <c r="AW193" s="13" t="s">
        <v>3307</v>
      </c>
      <c r="AX193" s="13" t="s">
        <v>164</v>
      </c>
      <c r="AY193" s="13" t="s">
        <v>3304</v>
      </c>
      <c r="AZ193" s="13" t="s">
        <v>273</v>
      </c>
      <c r="BA193" s="13" t="s">
        <v>233</v>
      </c>
      <c r="BB193" s="13" t="s">
        <v>157</v>
      </c>
      <c r="BC193" s="13" t="s">
        <v>3308</v>
      </c>
      <c r="BD193" s="13" t="s">
        <v>3306</v>
      </c>
      <c r="BE193" s="13" t="s">
        <v>157</v>
      </c>
      <c r="BF193" s="13" t="s">
        <v>157</v>
      </c>
      <c r="BG193" s="13" t="s">
        <v>259</v>
      </c>
      <c r="BH193" s="13" t="s">
        <v>157</v>
      </c>
      <c r="BI193" s="13" t="s">
        <v>157</v>
      </c>
      <c r="BJ193" s="13" t="s">
        <v>157</v>
      </c>
      <c r="BK193" s="13" t="s">
        <v>157</v>
      </c>
      <c r="BL193" s="11" t="s">
        <v>164</v>
      </c>
      <c r="BM193" s="11" t="s">
        <v>3309</v>
      </c>
      <c r="BN193" s="11" t="s">
        <v>3107</v>
      </c>
      <c r="BO193" s="11" t="s">
        <v>167</v>
      </c>
      <c r="BP193" s="11" t="s">
        <v>157</v>
      </c>
      <c r="BQ193" s="11" t="s">
        <v>1537</v>
      </c>
      <c r="BR193" s="11" t="s">
        <v>157</v>
      </c>
      <c r="BS193" s="15" t="s">
        <v>162</v>
      </c>
      <c r="BT193" s="15" t="s">
        <v>157</v>
      </c>
      <c r="BU193" s="15" t="s">
        <v>164</v>
      </c>
      <c r="BV193" s="15" t="s">
        <v>3310</v>
      </c>
      <c r="BW193" s="17" t="s">
        <v>3311</v>
      </c>
      <c r="BX193" s="17" t="s">
        <v>157</v>
      </c>
      <c r="BY193" s="17" t="s">
        <v>157</v>
      </c>
    </row>
    <row r="194" spans="1:77" ht="30" x14ac:dyDescent="0.25">
      <c r="A194" s="6" t="s">
        <v>3314</v>
      </c>
      <c r="B194" s="6" t="s">
        <v>3315</v>
      </c>
      <c r="C194" s="6" t="s">
        <v>3316</v>
      </c>
      <c r="D194" s="6"/>
      <c r="E194" s="6" t="s">
        <v>164</v>
      </c>
      <c r="F194" s="9" t="s">
        <v>594</v>
      </c>
      <c r="G194" s="9" t="s">
        <v>164</v>
      </c>
      <c r="H194" s="9" t="s">
        <v>645</v>
      </c>
      <c r="I194" s="9" t="s">
        <v>233</v>
      </c>
      <c r="J194" s="9" t="s">
        <v>157</v>
      </c>
      <c r="K194" s="9" t="s">
        <v>340</v>
      </c>
      <c r="L194" s="9" t="s">
        <v>3317</v>
      </c>
      <c r="M194" s="9" t="s">
        <v>3318</v>
      </c>
      <c r="N194" s="9" t="s">
        <v>3319</v>
      </c>
      <c r="O194" s="9" t="s">
        <v>157</v>
      </c>
      <c r="P194" s="9" t="s">
        <v>1273</v>
      </c>
      <c r="Q194" s="9" t="s">
        <v>164</v>
      </c>
      <c r="R194" s="9" t="s">
        <v>645</v>
      </c>
      <c r="S194" s="9" t="s">
        <v>233</v>
      </c>
      <c r="T194" s="9" t="s">
        <v>157</v>
      </c>
      <c r="U194" s="9" t="s">
        <v>340</v>
      </c>
      <c r="V194" s="9" t="s">
        <v>3317</v>
      </c>
      <c r="W194" s="9" t="s">
        <v>157</v>
      </c>
      <c r="X194" s="9" t="s">
        <v>157</v>
      </c>
      <c r="Y194" s="9" t="s">
        <v>3320</v>
      </c>
      <c r="Z194" s="9" t="s">
        <v>259</v>
      </c>
      <c r="AA194" s="9" t="s">
        <v>157</v>
      </c>
      <c r="AB194" s="9" t="s">
        <v>157</v>
      </c>
      <c r="AC194" s="9" t="s">
        <v>157</v>
      </c>
      <c r="AD194" s="9" t="s">
        <v>157</v>
      </c>
      <c r="AE194" s="9" t="s">
        <v>157</v>
      </c>
      <c r="AF194" s="13" t="s">
        <v>320</v>
      </c>
      <c r="AG194" s="13" t="s">
        <v>169</v>
      </c>
      <c r="AH194" s="13" t="s">
        <v>3321</v>
      </c>
      <c r="AI194" s="13" t="s">
        <v>164</v>
      </c>
      <c r="AJ194" s="13" t="s">
        <v>816</v>
      </c>
      <c r="AK194" s="13" t="s">
        <v>524</v>
      </c>
      <c r="AL194" s="13" t="s">
        <v>233</v>
      </c>
      <c r="AM194" s="13" t="s">
        <v>157</v>
      </c>
      <c r="AN194" s="13" t="s">
        <v>3322</v>
      </c>
      <c r="AO194" s="13" t="s">
        <v>157</v>
      </c>
      <c r="AP194" s="13" t="s">
        <v>157</v>
      </c>
      <c r="AQ194" s="13" t="s">
        <v>157</v>
      </c>
      <c r="AR194" s="13" t="s">
        <v>259</v>
      </c>
      <c r="AS194" s="13" t="s">
        <v>157</v>
      </c>
      <c r="AT194" s="13" t="s">
        <v>157</v>
      </c>
      <c r="AU194" s="13" t="s">
        <v>157</v>
      </c>
      <c r="AV194" s="13" t="s">
        <v>157</v>
      </c>
      <c r="AW194" s="13" t="s">
        <v>3323</v>
      </c>
      <c r="AX194" s="13" t="s">
        <v>164</v>
      </c>
      <c r="AY194" s="13" t="s">
        <v>2318</v>
      </c>
      <c r="AZ194" s="13" t="s">
        <v>524</v>
      </c>
      <c r="BA194" s="13" t="s">
        <v>233</v>
      </c>
      <c r="BB194" s="13" t="s">
        <v>157</v>
      </c>
      <c r="BC194" s="13" t="s">
        <v>157</v>
      </c>
      <c r="BD194" s="13" t="s">
        <v>157</v>
      </c>
      <c r="BE194" s="13" t="s">
        <v>157</v>
      </c>
      <c r="BF194" s="13" t="s">
        <v>157</v>
      </c>
      <c r="BG194" s="13" t="s">
        <v>259</v>
      </c>
      <c r="BH194" s="13" t="s">
        <v>157</v>
      </c>
      <c r="BI194" s="13" t="s">
        <v>157</v>
      </c>
      <c r="BJ194" s="13" t="s">
        <v>157</v>
      </c>
      <c r="BK194" s="13" t="s">
        <v>157</v>
      </c>
      <c r="BL194" s="11" t="s">
        <v>162</v>
      </c>
      <c r="BM194" s="11" t="s">
        <v>157</v>
      </c>
      <c r="BN194" s="11" t="s">
        <v>157</v>
      </c>
      <c r="BO194" s="11" t="s">
        <v>157</v>
      </c>
      <c r="BP194" s="11" t="s">
        <v>157</v>
      </c>
      <c r="BQ194" s="11" t="s">
        <v>157</v>
      </c>
      <c r="BR194" s="11" t="s">
        <v>157</v>
      </c>
      <c r="BS194" s="15" t="s">
        <v>162</v>
      </c>
      <c r="BT194" s="15" t="s">
        <v>157</v>
      </c>
      <c r="BU194" s="15" t="s">
        <v>162</v>
      </c>
      <c r="BV194" s="15" t="s">
        <v>157</v>
      </c>
      <c r="BW194" s="17" t="s">
        <v>157</v>
      </c>
      <c r="BX194" s="17" t="s">
        <v>157</v>
      </c>
      <c r="BY194" s="17" t="s">
        <v>157</v>
      </c>
    </row>
    <row r="195" spans="1:77" ht="60" x14ac:dyDescent="0.25">
      <c r="A195" s="6" t="s">
        <v>3326</v>
      </c>
      <c r="B195" s="6" t="s">
        <v>3327</v>
      </c>
      <c r="C195" s="6" t="s">
        <v>3328</v>
      </c>
      <c r="D195" s="6"/>
      <c r="E195" s="6" t="s">
        <v>164</v>
      </c>
      <c r="F195" s="9" t="s">
        <v>3329</v>
      </c>
      <c r="G195" s="9" t="s">
        <v>164</v>
      </c>
      <c r="H195" s="9" t="s">
        <v>3330</v>
      </c>
      <c r="I195" s="9" t="s">
        <v>233</v>
      </c>
      <c r="J195" s="9" t="s">
        <v>157</v>
      </c>
      <c r="K195" s="9" t="s">
        <v>340</v>
      </c>
      <c r="L195" s="9" t="s">
        <v>3331</v>
      </c>
      <c r="M195" s="9" t="s">
        <v>3332</v>
      </c>
      <c r="N195" s="9" t="s">
        <v>3333</v>
      </c>
      <c r="O195" s="9" t="s">
        <v>157</v>
      </c>
      <c r="P195" s="9" t="s">
        <v>320</v>
      </c>
      <c r="Q195" s="9" t="s">
        <v>164</v>
      </c>
      <c r="R195" s="9" t="s">
        <v>3330</v>
      </c>
      <c r="S195" s="9" t="s">
        <v>233</v>
      </c>
      <c r="T195" s="9" t="s">
        <v>157</v>
      </c>
      <c r="U195" s="9" t="s">
        <v>340</v>
      </c>
      <c r="V195" s="9" t="s">
        <v>3331</v>
      </c>
      <c r="W195" s="9" t="s">
        <v>3334</v>
      </c>
      <c r="X195" s="9" t="s">
        <v>3335</v>
      </c>
      <c r="Y195" s="9" t="s">
        <v>157</v>
      </c>
      <c r="Z195" s="9" t="s">
        <v>259</v>
      </c>
      <c r="AA195" s="9" t="s">
        <v>157</v>
      </c>
      <c r="AB195" s="9" t="s">
        <v>157</v>
      </c>
      <c r="AC195" s="9" t="s">
        <v>157</v>
      </c>
      <c r="AD195" s="9" t="s">
        <v>157</v>
      </c>
      <c r="AE195" s="9" t="s">
        <v>157</v>
      </c>
      <c r="AF195" s="13" t="s">
        <v>2243</v>
      </c>
      <c r="AG195" s="13" t="s">
        <v>1071</v>
      </c>
      <c r="AH195" s="13" t="s">
        <v>3177</v>
      </c>
      <c r="AI195" s="13" t="s">
        <v>164</v>
      </c>
      <c r="AJ195" s="13" t="s">
        <v>1121</v>
      </c>
      <c r="AK195" s="13" t="s">
        <v>340</v>
      </c>
      <c r="AL195" s="13" t="s">
        <v>233</v>
      </c>
      <c r="AM195" s="13" t="s">
        <v>157</v>
      </c>
      <c r="AN195" s="13" t="s">
        <v>3336</v>
      </c>
      <c r="AO195" s="13" t="s">
        <v>157</v>
      </c>
      <c r="AP195" s="13" t="s">
        <v>3337</v>
      </c>
      <c r="AQ195" s="13" t="s">
        <v>157</v>
      </c>
      <c r="AR195" s="13" t="s">
        <v>359</v>
      </c>
      <c r="AS195" s="13" t="s">
        <v>157</v>
      </c>
      <c r="AT195" s="13" t="s">
        <v>157</v>
      </c>
      <c r="AU195" s="13" t="s">
        <v>3338</v>
      </c>
      <c r="AV195" s="13" t="s">
        <v>157</v>
      </c>
      <c r="AW195" s="13" t="s">
        <v>3339</v>
      </c>
      <c r="AX195" s="13" t="s">
        <v>164</v>
      </c>
      <c r="AY195" s="13" t="s">
        <v>1121</v>
      </c>
      <c r="AZ195" s="13" t="s">
        <v>340</v>
      </c>
      <c r="BA195" s="13" t="s">
        <v>233</v>
      </c>
      <c r="BB195" s="13" t="s">
        <v>157</v>
      </c>
      <c r="BC195" s="13" t="s">
        <v>3336</v>
      </c>
      <c r="BD195" s="13" t="s">
        <v>157</v>
      </c>
      <c r="BE195" s="13" t="s">
        <v>3340</v>
      </c>
      <c r="BF195" s="13" t="s">
        <v>157</v>
      </c>
      <c r="BG195" s="13" t="s">
        <v>359</v>
      </c>
      <c r="BH195" s="13" t="s">
        <v>157</v>
      </c>
      <c r="BI195" s="13" t="s">
        <v>157</v>
      </c>
      <c r="BJ195" s="13" t="s">
        <v>3338</v>
      </c>
      <c r="BK195" s="13" t="s">
        <v>157</v>
      </c>
      <c r="BL195" s="11" t="s">
        <v>162</v>
      </c>
      <c r="BM195" s="11" t="s">
        <v>157</v>
      </c>
      <c r="BN195" s="11" t="s">
        <v>157</v>
      </c>
      <c r="BO195" s="11" t="s">
        <v>157</v>
      </c>
      <c r="BP195" s="11" t="s">
        <v>157</v>
      </c>
      <c r="BQ195" s="11" t="s">
        <v>157</v>
      </c>
      <c r="BR195" s="11" t="s">
        <v>157</v>
      </c>
      <c r="BS195" s="15" t="s">
        <v>162</v>
      </c>
      <c r="BT195" s="15" t="s">
        <v>157</v>
      </c>
      <c r="BU195" s="15" t="s">
        <v>164</v>
      </c>
      <c r="BV195" s="15" t="s">
        <v>188</v>
      </c>
      <c r="BW195" s="17" t="s">
        <v>3341</v>
      </c>
      <c r="BX195" s="17" t="s">
        <v>162</v>
      </c>
      <c r="BY195" s="17" t="s">
        <v>157</v>
      </c>
    </row>
    <row r="196" spans="1:77" ht="45" x14ac:dyDescent="0.25">
      <c r="A196" s="6" t="s">
        <v>3344</v>
      </c>
      <c r="B196" s="6" t="s">
        <v>3345</v>
      </c>
      <c r="C196" s="6" t="s">
        <v>3346</v>
      </c>
      <c r="D196" s="6"/>
      <c r="E196" s="6" t="s">
        <v>164</v>
      </c>
      <c r="F196" s="9" t="s">
        <v>3347</v>
      </c>
      <c r="G196" s="9" t="s">
        <v>164</v>
      </c>
      <c r="H196" s="9" t="s">
        <v>964</v>
      </c>
      <c r="I196" s="9" t="s">
        <v>233</v>
      </c>
      <c r="J196" s="9" t="s">
        <v>157</v>
      </c>
      <c r="K196" s="9" t="s">
        <v>273</v>
      </c>
      <c r="L196" s="9" t="s">
        <v>169</v>
      </c>
      <c r="M196" s="9" t="s">
        <v>1384</v>
      </c>
      <c r="N196" s="9" t="s">
        <v>455</v>
      </c>
      <c r="O196" s="9" t="s">
        <v>157</v>
      </c>
      <c r="P196" s="9" t="s">
        <v>340</v>
      </c>
      <c r="Q196" s="9" t="s">
        <v>162</v>
      </c>
      <c r="R196" s="9" t="s">
        <v>157</v>
      </c>
      <c r="S196" s="9" t="s">
        <v>157</v>
      </c>
      <c r="T196" s="9" t="s">
        <v>157</v>
      </c>
      <c r="U196" s="9" t="s">
        <v>157</v>
      </c>
      <c r="V196" s="9" t="s">
        <v>157</v>
      </c>
      <c r="W196" s="9" t="s">
        <v>157</v>
      </c>
      <c r="X196" s="9" t="s">
        <v>157</v>
      </c>
      <c r="Y196" s="9" t="s">
        <v>157</v>
      </c>
      <c r="Z196" s="9" t="s">
        <v>157</v>
      </c>
      <c r="AA196" s="9" t="s">
        <v>157</v>
      </c>
      <c r="AB196" s="9" t="s">
        <v>157</v>
      </c>
      <c r="AC196" s="9" t="s">
        <v>157</v>
      </c>
      <c r="AD196" s="9" t="s">
        <v>157</v>
      </c>
      <c r="AE196" s="9" t="s">
        <v>157</v>
      </c>
      <c r="AF196" s="13" t="s">
        <v>3347</v>
      </c>
      <c r="AG196" s="13" t="s">
        <v>340</v>
      </c>
      <c r="AH196" s="13" t="s">
        <v>1551</v>
      </c>
      <c r="AI196" s="13" t="s">
        <v>164</v>
      </c>
      <c r="AJ196" s="13" t="s">
        <v>1739</v>
      </c>
      <c r="AK196" s="13" t="s">
        <v>273</v>
      </c>
      <c r="AL196" s="13" t="s">
        <v>233</v>
      </c>
      <c r="AM196" s="13" t="s">
        <v>157</v>
      </c>
      <c r="AN196" s="13" t="s">
        <v>967</v>
      </c>
      <c r="AO196" s="13" t="s">
        <v>157</v>
      </c>
      <c r="AP196" s="13" t="s">
        <v>967</v>
      </c>
      <c r="AQ196" s="13" t="s">
        <v>157</v>
      </c>
      <c r="AR196" s="13" t="s">
        <v>247</v>
      </c>
      <c r="AS196" s="13" t="s">
        <v>157</v>
      </c>
      <c r="AT196" s="13" t="s">
        <v>3348</v>
      </c>
      <c r="AU196" s="13" t="s">
        <v>157</v>
      </c>
      <c r="AV196" s="13" t="s">
        <v>157</v>
      </c>
      <c r="AW196" s="13" t="s">
        <v>157</v>
      </c>
      <c r="AX196" s="13" t="s">
        <v>164</v>
      </c>
      <c r="AY196" s="13" t="s">
        <v>157</v>
      </c>
      <c r="AZ196" s="13" t="s">
        <v>157</v>
      </c>
      <c r="BA196" s="13" t="s">
        <v>157</v>
      </c>
      <c r="BB196" s="13" t="s">
        <v>157</v>
      </c>
      <c r="BC196" s="13" t="s">
        <v>157</v>
      </c>
      <c r="BD196" s="13" t="s">
        <v>157</v>
      </c>
      <c r="BE196" s="13" t="s">
        <v>157</v>
      </c>
      <c r="BF196" s="13" t="s">
        <v>157</v>
      </c>
      <c r="BG196" s="13" t="s">
        <v>157</v>
      </c>
      <c r="BH196" s="13" t="s">
        <v>157</v>
      </c>
      <c r="BI196" s="13" t="s">
        <v>157</v>
      </c>
      <c r="BJ196" s="13" t="s">
        <v>157</v>
      </c>
      <c r="BK196" s="13" t="s">
        <v>157</v>
      </c>
      <c r="BL196" s="11" t="s">
        <v>162</v>
      </c>
      <c r="BM196" s="11" t="s">
        <v>157</v>
      </c>
      <c r="BN196" s="11" t="s">
        <v>157</v>
      </c>
      <c r="BO196" s="11" t="s">
        <v>157</v>
      </c>
      <c r="BP196" s="11" t="s">
        <v>157</v>
      </c>
      <c r="BQ196" s="11" t="s">
        <v>157</v>
      </c>
      <c r="BR196" s="11" t="s">
        <v>157</v>
      </c>
      <c r="BS196" s="15" t="s">
        <v>162</v>
      </c>
      <c r="BT196" s="15" t="s">
        <v>157</v>
      </c>
      <c r="BU196" s="15" t="s">
        <v>164</v>
      </c>
      <c r="BV196" s="15" t="s">
        <v>219</v>
      </c>
      <c r="BW196" s="17" t="s">
        <v>3349</v>
      </c>
      <c r="BX196" s="17" t="s">
        <v>580</v>
      </c>
      <c r="BY196" s="17" t="s">
        <v>580</v>
      </c>
    </row>
    <row r="197" spans="1:77" ht="60" x14ac:dyDescent="0.25">
      <c r="A197" s="6" t="s">
        <v>3352</v>
      </c>
      <c r="B197" s="6" t="s">
        <v>3353</v>
      </c>
      <c r="C197" s="6" t="s">
        <v>3354</v>
      </c>
      <c r="D197" s="6"/>
      <c r="E197" s="6" t="s">
        <v>164</v>
      </c>
      <c r="F197" s="9" t="s">
        <v>165</v>
      </c>
      <c r="G197" s="9" t="s">
        <v>164</v>
      </c>
      <c r="H197" s="9" t="s">
        <v>3355</v>
      </c>
      <c r="I197" s="9" t="s">
        <v>233</v>
      </c>
      <c r="J197" s="9" t="s">
        <v>157</v>
      </c>
      <c r="K197" s="9" t="s">
        <v>273</v>
      </c>
      <c r="L197" s="9" t="s">
        <v>3356</v>
      </c>
      <c r="M197" s="9" t="s">
        <v>3357</v>
      </c>
      <c r="N197" s="9" t="s">
        <v>3358</v>
      </c>
      <c r="O197" s="9" t="s">
        <v>157</v>
      </c>
      <c r="P197" s="9" t="s">
        <v>273</v>
      </c>
      <c r="Q197" s="9" t="s">
        <v>164</v>
      </c>
      <c r="R197" s="9" t="s">
        <v>3355</v>
      </c>
      <c r="S197" s="9" t="s">
        <v>233</v>
      </c>
      <c r="T197" s="9" t="s">
        <v>157</v>
      </c>
      <c r="U197" s="9" t="s">
        <v>273</v>
      </c>
      <c r="V197" s="9" t="s">
        <v>3356</v>
      </c>
      <c r="W197" s="9" t="s">
        <v>3359</v>
      </c>
      <c r="X197" s="9" t="s">
        <v>341</v>
      </c>
      <c r="Y197" s="9" t="s">
        <v>157</v>
      </c>
      <c r="Z197" s="9" t="s">
        <v>373</v>
      </c>
      <c r="AA197" s="9" t="s">
        <v>157</v>
      </c>
      <c r="AB197" s="9" t="s">
        <v>3360</v>
      </c>
      <c r="AC197" s="9" t="s">
        <v>157</v>
      </c>
      <c r="AD197" s="9" t="s">
        <v>157</v>
      </c>
      <c r="AE197" s="9" t="s">
        <v>157</v>
      </c>
      <c r="AF197" s="13" t="s">
        <v>165</v>
      </c>
      <c r="AG197" s="13" t="s">
        <v>273</v>
      </c>
      <c r="AH197" s="13" t="s">
        <v>157</v>
      </c>
      <c r="AI197" s="13" t="s">
        <v>164</v>
      </c>
      <c r="AJ197" s="13" t="s">
        <v>3361</v>
      </c>
      <c r="AK197" s="13" t="s">
        <v>273</v>
      </c>
      <c r="AL197" s="13" t="s">
        <v>233</v>
      </c>
      <c r="AM197" s="13" t="s">
        <v>157</v>
      </c>
      <c r="AN197" s="13" t="s">
        <v>3362</v>
      </c>
      <c r="AO197" s="13" t="s">
        <v>186</v>
      </c>
      <c r="AP197" s="13" t="s">
        <v>3362</v>
      </c>
      <c r="AQ197" s="13" t="s">
        <v>157</v>
      </c>
      <c r="AR197" s="13" t="s">
        <v>626</v>
      </c>
      <c r="AS197" s="13" t="s">
        <v>157</v>
      </c>
      <c r="AT197" s="13" t="s">
        <v>3363</v>
      </c>
      <c r="AU197" s="13" t="s">
        <v>157</v>
      </c>
      <c r="AV197" s="13" t="s">
        <v>157</v>
      </c>
      <c r="AW197" s="13" t="s">
        <v>157</v>
      </c>
      <c r="AX197" s="13" t="s">
        <v>164</v>
      </c>
      <c r="AY197" s="13" t="s">
        <v>3361</v>
      </c>
      <c r="AZ197" s="13" t="s">
        <v>273</v>
      </c>
      <c r="BA197" s="13" t="s">
        <v>233</v>
      </c>
      <c r="BB197" s="13" t="s">
        <v>157</v>
      </c>
      <c r="BC197" s="13" t="s">
        <v>3362</v>
      </c>
      <c r="BD197" s="13" t="s">
        <v>186</v>
      </c>
      <c r="BE197" s="13" t="s">
        <v>3362</v>
      </c>
      <c r="BF197" s="13" t="s">
        <v>157</v>
      </c>
      <c r="BG197" s="13" t="s">
        <v>626</v>
      </c>
      <c r="BH197" s="13" t="s">
        <v>157</v>
      </c>
      <c r="BI197" s="13" t="s">
        <v>3363</v>
      </c>
      <c r="BJ197" s="13" t="s">
        <v>157</v>
      </c>
      <c r="BK197" s="13" t="s">
        <v>157</v>
      </c>
      <c r="BL197" s="11" t="s">
        <v>164</v>
      </c>
      <c r="BM197" s="11" t="s">
        <v>190</v>
      </c>
      <c r="BN197" s="11" t="s">
        <v>190</v>
      </c>
      <c r="BO197" s="11" t="s">
        <v>167</v>
      </c>
      <c r="BP197" s="11" t="s">
        <v>157</v>
      </c>
      <c r="BQ197" s="11" t="s">
        <v>3364</v>
      </c>
      <c r="BR197" s="11" t="s">
        <v>3364</v>
      </c>
      <c r="BS197" s="15" t="s">
        <v>162</v>
      </c>
      <c r="BT197" s="15" t="s">
        <v>157</v>
      </c>
      <c r="BU197" s="15" t="s">
        <v>162</v>
      </c>
      <c r="BV197" s="15" t="s">
        <v>157</v>
      </c>
      <c r="BW197" s="17" t="s">
        <v>3365</v>
      </c>
      <c r="BX197" s="17" t="s">
        <v>534</v>
      </c>
      <c r="BY197" s="17" t="s">
        <v>157</v>
      </c>
    </row>
    <row r="198" spans="1:77" ht="60" x14ac:dyDescent="0.25">
      <c r="A198" s="6" t="s">
        <v>3368</v>
      </c>
      <c r="B198" s="6" t="s">
        <v>3369</v>
      </c>
      <c r="C198" s="6" t="s">
        <v>3370</v>
      </c>
      <c r="D198" s="6"/>
      <c r="E198" s="6" t="s">
        <v>164</v>
      </c>
      <c r="F198" s="9" t="s">
        <v>3371</v>
      </c>
      <c r="G198" s="9" t="s">
        <v>164</v>
      </c>
      <c r="H198" s="9" t="s">
        <v>3372</v>
      </c>
      <c r="I198" s="9" t="s">
        <v>233</v>
      </c>
      <c r="J198" s="9" t="s">
        <v>157</v>
      </c>
      <c r="K198" s="9" t="s">
        <v>297</v>
      </c>
      <c r="L198" s="9" t="s">
        <v>3373</v>
      </c>
      <c r="M198" s="9" t="s">
        <v>3374</v>
      </c>
      <c r="N198" s="9" t="s">
        <v>3375</v>
      </c>
      <c r="O198" s="9" t="s">
        <v>157</v>
      </c>
      <c r="P198" s="9" t="s">
        <v>982</v>
      </c>
      <c r="Q198" s="9" t="s">
        <v>164</v>
      </c>
      <c r="R198" s="9" t="s">
        <v>3372</v>
      </c>
      <c r="S198" s="9" t="s">
        <v>233</v>
      </c>
      <c r="T198" s="9" t="s">
        <v>157</v>
      </c>
      <c r="U198" s="9" t="s">
        <v>297</v>
      </c>
      <c r="V198" s="9" t="s">
        <v>3373</v>
      </c>
      <c r="W198" s="9" t="s">
        <v>3376</v>
      </c>
      <c r="X198" s="9" t="s">
        <v>372</v>
      </c>
      <c r="Y198" s="9" t="s">
        <v>3377</v>
      </c>
      <c r="Z198" s="9" t="s">
        <v>373</v>
      </c>
      <c r="AA198" s="9" t="s">
        <v>157</v>
      </c>
      <c r="AB198" s="9" t="s">
        <v>157</v>
      </c>
      <c r="AC198" s="9" t="s">
        <v>157</v>
      </c>
      <c r="AD198" s="9" t="s">
        <v>157</v>
      </c>
      <c r="AE198" s="9" t="s">
        <v>157</v>
      </c>
      <c r="AF198" s="13" t="s">
        <v>3371</v>
      </c>
      <c r="AG198" s="13" t="s">
        <v>438</v>
      </c>
      <c r="AH198" s="13" t="s">
        <v>3378</v>
      </c>
      <c r="AI198" s="13" t="s">
        <v>164</v>
      </c>
      <c r="AJ198" s="13" t="s">
        <v>3378</v>
      </c>
      <c r="AK198" s="13" t="s">
        <v>297</v>
      </c>
      <c r="AL198" s="13" t="s">
        <v>233</v>
      </c>
      <c r="AM198" s="13" t="s">
        <v>157</v>
      </c>
      <c r="AN198" s="13" t="s">
        <v>2484</v>
      </c>
      <c r="AO198" s="13" t="s">
        <v>157</v>
      </c>
      <c r="AP198" s="13" t="s">
        <v>3379</v>
      </c>
      <c r="AQ198" s="13" t="s">
        <v>157</v>
      </c>
      <c r="AR198" s="13" t="s">
        <v>626</v>
      </c>
      <c r="AS198" s="13" t="s">
        <v>157</v>
      </c>
      <c r="AT198" s="13" t="s">
        <v>157</v>
      </c>
      <c r="AU198" s="13" t="s">
        <v>157</v>
      </c>
      <c r="AV198" s="13" t="s">
        <v>157</v>
      </c>
      <c r="AW198" s="13" t="s">
        <v>421</v>
      </c>
      <c r="AX198" s="13" t="s">
        <v>164</v>
      </c>
      <c r="AY198" s="13" t="s">
        <v>3378</v>
      </c>
      <c r="AZ198" s="13" t="s">
        <v>3380</v>
      </c>
      <c r="BA198" s="13" t="s">
        <v>233</v>
      </c>
      <c r="BB198" s="13" t="s">
        <v>157</v>
      </c>
      <c r="BC198" s="13" t="s">
        <v>2484</v>
      </c>
      <c r="BD198" s="13" t="s">
        <v>157</v>
      </c>
      <c r="BE198" s="13" t="s">
        <v>3381</v>
      </c>
      <c r="BF198" s="13" t="s">
        <v>157</v>
      </c>
      <c r="BG198" s="13" t="s">
        <v>626</v>
      </c>
      <c r="BH198" s="13" t="s">
        <v>157</v>
      </c>
      <c r="BI198" s="13" t="s">
        <v>157</v>
      </c>
      <c r="BJ198" s="13" t="s">
        <v>157</v>
      </c>
      <c r="BK198" s="13" t="s">
        <v>157</v>
      </c>
      <c r="BL198" s="11" t="s">
        <v>162</v>
      </c>
      <c r="BM198" s="11" t="s">
        <v>157</v>
      </c>
      <c r="BN198" s="11" t="s">
        <v>157</v>
      </c>
      <c r="BO198" s="11" t="s">
        <v>157</v>
      </c>
      <c r="BP198" s="11" t="s">
        <v>157</v>
      </c>
      <c r="BQ198" s="11" t="s">
        <v>157</v>
      </c>
      <c r="BR198" s="11" t="s">
        <v>157</v>
      </c>
      <c r="BS198" s="15" t="s">
        <v>162</v>
      </c>
      <c r="BT198" s="15" t="s">
        <v>157</v>
      </c>
      <c r="BU198" s="15" t="s">
        <v>164</v>
      </c>
      <c r="BV198" s="15" t="s">
        <v>3382</v>
      </c>
      <c r="BW198" s="17" t="s">
        <v>3383</v>
      </c>
      <c r="BX198" s="17" t="s">
        <v>3384</v>
      </c>
      <c r="BY198" s="17" t="s">
        <v>162</v>
      </c>
    </row>
    <row r="199" spans="1:77" ht="90" x14ac:dyDescent="0.25">
      <c r="A199" s="6" t="s">
        <v>3387</v>
      </c>
      <c r="B199" s="6" t="s">
        <v>3388</v>
      </c>
      <c r="C199" s="6" t="s">
        <v>3389</v>
      </c>
      <c r="D199" s="6"/>
      <c r="E199" s="6" t="s">
        <v>164</v>
      </c>
      <c r="F199" s="9" t="s">
        <v>3390</v>
      </c>
      <c r="G199" s="9" t="s">
        <v>164</v>
      </c>
      <c r="H199" s="9" t="s">
        <v>574</v>
      </c>
      <c r="I199" s="9" t="s">
        <v>233</v>
      </c>
      <c r="J199" s="9" t="s">
        <v>157</v>
      </c>
      <c r="K199" s="9" t="s">
        <v>340</v>
      </c>
      <c r="L199" s="9" t="s">
        <v>3391</v>
      </c>
      <c r="M199" s="9" t="s">
        <v>3392</v>
      </c>
      <c r="N199" s="9" t="s">
        <v>3393</v>
      </c>
      <c r="O199" s="9" t="s">
        <v>157</v>
      </c>
      <c r="P199" s="9" t="s">
        <v>3394</v>
      </c>
      <c r="Q199" s="9" t="s">
        <v>164</v>
      </c>
      <c r="R199" s="9" t="s">
        <v>1800</v>
      </c>
      <c r="S199" s="9" t="s">
        <v>233</v>
      </c>
      <c r="T199" s="9" t="s">
        <v>157</v>
      </c>
      <c r="U199" s="9" t="s">
        <v>340</v>
      </c>
      <c r="V199" s="9" t="s">
        <v>3395</v>
      </c>
      <c r="W199" s="9" t="s">
        <v>3396</v>
      </c>
      <c r="X199" s="9" t="s">
        <v>3397</v>
      </c>
      <c r="Y199" s="9" t="s">
        <v>157</v>
      </c>
      <c r="Z199" s="9" t="s">
        <v>259</v>
      </c>
      <c r="AA199" s="9" t="s">
        <v>157</v>
      </c>
      <c r="AB199" s="9" t="s">
        <v>157</v>
      </c>
      <c r="AC199" s="9" t="s">
        <v>157</v>
      </c>
      <c r="AD199" s="9" t="s">
        <v>157</v>
      </c>
      <c r="AE199" s="9" t="s">
        <v>157</v>
      </c>
      <c r="AF199" s="13" t="s">
        <v>3390</v>
      </c>
      <c r="AG199" s="13" t="s">
        <v>3394</v>
      </c>
      <c r="AH199" s="13" t="s">
        <v>3398</v>
      </c>
      <c r="AI199" s="13" t="s">
        <v>164</v>
      </c>
      <c r="AJ199" s="13" t="s">
        <v>3399</v>
      </c>
      <c r="AK199" s="13" t="s">
        <v>591</v>
      </c>
      <c r="AL199" s="13" t="s">
        <v>233</v>
      </c>
      <c r="AM199" s="13" t="s">
        <v>157</v>
      </c>
      <c r="AN199" s="13" t="s">
        <v>3400</v>
      </c>
      <c r="AO199" s="13" t="s">
        <v>157</v>
      </c>
      <c r="AP199" s="13" t="s">
        <v>3401</v>
      </c>
      <c r="AQ199" s="13" t="s">
        <v>157</v>
      </c>
      <c r="AR199" s="13" t="s">
        <v>247</v>
      </c>
      <c r="AS199" s="13" t="s">
        <v>157</v>
      </c>
      <c r="AT199" s="13" t="s">
        <v>3402</v>
      </c>
      <c r="AU199" s="13" t="s">
        <v>157</v>
      </c>
      <c r="AV199" s="13" t="s">
        <v>157</v>
      </c>
      <c r="AW199" s="13" t="s">
        <v>3403</v>
      </c>
      <c r="AX199" s="13" t="s">
        <v>164</v>
      </c>
      <c r="AY199" s="13" t="s">
        <v>3399</v>
      </c>
      <c r="AZ199" s="13" t="s">
        <v>273</v>
      </c>
      <c r="BA199" s="13" t="s">
        <v>233</v>
      </c>
      <c r="BB199" s="13" t="s">
        <v>157</v>
      </c>
      <c r="BC199" s="13" t="s">
        <v>3404</v>
      </c>
      <c r="BD199" s="13" t="s">
        <v>157</v>
      </c>
      <c r="BE199" s="13" t="s">
        <v>3405</v>
      </c>
      <c r="BF199" s="13" t="s">
        <v>157</v>
      </c>
      <c r="BG199" s="13" t="s">
        <v>247</v>
      </c>
      <c r="BH199" s="13" t="s">
        <v>157</v>
      </c>
      <c r="BI199" s="13" t="s">
        <v>3402</v>
      </c>
      <c r="BJ199" s="13" t="s">
        <v>157</v>
      </c>
      <c r="BK199" s="13" t="s">
        <v>157</v>
      </c>
      <c r="BL199" s="11" t="s">
        <v>162</v>
      </c>
      <c r="BM199" s="11" t="s">
        <v>157</v>
      </c>
      <c r="BN199" s="11" t="s">
        <v>157</v>
      </c>
      <c r="BO199" s="11" t="s">
        <v>157</v>
      </c>
      <c r="BP199" s="11" t="s">
        <v>157</v>
      </c>
      <c r="BQ199" s="11" t="s">
        <v>157</v>
      </c>
      <c r="BR199" s="11" t="s">
        <v>157</v>
      </c>
      <c r="BS199" s="15" t="s">
        <v>162</v>
      </c>
      <c r="BT199" s="15" t="s">
        <v>157</v>
      </c>
      <c r="BU199" s="15" t="s">
        <v>162</v>
      </c>
      <c r="BV199" s="15" t="s">
        <v>157</v>
      </c>
      <c r="BW199" s="17" t="s">
        <v>3406</v>
      </c>
      <c r="BX199" s="17" t="s">
        <v>3407</v>
      </c>
      <c r="BY199" s="17" t="s">
        <v>3408</v>
      </c>
    </row>
    <row r="200" spans="1:77" ht="90" x14ac:dyDescent="0.25">
      <c r="A200" s="6" t="s">
        <v>5907</v>
      </c>
      <c r="B200" s="6" t="s">
        <v>3412</v>
      </c>
      <c r="C200" s="6" t="s">
        <v>3413</v>
      </c>
      <c r="D200" s="6"/>
      <c r="E200" s="6" t="s">
        <v>164</v>
      </c>
      <c r="F200" s="9" t="s">
        <v>3414</v>
      </c>
      <c r="G200" s="9" t="s">
        <v>164</v>
      </c>
      <c r="H200" s="9" t="s">
        <v>1273</v>
      </c>
      <c r="I200" s="9" t="s">
        <v>233</v>
      </c>
      <c r="J200" s="9" t="s">
        <v>157</v>
      </c>
      <c r="K200" s="9" t="s">
        <v>273</v>
      </c>
      <c r="L200" s="9" t="s">
        <v>1273</v>
      </c>
      <c r="M200" s="9" t="s">
        <v>2318</v>
      </c>
      <c r="N200" s="9" t="s">
        <v>3415</v>
      </c>
      <c r="O200" s="9" t="s">
        <v>157</v>
      </c>
      <c r="P200" s="9" t="s">
        <v>332</v>
      </c>
      <c r="Q200" s="9" t="s">
        <v>164</v>
      </c>
      <c r="R200" s="9" t="s">
        <v>1273</v>
      </c>
      <c r="S200" s="9" t="s">
        <v>233</v>
      </c>
      <c r="T200" s="9" t="s">
        <v>157</v>
      </c>
      <c r="U200" s="9" t="s">
        <v>273</v>
      </c>
      <c r="V200" s="9" t="s">
        <v>513</v>
      </c>
      <c r="W200" s="9" t="s">
        <v>3416</v>
      </c>
      <c r="X200" s="9" t="s">
        <v>3417</v>
      </c>
      <c r="Y200" s="9" t="s">
        <v>157</v>
      </c>
      <c r="Z200" s="9" t="s">
        <v>157</v>
      </c>
      <c r="AA200" s="9" t="s">
        <v>157</v>
      </c>
      <c r="AB200" s="9" t="s">
        <v>157</v>
      </c>
      <c r="AC200" s="9" t="s">
        <v>157</v>
      </c>
      <c r="AD200" s="9" t="s">
        <v>157</v>
      </c>
      <c r="AE200" s="9" t="s">
        <v>157</v>
      </c>
      <c r="AF200" s="13" t="s">
        <v>3414</v>
      </c>
      <c r="AG200" s="13" t="s">
        <v>332</v>
      </c>
      <c r="AH200" s="13" t="s">
        <v>964</v>
      </c>
      <c r="AI200" s="13" t="s">
        <v>164</v>
      </c>
      <c r="AJ200" s="13" t="s">
        <v>456</v>
      </c>
      <c r="AK200" s="13" t="s">
        <v>273</v>
      </c>
      <c r="AL200" s="13" t="s">
        <v>233</v>
      </c>
      <c r="AM200" s="13" t="s">
        <v>157</v>
      </c>
      <c r="AN200" s="13" t="s">
        <v>3418</v>
      </c>
      <c r="AO200" s="13" t="s">
        <v>157</v>
      </c>
      <c r="AP200" s="13" t="s">
        <v>157</v>
      </c>
      <c r="AQ200" s="13" t="s">
        <v>157</v>
      </c>
      <c r="AR200" s="13" t="s">
        <v>157</v>
      </c>
      <c r="AS200" s="13" t="s">
        <v>157</v>
      </c>
      <c r="AT200" s="13" t="s">
        <v>157</v>
      </c>
      <c r="AU200" s="13" t="s">
        <v>157</v>
      </c>
      <c r="AV200" s="13" t="s">
        <v>157</v>
      </c>
      <c r="AW200" s="13" t="s">
        <v>680</v>
      </c>
      <c r="AX200" s="13" t="s">
        <v>164</v>
      </c>
      <c r="AY200" s="13" t="s">
        <v>456</v>
      </c>
      <c r="AZ200" s="13" t="s">
        <v>273</v>
      </c>
      <c r="BA200" s="13" t="s">
        <v>233</v>
      </c>
      <c r="BB200" s="13" t="s">
        <v>157</v>
      </c>
      <c r="BC200" s="13" t="s">
        <v>3418</v>
      </c>
      <c r="BD200" s="13" t="s">
        <v>157</v>
      </c>
      <c r="BE200" s="13" t="s">
        <v>157</v>
      </c>
      <c r="BF200" s="13" t="s">
        <v>157</v>
      </c>
      <c r="BG200" s="13" t="s">
        <v>157</v>
      </c>
      <c r="BH200" s="13" t="s">
        <v>157</v>
      </c>
      <c r="BI200" s="13" t="s">
        <v>157</v>
      </c>
      <c r="BJ200" s="13" t="s">
        <v>157</v>
      </c>
      <c r="BK200" s="13" t="s">
        <v>157</v>
      </c>
      <c r="BL200" s="11" t="s">
        <v>164</v>
      </c>
      <c r="BM200" s="11" t="s">
        <v>157</v>
      </c>
      <c r="BN200" s="11" t="s">
        <v>157</v>
      </c>
      <c r="BO200" s="11" t="s">
        <v>775</v>
      </c>
      <c r="BP200" s="11" t="s">
        <v>3419</v>
      </c>
      <c r="BQ200" s="11" t="s">
        <v>157</v>
      </c>
      <c r="BR200" s="11" t="s">
        <v>3420</v>
      </c>
      <c r="BS200" s="15" t="s">
        <v>164</v>
      </c>
      <c r="BT200" s="15" t="s">
        <v>3421</v>
      </c>
      <c r="BU200" s="15" t="s">
        <v>162</v>
      </c>
      <c r="BV200" s="15" t="s">
        <v>157</v>
      </c>
      <c r="BW200" s="17" t="s">
        <v>3422</v>
      </c>
      <c r="BX200" s="17" t="s">
        <v>162</v>
      </c>
      <c r="BY200" s="17" t="s">
        <v>157</v>
      </c>
    </row>
    <row r="201" spans="1:77" ht="75" x14ac:dyDescent="0.25">
      <c r="A201" s="6" t="s">
        <v>3425</v>
      </c>
      <c r="B201" s="6" t="s">
        <v>3426</v>
      </c>
      <c r="C201" s="6" t="s">
        <v>3427</v>
      </c>
      <c r="D201" s="6"/>
      <c r="E201" s="6" t="s">
        <v>164</v>
      </c>
      <c r="F201" s="9" t="s">
        <v>1179</v>
      </c>
      <c r="G201" s="9" t="s">
        <v>164</v>
      </c>
      <c r="H201" s="9" t="s">
        <v>470</v>
      </c>
      <c r="I201" s="9" t="s">
        <v>233</v>
      </c>
      <c r="J201" s="9" t="s">
        <v>157</v>
      </c>
      <c r="K201" s="9" t="s">
        <v>340</v>
      </c>
      <c r="L201" s="9" t="s">
        <v>3428</v>
      </c>
      <c r="M201" s="9" t="s">
        <v>3429</v>
      </c>
      <c r="N201" s="9" t="s">
        <v>3430</v>
      </c>
      <c r="O201" s="9" t="s">
        <v>157</v>
      </c>
      <c r="P201" s="9" t="s">
        <v>2956</v>
      </c>
      <c r="Q201" s="9" t="s">
        <v>164</v>
      </c>
      <c r="R201" s="9" t="s">
        <v>470</v>
      </c>
      <c r="S201" s="9" t="s">
        <v>233</v>
      </c>
      <c r="T201" s="9" t="s">
        <v>157</v>
      </c>
      <c r="U201" s="9" t="s">
        <v>340</v>
      </c>
      <c r="V201" s="9" t="s">
        <v>3428</v>
      </c>
      <c r="W201" s="9" t="s">
        <v>3431</v>
      </c>
      <c r="X201" s="9" t="s">
        <v>3432</v>
      </c>
      <c r="Y201" s="9" t="s">
        <v>157</v>
      </c>
      <c r="Z201" s="9" t="s">
        <v>259</v>
      </c>
      <c r="AA201" s="9" t="s">
        <v>157</v>
      </c>
      <c r="AB201" s="9" t="s">
        <v>157</v>
      </c>
      <c r="AC201" s="9" t="s">
        <v>157</v>
      </c>
      <c r="AD201" s="9" t="s">
        <v>157</v>
      </c>
      <c r="AE201" s="9" t="s">
        <v>157</v>
      </c>
      <c r="AF201" s="13" t="s">
        <v>1179</v>
      </c>
      <c r="AG201" s="13" t="s">
        <v>2956</v>
      </c>
      <c r="AH201" s="13" t="s">
        <v>3433</v>
      </c>
      <c r="AI201" s="13" t="s">
        <v>164</v>
      </c>
      <c r="AJ201" s="13" t="s">
        <v>169</v>
      </c>
      <c r="AK201" s="13" t="s">
        <v>340</v>
      </c>
      <c r="AL201" s="13" t="s">
        <v>233</v>
      </c>
      <c r="AM201" s="13" t="s">
        <v>157</v>
      </c>
      <c r="AN201" s="13" t="s">
        <v>3428</v>
      </c>
      <c r="AO201" s="13" t="s">
        <v>157</v>
      </c>
      <c r="AP201" s="13" t="s">
        <v>157</v>
      </c>
      <c r="AQ201" s="13" t="s">
        <v>157</v>
      </c>
      <c r="AR201" s="13" t="s">
        <v>323</v>
      </c>
      <c r="AS201" s="13" t="s">
        <v>157</v>
      </c>
      <c r="AT201" s="13" t="s">
        <v>157</v>
      </c>
      <c r="AU201" s="13" t="s">
        <v>157</v>
      </c>
      <c r="AV201" s="13" t="s">
        <v>3434</v>
      </c>
      <c r="AW201" s="13" t="s">
        <v>3435</v>
      </c>
      <c r="AX201" s="13" t="s">
        <v>164</v>
      </c>
      <c r="AY201" s="13" t="s">
        <v>470</v>
      </c>
      <c r="AZ201" s="13" t="s">
        <v>340</v>
      </c>
      <c r="BA201" s="13" t="s">
        <v>233</v>
      </c>
      <c r="BB201" s="13" t="s">
        <v>157</v>
      </c>
      <c r="BC201" s="13" t="s">
        <v>3428</v>
      </c>
      <c r="BD201" s="13" t="s">
        <v>157</v>
      </c>
      <c r="BE201" s="13" t="s">
        <v>157</v>
      </c>
      <c r="BF201" s="13" t="s">
        <v>157</v>
      </c>
      <c r="BG201" s="13" t="s">
        <v>323</v>
      </c>
      <c r="BH201" s="13" t="s">
        <v>157</v>
      </c>
      <c r="BI201" s="13" t="s">
        <v>157</v>
      </c>
      <c r="BJ201" s="13" t="s">
        <v>157</v>
      </c>
      <c r="BK201" s="13" t="s">
        <v>3434</v>
      </c>
      <c r="BL201" s="11" t="s">
        <v>162</v>
      </c>
      <c r="BM201" s="11" t="s">
        <v>157</v>
      </c>
      <c r="BN201" s="11" t="s">
        <v>157</v>
      </c>
      <c r="BO201" s="11" t="s">
        <v>157</v>
      </c>
      <c r="BP201" s="11" t="s">
        <v>157</v>
      </c>
      <c r="BQ201" s="11" t="s">
        <v>157</v>
      </c>
      <c r="BR201" s="11" t="s">
        <v>157</v>
      </c>
      <c r="BS201" s="15" t="s">
        <v>162</v>
      </c>
      <c r="BT201" s="15" t="s">
        <v>157</v>
      </c>
      <c r="BU201" s="15" t="s">
        <v>162</v>
      </c>
      <c r="BV201" s="15" t="s">
        <v>157</v>
      </c>
      <c r="BW201" s="17" t="s">
        <v>3436</v>
      </c>
      <c r="BX201" s="17" t="s">
        <v>250</v>
      </c>
      <c r="BY201" s="17" t="s">
        <v>250</v>
      </c>
    </row>
    <row r="202" spans="1:77" ht="30" x14ac:dyDescent="0.25">
      <c r="A202" s="6" t="s">
        <v>5908</v>
      </c>
      <c r="B202" s="6" t="s">
        <v>3440</v>
      </c>
      <c r="C202" s="6" t="s">
        <v>3441</v>
      </c>
      <c r="D202" s="6"/>
      <c r="E202" s="6" t="s">
        <v>164</v>
      </c>
      <c r="F202" s="9" t="s">
        <v>3442</v>
      </c>
      <c r="G202" s="9" t="s">
        <v>164</v>
      </c>
      <c r="H202" s="9" t="s">
        <v>3443</v>
      </c>
      <c r="I202" s="9" t="s">
        <v>233</v>
      </c>
      <c r="J202" s="9" t="s">
        <v>157</v>
      </c>
      <c r="K202" s="9" t="s">
        <v>440</v>
      </c>
      <c r="L202" s="9" t="s">
        <v>3444</v>
      </c>
      <c r="M202" s="9" t="s">
        <v>3445</v>
      </c>
      <c r="N202" s="9" t="s">
        <v>3446</v>
      </c>
      <c r="O202" s="9" t="s">
        <v>157</v>
      </c>
      <c r="P202" s="9" t="s">
        <v>173</v>
      </c>
      <c r="Q202" s="9" t="s">
        <v>164</v>
      </c>
      <c r="R202" s="9" t="s">
        <v>1141</v>
      </c>
      <c r="S202" s="9" t="s">
        <v>233</v>
      </c>
      <c r="T202" s="9" t="s">
        <v>157</v>
      </c>
      <c r="U202" s="9" t="s">
        <v>3447</v>
      </c>
      <c r="V202" s="9" t="s">
        <v>3447</v>
      </c>
      <c r="W202" s="9" t="s">
        <v>157</v>
      </c>
      <c r="X202" s="9" t="s">
        <v>157</v>
      </c>
      <c r="Y202" s="9" t="s">
        <v>157</v>
      </c>
      <c r="Z202" s="9" t="s">
        <v>259</v>
      </c>
      <c r="AA202" s="9" t="s">
        <v>157</v>
      </c>
      <c r="AB202" s="9" t="s">
        <v>157</v>
      </c>
      <c r="AC202" s="9" t="s">
        <v>157</v>
      </c>
      <c r="AD202" s="9" t="s">
        <v>157</v>
      </c>
      <c r="AE202" s="9" t="s">
        <v>157</v>
      </c>
      <c r="AF202" s="13" t="s">
        <v>3442</v>
      </c>
      <c r="AG202" s="13" t="s">
        <v>3448</v>
      </c>
      <c r="AH202" s="13" t="s">
        <v>3449</v>
      </c>
      <c r="AI202" s="13" t="s">
        <v>164</v>
      </c>
      <c r="AJ202" s="13" t="s">
        <v>3449</v>
      </c>
      <c r="AK202" s="13" t="s">
        <v>2022</v>
      </c>
      <c r="AL202" s="13" t="s">
        <v>233</v>
      </c>
      <c r="AM202" s="13" t="s">
        <v>157</v>
      </c>
      <c r="AN202" s="13" t="s">
        <v>3450</v>
      </c>
      <c r="AO202" s="13" t="s">
        <v>157</v>
      </c>
      <c r="AP202" s="13" t="s">
        <v>157</v>
      </c>
      <c r="AQ202" s="13" t="s">
        <v>157</v>
      </c>
      <c r="AR202" s="13" t="s">
        <v>259</v>
      </c>
      <c r="AS202" s="13" t="s">
        <v>157</v>
      </c>
      <c r="AT202" s="13" t="s">
        <v>157</v>
      </c>
      <c r="AU202" s="13" t="s">
        <v>157</v>
      </c>
      <c r="AV202" s="13" t="s">
        <v>157</v>
      </c>
      <c r="AW202" s="13" t="s">
        <v>3449</v>
      </c>
      <c r="AX202" s="13" t="s">
        <v>164</v>
      </c>
      <c r="AY202" s="13" t="s">
        <v>3449</v>
      </c>
      <c r="AZ202" s="13" t="s">
        <v>1164</v>
      </c>
      <c r="BA202" s="13" t="s">
        <v>233</v>
      </c>
      <c r="BB202" s="13" t="s">
        <v>157</v>
      </c>
      <c r="BC202" s="13" t="s">
        <v>1164</v>
      </c>
      <c r="BD202" s="13" t="s">
        <v>157</v>
      </c>
      <c r="BE202" s="13" t="s">
        <v>157</v>
      </c>
      <c r="BF202" s="13" t="s">
        <v>157</v>
      </c>
      <c r="BG202" s="13" t="s">
        <v>157</v>
      </c>
      <c r="BH202" s="13" t="s">
        <v>157</v>
      </c>
      <c r="BI202" s="13" t="s">
        <v>157</v>
      </c>
      <c r="BJ202" s="13" t="s">
        <v>157</v>
      </c>
      <c r="BK202" s="13" t="s">
        <v>157</v>
      </c>
      <c r="BL202" s="11" t="s">
        <v>162</v>
      </c>
      <c r="BM202" s="11" t="s">
        <v>157</v>
      </c>
      <c r="BN202" s="11" t="s">
        <v>157</v>
      </c>
      <c r="BO202" s="11" t="s">
        <v>157</v>
      </c>
      <c r="BP202" s="11" t="s">
        <v>157</v>
      </c>
      <c r="BQ202" s="11" t="s">
        <v>157</v>
      </c>
      <c r="BR202" s="11" t="s">
        <v>157</v>
      </c>
      <c r="BS202" s="15" t="s">
        <v>162</v>
      </c>
      <c r="BT202" s="15" t="s">
        <v>157</v>
      </c>
      <c r="BU202" s="15" t="s">
        <v>164</v>
      </c>
      <c r="BV202" s="15" t="s">
        <v>3451</v>
      </c>
      <c r="BW202" s="17" t="s">
        <v>580</v>
      </c>
      <c r="BX202" s="17" t="s">
        <v>580</v>
      </c>
      <c r="BY202" s="17" t="s">
        <v>3452</v>
      </c>
    </row>
    <row r="203" spans="1:77" ht="60" x14ac:dyDescent="0.25">
      <c r="A203" s="6" t="s">
        <v>3455</v>
      </c>
      <c r="B203" s="6" t="s">
        <v>3456</v>
      </c>
      <c r="C203" s="6" t="s">
        <v>3457</v>
      </c>
      <c r="D203" s="6"/>
      <c r="E203" s="6" t="s">
        <v>164</v>
      </c>
      <c r="F203" s="9" t="s">
        <v>3458</v>
      </c>
      <c r="G203" s="9" t="s">
        <v>164</v>
      </c>
      <c r="H203" s="9" t="s">
        <v>3459</v>
      </c>
      <c r="I203" s="9" t="s">
        <v>614</v>
      </c>
      <c r="J203" s="9" t="s">
        <v>157</v>
      </c>
      <c r="K203" s="9" t="s">
        <v>340</v>
      </c>
      <c r="L203" s="9" t="s">
        <v>3460</v>
      </c>
      <c r="M203" s="9" t="s">
        <v>157</v>
      </c>
      <c r="N203" s="9" t="s">
        <v>157</v>
      </c>
      <c r="O203" s="9" t="s">
        <v>3461</v>
      </c>
      <c r="P203" s="9" t="s">
        <v>3462</v>
      </c>
      <c r="Q203" s="9" t="s">
        <v>164</v>
      </c>
      <c r="R203" s="9" t="s">
        <v>3459</v>
      </c>
      <c r="S203" s="9" t="s">
        <v>614</v>
      </c>
      <c r="T203" s="9" t="s">
        <v>157</v>
      </c>
      <c r="U203" s="9" t="s">
        <v>340</v>
      </c>
      <c r="V203" s="9" t="s">
        <v>3460</v>
      </c>
      <c r="W203" s="9" t="s">
        <v>157</v>
      </c>
      <c r="X203" s="9" t="s">
        <v>157</v>
      </c>
      <c r="Y203" s="9" t="s">
        <v>3463</v>
      </c>
      <c r="Z203" s="9" t="s">
        <v>259</v>
      </c>
      <c r="AA203" s="9" t="s">
        <v>3464</v>
      </c>
      <c r="AB203" s="9" t="s">
        <v>157</v>
      </c>
      <c r="AC203" s="9" t="s">
        <v>157</v>
      </c>
      <c r="AD203" s="9" t="s">
        <v>157</v>
      </c>
      <c r="AE203" s="9" t="s">
        <v>264</v>
      </c>
      <c r="AF203" s="13" t="s">
        <v>3465</v>
      </c>
      <c r="AG203" s="13" t="s">
        <v>3466</v>
      </c>
      <c r="AH203" s="13" t="s">
        <v>3467</v>
      </c>
      <c r="AI203" s="13" t="s">
        <v>164</v>
      </c>
      <c r="AJ203" s="13" t="s">
        <v>3468</v>
      </c>
      <c r="AK203" s="13" t="s">
        <v>340</v>
      </c>
      <c r="AL203" s="13" t="s">
        <v>614</v>
      </c>
      <c r="AM203" s="13" t="s">
        <v>157</v>
      </c>
      <c r="AN203" s="13" t="s">
        <v>3469</v>
      </c>
      <c r="AO203" s="13" t="s">
        <v>157</v>
      </c>
      <c r="AP203" s="13" t="s">
        <v>157</v>
      </c>
      <c r="AQ203" s="13" t="s">
        <v>3470</v>
      </c>
      <c r="AR203" s="13" t="s">
        <v>259</v>
      </c>
      <c r="AS203" s="13" t="s">
        <v>3471</v>
      </c>
      <c r="AT203" s="13" t="s">
        <v>157</v>
      </c>
      <c r="AU203" s="13" t="s">
        <v>157</v>
      </c>
      <c r="AV203" s="13" t="s">
        <v>157</v>
      </c>
      <c r="AW203" s="13" t="s">
        <v>3472</v>
      </c>
      <c r="AX203" s="13" t="s">
        <v>164</v>
      </c>
      <c r="AY203" s="13" t="s">
        <v>3468</v>
      </c>
      <c r="AZ203" s="13" t="s">
        <v>340</v>
      </c>
      <c r="BA203" s="13" t="s">
        <v>614</v>
      </c>
      <c r="BB203" s="13" t="s">
        <v>157</v>
      </c>
      <c r="BC203" s="13" t="s">
        <v>3469</v>
      </c>
      <c r="BD203" s="13" t="s">
        <v>157</v>
      </c>
      <c r="BE203" s="13" t="s">
        <v>157</v>
      </c>
      <c r="BF203" s="13" t="s">
        <v>3473</v>
      </c>
      <c r="BG203" s="13" t="s">
        <v>259</v>
      </c>
      <c r="BH203" s="13" t="s">
        <v>3474</v>
      </c>
      <c r="BI203" s="13" t="s">
        <v>157</v>
      </c>
      <c r="BJ203" s="13" t="s">
        <v>157</v>
      </c>
      <c r="BK203" s="13" t="s">
        <v>157</v>
      </c>
      <c r="BL203" s="11" t="s">
        <v>164</v>
      </c>
      <c r="BM203" s="11" t="s">
        <v>970</v>
      </c>
      <c r="BN203" s="11" t="s">
        <v>970</v>
      </c>
      <c r="BO203" s="11" t="s">
        <v>167</v>
      </c>
      <c r="BP203" s="11" t="s">
        <v>157</v>
      </c>
      <c r="BQ203" s="11" t="s">
        <v>3475</v>
      </c>
      <c r="BR203" s="11" t="s">
        <v>3476</v>
      </c>
      <c r="BS203" s="15" t="s">
        <v>162</v>
      </c>
      <c r="BT203" s="15" t="s">
        <v>157</v>
      </c>
      <c r="BU203" s="15" t="s">
        <v>164</v>
      </c>
      <c r="BV203" s="15" t="s">
        <v>3477</v>
      </c>
      <c r="BW203" s="17" t="s">
        <v>264</v>
      </c>
      <c r="BX203" s="17" t="s">
        <v>3478</v>
      </c>
      <c r="BY203" s="17" t="s">
        <v>157</v>
      </c>
    </row>
    <row r="204" spans="1:77" ht="45" x14ac:dyDescent="0.25">
      <c r="A204" s="6" t="s">
        <v>3481</v>
      </c>
      <c r="B204" s="6" t="s">
        <v>3482</v>
      </c>
      <c r="C204" s="6" t="s">
        <v>3483</v>
      </c>
      <c r="D204" s="6"/>
      <c r="E204" s="6" t="s">
        <v>164</v>
      </c>
      <c r="F204" s="9" t="s">
        <v>594</v>
      </c>
      <c r="G204" s="9" t="s">
        <v>164</v>
      </c>
      <c r="H204" s="9" t="s">
        <v>762</v>
      </c>
      <c r="I204" s="9" t="s">
        <v>233</v>
      </c>
      <c r="J204" s="9" t="s">
        <v>157</v>
      </c>
      <c r="K204" s="9" t="s">
        <v>273</v>
      </c>
      <c r="L204" s="9" t="s">
        <v>2864</v>
      </c>
      <c r="M204" s="9" t="s">
        <v>1431</v>
      </c>
      <c r="N204" s="9" t="s">
        <v>421</v>
      </c>
      <c r="O204" s="9" t="s">
        <v>157</v>
      </c>
      <c r="P204" s="9" t="s">
        <v>959</v>
      </c>
      <c r="Q204" s="9" t="s">
        <v>164</v>
      </c>
      <c r="R204" s="9" t="s">
        <v>762</v>
      </c>
      <c r="S204" s="9" t="s">
        <v>233</v>
      </c>
      <c r="T204" s="9" t="s">
        <v>157</v>
      </c>
      <c r="U204" s="9" t="s">
        <v>273</v>
      </c>
      <c r="V204" s="9" t="s">
        <v>2864</v>
      </c>
      <c r="W204" s="9" t="s">
        <v>3484</v>
      </c>
      <c r="X204" s="9" t="s">
        <v>3485</v>
      </c>
      <c r="Y204" s="9" t="s">
        <v>157</v>
      </c>
      <c r="Z204" s="9" t="s">
        <v>259</v>
      </c>
      <c r="AA204" s="9" t="s">
        <v>157</v>
      </c>
      <c r="AB204" s="9" t="s">
        <v>157</v>
      </c>
      <c r="AC204" s="9" t="s">
        <v>157</v>
      </c>
      <c r="AD204" s="9" t="s">
        <v>157</v>
      </c>
      <c r="AE204" s="9" t="s">
        <v>157</v>
      </c>
      <c r="AF204" s="13" t="s">
        <v>3486</v>
      </c>
      <c r="AG204" s="13" t="s">
        <v>662</v>
      </c>
      <c r="AH204" s="13" t="s">
        <v>1243</v>
      </c>
      <c r="AI204" s="13" t="s">
        <v>164</v>
      </c>
      <c r="AJ204" s="13" t="s">
        <v>762</v>
      </c>
      <c r="AK204" s="13" t="s">
        <v>273</v>
      </c>
      <c r="AL204" s="13" t="s">
        <v>233</v>
      </c>
      <c r="AM204" s="13" t="s">
        <v>157</v>
      </c>
      <c r="AN204" s="13" t="s">
        <v>3487</v>
      </c>
      <c r="AO204" s="13" t="s">
        <v>157</v>
      </c>
      <c r="AP204" s="13" t="s">
        <v>157</v>
      </c>
      <c r="AQ204" s="13" t="s">
        <v>3488</v>
      </c>
      <c r="AR204" s="13" t="s">
        <v>247</v>
      </c>
      <c r="AS204" s="13" t="s">
        <v>157</v>
      </c>
      <c r="AT204" s="13" t="s">
        <v>3489</v>
      </c>
      <c r="AU204" s="13" t="s">
        <v>157</v>
      </c>
      <c r="AV204" s="13" t="s">
        <v>157</v>
      </c>
      <c r="AW204" s="13" t="s">
        <v>645</v>
      </c>
      <c r="AX204" s="13" t="s">
        <v>164</v>
      </c>
      <c r="AY204" s="13" t="s">
        <v>762</v>
      </c>
      <c r="AZ204" s="13" t="s">
        <v>273</v>
      </c>
      <c r="BA204" s="13" t="s">
        <v>233</v>
      </c>
      <c r="BB204" s="13" t="s">
        <v>157</v>
      </c>
      <c r="BC204" s="13" t="s">
        <v>3487</v>
      </c>
      <c r="BD204" s="13" t="s">
        <v>157</v>
      </c>
      <c r="BE204" s="13" t="s">
        <v>1461</v>
      </c>
      <c r="BF204" s="13" t="s">
        <v>157</v>
      </c>
      <c r="BG204" s="13" t="s">
        <v>247</v>
      </c>
      <c r="BH204" s="13" t="s">
        <v>157</v>
      </c>
      <c r="BI204" s="13" t="s">
        <v>3489</v>
      </c>
      <c r="BJ204" s="13" t="s">
        <v>157</v>
      </c>
      <c r="BK204" s="13" t="s">
        <v>157</v>
      </c>
      <c r="BL204" s="11" t="s">
        <v>162</v>
      </c>
      <c r="BM204" s="11" t="s">
        <v>157</v>
      </c>
      <c r="BN204" s="11" t="s">
        <v>157</v>
      </c>
      <c r="BO204" s="11" t="s">
        <v>157</v>
      </c>
      <c r="BP204" s="11" t="s">
        <v>157</v>
      </c>
      <c r="BQ204" s="11" t="s">
        <v>157</v>
      </c>
      <c r="BR204" s="11" t="s">
        <v>157</v>
      </c>
      <c r="BS204" s="15" t="s">
        <v>162</v>
      </c>
      <c r="BT204" s="15" t="s">
        <v>157</v>
      </c>
      <c r="BU204" s="15" t="s">
        <v>162</v>
      </c>
      <c r="BV204" s="15" t="s">
        <v>157</v>
      </c>
      <c r="BW204" s="17" t="s">
        <v>3490</v>
      </c>
      <c r="BX204" s="17" t="s">
        <v>264</v>
      </c>
      <c r="BY204" s="17" t="s">
        <v>157</v>
      </c>
    </row>
    <row r="205" spans="1:77" ht="45" x14ac:dyDescent="0.25">
      <c r="A205" s="6" t="s">
        <v>3493</v>
      </c>
      <c r="B205" s="6" t="s">
        <v>3494</v>
      </c>
      <c r="C205" s="6" t="s">
        <v>3495</v>
      </c>
      <c r="D205" s="6"/>
      <c r="E205" s="6" t="s">
        <v>164</v>
      </c>
      <c r="F205" s="9" t="s">
        <v>3496</v>
      </c>
      <c r="G205" s="9" t="s">
        <v>164</v>
      </c>
      <c r="H205" s="9" t="s">
        <v>3497</v>
      </c>
      <c r="I205" s="9" t="s">
        <v>167</v>
      </c>
      <c r="J205" s="9" t="s">
        <v>3498</v>
      </c>
      <c r="K205" s="9" t="s">
        <v>2867</v>
      </c>
      <c r="L205" s="9" t="s">
        <v>340</v>
      </c>
      <c r="M205" s="9" t="s">
        <v>157</v>
      </c>
      <c r="N205" s="9" t="s">
        <v>157</v>
      </c>
      <c r="O205" s="9" t="s">
        <v>3499</v>
      </c>
      <c r="P205" s="9" t="s">
        <v>3500</v>
      </c>
      <c r="Q205" s="9" t="s">
        <v>164</v>
      </c>
      <c r="R205" s="9" t="s">
        <v>3497</v>
      </c>
      <c r="S205" s="9" t="s">
        <v>167</v>
      </c>
      <c r="T205" s="9" t="s">
        <v>3501</v>
      </c>
      <c r="U205" s="9" t="s">
        <v>2867</v>
      </c>
      <c r="V205" s="9" t="s">
        <v>340</v>
      </c>
      <c r="W205" s="9" t="s">
        <v>157</v>
      </c>
      <c r="X205" s="9" t="s">
        <v>157</v>
      </c>
      <c r="Y205" s="9" t="s">
        <v>3502</v>
      </c>
      <c r="Z205" s="9" t="s">
        <v>323</v>
      </c>
      <c r="AA205" s="9" t="s">
        <v>157</v>
      </c>
      <c r="AB205" s="9" t="s">
        <v>157</v>
      </c>
      <c r="AC205" s="9" t="s">
        <v>157</v>
      </c>
      <c r="AD205" s="9" t="s">
        <v>3502</v>
      </c>
      <c r="AE205" s="9" t="s">
        <v>157</v>
      </c>
      <c r="AF205" s="13" t="s">
        <v>3503</v>
      </c>
      <c r="AG205" s="13" t="s">
        <v>3504</v>
      </c>
      <c r="AH205" s="13" t="s">
        <v>3505</v>
      </c>
      <c r="AI205" s="13" t="s">
        <v>164</v>
      </c>
      <c r="AJ205" s="13" t="s">
        <v>3505</v>
      </c>
      <c r="AK205" s="13" t="s">
        <v>2867</v>
      </c>
      <c r="AL205" s="13" t="s">
        <v>167</v>
      </c>
      <c r="AM205" s="13" t="s">
        <v>3506</v>
      </c>
      <c r="AN205" s="13" t="s">
        <v>340</v>
      </c>
      <c r="AO205" s="13" t="s">
        <v>157</v>
      </c>
      <c r="AP205" s="13" t="s">
        <v>157</v>
      </c>
      <c r="AQ205" s="13" t="s">
        <v>3507</v>
      </c>
      <c r="AR205" s="13" t="s">
        <v>323</v>
      </c>
      <c r="AS205" s="13" t="s">
        <v>157</v>
      </c>
      <c r="AT205" s="13" t="s">
        <v>157</v>
      </c>
      <c r="AU205" s="13" t="s">
        <v>157</v>
      </c>
      <c r="AV205" s="13" t="s">
        <v>3508</v>
      </c>
      <c r="AW205" s="13" t="s">
        <v>3505</v>
      </c>
      <c r="AX205" s="13" t="s">
        <v>164</v>
      </c>
      <c r="AY205" s="13" t="s">
        <v>3505</v>
      </c>
      <c r="AZ205" s="13" t="s">
        <v>2867</v>
      </c>
      <c r="BA205" s="13" t="s">
        <v>167</v>
      </c>
      <c r="BB205" s="13" t="s">
        <v>3509</v>
      </c>
      <c r="BC205" s="13" t="s">
        <v>340</v>
      </c>
      <c r="BD205" s="13" t="s">
        <v>157</v>
      </c>
      <c r="BE205" s="13" t="s">
        <v>157</v>
      </c>
      <c r="BF205" s="13" t="s">
        <v>3502</v>
      </c>
      <c r="BG205" s="13" t="s">
        <v>323</v>
      </c>
      <c r="BH205" s="13" t="s">
        <v>157</v>
      </c>
      <c r="BI205" s="13" t="s">
        <v>157</v>
      </c>
      <c r="BJ205" s="13" t="s">
        <v>157</v>
      </c>
      <c r="BK205" s="13" t="s">
        <v>3502</v>
      </c>
      <c r="BL205" s="11" t="s">
        <v>162</v>
      </c>
      <c r="BM205" s="11" t="s">
        <v>157</v>
      </c>
      <c r="BN205" s="11" t="s">
        <v>157</v>
      </c>
      <c r="BO205" s="11" t="s">
        <v>157</v>
      </c>
      <c r="BP205" s="11" t="s">
        <v>157</v>
      </c>
      <c r="BQ205" s="11" t="s">
        <v>157</v>
      </c>
      <c r="BR205" s="11" t="s">
        <v>157</v>
      </c>
      <c r="BS205" s="15" t="s">
        <v>162</v>
      </c>
      <c r="BT205" s="15" t="s">
        <v>157</v>
      </c>
      <c r="BU205" s="15" t="s">
        <v>164</v>
      </c>
      <c r="BV205" s="15" t="s">
        <v>1345</v>
      </c>
      <c r="BW205" s="17" t="s">
        <v>157</v>
      </c>
      <c r="BX205" s="17" t="s">
        <v>696</v>
      </c>
      <c r="BY205" s="17" t="s">
        <v>157</v>
      </c>
    </row>
    <row r="206" spans="1:77" ht="60" x14ac:dyDescent="0.25">
      <c r="A206" s="6" t="s">
        <v>3512</v>
      </c>
      <c r="B206" s="6" t="s">
        <v>3513</v>
      </c>
      <c r="C206" s="6" t="s">
        <v>3514</v>
      </c>
      <c r="D206" s="6"/>
      <c r="E206" s="6" t="s">
        <v>164</v>
      </c>
      <c r="F206" s="9" t="s">
        <v>3175</v>
      </c>
      <c r="G206" s="9" t="s">
        <v>164</v>
      </c>
      <c r="H206" s="9" t="s">
        <v>3515</v>
      </c>
      <c r="I206" s="9" t="s">
        <v>614</v>
      </c>
      <c r="J206" s="9" t="s">
        <v>157</v>
      </c>
      <c r="K206" s="9" t="s">
        <v>789</v>
      </c>
      <c r="L206" s="9" t="s">
        <v>3516</v>
      </c>
      <c r="M206" s="9" t="s">
        <v>157</v>
      </c>
      <c r="N206" s="9" t="s">
        <v>157</v>
      </c>
      <c r="O206" s="9" t="s">
        <v>3517</v>
      </c>
      <c r="P206" s="9" t="s">
        <v>2617</v>
      </c>
      <c r="Q206" s="9" t="s">
        <v>164</v>
      </c>
      <c r="R206" s="9" t="s">
        <v>3515</v>
      </c>
      <c r="S206" s="9" t="s">
        <v>614</v>
      </c>
      <c r="T206" s="9" t="s">
        <v>157</v>
      </c>
      <c r="U206" s="9" t="s">
        <v>789</v>
      </c>
      <c r="V206" s="9" t="s">
        <v>3516</v>
      </c>
      <c r="W206" s="9" t="s">
        <v>157</v>
      </c>
      <c r="X206" s="9" t="s">
        <v>157</v>
      </c>
      <c r="Y206" s="9" t="s">
        <v>3518</v>
      </c>
      <c r="Z206" s="9" t="s">
        <v>259</v>
      </c>
      <c r="AA206" s="9" t="s">
        <v>3519</v>
      </c>
      <c r="AB206" s="9" t="s">
        <v>157</v>
      </c>
      <c r="AC206" s="9" t="s">
        <v>157</v>
      </c>
      <c r="AD206" s="9" t="s">
        <v>157</v>
      </c>
      <c r="AE206" s="9" t="s">
        <v>157</v>
      </c>
      <c r="AF206" s="13" t="s">
        <v>3520</v>
      </c>
      <c r="AG206" s="13" t="s">
        <v>3521</v>
      </c>
      <c r="AH206" s="13" t="s">
        <v>3522</v>
      </c>
      <c r="AI206" s="13" t="s">
        <v>164</v>
      </c>
      <c r="AJ206" s="13" t="s">
        <v>3523</v>
      </c>
      <c r="AK206" s="13" t="s">
        <v>789</v>
      </c>
      <c r="AL206" s="13" t="s">
        <v>614</v>
      </c>
      <c r="AM206" s="13" t="s">
        <v>157</v>
      </c>
      <c r="AN206" s="13" t="s">
        <v>1076</v>
      </c>
      <c r="AO206" s="13" t="s">
        <v>3524</v>
      </c>
      <c r="AP206" s="13" t="s">
        <v>157</v>
      </c>
      <c r="AQ206" s="13" t="s">
        <v>157</v>
      </c>
      <c r="AR206" s="13" t="s">
        <v>626</v>
      </c>
      <c r="AS206" s="13" t="s">
        <v>157</v>
      </c>
      <c r="AT206" s="13" t="s">
        <v>3525</v>
      </c>
      <c r="AU206" s="13" t="s">
        <v>157</v>
      </c>
      <c r="AV206" s="13" t="s">
        <v>157</v>
      </c>
      <c r="AW206" s="13" t="s">
        <v>2272</v>
      </c>
      <c r="AX206" s="13" t="s">
        <v>164</v>
      </c>
      <c r="AY206" s="13" t="s">
        <v>3523</v>
      </c>
      <c r="AZ206" s="13" t="s">
        <v>3526</v>
      </c>
      <c r="BA206" s="13" t="s">
        <v>614</v>
      </c>
      <c r="BB206" s="13" t="s">
        <v>157</v>
      </c>
      <c r="BC206" s="13" t="s">
        <v>1076</v>
      </c>
      <c r="BD206" s="13" t="s">
        <v>3527</v>
      </c>
      <c r="BE206" s="13" t="s">
        <v>3528</v>
      </c>
      <c r="BF206" s="13" t="s">
        <v>157</v>
      </c>
      <c r="BG206" s="13" t="s">
        <v>247</v>
      </c>
      <c r="BH206" s="13" t="s">
        <v>157</v>
      </c>
      <c r="BI206" s="13" t="s">
        <v>3525</v>
      </c>
      <c r="BJ206" s="13" t="s">
        <v>157</v>
      </c>
      <c r="BK206" s="13" t="s">
        <v>157</v>
      </c>
      <c r="BL206" s="11" t="s">
        <v>210</v>
      </c>
      <c r="BM206" s="11" t="s">
        <v>157</v>
      </c>
      <c r="BN206" s="11" t="s">
        <v>157</v>
      </c>
      <c r="BO206" s="11" t="s">
        <v>157</v>
      </c>
      <c r="BP206" s="11" t="s">
        <v>157</v>
      </c>
      <c r="BQ206" s="11" t="s">
        <v>157</v>
      </c>
      <c r="BR206" s="11" t="s">
        <v>157</v>
      </c>
      <c r="BS206" s="15" t="s">
        <v>162</v>
      </c>
      <c r="BT206" s="15" t="s">
        <v>157</v>
      </c>
      <c r="BU206" s="15" t="s">
        <v>164</v>
      </c>
      <c r="BV206" s="15" t="s">
        <v>3529</v>
      </c>
      <c r="BW206" s="17" t="s">
        <v>3530</v>
      </c>
      <c r="BX206" s="17" t="s">
        <v>3531</v>
      </c>
      <c r="BY206" s="17" t="s">
        <v>157</v>
      </c>
    </row>
    <row r="207" spans="1:77" ht="45" x14ac:dyDescent="0.25">
      <c r="A207" s="6" t="s">
        <v>3534</v>
      </c>
      <c r="B207" s="6" t="s">
        <v>3535</v>
      </c>
      <c r="C207" s="6" t="s">
        <v>3536</v>
      </c>
      <c r="D207" s="6"/>
      <c r="E207" s="6" t="s">
        <v>164</v>
      </c>
      <c r="F207" s="9" t="s">
        <v>1676</v>
      </c>
      <c r="G207" s="9" t="s">
        <v>164</v>
      </c>
      <c r="H207" s="9" t="s">
        <v>3537</v>
      </c>
      <c r="I207" s="9" t="s">
        <v>233</v>
      </c>
      <c r="J207" s="9" t="s">
        <v>157</v>
      </c>
      <c r="K207" s="9" t="s">
        <v>440</v>
      </c>
      <c r="L207" s="9" t="s">
        <v>3538</v>
      </c>
      <c r="M207" s="9" t="s">
        <v>3539</v>
      </c>
      <c r="N207" s="9" t="s">
        <v>3540</v>
      </c>
      <c r="O207" s="9" t="s">
        <v>157</v>
      </c>
      <c r="P207" s="9" t="s">
        <v>176</v>
      </c>
      <c r="Q207" s="9" t="s">
        <v>164</v>
      </c>
      <c r="R207" s="9" t="s">
        <v>3537</v>
      </c>
      <c r="S207" s="9" t="s">
        <v>233</v>
      </c>
      <c r="T207" s="9" t="s">
        <v>157</v>
      </c>
      <c r="U207" s="9" t="s">
        <v>440</v>
      </c>
      <c r="V207" s="9" t="s">
        <v>3538</v>
      </c>
      <c r="W207" s="9" t="s">
        <v>3541</v>
      </c>
      <c r="X207" s="9" t="s">
        <v>372</v>
      </c>
      <c r="Y207" s="9" t="s">
        <v>157</v>
      </c>
      <c r="Z207" s="9" t="s">
        <v>373</v>
      </c>
      <c r="AA207" s="9" t="s">
        <v>157</v>
      </c>
      <c r="AB207" s="9" t="s">
        <v>3542</v>
      </c>
      <c r="AC207" s="9" t="s">
        <v>157</v>
      </c>
      <c r="AD207" s="9" t="s">
        <v>157</v>
      </c>
      <c r="AE207" s="9" t="s">
        <v>372</v>
      </c>
      <c r="AF207" s="13" t="s">
        <v>640</v>
      </c>
      <c r="AG207" s="13" t="s">
        <v>176</v>
      </c>
      <c r="AH207" s="13" t="s">
        <v>3543</v>
      </c>
      <c r="AI207" s="13" t="s">
        <v>164</v>
      </c>
      <c r="AJ207" s="13" t="s">
        <v>157</v>
      </c>
      <c r="AK207" s="13" t="s">
        <v>157</v>
      </c>
      <c r="AL207" s="13" t="s">
        <v>233</v>
      </c>
      <c r="AM207" s="13" t="s">
        <v>157</v>
      </c>
      <c r="AN207" s="13" t="s">
        <v>157</v>
      </c>
      <c r="AO207" s="13" t="s">
        <v>157</v>
      </c>
      <c r="AP207" s="13" t="s">
        <v>157</v>
      </c>
      <c r="AQ207" s="13" t="s">
        <v>157</v>
      </c>
      <c r="AR207" s="13" t="s">
        <v>157</v>
      </c>
      <c r="AS207" s="13" t="s">
        <v>157</v>
      </c>
      <c r="AT207" s="13" t="s">
        <v>157</v>
      </c>
      <c r="AU207" s="13" t="s">
        <v>157</v>
      </c>
      <c r="AV207" s="13" t="s">
        <v>157</v>
      </c>
      <c r="AW207" s="13" t="s">
        <v>340</v>
      </c>
      <c r="AX207" s="13" t="s">
        <v>162</v>
      </c>
      <c r="AY207" s="13" t="s">
        <v>157</v>
      </c>
      <c r="AZ207" s="13" t="s">
        <v>157</v>
      </c>
      <c r="BA207" s="13" t="s">
        <v>157</v>
      </c>
      <c r="BB207" s="13" t="s">
        <v>157</v>
      </c>
      <c r="BC207" s="13" t="s">
        <v>157</v>
      </c>
      <c r="BD207" s="13" t="s">
        <v>157</v>
      </c>
      <c r="BE207" s="13" t="s">
        <v>157</v>
      </c>
      <c r="BF207" s="13" t="s">
        <v>157</v>
      </c>
      <c r="BG207" s="13" t="s">
        <v>157</v>
      </c>
      <c r="BH207" s="13" t="s">
        <v>157</v>
      </c>
      <c r="BI207" s="13" t="s">
        <v>157</v>
      </c>
      <c r="BJ207" s="13" t="s">
        <v>157</v>
      </c>
      <c r="BK207" s="13" t="s">
        <v>157</v>
      </c>
      <c r="BL207" s="11" t="s">
        <v>162</v>
      </c>
      <c r="BM207" s="11" t="s">
        <v>157</v>
      </c>
      <c r="BN207" s="11" t="s">
        <v>157</v>
      </c>
      <c r="BO207" s="11" t="s">
        <v>157</v>
      </c>
      <c r="BP207" s="11" t="s">
        <v>157</v>
      </c>
      <c r="BQ207" s="11" t="s">
        <v>157</v>
      </c>
      <c r="BR207" s="11" t="s">
        <v>157</v>
      </c>
      <c r="BS207" s="15" t="s">
        <v>162</v>
      </c>
      <c r="BT207" s="15" t="s">
        <v>157</v>
      </c>
      <c r="BU207" s="15" t="s">
        <v>164</v>
      </c>
      <c r="BV207" s="15" t="s">
        <v>785</v>
      </c>
      <c r="BW207" s="17" t="s">
        <v>341</v>
      </c>
      <c r="BX207" s="17" t="s">
        <v>162</v>
      </c>
      <c r="BY207" s="17" t="s">
        <v>162</v>
      </c>
    </row>
    <row r="208" spans="1:77" ht="30" x14ac:dyDescent="0.25">
      <c r="A208" s="6" t="s">
        <v>3546</v>
      </c>
      <c r="B208" s="6" t="s">
        <v>3547</v>
      </c>
      <c r="C208" s="6" t="s">
        <v>3548</v>
      </c>
      <c r="D208" s="6"/>
      <c r="E208" s="6" t="s">
        <v>164</v>
      </c>
      <c r="F208" s="9" t="s">
        <v>1071</v>
      </c>
      <c r="G208" s="9" t="s">
        <v>164</v>
      </c>
      <c r="H208" s="9" t="s">
        <v>3549</v>
      </c>
      <c r="I208" s="9" t="s">
        <v>233</v>
      </c>
      <c r="J208" s="9" t="s">
        <v>157</v>
      </c>
      <c r="K208" s="9" t="s">
        <v>503</v>
      </c>
      <c r="L208" s="9" t="s">
        <v>3550</v>
      </c>
      <c r="M208" s="9" t="s">
        <v>3551</v>
      </c>
      <c r="N208" s="9" t="s">
        <v>3552</v>
      </c>
      <c r="O208" s="9" t="s">
        <v>3553</v>
      </c>
      <c r="P208" s="9" t="s">
        <v>487</v>
      </c>
      <c r="Q208" s="9" t="s">
        <v>164</v>
      </c>
      <c r="R208" s="9" t="s">
        <v>3554</v>
      </c>
      <c r="S208" s="9" t="s">
        <v>233</v>
      </c>
      <c r="T208" s="9" t="s">
        <v>157</v>
      </c>
      <c r="U208" s="9" t="s">
        <v>503</v>
      </c>
      <c r="V208" s="9" t="s">
        <v>3555</v>
      </c>
      <c r="W208" s="9" t="s">
        <v>3556</v>
      </c>
      <c r="X208" s="9" t="s">
        <v>341</v>
      </c>
      <c r="Y208" s="9" t="s">
        <v>157</v>
      </c>
      <c r="Z208" s="9" t="s">
        <v>259</v>
      </c>
      <c r="AA208" s="9" t="s">
        <v>157</v>
      </c>
      <c r="AB208" s="9" t="s">
        <v>157</v>
      </c>
      <c r="AC208" s="9" t="s">
        <v>157</v>
      </c>
      <c r="AD208" s="9" t="s">
        <v>157</v>
      </c>
      <c r="AE208" s="9" t="s">
        <v>157</v>
      </c>
      <c r="AF208" s="13" t="s">
        <v>1071</v>
      </c>
      <c r="AG208" s="13" t="s">
        <v>487</v>
      </c>
      <c r="AH208" s="13" t="s">
        <v>3549</v>
      </c>
      <c r="AI208" s="13" t="s">
        <v>164</v>
      </c>
      <c r="AJ208" s="13" t="s">
        <v>3549</v>
      </c>
      <c r="AK208" s="13" t="s">
        <v>503</v>
      </c>
      <c r="AL208" s="13" t="s">
        <v>157</v>
      </c>
      <c r="AM208" s="13" t="s">
        <v>157</v>
      </c>
      <c r="AN208" s="13" t="s">
        <v>3550</v>
      </c>
      <c r="AO208" s="13" t="s">
        <v>157</v>
      </c>
      <c r="AP208" s="13" t="s">
        <v>157</v>
      </c>
      <c r="AQ208" s="13" t="s">
        <v>157</v>
      </c>
      <c r="AR208" s="13" t="s">
        <v>259</v>
      </c>
      <c r="AS208" s="13" t="s">
        <v>3557</v>
      </c>
      <c r="AT208" s="13" t="s">
        <v>157</v>
      </c>
      <c r="AU208" s="13" t="s">
        <v>157</v>
      </c>
      <c r="AV208" s="13" t="s">
        <v>157</v>
      </c>
      <c r="AW208" s="13" t="s">
        <v>157</v>
      </c>
      <c r="AX208" s="13" t="s">
        <v>164</v>
      </c>
      <c r="AY208" s="13" t="s">
        <v>1102</v>
      </c>
      <c r="AZ208" s="13" t="s">
        <v>503</v>
      </c>
      <c r="BA208" s="13" t="s">
        <v>233</v>
      </c>
      <c r="BB208" s="13" t="s">
        <v>157</v>
      </c>
      <c r="BC208" s="13" t="s">
        <v>3558</v>
      </c>
      <c r="BD208" s="13" t="s">
        <v>157</v>
      </c>
      <c r="BE208" s="13" t="s">
        <v>3559</v>
      </c>
      <c r="BF208" s="13" t="s">
        <v>157</v>
      </c>
      <c r="BG208" s="13" t="s">
        <v>259</v>
      </c>
      <c r="BH208" s="13" t="s">
        <v>157</v>
      </c>
      <c r="BI208" s="13" t="s">
        <v>157</v>
      </c>
      <c r="BJ208" s="13" t="s">
        <v>157</v>
      </c>
      <c r="BK208" s="13" t="s">
        <v>157</v>
      </c>
      <c r="BL208" s="11" t="s">
        <v>162</v>
      </c>
      <c r="BM208" s="11" t="s">
        <v>157</v>
      </c>
      <c r="BN208" s="11" t="s">
        <v>157</v>
      </c>
      <c r="BO208" s="11" t="s">
        <v>157</v>
      </c>
      <c r="BP208" s="11" t="s">
        <v>157</v>
      </c>
      <c r="BQ208" s="11" t="s">
        <v>157</v>
      </c>
      <c r="BR208" s="11" t="s">
        <v>157</v>
      </c>
      <c r="BS208" s="15" t="s">
        <v>162</v>
      </c>
      <c r="BT208" s="15" t="s">
        <v>157</v>
      </c>
      <c r="BU208" s="15" t="s">
        <v>162</v>
      </c>
      <c r="BV208" s="15" t="s">
        <v>157</v>
      </c>
      <c r="BW208" s="17" t="s">
        <v>157</v>
      </c>
      <c r="BX208" s="17" t="s">
        <v>3560</v>
      </c>
      <c r="BY208" s="17" t="s">
        <v>157</v>
      </c>
    </row>
    <row r="209" spans="1:77" x14ac:dyDescent="0.25">
      <c r="A209" s="6" t="s">
        <v>5909</v>
      </c>
      <c r="B209" s="6" t="s">
        <v>3168</v>
      </c>
      <c r="C209" s="6" t="s">
        <v>3563</v>
      </c>
      <c r="D209" s="6"/>
      <c r="E209" s="6" t="s">
        <v>162</v>
      </c>
      <c r="F209" s="9" t="s">
        <v>157</v>
      </c>
      <c r="G209" s="9" t="s">
        <v>157</v>
      </c>
      <c r="H209" s="9" t="s">
        <v>157</v>
      </c>
      <c r="I209" s="9" t="s">
        <v>157</v>
      </c>
      <c r="J209" s="9" t="s">
        <v>157</v>
      </c>
      <c r="K209" s="9" t="s">
        <v>157</v>
      </c>
      <c r="L209" s="9" t="s">
        <v>157</v>
      </c>
      <c r="M209" s="9" t="s">
        <v>157</v>
      </c>
      <c r="N209" s="9" t="s">
        <v>157</v>
      </c>
      <c r="O209" s="9" t="s">
        <v>157</v>
      </c>
      <c r="P209" s="9" t="s">
        <v>157</v>
      </c>
      <c r="Q209" s="9" t="s">
        <v>157</v>
      </c>
      <c r="R209" s="9" t="s">
        <v>157</v>
      </c>
      <c r="S209" s="9" t="s">
        <v>157</v>
      </c>
      <c r="T209" s="9" t="s">
        <v>157</v>
      </c>
      <c r="U209" s="9" t="s">
        <v>157</v>
      </c>
      <c r="V209" s="9" t="s">
        <v>157</v>
      </c>
      <c r="W209" s="9" t="s">
        <v>157</v>
      </c>
      <c r="X209" s="9" t="s">
        <v>157</v>
      </c>
      <c r="Y209" s="9" t="s">
        <v>157</v>
      </c>
      <c r="Z209" s="9" t="s">
        <v>157</v>
      </c>
      <c r="AA209" s="9" t="s">
        <v>157</v>
      </c>
      <c r="AB209" s="9" t="s">
        <v>157</v>
      </c>
      <c r="AC209" s="9" t="s">
        <v>157</v>
      </c>
      <c r="AD209" s="9" t="s">
        <v>157</v>
      </c>
      <c r="AE209" s="9" t="s">
        <v>157</v>
      </c>
      <c r="AF209" s="13" t="s">
        <v>157</v>
      </c>
      <c r="AG209" s="13" t="s">
        <v>157</v>
      </c>
      <c r="AH209" s="13" t="s">
        <v>157</v>
      </c>
      <c r="AI209" s="13" t="s">
        <v>157</v>
      </c>
      <c r="AJ209" s="13" t="s">
        <v>157</v>
      </c>
      <c r="AK209" s="13" t="s">
        <v>157</v>
      </c>
      <c r="AL209" s="13" t="s">
        <v>157</v>
      </c>
      <c r="AM209" s="13" t="s">
        <v>157</v>
      </c>
      <c r="AN209" s="13" t="s">
        <v>157</v>
      </c>
      <c r="AO209" s="13" t="s">
        <v>157</v>
      </c>
      <c r="AP209" s="13" t="s">
        <v>157</v>
      </c>
      <c r="AQ209" s="13" t="s">
        <v>157</v>
      </c>
      <c r="AR209" s="13" t="s">
        <v>157</v>
      </c>
      <c r="AS209" s="13" t="s">
        <v>157</v>
      </c>
      <c r="AT209" s="13" t="s">
        <v>157</v>
      </c>
      <c r="AU209" s="13" t="s">
        <v>157</v>
      </c>
      <c r="AV209" s="13" t="s">
        <v>157</v>
      </c>
      <c r="AW209" s="13" t="s">
        <v>157</v>
      </c>
      <c r="AX209" s="13" t="s">
        <v>157</v>
      </c>
      <c r="AY209" s="13" t="s">
        <v>157</v>
      </c>
      <c r="AZ209" s="13" t="s">
        <v>157</v>
      </c>
      <c r="BA209" s="13" t="s">
        <v>157</v>
      </c>
      <c r="BB209" s="13" t="s">
        <v>157</v>
      </c>
      <c r="BC209" s="13" t="s">
        <v>157</v>
      </c>
      <c r="BD209" s="13" t="s">
        <v>157</v>
      </c>
      <c r="BE209" s="13" t="s">
        <v>157</v>
      </c>
      <c r="BF209" s="13" t="s">
        <v>157</v>
      </c>
      <c r="BG209" s="13" t="s">
        <v>157</v>
      </c>
      <c r="BH209" s="13" t="s">
        <v>157</v>
      </c>
      <c r="BI209" s="13" t="s">
        <v>157</v>
      </c>
      <c r="BJ209" s="13" t="s">
        <v>157</v>
      </c>
      <c r="BK209" s="13" t="s">
        <v>157</v>
      </c>
      <c r="BL209" s="11" t="s">
        <v>157</v>
      </c>
      <c r="BM209" s="11" t="s">
        <v>157</v>
      </c>
      <c r="BN209" s="11" t="s">
        <v>157</v>
      </c>
      <c r="BO209" s="11" t="s">
        <v>157</v>
      </c>
      <c r="BP209" s="11" t="s">
        <v>157</v>
      </c>
      <c r="BQ209" s="11" t="s">
        <v>157</v>
      </c>
      <c r="BR209" s="11" t="s">
        <v>157</v>
      </c>
      <c r="BS209" s="15" t="s">
        <v>157</v>
      </c>
      <c r="BT209" s="15" t="s">
        <v>157</v>
      </c>
      <c r="BU209" s="15" t="s">
        <v>157</v>
      </c>
      <c r="BV209" s="15" t="s">
        <v>157</v>
      </c>
      <c r="BW209" s="17" t="s">
        <v>157</v>
      </c>
      <c r="BX209" s="17" t="s">
        <v>157</v>
      </c>
      <c r="BY209" s="17" t="s">
        <v>157</v>
      </c>
    </row>
    <row r="210" spans="1:77" x14ac:dyDescent="0.25">
      <c r="A210" s="6" t="s">
        <v>3566</v>
      </c>
      <c r="B210" s="6" t="s">
        <v>3567</v>
      </c>
      <c r="C210" s="6" t="s">
        <v>3568</v>
      </c>
      <c r="D210" s="6"/>
      <c r="E210" s="6" t="s">
        <v>162</v>
      </c>
      <c r="F210" s="9" t="s">
        <v>157</v>
      </c>
      <c r="G210" s="9" t="s">
        <v>157</v>
      </c>
      <c r="H210" s="9" t="s">
        <v>157</v>
      </c>
      <c r="I210" s="9" t="s">
        <v>157</v>
      </c>
      <c r="J210" s="9" t="s">
        <v>157</v>
      </c>
      <c r="K210" s="9" t="s">
        <v>157</v>
      </c>
      <c r="L210" s="9" t="s">
        <v>157</v>
      </c>
      <c r="M210" s="9" t="s">
        <v>157</v>
      </c>
      <c r="N210" s="9" t="s">
        <v>157</v>
      </c>
      <c r="O210" s="9" t="s">
        <v>157</v>
      </c>
      <c r="P210" s="9" t="s">
        <v>157</v>
      </c>
      <c r="Q210" s="9" t="s">
        <v>157</v>
      </c>
      <c r="R210" s="9" t="s">
        <v>157</v>
      </c>
      <c r="S210" s="9" t="s">
        <v>157</v>
      </c>
      <c r="T210" s="9" t="s">
        <v>157</v>
      </c>
      <c r="U210" s="9" t="s">
        <v>157</v>
      </c>
      <c r="V210" s="9" t="s">
        <v>157</v>
      </c>
      <c r="W210" s="9" t="s">
        <v>157</v>
      </c>
      <c r="X210" s="9" t="s">
        <v>157</v>
      </c>
      <c r="Y210" s="9" t="s">
        <v>157</v>
      </c>
      <c r="Z210" s="9" t="s">
        <v>157</v>
      </c>
      <c r="AA210" s="9" t="s">
        <v>157</v>
      </c>
      <c r="AB210" s="9" t="s">
        <v>157</v>
      </c>
      <c r="AC210" s="9" t="s">
        <v>157</v>
      </c>
      <c r="AD210" s="9" t="s">
        <v>157</v>
      </c>
      <c r="AE210" s="9" t="s">
        <v>157</v>
      </c>
      <c r="AF210" s="13" t="s">
        <v>157</v>
      </c>
      <c r="AG210" s="13" t="s">
        <v>157</v>
      </c>
      <c r="AH210" s="13" t="s">
        <v>157</v>
      </c>
      <c r="AI210" s="13" t="s">
        <v>157</v>
      </c>
      <c r="AJ210" s="13" t="s">
        <v>157</v>
      </c>
      <c r="AK210" s="13" t="s">
        <v>157</v>
      </c>
      <c r="AL210" s="13" t="s">
        <v>157</v>
      </c>
      <c r="AM210" s="13" t="s">
        <v>157</v>
      </c>
      <c r="AN210" s="13" t="s">
        <v>157</v>
      </c>
      <c r="AO210" s="13" t="s">
        <v>157</v>
      </c>
      <c r="AP210" s="13" t="s">
        <v>157</v>
      </c>
      <c r="AQ210" s="13" t="s">
        <v>157</v>
      </c>
      <c r="AR210" s="13" t="s">
        <v>157</v>
      </c>
      <c r="AS210" s="13" t="s">
        <v>157</v>
      </c>
      <c r="AT210" s="13" t="s">
        <v>157</v>
      </c>
      <c r="AU210" s="13" t="s">
        <v>157</v>
      </c>
      <c r="AV210" s="13" t="s">
        <v>157</v>
      </c>
      <c r="AW210" s="13" t="s">
        <v>157</v>
      </c>
      <c r="AX210" s="13" t="s">
        <v>157</v>
      </c>
      <c r="AY210" s="13" t="s">
        <v>157</v>
      </c>
      <c r="AZ210" s="13" t="s">
        <v>157</v>
      </c>
      <c r="BA210" s="13" t="s">
        <v>157</v>
      </c>
      <c r="BB210" s="13" t="s">
        <v>157</v>
      </c>
      <c r="BC210" s="13" t="s">
        <v>157</v>
      </c>
      <c r="BD210" s="13" t="s">
        <v>157</v>
      </c>
      <c r="BE210" s="13" t="s">
        <v>157</v>
      </c>
      <c r="BF210" s="13" t="s">
        <v>157</v>
      </c>
      <c r="BG210" s="13" t="s">
        <v>157</v>
      </c>
      <c r="BH210" s="13" t="s">
        <v>157</v>
      </c>
      <c r="BI210" s="13" t="s">
        <v>157</v>
      </c>
      <c r="BJ210" s="13" t="s">
        <v>157</v>
      </c>
      <c r="BK210" s="13" t="s">
        <v>157</v>
      </c>
      <c r="BL210" s="11" t="s">
        <v>157</v>
      </c>
      <c r="BM210" s="11" t="s">
        <v>157</v>
      </c>
      <c r="BN210" s="11" t="s">
        <v>157</v>
      </c>
      <c r="BO210" s="11" t="s">
        <v>157</v>
      </c>
      <c r="BP210" s="11" t="s">
        <v>157</v>
      </c>
      <c r="BQ210" s="11" t="s">
        <v>157</v>
      </c>
      <c r="BR210" s="11" t="s">
        <v>157</v>
      </c>
      <c r="BS210" s="15" t="s">
        <v>157</v>
      </c>
      <c r="BT210" s="15" t="s">
        <v>157</v>
      </c>
      <c r="BU210" s="15" t="s">
        <v>157</v>
      </c>
      <c r="BV210" s="15" t="s">
        <v>157</v>
      </c>
      <c r="BW210" s="17" t="s">
        <v>157</v>
      </c>
      <c r="BX210" s="17" t="s">
        <v>157</v>
      </c>
      <c r="BY210" s="17" t="s">
        <v>157</v>
      </c>
    </row>
    <row r="211" spans="1:77" x14ac:dyDescent="0.25">
      <c r="A211" s="6" t="s">
        <v>3571</v>
      </c>
      <c r="B211" s="6" t="s">
        <v>3572</v>
      </c>
      <c r="C211" s="6" t="s">
        <v>3573</v>
      </c>
      <c r="D211" s="6"/>
      <c r="E211" s="6" t="s">
        <v>164</v>
      </c>
      <c r="F211" s="9" t="s">
        <v>1676</v>
      </c>
      <c r="G211" s="9" t="s">
        <v>164</v>
      </c>
      <c r="H211" s="9" t="s">
        <v>2318</v>
      </c>
      <c r="I211" s="9" t="s">
        <v>233</v>
      </c>
      <c r="J211" s="9" t="s">
        <v>157</v>
      </c>
      <c r="K211" s="9" t="s">
        <v>524</v>
      </c>
      <c r="L211" s="9" t="s">
        <v>157</v>
      </c>
      <c r="M211" s="9" t="s">
        <v>3574</v>
      </c>
      <c r="N211" s="9" t="s">
        <v>468</v>
      </c>
      <c r="O211" s="9" t="s">
        <v>157</v>
      </c>
      <c r="P211" s="9" t="s">
        <v>340</v>
      </c>
      <c r="Q211" s="9" t="s">
        <v>162</v>
      </c>
      <c r="R211" s="9" t="s">
        <v>157</v>
      </c>
      <c r="S211" s="9" t="s">
        <v>157</v>
      </c>
      <c r="T211" s="9" t="s">
        <v>157</v>
      </c>
      <c r="U211" s="9" t="s">
        <v>157</v>
      </c>
      <c r="V211" s="9" t="s">
        <v>157</v>
      </c>
      <c r="W211" s="9" t="s">
        <v>157</v>
      </c>
      <c r="X211" s="9" t="s">
        <v>157</v>
      </c>
      <c r="Y211" s="9" t="s">
        <v>157</v>
      </c>
      <c r="Z211" s="9" t="s">
        <v>259</v>
      </c>
      <c r="AA211" s="9" t="s">
        <v>157</v>
      </c>
      <c r="AB211" s="9" t="s">
        <v>157</v>
      </c>
      <c r="AC211" s="9" t="s">
        <v>157</v>
      </c>
      <c r="AD211" s="9" t="s">
        <v>157</v>
      </c>
      <c r="AE211" s="9" t="s">
        <v>157</v>
      </c>
      <c r="AF211" s="13" t="s">
        <v>1676</v>
      </c>
      <c r="AG211" s="13" t="s">
        <v>157</v>
      </c>
      <c r="AH211" s="13" t="s">
        <v>1244</v>
      </c>
      <c r="AI211" s="13" t="s">
        <v>164</v>
      </c>
      <c r="AJ211" s="13" t="s">
        <v>1244</v>
      </c>
      <c r="AK211" s="13" t="s">
        <v>524</v>
      </c>
      <c r="AL211" s="13" t="s">
        <v>233</v>
      </c>
      <c r="AM211" s="13" t="s">
        <v>157</v>
      </c>
      <c r="AN211" s="13" t="s">
        <v>157</v>
      </c>
      <c r="AO211" s="13" t="s">
        <v>157</v>
      </c>
      <c r="AP211" s="13" t="s">
        <v>157</v>
      </c>
      <c r="AQ211" s="13" t="s">
        <v>157</v>
      </c>
      <c r="AR211" s="13" t="s">
        <v>259</v>
      </c>
      <c r="AS211" s="13" t="s">
        <v>157</v>
      </c>
      <c r="AT211" s="13" t="s">
        <v>157</v>
      </c>
      <c r="AU211" s="13" t="s">
        <v>157</v>
      </c>
      <c r="AV211" s="13" t="s">
        <v>157</v>
      </c>
      <c r="AW211" s="13" t="s">
        <v>157</v>
      </c>
      <c r="AX211" s="13" t="s">
        <v>162</v>
      </c>
      <c r="AY211" s="13" t="s">
        <v>157</v>
      </c>
      <c r="AZ211" s="13" t="s">
        <v>157</v>
      </c>
      <c r="BA211" s="13" t="s">
        <v>157</v>
      </c>
      <c r="BB211" s="13" t="s">
        <v>157</v>
      </c>
      <c r="BC211" s="13" t="s">
        <v>157</v>
      </c>
      <c r="BD211" s="13" t="s">
        <v>157</v>
      </c>
      <c r="BE211" s="13" t="s">
        <v>157</v>
      </c>
      <c r="BF211" s="13" t="s">
        <v>157</v>
      </c>
      <c r="BG211" s="13" t="s">
        <v>157</v>
      </c>
      <c r="BH211" s="13" t="s">
        <v>157</v>
      </c>
      <c r="BI211" s="13" t="s">
        <v>157</v>
      </c>
      <c r="BJ211" s="13" t="s">
        <v>157</v>
      </c>
      <c r="BK211" s="13" t="s">
        <v>157</v>
      </c>
      <c r="BL211" s="11" t="s">
        <v>162</v>
      </c>
      <c r="BM211" s="11" t="s">
        <v>157</v>
      </c>
      <c r="BN211" s="11" t="s">
        <v>157</v>
      </c>
      <c r="BO211" s="11" t="s">
        <v>157</v>
      </c>
      <c r="BP211" s="11" t="s">
        <v>157</v>
      </c>
      <c r="BQ211" s="11" t="s">
        <v>157</v>
      </c>
      <c r="BR211" s="11" t="s">
        <v>157</v>
      </c>
      <c r="BS211" s="15" t="s">
        <v>162</v>
      </c>
      <c r="BT211" s="15" t="s">
        <v>157</v>
      </c>
      <c r="BU211" s="15" t="s">
        <v>162</v>
      </c>
      <c r="BV211" s="15" t="s">
        <v>157</v>
      </c>
      <c r="BW211" s="17" t="s">
        <v>3575</v>
      </c>
      <c r="BX211" s="17" t="s">
        <v>580</v>
      </c>
      <c r="BY211" s="17" t="s">
        <v>157</v>
      </c>
    </row>
    <row r="212" spans="1:77" x14ac:dyDescent="0.25">
      <c r="A212" s="6" t="s">
        <v>5910</v>
      </c>
      <c r="B212" s="6" t="s">
        <v>3579</v>
      </c>
      <c r="C212" s="6" t="s">
        <v>3580</v>
      </c>
      <c r="D212" s="6"/>
      <c r="E212" s="6" t="s">
        <v>164</v>
      </c>
      <c r="F212" s="9" t="s">
        <v>1396</v>
      </c>
      <c r="G212" s="9" t="s">
        <v>164</v>
      </c>
      <c r="H212" s="9" t="s">
        <v>3581</v>
      </c>
      <c r="I212" s="9" t="s">
        <v>233</v>
      </c>
      <c r="J212" s="9" t="s">
        <v>157</v>
      </c>
      <c r="K212" s="9" t="s">
        <v>273</v>
      </c>
      <c r="L212" s="9" t="s">
        <v>3582</v>
      </c>
      <c r="M212" s="9" t="s">
        <v>3583</v>
      </c>
      <c r="N212" s="9" t="s">
        <v>3584</v>
      </c>
      <c r="O212" s="9" t="s">
        <v>157</v>
      </c>
      <c r="P212" s="9" t="s">
        <v>1340</v>
      </c>
      <c r="Q212" s="9" t="s">
        <v>164</v>
      </c>
      <c r="R212" s="9" t="s">
        <v>3581</v>
      </c>
      <c r="S212" s="9" t="s">
        <v>233</v>
      </c>
      <c r="T212" s="9" t="s">
        <v>157</v>
      </c>
      <c r="U212" s="9" t="s">
        <v>273</v>
      </c>
      <c r="V212" s="9" t="s">
        <v>3582</v>
      </c>
      <c r="W212" s="9" t="s">
        <v>3585</v>
      </c>
      <c r="X212" s="9" t="s">
        <v>3586</v>
      </c>
      <c r="Y212" s="9" t="s">
        <v>157</v>
      </c>
      <c r="Z212" s="9" t="s">
        <v>259</v>
      </c>
      <c r="AA212" s="9" t="s">
        <v>157</v>
      </c>
      <c r="AB212" s="9" t="s">
        <v>157</v>
      </c>
      <c r="AC212" s="9" t="s">
        <v>157</v>
      </c>
      <c r="AD212" s="9" t="s">
        <v>157</v>
      </c>
      <c r="AE212" s="9" t="s">
        <v>157</v>
      </c>
      <c r="AF212" s="13" t="s">
        <v>3587</v>
      </c>
      <c r="AG212" s="13" t="s">
        <v>261</v>
      </c>
      <c r="AH212" s="13" t="s">
        <v>3588</v>
      </c>
      <c r="AI212" s="13" t="s">
        <v>164</v>
      </c>
      <c r="AJ212" s="13" t="s">
        <v>3589</v>
      </c>
      <c r="AK212" s="13" t="s">
        <v>273</v>
      </c>
      <c r="AL212" s="13" t="s">
        <v>233</v>
      </c>
      <c r="AM212" s="13" t="s">
        <v>157</v>
      </c>
      <c r="AN212" s="13" t="s">
        <v>3582</v>
      </c>
      <c r="AO212" s="13" t="s">
        <v>186</v>
      </c>
      <c r="AP212" s="13" t="s">
        <v>157</v>
      </c>
      <c r="AQ212" s="13" t="s">
        <v>157</v>
      </c>
      <c r="AR212" s="13" t="s">
        <v>259</v>
      </c>
      <c r="AS212" s="13" t="s">
        <v>157</v>
      </c>
      <c r="AT212" s="13" t="s">
        <v>157</v>
      </c>
      <c r="AU212" s="13" t="s">
        <v>157</v>
      </c>
      <c r="AV212" s="13" t="s">
        <v>157</v>
      </c>
      <c r="AW212" s="13" t="s">
        <v>3590</v>
      </c>
      <c r="AX212" s="13" t="s">
        <v>164</v>
      </c>
      <c r="AY212" s="13" t="s">
        <v>3589</v>
      </c>
      <c r="AZ212" s="13" t="s">
        <v>273</v>
      </c>
      <c r="BA212" s="13" t="s">
        <v>233</v>
      </c>
      <c r="BB212" s="13" t="s">
        <v>157</v>
      </c>
      <c r="BC212" s="13" t="s">
        <v>3582</v>
      </c>
      <c r="BD212" s="13" t="s">
        <v>186</v>
      </c>
      <c r="BE212" s="13" t="s">
        <v>157</v>
      </c>
      <c r="BF212" s="13" t="s">
        <v>157</v>
      </c>
      <c r="BG212" s="13" t="s">
        <v>259</v>
      </c>
      <c r="BH212" s="13" t="s">
        <v>157</v>
      </c>
      <c r="BI212" s="13" t="s">
        <v>157</v>
      </c>
      <c r="BJ212" s="13" t="s">
        <v>157</v>
      </c>
      <c r="BK212" s="13" t="s">
        <v>157</v>
      </c>
      <c r="BL212" s="11" t="s">
        <v>162</v>
      </c>
      <c r="BM212" s="11" t="s">
        <v>157</v>
      </c>
      <c r="BN212" s="11" t="s">
        <v>157</v>
      </c>
      <c r="BO212" s="11" t="s">
        <v>157</v>
      </c>
      <c r="BP212" s="11" t="s">
        <v>157</v>
      </c>
      <c r="BQ212" s="11" t="s">
        <v>157</v>
      </c>
      <c r="BR212" s="11" t="s">
        <v>157</v>
      </c>
      <c r="BS212" s="15" t="s">
        <v>162</v>
      </c>
      <c r="BT212" s="15" t="s">
        <v>157</v>
      </c>
      <c r="BU212" s="15" t="s">
        <v>162</v>
      </c>
      <c r="BV212" s="15" t="s">
        <v>157</v>
      </c>
      <c r="BW212" s="17" t="s">
        <v>162</v>
      </c>
      <c r="BX212" s="17" t="s">
        <v>162</v>
      </c>
      <c r="BY212" s="17" t="s">
        <v>157</v>
      </c>
    </row>
    <row r="213" spans="1:77" x14ac:dyDescent="0.25">
      <c r="A213" s="6" t="s">
        <v>3593</v>
      </c>
      <c r="B213" s="6" t="s">
        <v>3594</v>
      </c>
      <c r="C213" s="6" t="s">
        <v>3595</v>
      </c>
      <c r="D213" s="6"/>
      <c r="E213" s="6" t="s">
        <v>162</v>
      </c>
      <c r="F213" s="9" t="s">
        <v>157</v>
      </c>
      <c r="G213" s="9" t="s">
        <v>157</v>
      </c>
      <c r="H213" s="9" t="s">
        <v>157</v>
      </c>
      <c r="I213" s="9" t="s">
        <v>157</v>
      </c>
      <c r="J213" s="9" t="s">
        <v>157</v>
      </c>
      <c r="K213" s="9" t="s">
        <v>157</v>
      </c>
      <c r="L213" s="9" t="s">
        <v>157</v>
      </c>
      <c r="M213" s="9" t="s">
        <v>157</v>
      </c>
      <c r="N213" s="9" t="s">
        <v>157</v>
      </c>
      <c r="O213" s="9" t="s">
        <v>157</v>
      </c>
      <c r="P213" s="9" t="s">
        <v>157</v>
      </c>
      <c r="Q213" s="9" t="s">
        <v>157</v>
      </c>
      <c r="R213" s="9" t="s">
        <v>157</v>
      </c>
      <c r="S213" s="9" t="s">
        <v>157</v>
      </c>
      <c r="T213" s="9" t="s">
        <v>157</v>
      </c>
      <c r="U213" s="9" t="s">
        <v>157</v>
      </c>
      <c r="V213" s="9" t="s">
        <v>157</v>
      </c>
      <c r="W213" s="9" t="s">
        <v>157</v>
      </c>
      <c r="X213" s="9" t="s">
        <v>157</v>
      </c>
      <c r="Y213" s="9" t="s">
        <v>157</v>
      </c>
      <c r="Z213" s="9" t="s">
        <v>157</v>
      </c>
      <c r="AA213" s="9" t="s">
        <v>157</v>
      </c>
      <c r="AB213" s="9" t="s">
        <v>157</v>
      </c>
      <c r="AC213" s="9" t="s">
        <v>157</v>
      </c>
      <c r="AD213" s="9" t="s">
        <v>157</v>
      </c>
      <c r="AE213" s="9" t="s">
        <v>157</v>
      </c>
      <c r="AF213" s="13" t="s">
        <v>157</v>
      </c>
      <c r="AG213" s="13" t="s">
        <v>157</v>
      </c>
      <c r="AH213" s="13" t="s">
        <v>157</v>
      </c>
      <c r="AI213" s="13" t="s">
        <v>157</v>
      </c>
      <c r="AJ213" s="13" t="s">
        <v>157</v>
      </c>
      <c r="AK213" s="13" t="s">
        <v>157</v>
      </c>
      <c r="AL213" s="13" t="s">
        <v>157</v>
      </c>
      <c r="AM213" s="13" t="s">
        <v>157</v>
      </c>
      <c r="AN213" s="13" t="s">
        <v>157</v>
      </c>
      <c r="AO213" s="13" t="s">
        <v>157</v>
      </c>
      <c r="AP213" s="13" t="s">
        <v>157</v>
      </c>
      <c r="AQ213" s="13" t="s">
        <v>157</v>
      </c>
      <c r="AR213" s="13" t="s">
        <v>157</v>
      </c>
      <c r="AS213" s="13" t="s">
        <v>157</v>
      </c>
      <c r="AT213" s="13" t="s">
        <v>157</v>
      </c>
      <c r="AU213" s="13" t="s">
        <v>157</v>
      </c>
      <c r="AV213" s="13" t="s">
        <v>157</v>
      </c>
      <c r="AW213" s="13" t="s">
        <v>157</v>
      </c>
      <c r="AX213" s="13" t="s">
        <v>157</v>
      </c>
      <c r="AY213" s="13" t="s">
        <v>157</v>
      </c>
      <c r="AZ213" s="13" t="s">
        <v>157</v>
      </c>
      <c r="BA213" s="13" t="s">
        <v>157</v>
      </c>
      <c r="BB213" s="13" t="s">
        <v>157</v>
      </c>
      <c r="BC213" s="13" t="s">
        <v>157</v>
      </c>
      <c r="BD213" s="13" t="s">
        <v>157</v>
      </c>
      <c r="BE213" s="13" t="s">
        <v>157</v>
      </c>
      <c r="BF213" s="13" t="s">
        <v>157</v>
      </c>
      <c r="BG213" s="13" t="s">
        <v>157</v>
      </c>
      <c r="BH213" s="13" t="s">
        <v>157</v>
      </c>
      <c r="BI213" s="13" t="s">
        <v>157</v>
      </c>
      <c r="BJ213" s="13" t="s">
        <v>157</v>
      </c>
      <c r="BK213" s="13" t="s">
        <v>157</v>
      </c>
      <c r="BL213" s="11" t="s">
        <v>157</v>
      </c>
      <c r="BM213" s="11" t="s">
        <v>157</v>
      </c>
      <c r="BN213" s="11" t="s">
        <v>157</v>
      </c>
      <c r="BO213" s="11" t="s">
        <v>157</v>
      </c>
      <c r="BP213" s="11" t="s">
        <v>157</v>
      </c>
      <c r="BQ213" s="11" t="s">
        <v>157</v>
      </c>
      <c r="BR213" s="11" t="s">
        <v>157</v>
      </c>
      <c r="BS213" s="15" t="s">
        <v>157</v>
      </c>
      <c r="BT213" s="15" t="s">
        <v>157</v>
      </c>
      <c r="BU213" s="15" t="s">
        <v>157</v>
      </c>
      <c r="BV213" s="15" t="s">
        <v>157</v>
      </c>
      <c r="BW213" s="17" t="s">
        <v>157</v>
      </c>
      <c r="BX213" s="17" t="s">
        <v>157</v>
      </c>
      <c r="BY213" s="17" t="s">
        <v>157</v>
      </c>
    </row>
    <row r="214" spans="1:77" ht="75" x14ac:dyDescent="0.25">
      <c r="A214" s="6" t="s">
        <v>3598</v>
      </c>
      <c r="B214" s="6" t="s">
        <v>3599</v>
      </c>
      <c r="C214" s="6" t="s">
        <v>3600</v>
      </c>
      <c r="D214" s="6"/>
      <c r="E214" s="6" t="s">
        <v>164</v>
      </c>
      <c r="F214" s="9" t="s">
        <v>340</v>
      </c>
      <c r="G214" s="9" t="s">
        <v>162</v>
      </c>
      <c r="H214" s="9" t="s">
        <v>157</v>
      </c>
      <c r="I214" s="9" t="s">
        <v>157</v>
      </c>
      <c r="J214" s="9" t="s">
        <v>157</v>
      </c>
      <c r="K214" s="9" t="s">
        <v>157</v>
      </c>
      <c r="L214" s="9" t="s">
        <v>157</v>
      </c>
      <c r="M214" s="9" t="s">
        <v>340</v>
      </c>
      <c r="N214" s="9" t="s">
        <v>340</v>
      </c>
      <c r="O214" s="9" t="s">
        <v>340</v>
      </c>
      <c r="P214" s="9" t="s">
        <v>340</v>
      </c>
      <c r="Q214" s="9" t="s">
        <v>162</v>
      </c>
      <c r="R214" s="9" t="s">
        <v>157</v>
      </c>
      <c r="S214" s="9" t="s">
        <v>157</v>
      </c>
      <c r="T214" s="9" t="s">
        <v>157</v>
      </c>
      <c r="U214" s="9" t="s">
        <v>157</v>
      </c>
      <c r="V214" s="9" t="s">
        <v>157</v>
      </c>
      <c r="W214" s="9" t="s">
        <v>340</v>
      </c>
      <c r="X214" s="9" t="s">
        <v>340</v>
      </c>
      <c r="Y214" s="9" t="s">
        <v>340</v>
      </c>
      <c r="Z214" s="9" t="s">
        <v>323</v>
      </c>
      <c r="AA214" s="9" t="s">
        <v>157</v>
      </c>
      <c r="AB214" s="9" t="s">
        <v>157</v>
      </c>
      <c r="AC214" s="9" t="s">
        <v>157</v>
      </c>
      <c r="AD214" s="9" t="s">
        <v>157</v>
      </c>
      <c r="AE214" s="9" t="s">
        <v>157</v>
      </c>
      <c r="AF214" s="13" t="s">
        <v>682</v>
      </c>
      <c r="AG214" s="13" t="s">
        <v>967</v>
      </c>
      <c r="AH214" s="13" t="s">
        <v>1005</v>
      </c>
      <c r="AI214" s="13" t="s">
        <v>164</v>
      </c>
      <c r="AJ214" s="13" t="s">
        <v>3601</v>
      </c>
      <c r="AK214" s="13" t="s">
        <v>2518</v>
      </c>
      <c r="AL214" s="13" t="s">
        <v>167</v>
      </c>
      <c r="AM214" s="13" t="s">
        <v>3602</v>
      </c>
      <c r="AN214" s="13" t="s">
        <v>340</v>
      </c>
      <c r="AO214" s="13" t="s">
        <v>340</v>
      </c>
      <c r="AP214" s="13" t="s">
        <v>340</v>
      </c>
      <c r="AQ214" s="13" t="s">
        <v>340</v>
      </c>
      <c r="AR214" s="13" t="s">
        <v>259</v>
      </c>
      <c r="AS214" s="13" t="s">
        <v>3603</v>
      </c>
      <c r="AT214" s="13" t="s">
        <v>157</v>
      </c>
      <c r="AU214" s="13" t="s">
        <v>157</v>
      </c>
      <c r="AV214" s="13" t="s">
        <v>157</v>
      </c>
      <c r="AW214" s="13" t="s">
        <v>3604</v>
      </c>
      <c r="AX214" s="13" t="s">
        <v>164</v>
      </c>
      <c r="AY214" s="13" t="s">
        <v>3604</v>
      </c>
      <c r="AZ214" s="13" t="s">
        <v>340</v>
      </c>
      <c r="BA214" s="13" t="s">
        <v>167</v>
      </c>
      <c r="BB214" s="13" t="s">
        <v>3602</v>
      </c>
      <c r="BC214" s="13" t="s">
        <v>340</v>
      </c>
      <c r="BD214" s="13" t="s">
        <v>340</v>
      </c>
      <c r="BE214" s="13" t="s">
        <v>340</v>
      </c>
      <c r="BF214" s="13" t="s">
        <v>340</v>
      </c>
      <c r="BG214" s="13" t="s">
        <v>259</v>
      </c>
      <c r="BH214" s="13" t="s">
        <v>3603</v>
      </c>
      <c r="BI214" s="13" t="s">
        <v>157</v>
      </c>
      <c r="BJ214" s="13" t="s">
        <v>157</v>
      </c>
      <c r="BK214" s="13" t="s">
        <v>157</v>
      </c>
      <c r="BL214" s="11" t="s">
        <v>162</v>
      </c>
      <c r="BM214" s="11" t="s">
        <v>157</v>
      </c>
      <c r="BN214" s="11" t="s">
        <v>157</v>
      </c>
      <c r="BO214" s="11" t="s">
        <v>157</v>
      </c>
      <c r="BP214" s="11" t="s">
        <v>157</v>
      </c>
      <c r="BQ214" s="11" t="s">
        <v>157</v>
      </c>
      <c r="BR214" s="11" t="s">
        <v>157</v>
      </c>
      <c r="BS214" s="15" t="s">
        <v>164</v>
      </c>
      <c r="BT214" s="15" t="s">
        <v>340</v>
      </c>
      <c r="BU214" s="15" t="s">
        <v>162</v>
      </c>
      <c r="BV214" s="15" t="s">
        <v>157</v>
      </c>
      <c r="BW214" s="17" t="s">
        <v>3605</v>
      </c>
      <c r="BX214" s="17" t="s">
        <v>162</v>
      </c>
      <c r="BY214" s="17" t="s">
        <v>157</v>
      </c>
    </row>
    <row r="215" spans="1:77" ht="45" x14ac:dyDescent="0.25">
      <c r="A215" s="6" t="s">
        <v>3608</v>
      </c>
      <c r="B215" s="6" t="s">
        <v>3609</v>
      </c>
      <c r="C215" s="6" t="s">
        <v>3610</v>
      </c>
      <c r="D215" s="6"/>
      <c r="E215" s="6" t="s">
        <v>164</v>
      </c>
      <c r="F215" s="9" t="s">
        <v>3246</v>
      </c>
      <c r="G215" s="9" t="s">
        <v>164</v>
      </c>
      <c r="H215" s="9" t="s">
        <v>661</v>
      </c>
      <c r="I215" s="9" t="s">
        <v>233</v>
      </c>
      <c r="J215" s="9" t="s">
        <v>157</v>
      </c>
      <c r="K215" s="9" t="s">
        <v>503</v>
      </c>
      <c r="L215" s="9" t="s">
        <v>3611</v>
      </c>
      <c r="M215" s="9" t="s">
        <v>3612</v>
      </c>
      <c r="N215" s="9" t="s">
        <v>3613</v>
      </c>
      <c r="O215" s="9" t="s">
        <v>157</v>
      </c>
      <c r="P215" s="9" t="s">
        <v>1660</v>
      </c>
      <c r="Q215" s="9" t="s">
        <v>164</v>
      </c>
      <c r="R215" s="9" t="s">
        <v>661</v>
      </c>
      <c r="S215" s="9" t="s">
        <v>233</v>
      </c>
      <c r="T215" s="9" t="s">
        <v>157</v>
      </c>
      <c r="U215" s="9" t="s">
        <v>503</v>
      </c>
      <c r="V215" s="9" t="s">
        <v>3611</v>
      </c>
      <c r="W215" s="9" t="s">
        <v>3612</v>
      </c>
      <c r="X215" s="9" t="s">
        <v>3613</v>
      </c>
      <c r="Y215" s="9" t="s">
        <v>157</v>
      </c>
      <c r="Z215" s="9" t="s">
        <v>259</v>
      </c>
      <c r="AA215" s="9" t="s">
        <v>157</v>
      </c>
      <c r="AB215" s="9" t="s">
        <v>157</v>
      </c>
      <c r="AC215" s="9" t="s">
        <v>157</v>
      </c>
      <c r="AD215" s="9" t="s">
        <v>157</v>
      </c>
      <c r="AE215" s="9" t="s">
        <v>157</v>
      </c>
      <c r="AF215" s="13" t="s">
        <v>3246</v>
      </c>
      <c r="AG215" s="13" t="s">
        <v>1660</v>
      </c>
      <c r="AH215" s="13" t="s">
        <v>1121</v>
      </c>
      <c r="AI215" s="13" t="s">
        <v>164</v>
      </c>
      <c r="AJ215" s="13" t="s">
        <v>1121</v>
      </c>
      <c r="AK215" s="13" t="s">
        <v>503</v>
      </c>
      <c r="AL215" s="13" t="s">
        <v>233</v>
      </c>
      <c r="AM215" s="13" t="s">
        <v>157</v>
      </c>
      <c r="AN215" s="13" t="s">
        <v>3614</v>
      </c>
      <c r="AO215" s="13" t="s">
        <v>157</v>
      </c>
      <c r="AP215" s="13" t="s">
        <v>3615</v>
      </c>
      <c r="AQ215" s="13" t="s">
        <v>157</v>
      </c>
      <c r="AR215" s="13" t="s">
        <v>259</v>
      </c>
      <c r="AS215" s="13" t="s">
        <v>157</v>
      </c>
      <c r="AT215" s="13" t="s">
        <v>157</v>
      </c>
      <c r="AU215" s="13" t="s">
        <v>157</v>
      </c>
      <c r="AV215" s="13" t="s">
        <v>157</v>
      </c>
      <c r="AW215" s="13" t="s">
        <v>344</v>
      </c>
      <c r="AX215" s="13" t="s">
        <v>164</v>
      </c>
      <c r="AY215" s="13" t="s">
        <v>344</v>
      </c>
      <c r="AZ215" s="13" t="s">
        <v>503</v>
      </c>
      <c r="BA215" s="13" t="s">
        <v>233</v>
      </c>
      <c r="BB215" s="13" t="s">
        <v>157</v>
      </c>
      <c r="BC215" s="13" t="s">
        <v>3614</v>
      </c>
      <c r="BD215" s="13" t="s">
        <v>157</v>
      </c>
      <c r="BE215" s="13" t="s">
        <v>3615</v>
      </c>
      <c r="BF215" s="13" t="s">
        <v>157</v>
      </c>
      <c r="BG215" s="13" t="s">
        <v>259</v>
      </c>
      <c r="BH215" s="13" t="s">
        <v>157</v>
      </c>
      <c r="BI215" s="13" t="s">
        <v>157</v>
      </c>
      <c r="BJ215" s="13" t="s">
        <v>157</v>
      </c>
      <c r="BK215" s="13" t="s">
        <v>157</v>
      </c>
      <c r="BL215" s="11" t="s">
        <v>210</v>
      </c>
      <c r="BM215" s="11" t="s">
        <v>157</v>
      </c>
      <c r="BN215" s="11" t="s">
        <v>157</v>
      </c>
      <c r="BO215" s="11" t="s">
        <v>157</v>
      </c>
      <c r="BP215" s="11" t="s">
        <v>157</v>
      </c>
      <c r="BQ215" s="11" t="s">
        <v>157</v>
      </c>
      <c r="BR215" s="11" t="s">
        <v>157</v>
      </c>
      <c r="BS215" s="15" t="s">
        <v>162</v>
      </c>
      <c r="BT215" s="15" t="s">
        <v>157</v>
      </c>
      <c r="BU215" s="15" t="s">
        <v>164</v>
      </c>
      <c r="BV215" s="15" t="s">
        <v>176</v>
      </c>
      <c r="BW215" s="17" t="s">
        <v>3616</v>
      </c>
      <c r="BX215" s="17" t="s">
        <v>3617</v>
      </c>
      <c r="BY215" s="17" t="s">
        <v>157</v>
      </c>
    </row>
    <row r="216" spans="1:77" x14ac:dyDescent="0.25">
      <c r="A216" s="6" t="s">
        <v>5911</v>
      </c>
      <c r="B216" s="6" t="s">
        <v>3621</v>
      </c>
      <c r="C216" s="6" t="s">
        <v>3622</v>
      </c>
      <c r="D216" s="6"/>
      <c r="E216" s="6" t="s">
        <v>164</v>
      </c>
      <c r="F216" s="9" t="s">
        <v>3623</v>
      </c>
      <c r="G216" s="9" t="s">
        <v>164</v>
      </c>
      <c r="H216" s="9" t="s">
        <v>3624</v>
      </c>
      <c r="I216" s="9" t="s">
        <v>233</v>
      </c>
      <c r="J216" s="9" t="s">
        <v>157</v>
      </c>
      <c r="K216" s="9" t="s">
        <v>273</v>
      </c>
      <c r="L216" s="9" t="s">
        <v>3625</v>
      </c>
      <c r="M216" s="9" t="s">
        <v>3626</v>
      </c>
      <c r="N216" s="9" t="s">
        <v>3627</v>
      </c>
      <c r="O216" s="9" t="s">
        <v>157</v>
      </c>
      <c r="P216" s="9" t="s">
        <v>219</v>
      </c>
      <c r="Q216" s="9" t="s">
        <v>164</v>
      </c>
      <c r="R216" s="9" t="s">
        <v>3625</v>
      </c>
      <c r="S216" s="9" t="s">
        <v>233</v>
      </c>
      <c r="T216" s="9" t="s">
        <v>157</v>
      </c>
      <c r="U216" s="9" t="s">
        <v>273</v>
      </c>
      <c r="V216" s="9" t="s">
        <v>3625</v>
      </c>
      <c r="W216" s="9" t="s">
        <v>157</v>
      </c>
      <c r="X216" s="9" t="s">
        <v>157</v>
      </c>
      <c r="Y216" s="9" t="s">
        <v>157</v>
      </c>
      <c r="Z216" s="9" t="s">
        <v>259</v>
      </c>
      <c r="AA216" s="9" t="s">
        <v>157</v>
      </c>
      <c r="AB216" s="9" t="s">
        <v>157</v>
      </c>
      <c r="AC216" s="9" t="s">
        <v>157</v>
      </c>
      <c r="AD216" s="9" t="s">
        <v>157</v>
      </c>
      <c r="AE216" s="9" t="s">
        <v>341</v>
      </c>
      <c r="AF216" s="13" t="s">
        <v>3623</v>
      </c>
      <c r="AG216" s="13" t="s">
        <v>219</v>
      </c>
      <c r="AH216" s="13" t="s">
        <v>3625</v>
      </c>
      <c r="AI216" s="13" t="s">
        <v>164</v>
      </c>
      <c r="AJ216" s="13" t="s">
        <v>3625</v>
      </c>
      <c r="AK216" s="13" t="s">
        <v>524</v>
      </c>
      <c r="AL216" s="13" t="s">
        <v>233</v>
      </c>
      <c r="AM216" s="13" t="s">
        <v>157</v>
      </c>
      <c r="AN216" s="13" t="s">
        <v>157</v>
      </c>
      <c r="AO216" s="13" t="s">
        <v>157</v>
      </c>
      <c r="AP216" s="13" t="s">
        <v>3628</v>
      </c>
      <c r="AQ216" s="13" t="s">
        <v>157</v>
      </c>
      <c r="AR216" s="13" t="s">
        <v>259</v>
      </c>
      <c r="AS216" s="13" t="s">
        <v>157</v>
      </c>
      <c r="AT216" s="13" t="s">
        <v>157</v>
      </c>
      <c r="AU216" s="13" t="s">
        <v>157</v>
      </c>
      <c r="AV216" s="13" t="s">
        <v>157</v>
      </c>
      <c r="AW216" s="13" t="s">
        <v>3629</v>
      </c>
      <c r="AX216" s="13" t="s">
        <v>164</v>
      </c>
      <c r="AY216" s="13" t="s">
        <v>3625</v>
      </c>
      <c r="AZ216" s="13" t="s">
        <v>524</v>
      </c>
      <c r="BA216" s="13" t="s">
        <v>233</v>
      </c>
      <c r="BB216" s="13" t="s">
        <v>157</v>
      </c>
      <c r="BC216" s="13" t="s">
        <v>3630</v>
      </c>
      <c r="BD216" s="13" t="s">
        <v>157</v>
      </c>
      <c r="BE216" s="13" t="s">
        <v>157</v>
      </c>
      <c r="BF216" s="13" t="s">
        <v>157</v>
      </c>
      <c r="BG216" s="13" t="s">
        <v>259</v>
      </c>
      <c r="BH216" s="13" t="s">
        <v>157</v>
      </c>
      <c r="BI216" s="13" t="s">
        <v>157</v>
      </c>
      <c r="BJ216" s="13" t="s">
        <v>157</v>
      </c>
      <c r="BK216" s="13" t="s">
        <v>157</v>
      </c>
      <c r="BL216" s="11" t="s">
        <v>162</v>
      </c>
      <c r="BM216" s="11" t="s">
        <v>157</v>
      </c>
      <c r="BN216" s="11" t="s">
        <v>157</v>
      </c>
      <c r="BO216" s="11" t="s">
        <v>157</v>
      </c>
      <c r="BP216" s="11" t="s">
        <v>157</v>
      </c>
      <c r="BQ216" s="11" t="s">
        <v>157</v>
      </c>
      <c r="BR216" s="11" t="s">
        <v>157</v>
      </c>
      <c r="BS216" s="15" t="s">
        <v>162</v>
      </c>
      <c r="BT216" s="15" t="s">
        <v>157</v>
      </c>
      <c r="BU216" s="15" t="s">
        <v>162</v>
      </c>
      <c r="BV216" s="15" t="s">
        <v>157</v>
      </c>
      <c r="BW216" s="17" t="s">
        <v>580</v>
      </c>
      <c r="BX216" s="17" t="s">
        <v>580</v>
      </c>
      <c r="BY216" s="17" t="s">
        <v>580</v>
      </c>
    </row>
    <row r="217" spans="1:77" ht="30" x14ac:dyDescent="0.25">
      <c r="A217" s="6" t="s">
        <v>3633</v>
      </c>
      <c r="B217" s="6" t="s">
        <v>3634</v>
      </c>
      <c r="C217" s="6" t="s">
        <v>3635</v>
      </c>
      <c r="D217" s="6"/>
      <c r="E217" s="6" t="s">
        <v>164</v>
      </c>
      <c r="F217" s="9" t="s">
        <v>3636</v>
      </c>
      <c r="G217" s="9" t="s">
        <v>164</v>
      </c>
      <c r="H217" s="9" t="s">
        <v>623</v>
      </c>
      <c r="I217" s="9" t="s">
        <v>233</v>
      </c>
      <c r="J217" s="9" t="s">
        <v>157</v>
      </c>
      <c r="K217" s="9" t="s">
        <v>503</v>
      </c>
      <c r="L217" s="9" t="s">
        <v>1036</v>
      </c>
      <c r="M217" s="9" t="s">
        <v>1219</v>
      </c>
      <c r="N217" s="9" t="s">
        <v>2840</v>
      </c>
      <c r="O217" s="9" t="s">
        <v>157</v>
      </c>
      <c r="P217" s="9" t="s">
        <v>680</v>
      </c>
      <c r="Q217" s="9" t="s">
        <v>164</v>
      </c>
      <c r="R217" s="9" t="s">
        <v>680</v>
      </c>
      <c r="S217" s="9" t="s">
        <v>233</v>
      </c>
      <c r="T217" s="9" t="s">
        <v>157</v>
      </c>
      <c r="U217" s="9" t="s">
        <v>503</v>
      </c>
      <c r="V217" s="9" t="s">
        <v>1036</v>
      </c>
      <c r="W217" s="9" t="s">
        <v>3637</v>
      </c>
      <c r="X217" s="9" t="s">
        <v>3638</v>
      </c>
      <c r="Y217" s="9" t="s">
        <v>157</v>
      </c>
      <c r="Z217" s="9" t="s">
        <v>259</v>
      </c>
      <c r="AA217" s="9" t="s">
        <v>157</v>
      </c>
      <c r="AB217" s="9" t="s">
        <v>157</v>
      </c>
      <c r="AC217" s="9" t="s">
        <v>157</v>
      </c>
      <c r="AD217" s="9" t="s">
        <v>157</v>
      </c>
      <c r="AE217" s="9" t="s">
        <v>157</v>
      </c>
      <c r="AF217" s="13" t="s">
        <v>3636</v>
      </c>
      <c r="AG217" s="13" t="s">
        <v>680</v>
      </c>
      <c r="AH217" s="13" t="s">
        <v>211</v>
      </c>
      <c r="AI217" s="13" t="s">
        <v>164</v>
      </c>
      <c r="AJ217" s="13" t="s">
        <v>211</v>
      </c>
      <c r="AK217" s="13" t="s">
        <v>157</v>
      </c>
      <c r="AL217" s="13" t="s">
        <v>233</v>
      </c>
      <c r="AM217" s="13" t="s">
        <v>157</v>
      </c>
      <c r="AN217" s="13" t="s">
        <v>340</v>
      </c>
      <c r="AO217" s="13" t="s">
        <v>211</v>
      </c>
      <c r="AP217" s="13" t="s">
        <v>211</v>
      </c>
      <c r="AQ217" s="13" t="s">
        <v>157</v>
      </c>
      <c r="AR217" s="13" t="s">
        <v>323</v>
      </c>
      <c r="AS217" s="13" t="s">
        <v>157</v>
      </c>
      <c r="AT217" s="13" t="s">
        <v>157</v>
      </c>
      <c r="AU217" s="13" t="s">
        <v>157</v>
      </c>
      <c r="AV217" s="13" t="s">
        <v>3639</v>
      </c>
      <c r="AW217" s="13" t="s">
        <v>211</v>
      </c>
      <c r="AX217" s="13" t="s">
        <v>164</v>
      </c>
      <c r="AY217" s="13" t="s">
        <v>211</v>
      </c>
      <c r="AZ217" s="13" t="s">
        <v>2120</v>
      </c>
      <c r="BA217" s="13" t="s">
        <v>233</v>
      </c>
      <c r="BB217" s="13" t="s">
        <v>157</v>
      </c>
      <c r="BC217" s="13" t="s">
        <v>340</v>
      </c>
      <c r="BD217" s="13" t="s">
        <v>211</v>
      </c>
      <c r="BE217" s="13" t="s">
        <v>211</v>
      </c>
      <c r="BF217" s="13" t="s">
        <v>157</v>
      </c>
      <c r="BG217" s="13" t="s">
        <v>323</v>
      </c>
      <c r="BH217" s="13" t="s">
        <v>157</v>
      </c>
      <c r="BI217" s="13" t="s">
        <v>157</v>
      </c>
      <c r="BJ217" s="13" t="s">
        <v>157</v>
      </c>
      <c r="BK217" s="13" t="s">
        <v>3639</v>
      </c>
      <c r="BL217" s="11" t="s">
        <v>162</v>
      </c>
      <c r="BM217" s="11" t="s">
        <v>157</v>
      </c>
      <c r="BN217" s="11" t="s">
        <v>157</v>
      </c>
      <c r="BO217" s="11" t="s">
        <v>157</v>
      </c>
      <c r="BP217" s="11" t="s">
        <v>157</v>
      </c>
      <c r="BQ217" s="11" t="s">
        <v>157</v>
      </c>
      <c r="BR217" s="11" t="s">
        <v>157</v>
      </c>
      <c r="BS217" s="15" t="s">
        <v>162</v>
      </c>
      <c r="BT217" s="15" t="s">
        <v>157</v>
      </c>
      <c r="BU217" s="15" t="s">
        <v>164</v>
      </c>
      <c r="BV217" s="15" t="s">
        <v>188</v>
      </c>
      <c r="BW217" s="17" t="s">
        <v>3640</v>
      </c>
      <c r="BX217" s="17" t="s">
        <v>3641</v>
      </c>
      <c r="BY217" s="17" t="s">
        <v>157</v>
      </c>
    </row>
    <row r="218" spans="1:77" ht="30" x14ac:dyDescent="0.25">
      <c r="A218" s="6" t="s">
        <v>3644</v>
      </c>
      <c r="B218" s="6" t="s">
        <v>3645</v>
      </c>
      <c r="C218" s="6" t="s">
        <v>3646</v>
      </c>
      <c r="D218" s="6"/>
      <c r="E218" s="6" t="s">
        <v>164</v>
      </c>
      <c r="F218" s="9" t="s">
        <v>3647</v>
      </c>
      <c r="G218" s="9" t="s">
        <v>164</v>
      </c>
      <c r="H218" s="9" t="s">
        <v>3648</v>
      </c>
      <c r="I218" s="9" t="s">
        <v>233</v>
      </c>
      <c r="J218" s="9" t="s">
        <v>157</v>
      </c>
      <c r="K218" s="9" t="s">
        <v>297</v>
      </c>
      <c r="L218" s="9" t="s">
        <v>3649</v>
      </c>
      <c r="M218" s="9" t="s">
        <v>157</v>
      </c>
      <c r="N218" s="9" t="s">
        <v>157</v>
      </c>
      <c r="O218" s="9" t="s">
        <v>157</v>
      </c>
      <c r="P218" s="9" t="s">
        <v>3647</v>
      </c>
      <c r="Q218" s="9" t="s">
        <v>164</v>
      </c>
      <c r="R218" s="9" t="s">
        <v>831</v>
      </c>
      <c r="S218" s="9" t="s">
        <v>233</v>
      </c>
      <c r="T218" s="9" t="s">
        <v>157</v>
      </c>
      <c r="U218" s="9" t="s">
        <v>297</v>
      </c>
      <c r="V218" s="9" t="s">
        <v>3649</v>
      </c>
      <c r="W218" s="9" t="s">
        <v>157</v>
      </c>
      <c r="X218" s="9" t="s">
        <v>157</v>
      </c>
      <c r="Y218" s="9" t="s">
        <v>157</v>
      </c>
      <c r="Z218" s="9" t="s">
        <v>259</v>
      </c>
      <c r="AA218" s="9" t="s">
        <v>157</v>
      </c>
      <c r="AB218" s="9" t="s">
        <v>157</v>
      </c>
      <c r="AC218" s="9" t="s">
        <v>157</v>
      </c>
      <c r="AD218" s="9" t="s">
        <v>157</v>
      </c>
      <c r="AE218" s="9" t="s">
        <v>157</v>
      </c>
      <c r="AF218" s="13" t="s">
        <v>3650</v>
      </c>
      <c r="AG218" s="13" t="s">
        <v>1273</v>
      </c>
      <c r="AH218" s="13" t="s">
        <v>831</v>
      </c>
      <c r="AI218" s="13" t="s">
        <v>164</v>
      </c>
      <c r="AJ218" s="13" t="s">
        <v>831</v>
      </c>
      <c r="AK218" s="13" t="s">
        <v>2867</v>
      </c>
      <c r="AL218" s="13" t="s">
        <v>167</v>
      </c>
      <c r="AM218" s="13" t="s">
        <v>3651</v>
      </c>
      <c r="AN218" s="13" t="s">
        <v>157</v>
      </c>
      <c r="AO218" s="13" t="s">
        <v>157</v>
      </c>
      <c r="AP218" s="13" t="s">
        <v>157</v>
      </c>
      <c r="AQ218" s="13" t="s">
        <v>157</v>
      </c>
      <c r="AR218" s="13" t="s">
        <v>259</v>
      </c>
      <c r="AS218" s="13" t="s">
        <v>157</v>
      </c>
      <c r="AT218" s="13" t="s">
        <v>157</v>
      </c>
      <c r="AU218" s="13" t="s">
        <v>157</v>
      </c>
      <c r="AV218" s="13" t="s">
        <v>157</v>
      </c>
      <c r="AW218" s="13" t="s">
        <v>831</v>
      </c>
      <c r="AX218" s="13" t="s">
        <v>164</v>
      </c>
      <c r="AY218" s="13" t="s">
        <v>831</v>
      </c>
      <c r="AZ218" s="13" t="s">
        <v>2867</v>
      </c>
      <c r="BA218" s="13" t="s">
        <v>157</v>
      </c>
      <c r="BB218" s="13" t="s">
        <v>157</v>
      </c>
      <c r="BC218" s="13" t="s">
        <v>157</v>
      </c>
      <c r="BD218" s="13" t="s">
        <v>157</v>
      </c>
      <c r="BE218" s="13" t="s">
        <v>157</v>
      </c>
      <c r="BF218" s="13" t="s">
        <v>157</v>
      </c>
      <c r="BG218" s="13" t="s">
        <v>259</v>
      </c>
      <c r="BH218" s="13" t="s">
        <v>157</v>
      </c>
      <c r="BI218" s="13" t="s">
        <v>157</v>
      </c>
      <c r="BJ218" s="13" t="s">
        <v>157</v>
      </c>
      <c r="BK218" s="13" t="s">
        <v>157</v>
      </c>
      <c r="BL218" s="11" t="s">
        <v>162</v>
      </c>
      <c r="BM218" s="11" t="s">
        <v>157</v>
      </c>
      <c r="BN218" s="11" t="s">
        <v>157</v>
      </c>
      <c r="BO218" s="11" t="s">
        <v>157</v>
      </c>
      <c r="BP218" s="11" t="s">
        <v>157</v>
      </c>
      <c r="BQ218" s="11" t="s">
        <v>157</v>
      </c>
      <c r="BR218" s="11" t="s">
        <v>157</v>
      </c>
      <c r="BS218" s="15" t="s">
        <v>162</v>
      </c>
      <c r="BT218" s="15" t="s">
        <v>157</v>
      </c>
      <c r="BU218" s="15" t="s">
        <v>164</v>
      </c>
      <c r="BV218" s="15" t="s">
        <v>177</v>
      </c>
      <c r="BW218" s="17" t="s">
        <v>157</v>
      </c>
      <c r="BX218" s="17" t="s">
        <v>157</v>
      </c>
      <c r="BY218" s="17" t="s">
        <v>157</v>
      </c>
    </row>
    <row r="219" spans="1:77" ht="45" x14ac:dyDescent="0.25">
      <c r="A219" s="6" t="s">
        <v>3654</v>
      </c>
      <c r="B219" s="6" t="s">
        <v>3655</v>
      </c>
      <c r="C219" s="6" t="s">
        <v>3656</v>
      </c>
      <c r="D219" s="6"/>
      <c r="E219" s="6" t="s">
        <v>164</v>
      </c>
      <c r="F219" s="9" t="s">
        <v>3657</v>
      </c>
      <c r="G219" s="9" t="s">
        <v>164</v>
      </c>
      <c r="H219" s="9" t="s">
        <v>3658</v>
      </c>
      <c r="I219" s="9" t="s">
        <v>233</v>
      </c>
      <c r="J219" s="9" t="s">
        <v>157</v>
      </c>
      <c r="K219" s="9" t="s">
        <v>244</v>
      </c>
      <c r="L219" s="9" t="s">
        <v>188</v>
      </c>
      <c r="M219" s="9" t="s">
        <v>3659</v>
      </c>
      <c r="N219" s="9" t="s">
        <v>3660</v>
      </c>
      <c r="O219" s="9" t="s">
        <v>157</v>
      </c>
      <c r="P219" s="9" t="s">
        <v>1800</v>
      </c>
      <c r="Q219" s="9" t="s">
        <v>164</v>
      </c>
      <c r="R219" s="9" t="s">
        <v>3658</v>
      </c>
      <c r="S219" s="9" t="s">
        <v>233</v>
      </c>
      <c r="T219" s="9" t="s">
        <v>157</v>
      </c>
      <c r="U219" s="9" t="s">
        <v>244</v>
      </c>
      <c r="V219" s="9" t="s">
        <v>188</v>
      </c>
      <c r="W219" s="9" t="s">
        <v>3661</v>
      </c>
      <c r="X219" s="9" t="s">
        <v>3662</v>
      </c>
      <c r="Y219" s="9" t="s">
        <v>157</v>
      </c>
      <c r="Z219" s="9" t="s">
        <v>241</v>
      </c>
      <c r="AA219" s="9" t="s">
        <v>157</v>
      </c>
      <c r="AB219" s="9" t="s">
        <v>3663</v>
      </c>
      <c r="AC219" s="9" t="s">
        <v>157</v>
      </c>
      <c r="AD219" s="9" t="s">
        <v>157</v>
      </c>
      <c r="AE219" s="9" t="s">
        <v>157</v>
      </c>
      <c r="AF219" s="13" t="s">
        <v>3657</v>
      </c>
      <c r="AG219" s="13" t="s">
        <v>574</v>
      </c>
      <c r="AH219" s="13" t="s">
        <v>1102</v>
      </c>
      <c r="AI219" s="13" t="s">
        <v>164</v>
      </c>
      <c r="AJ219" s="13" t="s">
        <v>1102</v>
      </c>
      <c r="AK219" s="13" t="s">
        <v>157</v>
      </c>
      <c r="AL219" s="13" t="s">
        <v>157</v>
      </c>
      <c r="AM219" s="13" t="s">
        <v>157</v>
      </c>
      <c r="AN219" s="13" t="s">
        <v>157</v>
      </c>
      <c r="AO219" s="13" t="s">
        <v>1102</v>
      </c>
      <c r="AP219" s="13" t="s">
        <v>1102</v>
      </c>
      <c r="AQ219" s="13" t="s">
        <v>157</v>
      </c>
      <c r="AR219" s="13" t="s">
        <v>259</v>
      </c>
      <c r="AS219" s="13" t="s">
        <v>1102</v>
      </c>
      <c r="AT219" s="13" t="s">
        <v>157</v>
      </c>
      <c r="AU219" s="13" t="s">
        <v>157</v>
      </c>
      <c r="AV219" s="13" t="s">
        <v>157</v>
      </c>
      <c r="AW219" s="13" t="s">
        <v>640</v>
      </c>
      <c r="AX219" s="13" t="s">
        <v>164</v>
      </c>
      <c r="AY219" s="13" t="s">
        <v>640</v>
      </c>
      <c r="AZ219" s="13" t="s">
        <v>157</v>
      </c>
      <c r="BA219" s="13" t="s">
        <v>157</v>
      </c>
      <c r="BB219" s="13" t="s">
        <v>157</v>
      </c>
      <c r="BC219" s="13" t="s">
        <v>157</v>
      </c>
      <c r="BD219" s="13" t="s">
        <v>640</v>
      </c>
      <c r="BE219" s="13" t="s">
        <v>640</v>
      </c>
      <c r="BF219" s="13" t="s">
        <v>157</v>
      </c>
      <c r="BG219" s="13" t="s">
        <v>259</v>
      </c>
      <c r="BH219" s="13" t="s">
        <v>640</v>
      </c>
      <c r="BI219" s="13" t="s">
        <v>157</v>
      </c>
      <c r="BJ219" s="13" t="s">
        <v>157</v>
      </c>
      <c r="BK219" s="13" t="s">
        <v>157</v>
      </c>
      <c r="BL219" s="11" t="s">
        <v>162</v>
      </c>
      <c r="BM219" s="11" t="s">
        <v>157</v>
      </c>
      <c r="BN219" s="11" t="s">
        <v>157</v>
      </c>
      <c r="BO219" s="11" t="s">
        <v>157</v>
      </c>
      <c r="BP219" s="11" t="s">
        <v>157</v>
      </c>
      <c r="BQ219" s="11" t="s">
        <v>157</v>
      </c>
      <c r="BR219" s="11" t="s">
        <v>157</v>
      </c>
      <c r="BS219" s="15" t="s">
        <v>162</v>
      </c>
      <c r="BT219" s="15" t="s">
        <v>157</v>
      </c>
      <c r="BU219" s="15" t="s">
        <v>162</v>
      </c>
      <c r="BV219" s="15" t="s">
        <v>157</v>
      </c>
      <c r="BW219" s="17" t="s">
        <v>3664</v>
      </c>
      <c r="BX219" s="17" t="s">
        <v>162</v>
      </c>
      <c r="BY219" s="17" t="s">
        <v>157</v>
      </c>
    </row>
    <row r="220" spans="1:77" ht="60" x14ac:dyDescent="0.25">
      <c r="A220" s="6" t="s">
        <v>3667</v>
      </c>
      <c r="B220" s="6" t="s">
        <v>3668</v>
      </c>
      <c r="C220" s="6" t="s">
        <v>3669</v>
      </c>
      <c r="D220" s="6"/>
      <c r="E220" s="6" t="s">
        <v>164</v>
      </c>
      <c r="F220" s="9" t="s">
        <v>3670</v>
      </c>
      <c r="G220" s="9" t="s">
        <v>164</v>
      </c>
      <c r="H220" s="9" t="s">
        <v>3671</v>
      </c>
      <c r="I220" s="9" t="s">
        <v>233</v>
      </c>
      <c r="J220" s="9" t="s">
        <v>157</v>
      </c>
      <c r="K220" s="9" t="s">
        <v>462</v>
      </c>
      <c r="L220" s="9" t="s">
        <v>3672</v>
      </c>
      <c r="M220" s="9" t="s">
        <v>3673</v>
      </c>
      <c r="N220" s="9" t="s">
        <v>3674</v>
      </c>
      <c r="O220" s="9" t="s">
        <v>157</v>
      </c>
      <c r="P220" s="9" t="s">
        <v>982</v>
      </c>
      <c r="Q220" s="9" t="s">
        <v>164</v>
      </c>
      <c r="R220" s="9" t="s">
        <v>3671</v>
      </c>
      <c r="S220" s="9" t="s">
        <v>233</v>
      </c>
      <c r="T220" s="9" t="s">
        <v>157</v>
      </c>
      <c r="U220" s="9" t="s">
        <v>462</v>
      </c>
      <c r="V220" s="9" t="s">
        <v>3672</v>
      </c>
      <c r="W220" s="9" t="s">
        <v>3675</v>
      </c>
      <c r="X220" s="9" t="s">
        <v>3676</v>
      </c>
      <c r="Y220" s="9" t="s">
        <v>157</v>
      </c>
      <c r="Z220" s="9" t="s">
        <v>373</v>
      </c>
      <c r="AA220" s="9" t="s">
        <v>157</v>
      </c>
      <c r="AB220" s="9" t="s">
        <v>3677</v>
      </c>
      <c r="AC220" s="9" t="s">
        <v>157</v>
      </c>
      <c r="AD220" s="9" t="s">
        <v>157</v>
      </c>
      <c r="AE220" s="9" t="s">
        <v>157</v>
      </c>
      <c r="AF220" s="13" t="s">
        <v>3678</v>
      </c>
      <c r="AG220" s="13" t="s">
        <v>2318</v>
      </c>
      <c r="AH220" s="13" t="s">
        <v>3679</v>
      </c>
      <c r="AI220" s="13" t="s">
        <v>164</v>
      </c>
      <c r="AJ220" s="13" t="s">
        <v>3680</v>
      </c>
      <c r="AK220" s="13" t="s">
        <v>462</v>
      </c>
      <c r="AL220" s="13" t="s">
        <v>233</v>
      </c>
      <c r="AM220" s="13" t="s">
        <v>157</v>
      </c>
      <c r="AN220" s="13" t="s">
        <v>3681</v>
      </c>
      <c r="AO220" s="13" t="s">
        <v>157</v>
      </c>
      <c r="AP220" s="13" t="s">
        <v>3682</v>
      </c>
      <c r="AQ220" s="13" t="s">
        <v>157</v>
      </c>
      <c r="AR220" s="13" t="s">
        <v>626</v>
      </c>
      <c r="AS220" s="13" t="s">
        <v>157</v>
      </c>
      <c r="AT220" s="13" t="s">
        <v>3683</v>
      </c>
      <c r="AU220" s="13" t="s">
        <v>157</v>
      </c>
      <c r="AV220" s="13" t="s">
        <v>157</v>
      </c>
      <c r="AW220" s="13" t="s">
        <v>3679</v>
      </c>
      <c r="AX220" s="13" t="s">
        <v>164</v>
      </c>
      <c r="AY220" s="13" t="s">
        <v>3680</v>
      </c>
      <c r="AZ220" s="13" t="s">
        <v>462</v>
      </c>
      <c r="BA220" s="13" t="s">
        <v>233</v>
      </c>
      <c r="BB220" s="13" t="s">
        <v>157</v>
      </c>
      <c r="BC220" s="13" t="s">
        <v>3681</v>
      </c>
      <c r="BD220" s="13" t="s">
        <v>157</v>
      </c>
      <c r="BE220" s="13" t="s">
        <v>3682</v>
      </c>
      <c r="BF220" s="13" t="s">
        <v>157</v>
      </c>
      <c r="BG220" s="13" t="s">
        <v>626</v>
      </c>
      <c r="BH220" s="13" t="s">
        <v>157</v>
      </c>
      <c r="BI220" s="13" t="s">
        <v>3683</v>
      </c>
      <c r="BJ220" s="13" t="s">
        <v>157</v>
      </c>
      <c r="BK220" s="13" t="s">
        <v>157</v>
      </c>
      <c r="BL220" s="11" t="s">
        <v>164</v>
      </c>
      <c r="BM220" s="11" t="s">
        <v>3684</v>
      </c>
      <c r="BN220" s="11" t="s">
        <v>3685</v>
      </c>
      <c r="BO220" s="11" t="s">
        <v>167</v>
      </c>
      <c r="BP220" s="11" t="s">
        <v>157</v>
      </c>
      <c r="BQ220" s="11" t="s">
        <v>1013</v>
      </c>
      <c r="BR220" s="11" t="s">
        <v>3686</v>
      </c>
      <c r="BS220" s="15" t="s">
        <v>162</v>
      </c>
      <c r="BT220" s="15" t="s">
        <v>157</v>
      </c>
      <c r="BU220" s="15" t="s">
        <v>162</v>
      </c>
      <c r="BV220" s="15" t="s">
        <v>157</v>
      </c>
      <c r="BW220" s="17" t="s">
        <v>3687</v>
      </c>
      <c r="BX220" s="17" t="s">
        <v>3688</v>
      </c>
      <c r="BY220" s="17" t="s">
        <v>3689</v>
      </c>
    </row>
    <row r="221" spans="1:77" ht="60" x14ac:dyDescent="0.25">
      <c r="A221" s="6" t="s">
        <v>3692</v>
      </c>
      <c r="B221" s="6" t="s">
        <v>3693</v>
      </c>
      <c r="C221" s="6" t="s">
        <v>3694</v>
      </c>
      <c r="D221" s="6"/>
      <c r="E221" s="6" t="s">
        <v>164</v>
      </c>
      <c r="F221" s="9" t="s">
        <v>1984</v>
      </c>
      <c r="G221" s="9" t="s">
        <v>164</v>
      </c>
      <c r="H221" s="9" t="s">
        <v>3695</v>
      </c>
      <c r="I221" s="9" t="s">
        <v>233</v>
      </c>
      <c r="J221" s="9" t="s">
        <v>157</v>
      </c>
      <c r="K221" s="9" t="s">
        <v>273</v>
      </c>
      <c r="L221" s="9" t="s">
        <v>3696</v>
      </c>
      <c r="M221" s="9" t="s">
        <v>3697</v>
      </c>
      <c r="N221" s="9" t="s">
        <v>3698</v>
      </c>
      <c r="O221" s="9" t="s">
        <v>157</v>
      </c>
      <c r="P221" s="9" t="s">
        <v>967</v>
      </c>
      <c r="Q221" s="9" t="s">
        <v>164</v>
      </c>
      <c r="R221" s="9" t="s">
        <v>3695</v>
      </c>
      <c r="S221" s="9" t="s">
        <v>233</v>
      </c>
      <c r="T221" s="9" t="s">
        <v>157</v>
      </c>
      <c r="U221" s="9" t="s">
        <v>273</v>
      </c>
      <c r="V221" s="9" t="s">
        <v>3696</v>
      </c>
      <c r="W221" s="9" t="s">
        <v>157</v>
      </c>
      <c r="X221" s="9" t="s">
        <v>157</v>
      </c>
      <c r="Y221" s="9" t="s">
        <v>3699</v>
      </c>
      <c r="Z221" s="9" t="s">
        <v>259</v>
      </c>
      <c r="AA221" s="9" t="s">
        <v>157</v>
      </c>
      <c r="AB221" s="9" t="s">
        <v>157</v>
      </c>
      <c r="AC221" s="9" t="s">
        <v>157</v>
      </c>
      <c r="AD221" s="9" t="s">
        <v>157</v>
      </c>
      <c r="AE221" s="9" t="s">
        <v>341</v>
      </c>
      <c r="AF221" s="13" t="s">
        <v>1984</v>
      </c>
      <c r="AG221" s="13" t="s">
        <v>967</v>
      </c>
      <c r="AH221" s="13" t="s">
        <v>3700</v>
      </c>
      <c r="AI221" s="13" t="s">
        <v>164</v>
      </c>
      <c r="AJ221" s="13" t="s">
        <v>3700</v>
      </c>
      <c r="AK221" s="13" t="s">
        <v>273</v>
      </c>
      <c r="AL221" s="13" t="s">
        <v>233</v>
      </c>
      <c r="AM221" s="13" t="s">
        <v>157</v>
      </c>
      <c r="AN221" s="13" t="s">
        <v>2600</v>
      </c>
      <c r="AO221" s="13" t="s">
        <v>157</v>
      </c>
      <c r="AP221" s="13" t="s">
        <v>3701</v>
      </c>
      <c r="AQ221" s="13" t="s">
        <v>157</v>
      </c>
      <c r="AR221" s="13" t="s">
        <v>626</v>
      </c>
      <c r="AS221" s="13" t="s">
        <v>157</v>
      </c>
      <c r="AT221" s="13" t="s">
        <v>157</v>
      </c>
      <c r="AU221" s="13" t="s">
        <v>157</v>
      </c>
      <c r="AV221" s="13" t="s">
        <v>157</v>
      </c>
      <c r="AW221" s="13" t="s">
        <v>3702</v>
      </c>
      <c r="AX221" s="13" t="s">
        <v>164</v>
      </c>
      <c r="AY221" s="13" t="s">
        <v>3700</v>
      </c>
      <c r="AZ221" s="13" t="s">
        <v>273</v>
      </c>
      <c r="BA221" s="13" t="s">
        <v>233</v>
      </c>
      <c r="BB221" s="13" t="s">
        <v>157</v>
      </c>
      <c r="BC221" s="13" t="s">
        <v>3703</v>
      </c>
      <c r="BD221" s="13" t="s">
        <v>157</v>
      </c>
      <c r="BE221" s="13" t="s">
        <v>3704</v>
      </c>
      <c r="BF221" s="13" t="s">
        <v>157</v>
      </c>
      <c r="BG221" s="13" t="s">
        <v>626</v>
      </c>
      <c r="BH221" s="13" t="s">
        <v>157</v>
      </c>
      <c r="BI221" s="13" t="s">
        <v>157</v>
      </c>
      <c r="BJ221" s="13" t="s">
        <v>157</v>
      </c>
      <c r="BK221" s="13" t="s">
        <v>157</v>
      </c>
      <c r="BL221" s="11" t="s">
        <v>162</v>
      </c>
      <c r="BM221" s="11" t="s">
        <v>157</v>
      </c>
      <c r="BN221" s="11" t="s">
        <v>157</v>
      </c>
      <c r="BO221" s="11" t="s">
        <v>157</v>
      </c>
      <c r="BP221" s="11" t="s">
        <v>157</v>
      </c>
      <c r="BQ221" s="11" t="s">
        <v>157</v>
      </c>
      <c r="BR221" s="11" t="s">
        <v>157</v>
      </c>
      <c r="BS221" s="15" t="s">
        <v>164</v>
      </c>
      <c r="BT221" s="15" t="s">
        <v>3705</v>
      </c>
      <c r="BU221" s="15" t="s">
        <v>162</v>
      </c>
      <c r="BV221" s="15" t="s">
        <v>157</v>
      </c>
      <c r="BW221" s="17" t="s">
        <v>162</v>
      </c>
      <c r="BX221" s="17" t="s">
        <v>341</v>
      </c>
      <c r="BY221" s="17" t="s">
        <v>157</v>
      </c>
    </row>
    <row r="222" spans="1:77" ht="60" x14ac:dyDescent="0.25">
      <c r="A222" s="6" t="s">
        <v>5912</v>
      </c>
      <c r="B222" s="6" t="s">
        <v>3709</v>
      </c>
      <c r="C222" s="6" t="s">
        <v>3710</v>
      </c>
      <c r="D222" s="6"/>
      <c r="E222" s="6" t="s">
        <v>164</v>
      </c>
      <c r="F222" s="9" t="s">
        <v>368</v>
      </c>
      <c r="G222" s="9" t="s">
        <v>164</v>
      </c>
      <c r="H222" s="9" t="s">
        <v>2046</v>
      </c>
      <c r="I222" s="9" t="s">
        <v>233</v>
      </c>
      <c r="J222" s="9" t="s">
        <v>157</v>
      </c>
      <c r="K222" s="9" t="s">
        <v>273</v>
      </c>
      <c r="L222" s="9" t="s">
        <v>3307</v>
      </c>
      <c r="M222" s="9" t="s">
        <v>396</v>
      </c>
      <c r="N222" s="9" t="s">
        <v>2685</v>
      </c>
      <c r="O222" s="9" t="s">
        <v>157</v>
      </c>
      <c r="P222" s="9" t="s">
        <v>217</v>
      </c>
      <c r="Q222" s="9" t="s">
        <v>164</v>
      </c>
      <c r="R222" s="9" t="s">
        <v>2046</v>
      </c>
      <c r="S222" s="9" t="s">
        <v>233</v>
      </c>
      <c r="T222" s="9" t="s">
        <v>157</v>
      </c>
      <c r="U222" s="9" t="s">
        <v>273</v>
      </c>
      <c r="V222" s="9" t="s">
        <v>3307</v>
      </c>
      <c r="W222" s="9" t="s">
        <v>341</v>
      </c>
      <c r="X222" s="9" t="s">
        <v>341</v>
      </c>
      <c r="Y222" s="9" t="s">
        <v>157</v>
      </c>
      <c r="Z222" s="9" t="s">
        <v>259</v>
      </c>
      <c r="AA222" s="9" t="s">
        <v>157</v>
      </c>
      <c r="AB222" s="9" t="s">
        <v>157</v>
      </c>
      <c r="AC222" s="9" t="s">
        <v>157</v>
      </c>
      <c r="AD222" s="9" t="s">
        <v>157</v>
      </c>
      <c r="AE222" s="9" t="s">
        <v>157</v>
      </c>
      <c r="AF222" s="13" t="s">
        <v>376</v>
      </c>
      <c r="AG222" s="13" t="s">
        <v>217</v>
      </c>
      <c r="AH222" s="13" t="s">
        <v>682</v>
      </c>
      <c r="AI222" s="13" t="s">
        <v>164</v>
      </c>
      <c r="AJ222" s="13" t="s">
        <v>1384</v>
      </c>
      <c r="AK222" s="13" t="s">
        <v>273</v>
      </c>
      <c r="AL222" s="13" t="s">
        <v>233</v>
      </c>
      <c r="AM222" s="13" t="s">
        <v>157</v>
      </c>
      <c r="AN222" s="13" t="s">
        <v>3711</v>
      </c>
      <c r="AO222" s="13" t="s">
        <v>157</v>
      </c>
      <c r="AP222" s="13" t="s">
        <v>157</v>
      </c>
      <c r="AQ222" s="13" t="s">
        <v>3712</v>
      </c>
      <c r="AR222" s="13" t="s">
        <v>247</v>
      </c>
      <c r="AS222" s="13" t="s">
        <v>157</v>
      </c>
      <c r="AT222" s="13" t="s">
        <v>3713</v>
      </c>
      <c r="AU222" s="13" t="s">
        <v>157</v>
      </c>
      <c r="AV222" s="13" t="s">
        <v>157</v>
      </c>
      <c r="AW222" s="13" t="s">
        <v>682</v>
      </c>
      <c r="AX222" s="13" t="s">
        <v>164</v>
      </c>
      <c r="AY222" s="13" t="s">
        <v>1384</v>
      </c>
      <c r="AZ222" s="13" t="s">
        <v>273</v>
      </c>
      <c r="BA222" s="13" t="s">
        <v>233</v>
      </c>
      <c r="BB222" s="13" t="s">
        <v>157</v>
      </c>
      <c r="BC222" s="13" t="s">
        <v>3714</v>
      </c>
      <c r="BD222" s="13" t="s">
        <v>157</v>
      </c>
      <c r="BE222" s="13" t="s">
        <v>157</v>
      </c>
      <c r="BF222" s="13" t="s">
        <v>3712</v>
      </c>
      <c r="BG222" s="13" t="s">
        <v>247</v>
      </c>
      <c r="BH222" s="13" t="s">
        <v>157</v>
      </c>
      <c r="BI222" s="13" t="s">
        <v>3713</v>
      </c>
      <c r="BJ222" s="13" t="s">
        <v>157</v>
      </c>
      <c r="BK222" s="13" t="s">
        <v>157</v>
      </c>
      <c r="BL222" s="11" t="s">
        <v>162</v>
      </c>
      <c r="BM222" s="11" t="s">
        <v>157</v>
      </c>
      <c r="BN222" s="11" t="s">
        <v>157</v>
      </c>
      <c r="BO222" s="11" t="s">
        <v>157</v>
      </c>
      <c r="BP222" s="11" t="s">
        <v>157</v>
      </c>
      <c r="BQ222" s="11" t="s">
        <v>157</v>
      </c>
      <c r="BR222" s="11" t="s">
        <v>157</v>
      </c>
      <c r="BS222" s="15" t="s">
        <v>162</v>
      </c>
      <c r="BT222" s="15" t="s">
        <v>157</v>
      </c>
      <c r="BU222" s="15" t="s">
        <v>162</v>
      </c>
      <c r="BV222" s="15" t="s">
        <v>157</v>
      </c>
      <c r="BW222" s="17" t="s">
        <v>3715</v>
      </c>
      <c r="BX222" s="17" t="s">
        <v>340</v>
      </c>
      <c r="BY222" s="17" t="s">
        <v>162</v>
      </c>
    </row>
    <row r="223" spans="1:77" ht="60" x14ac:dyDescent="0.25">
      <c r="A223" s="6" t="s">
        <v>3718</v>
      </c>
      <c r="B223" s="6" t="s">
        <v>3719</v>
      </c>
      <c r="C223" s="6" t="s">
        <v>3720</v>
      </c>
      <c r="D223" s="6"/>
      <c r="E223" s="6" t="s">
        <v>164</v>
      </c>
      <c r="F223" s="9" t="s">
        <v>3721</v>
      </c>
      <c r="G223" s="9" t="s">
        <v>164</v>
      </c>
      <c r="H223" s="9" t="s">
        <v>3722</v>
      </c>
      <c r="I223" s="9" t="s">
        <v>614</v>
      </c>
      <c r="J223" s="9" t="s">
        <v>157</v>
      </c>
      <c r="K223" s="9" t="s">
        <v>217</v>
      </c>
      <c r="L223" s="9" t="s">
        <v>3723</v>
      </c>
      <c r="M223" s="9" t="s">
        <v>157</v>
      </c>
      <c r="N223" s="9" t="s">
        <v>157</v>
      </c>
      <c r="O223" s="9" t="s">
        <v>3724</v>
      </c>
      <c r="P223" s="9" t="s">
        <v>3725</v>
      </c>
      <c r="Q223" s="9" t="s">
        <v>164</v>
      </c>
      <c r="R223" s="9" t="s">
        <v>3722</v>
      </c>
      <c r="S223" s="9" t="s">
        <v>614</v>
      </c>
      <c r="T223" s="9" t="s">
        <v>157</v>
      </c>
      <c r="U223" s="9" t="s">
        <v>217</v>
      </c>
      <c r="V223" s="9" t="s">
        <v>3723</v>
      </c>
      <c r="W223" s="9" t="s">
        <v>157</v>
      </c>
      <c r="X223" s="9" t="s">
        <v>157</v>
      </c>
      <c r="Y223" s="9" t="s">
        <v>3726</v>
      </c>
      <c r="Z223" s="9" t="s">
        <v>355</v>
      </c>
      <c r="AA223" s="9" t="s">
        <v>157</v>
      </c>
      <c r="AB223" s="9" t="s">
        <v>157</v>
      </c>
      <c r="AC223" s="9" t="s">
        <v>3727</v>
      </c>
      <c r="AD223" s="9" t="s">
        <v>157</v>
      </c>
      <c r="AE223" s="9" t="s">
        <v>157</v>
      </c>
      <c r="AF223" s="13" t="s">
        <v>3728</v>
      </c>
      <c r="AG223" s="13" t="s">
        <v>3670</v>
      </c>
      <c r="AH223" s="13" t="s">
        <v>3729</v>
      </c>
      <c r="AI223" s="13" t="s">
        <v>164</v>
      </c>
      <c r="AJ223" s="13" t="s">
        <v>3730</v>
      </c>
      <c r="AK223" s="13" t="s">
        <v>340</v>
      </c>
      <c r="AL223" s="13" t="s">
        <v>614</v>
      </c>
      <c r="AM223" s="13" t="s">
        <v>157</v>
      </c>
      <c r="AN223" s="13" t="s">
        <v>3731</v>
      </c>
      <c r="AO223" s="13" t="s">
        <v>157</v>
      </c>
      <c r="AP223" s="13" t="s">
        <v>157</v>
      </c>
      <c r="AQ223" s="13" t="s">
        <v>3732</v>
      </c>
      <c r="AR223" s="13" t="s">
        <v>359</v>
      </c>
      <c r="AS223" s="13" t="s">
        <v>157</v>
      </c>
      <c r="AT223" s="13" t="s">
        <v>157</v>
      </c>
      <c r="AU223" s="13" t="s">
        <v>3733</v>
      </c>
      <c r="AV223" s="13" t="s">
        <v>157</v>
      </c>
      <c r="AW223" s="13" t="s">
        <v>3734</v>
      </c>
      <c r="AX223" s="13" t="s">
        <v>164</v>
      </c>
      <c r="AY223" s="13" t="s">
        <v>3730</v>
      </c>
      <c r="AZ223" s="13" t="s">
        <v>340</v>
      </c>
      <c r="BA223" s="13" t="s">
        <v>614</v>
      </c>
      <c r="BB223" s="13" t="s">
        <v>157</v>
      </c>
      <c r="BC223" s="13" t="s">
        <v>3731</v>
      </c>
      <c r="BD223" s="13" t="s">
        <v>157</v>
      </c>
      <c r="BE223" s="13" t="s">
        <v>157</v>
      </c>
      <c r="BF223" s="13" t="s">
        <v>3735</v>
      </c>
      <c r="BG223" s="13" t="s">
        <v>359</v>
      </c>
      <c r="BH223" s="13" t="s">
        <v>157</v>
      </c>
      <c r="BI223" s="13" t="s">
        <v>157</v>
      </c>
      <c r="BJ223" s="13" t="s">
        <v>3736</v>
      </c>
      <c r="BK223" s="13" t="s">
        <v>157</v>
      </c>
      <c r="BL223" s="11" t="s">
        <v>164</v>
      </c>
      <c r="BM223" s="11" t="s">
        <v>3737</v>
      </c>
      <c r="BN223" s="11" t="s">
        <v>3737</v>
      </c>
      <c r="BO223" s="11" t="s">
        <v>775</v>
      </c>
      <c r="BP223" s="11" t="s">
        <v>3738</v>
      </c>
      <c r="BQ223" s="11" t="s">
        <v>157</v>
      </c>
      <c r="BR223" s="11" t="s">
        <v>157</v>
      </c>
      <c r="BS223" s="15" t="s">
        <v>162</v>
      </c>
      <c r="BT223" s="15" t="s">
        <v>157</v>
      </c>
      <c r="BU223" s="15" t="s">
        <v>162</v>
      </c>
      <c r="BV223" s="15" t="s">
        <v>157</v>
      </c>
      <c r="BW223" s="17" t="s">
        <v>157</v>
      </c>
      <c r="BX223" s="17" t="s">
        <v>157</v>
      </c>
      <c r="BY223" s="17" t="s">
        <v>157</v>
      </c>
    </row>
    <row r="224" spans="1:77" ht="105" x14ac:dyDescent="0.25">
      <c r="A224" s="6" t="s">
        <v>5913</v>
      </c>
      <c r="B224" s="6" t="s">
        <v>3742</v>
      </c>
      <c r="C224" s="6" t="s">
        <v>3743</v>
      </c>
      <c r="D224" s="6"/>
      <c r="E224" s="6" t="s">
        <v>164</v>
      </c>
      <c r="F224" s="9" t="s">
        <v>2840</v>
      </c>
      <c r="G224" s="9" t="s">
        <v>164</v>
      </c>
      <c r="H224" s="9" t="s">
        <v>937</v>
      </c>
      <c r="I224" s="9" t="s">
        <v>233</v>
      </c>
      <c r="J224" s="9" t="s">
        <v>157</v>
      </c>
      <c r="K224" s="9" t="s">
        <v>3744</v>
      </c>
      <c r="L224" s="9" t="s">
        <v>3745</v>
      </c>
      <c r="M224" s="9" t="s">
        <v>3746</v>
      </c>
      <c r="N224" s="9" t="s">
        <v>3747</v>
      </c>
      <c r="O224" s="9" t="s">
        <v>157</v>
      </c>
      <c r="P224" s="9" t="s">
        <v>340</v>
      </c>
      <c r="Q224" s="9" t="s">
        <v>164</v>
      </c>
      <c r="R224" s="9" t="s">
        <v>937</v>
      </c>
      <c r="S224" s="9" t="s">
        <v>233</v>
      </c>
      <c r="T224" s="9" t="s">
        <v>157</v>
      </c>
      <c r="U224" s="9" t="s">
        <v>3744</v>
      </c>
      <c r="V224" s="9" t="s">
        <v>3748</v>
      </c>
      <c r="W224" s="9" t="s">
        <v>3749</v>
      </c>
      <c r="X224" s="9" t="s">
        <v>341</v>
      </c>
      <c r="Y224" s="9" t="s">
        <v>157</v>
      </c>
      <c r="Z224" s="9" t="s">
        <v>241</v>
      </c>
      <c r="AA224" s="9" t="s">
        <v>157</v>
      </c>
      <c r="AB224" s="9" t="s">
        <v>3750</v>
      </c>
      <c r="AC224" s="9" t="s">
        <v>157</v>
      </c>
      <c r="AD224" s="9" t="s">
        <v>157</v>
      </c>
      <c r="AE224" s="9" t="s">
        <v>341</v>
      </c>
      <c r="AF224" s="13" t="s">
        <v>3751</v>
      </c>
      <c r="AG224" s="13" t="s">
        <v>157</v>
      </c>
      <c r="AH224" s="13" t="s">
        <v>3752</v>
      </c>
      <c r="AI224" s="13" t="s">
        <v>164</v>
      </c>
      <c r="AJ224" s="13" t="s">
        <v>3753</v>
      </c>
      <c r="AK224" s="13" t="s">
        <v>3744</v>
      </c>
      <c r="AL224" s="13" t="s">
        <v>233</v>
      </c>
      <c r="AM224" s="13" t="s">
        <v>157</v>
      </c>
      <c r="AN224" s="13" t="s">
        <v>3754</v>
      </c>
      <c r="AO224" s="13" t="s">
        <v>3755</v>
      </c>
      <c r="AP224" s="13" t="s">
        <v>3756</v>
      </c>
      <c r="AQ224" s="13" t="s">
        <v>157</v>
      </c>
      <c r="AR224" s="13" t="s">
        <v>247</v>
      </c>
      <c r="AS224" s="13" t="s">
        <v>157</v>
      </c>
      <c r="AT224" s="13" t="s">
        <v>3757</v>
      </c>
      <c r="AU224" s="13" t="s">
        <v>157</v>
      </c>
      <c r="AV224" s="13" t="s">
        <v>157</v>
      </c>
      <c r="AW224" s="13" t="s">
        <v>3758</v>
      </c>
      <c r="AX224" s="13" t="s">
        <v>164</v>
      </c>
      <c r="AY224" s="13" t="s">
        <v>3759</v>
      </c>
      <c r="AZ224" s="13" t="s">
        <v>3744</v>
      </c>
      <c r="BA224" s="13" t="s">
        <v>233</v>
      </c>
      <c r="BB224" s="13" t="s">
        <v>157</v>
      </c>
      <c r="BC224" s="13" t="s">
        <v>3760</v>
      </c>
      <c r="BD224" s="13" t="s">
        <v>3761</v>
      </c>
      <c r="BE224" s="13" t="s">
        <v>3762</v>
      </c>
      <c r="BF224" s="13" t="s">
        <v>157</v>
      </c>
      <c r="BG224" s="13" t="s">
        <v>247</v>
      </c>
      <c r="BH224" s="13" t="s">
        <v>157</v>
      </c>
      <c r="BI224" s="13" t="s">
        <v>3763</v>
      </c>
      <c r="BJ224" s="13" t="s">
        <v>157</v>
      </c>
      <c r="BK224" s="13" t="s">
        <v>157</v>
      </c>
      <c r="BL224" s="11" t="s">
        <v>162</v>
      </c>
      <c r="BM224" s="11" t="s">
        <v>157</v>
      </c>
      <c r="BN224" s="11" t="s">
        <v>157</v>
      </c>
      <c r="BO224" s="11" t="s">
        <v>157</v>
      </c>
      <c r="BP224" s="11" t="s">
        <v>157</v>
      </c>
      <c r="BQ224" s="11" t="s">
        <v>157</v>
      </c>
      <c r="BR224" s="11" t="s">
        <v>157</v>
      </c>
      <c r="BS224" s="15" t="s">
        <v>164</v>
      </c>
      <c r="BT224" s="15" t="s">
        <v>3105</v>
      </c>
      <c r="BU224" s="15" t="s">
        <v>162</v>
      </c>
      <c r="BV224" s="15" t="s">
        <v>157</v>
      </c>
      <c r="BW224" s="17" t="s">
        <v>341</v>
      </c>
      <c r="BX224" s="17" t="s">
        <v>3764</v>
      </c>
      <c r="BY224" s="17" t="s">
        <v>3765</v>
      </c>
    </row>
    <row r="225" spans="1:77" ht="150" x14ac:dyDescent="0.25">
      <c r="A225" s="6" t="s">
        <v>3768</v>
      </c>
      <c r="B225" s="6" t="s">
        <v>3769</v>
      </c>
      <c r="C225" s="6" t="s">
        <v>3770</v>
      </c>
      <c r="D225" s="6"/>
      <c r="E225" s="6" t="s">
        <v>164</v>
      </c>
      <c r="F225" s="9" t="s">
        <v>340</v>
      </c>
      <c r="G225" s="9" t="s">
        <v>162</v>
      </c>
      <c r="H225" s="9" t="s">
        <v>157</v>
      </c>
      <c r="I225" s="9" t="s">
        <v>157</v>
      </c>
      <c r="J225" s="9" t="s">
        <v>157</v>
      </c>
      <c r="K225" s="9" t="s">
        <v>157</v>
      </c>
      <c r="L225" s="9" t="s">
        <v>157</v>
      </c>
      <c r="M225" s="9" t="s">
        <v>157</v>
      </c>
      <c r="N225" s="9" t="s">
        <v>157</v>
      </c>
      <c r="O225" s="9" t="s">
        <v>157</v>
      </c>
      <c r="P225" s="9" t="s">
        <v>157</v>
      </c>
      <c r="Q225" s="9" t="s">
        <v>162</v>
      </c>
      <c r="R225" s="9" t="s">
        <v>157</v>
      </c>
      <c r="S225" s="9" t="s">
        <v>157</v>
      </c>
      <c r="T225" s="9" t="s">
        <v>157</v>
      </c>
      <c r="U225" s="9" t="s">
        <v>157</v>
      </c>
      <c r="V225" s="9" t="s">
        <v>157</v>
      </c>
      <c r="W225" s="9" t="s">
        <v>157</v>
      </c>
      <c r="X225" s="9" t="s">
        <v>157</v>
      </c>
      <c r="Y225" s="9" t="s">
        <v>157</v>
      </c>
      <c r="Z225" s="9" t="s">
        <v>157</v>
      </c>
      <c r="AA225" s="9" t="s">
        <v>157</v>
      </c>
      <c r="AB225" s="9" t="s">
        <v>157</v>
      </c>
      <c r="AC225" s="9" t="s">
        <v>157</v>
      </c>
      <c r="AD225" s="9" t="s">
        <v>157</v>
      </c>
      <c r="AE225" s="9" t="s">
        <v>157</v>
      </c>
      <c r="AF225" s="13" t="s">
        <v>3771</v>
      </c>
      <c r="AG225" s="13" t="s">
        <v>3772</v>
      </c>
      <c r="AH225" s="13" t="s">
        <v>3773</v>
      </c>
      <c r="AI225" s="13" t="s">
        <v>164</v>
      </c>
      <c r="AJ225" s="13" t="s">
        <v>3774</v>
      </c>
      <c r="AK225" s="13" t="s">
        <v>340</v>
      </c>
      <c r="AL225" s="13" t="s">
        <v>614</v>
      </c>
      <c r="AM225" s="13" t="s">
        <v>157</v>
      </c>
      <c r="AN225" s="13" t="s">
        <v>3775</v>
      </c>
      <c r="AO225" s="13" t="s">
        <v>157</v>
      </c>
      <c r="AP225" s="13" t="s">
        <v>157</v>
      </c>
      <c r="AQ225" s="13" t="s">
        <v>3776</v>
      </c>
      <c r="AR225" s="13" t="s">
        <v>2366</v>
      </c>
      <c r="AS225" s="13" t="s">
        <v>3777</v>
      </c>
      <c r="AT225" s="13" t="s">
        <v>3778</v>
      </c>
      <c r="AU225" s="13" t="s">
        <v>3779</v>
      </c>
      <c r="AV225" s="13" t="s">
        <v>157</v>
      </c>
      <c r="AW225" s="13" t="s">
        <v>3780</v>
      </c>
      <c r="AX225" s="13" t="s">
        <v>164</v>
      </c>
      <c r="AY225" s="13" t="s">
        <v>3781</v>
      </c>
      <c r="AZ225" s="13" t="s">
        <v>340</v>
      </c>
      <c r="BA225" s="13" t="s">
        <v>614</v>
      </c>
      <c r="BB225" s="13" t="s">
        <v>157</v>
      </c>
      <c r="BC225" s="13" t="s">
        <v>2847</v>
      </c>
      <c r="BD225" s="13" t="s">
        <v>157</v>
      </c>
      <c r="BE225" s="13" t="s">
        <v>157</v>
      </c>
      <c r="BF225" s="13" t="s">
        <v>3782</v>
      </c>
      <c r="BG225" s="13" t="s">
        <v>2366</v>
      </c>
      <c r="BH225" s="13" t="s">
        <v>3783</v>
      </c>
      <c r="BI225" s="13" t="s">
        <v>3784</v>
      </c>
      <c r="BJ225" s="13" t="s">
        <v>3785</v>
      </c>
      <c r="BK225" s="13" t="s">
        <v>157</v>
      </c>
      <c r="BL225" s="11" t="s">
        <v>164</v>
      </c>
      <c r="BM225" s="11" t="s">
        <v>3786</v>
      </c>
      <c r="BN225" s="11" t="s">
        <v>3786</v>
      </c>
      <c r="BO225" s="11" t="s">
        <v>775</v>
      </c>
      <c r="BP225" s="11" t="s">
        <v>3787</v>
      </c>
      <c r="BQ225" s="11" t="s">
        <v>157</v>
      </c>
      <c r="BR225" s="11" t="s">
        <v>3788</v>
      </c>
      <c r="BS225" s="15" t="s">
        <v>164</v>
      </c>
      <c r="BT225" s="15" t="s">
        <v>3789</v>
      </c>
      <c r="BU225" s="15" t="s">
        <v>162</v>
      </c>
      <c r="BV225" s="15" t="s">
        <v>157</v>
      </c>
      <c r="BW225" s="17" t="s">
        <v>3790</v>
      </c>
      <c r="BX225" s="17" t="s">
        <v>3791</v>
      </c>
      <c r="BY225" s="17" t="s">
        <v>157</v>
      </c>
    </row>
    <row r="226" spans="1:77" x14ac:dyDescent="0.25">
      <c r="A226" s="6" t="s">
        <v>3794</v>
      </c>
      <c r="B226" s="6" t="s">
        <v>3795</v>
      </c>
      <c r="C226" s="6" t="s">
        <v>3796</v>
      </c>
      <c r="D226" s="6"/>
      <c r="E226" s="6" t="s">
        <v>162</v>
      </c>
      <c r="F226" s="9" t="s">
        <v>157</v>
      </c>
      <c r="G226" s="9" t="s">
        <v>157</v>
      </c>
      <c r="H226" s="9" t="s">
        <v>157</v>
      </c>
      <c r="I226" s="9" t="s">
        <v>157</v>
      </c>
      <c r="J226" s="9" t="s">
        <v>157</v>
      </c>
      <c r="K226" s="9" t="s">
        <v>157</v>
      </c>
      <c r="L226" s="9" t="s">
        <v>157</v>
      </c>
      <c r="M226" s="9" t="s">
        <v>157</v>
      </c>
      <c r="N226" s="9" t="s">
        <v>157</v>
      </c>
      <c r="O226" s="9" t="s">
        <v>157</v>
      </c>
      <c r="P226" s="9" t="s">
        <v>157</v>
      </c>
      <c r="Q226" s="9" t="s">
        <v>157</v>
      </c>
      <c r="R226" s="9" t="s">
        <v>157</v>
      </c>
      <c r="S226" s="9" t="s">
        <v>157</v>
      </c>
      <c r="T226" s="9" t="s">
        <v>157</v>
      </c>
      <c r="U226" s="9" t="s">
        <v>157</v>
      </c>
      <c r="V226" s="9" t="s">
        <v>157</v>
      </c>
      <c r="W226" s="9" t="s">
        <v>157</v>
      </c>
      <c r="X226" s="9" t="s">
        <v>157</v>
      </c>
      <c r="Y226" s="9" t="s">
        <v>157</v>
      </c>
      <c r="Z226" s="9" t="s">
        <v>157</v>
      </c>
      <c r="AA226" s="9" t="s">
        <v>157</v>
      </c>
      <c r="AB226" s="9" t="s">
        <v>157</v>
      </c>
      <c r="AC226" s="9" t="s">
        <v>157</v>
      </c>
      <c r="AD226" s="9" t="s">
        <v>157</v>
      </c>
      <c r="AE226" s="9" t="s">
        <v>157</v>
      </c>
      <c r="AF226" s="13" t="s">
        <v>157</v>
      </c>
      <c r="AG226" s="13" t="s">
        <v>157</v>
      </c>
      <c r="AH226" s="13" t="s">
        <v>157</v>
      </c>
      <c r="AI226" s="13" t="s">
        <v>157</v>
      </c>
      <c r="AJ226" s="13" t="s">
        <v>157</v>
      </c>
      <c r="AK226" s="13" t="s">
        <v>157</v>
      </c>
      <c r="AL226" s="13" t="s">
        <v>157</v>
      </c>
      <c r="AM226" s="13" t="s">
        <v>157</v>
      </c>
      <c r="AN226" s="13" t="s">
        <v>157</v>
      </c>
      <c r="AO226" s="13" t="s">
        <v>157</v>
      </c>
      <c r="AP226" s="13" t="s">
        <v>157</v>
      </c>
      <c r="AQ226" s="13" t="s">
        <v>157</v>
      </c>
      <c r="AR226" s="13" t="s">
        <v>157</v>
      </c>
      <c r="AS226" s="13" t="s">
        <v>157</v>
      </c>
      <c r="AT226" s="13" t="s">
        <v>157</v>
      </c>
      <c r="AU226" s="13" t="s">
        <v>157</v>
      </c>
      <c r="AV226" s="13" t="s">
        <v>157</v>
      </c>
      <c r="AW226" s="13" t="s">
        <v>157</v>
      </c>
      <c r="AX226" s="13" t="s">
        <v>157</v>
      </c>
      <c r="AY226" s="13" t="s">
        <v>157</v>
      </c>
      <c r="AZ226" s="13" t="s">
        <v>157</v>
      </c>
      <c r="BA226" s="13" t="s">
        <v>157</v>
      </c>
      <c r="BB226" s="13" t="s">
        <v>157</v>
      </c>
      <c r="BC226" s="13" t="s">
        <v>157</v>
      </c>
      <c r="BD226" s="13" t="s">
        <v>157</v>
      </c>
      <c r="BE226" s="13" t="s">
        <v>157</v>
      </c>
      <c r="BF226" s="13" t="s">
        <v>157</v>
      </c>
      <c r="BG226" s="13" t="s">
        <v>157</v>
      </c>
      <c r="BH226" s="13" t="s">
        <v>157</v>
      </c>
      <c r="BI226" s="13" t="s">
        <v>157</v>
      </c>
      <c r="BJ226" s="13" t="s">
        <v>157</v>
      </c>
      <c r="BK226" s="13" t="s">
        <v>157</v>
      </c>
      <c r="BL226" s="11" t="s">
        <v>157</v>
      </c>
      <c r="BM226" s="11" t="s">
        <v>157</v>
      </c>
      <c r="BN226" s="11" t="s">
        <v>157</v>
      </c>
      <c r="BO226" s="11" t="s">
        <v>157</v>
      </c>
      <c r="BP226" s="11" t="s">
        <v>157</v>
      </c>
      <c r="BQ226" s="11" t="s">
        <v>157</v>
      </c>
      <c r="BR226" s="11" t="s">
        <v>157</v>
      </c>
      <c r="BS226" s="15" t="s">
        <v>157</v>
      </c>
      <c r="BT226" s="15" t="s">
        <v>157</v>
      </c>
      <c r="BU226" s="15" t="s">
        <v>157</v>
      </c>
      <c r="BV226" s="15" t="s">
        <v>157</v>
      </c>
      <c r="BW226" s="17" t="s">
        <v>157</v>
      </c>
      <c r="BX226" s="17" t="s">
        <v>157</v>
      </c>
      <c r="BY226" s="17" t="s">
        <v>157</v>
      </c>
    </row>
    <row r="227" spans="1:77" x14ac:dyDescent="0.25">
      <c r="A227" s="6" t="s">
        <v>3794</v>
      </c>
      <c r="B227" s="6" t="s">
        <v>3795</v>
      </c>
      <c r="C227" s="6" t="s">
        <v>3796</v>
      </c>
      <c r="D227" s="6"/>
      <c r="E227" s="6" t="s">
        <v>162</v>
      </c>
      <c r="F227" s="9" t="s">
        <v>157</v>
      </c>
      <c r="G227" s="9" t="s">
        <v>157</v>
      </c>
      <c r="H227" s="9" t="s">
        <v>157</v>
      </c>
      <c r="I227" s="9" t="s">
        <v>157</v>
      </c>
      <c r="J227" s="9" t="s">
        <v>157</v>
      </c>
      <c r="K227" s="9" t="s">
        <v>157</v>
      </c>
      <c r="L227" s="9" t="s">
        <v>157</v>
      </c>
      <c r="M227" s="9" t="s">
        <v>157</v>
      </c>
      <c r="N227" s="9" t="s">
        <v>157</v>
      </c>
      <c r="O227" s="9" t="s">
        <v>157</v>
      </c>
      <c r="P227" s="9" t="s">
        <v>157</v>
      </c>
      <c r="Q227" s="9" t="s">
        <v>157</v>
      </c>
      <c r="R227" s="9" t="s">
        <v>157</v>
      </c>
      <c r="S227" s="9" t="s">
        <v>157</v>
      </c>
      <c r="T227" s="9" t="s">
        <v>157</v>
      </c>
      <c r="U227" s="9" t="s">
        <v>157</v>
      </c>
      <c r="V227" s="9" t="s">
        <v>157</v>
      </c>
      <c r="W227" s="9" t="s">
        <v>157</v>
      </c>
      <c r="X227" s="9" t="s">
        <v>157</v>
      </c>
      <c r="Y227" s="9" t="s">
        <v>157</v>
      </c>
      <c r="Z227" s="9" t="s">
        <v>157</v>
      </c>
      <c r="AA227" s="9" t="s">
        <v>157</v>
      </c>
      <c r="AB227" s="9" t="s">
        <v>157</v>
      </c>
      <c r="AC227" s="9" t="s">
        <v>157</v>
      </c>
      <c r="AD227" s="9" t="s">
        <v>157</v>
      </c>
      <c r="AE227" s="9" t="s">
        <v>157</v>
      </c>
      <c r="AF227" s="13" t="s">
        <v>157</v>
      </c>
      <c r="AG227" s="13" t="s">
        <v>157</v>
      </c>
      <c r="AH227" s="13" t="s">
        <v>157</v>
      </c>
      <c r="AI227" s="13" t="s">
        <v>157</v>
      </c>
      <c r="AJ227" s="13" t="s">
        <v>157</v>
      </c>
      <c r="AK227" s="13" t="s">
        <v>157</v>
      </c>
      <c r="AL227" s="13" t="s">
        <v>157</v>
      </c>
      <c r="AM227" s="13" t="s">
        <v>157</v>
      </c>
      <c r="AN227" s="13" t="s">
        <v>157</v>
      </c>
      <c r="AO227" s="13" t="s">
        <v>157</v>
      </c>
      <c r="AP227" s="13" t="s">
        <v>157</v>
      </c>
      <c r="AQ227" s="13" t="s">
        <v>157</v>
      </c>
      <c r="AR227" s="13" t="s">
        <v>157</v>
      </c>
      <c r="AS227" s="13" t="s">
        <v>157</v>
      </c>
      <c r="AT227" s="13" t="s">
        <v>157</v>
      </c>
      <c r="AU227" s="13" t="s">
        <v>157</v>
      </c>
      <c r="AV227" s="13" t="s">
        <v>157</v>
      </c>
      <c r="AW227" s="13" t="s">
        <v>157</v>
      </c>
      <c r="AX227" s="13" t="s">
        <v>157</v>
      </c>
      <c r="AY227" s="13" t="s">
        <v>157</v>
      </c>
      <c r="AZ227" s="13" t="s">
        <v>157</v>
      </c>
      <c r="BA227" s="13" t="s">
        <v>157</v>
      </c>
      <c r="BB227" s="13" t="s">
        <v>157</v>
      </c>
      <c r="BC227" s="13" t="s">
        <v>157</v>
      </c>
      <c r="BD227" s="13" t="s">
        <v>157</v>
      </c>
      <c r="BE227" s="13" t="s">
        <v>157</v>
      </c>
      <c r="BF227" s="13" t="s">
        <v>157</v>
      </c>
      <c r="BG227" s="13" t="s">
        <v>157</v>
      </c>
      <c r="BH227" s="13" t="s">
        <v>157</v>
      </c>
      <c r="BI227" s="13" t="s">
        <v>157</v>
      </c>
      <c r="BJ227" s="13" t="s">
        <v>157</v>
      </c>
      <c r="BK227" s="13" t="s">
        <v>157</v>
      </c>
      <c r="BL227" s="11" t="s">
        <v>157</v>
      </c>
      <c r="BM227" s="11" t="s">
        <v>157</v>
      </c>
      <c r="BN227" s="11" t="s">
        <v>157</v>
      </c>
      <c r="BO227" s="11" t="s">
        <v>157</v>
      </c>
      <c r="BP227" s="11" t="s">
        <v>157</v>
      </c>
      <c r="BQ227" s="11" t="s">
        <v>157</v>
      </c>
      <c r="BR227" s="11" t="s">
        <v>157</v>
      </c>
      <c r="BS227" s="15" t="s">
        <v>157</v>
      </c>
      <c r="BT227" s="15" t="s">
        <v>157</v>
      </c>
      <c r="BU227" s="15" t="s">
        <v>157</v>
      </c>
      <c r="BV227" s="15" t="s">
        <v>157</v>
      </c>
      <c r="BW227" s="17" t="s">
        <v>157</v>
      </c>
      <c r="BX227" s="17" t="s">
        <v>157</v>
      </c>
      <c r="BY227" s="17" t="s">
        <v>157</v>
      </c>
    </row>
    <row r="228" spans="1:77" ht="75" x14ac:dyDescent="0.25">
      <c r="A228" s="6" t="s">
        <v>3801</v>
      </c>
      <c r="B228" s="6" t="s">
        <v>3802</v>
      </c>
      <c r="C228" s="6" t="s">
        <v>3803</v>
      </c>
      <c r="D228" s="6"/>
      <c r="E228" s="6" t="s">
        <v>164</v>
      </c>
      <c r="F228" s="9" t="s">
        <v>3804</v>
      </c>
      <c r="G228" s="9" t="s">
        <v>164</v>
      </c>
      <c r="H228" s="9" t="s">
        <v>3805</v>
      </c>
      <c r="I228" s="9" t="s">
        <v>233</v>
      </c>
      <c r="J228" s="9" t="s">
        <v>157</v>
      </c>
      <c r="K228" s="9" t="s">
        <v>340</v>
      </c>
      <c r="L228" s="9" t="s">
        <v>3806</v>
      </c>
      <c r="M228" s="9" t="s">
        <v>3807</v>
      </c>
      <c r="N228" s="9" t="s">
        <v>3808</v>
      </c>
      <c r="O228" s="9" t="s">
        <v>157</v>
      </c>
      <c r="P228" s="9" t="s">
        <v>459</v>
      </c>
      <c r="Q228" s="9" t="s">
        <v>164</v>
      </c>
      <c r="R228" s="9" t="s">
        <v>3805</v>
      </c>
      <c r="S228" s="9" t="s">
        <v>233</v>
      </c>
      <c r="T228" s="9" t="s">
        <v>157</v>
      </c>
      <c r="U228" s="9" t="s">
        <v>340</v>
      </c>
      <c r="V228" s="9" t="s">
        <v>3806</v>
      </c>
      <c r="W228" s="9" t="s">
        <v>3809</v>
      </c>
      <c r="X228" s="9" t="s">
        <v>3810</v>
      </c>
      <c r="Y228" s="9" t="s">
        <v>157</v>
      </c>
      <c r="Z228" s="9" t="s">
        <v>259</v>
      </c>
      <c r="AA228" s="9" t="s">
        <v>157</v>
      </c>
      <c r="AB228" s="9" t="s">
        <v>157</v>
      </c>
      <c r="AC228" s="9" t="s">
        <v>157</v>
      </c>
      <c r="AD228" s="9" t="s">
        <v>157</v>
      </c>
      <c r="AE228" s="9" t="s">
        <v>3811</v>
      </c>
      <c r="AF228" s="13" t="s">
        <v>3812</v>
      </c>
      <c r="AG228" s="13" t="s">
        <v>462</v>
      </c>
      <c r="AH228" s="13" t="s">
        <v>3813</v>
      </c>
      <c r="AI228" s="13" t="s">
        <v>164</v>
      </c>
      <c r="AJ228" s="13" t="s">
        <v>3814</v>
      </c>
      <c r="AK228" s="13" t="s">
        <v>340</v>
      </c>
      <c r="AL228" s="13" t="s">
        <v>233</v>
      </c>
      <c r="AM228" s="13" t="s">
        <v>157</v>
      </c>
      <c r="AN228" s="13" t="s">
        <v>3815</v>
      </c>
      <c r="AO228" s="13" t="s">
        <v>186</v>
      </c>
      <c r="AP228" s="13" t="s">
        <v>3816</v>
      </c>
      <c r="AQ228" s="13" t="s">
        <v>157</v>
      </c>
      <c r="AR228" s="13" t="s">
        <v>259</v>
      </c>
      <c r="AS228" s="13" t="s">
        <v>157</v>
      </c>
      <c r="AT228" s="13" t="s">
        <v>157</v>
      </c>
      <c r="AU228" s="13" t="s">
        <v>157</v>
      </c>
      <c r="AV228" s="13" t="s">
        <v>157</v>
      </c>
      <c r="AW228" s="13" t="s">
        <v>3813</v>
      </c>
      <c r="AX228" s="13" t="s">
        <v>164</v>
      </c>
      <c r="AY228" s="13" t="s">
        <v>3814</v>
      </c>
      <c r="AZ228" s="13" t="s">
        <v>340</v>
      </c>
      <c r="BA228" s="13" t="s">
        <v>233</v>
      </c>
      <c r="BB228" s="13" t="s">
        <v>157</v>
      </c>
      <c r="BC228" s="13" t="s">
        <v>3815</v>
      </c>
      <c r="BD228" s="13" t="s">
        <v>186</v>
      </c>
      <c r="BE228" s="13" t="s">
        <v>3813</v>
      </c>
      <c r="BF228" s="13" t="s">
        <v>157</v>
      </c>
      <c r="BG228" s="13" t="s">
        <v>259</v>
      </c>
      <c r="BH228" s="13" t="s">
        <v>157</v>
      </c>
      <c r="BI228" s="13" t="s">
        <v>157</v>
      </c>
      <c r="BJ228" s="13" t="s">
        <v>157</v>
      </c>
      <c r="BK228" s="13" t="s">
        <v>157</v>
      </c>
      <c r="BL228" s="11" t="s">
        <v>164</v>
      </c>
      <c r="BM228" s="11" t="s">
        <v>3817</v>
      </c>
      <c r="BN228" s="11" t="s">
        <v>3818</v>
      </c>
      <c r="BO228" s="11" t="s">
        <v>775</v>
      </c>
      <c r="BP228" s="11" t="s">
        <v>3819</v>
      </c>
      <c r="BQ228" s="11" t="s">
        <v>157</v>
      </c>
      <c r="BR228" s="11" t="s">
        <v>3820</v>
      </c>
      <c r="BS228" s="15" t="s">
        <v>162</v>
      </c>
      <c r="BT228" s="15" t="s">
        <v>157</v>
      </c>
      <c r="BU228" s="15" t="s">
        <v>162</v>
      </c>
      <c r="BV228" s="15" t="s">
        <v>157</v>
      </c>
      <c r="BW228" s="17" t="s">
        <v>3821</v>
      </c>
      <c r="BX228" s="17" t="s">
        <v>162</v>
      </c>
      <c r="BY228" s="17" t="s">
        <v>157</v>
      </c>
    </row>
    <row r="229" spans="1:77" ht="90" x14ac:dyDescent="0.25">
      <c r="A229" s="6" t="s">
        <v>3794</v>
      </c>
      <c r="B229" s="6" t="s">
        <v>3795</v>
      </c>
      <c r="C229" s="6" t="s">
        <v>3796</v>
      </c>
      <c r="D229" s="6"/>
      <c r="E229" s="6" t="s">
        <v>164</v>
      </c>
      <c r="F229" s="9" t="s">
        <v>3823</v>
      </c>
      <c r="G229" s="9" t="s">
        <v>164</v>
      </c>
      <c r="H229" s="9" t="s">
        <v>3824</v>
      </c>
      <c r="I229" s="9" t="s">
        <v>233</v>
      </c>
      <c r="J229" s="9" t="s">
        <v>157</v>
      </c>
      <c r="K229" s="9" t="s">
        <v>176</v>
      </c>
      <c r="L229" s="9" t="s">
        <v>3824</v>
      </c>
      <c r="M229" s="9" t="s">
        <v>3825</v>
      </c>
      <c r="N229" s="9" t="s">
        <v>3826</v>
      </c>
      <c r="O229" s="9" t="s">
        <v>157</v>
      </c>
      <c r="P229" s="9" t="s">
        <v>830</v>
      </c>
      <c r="Q229" s="9" t="s">
        <v>164</v>
      </c>
      <c r="R229" s="9" t="s">
        <v>3824</v>
      </c>
      <c r="S229" s="9" t="s">
        <v>233</v>
      </c>
      <c r="T229" s="9" t="s">
        <v>157</v>
      </c>
      <c r="U229" s="9" t="s">
        <v>176</v>
      </c>
      <c r="V229" s="9" t="s">
        <v>3824</v>
      </c>
      <c r="W229" s="9" t="s">
        <v>3827</v>
      </c>
      <c r="X229" s="9" t="s">
        <v>3828</v>
      </c>
      <c r="Y229" s="9" t="s">
        <v>157</v>
      </c>
      <c r="Z229" s="9" t="s">
        <v>259</v>
      </c>
      <c r="AA229" s="9" t="s">
        <v>157</v>
      </c>
      <c r="AB229" s="9" t="s">
        <v>157</v>
      </c>
      <c r="AC229" s="9" t="s">
        <v>157</v>
      </c>
      <c r="AD229" s="9" t="s">
        <v>157</v>
      </c>
      <c r="AE229" s="9" t="s">
        <v>264</v>
      </c>
      <c r="AF229" s="13" t="s">
        <v>3823</v>
      </c>
      <c r="AG229" s="13" t="s">
        <v>830</v>
      </c>
      <c r="AH229" s="13" t="s">
        <v>1457</v>
      </c>
      <c r="AI229" s="13" t="s">
        <v>164</v>
      </c>
      <c r="AJ229" s="13" t="s">
        <v>3829</v>
      </c>
      <c r="AK229" s="13" t="s">
        <v>3830</v>
      </c>
      <c r="AL229" s="13" t="s">
        <v>233</v>
      </c>
      <c r="AM229" s="13" t="s">
        <v>157</v>
      </c>
      <c r="AN229" s="13" t="s">
        <v>3831</v>
      </c>
      <c r="AO229" s="13" t="s">
        <v>157</v>
      </c>
      <c r="AP229" s="13" t="s">
        <v>3832</v>
      </c>
      <c r="AQ229" s="13" t="s">
        <v>157</v>
      </c>
      <c r="AR229" s="13" t="s">
        <v>259</v>
      </c>
      <c r="AS229" s="13" t="s">
        <v>157</v>
      </c>
      <c r="AT229" s="13" t="s">
        <v>157</v>
      </c>
      <c r="AU229" s="13" t="s">
        <v>157</v>
      </c>
      <c r="AV229" s="13" t="s">
        <v>157</v>
      </c>
      <c r="AW229" s="13" t="s">
        <v>3833</v>
      </c>
      <c r="AX229" s="13" t="s">
        <v>164</v>
      </c>
      <c r="AY229" s="13" t="s">
        <v>3829</v>
      </c>
      <c r="AZ229" s="13" t="s">
        <v>176</v>
      </c>
      <c r="BA229" s="13" t="s">
        <v>233</v>
      </c>
      <c r="BB229" s="13" t="s">
        <v>157</v>
      </c>
      <c r="BC229" s="13" t="s">
        <v>3829</v>
      </c>
      <c r="BD229" s="13" t="s">
        <v>157</v>
      </c>
      <c r="BE229" s="13" t="s">
        <v>3834</v>
      </c>
      <c r="BF229" s="13" t="s">
        <v>157</v>
      </c>
      <c r="BG229" s="13" t="s">
        <v>259</v>
      </c>
      <c r="BH229" s="13" t="s">
        <v>157</v>
      </c>
      <c r="BI229" s="13" t="s">
        <v>157</v>
      </c>
      <c r="BJ229" s="13" t="s">
        <v>157</v>
      </c>
      <c r="BK229" s="13" t="s">
        <v>157</v>
      </c>
      <c r="BL229" s="11" t="s">
        <v>162</v>
      </c>
      <c r="BM229" s="11" t="s">
        <v>157</v>
      </c>
      <c r="BN229" s="11" t="s">
        <v>157</v>
      </c>
      <c r="BO229" s="11" t="s">
        <v>157</v>
      </c>
      <c r="BP229" s="11" t="s">
        <v>157</v>
      </c>
      <c r="BQ229" s="11" t="s">
        <v>157</v>
      </c>
      <c r="BR229" s="11" t="s">
        <v>157</v>
      </c>
      <c r="BS229" s="15" t="s">
        <v>164</v>
      </c>
      <c r="BT229" s="15" t="s">
        <v>1036</v>
      </c>
      <c r="BU229" s="15" t="s">
        <v>162</v>
      </c>
      <c r="BV229" s="15" t="s">
        <v>157</v>
      </c>
      <c r="BW229" s="17" t="s">
        <v>3835</v>
      </c>
      <c r="BX229" s="17" t="s">
        <v>3836</v>
      </c>
      <c r="BY229" s="17" t="s">
        <v>157</v>
      </c>
    </row>
    <row r="230" spans="1:77" ht="135" x14ac:dyDescent="0.25">
      <c r="A230" s="6" t="s">
        <v>5914</v>
      </c>
      <c r="B230" s="6" t="s">
        <v>3840</v>
      </c>
      <c r="C230" s="6" t="s">
        <v>3841</v>
      </c>
      <c r="D230" s="6"/>
      <c r="E230" s="6" t="s">
        <v>164</v>
      </c>
      <c r="F230" s="9" t="s">
        <v>3842</v>
      </c>
      <c r="G230" s="9" t="s">
        <v>164</v>
      </c>
      <c r="H230" s="9" t="s">
        <v>3695</v>
      </c>
      <c r="I230" s="9" t="s">
        <v>233</v>
      </c>
      <c r="J230" s="9" t="s">
        <v>157</v>
      </c>
      <c r="K230" s="9" t="s">
        <v>340</v>
      </c>
      <c r="L230" s="9" t="s">
        <v>3843</v>
      </c>
      <c r="M230" s="9" t="s">
        <v>1398</v>
      </c>
      <c r="N230" s="9" t="s">
        <v>3844</v>
      </c>
      <c r="O230" s="9" t="s">
        <v>157</v>
      </c>
      <c r="P230" s="9" t="s">
        <v>636</v>
      </c>
      <c r="Q230" s="9" t="s">
        <v>164</v>
      </c>
      <c r="R230" s="9" t="s">
        <v>3695</v>
      </c>
      <c r="S230" s="9" t="s">
        <v>233</v>
      </c>
      <c r="T230" s="9" t="s">
        <v>157</v>
      </c>
      <c r="U230" s="9" t="s">
        <v>340</v>
      </c>
      <c r="V230" s="9" t="s">
        <v>3843</v>
      </c>
      <c r="W230" s="9" t="s">
        <v>2662</v>
      </c>
      <c r="X230" s="9" t="s">
        <v>3845</v>
      </c>
      <c r="Y230" s="9" t="s">
        <v>157</v>
      </c>
      <c r="Z230" s="9" t="s">
        <v>259</v>
      </c>
      <c r="AA230" s="9" t="s">
        <v>157</v>
      </c>
      <c r="AB230" s="9" t="s">
        <v>157</v>
      </c>
      <c r="AC230" s="9" t="s">
        <v>157</v>
      </c>
      <c r="AD230" s="9" t="s">
        <v>157</v>
      </c>
      <c r="AE230" s="9" t="s">
        <v>157</v>
      </c>
      <c r="AF230" s="13" t="s">
        <v>3846</v>
      </c>
      <c r="AG230" s="13" t="s">
        <v>3160</v>
      </c>
      <c r="AH230" s="13" t="s">
        <v>3847</v>
      </c>
      <c r="AI230" s="13" t="s">
        <v>164</v>
      </c>
      <c r="AJ230" s="13" t="s">
        <v>3848</v>
      </c>
      <c r="AK230" s="13" t="s">
        <v>340</v>
      </c>
      <c r="AL230" s="13" t="s">
        <v>233</v>
      </c>
      <c r="AM230" s="13" t="s">
        <v>157</v>
      </c>
      <c r="AN230" s="13" t="s">
        <v>3849</v>
      </c>
      <c r="AO230" s="13" t="s">
        <v>157</v>
      </c>
      <c r="AP230" s="13" t="s">
        <v>3849</v>
      </c>
      <c r="AQ230" s="13" t="s">
        <v>157</v>
      </c>
      <c r="AR230" s="13" t="s">
        <v>259</v>
      </c>
      <c r="AS230" s="13" t="s">
        <v>157</v>
      </c>
      <c r="AT230" s="13" t="s">
        <v>157</v>
      </c>
      <c r="AU230" s="13" t="s">
        <v>157</v>
      </c>
      <c r="AV230" s="13" t="s">
        <v>157</v>
      </c>
      <c r="AW230" s="13" t="s">
        <v>3850</v>
      </c>
      <c r="AX230" s="13" t="s">
        <v>164</v>
      </c>
      <c r="AY230" s="13" t="s">
        <v>3848</v>
      </c>
      <c r="AZ230" s="13" t="s">
        <v>340</v>
      </c>
      <c r="BA230" s="13" t="s">
        <v>233</v>
      </c>
      <c r="BB230" s="13" t="s">
        <v>157</v>
      </c>
      <c r="BC230" s="13" t="s">
        <v>3849</v>
      </c>
      <c r="BD230" s="13" t="s">
        <v>157</v>
      </c>
      <c r="BE230" s="13" t="s">
        <v>3849</v>
      </c>
      <c r="BF230" s="13" t="s">
        <v>157</v>
      </c>
      <c r="BG230" s="13" t="s">
        <v>259</v>
      </c>
      <c r="BH230" s="13" t="s">
        <v>157</v>
      </c>
      <c r="BI230" s="13" t="s">
        <v>157</v>
      </c>
      <c r="BJ230" s="13" t="s">
        <v>157</v>
      </c>
      <c r="BK230" s="13" t="s">
        <v>157</v>
      </c>
      <c r="BL230" s="11" t="s">
        <v>164</v>
      </c>
      <c r="BM230" s="11" t="s">
        <v>3851</v>
      </c>
      <c r="BN230" s="11" t="s">
        <v>3851</v>
      </c>
      <c r="BO230" s="11" t="s">
        <v>167</v>
      </c>
      <c r="BP230" s="11" t="s">
        <v>157</v>
      </c>
      <c r="BQ230" s="11" t="s">
        <v>3852</v>
      </c>
      <c r="BR230" s="11" t="s">
        <v>3853</v>
      </c>
      <c r="BS230" s="15" t="s">
        <v>164</v>
      </c>
      <c r="BT230" s="15" t="s">
        <v>3854</v>
      </c>
      <c r="BU230" s="15" t="s">
        <v>164</v>
      </c>
      <c r="BV230" s="15" t="s">
        <v>745</v>
      </c>
      <c r="BW230" s="17" t="s">
        <v>3855</v>
      </c>
      <c r="BX230" s="17" t="s">
        <v>3856</v>
      </c>
      <c r="BY230" s="17" t="s">
        <v>157</v>
      </c>
    </row>
    <row r="231" spans="1:77" ht="75" x14ac:dyDescent="0.25">
      <c r="A231" s="6" t="s">
        <v>3859</v>
      </c>
      <c r="B231" s="6" t="s">
        <v>3860</v>
      </c>
      <c r="C231" s="6" t="s">
        <v>3861</v>
      </c>
      <c r="D231" s="6"/>
      <c r="E231" s="6" t="s">
        <v>164</v>
      </c>
      <c r="F231" s="9" t="s">
        <v>340</v>
      </c>
      <c r="G231" s="9" t="s">
        <v>162</v>
      </c>
      <c r="H231" s="9" t="s">
        <v>157</v>
      </c>
      <c r="I231" s="9" t="s">
        <v>157</v>
      </c>
      <c r="J231" s="9" t="s">
        <v>157</v>
      </c>
      <c r="K231" s="9" t="s">
        <v>157</v>
      </c>
      <c r="L231" s="9" t="s">
        <v>157</v>
      </c>
      <c r="M231" s="9" t="s">
        <v>157</v>
      </c>
      <c r="N231" s="9" t="s">
        <v>157</v>
      </c>
      <c r="O231" s="9" t="s">
        <v>157</v>
      </c>
      <c r="P231" s="9" t="s">
        <v>340</v>
      </c>
      <c r="Q231" s="9" t="s">
        <v>162</v>
      </c>
      <c r="R231" s="9" t="s">
        <v>157</v>
      </c>
      <c r="S231" s="9" t="s">
        <v>157</v>
      </c>
      <c r="T231" s="9" t="s">
        <v>157</v>
      </c>
      <c r="U231" s="9" t="s">
        <v>157</v>
      </c>
      <c r="V231" s="9" t="s">
        <v>157</v>
      </c>
      <c r="W231" s="9" t="s">
        <v>157</v>
      </c>
      <c r="X231" s="9" t="s">
        <v>157</v>
      </c>
      <c r="Y231" s="9" t="s">
        <v>157</v>
      </c>
      <c r="Z231" s="9" t="s">
        <v>157</v>
      </c>
      <c r="AA231" s="9" t="s">
        <v>157</v>
      </c>
      <c r="AB231" s="9" t="s">
        <v>157</v>
      </c>
      <c r="AC231" s="9" t="s">
        <v>157</v>
      </c>
      <c r="AD231" s="9" t="s">
        <v>157</v>
      </c>
      <c r="AE231" s="9" t="s">
        <v>157</v>
      </c>
      <c r="AF231" s="13" t="s">
        <v>3862</v>
      </c>
      <c r="AG231" s="13" t="s">
        <v>3863</v>
      </c>
      <c r="AH231" s="13" t="s">
        <v>489</v>
      </c>
      <c r="AI231" s="13" t="s">
        <v>164</v>
      </c>
      <c r="AJ231" s="13" t="s">
        <v>190</v>
      </c>
      <c r="AK231" s="13" t="s">
        <v>340</v>
      </c>
      <c r="AL231" s="13" t="s">
        <v>614</v>
      </c>
      <c r="AM231" s="13" t="s">
        <v>157</v>
      </c>
      <c r="AN231" s="13" t="s">
        <v>3864</v>
      </c>
      <c r="AO231" s="13" t="s">
        <v>157</v>
      </c>
      <c r="AP231" s="13" t="s">
        <v>157</v>
      </c>
      <c r="AQ231" s="13" t="s">
        <v>3865</v>
      </c>
      <c r="AR231" s="13" t="s">
        <v>626</v>
      </c>
      <c r="AS231" s="13" t="s">
        <v>157</v>
      </c>
      <c r="AT231" s="13" t="s">
        <v>3866</v>
      </c>
      <c r="AU231" s="13" t="s">
        <v>157</v>
      </c>
      <c r="AV231" s="13" t="s">
        <v>157</v>
      </c>
      <c r="AW231" s="13" t="s">
        <v>3867</v>
      </c>
      <c r="AX231" s="13" t="s">
        <v>164</v>
      </c>
      <c r="AY231" s="13" t="s">
        <v>190</v>
      </c>
      <c r="AZ231" s="13" t="s">
        <v>340</v>
      </c>
      <c r="BA231" s="13" t="s">
        <v>614</v>
      </c>
      <c r="BB231" s="13" t="s">
        <v>157</v>
      </c>
      <c r="BC231" s="13" t="s">
        <v>3864</v>
      </c>
      <c r="BD231" s="13" t="s">
        <v>157</v>
      </c>
      <c r="BE231" s="13" t="s">
        <v>157</v>
      </c>
      <c r="BF231" s="13" t="s">
        <v>3868</v>
      </c>
      <c r="BG231" s="13" t="s">
        <v>626</v>
      </c>
      <c r="BH231" s="13" t="s">
        <v>157</v>
      </c>
      <c r="BI231" s="13" t="s">
        <v>157</v>
      </c>
      <c r="BJ231" s="13" t="s">
        <v>157</v>
      </c>
      <c r="BK231" s="13" t="s">
        <v>157</v>
      </c>
      <c r="BL231" s="11" t="s">
        <v>164</v>
      </c>
      <c r="BM231" s="11" t="s">
        <v>188</v>
      </c>
      <c r="BN231" s="11" t="s">
        <v>188</v>
      </c>
      <c r="BO231" s="11" t="s">
        <v>167</v>
      </c>
      <c r="BP231" s="11" t="s">
        <v>157</v>
      </c>
      <c r="BQ231" s="11" t="s">
        <v>3869</v>
      </c>
      <c r="BR231" s="11" t="s">
        <v>3870</v>
      </c>
      <c r="BS231" s="15" t="s">
        <v>164</v>
      </c>
      <c r="BT231" s="15" t="s">
        <v>3871</v>
      </c>
      <c r="BU231" s="15" t="s">
        <v>162</v>
      </c>
      <c r="BV231" s="15" t="s">
        <v>157</v>
      </c>
      <c r="BW231" s="17" t="s">
        <v>3872</v>
      </c>
      <c r="BX231" s="17" t="s">
        <v>3873</v>
      </c>
      <c r="BY231" s="17" t="s">
        <v>157</v>
      </c>
    </row>
    <row r="232" spans="1:77" ht="45" x14ac:dyDescent="0.25">
      <c r="A232" s="6" t="s">
        <v>3876</v>
      </c>
      <c r="B232" s="6" t="s">
        <v>3877</v>
      </c>
      <c r="C232" s="6" t="s">
        <v>3878</v>
      </c>
      <c r="D232" s="6"/>
      <c r="E232" s="6" t="s">
        <v>164</v>
      </c>
      <c r="F232" s="9" t="s">
        <v>3879</v>
      </c>
      <c r="G232" s="9" t="s">
        <v>164</v>
      </c>
      <c r="H232" s="9" t="s">
        <v>3880</v>
      </c>
      <c r="I232" s="9" t="s">
        <v>233</v>
      </c>
      <c r="J232" s="9" t="s">
        <v>157</v>
      </c>
      <c r="K232" s="9" t="s">
        <v>273</v>
      </c>
      <c r="L232" s="9" t="s">
        <v>2129</v>
      </c>
      <c r="M232" s="9" t="s">
        <v>3881</v>
      </c>
      <c r="N232" s="9" t="s">
        <v>3882</v>
      </c>
      <c r="O232" s="9" t="s">
        <v>157</v>
      </c>
      <c r="P232" s="9" t="s">
        <v>3229</v>
      </c>
      <c r="Q232" s="9" t="s">
        <v>164</v>
      </c>
      <c r="R232" s="9" t="s">
        <v>3883</v>
      </c>
      <c r="S232" s="9" t="s">
        <v>233</v>
      </c>
      <c r="T232" s="9" t="s">
        <v>157</v>
      </c>
      <c r="U232" s="9" t="s">
        <v>273</v>
      </c>
      <c r="V232" s="9" t="s">
        <v>2129</v>
      </c>
      <c r="W232" s="9" t="s">
        <v>3884</v>
      </c>
      <c r="X232" s="9" t="s">
        <v>3885</v>
      </c>
      <c r="Y232" s="9" t="s">
        <v>157</v>
      </c>
      <c r="Z232" s="9" t="s">
        <v>259</v>
      </c>
      <c r="AA232" s="9" t="s">
        <v>157</v>
      </c>
      <c r="AB232" s="9" t="s">
        <v>157</v>
      </c>
      <c r="AC232" s="9" t="s">
        <v>157</v>
      </c>
      <c r="AD232" s="9" t="s">
        <v>157</v>
      </c>
      <c r="AE232" s="9" t="s">
        <v>157</v>
      </c>
      <c r="AF232" s="13" t="s">
        <v>3879</v>
      </c>
      <c r="AG232" s="13" t="s">
        <v>2865</v>
      </c>
      <c r="AH232" s="13" t="s">
        <v>3886</v>
      </c>
      <c r="AI232" s="13" t="s">
        <v>164</v>
      </c>
      <c r="AJ232" s="13" t="s">
        <v>3252</v>
      </c>
      <c r="AK232" s="13" t="s">
        <v>273</v>
      </c>
      <c r="AL232" s="13" t="s">
        <v>233</v>
      </c>
      <c r="AM232" s="13" t="s">
        <v>157</v>
      </c>
      <c r="AN232" s="13" t="s">
        <v>329</v>
      </c>
      <c r="AO232" s="13" t="s">
        <v>157</v>
      </c>
      <c r="AP232" s="13" t="s">
        <v>329</v>
      </c>
      <c r="AQ232" s="13" t="s">
        <v>157</v>
      </c>
      <c r="AR232" s="13" t="s">
        <v>247</v>
      </c>
      <c r="AS232" s="13" t="s">
        <v>157</v>
      </c>
      <c r="AT232" s="13" t="s">
        <v>3887</v>
      </c>
      <c r="AU232" s="13" t="s">
        <v>157</v>
      </c>
      <c r="AV232" s="13" t="s">
        <v>157</v>
      </c>
      <c r="AW232" s="13" t="s">
        <v>3888</v>
      </c>
      <c r="AX232" s="13" t="s">
        <v>164</v>
      </c>
      <c r="AY232" s="13" t="s">
        <v>3252</v>
      </c>
      <c r="AZ232" s="13" t="s">
        <v>273</v>
      </c>
      <c r="BA232" s="13" t="s">
        <v>233</v>
      </c>
      <c r="BB232" s="13" t="s">
        <v>157</v>
      </c>
      <c r="BC232" s="13" t="s">
        <v>329</v>
      </c>
      <c r="BD232" s="13" t="s">
        <v>157</v>
      </c>
      <c r="BE232" s="13" t="s">
        <v>329</v>
      </c>
      <c r="BF232" s="13" t="s">
        <v>157</v>
      </c>
      <c r="BG232" s="13" t="s">
        <v>247</v>
      </c>
      <c r="BH232" s="13" t="s">
        <v>157</v>
      </c>
      <c r="BI232" s="13" t="s">
        <v>3887</v>
      </c>
      <c r="BJ232" s="13" t="s">
        <v>157</v>
      </c>
      <c r="BK232" s="13" t="s">
        <v>157</v>
      </c>
      <c r="BL232" s="11" t="s">
        <v>162</v>
      </c>
      <c r="BM232" s="11" t="s">
        <v>157</v>
      </c>
      <c r="BN232" s="11" t="s">
        <v>157</v>
      </c>
      <c r="BO232" s="11" t="s">
        <v>157</v>
      </c>
      <c r="BP232" s="11" t="s">
        <v>157</v>
      </c>
      <c r="BQ232" s="11" t="s">
        <v>157</v>
      </c>
      <c r="BR232" s="11" t="s">
        <v>157</v>
      </c>
      <c r="BS232" s="15" t="s">
        <v>162</v>
      </c>
      <c r="BT232" s="15" t="s">
        <v>157</v>
      </c>
      <c r="BU232" s="15" t="s">
        <v>162</v>
      </c>
      <c r="BV232" s="15" t="s">
        <v>157</v>
      </c>
      <c r="BW232" s="17" t="s">
        <v>3889</v>
      </c>
      <c r="BX232" s="17" t="s">
        <v>162</v>
      </c>
      <c r="BY232" s="17" t="s">
        <v>157</v>
      </c>
    </row>
    <row r="233" spans="1:77" ht="45" x14ac:dyDescent="0.25">
      <c r="A233" s="6" t="s">
        <v>3892</v>
      </c>
      <c r="B233" s="6" t="s">
        <v>3893</v>
      </c>
      <c r="C233" s="6" t="s">
        <v>3894</v>
      </c>
      <c r="D233" s="6"/>
      <c r="E233" s="6" t="s">
        <v>164</v>
      </c>
      <c r="F233" s="9" t="s">
        <v>3895</v>
      </c>
      <c r="G233" s="9" t="s">
        <v>164</v>
      </c>
      <c r="H233" s="9" t="s">
        <v>3896</v>
      </c>
      <c r="I233" s="9" t="s">
        <v>233</v>
      </c>
      <c r="J233" s="9" t="s">
        <v>157</v>
      </c>
      <c r="K233" s="9" t="s">
        <v>273</v>
      </c>
      <c r="L233" s="9" t="s">
        <v>3897</v>
      </c>
      <c r="M233" s="9" t="s">
        <v>3898</v>
      </c>
      <c r="N233" s="9" t="s">
        <v>3899</v>
      </c>
      <c r="O233" s="9" t="s">
        <v>157</v>
      </c>
      <c r="P233" s="9" t="s">
        <v>1800</v>
      </c>
      <c r="Q233" s="9" t="s">
        <v>164</v>
      </c>
      <c r="R233" s="9" t="s">
        <v>3896</v>
      </c>
      <c r="S233" s="9" t="s">
        <v>233</v>
      </c>
      <c r="T233" s="9" t="s">
        <v>157</v>
      </c>
      <c r="U233" s="9" t="s">
        <v>273</v>
      </c>
      <c r="V233" s="9" t="s">
        <v>3897</v>
      </c>
      <c r="W233" s="9" t="s">
        <v>3900</v>
      </c>
      <c r="X233" s="9" t="s">
        <v>3901</v>
      </c>
      <c r="Y233" s="9" t="s">
        <v>157</v>
      </c>
      <c r="Z233" s="9" t="s">
        <v>241</v>
      </c>
      <c r="AA233" s="9" t="s">
        <v>157</v>
      </c>
      <c r="AB233" s="9" t="s">
        <v>3902</v>
      </c>
      <c r="AC233" s="9" t="s">
        <v>157</v>
      </c>
      <c r="AD233" s="9" t="s">
        <v>157</v>
      </c>
      <c r="AE233" s="9" t="s">
        <v>157</v>
      </c>
      <c r="AF233" s="13" t="s">
        <v>1671</v>
      </c>
      <c r="AG233" s="13" t="s">
        <v>2318</v>
      </c>
      <c r="AH233" s="13" t="s">
        <v>3903</v>
      </c>
      <c r="AI233" s="13" t="s">
        <v>164</v>
      </c>
      <c r="AJ233" s="13" t="s">
        <v>3904</v>
      </c>
      <c r="AK233" s="13" t="s">
        <v>1160</v>
      </c>
      <c r="AL233" s="13" t="s">
        <v>233</v>
      </c>
      <c r="AM233" s="13" t="s">
        <v>157</v>
      </c>
      <c r="AN233" s="13" t="s">
        <v>3905</v>
      </c>
      <c r="AO233" s="13" t="s">
        <v>157</v>
      </c>
      <c r="AP233" s="13" t="s">
        <v>157</v>
      </c>
      <c r="AQ233" s="13" t="s">
        <v>157</v>
      </c>
      <c r="AR233" s="13" t="s">
        <v>247</v>
      </c>
      <c r="AS233" s="13" t="s">
        <v>157</v>
      </c>
      <c r="AT233" s="13" t="s">
        <v>3906</v>
      </c>
      <c r="AU233" s="13" t="s">
        <v>157</v>
      </c>
      <c r="AV233" s="13" t="s">
        <v>157</v>
      </c>
      <c r="AW233" s="13" t="s">
        <v>3907</v>
      </c>
      <c r="AX233" s="13" t="s">
        <v>164</v>
      </c>
      <c r="AY233" s="13" t="s">
        <v>3908</v>
      </c>
      <c r="AZ233" s="13" t="s">
        <v>1815</v>
      </c>
      <c r="BA233" s="13" t="s">
        <v>233</v>
      </c>
      <c r="BB233" s="13" t="s">
        <v>157</v>
      </c>
      <c r="BC233" s="13" t="s">
        <v>3909</v>
      </c>
      <c r="BD233" s="13" t="s">
        <v>157</v>
      </c>
      <c r="BE233" s="13" t="s">
        <v>157</v>
      </c>
      <c r="BF233" s="13" t="s">
        <v>157</v>
      </c>
      <c r="BG233" s="13" t="s">
        <v>247</v>
      </c>
      <c r="BH233" s="13" t="s">
        <v>157</v>
      </c>
      <c r="BI233" s="13" t="s">
        <v>3910</v>
      </c>
      <c r="BJ233" s="13" t="s">
        <v>157</v>
      </c>
      <c r="BK233" s="13" t="s">
        <v>157</v>
      </c>
      <c r="BL233" s="11" t="s">
        <v>162</v>
      </c>
      <c r="BM233" s="11" t="s">
        <v>157</v>
      </c>
      <c r="BN233" s="11" t="s">
        <v>157</v>
      </c>
      <c r="BO233" s="11" t="s">
        <v>157</v>
      </c>
      <c r="BP233" s="11" t="s">
        <v>157</v>
      </c>
      <c r="BQ233" s="11" t="s">
        <v>157</v>
      </c>
      <c r="BR233" s="11" t="s">
        <v>157</v>
      </c>
      <c r="BS233" s="15" t="s">
        <v>162</v>
      </c>
      <c r="BT233" s="15" t="s">
        <v>157</v>
      </c>
      <c r="BU233" s="15" t="s">
        <v>164</v>
      </c>
      <c r="BV233" s="15" t="s">
        <v>3911</v>
      </c>
      <c r="BW233" s="17" t="s">
        <v>3912</v>
      </c>
      <c r="BX233" s="17" t="s">
        <v>264</v>
      </c>
      <c r="BY233" s="17" t="s">
        <v>157</v>
      </c>
    </row>
    <row r="234" spans="1:77" ht="60" x14ac:dyDescent="0.25">
      <c r="A234" s="6" t="s">
        <v>3915</v>
      </c>
      <c r="B234" s="6" t="s">
        <v>3916</v>
      </c>
      <c r="C234" s="6" t="s">
        <v>3917</v>
      </c>
      <c r="D234" s="6"/>
      <c r="E234" s="6" t="s">
        <v>164</v>
      </c>
      <c r="F234" s="9" t="s">
        <v>3918</v>
      </c>
      <c r="G234" s="9" t="s">
        <v>164</v>
      </c>
      <c r="H234" s="9" t="s">
        <v>3919</v>
      </c>
      <c r="I234" s="9" t="s">
        <v>233</v>
      </c>
      <c r="J234" s="9" t="s">
        <v>157</v>
      </c>
      <c r="K234" s="9" t="s">
        <v>297</v>
      </c>
      <c r="L234" s="9" t="s">
        <v>3920</v>
      </c>
      <c r="M234" s="9" t="s">
        <v>1005</v>
      </c>
      <c r="N234" s="9" t="s">
        <v>1946</v>
      </c>
      <c r="O234" s="9" t="s">
        <v>157</v>
      </c>
      <c r="P234" s="9" t="s">
        <v>3921</v>
      </c>
      <c r="Q234" s="9" t="s">
        <v>164</v>
      </c>
      <c r="R234" s="9" t="s">
        <v>3922</v>
      </c>
      <c r="S234" s="9" t="s">
        <v>233</v>
      </c>
      <c r="T234" s="9" t="s">
        <v>157</v>
      </c>
      <c r="U234" s="9" t="s">
        <v>297</v>
      </c>
      <c r="V234" s="9" t="s">
        <v>3920</v>
      </c>
      <c r="W234" s="9" t="s">
        <v>1268</v>
      </c>
      <c r="X234" s="9" t="s">
        <v>3923</v>
      </c>
      <c r="Y234" s="9" t="s">
        <v>157</v>
      </c>
      <c r="Z234" s="9" t="s">
        <v>373</v>
      </c>
      <c r="AA234" s="9" t="s">
        <v>157</v>
      </c>
      <c r="AB234" s="9" t="s">
        <v>157</v>
      </c>
      <c r="AC234" s="9" t="s">
        <v>157</v>
      </c>
      <c r="AD234" s="9" t="s">
        <v>157</v>
      </c>
      <c r="AE234" s="9" t="s">
        <v>157</v>
      </c>
      <c r="AF234" s="13" t="s">
        <v>3924</v>
      </c>
      <c r="AG234" s="13" t="s">
        <v>891</v>
      </c>
      <c r="AH234" s="13" t="s">
        <v>3925</v>
      </c>
      <c r="AI234" s="13" t="s">
        <v>164</v>
      </c>
      <c r="AJ234" s="13" t="s">
        <v>3926</v>
      </c>
      <c r="AK234" s="13" t="s">
        <v>340</v>
      </c>
      <c r="AL234" s="13" t="s">
        <v>233</v>
      </c>
      <c r="AM234" s="13" t="s">
        <v>157</v>
      </c>
      <c r="AN234" s="13" t="s">
        <v>3927</v>
      </c>
      <c r="AO234" s="13" t="s">
        <v>157</v>
      </c>
      <c r="AP234" s="13" t="s">
        <v>680</v>
      </c>
      <c r="AQ234" s="13" t="s">
        <v>157</v>
      </c>
      <c r="AR234" s="13" t="s">
        <v>626</v>
      </c>
      <c r="AS234" s="13" t="s">
        <v>157</v>
      </c>
      <c r="AT234" s="13" t="s">
        <v>157</v>
      </c>
      <c r="AU234" s="13" t="s">
        <v>157</v>
      </c>
      <c r="AV234" s="13" t="s">
        <v>157</v>
      </c>
      <c r="AW234" s="13" t="s">
        <v>3925</v>
      </c>
      <c r="AX234" s="13" t="s">
        <v>164</v>
      </c>
      <c r="AY234" s="13" t="s">
        <v>3926</v>
      </c>
      <c r="AZ234" s="13" t="s">
        <v>340</v>
      </c>
      <c r="BA234" s="13" t="s">
        <v>233</v>
      </c>
      <c r="BB234" s="13" t="s">
        <v>157</v>
      </c>
      <c r="BC234" s="13" t="s">
        <v>3927</v>
      </c>
      <c r="BD234" s="13" t="s">
        <v>157</v>
      </c>
      <c r="BE234" s="13" t="s">
        <v>680</v>
      </c>
      <c r="BF234" s="13" t="s">
        <v>157</v>
      </c>
      <c r="BG234" s="13" t="s">
        <v>626</v>
      </c>
      <c r="BH234" s="13" t="s">
        <v>157</v>
      </c>
      <c r="BI234" s="13" t="s">
        <v>157</v>
      </c>
      <c r="BJ234" s="13" t="s">
        <v>157</v>
      </c>
      <c r="BK234" s="13" t="s">
        <v>157</v>
      </c>
      <c r="BL234" s="11" t="s">
        <v>164</v>
      </c>
      <c r="BM234" s="11" t="s">
        <v>1345</v>
      </c>
      <c r="BN234" s="11" t="s">
        <v>1345</v>
      </c>
      <c r="BO234" s="11" t="s">
        <v>167</v>
      </c>
      <c r="BP234" s="11" t="s">
        <v>157</v>
      </c>
      <c r="BQ234" s="11" t="s">
        <v>535</v>
      </c>
      <c r="BR234" s="11" t="s">
        <v>647</v>
      </c>
      <c r="BS234" s="15" t="s">
        <v>162</v>
      </c>
      <c r="BT234" s="15" t="s">
        <v>157</v>
      </c>
      <c r="BU234" s="15" t="s">
        <v>162</v>
      </c>
      <c r="BV234" s="15" t="s">
        <v>157</v>
      </c>
      <c r="BW234" s="17" t="s">
        <v>3928</v>
      </c>
      <c r="BX234" s="17" t="s">
        <v>162</v>
      </c>
      <c r="BY234" s="17" t="s">
        <v>157</v>
      </c>
    </row>
    <row r="235" spans="1:77" ht="90" x14ac:dyDescent="0.25">
      <c r="A235" s="6" t="s">
        <v>3931</v>
      </c>
      <c r="B235" s="6" t="s">
        <v>3932</v>
      </c>
      <c r="C235" s="6" t="s">
        <v>3933</v>
      </c>
      <c r="D235" s="6"/>
      <c r="E235" s="6" t="s">
        <v>164</v>
      </c>
      <c r="F235" s="9" t="s">
        <v>440</v>
      </c>
      <c r="G235" s="9" t="s">
        <v>164</v>
      </c>
      <c r="H235" s="9" t="s">
        <v>3934</v>
      </c>
      <c r="I235" s="9" t="s">
        <v>233</v>
      </c>
      <c r="J235" s="9" t="s">
        <v>157</v>
      </c>
      <c r="K235" s="9" t="s">
        <v>340</v>
      </c>
      <c r="L235" s="9" t="s">
        <v>3935</v>
      </c>
      <c r="M235" s="9" t="s">
        <v>3936</v>
      </c>
      <c r="N235" s="9" t="s">
        <v>3937</v>
      </c>
      <c r="O235" s="9" t="s">
        <v>157</v>
      </c>
      <c r="P235" s="9" t="s">
        <v>3938</v>
      </c>
      <c r="Q235" s="9" t="s">
        <v>164</v>
      </c>
      <c r="R235" s="9" t="s">
        <v>3934</v>
      </c>
      <c r="S235" s="9" t="s">
        <v>233</v>
      </c>
      <c r="T235" s="9" t="s">
        <v>157</v>
      </c>
      <c r="U235" s="9" t="s">
        <v>340</v>
      </c>
      <c r="V235" s="9" t="s">
        <v>3939</v>
      </c>
      <c r="W235" s="9" t="s">
        <v>3940</v>
      </c>
      <c r="X235" s="9" t="s">
        <v>3941</v>
      </c>
      <c r="Y235" s="9" t="s">
        <v>157</v>
      </c>
      <c r="Z235" s="9" t="s">
        <v>687</v>
      </c>
      <c r="AA235" s="9" t="s">
        <v>157</v>
      </c>
      <c r="AB235" s="9" t="s">
        <v>157</v>
      </c>
      <c r="AC235" s="9" t="s">
        <v>157</v>
      </c>
      <c r="AD235" s="9" t="s">
        <v>3942</v>
      </c>
      <c r="AE235" s="9" t="s">
        <v>264</v>
      </c>
      <c r="AF235" s="13" t="s">
        <v>157</v>
      </c>
      <c r="AG235" s="13" t="s">
        <v>157</v>
      </c>
      <c r="AH235" s="13" t="s">
        <v>3943</v>
      </c>
      <c r="AI235" s="13" t="s">
        <v>164</v>
      </c>
      <c r="AJ235" s="13" t="s">
        <v>3944</v>
      </c>
      <c r="AK235" s="13" t="s">
        <v>340</v>
      </c>
      <c r="AL235" s="13" t="s">
        <v>233</v>
      </c>
      <c r="AM235" s="13" t="s">
        <v>157</v>
      </c>
      <c r="AN235" s="13" t="s">
        <v>3945</v>
      </c>
      <c r="AO235" s="13" t="s">
        <v>3946</v>
      </c>
      <c r="AP235" s="13" t="s">
        <v>157</v>
      </c>
      <c r="AQ235" s="13" t="s">
        <v>157</v>
      </c>
      <c r="AR235" s="13" t="s">
        <v>259</v>
      </c>
      <c r="AS235" s="13" t="s">
        <v>157</v>
      </c>
      <c r="AT235" s="13" t="s">
        <v>157</v>
      </c>
      <c r="AU235" s="13" t="s">
        <v>157</v>
      </c>
      <c r="AV235" s="13" t="s">
        <v>157</v>
      </c>
      <c r="AW235" s="13" t="s">
        <v>157</v>
      </c>
      <c r="AX235" s="13" t="s">
        <v>164</v>
      </c>
      <c r="AY235" s="13" t="s">
        <v>3944</v>
      </c>
      <c r="AZ235" s="13" t="s">
        <v>340</v>
      </c>
      <c r="BA235" s="13" t="s">
        <v>233</v>
      </c>
      <c r="BB235" s="13" t="s">
        <v>157</v>
      </c>
      <c r="BC235" s="13" t="s">
        <v>3947</v>
      </c>
      <c r="BD235" s="13" t="s">
        <v>3948</v>
      </c>
      <c r="BE235" s="13" t="s">
        <v>157</v>
      </c>
      <c r="BF235" s="13" t="s">
        <v>157</v>
      </c>
      <c r="BG235" s="13" t="s">
        <v>259</v>
      </c>
      <c r="BH235" s="13" t="s">
        <v>157</v>
      </c>
      <c r="BI235" s="13" t="s">
        <v>157</v>
      </c>
      <c r="BJ235" s="13" t="s">
        <v>157</v>
      </c>
      <c r="BK235" s="13" t="s">
        <v>157</v>
      </c>
      <c r="BL235" s="11" t="s">
        <v>162</v>
      </c>
      <c r="BM235" s="11" t="s">
        <v>157</v>
      </c>
      <c r="BN235" s="11" t="s">
        <v>157</v>
      </c>
      <c r="BO235" s="11" t="s">
        <v>157</v>
      </c>
      <c r="BP235" s="11" t="s">
        <v>157</v>
      </c>
      <c r="BQ235" s="11" t="s">
        <v>157</v>
      </c>
      <c r="BR235" s="11" t="s">
        <v>157</v>
      </c>
      <c r="BS235" s="15" t="s">
        <v>162</v>
      </c>
      <c r="BT235" s="15" t="s">
        <v>157</v>
      </c>
      <c r="BU235" s="15" t="s">
        <v>162</v>
      </c>
      <c r="BV235" s="15" t="s">
        <v>157</v>
      </c>
      <c r="BW235" s="17" t="s">
        <v>3949</v>
      </c>
      <c r="BX235" s="17" t="s">
        <v>3950</v>
      </c>
      <c r="BY235" s="17" t="s">
        <v>3951</v>
      </c>
    </row>
    <row r="236" spans="1:77" ht="60" x14ac:dyDescent="0.25">
      <c r="A236" s="6" t="s">
        <v>5915</v>
      </c>
      <c r="B236" s="6" t="s">
        <v>3955</v>
      </c>
      <c r="C236" s="6" t="s">
        <v>3956</v>
      </c>
      <c r="D236" s="6"/>
      <c r="E236" s="6" t="s">
        <v>164</v>
      </c>
      <c r="F236" s="9" t="s">
        <v>3957</v>
      </c>
      <c r="G236" s="9" t="s">
        <v>164</v>
      </c>
      <c r="H236" s="9" t="s">
        <v>3958</v>
      </c>
      <c r="I236" s="9" t="s">
        <v>233</v>
      </c>
      <c r="J236" s="9" t="s">
        <v>157</v>
      </c>
      <c r="K236" s="9" t="s">
        <v>440</v>
      </c>
      <c r="L236" s="9" t="s">
        <v>3625</v>
      </c>
      <c r="M236" s="9" t="s">
        <v>1739</v>
      </c>
      <c r="N236" s="9" t="s">
        <v>3282</v>
      </c>
      <c r="O236" s="9" t="s">
        <v>3959</v>
      </c>
      <c r="P236" s="9" t="s">
        <v>1384</v>
      </c>
      <c r="Q236" s="9" t="s">
        <v>164</v>
      </c>
      <c r="R236" s="9" t="s">
        <v>3958</v>
      </c>
      <c r="S236" s="9" t="s">
        <v>233</v>
      </c>
      <c r="T236" s="9" t="s">
        <v>157</v>
      </c>
      <c r="U236" s="9" t="s">
        <v>440</v>
      </c>
      <c r="V236" s="9" t="s">
        <v>3625</v>
      </c>
      <c r="W236" s="9" t="s">
        <v>3960</v>
      </c>
      <c r="X236" s="9" t="s">
        <v>3961</v>
      </c>
      <c r="Y236" s="9" t="s">
        <v>157</v>
      </c>
      <c r="Z236" s="9" t="s">
        <v>259</v>
      </c>
      <c r="AA236" s="9" t="s">
        <v>157</v>
      </c>
      <c r="AB236" s="9" t="s">
        <v>157</v>
      </c>
      <c r="AC236" s="9" t="s">
        <v>157</v>
      </c>
      <c r="AD236" s="9" t="s">
        <v>157</v>
      </c>
      <c r="AE236" s="9" t="s">
        <v>157</v>
      </c>
      <c r="AF236" s="13" t="s">
        <v>3962</v>
      </c>
      <c r="AG236" s="13" t="s">
        <v>1544</v>
      </c>
      <c r="AH236" s="13" t="s">
        <v>680</v>
      </c>
      <c r="AI236" s="13" t="s">
        <v>164</v>
      </c>
      <c r="AJ236" s="13" t="s">
        <v>3963</v>
      </c>
      <c r="AK236" s="13" t="s">
        <v>440</v>
      </c>
      <c r="AL236" s="13" t="s">
        <v>233</v>
      </c>
      <c r="AM236" s="13" t="s">
        <v>157</v>
      </c>
      <c r="AN236" s="13" t="s">
        <v>3964</v>
      </c>
      <c r="AO236" s="13" t="s">
        <v>157</v>
      </c>
      <c r="AP236" s="13" t="s">
        <v>157</v>
      </c>
      <c r="AQ236" s="13" t="s">
        <v>157</v>
      </c>
      <c r="AR236" s="13" t="s">
        <v>247</v>
      </c>
      <c r="AS236" s="13" t="s">
        <v>157</v>
      </c>
      <c r="AT236" s="13" t="s">
        <v>3965</v>
      </c>
      <c r="AU236" s="13" t="s">
        <v>157</v>
      </c>
      <c r="AV236" s="13" t="s">
        <v>157</v>
      </c>
      <c r="AW236" s="13" t="s">
        <v>1853</v>
      </c>
      <c r="AX236" s="13" t="s">
        <v>164</v>
      </c>
      <c r="AY236" s="13" t="s">
        <v>3963</v>
      </c>
      <c r="AZ236" s="13" t="s">
        <v>440</v>
      </c>
      <c r="BA236" s="13" t="s">
        <v>233</v>
      </c>
      <c r="BB236" s="13" t="s">
        <v>157</v>
      </c>
      <c r="BC236" s="13" t="s">
        <v>3964</v>
      </c>
      <c r="BD236" s="13" t="s">
        <v>157</v>
      </c>
      <c r="BE236" s="13" t="s">
        <v>3966</v>
      </c>
      <c r="BF236" s="13" t="s">
        <v>157</v>
      </c>
      <c r="BG236" s="13" t="s">
        <v>247</v>
      </c>
      <c r="BH236" s="13" t="s">
        <v>157</v>
      </c>
      <c r="BI236" s="13" t="s">
        <v>3965</v>
      </c>
      <c r="BJ236" s="13" t="s">
        <v>157</v>
      </c>
      <c r="BK236" s="13" t="s">
        <v>157</v>
      </c>
      <c r="BL236" s="11" t="s">
        <v>162</v>
      </c>
      <c r="BM236" s="11" t="s">
        <v>157</v>
      </c>
      <c r="BN236" s="11" t="s">
        <v>157</v>
      </c>
      <c r="BO236" s="11" t="s">
        <v>157</v>
      </c>
      <c r="BP236" s="11" t="s">
        <v>157</v>
      </c>
      <c r="BQ236" s="11" t="s">
        <v>157</v>
      </c>
      <c r="BR236" s="11" t="s">
        <v>157</v>
      </c>
      <c r="BS236" s="15" t="s">
        <v>162</v>
      </c>
      <c r="BT236" s="15" t="s">
        <v>157</v>
      </c>
      <c r="BU236" s="15" t="s">
        <v>164</v>
      </c>
      <c r="BV236" s="15" t="s">
        <v>3967</v>
      </c>
      <c r="BW236" s="17" t="s">
        <v>162</v>
      </c>
      <c r="BX236" s="17" t="s">
        <v>162</v>
      </c>
      <c r="BY236" s="17" t="s">
        <v>3968</v>
      </c>
    </row>
    <row r="237" spans="1:77" ht="90" x14ac:dyDescent="0.25">
      <c r="A237" s="6" t="s">
        <v>3971</v>
      </c>
      <c r="B237" s="6" t="s">
        <v>3972</v>
      </c>
      <c r="C237" s="6" t="s">
        <v>3973</v>
      </c>
      <c r="D237" s="6"/>
      <c r="E237" s="6" t="s">
        <v>164</v>
      </c>
      <c r="F237" s="9" t="s">
        <v>3974</v>
      </c>
      <c r="G237" s="9" t="s">
        <v>164</v>
      </c>
      <c r="H237" s="9" t="s">
        <v>3975</v>
      </c>
      <c r="I237" s="9" t="s">
        <v>233</v>
      </c>
      <c r="J237" s="9" t="s">
        <v>157</v>
      </c>
      <c r="K237" s="9" t="s">
        <v>2022</v>
      </c>
      <c r="L237" s="9" t="s">
        <v>3976</v>
      </c>
      <c r="M237" s="9" t="s">
        <v>157</v>
      </c>
      <c r="N237" s="9" t="s">
        <v>157</v>
      </c>
      <c r="O237" s="9" t="s">
        <v>3977</v>
      </c>
      <c r="P237" s="9" t="s">
        <v>1332</v>
      </c>
      <c r="Q237" s="9" t="s">
        <v>164</v>
      </c>
      <c r="R237" s="9" t="s">
        <v>3978</v>
      </c>
      <c r="S237" s="9" t="s">
        <v>233</v>
      </c>
      <c r="T237" s="9" t="s">
        <v>157</v>
      </c>
      <c r="U237" s="9" t="s">
        <v>524</v>
      </c>
      <c r="V237" s="9" t="s">
        <v>3979</v>
      </c>
      <c r="W237" s="9" t="s">
        <v>157</v>
      </c>
      <c r="X237" s="9" t="s">
        <v>157</v>
      </c>
      <c r="Y237" s="9" t="s">
        <v>3980</v>
      </c>
      <c r="Z237" s="9" t="s">
        <v>323</v>
      </c>
      <c r="AA237" s="9" t="s">
        <v>157</v>
      </c>
      <c r="AB237" s="9" t="s">
        <v>157</v>
      </c>
      <c r="AC237" s="9" t="s">
        <v>157</v>
      </c>
      <c r="AD237" s="9" t="s">
        <v>3981</v>
      </c>
      <c r="AE237" s="9" t="s">
        <v>157</v>
      </c>
      <c r="AF237" s="13" t="s">
        <v>1580</v>
      </c>
      <c r="AG237" s="13" t="s">
        <v>1588</v>
      </c>
      <c r="AH237" s="13" t="s">
        <v>3982</v>
      </c>
      <c r="AI237" s="13" t="s">
        <v>164</v>
      </c>
      <c r="AJ237" s="13" t="s">
        <v>3983</v>
      </c>
      <c r="AK237" s="13" t="s">
        <v>3984</v>
      </c>
      <c r="AL237" s="13" t="s">
        <v>233</v>
      </c>
      <c r="AM237" s="13" t="s">
        <v>157</v>
      </c>
      <c r="AN237" s="13" t="s">
        <v>3985</v>
      </c>
      <c r="AO237" s="13" t="s">
        <v>157</v>
      </c>
      <c r="AP237" s="13" t="s">
        <v>3986</v>
      </c>
      <c r="AQ237" s="13" t="s">
        <v>157</v>
      </c>
      <c r="AR237" s="13" t="s">
        <v>323</v>
      </c>
      <c r="AS237" s="13" t="s">
        <v>157</v>
      </c>
      <c r="AT237" s="13" t="s">
        <v>157</v>
      </c>
      <c r="AU237" s="13" t="s">
        <v>157</v>
      </c>
      <c r="AV237" s="13" t="s">
        <v>3981</v>
      </c>
      <c r="AW237" s="13" t="s">
        <v>3987</v>
      </c>
      <c r="AX237" s="13" t="s">
        <v>164</v>
      </c>
      <c r="AY237" s="13" t="s">
        <v>3988</v>
      </c>
      <c r="AZ237" s="13" t="s">
        <v>1160</v>
      </c>
      <c r="BA237" s="13" t="s">
        <v>233</v>
      </c>
      <c r="BB237" s="13" t="s">
        <v>157</v>
      </c>
      <c r="BC237" s="13" t="s">
        <v>3989</v>
      </c>
      <c r="BD237" s="13" t="s">
        <v>157</v>
      </c>
      <c r="BE237" s="13" t="s">
        <v>3990</v>
      </c>
      <c r="BF237" s="13" t="s">
        <v>157</v>
      </c>
      <c r="BG237" s="13" t="s">
        <v>323</v>
      </c>
      <c r="BH237" s="13" t="s">
        <v>157</v>
      </c>
      <c r="BI237" s="13" t="s">
        <v>157</v>
      </c>
      <c r="BJ237" s="13" t="s">
        <v>157</v>
      </c>
      <c r="BK237" s="13" t="s">
        <v>3981</v>
      </c>
      <c r="BL237" s="11" t="s">
        <v>164</v>
      </c>
      <c r="BM237" s="11" t="s">
        <v>190</v>
      </c>
      <c r="BN237" s="11" t="s">
        <v>3991</v>
      </c>
      <c r="BO237" s="11" t="s">
        <v>775</v>
      </c>
      <c r="BP237" s="11" t="s">
        <v>3992</v>
      </c>
      <c r="BQ237" s="11" t="s">
        <v>157</v>
      </c>
      <c r="BR237" s="11" t="s">
        <v>157</v>
      </c>
      <c r="BS237" s="15" t="s">
        <v>162</v>
      </c>
      <c r="BT237" s="15" t="s">
        <v>157</v>
      </c>
      <c r="BU237" s="15" t="s">
        <v>164</v>
      </c>
      <c r="BV237" s="15" t="s">
        <v>3993</v>
      </c>
      <c r="BW237" s="17" t="s">
        <v>3994</v>
      </c>
      <c r="BX237" s="17" t="s">
        <v>3995</v>
      </c>
      <c r="BY237" s="17" t="s">
        <v>157</v>
      </c>
    </row>
    <row r="238" spans="1:77" ht="60" x14ac:dyDescent="0.25">
      <c r="A238" s="6" t="s">
        <v>3998</v>
      </c>
      <c r="B238" s="6" t="s">
        <v>3999</v>
      </c>
      <c r="C238" s="6" t="s">
        <v>4000</v>
      </c>
      <c r="D238" s="6"/>
      <c r="E238" s="6" t="s">
        <v>164</v>
      </c>
      <c r="F238" s="9" t="s">
        <v>4001</v>
      </c>
      <c r="G238" s="9" t="s">
        <v>164</v>
      </c>
      <c r="H238" s="9" t="s">
        <v>329</v>
      </c>
      <c r="I238" s="9" t="s">
        <v>233</v>
      </c>
      <c r="J238" s="9" t="s">
        <v>157</v>
      </c>
      <c r="K238" s="9" t="s">
        <v>440</v>
      </c>
      <c r="L238" s="9" t="s">
        <v>4002</v>
      </c>
      <c r="M238" s="9" t="s">
        <v>502</v>
      </c>
      <c r="N238" s="9" t="s">
        <v>1998</v>
      </c>
      <c r="O238" s="9" t="s">
        <v>157</v>
      </c>
      <c r="P238" s="9" t="s">
        <v>1102</v>
      </c>
      <c r="Q238" s="9" t="s">
        <v>164</v>
      </c>
      <c r="R238" s="9" t="s">
        <v>329</v>
      </c>
      <c r="S238" s="9" t="s">
        <v>233</v>
      </c>
      <c r="T238" s="9" t="s">
        <v>157</v>
      </c>
      <c r="U238" s="9" t="s">
        <v>440</v>
      </c>
      <c r="V238" s="9" t="s">
        <v>4002</v>
      </c>
      <c r="W238" s="9" t="s">
        <v>4003</v>
      </c>
      <c r="X238" s="9" t="s">
        <v>341</v>
      </c>
      <c r="Y238" s="9" t="s">
        <v>157</v>
      </c>
      <c r="Z238" s="9" t="s">
        <v>323</v>
      </c>
      <c r="AA238" s="9" t="s">
        <v>157</v>
      </c>
      <c r="AB238" s="9" t="s">
        <v>157</v>
      </c>
      <c r="AC238" s="9" t="s">
        <v>157</v>
      </c>
      <c r="AD238" s="9" t="s">
        <v>4004</v>
      </c>
      <c r="AE238" s="9" t="s">
        <v>341</v>
      </c>
      <c r="AF238" s="13" t="s">
        <v>4001</v>
      </c>
      <c r="AG238" s="13" t="s">
        <v>1102</v>
      </c>
      <c r="AH238" s="13" t="s">
        <v>785</v>
      </c>
      <c r="AI238" s="13" t="s">
        <v>164</v>
      </c>
      <c r="AJ238" s="13" t="s">
        <v>3934</v>
      </c>
      <c r="AK238" s="13" t="s">
        <v>157</v>
      </c>
      <c r="AL238" s="13" t="s">
        <v>233</v>
      </c>
      <c r="AM238" s="13" t="s">
        <v>157</v>
      </c>
      <c r="AN238" s="13" t="s">
        <v>157</v>
      </c>
      <c r="AO238" s="13" t="s">
        <v>1071</v>
      </c>
      <c r="AP238" s="13" t="s">
        <v>157</v>
      </c>
      <c r="AQ238" s="13" t="s">
        <v>157</v>
      </c>
      <c r="AR238" s="13" t="s">
        <v>259</v>
      </c>
      <c r="AS238" s="13" t="s">
        <v>157</v>
      </c>
      <c r="AT238" s="13" t="s">
        <v>157</v>
      </c>
      <c r="AU238" s="13" t="s">
        <v>157</v>
      </c>
      <c r="AV238" s="13" t="s">
        <v>157</v>
      </c>
      <c r="AW238" s="13" t="s">
        <v>2661</v>
      </c>
      <c r="AX238" s="13" t="s">
        <v>164</v>
      </c>
      <c r="AY238" s="13" t="s">
        <v>3934</v>
      </c>
      <c r="AZ238" s="13" t="s">
        <v>157</v>
      </c>
      <c r="BA238" s="13" t="s">
        <v>167</v>
      </c>
      <c r="BB238" s="13" t="s">
        <v>4005</v>
      </c>
      <c r="BC238" s="13" t="s">
        <v>157</v>
      </c>
      <c r="BD238" s="13" t="s">
        <v>1071</v>
      </c>
      <c r="BE238" s="13" t="s">
        <v>157</v>
      </c>
      <c r="BF238" s="13" t="s">
        <v>157</v>
      </c>
      <c r="BG238" s="13" t="s">
        <v>259</v>
      </c>
      <c r="BH238" s="13" t="s">
        <v>157</v>
      </c>
      <c r="BI238" s="13" t="s">
        <v>157</v>
      </c>
      <c r="BJ238" s="13" t="s">
        <v>157</v>
      </c>
      <c r="BK238" s="13" t="s">
        <v>157</v>
      </c>
      <c r="BL238" s="11" t="s">
        <v>164</v>
      </c>
      <c r="BM238" s="11" t="s">
        <v>1461</v>
      </c>
      <c r="BN238" s="11" t="s">
        <v>1461</v>
      </c>
      <c r="BO238" s="11" t="s">
        <v>167</v>
      </c>
      <c r="BP238" s="11" t="s">
        <v>157</v>
      </c>
      <c r="BQ238" s="11" t="s">
        <v>1537</v>
      </c>
      <c r="BR238" s="11" t="s">
        <v>4006</v>
      </c>
      <c r="BS238" s="15" t="s">
        <v>162</v>
      </c>
      <c r="BT238" s="15" t="s">
        <v>157</v>
      </c>
      <c r="BU238" s="15" t="s">
        <v>162</v>
      </c>
      <c r="BV238" s="15" t="s">
        <v>157</v>
      </c>
      <c r="BW238" s="17" t="s">
        <v>4007</v>
      </c>
      <c r="BX238" s="17" t="s">
        <v>4008</v>
      </c>
      <c r="BY238" s="17" t="s">
        <v>157</v>
      </c>
    </row>
    <row r="239" spans="1:77" ht="75" x14ac:dyDescent="0.25">
      <c r="A239" s="6" t="s">
        <v>4011</v>
      </c>
      <c r="B239" s="6" t="s">
        <v>4012</v>
      </c>
      <c r="C239" s="6" t="s">
        <v>4013</v>
      </c>
      <c r="D239" s="6"/>
      <c r="E239" s="6" t="s">
        <v>164</v>
      </c>
      <c r="F239" s="9" t="s">
        <v>4014</v>
      </c>
      <c r="G239" s="9" t="s">
        <v>162</v>
      </c>
      <c r="H239" s="9" t="s">
        <v>157</v>
      </c>
      <c r="I239" s="9" t="s">
        <v>157</v>
      </c>
      <c r="J239" s="9" t="s">
        <v>157</v>
      </c>
      <c r="K239" s="9" t="s">
        <v>157</v>
      </c>
      <c r="L239" s="9" t="s">
        <v>157</v>
      </c>
      <c r="M239" s="9" t="s">
        <v>4015</v>
      </c>
      <c r="N239" s="9" t="s">
        <v>4016</v>
      </c>
      <c r="O239" s="9" t="s">
        <v>157</v>
      </c>
      <c r="P239" s="9" t="s">
        <v>1358</v>
      </c>
      <c r="Q239" s="9" t="s">
        <v>162</v>
      </c>
      <c r="R239" s="9" t="s">
        <v>157</v>
      </c>
      <c r="S239" s="9" t="s">
        <v>157</v>
      </c>
      <c r="T239" s="9" t="s">
        <v>157</v>
      </c>
      <c r="U239" s="9" t="s">
        <v>157</v>
      </c>
      <c r="V239" s="9" t="s">
        <v>157</v>
      </c>
      <c r="W239" s="9" t="s">
        <v>157</v>
      </c>
      <c r="X239" s="9" t="s">
        <v>157</v>
      </c>
      <c r="Y239" s="9" t="s">
        <v>4017</v>
      </c>
      <c r="Z239" s="9" t="s">
        <v>259</v>
      </c>
      <c r="AA239" s="9" t="s">
        <v>157</v>
      </c>
      <c r="AB239" s="9" t="s">
        <v>157</v>
      </c>
      <c r="AC239" s="9" t="s">
        <v>157</v>
      </c>
      <c r="AD239" s="9" t="s">
        <v>157</v>
      </c>
      <c r="AE239" s="9" t="s">
        <v>157</v>
      </c>
      <c r="AF239" s="13" t="s">
        <v>4018</v>
      </c>
      <c r="AG239" s="13" t="s">
        <v>4019</v>
      </c>
      <c r="AH239" s="13" t="s">
        <v>4020</v>
      </c>
      <c r="AI239" s="13" t="s">
        <v>162</v>
      </c>
      <c r="AJ239" s="13" t="s">
        <v>157</v>
      </c>
      <c r="AK239" s="13" t="s">
        <v>157</v>
      </c>
      <c r="AL239" s="13" t="s">
        <v>157</v>
      </c>
      <c r="AM239" s="13" t="s">
        <v>157</v>
      </c>
      <c r="AN239" s="13" t="s">
        <v>157</v>
      </c>
      <c r="AO239" s="13" t="s">
        <v>157</v>
      </c>
      <c r="AP239" s="13" t="s">
        <v>4021</v>
      </c>
      <c r="AQ239" s="13" t="s">
        <v>157</v>
      </c>
      <c r="AR239" s="13" t="s">
        <v>259</v>
      </c>
      <c r="AS239" s="13" t="s">
        <v>157</v>
      </c>
      <c r="AT239" s="13" t="s">
        <v>157</v>
      </c>
      <c r="AU239" s="13" t="s">
        <v>157</v>
      </c>
      <c r="AV239" s="13" t="s">
        <v>157</v>
      </c>
      <c r="AW239" s="13" t="s">
        <v>4022</v>
      </c>
      <c r="AX239" s="13" t="s">
        <v>162</v>
      </c>
      <c r="AY239" s="13" t="s">
        <v>157</v>
      </c>
      <c r="AZ239" s="13" t="s">
        <v>157</v>
      </c>
      <c r="BA239" s="13" t="s">
        <v>157</v>
      </c>
      <c r="BB239" s="13" t="s">
        <v>157</v>
      </c>
      <c r="BC239" s="13" t="s">
        <v>157</v>
      </c>
      <c r="BD239" s="13" t="s">
        <v>157</v>
      </c>
      <c r="BE239" s="13" t="s">
        <v>157</v>
      </c>
      <c r="BF239" s="13" t="s">
        <v>4023</v>
      </c>
      <c r="BG239" s="13" t="s">
        <v>259</v>
      </c>
      <c r="BH239" s="13" t="s">
        <v>157</v>
      </c>
      <c r="BI239" s="13" t="s">
        <v>157</v>
      </c>
      <c r="BJ239" s="13" t="s">
        <v>157</v>
      </c>
      <c r="BK239" s="13" t="s">
        <v>157</v>
      </c>
      <c r="BL239" s="11" t="s">
        <v>162</v>
      </c>
      <c r="BM239" s="11" t="s">
        <v>157</v>
      </c>
      <c r="BN239" s="11" t="s">
        <v>157</v>
      </c>
      <c r="BO239" s="11" t="s">
        <v>157</v>
      </c>
      <c r="BP239" s="11" t="s">
        <v>157</v>
      </c>
      <c r="BQ239" s="11" t="s">
        <v>157</v>
      </c>
      <c r="BR239" s="11" t="s">
        <v>157</v>
      </c>
      <c r="BS239" s="15" t="s">
        <v>162</v>
      </c>
      <c r="BT239" s="15" t="s">
        <v>157</v>
      </c>
      <c r="BU239" s="15" t="s">
        <v>162</v>
      </c>
      <c r="BV239" s="15" t="s">
        <v>157</v>
      </c>
      <c r="BW239" s="17" t="s">
        <v>341</v>
      </c>
      <c r="BX239" s="17" t="s">
        <v>341</v>
      </c>
      <c r="BY239" s="17" t="s">
        <v>157</v>
      </c>
    </row>
    <row r="240" spans="1:77" ht="30" x14ac:dyDescent="0.25">
      <c r="A240" s="6" t="s">
        <v>4026</v>
      </c>
      <c r="B240" s="6" t="s">
        <v>4027</v>
      </c>
      <c r="C240" s="6" t="s">
        <v>4028</v>
      </c>
      <c r="D240" s="6"/>
      <c r="E240" s="6" t="s">
        <v>164</v>
      </c>
      <c r="F240" s="9" t="s">
        <v>4029</v>
      </c>
      <c r="G240" s="9" t="s">
        <v>164</v>
      </c>
      <c r="H240" s="9" t="s">
        <v>1083</v>
      </c>
      <c r="I240" s="9" t="s">
        <v>233</v>
      </c>
      <c r="J240" s="9" t="s">
        <v>157</v>
      </c>
      <c r="K240" s="9" t="s">
        <v>273</v>
      </c>
      <c r="L240" s="9" t="s">
        <v>4030</v>
      </c>
      <c r="M240" s="9" t="s">
        <v>4031</v>
      </c>
      <c r="N240" s="9" t="s">
        <v>4032</v>
      </c>
      <c r="O240" s="9" t="s">
        <v>157</v>
      </c>
      <c r="P240" s="9" t="s">
        <v>463</v>
      </c>
      <c r="Q240" s="9" t="s">
        <v>164</v>
      </c>
      <c r="R240" s="9" t="s">
        <v>1083</v>
      </c>
      <c r="S240" s="9" t="s">
        <v>233</v>
      </c>
      <c r="T240" s="9" t="s">
        <v>157</v>
      </c>
      <c r="U240" s="9" t="s">
        <v>273</v>
      </c>
      <c r="V240" s="9" t="s">
        <v>4030</v>
      </c>
      <c r="W240" s="9" t="s">
        <v>4033</v>
      </c>
      <c r="X240" s="9" t="s">
        <v>341</v>
      </c>
      <c r="Y240" s="9" t="s">
        <v>157</v>
      </c>
      <c r="Z240" s="9" t="s">
        <v>259</v>
      </c>
      <c r="AA240" s="9" t="s">
        <v>157</v>
      </c>
      <c r="AB240" s="9" t="s">
        <v>157</v>
      </c>
      <c r="AC240" s="9" t="s">
        <v>157</v>
      </c>
      <c r="AD240" s="9" t="s">
        <v>157</v>
      </c>
      <c r="AE240" s="9" t="s">
        <v>157</v>
      </c>
      <c r="AF240" s="13" t="s">
        <v>432</v>
      </c>
      <c r="AG240" s="13" t="s">
        <v>1102</v>
      </c>
      <c r="AH240" s="13" t="s">
        <v>2661</v>
      </c>
      <c r="AI240" s="13" t="s">
        <v>164</v>
      </c>
      <c r="AJ240" s="13" t="s">
        <v>470</v>
      </c>
      <c r="AK240" s="13" t="s">
        <v>273</v>
      </c>
      <c r="AL240" s="13" t="s">
        <v>233</v>
      </c>
      <c r="AM240" s="13" t="s">
        <v>157</v>
      </c>
      <c r="AN240" s="13" t="s">
        <v>4034</v>
      </c>
      <c r="AO240" s="13" t="s">
        <v>186</v>
      </c>
      <c r="AP240" s="13" t="s">
        <v>157</v>
      </c>
      <c r="AQ240" s="13" t="s">
        <v>157</v>
      </c>
      <c r="AR240" s="13" t="s">
        <v>259</v>
      </c>
      <c r="AS240" s="13" t="s">
        <v>157</v>
      </c>
      <c r="AT240" s="13" t="s">
        <v>157</v>
      </c>
      <c r="AU240" s="13" t="s">
        <v>157</v>
      </c>
      <c r="AV240" s="13" t="s">
        <v>157</v>
      </c>
      <c r="AW240" s="13" t="s">
        <v>470</v>
      </c>
      <c r="AX240" s="13" t="s">
        <v>164</v>
      </c>
      <c r="AY240" s="13" t="s">
        <v>470</v>
      </c>
      <c r="AZ240" s="13" t="s">
        <v>273</v>
      </c>
      <c r="BA240" s="13" t="s">
        <v>233</v>
      </c>
      <c r="BB240" s="13" t="s">
        <v>157</v>
      </c>
      <c r="BC240" s="13" t="s">
        <v>4034</v>
      </c>
      <c r="BD240" s="13" t="s">
        <v>186</v>
      </c>
      <c r="BE240" s="13" t="s">
        <v>157</v>
      </c>
      <c r="BF240" s="13" t="s">
        <v>157</v>
      </c>
      <c r="BG240" s="13" t="s">
        <v>259</v>
      </c>
      <c r="BH240" s="13" t="s">
        <v>157</v>
      </c>
      <c r="BI240" s="13" t="s">
        <v>157</v>
      </c>
      <c r="BJ240" s="13" t="s">
        <v>157</v>
      </c>
      <c r="BK240" s="13" t="s">
        <v>157</v>
      </c>
      <c r="BL240" s="11" t="s">
        <v>162</v>
      </c>
      <c r="BM240" s="11" t="s">
        <v>157</v>
      </c>
      <c r="BN240" s="11" t="s">
        <v>157</v>
      </c>
      <c r="BO240" s="11" t="s">
        <v>157</v>
      </c>
      <c r="BP240" s="11" t="s">
        <v>157</v>
      </c>
      <c r="BQ240" s="11" t="s">
        <v>157</v>
      </c>
      <c r="BR240" s="11" t="s">
        <v>157</v>
      </c>
      <c r="BS240" s="15" t="s">
        <v>162</v>
      </c>
      <c r="BT240" s="15" t="s">
        <v>157</v>
      </c>
      <c r="BU240" s="15" t="s">
        <v>162</v>
      </c>
      <c r="BV240" s="15" t="s">
        <v>157</v>
      </c>
      <c r="BW240" s="17" t="s">
        <v>4035</v>
      </c>
      <c r="BX240" s="17" t="s">
        <v>4036</v>
      </c>
      <c r="BY240" s="17" t="s">
        <v>157</v>
      </c>
    </row>
    <row r="241" spans="1:77" ht="105" x14ac:dyDescent="0.25">
      <c r="A241" s="6" t="s">
        <v>4039</v>
      </c>
      <c r="B241" s="6" t="s">
        <v>4040</v>
      </c>
      <c r="C241" s="6" t="s">
        <v>4041</v>
      </c>
      <c r="D241" s="6"/>
      <c r="E241" s="6" t="s">
        <v>164</v>
      </c>
      <c r="F241" s="9" t="s">
        <v>4042</v>
      </c>
      <c r="G241" s="9" t="s">
        <v>164</v>
      </c>
      <c r="H241" s="9" t="s">
        <v>4043</v>
      </c>
      <c r="I241" s="9" t="s">
        <v>614</v>
      </c>
      <c r="J241" s="9" t="s">
        <v>157</v>
      </c>
      <c r="K241" s="9" t="s">
        <v>186</v>
      </c>
      <c r="L241" s="9" t="s">
        <v>4044</v>
      </c>
      <c r="M241" s="9" t="s">
        <v>157</v>
      </c>
      <c r="N241" s="9" t="s">
        <v>157</v>
      </c>
      <c r="O241" s="9" t="s">
        <v>4045</v>
      </c>
      <c r="P241" s="9" t="s">
        <v>4046</v>
      </c>
      <c r="Q241" s="9" t="s">
        <v>164</v>
      </c>
      <c r="R241" s="9" t="s">
        <v>4043</v>
      </c>
      <c r="S241" s="9" t="s">
        <v>614</v>
      </c>
      <c r="T241" s="9" t="s">
        <v>157</v>
      </c>
      <c r="U241" s="9" t="s">
        <v>4047</v>
      </c>
      <c r="V241" s="9" t="s">
        <v>4048</v>
      </c>
      <c r="W241" s="9" t="s">
        <v>157</v>
      </c>
      <c r="X241" s="9" t="s">
        <v>157</v>
      </c>
      <c r="Y241" s="9" t="s">
        <v>4049</v>
      </c>
      <c r="Z241" s="9" t="s">
        <v>259</v>
      </c>
      <c r="AA241" s="9" t="s">
        <v>157</v>
      </c>
      <c r="AB241" s="9" t="s">
        <v>157</v>
      </c>
      <c r="AC241" s="9" t="s">
        <v>157</v>
      </c>
      <c r="AD241" s="9" t="s">
        <v>157</v>
      </c>
      <c r="AE241" s="9" t="s">
        <v>4050</v>
      </c>
      <c r="AF241" s="13" t="s">
        <v>4051</v>
      </c>
      <c r="AG241" s="13" t="s">
        <v>4052</v>
      </c>
      <c r="AH241" s="13" t="s">
        <v>4053</v>
      </c>
      <c r="AI241" s="13" t="s">
        <v>164</v>
      </c>
      <c r="AJ241" s="13" t="s">
        <v>4054</v>
      </c>
      <c r="AK241" s="13" t="s">
        <v>186</v>
      </c>
      <c r="AL241" s="13" t="s">
        <v>614</v>
      </c>
      <c r="AM241" s="13" t="s">
        <v>157</v>
      </c>
      <c r="AN241" s="13" t="s">
        <v>4055</v>
      </c>
      <c r="AO241" s="13" t="s">
        <v>157</v>
      </c>
      <c r="AP241" s="13" t="s">
        <v>157</v>
      </c>
      <c r="AQ241" s="13" t="s">
        <v>4056</v>
      </c>
      <c r="AR241" s="13" t="s">
        <v>259</v>
      </c>
      <c r="AS241" s="13" t="s">
        <v>157</v>
      </c>
      <c r="AT241" s="13" t="s">
        <v>157</v>
      </c>
      <c r="AU241" s="13" t="s">
        <v>157</v>
      </c>
      <c r="AV241" s="13" t="s">
        <v>157</v>
      </c>
      <c r="AW241" s="13" t="s">
        <v>4053</v>
      </c>
      <c r="AX241" s="13" t="s">
        <v>164</v>
      </c>
      <c r="AY241" s="13" t="s">
        <v>4054</v>
      </c>
      <c r="AZ241" s="13" t="s">
        <v>4057</v>
      </c>
      <c r="BA241" s="13" t="s">
        <v>614</v>
      </c>
      <c r="BB241" s="13" t="s">
        <v>157</v>
      </c>
      <c r="BC241" s="13" t="s">
        <v>4058</v>
      </c>
      <c r="BD241" s="13" t="s">
        <v>157</v>
      </c>
      <c r="BE241" s="13" t="s">
        <v>157</v>
      </c>
      <c r="BF241" s="13" t="s">
        <v>157</v>
      </c>
      <c r="BG241" s="13" t="s">
        <v>259</v>
      </c>
      <c r="BH241" s="13" t="s">
        <v>157</v>
      </c>
      <c r="BI241" s="13" t="s">
        <v>157</v>
      </c>
      <c r="BJ241" s="13" t="s">
        <v>157</v>
      </c>
      <c r="BK241" s="13" t="s">
        <v>157</v>
      </c>
      <c r="BL241" s="11" t="s">
        <v>164</v>
      </c>
      <c r="BM241" s="11" t="s">
        <v>188</v>
      </c>
      <c r="BN241" s="11" t="s">
        <v>188</v>
      </c>
      <c r="BO241" s="11" t="s">
        <v>167</v>
      </c>
      <c r="BP241" s="11" t="s">
        <v>157</v>
      </c>
      <c r="BQ241" s="11" t="s">
        <v>4059</v>
      </c>
      <c r="BR241" s="11" t="s">
        <v>157</v>
      </c>
      <c r="BS241" s="15" t="s">
        <v>164</v>
      </c>
      <c r="BT241" s="15" t="s">
        <v>329</v>
      </c>
      <c r="BU241" s="15" t="s">
        <v>164</v>
      </c>
      <c r="BV241" s="15" t="s">
        <v>966</v>
      </c>
      <c r="BW241" s="17" t="s">
        <v>157</v>
      </c>
      <c r="BX241" s="17" t="s">
        <v>4060</v>
      </c>
      <c r="BY241" s="17" t="s">
        <v>157</v>
      </c>
    </row>
    <row r="242" spans="1:77" x14ac:dyDescent="0.25">
      <c r="A242" s="6" t="s">
        <v>4063</v>
      </c>
      <c r="B242" s="6" t="s">
        <v>2855</v>
      </c>
      <c r="C242" s="6" t="s">
        <v>2856</v>
      </c>
      <c r="D242" s="6"/>
      <c r="E242" s="6" t="s">
        <v>162</v>
      </c>
      <c r="F242" s="9" t="s">
        <v>157</v>
      </c>
      <c r="G242" s="9" t="s">
        <v>157</v>
      </c>
      <c r="H242" s="9" t="s">
        <v>157</v>
      </c>
      <c r="I242" s="9" t="s">
        <v>157</v>
      </c>
      <c r="J242" s="9" t="s">
        <v>157</v>
      </c>
      <c r="K242" s="9" t="s">
        <v>157</v>
      </c>
      <c r="L242" s="9" t="s">
        <v>157</v>
      </c>
      <c r="M242" s="9" t="s">
        <v>157</v>
      </c>
      <c r="N242" s="9" t="s">
        <v>157</v>
      </c>
      <c r="O242" s="9" t="s">
        <v>157</v>
      </c>
      <c r="P242" s="9" t="s">
        <v>157</v>
      </c>
      <c r="Q242" s="9" t="s">
        <v>157</v>
      </c>
      <c r="R242" s="9" t="s">
        <v>157</v>
      </c>
      <c r="S242" s="9" t="s">
        <v>157</v>
      </c>
      <c r="T242" s="9" t="s">
        <v>157</v>
      </c>
      <c r="U242" s="9" t="s">
        <v>157</v>
      </c>
      <c r="V242" s="9" t="s">
        <v>157</v>
      </c>
      <c r="W242" s="9" t="s">
        <v>157</v>
      </c>
      <c r="X242" s="9" t="s">
        <v>157</v>
      </c>
      <c r="Y242" s="9" t="s">
        <v>157</v>
      </c>
      <c r="Z242" s="9" t="s">
        <v>157</v>
      </c>
      <c r="AA242" s="9" t="s">
        <v>157</v>
      </c>
      <c r="AB242" s="9" t="s">
        <v>157</v>
      </c>
      <c r="AC242" s="9" t="s">
        <v>157</v>
      </c>
      <c r="AD242" s="9" t="s">
        <v>157</v>
      </c>
      <c r="AE242" s="9" t="s">
        <v>157</v>
      </c>
      <c r="AF242" s="13" t="s">
        <v>157</v>
      </c>
      <c r="AG242" s="13" t="s">
        <v>157</v>
      </c>
      <c r="AH242" s="13" t="s">
        <v>157</v>
      </c>
      <c r="AI242" s="13" t="s">
        <v>157</v>
      </c>
      <c r="AJ242" s="13" t="s">
        <v>157</v>
      </c>
      <c r="AK242" s="13" t="s">
        <v>157</v>
      </c>
      <c r="AL242" s="13" t="s">
        <v>157</v>
      </c>
      <c r="AM242" s="13" t="s">
        <v>157</v>
      </c>
      <c r="AN242" s="13" t="s">
        <v>157</v>
      </c>
      <c r="AO242" s="13" t="s">
        <v>157</v>
      </c>
      <c r="AP242" s="13" t="s">
        <v>157</v>
      </c>
      <c r="AQ242" s="13" t="s">
        <v>157</v>
      </c>
      <c r="AR242" s="13" t="s">
        <v>157</v>
      </c>
      <c r="AS242" s="13" t="s">
        <v>157</v>
      </c>
      <c r="AT242" s="13" t="s">
        <v>157</v>
      </c>
      <c r="AU242" s="13" t="s">
        <v>157</v>
      </c>
      <c r="AV242" s="13" t="s">
        <v>157</v>
      </c>
      <c r="AW242" s="13" t="s">
        <v>157</v>
      </c>
      <c r="AX242" s="13" t="s">
        <v>157</v>
      </c>
      <c r="AY242" s="13" t="s">
        <v>157</v>
      </c>
      <c r="AZ242" s="13" t="s">
        <v>157</v>
      </c>
      <c r="BA242" s="13" t="s">
        <v>157</v>
      </c>
      <c r="BB242" s="13" t="s">
        <v>157</v>
      </c>
      <c r="BC242" s="13" t="s">
        <v>157</v>
      </c>
      <c r="BD242" s="13" t="s">
        <v>157</v>
      </c>
      <c r="BE242" s="13" t="s">
        <v>157</v>
      </c>
      <c r="BF242" s="13" t="s">
        <v>157</v>
      </c>
      <c r="BG242" s="13" t="s">
        <v>157</v>
      </c>
      <c r="BH242" s="13" t="s">
        <v>157</v>
      </c>
      <c r="BI242" s="13" t="s">
        <v>157</v>
      </c>
      <c r="BJ242" s="13" t="s">
        <v>157</v>
      </c>
      <c r="BK242" s="13" t="s">
        <v>157</v>
      </c>
      <c r="BL242" s="11" t="s">
        <v>157</v>
      </c>
      <c r="BM242" s="11" t="s">
        <v>157</v>
      </c>
      <c r="BN242" s="11" t="s">
        <v>157</v>
      </c>
      <c r="BO242" s="11" t="s">
        <v>157</v>
      </c>
      <c r="BP242" s="11" t="s">
        <v>157</v>
      </c>
      <c r="BQ242" s="11" t="s">
        <v>157</v>
      </c>
      <c r="BR242" s="11" t="s">
        <v>157</v>
      </c>
      <c r="BS242" s="15" t="s">
        <v>157</v>
      </c>
      <c r="BT242" s="15" t="s">
        <v>157</v>
      </c>
      <c r="BU242" s="15" t="s">
        <v>157</v>
      </c>
      <c r="BV242" s="15" t="s">
        <v>157</v>
      </c>
      <c r="BW242" s="17" t="s">
        <v>157</v>
      </c>
      <c r="BX242" s="17" t="s">
        <v>157</v>
      </c>
      <c r="BY242" s="17" t="s">
        <v>157</v>
      </c>
    </row>
    <row r="243" spans="1:77" ht="75" x14ac:dyDescent="0.25">
      <c r="A243" s="6" t="s">
        <v>4066</v>
      </c>
      <c r="B243" s="6" t="s">
        <v>4067</v>
      </c>
      <c r="C243" s="6" t="s">
        <v>4068</v>
      </c>
      <c r="D243" s="6"/>
      <c r="E243" s="6" t="s">
        <v>164</v>
      </c>
      <c r="F243" s="9" t="s">
        <v>4069</v>
      </c>
      <c r="G243" s="9" t="s">
        <v>164</v>
      </c>
      <c r="H243" s="9" t="s">
        <v>3030</v>
      </c>
      <c r="I243" s="9" t="s">
        <v>614</v>
      </c>
      <c r="J243" s="9" t="s">
        <v>157</v>
      </c>
      <c r="K243" s="9" t="s">
        <v>4070</v>
      </c>
      <c r="L243" s="9" t="s">
        <v>4071</v>
      </c>
      <c r="M243" s="9" t="s">
        <v>4072</v>
      </c>
      <c r="N243" s="9" t="s">
        <v>4073</v>
      </c>
      <c r="O243" s="9" t="s">
        <v>4074</v>
      </c>
      <c r="P243" s="9" t="s">
        <v>4075</v>
      </c>
      <c r="Q243" s="9" t="s">
        <v>164</v>
      </c>
      <c r="R243" s="9" t="s">
        <v>4076</v>
      </c>
      <c r="S243" s="9" t="s">
        <v>614</v>
      </c>
      <c r="T243" s="9" t="s">
        <v>157</v>
      </c>
      <c r="U243" s="9" t="s">
        <v>4070</v>
      </c>
      <c r="V243" s="9" t="s">
        <v>2517</v>
      </c>
      <c r="W243" s="9" t="s">
        <v>4077</v>
      </c>
      <c r="X243" s="9" t="s">
        <v>4078</v>
      </c>
      <c r="Y243" s="9" t="s">
        <v>4079</v>
      </c>
      <c r="Z243" s="9" t="s">
        <v>259</v>
      </c>
      <c r="AA243" s="9" t="s">
        <v>4080</v>
      </c>
      <c r="AB243" s="9" t="s">
        <v>157</v>
      </c>
      <c r="AC243" s="9" t="s">
        <v>157</v>
      </c>
      <c r="AD243" s="9" t="s">
        <v>157</v>
      </c>
      <c r="AE243" s="9" t="s">
        <v>157</v>
      </c>
      <c r="AF243" s="13" t="s">
        <v>4081</v>
      </c>
      <c r="AG243" s="13" t="s">
        <v>4082</v>
      </c>
      <c r="AH243" s="13" t="s">
        <v>4083</v>
      </c>
      <c r="AI243" s="13" t="s">
        <v>164</v>
      </c>
      <c r="AJ243" s="13" t="s">
        <v>4084</v>
      </c>
      <c r="AK243" s="13" t="s">
        <v>4085</v>
      </c>
      <c r="AL243" s="13" t="s">
        <v>167</v>
      </c>
      <c r="AM243" s="13" t="s">
        <v>4086</v>
      </c>
      <c r="AN243" s="13" t="s">
        <v>718</v>
      </c>
      <c r="AO243" s="13" t="s">
        <v>186</v>
      </c>
      <c r="AP243" s="13" t="s">
        <v>157</v>
      </c>
      <c r="AQ243" s="13" t="s">
        <v>157</v>
      </c>
      <c r="AR243" s="13" t="s">
        <v>259</v>
      </c>
      <c r="AS243" s="13" t="s">
        <v>157</v>
      </c>
      <c r="AT243" s="13" t="s">
        <v>157</v>
      </c>
      <c r="AU243" s="13" t="s">
        <v>157</v>
      </c>
      <c r="AV243" s="13" t="s">
        <v>157</v>
      </c>
      <c r="AW243" s="13" t="s">
        <v>157</v>
      </c>
      <c r="AX243" s="13" t="s">
        <v>164</v>
      </c>
      <c r="AY243" s="13" t="s">
        <v>4084</v>
      </c>
      <c r="AZ243" s="13" t="s">
        <v>217</v>
      </c>
      <c r="BA243" s="13" t="s">
        <v>167</v>
      </c>
      <c r="BB243" s="13" t="s">
        <v>157</v>
      </c>
      <c r="BC243" s="13" t="s">
        <v>718</v>
      </c>
      <c r="BD243" s="13" t="s">
        <v>186</v>
      </c>
      <c r="BE243" s="13" t="s">
        <v>157</v>
      </c>
      <c r="BF243" s="13" t="s">
        <v>157</v>
      </c>
      <c r="BG243" s="13" t="s">
        <v>259</v>
      </c>
      <c r="BH243" s="13" t="s">
        <v>157</v>
      </c>
      <c r="BI243" s="13" t="s">
        <v>157</v>
      </c>
      <c r="BJ243" s="13" t="s">
        <v>157</v>
      </c>
      <c r="BK243" s="13" t="s">
        <v>157</v>
      </c>
      <c r="BL243" s="11" t="s">
        <v>164</v>
      </c>
      <c r="BM243" s="11" t="s">
        <v>4087</v>
      </c>
      <c r="BN243" s="11" t="s">
        <v>4087</v>
      </c>
      <c r="BO243" s="11" t="s">
        <v>775</v>
      </c>
      <c r="BP243" s="11" t="s">
        <v>4088</v>
      </c>
      <c r="BQ243" s="11" t="s">
        <v>157</v>
      </c>
      <c r="BR243" s="11" t="s">
        <v>4089</v>
      </c>
      <c r="BS243" s="15" t="s">
        <v>164</v>
      </c>
      <c r="BT243" s="15" t="s">
        <v>832</v>
      </c>
      <c r="BU243" s="15" t="s">
        <v>162</v>
      </c>
      <c r="BV243" s="15" t="s">
        <v>157</v>
      </c>
      <c r="BW243" s="17" t="s">
        <v>162</v>
      </c>
      <c r="BX243" s="17" t="s">
        <v>162</v>
      </c>
      <c r="BY243" s="17" t="s">
        <v>157</v>
      </c>
    </row>
    <row r="244" spans="1:77" x14ac:dyDescent="0.25">
      <c r="A244" s="6" t="s">
        <v>4092</v>
      </c>
      <c r="B244" s="6" t="s">
        <v>4093</v>
      </c>
      <c r="C244" s="6" t="s">
        <v>4094</v>
      </c>
      <c r="D244" s="6"/>
      <c r="E244" s="6" t="s">
        <v>162</v>
      </c>
      <c r="F244" s="9" t="s">
        <v>157</v>
      </c>
      <c r="G244" s="9" t="s">
        <v>157</v>
      </c>
      <c r="H244" s="9" t="s">
        <v>157</v>
      </c>
      <c r="I244" s="9" t="s">
        <v>157</v>
      </c>
      <c r="J244" s="9" t="s">
        <v>157</v>
      </c>
      <c r="K244" s="9" t="s">
        <v>157</v>
      </c>
      <c r="L244" s="9" t="s">
        <v>157</v>
      </c>
      <c r="M244" s="9" t="s">
        <v>157</v>
      </c>
      <c r="N244" s="9" t="s">
        <v>157</v>
      </c>
      <c r="O244" s="9" t="s">
        <v>157</v>
      </c>
      <c r="P244" s="9" t="s">
        <v>157</v>
      </c>
      <c r="Q244" s="9" t="s">
        <v>157</v>
      </c>
      <c r="R244" s="9" t="s">
        <v>157</v>
      </c>
      <c r="S244" s="9" t="s">
        <v>157</v>
      </c>
      <c r="T244" s="9" t="s">
        <v>157</v>
      </c>
      <c r="U244" s="9" t="s">
        <v>157</v>
      </c>
      <c r="V244" s="9" t="s">
        <v>157</v>
      </c>
      <c r="W244" s="9" t="s">
        <v>157</v>
      </c>
      <c r="X244" s="9" t="s">
        <v>157</v>
      </c>
      <c r="Y244" s="9" t="s">
        <v>157</v>
      </c>
      <c r="Z244" s="9" t="s">
        <v>157</v>
      </c>
      <c r="AA244" s="9" t="s">
        <v>157</v>
      </c>
      <c r="AB244" s="9" t="s">
        <v>157</v>
      </c>
      <c r="AC244" s="9" t="s">
        <v>157</v>
      </c>
      <c r="AD244" s="9" t="s">
        <v>157</v>
      </c>
      <c r="AE244" s="9" t="s">
        <v>157</v>
      </c>
      <c r="AF244" s="13" t="s">
        <v>157</v>
      </c>
      <c r="AG244" s="13" t="s">
        <v>157</v>
      </c>
      <c r="AH244" s="13" t="s">
        <v>157</v>
      </c>
      <c r="AI244" s="13" t="s">
        <v>157</v>
      </c>
      <c r="AJ244" s="13" t="s">
        <v>157</v>
      </c>
      <c r="AK244" s="13" t="s">
        <v>157</v>
      </c>
      <c r="AL244" s="13" t="s">
        <v>157</v>
      </c>
      <c r="AM244" s="13" t="s">
        <v>157</v>
      </c>
      <c r="AN244" s="13" t="s">
        <v>157</v>
      </c>
      <c r="AO244" s="13" t="s">
        <v>157</v>
      </c>
      <c r="AP244" s="13" t="s">
        <v>157</v>
      </c>
      <c r="AQ244" s="13" t="s">
        <v>157</v>
      </c>
      <c r="AR244" s="13" t="s">
        <v>157</v>
      </c>
      <c r="AS244" s="13" t="s">
        <v>157</v>
      </c>
      <c r="AT244" s="13" t="s">
        <v>157</v>
      </c>
      <c r="AU244" s="13" t="s">
        <v>157</v>
      </c>
      <c r="AV244" s="13" t="s">
        <v>157</v>
      </c>
      <c r="AW244" s="13" t="s">
        <v>157</v>
      </c>
      <c r="AX244" s="13" t="s">
        <v>157</v>
      </c>
      <c r="AY244" s="13" t="s">
        <v>157</v>
      </c>
      <c r="AZ244" s="13" t="s">
        <v>157</v>
      </c>
      <c r="BA244" s="13" t="s">
        <v>157</v>
      </c>
      <c r="BB244" s="13" t="s">
        <v>157</v>
      </c>
      <c r="BC244" s="13" t="s">
        <v>157</v>
      </c>
      <c r="BD244" s="13" t="s">
        <v>157</v>
      </c>
      <c r="BE244" s="13" t="s">
        <v>157</v>
      </c>
      <c r="BF244" s="13" t="s">
        <v>157</v>
      </c>
      <c r="BG244" s="13" t="s">
        <v>157</v>
      </c>
      <c r="BH244" s="13" t="s">
        <v>157</v>
      </c>
      <c r="BI244" s="13" t="s">
        <v>157</v>
      </c>
      <c r="BJ244" s="13" t="s">
        <v>157</v>
      </c>
      <c r="BK244" s="13" t="s">
        <v>157</v>
      </c>
      <c r="BL244" s="11" t="s">
        <v>157</v>
      </c>
      <c r="BM244" s="11" t="s">
        <v>157</v>
      </c>
      <c r="BN244" s="11" t="s">
        <v>157</v>
      </c>
      <c r="BO244" s="11" t="s">
        <v>157</v>
      </c>
      <c r="BP244" s="11" t="s">
        <v>157</v>
      </c>
      <c r="BQ244" s="11" t="s">
        <v>157</v>
      </c>
      <c r="BR244" s="11" t="s">
        <v>157</v>
      </c>
      <c r="BS244" s="15" t="s">
        <v>157</v>
      </c>
      <c r="BT244" s="15" t="s">
        <v>157</v>
      </c>
      <c r="BU244" s="15" t="s">
        <v>157</v>
      </c>
      <c r="BV244" s="15" t="s">
        <v>157</v>
      </c>
      <c r="BW244" s="17" t="s">
        <v>157</v>
      </c>
      <c r="BX244" s="17" t="s">
        <v>157</v>
      </c>
      <c r="BY244" s="17" t="s">
        <v>157</v>
      </c>
    </row>
    <row r="245" spans="1:77" ht="30" x14ac:dyDescent="0.25">
      <c r="A245" s="6" t="s">
        <v>4097</v>
      </c>
      <c r="B245" s="6" t="s">
        <v>4098</v>
      </c>
      <c r="C245" s="6" t="s">
        <v>4099</v>
      </c>
      <c r="D245" s="6"/>
      <c r="E245" s="6" t="s">
        <v>164</v>
      </c>
      <c r="F245" s="9" t="s">
        <v>4100</v>
      </c>
      <c r="G245" s="9" t="s">
        <v>164</v>
      </c>
      <c r="H245" s="9" t="s">
        <v>4101</v>
      </c>
      <c r="I245" s="9" t="s">
        <v>233</v>
      </c>
      <c r="J245" s="9" t="s">
        <v>157</v>
      </c>
      <c r="K245" s="9" t="s">
        <v>340</v>
      </c>
      <c r="L245" s="9" t="s">
        <v>3235</v>
      </c>
      <c r="M245" s="9" t="s">
        <v>4102</v>
      </c>
      <c r="N245" s="9" t="s">
        <v>4103</v>
      </c>
      <c r="O245" s="9" t="s">
        <v>157</v>
      </c>
      <c r="P245" s="9" t="s">
        <v>186</v>
      </c>
      <c r="Q245" s="9" t="s">
        <v>164</v>
      </c>
      <c r="R245" s="9" t="s">
        <v>4101</v>
      </c>
      <c r="S245" s="9" t="s">
        <v>233</v>
      </c>
      <c r="T245" s="9" t="s">
        <v>157</v>
      </c>
      <c r="U245" s="9" t="s">
        <v>340</v>
      </c>
      <c r="V245" s="9" t="s">
        <v>3235</v>
      </c>
      <c r="W245" s="9" t="s">
        <v>4104</v>
      </c>
      <c r="X245" s="9" t="s">
        <v>4105</v>
      </c>
      <c r="Y245" s="9" t="s">
        <v>157</v>
      </c>
      <c r="Z245" s="9" t="s">
        <v>259</v>
      </c>
      <c r="AA245" s="9" t="s">
        <v>157</v>
      </c>
      <c r="AB245" s="9" t="s">
        <v>157</v>
      </c>
      <c r="AC245" s="9" t="s">
        <v>157</v>
      </c>
      <c r="AD245" s="9" t="s">
        <v>157</v>
      </c>
      <c r="AE245" s="9" t="s">
        <v>157</v>
      </c>
      <c r="AF245" s="13" t="s">
        <v>4100</v>
      </c>
      <c r="AG245" s="13" t="s">
        <v>186</v>
      </c>
      <c r="AH245" s="13" t="s">
        <v>4106</v>
      </c>
      <c r="AI245" s="13" t="s">
        <v>164</v>
      </c>
      <c r="AJ245" s="13" t="s">
        <v>4107</v>
      </c>
      <c r="AK245" s="13" t="s">
        <v>340</v>
      </c>
      <c r="AL245" s="13" t="s">
        <v>233</v>
      </c>
      <c r="AM245" s="13" t="s">
        <v>157</v>
      </c>
      <c r="AN245" s="13" t="s">
        <v>4108</v>
      </c>
      <c r="AO245" s="13" t="s">
        <v>157</v>
      </c>
      <c r="AP245" s="13" t="s">
        <v>4108</v>
      </c>
      <c r="AQ245" s="13" t="s">
        <v>157</v>
      </c>
      <c r="AR245" s="13" t="s">
        <v>259</v>
      </c>
      <c r="AS245" s="13" t="s">
        <v>157</v>
      </c>
      <c r="AT245" s="13" t="s">
        <v>157</v>
      </c>
      <c r="AU245" s="13" t="s">
        <v>157</v>
      </c>
      <c r="AV245" s="13" t="s">
        <v>157</v>
      </c>
      <c r="AW245" s="13" t="s">
        <v>1737</v>
      </c>
      <c r="AX245" s="13" t="s">
        <v>164</v>
      </c>
      <c r="AY245" s="13" t="s">
        <v>4107</v>
      </c>
      <c r="AZ245" s="13" t="s">
        <v>340</v>
      </c>
      <c r="BA245" s="13" t="s">
        <v>233</v>
      </c>
      <c r="BB245" s="13" t="s">
        <v>157</v>
      </c>
      <c r="BC245" s="13" t="s">
        <v>4108</v>
      </c>
      <c r="BD245" s="13" t="s">
        <v>157</v>
      </c>
      <c r="BE245" s="13" t="s">
        <v>4108</v>
      </c>
      <c r="BF245" s="13" t="s">
        <v>157</v>
      </c>
      <c r="BG245" s="13" t="s">
        <v>259</v>
      </c>
      <c r="BH245" s="13" t="s">
        <v>157</v>
      </c>
      <c r="BI245" s="13" t="s">
        <v>157</v>
      </c>
      <c r="BJ245" s="13" t="s">
        <v>157</v>
      </c>
      <c r="BK245" s="13" t="s">
        <v>157</v>
      </c>
      <c r="BL245" s="11" t="s">
        <v>164</v>
      </c>
      <c r="BM245" s="11" t="s">
        <v>830</v>
      </c>
      <c r="BN245" s="11" t="s">
        <v>830</v>
      </c>
      <c r="BO245" s="11" t="s">
        <v>167</v>
      </c>
      <c r="BP245" s="11" t="s">
        <v>157</v>
      </c>
      <c r="BQ245" s="11" t="s">
        <v>3084</v>
      </c>
      <c r="BR245" s="11" t="s">
        <v>4109</v>
      </c>
      <c r="BS245" s="15" t="s">
        <v>164</v>
      </c>
      <c r="BT245" s="15" t="s">
        <v>4110</v>
      </c>
      <c r="BU245" s="15" t="s">
        <v>164</v>
      </c>
      <c r="BV245" s="15" t="s">
        <v>745</v>
      </c>
      <c r="BW245" s="17" t="s">
        <v>157</v>
      </c>
      <c r="BX245" s="17" t="s">
        <v>157</v>
      </c>
      <c r="BY245" s="17" t="s">
        <v>157</v>
      </c>
    </row>
    <row r="246" spans="1:77" x14ac:dyDescent="0.25">
      <c r="A246" s="6" t="s">
        <v>5916</v>
      </c>
      <c r="B246" s="6" t="s">
        <v>4114</v>
      </c>
      <c r="C246" s="6" t="s">
        <v>4115</v>
      </c>
      <c r="D246" s="6"/>
      <c r="E246" s="6" t="s">
        <v>164</v>
      </c>
      <c r="F246" s="9" t="s">
        <v>1984</v>
      </c>
      <c r="G246" s="9" t="s">
        <v>164</v>
      </c>
      <c r="H246" s="9" t="s">
        <v>4116</v>
      </c>
      <c r="I246" s="9" t="s">
        <v>233</v>
      </c>
      <c r="J246" s="9" t="s">
        <v>157</v>
      </c>
      <c r="K246" s="9" t="s">
        <v>4117</v>
      </c>
      <c r="L246" s="9" t="s">
        <v>4118</v>
      </c>
      <c r="M246" s="9" t="s">
        <v>4119</v>
      </c>
      <c r="N246" s="9" t="s">
        <v>4120</v>
      </c>
      <c r="O246" s="9" t="s">
        <v>157</v>
      </c>
      <c r="P246" s="9" t="s">
        <v>261</v>
      </c>
      <c r="Q246" s="9" t="s">
        <v>164</v>
      </c>
      <c r="R246" s="9" t="s">
        <v>4116</v>
      </c>
      <c r="S246" s="9" t="s">
        <v>233</v>
      </c>
      <c r="T246" s="9" t="s">
        <v>157</v>
      </c>
      <c r="U246" s="9" t="s">
        <v>524</v>
      </c>
      <c r="V246" s="9" t="s">
        <v>4121</v>
      </c>
      <c r="W246" s="9" t="s">
        <v>4122</v>
      </c>
      <c r="X246" s="9" t="s">
        <v>4123</v>
      </c>
      <c r="Y246" s="9" t="s">
        <v>157</v>
      </c>
      <c r="Z246" s="9" t="s">
        <v>157</v>
      </c>
      <c r="AA246" s="9" t="s">
        <v>157</v>
      </c>
      <c r="AB246" s="9" t="s">
        <v>157</v>
      </c>
      <c r="AC246" s="9" t="s">
        <v>157</v>
      </c>
      <c r="AD246" s="9" t="s">
        <v>157</v>
      </c>
      <c r="AE246" s="9" t="s">
        <v>157</v>
      </c>
      <c r="AF246" s="13" t="s">
        <v>1984</v>
      </c>
      <c r="AG246" s="13" t="s">
        <v>261</v>
      </c>
      <c r="AH246" s="13" t="s">
        <v>157</v>
      </c>
      <c r="AI246" s="13" t="s">
        <v>164</v>
      </c>
      <c r="AJ246" s="13" t="s">
        <v>4124</v>
      </c>
      <c r="AK246" s="13" t="s">
        <v>2022</v>
      </c>
      <c r="AL246" s="13" t="s">
        <v>233</v>
      </c>
      <c r="AM246" s="13" t="s">
        <v>157</v>
      </c>
      <c r="AN246" s="13" t="s">
        <v>4125</v>
      </c>
      <c r="AO246" s="13" t="s">
        <v>157</v>
      </c>
      <c r="AP246" s="13" t="s">
        <v>157</v>
      </c>
      <c r="AQ246" s="13" t="s">
        <v>157</v>
      </c>
      <c r="AR246" s="13" t="s">
        <v>157</v>
      </c>
      <c r="AS246" s="13" t="s">
        <v>157</v>
      </c>
      <c r="AT246" s="13" t="s">
        <v>157</v>
      </c>
      <c r="AU246" s="13" t="s">
        <v>157</v>
      </c>
      <c r="AV246" s="13" t="s">
        <v>157</v>
      </c>
      <c r="AW246" s="13" t="s">
        <v>157</v>
      </c>
      <c r="AX246" s="13" t="s">
        <v>164</v>
      </c>
      <c r="AY246" s="13" t="s">
        <v>4124</v>
      </c>
      <c r="AZ246" s="13" t="s">
        <v>2022</v>
      </c>
      <c r="BA246" s="13" t="s">
        <v>233</v>
      </c>
      <c r="BB246" s="13" t="s">
        <v>157</v>
      </c>
      <c r="BC246" s="13" t="s">
        <v>4125</v>
      </c>
      <c r="BD246" s="13" t="s">
        <v>157</v>
      </c>
      <c r="BE246" s="13" t="s">
        <v>157</v>
      </c>
      <c r="BF246" s="13" t="s">
        <v>157</v>
      </c>
      <c r="BG246" s="13" t="s">
        <v>157</v>
      </c>
      <c r="BH246" s="13" t="s">
        <v>157</v>
      </c>
      <c r="BI246" s="13" t="s">
        <v>157</v>
      </c>
      <c r="BJ246" s="13" t="s">
        <v>157</v>
      </c>
      <c r="BK246" s="13" t="s">
        <v>157</v>
      </c>
      <c r="BL246" s="11" t="s">
        <v>162</v>
      </c>
      <c r="BM246" s="11" t="s">
        <v>157</v>
      </c>
      <c r="BN246" s="11" t="s">
        <v>157</v>
      </c>
      <c r="BO246" s="11" t="s">
        <v>157</v>
      </c>
      <c r="BP246" s="11" t="s">
        <v>157</v>
      </c>
      <c r="BQ246" s="11" t="s">
        <v>157</v>
      </c>
      <c r="BR246" s="11" t="s">
        <v>157</v>
      </c>
      <c r="BS246" s="15" t="s">
        <v>162</v>
      </c>
      <c r="BT246" s="15" t="s">
        <v>157</v>
      </c>
      <c r="BU246" s="15" t="s">
        <v>162</v>
      </c>
      <c r="BV246" s="15" t="s">
        <v>157</v>
      </c>
      <c r="BW246" s="17" t="s">
        <v>157</v>
      </c>
      <c r="BX246" s="17" t="s">
        <v>535</v>
      </c>
      <c r="BY246" s="17" t="s">
        <v>157</v>
      </c>
    </row>
    <row r="247" spans="1:77" x14ac:dyDescent="0.25">
      <c r="A247" s="6" t="s">
        <v>2008</v>
      </c>
      <c r="B247" s="6" t="s">
        <v>2009</v>
      </c>
      <c r="C247" s="6" t="s">
        <v>2010</v>
      </c>
      <c r="D247" s="6"/>
      <c r="E247" s="6" t="s">
        <v>162</v>
      </c>
      <c r="F247" s="9" t="s">
        <v>157</v>
      </c>
      <c r="G247" s="9" t="s">
        <v>157</v>
      </c>
      <c r="H247" s="9" t="s">
        <v>157</v>
      </c>
      <c r="I247" s="9" t="s">
        <v>157</v>
      </c>
      <c r="J247" s="9" t="s">
        <v>157</v>
      </c>
      <c r="K247" s="9" t="s">
        <v>157</v>
      </c>
      <c r="L247" s="9" t="s">
        <v>157</v>
      </c>
      <c r="M247" s="9" t="s">
        <v>157</v>
      </c>
      <c r="N247" s="9" t="s">
        <v>157</v>
      </c>
      <c r="O247" s="9" t="s">
        <v>157</v>
      </c>
      <c r="P247" s="9" t="s">
        <v>157</v>
      </c>
      <c r="Q247" s="9" t="s">
        <v>157</v>
      </c>
      <c r="R247" s="9" t="s">
        <v>157</v>
      </c>
      <c r="S247" s="9" t="s">
        <v>157</v>
      </c>
      <c r="T247" s="9" t="s">
        <v>157</v>
      </c>
      <c r="U247" s="9" t="s">
        <v>157</v>
      </c>
      <c r="V247" s="9" t="s">
        <v>157</v>
      </c>
      <c r="W247" s="9" t="s">
        <v>157</v>
      </c>
      <c r="X247" s="9" t="s">
        <v>157</v>
      </c>
      <c r="Y247" s="9" t="s">
        <v>157</v>
      </c>
      <c r="Z247" s="9" t="s">
        <v>157</v>
      </c>
      <c r="AA247" s="9" t="s">
        <v>157</v>
      </c>
      <c r="AB247" s="9" t="s">
        <v>157</v>
      </c>
      <c r="AC247" s="9" t="s">
        <v>157</v>
      </c>
      <c r="AD247" s="9" t="s">
        <v>157</v>
      </c>
      <c r="AE247" s="9" t="s">
        <v>157</v>
      </c>
      <c r="AF247" s="13" t="s">
        <v>157</v>
      </c>
      <c r="AG247" s="13" t="s">
        <v>157</v>
      </c>
      <c r="AH247" s="13" t="s">
        <v>157</v>
      </c>
      <c r="AI247" s="13" t="s">
        <v>157</v>
      </c>
      <c r="AJ247" s="13" t="s">
        <v>157</v>
      </c>
      <c r="AK247" s="13" t="s">
        <v>157</v>
      </c>
      <c r="AL247" s="13" t="s">
        <v>157</v>
      </c>
      <c r="AM247" s="13" t="s">
        <v>157</v>
      </c>
      <c r="AN247" s="13" t="s">
        <v>157</v>
      </c>
      <c r="AO247" s="13" t="s">
        <v>157</v>
      </c>
      <c r="AP247" s="13" t="s">
        <v>157</v>
      </c>
      <c r="AQ247" s="13" t="s">
        <v>157</v>
      </c>
      <c r="AR247" s="13" t="s">
        <v>157</v>
      </c>
      <c r="AS247" s="13" t="s">
        <v>157</v>
      </c>
      <c r="AT247" s="13" t="s">
        <v>157</v>
      </c>
      <c r="AU247" s="13" t="s">
        <v>157</v>
      </c>
      <c r="AV247" s="13" t="s">
        <v>157</v>
      </c>
      <c r="AW247" s="13" t="s">
        <v>157</v>
      </c>
      <c r="AX247" s="13" t="s">
        <v>157</v>
      </c>
      <c r="AY247" s="13" t="s">
        <v>157</v>
      </c>
      <c r="AZ247" s="13" t="s">
        <v>157</v>
      </c>
      <c r="BA247" s="13" t="s">
        <v>157</v>
      </c>
      <c r="BB247" s="13" t="s">
        <v>157</v>
      </c>
      <c r="BC247" s="13" t="s">
        <v>157</v>
      </c>
      <c r="BD247" s="13" t="s">
        <v>157</v>
      </c>
      <c r="BE247" s="13" t="s">
        <v>157</v>
      </c>
      <c r="BF247" s="13" t="s">
        <v>157</v>
      </c>
      <c r="BG247" s="13" t="s">
        <v>157</v>
      </c>
      <c r="BH247" s="13" t="s">
        <v>157</v>
      </c>
      <c r="BI247" s="13" t="s">
        <v>157</v>
      </c>
      <c r="BJ247" s="13" t="s">
        <v>157</v>
      </c>
      <c r="BK247" s="13" t="s">
        <v>157</v>
      </c>
      <c r="BL247" s="11" t="s">
        <v>157</v>
      </c>
      <c r="BM247" s="11" t="s">
        <v>157</v>
      </c>
      <c r="BN247" s="11" t="s">
        <v>157</v>
      </c>
      <c r="BO247" s="11" t="s">
        <v>157</v>
      </c>
      <c r="BP247" s="11" t="s">
        <v>157</v>
      </c>
      <c r="BQ247" s="11" t="s">
        <v>157</v>
      </c>
      <c r="BR247" s="11" t="s">
        <v>157</v>
      </c>
      <c r="BS247" s="15" t="s">
        <v>157</v>
      </c>
      <c r="BT247" s="15" t="s">
        <v>157</v>
      </c>
      <c r="BU247" s="15" t="s">
        <v>157</v>
      </c>
      <c r="BV247" s="15" t="s">
        <v>157</v>
      </c>
      <c r="BW247" s="17" t="s">
        <v>157</v>
      </c>
      <c r="BX247" s="17" t="s">
        <v>157</v>
      </c>
      <c r="BY247" s="17" t="s">
        <v>157</v>
      </c>
    </row>
    <row r="248" spans="1:77" x14ac:dyDescent="0.25">
      <c r="A248" s="6" t="s">
        <v>4129</v>
      </c>
      <c r="B248" s="6" t="s">
        <v>4130</v>
      </c>
      <c r="C248" s="6" t="s">
        <v>4131</v>
      </c>
      <c r="D248" s="6"/>
      <c r="E248" s="6" t="s">
        <v>164</v>
      </c>
      <c r="F248" s="9" t="s">
        <v>4132</v>
      </c>
      <c r="G248" s="9" t="s">
        <v>164</v>
      </c>
      <c r="H248" s="9" t="s">
        <v>4133</v>
      </c>
      <c r="I248" s="9" t="s">
        <v>233</v>
      </c>
      <c r="J248" s="9" t="s">
        <v>157</v>
      </c>
      <c r="K248" s="9" t="s">
        <v>503</v>
      </c>
      <c r="L248" s="9" t="s">
        <v>4134</v>
      </c>
      <c r="M248" s="9" t="s">
        <v>4135</v>
      </c>
      <c r="N248" s="9" t="s">
        <v>4136</v>
      </c>
      <c r="O248" s="9" t="s">
        <v>157</v>
      </c>
      <c r="P248" s="9" t="s">
        <v>680</v>
      </c>
      <c r="Q248" s="9" t="s">
        <v>164</v>
      </c>
      <c r="R248" s="9" t="s">
        <v>4133</v>
      </c>
      <c r="S248" s="9" t="s">
        <v>233</v>
      </c>
      <c r="T248" s="9" t="s">
        <v>157</v>
      </c>
      <c r="U248" s="9" t="s">
        <v>503</v>
      </c>
      <c r="V248" s="9" t="s">
        <v>4134</v>
      </c>
      <c r="W248" s="9" t="s">
        <v>4137</v>
      </c>
      <c r="X248" s="9" t="s">
        <v>264</v>
      </c>
      <c r="Y248" s="9" t="s">
        <v>157</v>
      </c>
      <c r="Z248" s="9" t="s">
        <v>259</v>
      </c>
      <c r="AA248" s="9" t="s">
        <v>157</v>
      </c>
      <c r="AB248" s="9" t="s">
        <v>157</v>
      </c>
      <c r="AC248" s="9" t="s">
        <v>157</v>
      </c>
      <c r="AD248" s="9" t="s">
        <v>157</v>
      </c>
      <c r="AE248" s="9" t="s">
        <v>157</v>
      </c>
      <c r="AF248" s="13" t="s">
        <v>4132</v>
      </c>
      <c r="AG248" s="13" t="s">
        <v>680</v>
      </c>
      <c r="AH248" s="13" t="s">
        <v>157</v>
      </c>
      <c r="AI248" s="13" t="s">
        <v>162</v>
      </c>
      <c r="AJ248" s="13" t="s">
        <v>157</v>
      </c>
      <c r="AK248" s="13" t="s">
        <v>157</v>
      </c>
      <c r="AL248" s="13" t="s">
        <v>157</v>
      </c>
      <c r="AM248" s="13" t="s">
        <v>157</v>
      </c>
      <c r="AN248" s="13" t="s">
        <v>157</v>
      </c>
      <c r="AO248" s="13" t="s">
        <v>157</v>
      </c>
      <c r="AP248" s="13" t="s">
        <v>157</v>
      </c>
      <c r="AQ248" s="13" t="s">
        <v>4138</v>
      </c>
      <c r="AR248" s="13" t="s">
        <v>323</v>
      </c>
      <c r="AS248" s="13" t="s">
        <v>157</v>
      </c>
      <c r="AT248" s="13" t="s">
        <v>157</v>
      </c>
      <c r="AU248" s="13" t="s">
        <v>157</v>
      </c>
      <c r="AV248" s="13" t="s">
        <v>4138</v>
      </c>
      <c r="AW248" s="13" t="s">
        <v>4139</v>
      </c>
      <c r="AX248" s="13" t="s">
        <v>164</v>
      </c>
      <c r="AY248" s="13" t="s">
        <v>4139</v>
      </c>
      <c r="AZ248" s="13" t="s">
        <v>157</v>
      </c>
      <c r="BA248" s="13" t="s">
        <v>233</v>
      </c>
      <c r="BB248" s="13" t="s">
        <v>157</v>
      </c>
      <c r="BC248" s="13" t="s">
        <v>157</v>
      </c>
      <c r="BD248" s="13" t="s">
        <v>157</v>
      </c>
      <c r="BE248" s="13" t="s">
        <v>157</v>
      </c>
      <c r="BF248" s="13" t="s">
        <v>157</v>
      </c>
      <c r="BG248" s="13" t="s">
        <v>323</v>
      </c>
      <c r="BH248" s="13" t="s">
        <v>157</v>
      </c>
      <c r="BI248" s="13" t="s">
        <v>157</v>
      </c>
      <c r="BJ248" s="13" t="s">
        <v>157</v>
      </c>
      <c r="BK248" s="13" t="s">
        <v>4138</v>
      </c>
      <c r="BL248" s="11" t="s">
        <v>162</v>
      </c>
      <c r="BM248" s="11" t="s">
        <v>157</v>
      </c>
      <c r="BN248" s="11" t="s">
        <v>157</v>
      </c>
      <c r="BO248" s="11" t="s">
        <v>157</v>
      </c>
      <c r="BP248" s="11" t="s">
        <v>157</v>
      </c>
      <c r="BQ248" s="11" t="s">
        <v>157</v>
      </c>
      <c r="BR248" s="11" t="s">
        <v>157</v>
      </c>
      <c r="BS248" s="15" t="s">
        <v>162</v>
      </c>
      <c r="BT248" s="15" t="s">
        <v>157</v>
      </c>
      <c r="BU248" s="15" t="s">
        <v>164</v>
      </c>
      <c r="BV248" s="15" t="s">
        <v>1690</v>
      </c>
      <c r="BW248" s="17" t="s">
        <v>157</v>
      </c>
      <c r="BX248" s="17" t="s">
        <v>157</v>
      </c>
      <c r="BY248" s="17" t="s">
        <v>157</v>
      </c>
    </row>
    <row r="249" spans="1:77" ht="45" x14ac:dyDescent="0.25">
      <c r="A249" s="6" t="s">
        <v>5917</v>
      </c>
      <c r="B249" s="6" t="s">
        <v>4143</v>
      </c>
      <c r="C249" s="6" t="s">
        <v>4144</v>
      </c>
      <c r="D249" s="6"/>
      <c r="E249" s="6" t="s">
        <v>164</v>
      </c>
      <c r="F249" s="9" t="s">
        <v>3587</v>
      </c>
      <c r="G249" s="9" t="s">
        <v>164</v>
      </c>
      <c r="H249" s="9" t="s">
        <v>4145</v>
      </c>
      <c r="I249" s="9" t="s">
        <v>233</v>
      </c>
      <c r="J249" s="9" t="s">
        <v>157</v>
      </c>
      <c r="K249" s="9" t="s">
        <v>524</v>
      </c>
      <c r="L249" s="9" t="s">
        <v>4146</v>
      </c>
      <c r="M249" s="9" t="s">
        <v>422</v>
      </c>
      <c r="N249" s="9" t="s">
        <v>813</v>
      </c>
      <c r="O249" s="9" t="s">
        <v>157</v>
      </c>
      <c r="P249" s="9" t="s">
        <v>1340</v>
      </c>
      <c r="Q249" s="9" t="s">
        <v>164</v>
      </c>
      <c r="R249" s="9" t="s">
        <v>4145</v>
      </c>
      <c r="S249" s="9" t="s">
        <v>233</v>
      </c>
      <c r="T249" s="9" t="s">
        <v>157</v>
      </c>
      <c r="U249" s="9" t="s">
        <v>524</v>
      </c>
      <c r="V249" s="9" t="s">
        <v>4145</v>
      </c>
      <c r="W249" s="9" t="s">
        <v>264</v>
      </c>
      <c r="X249" s="9" t="s">
        <v>264</v>
      </c>
      <c r="Y249" s="9" t="s">
        <v>4145</v>
      </c>
      <c r="Z249" s="9" t="s">
        <v>259</v>
      </c>
      <c r="AA249" s="9" t="s">
        <v>157</v>
      </c>
      <c r="AB249" s="9" t="s">
        <v>157</v>
      </c>
      <c r="AC249" s="9" t="s">
        <v>157</v>
      </c>
      <c r="AD249" s="9" t="s">
        <v>157</v>
      </c>
      <c r="AE249" s="9" t="s">
        <v>157</v>
      </c>
      <c r="AF249" s="13" t="s">
        <v>3587</v>
      </c>
      <c r="AG249" s="13" t="s">
        <v>1340</v>
      </c>
      <c r="AH249" s="13" t="s">
        <v>4147</v>
      </c>
      <c r="AI249" s="13" t="s">
        <v>164</v>
      </c>
      <c r="AJ249" s="13" t="s">
        <v>4148</v>
      </c>
      <c r="AK249" s="13" t="s">
        <v>2867</v>
      </c>
      <c r="AL249" s="13" t="s">
        <v>167</v>
      </c>
      <c r="AM249" s="13" t="s">
        <v>1537</v>
      </c>
      <c r="AN249" s="13" t="s">
        <v>4149</v>
      </c>
      <c r="AO249" s="13" t="s">
        <v>157</v>
      </c>
      <c r="AP249" s="13" t="s">
        <v>157</v>
      </c>
      <c r="AQ249" s="13" t="s">
        <v>1537</v>
      </c>
      <c r="AR249" s="13" t="s">
        <v>259</v>
      </c>
      <c r="AS249" s="13" t="s">
        <v>157</v>
      </c>
      <c r="AT249" s="13" t="s">
        <v>157</v>
      </c>
      <c r="AU249" s="13" t="s">
        <v>157</v>
      </c>
      <c r="AV249" s="13" t="s">
        <v>157</v>
      </c>
      <c r="AW249" s="13" t="s">
        <v>4147</v>
      </c>
      <c r="AX249" s="13" t="s">
        <v>164</v>
      </c>
      <c r="AY249" s="13" t="s">
        <v>4147</v>
      </c>
      <c r="AZ249" s="13" t="s">
        <v>157</v>
      </c>
      <c r="BA249" s="13" t="s">
        <v>167</v>
      </c>
      <c r="BB249" s="13" t="s">
        <v>1537</v>
      </c>
      <c r="BC249" s="13" t="s">
        <v>264</v>
      </c>
      <c r="BD249" s="13" t="s">
        <v>157</v>
      </c>
      <c r="BE249" s="13" t="s">
        <v>157</v>
      </c>
      <c r="BF249" s="13" t="s">
        <v>1537</v>
      </c>
      <c r="BG249" s="13" t="s">
        <v>259</v>
      </c>
      <c r="BH249" s="13" t="s">
        <v>157</v>
      </c>
      <c r="BI249" s="13" t="s">
        <v>157</v>
      </c>
      <c r="BJ249" s="13" t="s">
        <v>157</v>
      </c>
      <c r="BK249" s="13" t="s">
        <v>157</v>
      </c>
      <c r="BL249" s="11" t="s">
        <v>162</v>
      </c>
      <c r="BM249" s="11" t="s">
        <v>157</v>
      </c>
      <c r="BN249" s="11" t="s">
        <v>157</v>
      </c>
      <c r="BO249" s="11" t="s">
        <v>157</v>
      </c>
      <c r="BP249" s="11" t="s">
        <v>157</v>
      </c>
      <c r="BQ249" s="11" t="s">
        <v>157</v>
      </c>
      <c r="BR249" s="11" t="s">
        <v>157</v>
      </c>
      <c r="BS249" s="15" t="s">
        <v>162</v>
      </c>
      <c r="BT249" s="15" t="s">
        <v>157</v>
      </c>
      <c r="BU249" s="15" t="s">
        <v>164</v>
      </c>
      <c r="BV249" s="15" t="s">
        <v>970</v>
      </c>
      <c r="BW249" s="17" t="s">
        <v>4150</v>
      </c>
      <c r="BX249" s="17" t="s">
        <v>4151</v>
      </c>
      <c r="BY249" s="17" t="s">
        <v>157</v>
      </c>
    </row>
    <row r="250" spans="1:77" x14ac:dyDescent="0.25">
      <c r="A250" s="6" t="s">
        <v>4154</v>
      </c>
      <c r="B250" s="6" t="s">
        <v>4155</v>
      </c>
      <c r="C250" s="6" t="s">
        <v>4156</v>
      </c>
      <c r="D250" s="6"/>
      <c r="E250" s="6" t="s">
        <v>162</v>
      </c>
      <c r="F250" s="9" t="s">
        <v>157</v>
      </c>
      <c r="G250" s="9" t="s">
        <v>157</v>
      </c>
      <c r="H250" s="9" t="s">
        <v>157</v>
      </c>
      <c r="I250" s="9" t="s">
        <v>157</v>
      </c>
      <c r="J250" s="9" t="s">
        <v>157</v>
      </c>
      <c r="K250" s="9" t="s">
        <v>157</v>
      </c>
      <c r="L250" s="9" t="s">
        <v>157</v>
      </c>
      <c r="M250" s="9" t="s">
        <v>157</v>
      </c>
      <c r="N250" s="9" t="s">
        <v>157</v>
      </c>
      <c r="O250" s="9" t="s">
        <v>157</v>
      </c>
      <c r="P250" s="9" t="s">
        <v>157</v>
      </c>
      <c r="Q250" s="9" t="s">
        <v>157</v>
      </c>
      <c r="R250" s="9" t="s">
        <v>157</v>
      </c>
      <c r="S250" s="9" t="s">
        <v>157</v>
      </c>
      <c r="T250" s="9" t="s">
        <v>157</v>
      </c>
      <c r="U250" s="9" t="s">
        <v>157</v>
      </c>
      <c r="V250" s="9" t="s">
        <v>157</v>
      </c>
      <c r="W250" s="9" t="s">
        <v>157</v>
      </c>
      <c r="X250" s="9" t="s">
        <v>157</v>
      </c>
      <c r="Y250" s="9" t="s">
        <v>157</v>
      </c>
      <c r="Z250" s="9" t="s">
        <v>157</v>
      </c>
      <c r="AA250" s="9" t="s">
        <v>157</v>
      </c>
      <c r="AB250" s="9" t="s">
        <v>157</v>
      </c>
      <c r="AC250" s="9" t="s">
        <v>157</v>
      </c>
      <c r="AD250" s="9" t="s">
        <v>157</v>
      </c>
      <c r="AE250" s="9" t="s">
        <v>157</v>
      </c>
      <c r="AF250" s="13" t="s">
        <v>157</v>
      </c>
      <c r="AG250" s="13" t="s">
        <v>157</v>
      </c>
      <c r="AH250" s="13" t="s">
        <v>157</v>
      </c>
      <c r="AI250" s="13" t="s">
        <v>157</v>
      </c>
      <c r="AJ250" s="13" t="s">
        <v>157</v>
      </c>
      <c r="AK250" s="13" t="s">
        <v>157</v>
      </c>
      <c r="AL250" s="13" t="s">
        <v>157</v>
      </c>
      <c r="AM250" s="13" t="s">
        <v>157</v>
      </c>
      <c r="AN250" s="13" t="s">
        <v>157</v>
      </c>
      <c r="AO250" s="13" t="s">
        <v>157</v>
      </c>
      <c r="AP250" s="13" t="s">
        <v>157</v>
      </c>
      <c r="AQ250" s="13" t="s">
        <v>157</v>
      </c>
      <c r="AR250" s="13" t="s">
        <v>157</v>
      </c>
      <c r="AS250" s="13" t="s">
        <v>157</v>
      </c>
      <c r="AT250" s="13" t="s">
        <v>157</v>
      </c>
      <c r="AU250" s="13" t="s">
        <v>157</v>
      </c>
      <c r="AV250" s="13" t="s">
        <v>157</v>
      </c>
      <c r="AW250" s="13" t="s">
        <v>157</v>
      </c>
      <c r="AX250" s="13" t="s">
        <v>157</v>
      </c>
      <c r="AY250" s="13" t="s">
        <v>157</v>
      </c>
      <c r="AZ250" s="13" t="s">
        <v>157</v>
      </c>
      <c r="BA250" s="13" t="s">
        <v>157</v>
      </c>
      <c r="BB250" s="13" t="s">
        <v>157</v>
      </c>
      <c r="BC250" s="13" t="s">
        <v>157</v>
      </c>
      <c r="BD250" s="13" t="s">
        <v>157</v>
      </c>
      <c r="BE250" s="13" t="s">
        <v>157</v>
      </c>
      <c r="BF250" s="13" t="s">
        <v>157</v>
      </c>
      <c r="BG250" s="13" t="s">
        <v>157</v>
      </c>
      <c r="BH250" s="13" t="s">
        <v>157</v>
      </c>
      <c r="BI250" s="13" t="s">
        <v>157</v>
      </c>
      <c r="BJ250" s="13" t="s">
        <v>157</v>
      </c>
      <c r="BK250" s="13" t="s">
        <v>157</v>
      </c>
      <c r="BL250" s="11" t="s">
        <v>157</v>
      </c>
      <c r="BM250" s="11" t="s">
        <v>157</v>
      </c>
      <c r="BN250" s="11" t="s">
        <v>157</v>
      </c>
      <c r="BO250" s="11" t="s">
        <v>157</v>
      </c>
      <c r="BP250" s="11" t="s">
        <v>157</v>
      </c>
      <c r="BQ250" s="11" t="s">
        <v>157</v>
      </c>
      <c r="BR250" s="11" t="s">
        <v>157</v>
      </c>
      <c r="BS250" s="15" t="s">
        <v>157</v>
      </c>
      <c r="BT250" s="15" t="s">
        <v>157</v>
      </c>
      <c r="BU250" s="15" t="s">
        <v>157</v>
      </c>
      <c r="BV250" s="15" t="s">
        <v>157</v>
      </c>
      <c r="BW250" s="17" t="s">
        <v>157</v>
      </c>
      <c r="BX250" s="17" t="s">
        <v>157</v>
      </c>
      <c r="BY250" s="17" t="s">
        <v>157</v>
      </c>
    </row>
    <row r="251" spans="1:77" ht="30" x14ac:dyDescent="0.25">
      <c r="A251" s="6" t="s">
        <v>5918</v>
      </c>
      <c r="B251" s="6" t="s">
        <v>4160</v>
      </c>
      <c r="C251" s="6" t="s">
        <v>4161</v>
      </c>
      <c r="D251" s="6"/>
      <c r="E251" s="6" t="s">
        <v>164</v>
      </c>
      <c r="F251" s="9" t="s">
        <v>2493</v>
      </c>
      <c r="G251" s="9" t="s">
        <v>164</v>
      </c>
      <c r="H251" s="9" t="s">
        <v>831</v>
      </c>
      <c r="I251" s="9" t="s">
        <v>233</v>
      </c>
      <c r="J251" s="9" t="s">
        <v>157</v>
      </c>
      <c r="K251" s="9" t="s">
        <v>503</v>
      </c>
      <c r="L251" s="9" t="s">
        <v>4162</v>
      </c>
      <c r="M251" s="9" t="s">
        <v>1102</v>
      </c>
      <c r="N251" s="9" t="s">
        <v>392</v>
      </c>
      <c r="O251" s="9" t="s">
        <v>157</v>
      </c>
      <c r="P251" s="9" t="s">
        <v>332</v>
      </c>
      <c r="Q251" s="9" t="s">
        <v>162</v>
      </c>
      <c r="R251" s="9" t="s">
        <v>157</v>
      </c>
      <c r="S251" s="9" t="s">
        <v>157</v>
      </c>
      <c r="T251" s="9" t="s">
        <v>157</v>
      </c>
      <c r="U251" s="9" t="s">
        <v>157</v>
      </c>
      <c r="V251" s="9" t="s">
        <v>157</v>
      </c>
      <c r="W251" s="9" t="s">
        <v>157</v>
      </c>
      <c r="X251" s="9" t="s">
        <v>157</v>
      </c>
      <c r="Y251" s="9" t="s">
        <v>157</v>
      </c>
      <c r="Z251" s="9" t="s">
        <v>157</v>
      </c>
      <c r="AA251" s="9" t="s">
        <v>157</v>
      </c>
      <c r="AB251" s="9" t="s">
        <v>157</v>
      </c>
      <c r="AC251" s="9" t="s">
        <v>157</v>
      </c>
      <c r="AD251" s="9" t="s">
        <v>157</v>
      </c>
      <c r="AE251" s="9" t="s">
        <v>4163</v>
      </c>
      <c r="AF251" s="13" t="s">
        <v>2493</v>
      </c>
      <c r="AG251" s="13" t="s">
        <v>169</v>
      </c>
      <c r="AH251" s="13" t="s">
        <v>3253</v>
      </c>
      <c r="AI251" s="13" t="s">
        <v>164</v>
      </c>
      <c r="AJ251" s="13" t="s">
        <v>1800</v>
      </c>
      <c r="AK251" s="13" t="s">
        <v>157</v>
      </c>
      <c r="AL251" s="13" t="s">
        <v>233</v>
      </c>
      <c r="AM251" s="13" t="s">
        <v>157</v>
      </c>
      <c r="AN251" s="13" t="s">
        <v>4164</v>
      </c>
      <c r="AO251" s="13" t="s">
        <v>157</v>
      </c>
      <c r="AP251" s="13" t="s">
        <v>157</v>
      </c>
      <c r="AQ251" s="13" t="s">
        <v>157</v>
      </c>
      <c r="AR251" s="13" t="s">
        <v>157</v>
      </c>
      <c r="AS251" s="13" t="s">
        <v>157</v>
      </c>
      <c r="AT251" s="13" t="s">
        <v>157</v>
      </c>
      <c r="AU251" s="13" t="s">
        <v>157</v>
      </c>
      <c r="AV251" s="13" t="s">
        <v>157</v>
      </c>
      <c r="AW251" s="13" t="s">
        <v>3253</v>
      </c>
      <c r="AX251" s="13" t="s">
        <v>164</v>
      </c>
      <c r="AY251" s="13" t="s">
        <v>1800</v>
      </c>
      <c r="AZ251" s="13" t="s">
        <v>157</v>
      </c>
      <c r="BA251" s="13" t="s">
        <v>157</v>
      </c>
      <c r="BB251" s="13" t="s">
        <v>157</v>
      </c>
      <c r="BC251" s="13" t="s">
        <v>4164</v>
      </c>
      <c r="BD251" s="13" t="s">
        <v>157</v>
      </c>
      <c r="BE251" s="13" t="s">
        <v>157</v>
      </c>
      <c r="BF251" s="13" t="s">
        <v>157</v>
      </c>
      <c r="BG251" s="13" t="s">
        <v>157</v>
      </c>
      <c r="BH251" s="13" t="s">
        <v>157</v>
      </c>
      <c r="BI251" s="13" t="s">
        <v>157</v>
      </c>
      <c r="BJ251" s="13" t="s">
        <v>157</v>
      </c>
      <c r="BK251" s="13" t="s">
        <v>157</v>
      </c>
      <c r="BL251" s="11" t="s">
        <v>162</v>
      </c>
      <c r="BM251" s="11" t="s">
        <v>157</v>
      </c>
      <c r="BN251" s="11" t="s">
        <v>157</v>
      </c>
      <c r="BO251" s="11" t="s">
        <v>157</v>
      </c>
      <c r="BP251" s="11" t="s">
        <v>157</v>
      </c>
      <c r="BQ251" s="11" t="s">
        <v>157</v>
      </c>
      <c r="BR251" s="11" t="s">
        <v>157</v>
      </c>
      <c r="BS251" s="15" t="s">
        <v>162</v>
      </c>
      <c r="BT251" s="15" t="s">
        <v>157</v>
      </c>
      <c r="BU251" s="15" t="s">
        <v>162</v>
      </c>
      <c r="BV251" s="15" t="s">
        <v>157</v>
      </c>
      <c r="BW251" s="17" t="s">
        <v>4165</v>
      </c>
      <c r="BX251" s="17" t="s">
        <v>4166</v>
      </c>
      <c r="BY251" s="17" t="s">
        <v>157</v>
      </c>
    </row>
    <row r="252" spans="1:77" ht="90" x14ac:dyDescent="0.25">
      <c r="A252" s="6" t="s">
        <v>4169</v>
      </c>
      <c r="B252" s="6" t="s">
        <v>4170</v>
      </c>
      <c r="C252" s="6" t="s">
        <v>4171</v>
      </c>
      <c r="D252" s="6"/>
      <c r="E252" s="6" t="s">
        <v>164</v>
      </c>
      <c r="F252" s="9" t="s">
        <v>3442</v>
      </c>
      <c r="G252" s="9" t="s">
        <v>164</v>
      </c>
      <c r="H252" s="9" t="s">
        <v>4172</v>
      </c>
      <c r="I252" s="9" t="s">
        <v>233</v>
      </c>
      <c r="J252" s="9" t="s">
        <v>157</v>
      </c>
      <c r="K252" s="9" t="s">
        <v>503</v>
      </c>
      <c r="L252" s="9" t="s">
        <v>157</v>
      </c>
      <c r="M252" s="9" t="s">
        <v>470</v>
      </c>
      <c r="N252" s="9" t="s">
        <v>762</v>
      </c>
      <c r="O252" s="9" t="s">
        <v>157</v>
      </c>
      <c r="P252" s="9" t="s">
        <v>157</v>
      </c>
      <c r="Q252" s="9" t="s">
        <v>164</v>
      </c>
      <c r="R252" s="9" t="s">
        <v>4172</v>
      </c>
      <c r="S252" s="9" t="s">
        <v>233</v>
      </c>
      <c r="T252" s="9" t="s">
        <v>157</v>
      </c>
      <c r="U252" s="9" t="s">
        <v>503</v>
      </c>
      <c r="V252" s="9" t="s">
        <v>157</v>
      </c>
      <c r="W252" s="9" t="s">
        <v>264</v>
      </c>
      <c r="X252" s="9" t="s">
        <v>264</v>
      </c>
      <c r="Y252" s="9" t="s">
        <v>157</v>
      </c>
      <c r="Z252" s="9" t="s">
        <v>865</v>
      </c>
      <c r="AA252" s="9" t="s">
        <v>157</v>
      </c>
      <c r="AB252" s="9" t="s">
        <v>157</v>
      </c>
      <c r="AC252" s="9" t="s">
        <v>157</v>
      </c>
      <c r="AD252" s="9" t="s">
        <v>157</v>
      </c>
      <c r="AE252" s="9" t="s">
        <v>4173</v>
      </c>
      <c r="AF252" s="13" t="s">
        <v>3442</v>
      </c>
      <c r="AG252" s="13" t="s">
        <v>157</v>
      </c>
      <c r="AH252" s="13" t="s">
        <v>157</v>
      </c>
      <c r="AI252" s="13" t="s">
        <v>164</v>
      </c>
      <c r="AJ252" s="13" t="s">
        <v>797</v>
      </c>
      <c r="AK252" s="13" t="s">
        <v>503</v>
      </c>
      <c r="AL252" s="13" t="s">
        <v>233</v>
      </c>
      <c r="AM252" s="13" t="s">
        <v>157</v>
      </c>
      <c r="AN252" s="13" t="s">
        <v>157</v>
      </c>
      <c r="AO252" s="13" t="s">
        <v>157</v>
      </c>
      <c r="AP252" s="13" t="s">
        <v>157</v>
      </c>
      <c r="AQ252" s="13" t="s">
        <v>157</v>
      </c>
      <c r="AR252" s="13" t="s">
        <v>814</v>
      </c>
      <c r="AS252" s="13" t="s">
        <v>157</v>
      </c>
      <c r="AT252" s="13" t="s">
        <v>157</v>
      </c>
      <c r="AU252" s="13" t="s">
        <v>4174</v>
      </c>
      <c r="AV252" s="13" t="s">
        <v>157</v>
      </c>
      <c r="AW252" s="13" t="s">
        <v>157</v>
      </c>
      <c r="AX252" s="13" t="s">
        <v>164</v>
      </c>
      <c r="AY252" s="13" t="s">
        <v>797</v>
      </c>
      <c r="AZ252" s="13" t="s">
        <v>503</v>
      </c>
      <c r="BA252" s="13" t="s">
        <v>233</v>
      </c>
      <c r="BB252" s="13" t="s">
        <v>157</v>
      </c>
      <c r="BC252" s="13" t="s">
        <v>157</v>
      </c>
      <c r="BD252" s="13" t="s">
        <v>157</v>
      </c>
      <c r="BE252" s="13" t="s">
        <v>157</v>
      </c>
      <c r="BF252" s="13" t="s">
        <v>157</v>
      </c>
      <c r="BG252" s="13" t="s">
        <v>259</v>
      </c>
      <c r="BH252" s="13" t="s">
        <v>157</v>
      </c>
      <c r="BI252" s="13" t="s">
        <v>157</v>
      </c>
      <c r="BJ252" s="13" t="s">
        <v>157</v>
      </c>
      <c r="BK252" s="13" t="s">
        <v>157</v>
      </c>
      <c r="BL252" s="11" t="s">
        <v>164</v>
      </c>
      <c r="BM252" s="11" t="s">
        <v>4175</v>
      </c>
      <c r="BN252" s="11" t="s">
        <v>4175</v>
      </c>
      <c r="BO252" s="11" t="s">
        <v>167</v>
      </c>
      <c r="BP252" s="11" t="s">
        <v>157</v>
      </c>
      <c r="BQ252" s="11" t="s">
        <v>4176</v>
      </c>
      <c r="BR252" s="11" t="s">
        <v>4177</v>
      </c>
      <c r="BS252" s="15" t="s">
        <v>164</v>
      </c>
      <c r="BT252" s="15" t="s">
        <v>4178</v>
      </c>
      <c r="BU252" s="15" t="s">
        <v>162</v>
      </c>
      <c r="BV252" s="15" t="s">
        <v>157</v>
      </c>
      <c r="BW252" s="17" t="s">
        <v>580</v>
      </c>
      <c r="BX252" s="17" t="s">
        <v>157</v>
      </c>
      <c r="BY252" s="17" t="s">
        <v>157</v>
      </c>
    </row>
    <row r="253" spans="1:77" ht="30" x14ac:dyDescent="0.25">
      <c r="A253" s="6" t="s">
        <v>4181</v>
      </c>
      <c r="B253" s="6" t="s">
        <v>4182</v>
      </c>
      <c r="C253" s="6" t="s">
        <v>4183</v>
      </c>
      <c r="D253" s="6"/>
      <c r="E253" s="6" t="s">
        <v>164</v>
      </c>
      <c r="F253" s="9" t="s">
        <v>462</v>
      </c>
      <c r="G253" s="9" t="s">
        <v>164</v>
      </c>
      <c r="H253" s="9" t="s">
        <v>1431</v>
      </c>
      <c r="I253" s="9" t="s">
        <v>233</v>
      </c>
      <c r="J253" s="9" t="s">
        <v>157</v>
      </c>
      <c r="K253" s="9" t="s">
        <v>273</v>
      </c>
      <c r="L253" s="9" t="s">
        <v>4184</v>
      </c>
      <c r="M253" s="9" t="s">
        <v>4185</v>
      </c>
      <c r="N253" s="9" t="s">
        <v>157</v>
      </c>
      <c r="O253" s="9" t="s">
        <v>4186</v>
      </c>
      <c r="P253" s="9" t="s">
        <v>169</v>
      </c>
      <c r="Q253" s="9" t="s">
        <v>164</v>
      </c>
      <c r="R253" s="9" t="s">
        <v>1431</v>
      </c>
      <c r="S253" s="9" t="s">
        <v>233</v>
      </c>
      <c r="T253" s="9" t="s">
        <v>157</v>
      </c>
      <c r="U253" s="9" t="s">
        <v>273</v>
      </c>
      <c r="V253" s="9" t="s">
        <v>4184</v>
      </c>
      <c r="W253" s="9" t="s">
        <v>157</v>
      </c>
      <c r="X253" s="9" t="s">
        <v>157</v>
      </c>
      <c r="Y253" s="9" t="s">
        <v>4187</v>
      </c>
      <c r="Z253" s="9" t="s">
        <v>259</v>
      </c>
      <c r="AA253" s="9" t="s">
        <v>157</v>
      </c>
      <c r="AB253" s="9" t="s">
        <v>157</v>
      </c>
      <c r="AC253" s="9" t="s">
        <v>157</v>
      </c>
      <c r="AD253" s="9" t="s">
        <v>157</v>
      </c>
      <c r="AE253" s="9" t="s">
        <v>372</v>
      </c>
      <c r="AF253" s="13" t="s">
        <v>4188</v>
      </c>
      <c r="AG253" s="13" t="s">
        <v>169</v>
      </c>
      <c r="AH253" s="13" t="s">
        <v>1431</v>
      </c>
      <c r="AI253" s="13" t="s">
        <v>164</v>
      </c>
      <c r="AJ253" s="13" t="s">
        <v>1431</v>
      </c>
      <c r="AK253" s="13" t="s">
        <v>2867</v>
      </c>
      <c r="AL253" s="13" t="s">
        <v>167</v>
      </c>
      <c r="AM253" s="13" t="s">
        <v>4189</v>
      </c>
      <c r="AN253" s="13" t="s">
        <v>250</v>
      </c>
      <c r="AO253" s="13" t="s">
        <v>157</v>
      </c>
      <c r="AP253" s="13" t="s">
        <v>157</v>
      </c>
      <c r="AQ253" s="13" t="s">
        <v>4190</v>
      </c>
      <c r="AR253" s="13" t="s">
        <v>259</v>
      </c>
      <c r="AS253" s="13" t="s">
        <v>157</v>
      </c>
      <c r="AT253" s="13" t="s">
        <v>157</v>
      </c>
      <c r="AU253" s="13" t="s">
        <v>157</v>
      </c>
      <c r="AV253" s="13" t="s">
        <v>157</v>
      </c>
      <c r="AW253" s="13" t="s">
        <v>422</v>
      </c>
      <c r="AX253" s="13" t="s">
        <v>164</v>
      </c>
      <c r="AY253" s="13" t="s">
        <v>422</v>
      </c>
      <c r="AZ253" s="13" t="s">
        <v>2867</v>
      </c>
      <c r="BA253" s="13" t="s">
        <v>167</v>
      </c>
      <c r="BB253" s="13" t="s">
        <v>4191</v>
      </c>
      <c r="BC253" s="13" t="s">
        <v>250</v>
      </c>
      <c r="BD253" s="13" t="s">
        <v>157</v>
      </c>
      <c r="BE253" s="13" t="s">
        <v>157</v>
      </c>
      <c r="BF253" s="13" t="s">
        <v>4192</v>
      </c>
      <c r="BG253" s="13" t="s">
        <v>259</v>
      </c>
      <c r="BH253" s="13" t="s">
        <v>157</v>
      </c>
      <c r="BI253" s="13" t="s">
        <v>157</v>
      </c>
      <c r="BJ253" s="13" t="s">
        <v>157</v>
      </c>
      <c r="BK253" s="13" t="s">
        <v>157</v>
      </c>
      <c r="BL253" s="11" t="s">
        <v>162</v>
      </c>
      <c r="BM253" s="11" t="s">
        <v>157</v>
      </c>
      <c r="BN253" s="11" t="s">
        <v>157</v>
      </c>
      <c r="BO253" s="11" t="s">
        <v>157</v>
      </c>
      <c r="BP253" s="11" t="s">
        <v>157</v>
      </c>
      <c r="BQ253" s="11" t="s">
        <v>157</v>
      </c>
      <c r="BR253" s="11" t="s">
        <v>157</v>
      </c>
      <c r="BS253" s="15" t="s">
        <v>162</v>
      </c>
      <c r="BT253" s="15" t="s">
        <v>157</v>
      </c>
      <c r="BU253" s="15" t="s">
        <v>162</v>
      </c>
      <c r="BV253" s="15" t="s">
        <v>157</v>
      </c>
      <c r="BW253" s="17" t="s">
        <v>4193</v>
      </c>
      <c r="BX253" s="17" t="s">
        <v>4194</v>
      </c>
      <c r="BY253" s="17" t="s">
        <v>2191</v>
      </c>
    </row>
    <row r="254" spans="1:77" ht="30" x14ac:dyDescent="0.25">
      <c r="A254" s="6" t="s">
        <v>5919</v>
      </c>
      <c r="B254" s="6" t="s">
        <v>4198</v>
      </c>
      <c r="C254" s="6" t="s">
        <v>4199</v>
      </c>
      <c r="D254" s="6"/>
      <c r="E254" s="6" t="s">
        <v>164</v>
      </c>
      <c r="F254" s="9" t="s">
        <v>2378</v>
      </c>
      <c r="G254" s="9" t="s">
        <v>164</v>
      </c>
      <c r="H254" s="9" t="s">
        <v>243</v>
      </c>
      <c r="I254" s="9" t="s">
        <v>233</v>
      </c>
      <c r="J254" s="9" t="s">
        <v>157</v>
      </c>
      <c r="K254" s="9" t="s">
        <v>273</v>
      </c>
      <c r="L254" s="9" t="s">
        <v>4200</v>
      </c>
      <c r="M254" s="9" t="s">
        <v>4201</v>
      </c>
      <c r="N254" s="9" t="s">
        <v>4202</v>
      </c>
      <c r="O254" s="9" t="s">
        <v>157</v>
      </c>
      <c r="P254" s="9" t="s">
        <v>169</v>
      </c>
      <c r="Q254" s="9" t="s">
        <v>162</v>
      </c>
      <c r="R254" s="9" t="s">
        <v>157</v>
      </c>
      <c r="S254" s="9" t="s">
        <v>157</v>
      </c>
      <c r="T254" s="9" t="s">
        <v>157</v>
      </c>
      <c r="U254" s="9" t="s">
        <v>157</v>
      </c>
      <c r="V254" s="9" t="s">
        <v>157</v>
      </c>
      <c r="W254" s="9" t="s">
        <v>4203</v>
      </c>
      <c r="X254" s="9" t="s">
        <v>4204</v>
      </c>
      <c r="Y254" s="9" t="s">
        <v>157</v>
      </c>
      <c r="Z254" s="9" t="s">
        <v>259</v>
      </c>
      <c r="AA254" s="9" t="s">
        <v>157</v>
      </c>
      <c r="AB254" s="9" t="s">
        <v>157</v>
      </c>
      <c r="AC254" s="9" t="s">
        <v>157</v>
      </c>
      <c r="AD254" s="9" t="s">
        <v>157</v>
      </c>
      <c r="AE254" s="9" t="s">
        <v>157</v>
      </c>
      <c r="AF254" s="13" t="s">
        <v>2378</v>
      </c>
      <c r="AG254" s="13" t="s">
        <v>169</v>
      </c>
      <c r="AH254" s="13" t="s">
        <v>243</v>
      </c>
      <c r="AI254" s="13" t="s">
        <v>162</v>
      </c>
      <c r="AJ254" s="13" t="s">
        <v>157</v>
      </c>
      <c r="AK254" s="13" t="s">
        <v>157</v>
      </c>
      <c r="AL254" s="13" t="s">
        <v>157</v>
      </c>
      <c r="AM254" s="13" t="s">
        <v>157</v>
      </c>
      <c r="AN254" s="13" t="s">
        <v>157</v>
      </c>
      <c r="AO254" s="13" t="s">
        <v>4205</v>
      </c>
      <c r="AP254" s="13" t="s">
        <v>157</v>
      </c>
      <c r="AQ254" s="13" t="s">
        <v>157</v>
      </c>
      <c r="AR254" s="13" t="s">
        <v>259</v>
      </c>
      <c r="AS254" s="13" t="s">
        <v>157</v>
      </c>
      <c r="AT254" s="13" t="s">
        <v>157</v>
      </c>
      <c r="AU254" s="13" t="s">
        <v>157</v>
      </c>
      <c r="AV254" s="13" t="s">
        <v>157</v>
      </c>
      <c r="AW254" s="13" t="s">
        <v>243</v>
      </c>
      <c r="AX254" s="13" t="s">
        <v>162</v>
      </c>
      <c r="AY254" s="13" t="s">
        <v>157</v>
      </c>
      <c r="AZ254" s="13" t="s">
        <v>157</v>
      </c>
      <c r="BA254" s="13" t="s">
        <v>157</v>
      </c>
      <c r="BB254" s="13" t="s">
        <v>157</v>
      </c>
      <c r="BC254" s="13" t="s">
        <v>157</v>
      </c>
      <c r="BD254" s="13" t="s">
        <v>4206</v>
      </c>
      <c r="BE254" s="13" t="s">
        <v>157</v>
      </c>
      <c r="BF254" s="13" t="s">
        <v>157</v>
      </c>
      <c r="BG254" s="13" t="s">
        <v>259</v>
      </c>
      <c r="BH254" s="13" t="s">
        <v>157</v>
      </c>
      <c r="BI254" s="13" t="s">
        <v>157</v>
      </c>
      <c r="BJ254" s="13" t="s">
        <v>157</v>
      </c>
      <c r="BK254" s="13" t="s">
        <v>157</v>
      </c>
      <c r="BL254" s="11" t="s">
        <v>162</v>
      </c>
      <c r="BM254" s="11" t="s">
        <v>157</v>
      </c>
      <c r="BN254" s="11" t="s">
        <v>157</v>
      </c>
      <c r="BO254" s="11" t="s">
        <v>157</v>
      </c>
      <c r="BP254" s="11" t="s">
        <v>157</v>
      </c>
      <c r="BQ254" s="11" t="s">
        <v>157</v>
      </c>
      <c r="BR254" s="11" t="s">
        <v>157</v>
      </c>
      <c r="BS254" s="15" t="s">
        <v>162</v>
      </c>
      <c r="BT254" s="15" t="s">
        <v>157</v>
      </c>
      <c r="BU254" s="15" t="s">
        <v>164</v>
      </c>
      <c r="BV254" s="15" t="s">
        <v>1592</v>
      </c>
      <c r="BW254" s="17" t="s">
        <v>4207</v>
      </c>
      <c r="BX254" s="17" t="s">
        <v>4208</v>
      </c>
      <c r="BY254" s="17" t="s">
        <v>535</v>
      </c>
    </row>
    <row r="255" spans="1:77" ht="30" x14ac:dyDescent="0.25">
      <c r="A255" s="6" t="s">
        <v>4154</v>
      </c>
      <c r="B255" s="6" t="s">
        <v>4155</v>
      </c>
      <c r="C255" s="6" t="s">
        <v>4156</v>
      </c>
      <c r="D255" s="6"/>
      <c r="E255" s="6" t="s">
        <v>164</v>
      </c>
      <c r="F255" s="9" t="s">
        <v>157</v>
      </c>
      <c r="G255" s="9" t="s">
        <v>162</v>
      </c>
      <c r="H255" s="9" t="s">
        <v>157</v>
      </c>
      <c r="I255" s="9" t="s">
        <v>157</v>
      </c>
      <c r="J255" s="9" t="s">
        <v>157</v>
      </c>
      <c r="K255" s="9" t="s">
        <v>157</v>
      </c>
      <c r="L255" s="9" t="s">
        <v>157</v>
      </c>
      <c r="M255" s="9" t="s">
        <v>157</v>
      </c>
      <c r="N255" s="9" t="s">
        <v>157</v>
      </c>
      <c r="O255" s="9" t="s">
        <v>157</v>
      </c>
      <c r="P255" s="9" t="s">
        <v>157</v>
      </c>
      <c r="Q255" s="9" t="s">
        <v>162</v>
      </c>
      <c r="R255" s="9" t="s">
        <v>157</v>
      </c>
      <c r="S255" s="9" t="s">
        <v>157</v>
      </c>
      <c r="T255" s="9" t="s">
        <v>157</v>
      </c>
      <c r="U255" s="9" t="s">
        <v>157</v>
      </c>
      <c r="V255" s="9" t="s">
        <v>157</v>
      </c>
      <c r="W255" s="9" t="s">
        <v>157</v>
      </c>
      <c r="X255" s="9" t="s">
        <v>157</v>
      </c>
      <c r="Y255" s="9" t="s">
        <v>157</v>
      </c>
      <c r="Z255" s="9" t="s">
        <v>157</v>
      </c>
      <c r="AA255" s="9" t="s">
        <v>157</v>
      </c>
      <c r="AB255" s="9" t="s">
        <v>157</v>
      </c>
      <c r="AC255" s="9" t="s">
        <v>157</v>
      </c>
      <c r="AD255" s="9" t="s">
        <v>157</v>
      </c>
      <c r="AE255" s="9" t="s">
        <v>157</v>
      </c>
      <c r="AF255" s="13" t="s">
        <v>1243</v>
      </c>
      <c r="AG255" s="13" t="s">
        <v>4210</v>
      </c>
      <c r="AH255" s="13" t="s">
        <v>1243</v>
      </c>
      <c r="AI255" s="13" t="s">
        <v>164</v>
      </c>
      <c r="AJ255" s="13" t="s">
        <v>1243</v>
      </c>
      <c r="AK255" s="13" t="s">
        <v>157</v>
      </c>
      <c r="AL255" s="13" t="s">
        <v>157</v>
      </c>
      <c r="AM255" s="13" t="s">
        <v>157</v>
      </c>
      <c r="AN255" s="13" t="s">
        <v>157</v>
      </c>
      <c r="AO255" s="13" t="s">
        <v>157</v>
      </c>
      <c r="AP255" s="13" t="s">
        <v>157</v>
      </c>
      <c r="AQ255" s="13" t="s">
        <v>157</v>
      </c>
      <c r="AR255" s="13" t="s">
        <v>259</v>
      </c>
      <c r="AS255" s="13" t="s">
        <v>157</v>
      </c>
      <c r="AT255" s="13" t="s">
        <v>157</v>
      </c>
      <c r="AU255" s="13" t="s">
        <v>157</v>
      </c>
      <c r="AV255" s="13" t="s">
        <v>157</v>
      </c>
      <c r="AW255" s="13" t="s">
        <v>1243</v>
      </c>
      <c r="AX255" s="13" t="s">
        <v>164</v>
      </c>
      <c r="AY255" s="13" t="s">
        <v>4210</v>
      </c>
      <c r="AZ255" s="13" t="s">
        <v>157</v>
      </c>
      <c r="BA255" s="13" t="s">
        <v>167</v>
      </c>
      <c r="BB255" s="13" t="s">
        <v>4211</v>
      </c>
      <c r="BC255" s="13" t="s">
        <v>157</v>
      </c>
      <c r="BD255" s="13" t="s">
        <v>157</v>
      </c>
      <c r="BE255" s="13" t="s">
        <v>157</v>
      </c>
      <c r="BF255" s="13" t="s">
        <v>157</v>
      </c>
      <c r="BG255" s="13" t="s">
        <v>259</v>
      </c>
      <c r="BH255" s="13" t="s">
        <v>157</v>
      </c>
      <c r="BI255" s="13" t="s">
        <v>157</v>
      </c>
      <c r="BJ255" s="13" t="s">
        <v>157</v>
      </c>
      <c r="BK255" s="13" t="s">
        <v>157</v>
      </c>
      <c r="BL255" s="11" t="s">
        <v>162</v>
      </c>
      <c r="BM255" s="11" t="s">
        <v>157</v>
      </c>
      <c r="BN255" s="11" t="s">
        <v>157</v>
      </c>
      <c r="BO255" s="11" t="s">
        <v>157</v>
      </c>
      <c r="BP255" s="11" t="s">
        <v>157</v>
      </c>
      <c r="BQ255" s="11" t="s">
        <v>157</v>
      </c>
      <c r="BR255" s="11" t="s">
        <v>157</v>
      </c>
      <c r="BS255" s="15" t="s">
        <v>162</v>
      </c>
      <c r="BT255" s="15" t="s">
        <v>157</v>
      </c>
      <c r="BU255" s="15" t="s">
        <v>162</v>
      </c>
      <c r="BV255" s="15" t="s">
        <v>157</v>
      </c>
      <c r="BW255" s="17" t="s">
        <v>4212</v>
      </c>
      <c r="BX255" s="17" t="s">
        <v>162</v>
      </c>
      <c r="BY255" s="17" t="s">
        <v>157</v>
      </c>
    </row>
    <row r="256" spans="1:77" ht="60" x14ac:dyDescent="0.25">
      <c r="A256" s="6" t="s">
        <v>5920</v>
      </c>
      <c r="B256" s="6" t="s">
        <v>4216</v>
      </c>
      <c r="C256" s="6" t="s">
        <v>4217</v>
      </c>
      <c r="D256" s="6"/>
      <c r="E256" s="6" t="s">
        <v>164</v>
      </c>
      <c r="F256" s="9" t="s">
        <v>4218</v>
      </c>
      <c r="G256" s="9" t="s">
        <v>164</v>
      </c>
      <c r="H256" s="9" t="s">
        <v>4219</v>
      </c>
      <c r="I256" s="9" t="s">
        <v>614</v>
      </c>
      <c r="J256" s="9" t="s">
        <v>157</v>
      </c>
      <c r="K256" s="9" t="s">
        <v>4220</v>
      </c>
      <c r="L256" s="9" t="s">
        <v>4221</v>
      </c>
      <c r="M256" s="9" t="s">
        <v>4222</v>
      </c>
      <c r="N256" s="9" t="s">
        <v>4223</v>
      </c>
      <c r="O256" s="9" t="s">
        <v>157</v>
      </c>
      <c r="P256" s="9" t="s">
        <v>4224</v>
      </c>
      <c r="Q256" s="9" t="s">
        <v>164</v>
      </c>
      <c r="R256" s="9" t="s">
        <v>4225</v>
      </c>
      <c r="S256" s="9" t="s">
        <v>614</v>
      </c>
      <c r="T256" s="9" t="s">
        <v>157</v>
      </c>
      <c r="U256" s="9" t="s">
        <v>186</v>
      </c>
      <c r="V256" s="9" t="s">
        <v>4226</v>
      </c>
      <c r="W256" s="9" t="s">
        <v>4227</v>
      </c>
      <c r="X256" s="9" t="s">
        <v>4228</v>
      </c>
      <c r="Y256" s="9" t="s">
        <v>4229</v>
      </c>
      <c r="Z256" s="9" t="s">
        <v>259</v>
      </c>
      <c r="AA256" s="9" t="s">
        <v>157</v>
      </c>
      <c r="AB256" s="9" t="s">
        <v>157</v>
      </c>
      <c r="AC256" s="9" t="s">
        <v>157</v>
      </c>
      <c r="AD256" s="9" t="s">
        <v>157</v>
      </c>
      <c r="AE256" s="9" t="s">
        <v>4230</v>
      </c>
      <c r="AF256" s="13" t="s">
        <v>4231</v>
      </c>
      <c r="AG256" s="13" t="s">
        <v>4232</v>
      </c>
      <c r="AH256" s="13" t="s">
        <v>4233</v>
      </c>
      <c r="AI256" s="13" t="s">
        <v>164</v>
      </c>
      <c r="AJ256" s="13" t="s">
        <v>4234</v>
      </c>
      <c r="AK256" s="13" t="s">
        <v>4235</v>
      </c>
      <c r="AL256" s="13" t="s">
        <v>614</v>
      </c>
      <c r="AM256" s="13" t="s">
        <v>157</v>
      </c>
      <c r="AN256" s="13" t="s">
        <v>4236</v>
      </c>
      <c r="AO256" s="13" t="s">
        <v>157</v>
      </c>
      <c r="AP256" s="13" t="s">
        <v>157</v>
      </c>
      <c r="AQ256" s="13" t="s">
        <v>157</v>
      </c>
      <c r="AR256" s="13" t="s">
        <v>157</v>
      </c>
      <c r="AS256" s="13" t="s">
        <v>157</v>
      </c>
      <c r="AT256" s="13" t="s">
        <v>157</v>
      </c>
      <c r="AU256" s="13" t="s">
        <v>157</v>
      </c>
      <c r="AV256" s="13" t="s">
        <v>157</v>
      </c>
      <c r="AW256" s="13" t="s">
        <v>157</v>
      </c>
      <c r="AX256" s="13" t="s">
        <v>164</v>
      </c>
      <c r="AY256" s="13" t="s">
        <v>4234</v>
      </c>
      <c r="AZ256" s="13" t="s">
        <v>4235</v>
      </c>
      <c r="BA256" s="13" t="s">
        <v>614</v>
      </c>
      <c r="BB256" s="13" t="s">
        <v>157</v>
      </c>
      <c r="BC256" s="13" t="s">
        <v>4237</v>
      </c>
      <c r="BD256" s="13" t="s">
        <v>157</v>
      </c>
      <c r="BE256" s="13" t="s">
        <v>157</v>
      </c>
      <c r="BF256" s="13" t="s">
        <v>157</v>
      </c>
      <c r="BG256" s="13" t="s">
        <v>157</v>
      </c>
      <c r="BH256" s="13" t="s">
        <v>157</v>
      </c>
      <c r="BI256" s="13" t="s">
        <v>157</v>
      </c>
      <c r="BJ256" s="13" t="s">
        <v>157</v>
      </c>
      <c r="BK256" s="13" t="s">
        <v>157</v>
      </c>
      <c r="BL256" s="11" t="s">
        <v>164</v>
      </c>
      <c r="BM256" s="11" t="s">
        <v>4238</v>
      </c>
      <c r="BN256" s="11" t="s">
        <v>4239</v>
      </c>
      <c r="BO256" s="11" t="s">
        <v>775</v>
      </c>
      <c r="BP256" s="11" t="s">
        <v>4240</v>
      </c>
      <c r="BQ256" s="11" t="s">
        <v>157</v>
      </c>
      <c r="BR256" s="11" t="s">
        <v>4241</v>
      </c>
      <c r="BS256" s="15" t="s">
        <v>164</v>
      </c>
      <c r="BT256" s="15" t="s">
        <v>4242</v>
      </c>
      <c r="BU256" s="15" t="s">
        <v>164</v>
      </c>
      <c r="BV256" s="15" t="s">
        <v>4243</v>
      </c>
      <c r="BW256" s="17" t="s">
        <v>157</v>
      </c>
      <c r="BX256" s="17" t="s">
        <v>157</v>
      </c>
      <c r="BY256" s="17" t="s">
        <v>157</v>
      </c>
    </row>
    <row r="257" spans="1:77" ht="45" x14ac:dyDescent="0.25">
      <c r="A257" s="6" t="s">
        <v>4246</v>
      </c>
      <c r="B257" s="6" t="s">
        <v>4247</v>
      </c>
      <c r="C257" s="6" t="s">
        <v>4248</v>
      </c>
      <c r="D257" s="6"/>
      <c r="E257" s="6" t="s">
        <v>164</v>
      </c>
      <c r="F257" s="9" t="s">
        <v>2126</v>
      </c>
      <c r="G257" s="9" t="s">
        <v>164</v>
      </c>
      <c r="H257" s="9" t="s">
        <v>243</v>
      </c>
      <c r="I257" s="9" t="s">
        <v>233</v>
      </c>
      <c r="J257" s="9" t="s">
        <v>157</v>
      </c>
      <c r="K257" s="9" t="s">
        <v>978</v>
      </c>
      <c r="L257" s="9" t="s">
        <v>4249</v>
      </c>
      <c r="M257" s="9" t="s">
        <v>623</v>
      </c>
      <c r="N257" s="9" t="s">
        <v>589</v>
      </c>
      <c r="O257" s="9" t="s">
        <v>157</v>
      </c>
      <c r="P257" s="9" t="s">
        <v>3229</v>
      </c>
      <c r="Q257" s="9" t="s">
        <v>164</v>
      </c>
      <c r="R257" s="9" t="s">
        <v>243</v>
      </c>
      <c r="S257" s="9" t="s">
        <v>233</v>
      </c>
      <c r="T257" s="9" t="s">
        <v>157</v>
      </c>
      <c r="U257" s="9" t="s">
        <v>978</v>
      </c>
      <c r="V257" s="9" t="s">
        <v>4249</v>
      </c>
      <c r="W257" s="9" t="s">
        <v>1420</v>
      </c>
      <c r="X257" s="9" t="s">
        <v>4250</v>
      </c>
      <c r="Y257" s="9" t="s">
        <v>157</v>
      </c>
      <c r="Z257" s="9" t="s">
        <v>259</v>
      </c>
      <c r="AA257" s="9" t="s">
        <v>157</v>
      </c>
      <c r="AB257" s="9" t="s">
        <v>157</v>
      </c>
      <c r="AC257" s="9" t="s">
        <v>157</v>
      </c>
      <c r="AD257" s="9" t="s">
        <v>157</v>
      </c>
      <c r="AE257" s="9" t="s">
        <v>157</v>
      </c>
      <c r="AF257" s="13" t="s">
        <v>4251</v>
      </c>
      <c r="AG257" s="13" t="s">
        <v>1739</v>
      </c>
      <c r="AH257" s="13" t="s">
        <v>157</v>
      </c>
      <c r="AI257" s="13" t="s">
        <v>164</v>
      </c>
      <c r="AJ257" s="13" t="s">
        <v>1142</v>
      </c>
      <c r="AK257" s="13" t="s">
        <v>978</v>
      </c>
      <c r="AL257" s="13" t="s">
        <v>233</v>
      </c>
      <c r="AM257" s="13" t="s">
        <v>157</v>
      </c>
      <c r="AN257" s="13" t="s">
        <v>4252</v>
      </c>
      <c r="AO257" s="13" t="s">
        <v>157</v>
      </c>
      <c r="AP257" s="13" t="s">
        <v>157</v>
      </c>
      <c r="AQ257" s="13" t="s">
        <v>4253</v>
      </c>
      <c r="AR257" s="13" t="s">
        <v>247</v>
      </c>
      <c r="AS257" s="13" t="s">
        <v>157</v>
      </c>
      <c r="AT257" s="13" t="s">
        <v>4254</v>
      </c>
      <c r="AU257" s="13" t="s">
        <v>157</v>
      </c>
      <c r="AV257" s="13" t="s">
        <v>157</v>
      </c>
      <c r="AW257" s="13" t="s">
        <v>157</v>
      </c>
      <c r="AX257" s="13" t="s">
        <v>162</v>
      </c>
      <c r="AY257" s="13" t="s">
        <v>157</v>
      </c>
      <c r="AZ257" s="13" t="s">
        <v>157</v>
      </c>
      <c r="BA257" s="13" t="s">
        <v>157</v>
      </c>
      <c r="BB257" s="13" t="s">
        <v>157</v>
      </c>
      <c r="BC257" s="13" t="s">
        <v>157</v>
      </c>
      <c r="BD257" s="13" t="s">
        <v>157</v>
      </c>
      <c r="BE257" s="13" t="s">
        <v>157</v>
      </c>
      <c r="BF257" s="13" t="s">
        <v>157</v>
      </c>
      <c r="BG257" s="13" t="s">
        <v>157</v>
      </c>
      <c r="BH257" s="13" t="s">
        <v>157</v>
      </c>
      <c r="BI257" s="13" t="s">
        <v>157</v>
      </c>
      <c r="BJ257" s="13" t="s">
        <v>157</v>
      </c>
      <c r="BK257" s="13" t="s">
        <v>157</v>
      </c>
      <c r="BL257" s="11" t="s">
        <v>162</v>
      </c>
      <c r="BM257" s="11" t="s">
        <v>157</v>
      </c>
      <c r="BN257" s="11" t="s">
        <v>157</v>
      </c>
      <c r="BO257" s="11" t="s">
        <v>157</v>
      </c>
      <c r="BP257" s="11" t="s">
        <v>157</v>
      </c>
      <c r="BQ257" s="11" t="s">
        <v>157</v>
      </c>
      <c r="BR257" s="11" t="s">
        <v>157</v>
      </c>
      <c r="BS257" s="15" t="s">
        <v>162</v>
      </c>
      <c r="BT257" s="15" t="s">
        <v>157</v>
      </c>
      <c r="BU257" s="15" t="s">
        <v>162</v>
      </c>
      <c r="BV257" s="15" t="s">
        <v>157</v>
      </c>
      <c r="BW257" s="17" t="s">
        <v>4255</v>
      </c>
      <c r="BX257" s="17" t="s">
        <v>4256</v>
      </c>
      <c r="BY257" s="17" t="s">
        <v>157</v>
      </c>
    </row>
    <row r="258" spans="1:77" x14ac:dyDescent="0.25">
      <c r="A258" s="6" t="s">
        <v>4259</v>
      </c>
      <c r="B258" s="6" t="s">
        <v>4260</v>
      </c>
      <c r="C258" s="6" t="s">
        <v>4261</v>
      </c>
      <c r="D258" s="6"/>
      <c r="E258" s="6" t="s">
        <v>164</v>
      </c>
      <c r="F258" s="9" t="s">
        <v>283</v>
      </c>
      <c r="G258" s="9" t="s">
        <v>164</v>
      </c>
      <c r="H258" s="9" t="s">
        <v>1457</v>
      </c>
      <c r="I258" s="9" t="s">
        <v>233</v>
      </c>
      <c r="J258" s="9" t="s">
        <v>157</v>
      </c>
      <c r="K258" s="9" t="s">
        <v>503</v>
      </c>
      <c r="L258" s="9" t="s">
        <v>4262</v>
      </c>
      <c r="M258" s="9" t="s">
        <v>4263</v>
      </c>
      <c r="N258" s="9" t="s">
        <v>4264</v>
      </c>
      <c r="O258" s="9" t="s">
        <v>157</v>
      </c>
      <c r="P258" s="9" t="s">
        <v>487</v>
      </c>
      <c r="Q258" s="9" t="s">
        <v>164</v>
      </c>
      <c r="R258" s="9" t="s">
        <v>1457</v>
      </c>
      <c r="S258" s="9" t="s">
        <v>233</v>
      </c>
      <c r="T258" s="9" t="s">
        <v>157</v>
      </c>
      <c r="U258" s="9" t="s">
        <v>503</v>
      </c>
      <c r="V258" s="9" t="s">
        <v>4262</v>
      </c>
      <c r="W258" s="9" t="s">
        <v>4265</v>
      </c>
      <c r="X258" s="9" t="s">
        <v>4266</v>
      </c>
      <c r="Y258" s="9" t="s">
        <v>157</v>
      </c>
      <c r="Z258" s="9" t="s">
        <v>259</v>
      </c>
      <c r="AA258" s="9" t="s">
        <v>157</v>
      </c>
      <c r="AB258" s="9" t="s">
        <v>157</v>
      </c>
      <c r="AC258" s="9" t="s">
        <v>157</v>
      </c>
      <c r="AD258" s="9" t="s">
        <v>157</v>
      </c>
      <c r="AE258" s="9" t="s">
        <v>157</v>
      </c>
      <c r="AF258" s="13" t="s">
        <v>3921</v>
      </c>
      <c r="AG258" s="13" t="s">
        <v>487</v>
      </c>
      <c r="AH258" s="13" t="s">
        <v>832</v>
      </c>
      <c r="AI258" s="13" t="s">
        <v>164</v>
      </c>
      <c r="AJ258" s="13" t="s">
        <v>832</v>
      </c>
      <c r="AK258" s="13" t="s">
        <v>503</v>
      </c>
      <c r="AL258" s="13" t="s">
        <v>233</v>
      </c>
      <c r="AM258" s="13" t="s">
        <v>157</v>
      </c>
      <c r="AN258" s="13" t="s">
        <v>4267</v>
      </c>
      <c r="AO258" s="13" t="s">
        <v>4268</v>
      </c>
      <c r="AP258" s="13" t="s">
        <v>1695</v>
      </c>
      <c r="AQ258" s="13" t="s">
        <v>157</v>
      </c>
      <c r="AR258" s="13" t="s">
        <v>259</v>
      </c>
      <c r="AS258" s="13" t="s">
        <v>157</v>
      </c>
      <c r="AT258" s="13" t="s">
        <v>157</v>
      </c>
      <c r="AU258" s="13" t="s">
        <v>157</v>
      </c>
      <c r="AV258" s="13" t="s">
        <v>157</v>
      </c>
      <c r="AW258" s="13" t="s">
        <v>832</v>
      </c>
      <c r="AX258" s="13" t="s">
        <v>164</v>
      </c>
      <c r="AY258" s="13" t="s">
        <v>832</v>
      </c>
      <c r="AZ258" s="13" t="s">
        <v>503</v>
      </c>
      <c r="BA258" s="13" t="s">
        <v>233</v>
      </c>
      <c r="BB258" s="13" t="s">
        <v>157</v>
      </c>
      <c r="BC258" s="13" t="s">
        <v>4267</v>
      </c>
      <c r="BD258" s="13" t="s">
        <v>157</v>
      </c>
      <c r="BE258" s="13" t="s">
        <v>1695</v>
      </c>
      <c r="BF258" s="13" t="s">
        <v>157</v>
      </c>
      <c r="BG258" s="13" t="s">
        <v>259</v>
      </c>
      <c r="BH258" s="13" t="s">
        <v>157</v>
      </c>
      <c r="BI258" s="13" t="s">
        <v>157</v>
      </c>
      <c r="BJ258" s="13" t="s">
        <v>157</v>
      </c>
      <c r="BK258" s="13" t="s">
        <v>157</v>
      </c>
      <c r="BL258" s="11" t="s">
        <v>162</v>
      </c>
      <c r="BM258" s="11" t="s">
        <v>157</v>
      </c>
      <c r="BN258" s="11" t="s">
        <v>157</v>
      </c>
      <c r="BO258" s="11" t="s">
        <v>157</v>
      </c>
      <c r="BP258" s="11" t="s">
        <v>157</v>
      </c>
      <c r="BQ258" s="11" t="s">
        <v>157</v>
      </c>
      <c r="BR258" s="11" t="s">
        <v>157</v>
      </c>
      <c r="BS258" s="15" t="s">
        <v>162</v>
      </c>
      <c r="BT258" s="15" t="s">
        <v>157</v>
      </c>
      <c r="BU258" s="15" t="s">
        <v>162</v>
      </c>
      <c r="BV258" s="15" t="s">
        <v>157</v>
      </c>
      <c r="BW258" s="17" t="s">
        <v>4269</v>
      </c>
      <c r="BX258" s="17" t="s">
        <v>4270</v>
      </c>
      <c r="BY258" s="17" t="s">
        <v>157</v>
      </c>
    </row>
    <row r="259" spans="1:77" x14ac:dyDescent="0.25">
      <c r="A259" s="6" t="s">
        <v>4273</v>
      </c>
      <c r="B259" s="6" t="s">
        <v>4274</v>
      </c>
      <c r="C259" s="6" t="s">
        <v>4275</v>
      </c>
      <c r="D259" s="6"/>
      <c r="E259" s="6" t="s">
        <v>164</v>
      </c>
      <c r="F259" s="9" t="s">
        <v>4276</v>
      </c>
      <c r="G259" s="9" t="s">
        <v>164</v>
      </c>
      <c r="H259" s="9" t="s">
        <v>4277</v>
      </c>
      <c r="I259" s="9" t="s">
        <v>233</v>
      </c>
      <c r="J259" s="9" t="s">
        <v>157</v>
      </c>
      <c r="K259" s="9" t="s">
        <v>273</v>
      </c>
      <c r="L259" s="9" t="s">
        <v>4278</v>
      </c>
      <c r="M259" s="9" t="s">
        <v>4279</v>
      </c>
      <c r="N259" s="9" t="s">
        <v>4280</v>
      </c>
      <c r="O259" s="9" t="s">
        <v>157</v>
      </c>
      <c r="P259" s="9" t="s">
        <v>189</v>
      </c>
      <c r="Q259" s="9" t="s">
        <v>164</v>
      </c>
      <c r="R259" s="9" t="s">
        <v>1967</v>
      </c>
      <c r="S259" s="9" t="s">
        <v>233</v>
      </c>
      <c r="T259" s="9" t="s">
        <v>157</v>
      </c>
      <c r="U259" s="9" t="s">
        <v>273</v>
      </c>
      <c r="V259" s="9" t="s">
        <v>970</v>
      </c>
      <c r="W259" s="9" t="s">
        <v>4281</v>
      </c>
      <c r="X259" s="9" t="s">
        <v>4282</v>
      </c>
      <c r="Y259" s="9" t="s">
        <v>157</v>
      </c>
      <c r="Z259" s="9" t="s">
        <v>259</v>
      </c>
      <c r="AA259" s="9" t="s">
        <v>157</v>
      </c>
      <c r="AB259" s="9" t="s">
        <v>157</v>
      </c>
      <c r="AC259" s="9" t="s">
        <v>157</v>
      </c>
      <c r="AD259" s="9" t="s">
        <v>157</v>
      </c>
      <c r="AE259" s="9" t="s">
        <v>157</v>
      </c>
      <c r="AF259" s="13" t="s">
        <v>2320</v>
      </c>
      <c r="AG259" s="13" t="s">
        <v>189</v>
      </c>
      <c r="AH259" s="13" t="s">
        <v>4277</v>
      </c>
      <c r="AI259" s="13" t="s">
        <v>164</v>
      </c>
      <c r="AJ259" s="13" t="s">
        <v>1967</v>
      </c>
      <c r="AK259" s="13" t="s">
        <v>273</v>
      </c>
      <c r="AL259" s="13" t="s">
        <v>233</v>
      </c>
      <c r="AM259" s="13" t="s">
        <v>157</v>
      </c>
      <c r="AN259" s="13" t="s">
        <v>970</v>
      </c>
      <c r="AO259" s="13" t="s">
        <v>4283</v>
      </c>
      <c r="AP259" s="13" t="s">
        <v>970</v>
      </c>
      <c r="AQ259" s="13" t="s">
        <v>157</v>
      </c>
      <c r="AR259" s="13" t="s">
        <v>259</v>
      </c>
      <c r="AS259" s="13" t="s">
        <v>157</v>
      </c>
      <c r="AT259" s="13" t="s">
        <v>157</v>
      </c>
      <c r="AU259" s="13" t="s">
        <v>157</v>
      </c>
      <c r="AV259" s="13" t="s">
        <v>157</v>
      </c>
      <c r="AW259" s="13" t="s">
        <v>4284</v>
      </c>
      <c r="AX259" s="13" t="s">
        <v>164</v>
      </c>
      <c r="AY259" s="13" t="s">
        <v>1967</v>
      </c>
      <c r="AZ259" s="13" t="s">
        <v>273</v>
      </c>
      <c r="BA259" s="13" t="s">
        <v>233</v>
      </c>
      <c r="BB259" s="13" t="s">
        <v>157</v>
      </c>
      <c r="BC259" s="13" t="s">
        <v>970</v>
      </c>
      <c r="BD259" s="13" t="s">
        <v>1111</v>
      </c>
      <c r="BE259" s="13" t="s">
        <v>970</v>
      </c>
      <c r="BF259" s="13" t="s">
        <v>157</v>
      </c>
      <c r="BG259" s="13" t="s">
        <v>259</v>
      </c>
      <c r="BH259" s="13" t="s">
        <v>157</v>
      </c>
      <c r="BI259" s="13" t="s">
        <v>157</v>
      </c>
      <c r="BJ259" s="13" t="s">
        <v>157</v>
      </c>
      <c r="BK259" s="13" t="s">
        <v>157</v>
      </c>
      <c r="BL259" s="11" t="s">
        <v>162</v>
      </c>
      <c r="BM259" s="11" t="s">
        <v>157</v>
      </c>
      <c r="BN259" s="11" t="s">
        <v>157</v>
      </c>
      <c r="BO259" s="11" t="s">
        <v>157</v>
      </c>
      <c r="BP259" s="11" t="s">
        <v>157</v>
      </c>
      <c r="BQ259" s="11" t="s">
        <v>157</v>
      </c>
      <c r="BR259" s="11" t="s">
        <v>157</v>
      </c>
      <c r="BS259" s="15" t="s">
        <v>162</v>
      </c>
      <c r="BT259" s="15" t="s">
        <v>157</v>
      </c>
      <c r="BU259" s="15" t="s">
        <v>164</v>
      </c>
      <c r="BV259" s="15" t="s">
        <v>832</v>
      </c>
      <c r="BW259" s="17" t="s">
        <v>580</v>
      </c>
      <c r="BX259" s="17" t="s">
        <v>4285</v>
      </c>
      <c r="BY259" s="17" t="s">
        <v>157</v>
      </c>
    </row>
    <row r="260" spans="1:77" ht="45" x14ac:dyDescent="0.25">
      <c r="A260" s="6" t="s">
        <v>5921</v>
      </c>
      <c r="B260" s="6" t="s">
        <v>4289</v>
      </c>
      <c r="C260" s="6" t="s">
        <v>4290</v>
      </c>
      <c r="D260" s="6"/>
      <c r="E260" s="6" t="s">
        <v>164</v>
      </c>
      <c r="F260" s="9" t="s">
        <v>4291</v>
      </c>
      <c r="G260" s="9" t="s">
        <v>164</v>
      </c>
      <c r="H260" s="9" t="s">
        <v>4292</v>
      </c>
      <c r="I260" s="9" t="s">
        <v>233</v>
      </c>
      <c r="J260" s="9" t="s">
        <v>157</v>
      </c>
      <c r="K260" s="9" t="s">
        <v>273</v>
      </c>
      <c r="L260" s="9" t="s">
        <v>4293</v>
      </c>
      <c r="M260" s="9" t="s">
        <v>4294</v>
      </c>
      <c r="N260" s="9" t="s">
        <v>4295</v>
      </c>
      <c r="O260" s="9" t="s">
        <v>157</v>
      </c>
      <c r="P260" s="9" t="s">
        <v>332</v>
      </c>
      <c r="Q260" s="9" t="s">
        <v>164</v>
      </c>
      <c r="R260" s="9" t="s">
        <v>4296</v>
      </c>
      <c r="S260" s="9" t="s">
        <v>233</v>
      </c>
      <c r="T260" s="9" t="s">
        <v>157</v>
      </c>
      <c r="U260" s="9" t="s">
        <v>273</v>
      </c>
      <c r="V260" s="9" t="s">
        <v>4297</v>
      </c>
      <c r="W260" s="9" t="s">
        <v>157</v>
      </c>
      <c r="X260" s="9" t="s">
        <v>157</v>
      </c>
      <c r="Y260" s="9" t="s">
        <v>157</v>
      </c>
      <c r="Z260" s="9" t="s">
        <v>157</v>
      </c>
      <c r="AA260" s="9" t="s">
        <v>157</v>
      </c>
      <c r="AB260" s="9" t="s">
        <v>157</v>
      </c>
      <c r="AC260" s="9" t="s">
        <v>157</v>
      </c>
      <c r="AD260" s="9" t="s">
        <v>157</v>
      </c>
      <c r="AE260" s="9" t="s">
        <v>157</v>
      </c>
      <c r="AF260" s="13" t="s">
        <v>4291</v>
      </c>
      <c r="AG260" s="13" t="s">
        <v>332</v>
      </c>
      <c r="AH260" s="13" t="s">
        <v>4298</v>
      </c>
      <c r="AI260" s="13" t="s">
        <v>162</v>
      </c>
      <c r="AJ260" s="13" t="s">
        <v>157</v>
      </c>
      <c r="AK260" s="13" t="s">
        <v>157</v>
      </c>
      <c r="AL260" s="13" t="s">
        <v>157</v>
      </c>
      <c r="AM260" s="13" t="s">
        <v>157</v>
      </c>
      <c r="AN260" s="13" t="s">
        <v>157</v>
      </c>
      <c r="AO260" s="13" t="s">
        <v>157</v>
      </c>
      <c r="AP260" s="13" t="s">
        <v>4299</v>
      </c>
      <c r="AQ260" s="13" t="s">
        <v>157</v>
      </c>
      <c r="AR260" s="13" t="s">
        <v>247</v>
      </c>
      <c r="AS260" s="13" t="s">
        <v>157</v>
      </c>
      <c r="AT260" s="13" t="s">
        <v>157</v>
      </c>
      <c r="AU260" s="13" t="s">
        <v>157</v>
      </c>
      <c r="AV260" s="13" t="s">
        <v>157</v>
      </c>
      <c r="AW260" s="13" t="s">
        <v>4298</v>
      </c>
      <c r="AX260" s="13" t="s">
        <v>162</v>
      </c>
      <c r="AY260" s="13" t="s">
        <v>157</v>
      </c>
      <c r="AZ260" s="13" t="s">
        <v>157</v>
      </c>
      <c r="BA260" s="13" t="s">
        <v>157</v>
      </c>
      <c r="BB260" s="13" t="s">
        <v>157</v>
      </c>
      <c r="BC260" s="13" t="s">
        <v>157</v>
      </c>
      <c r="BD260" s="13" t="s">
        <v>157</v>
      </c>
      <c r="BE260" s="13" t="s">
        <v>4299</v>
      </c>
      <c r="BF260" s="13" t="s">
        <v>157</v>
      </c>
      <c r="BG260" s="13" t="s">
        <v>247</v>
      </c>
      <c r="BH260" s="13" t="s">
        <v>157</v>
      </c>
      <c r="BI260" s="13" t="s">
        <v>157</v>
      </c>
      <c r="BJ260" s="13" t="s">
        <v>157</v>
      </c>
      <c r="BK260" s="13" t="s">
        <v>157</v>
      </c>
      <c r="BL260" s="11" t="s">
        <v>164</v>
      </c>
      <c r="BM260" s="11" t="s">
        <v>4291</v>
      </c>
      <c r="BN260" s="11" t="s">
        <v>332</v>
      </c>
      <c r="BO260" s="11" t="s">
        <v>167</v>
      </c>
      <c r="BP260" s="11" t="s">
        <v>157</v>
      </c>
      <c r="BQ260" s="11" t="s">
        <v>1013</v>
      </c>
      <c r="BR260" s="11" t="s">
        <v>1013</v>
      </c>
      <c r="BS260" s="15" t="s">
        <v>162</v>
      </c>
      <c r="BT260" s="15" t="s">
        <v>157</v>
      </c>
      <c r="BU260" s="15" t="s">
        <v>162</v>
      </c>
      <c r="BV260" s="15" t="s">
        <v>157</v>
      </c>
      <c r="BW260" s="17" t="s">
        <v>580</v>
      </c>
      <c r="BX260" s="17" t="s">
        <v>4300</v>
      </c>
      <c r="BY260" s="17" t="s">
        <v>157</v>
      </c>
    </row>
    <row r="261" spans="1:77" ht="60" x14ac:dyDescent="0.25">
      <c r="A261" s="6" t="s">
        <v>5922</v>
      </c>
      <c r="B261" s="6" t="s">
        <v>4304</v>
      </c>
      <c r="C261" s="6" t="s">
        <v>4305</v>
      </c>
      <c r="D261" s="6"/>
      <c r="E261" s="6" t="s">
        <v>164</v>
      </c>
      <c r="F261" s="9" t="s">
        <v>2036</v>
      </c>
      <c r="G261" s="9" t="s">
        <v>164</v>
      </c>
      <c r="H261" s="9" t="s">
        <v>4306</v>
      </c>
      <c r="I261" s="9" t="s">
        <v>233</v>
      </c>
      <c r="J261" s="9" t="s">
        <v>157</v>
      </c>
      <c r="K261" s="9" t="s">
        <v>528</v>
      </c>
      <c r="L261" s="9" t="s">
        <v>4307</v>
      </c>
      <c r="M261" s="9" t="s">
        <v>4308</v>
      </c>
      <c r="N261" s="9" t="s">
        <v>4309</v>
      </c>
      <c r="O261" s="9" t="s">
        <v>157</v>
      </c>
      <c r="P261" s="9" t="s">
        <v>261</v>
      </c>
      <c r="Q261" s="9" t="s">
        <v>164</v>
      </c>
      <c r="R261" s="9" t="s">
        <v>4306</v>
      </c>
      <c r="S261" s="9" t="s">
        <v>233</v>
      </c>
      <c r="T261" s="9" t="s">
        <v>157</v>
      </c>
      <c r="U261" s="9" t="s">
        <v>4310</v>
      </c>
      <c r="V261" s="9" t="s">
        <v>4307</v>
      </c>
      <c r="W261" s="9" t="s">
        <v>157</v>
      </c>
      <c r="X261" s="9" t="s">
        <v>157</v>
      </c>
      <c r="Y261" s="9" t="s">
        <v>157</v>
      </c>
      <c r="Z261" s="9" t="s">
        <v>687</v>
      </c>
      <c r="AA261" s="9" t="s">
        <v>157</v>
      </c>
      <c r="AB261" s="9" t="s">
        <v>157</v>
      </c>
      <c r="AC261" s="9" t="s">
        <v>157</v>
      </c>
      <c r="AD261" s="9" t="s">
        <v>4311</v>
      </c>
      <c r="AE261" s="9" t="s">
        <v>157</v>
      </c>
      <c r="AF261" s="13" t="s">
        <v>2441</v>
      </c>
      <c r="AG261" s="13" t="s">
        <v>261</v>
      </c>
      <c r="AH261" s="13" t="s">
        <v>4312</v>
      </c>
      <c r="AI261" s="13" t="s">
        <v>164</v>
      </c>
      <c r="AJ261" s="13" t="s">
        <v>4312</v>
      </c>
      <c r="AK261" s="13" t="s">
        <v>4310</v>
      </c>
      <c r="AL261" s="13" t="s">
        <v>233</v>
      </c>
      <c r="AM261" s="13" t="s">
        <v>157</v>
      </c>
      <c r="AN261" s="13" t="s">
        <v>4313</v>
      </c>
      <c r="AO261" s="13" t="s">
        <v>4314</v>
      </c>
      <c r="AP261" s="13" t="s">
        <v>157</v>
      </c>
      <c r="AQ261" s="13" t="s">
        <v>157</v>
      </c>
      <c r="AR261" s="13" t="s">
        <v>4315</v>
      </c>
      <c r="AS261" s="13" t="s">
        <v>157</v>
      </c>
      <c r="AT261" s="13" t="s">
        <v>157</v>
      </c>
      <c r="AU261" s="13" t="s">
        <v>4316</v>
      </c>
      <c r="AV261" s="13" t="s">
        <v>4317</v>
      </c>
      <c r="AW261" s="13" t="s">
        <v>4318</v>
      </c>
      <c r="AX261" s="13" t="s">
        <v>162</v>
      </c>
      <c r="AY261" s="13" t="s">
        <v>157</v>
      </c>
      <c r="AZ261" s="13" t="s">
        <v>157</v>
      </c>
      <c r="BA261" s="13" t="s">
        <v>157</v>
      </c>
      <c r="BB261" s="13" t="s">
        <v>157</v>
      </c>
      <c r="BC261" s="13" t="s">
        <v>157</v>
      </c>
      <c r="BD261" s="13" t="s">
        <v>4319</v>
      </c>
      <c r="BE261" s="13" t="s">
        <v>157</v>
      </c>
      <c r="BF261" s="13" t="s">
        <v>157</v>
      </c>
      <c r="BG261" s="13" t="s">
        <v>814</v>
      </c>
      <c r="BH261" s="13" t="s">
        <v>157</v>
      </c>
      <c r="BI261" s="13" t="s">
        <v>157</v>
      </c>
      <c r="BJ261" s="13" t="s">
        <v>4316</v>
      </c>
      <c r="BK261" s="13" t="s">
        <v>157</v>
      </c>
      <c r="BL261" s="11" t="s">
        <v>162</v>
      </c>
      <c r="BM261" s="11" t="s">
        <v>157</v>
      </c>
      <c r="BN261" s="11" t="s">
        <v>157</v>
      </c>
      <c r="BO261" s="11" t="s">
        <v>157</v>
      </c>
      <c r="BP261" s="11" t="s">
        <v>157</v>
      </c>
      <c r="BQ261" s="11" t="s">
        <v>157</v>
      </c>
      <c r="BR261" s="11" t="s">
        <v>157</v>
      </c>
      <c r="BS261" s="15" t="s">
        <v>164</v>
      </c>
      <c r="BT261" s="15" t="s">
        <v>4320</v>
      </c>
      <c r="BU261" s="15" t="s">
        <v>164</v>
      </c>
      <c r="BV261" s="15" t="s">
        <v>4321</v>
      </c>
      <c r="BW261" s="17" t="s">
        <v>4322</v>
      </c>
      <c r="BX261" s="17" t="s">
        <v>534</v>
      </c>
      <c r="BY261" s="17" t="s">
        <v>157</v>
      </c>
    </row>
    <row r="262" spans="1:77" ht="75" x14ac:dyDescent="0.25">
      <c r="A262" s="6" t="s">
        <v>4325</v>
      </c>
      <c r="B262" s="6" t="s">
        <v>4326</v>
      </c>
      <c r="C262" s="6" t="s">
        <v>4327</v>
      </c>
      <c r="D262" s="6"/>
      <c r="E262" s="6" t="s">
        <v>164</v>
      </c>
      <c r="F262" s="9" t="s">
        <v>1671</v>
      </c>
      <c r="G262" s="9" t="s">
        <v>164</v>
      </c>
      <c r="H262" s="9" t="s">
        <v>4328</v>
      </c>
      <c r="I262" s="9" t="s">
        <v>233</v>
      </c>
      <c r="J262" s="9" t="s">
        <v>157</v>
      </c>
      <c r="K262" s="9" t="s">
        <v>503</v>
      </c>
      <c r="L262" s="9" t="s">
        <v>4329</v>
      </c>
      <c r="M262" s="9" t="s">
        <v>4330</v>
      </c>
      <c r="N262" s="9" t="s">
        <v>4331</v>
      </c>
      <c r="O262" s="9" t="s">
        <v>157</v>
      </c>
      <c r="P262" s="9" t="s">
        <v>662</v>
      </c>
      <c r="Q262" s="9" t="s">
        <v>164</v>
      </c>
      <c r="R262" s="9" t="s">
        <v>4328</v>
      </c>
      <c r="S262" s="9" t="s">
        <v>233</v>
      </c>
      <c r="T262" s="9" t="s">
        <v>157</v>
      </c>
      <c r="U262" s="9" t="s">
        <v>503</v>
      </c>
      <c r="V262" s="9" t="s">
        <v>4329</v>
      </c>
      <c r="W262" s="9" t="s">
        <v>4332</v>
      </c>
      <c r="X262" s="9" t="s">
        <v>4333</v>
      </c>
      <c r="Y262" s="9" t="s">
        <v>157</v>
      </c>
      <c r="Z262" s="9" t="s">
        <v>259</v>
      </c>
      <c r="AA262" s="9" t="s">
        <v>4334</v>
      </c>
      <c r="AB262" s="9" t="s">
        <v>157</v>
      </c>
      <c r="AC262" s="9" t="s">
        <v>157</v>
      </c>
      <c r="AD262" s="9" t="s">
        <v>157</v>
      </c>
      <c r="AE262" s="9" t="s">
        <v>157</v>
      </c>
      <c r="AF262" s="13" t="s">
        <v>3587</v>
      </c>
      <c r="AG262" s="13" t="s">
        <v>344</v>
      </c>
      <c r="AH262" s="13" t="s">
        <v>4335</v>
      </c>
      <c r="AI262" s="13" t="s">
        <v>164</v>
      </c>
      <c r="AJ262" s="13" t="s">
        <v>4335</v>
      </c>
      <c r="AK262" s="13" t="s">
        <v>4336</v>
      </c>
      <c r="AL262" s="13" t="s">
        <v>233</v>
      </c>
      <c r="AM262" s="13" t="s">
        <v>157</v>
      </c>
      <c r="AN262" s="13" t="s">
        <v>4337</v>
      </c>
      <c r="AO262" s="13" t="s">
        <v>157</v>
      </c>
      <c r="AP262" s="13" t="s">
        <v>4337</v>
      </c>
      <c r="AQ262" s="13" t="s">
        <v>157</v>
      </c>
      <c r="AR262" s="13" t="s">
        <v>259</v>
      </c>
      <c r="AS262" s="13" t="s">
        <v>4338</v>
      </c>
      <c r="AT262" s="13" t="s">
        <v>157</v>
      </c>
      <c r="AU262" s="13" t="s">
        <v>157</v>
      </c>
      <c r="AV262" s="13" t="s">
        <v>157</v>
      </c>
      <c r="AW262" s="13" t="s">
        <v>4335</v>
      </c>
      <c r="AX262" s="13" t="s">
        <v>164</v>
      </c>
      <c r="AY262" s="13" t="s">
        <v>4335</v>
      </c>
      <c r="AZ262" s="13" t="s">
        <v>503</v>
      </c>
      <c r="BA262" s="13" t="s">
        <v>233</v>
      </c>
      <c r="BB262" s="13" t="s">
        <v>157</v>
      </c>
      <c r="BC262" s="13" t="s">
        <v>4337</v>
      </c>
      <c r="BD262" s="13" t="s">
        <v>157</v>
      </c>
      <c r="BE262" s="13" t="s">
        <v>4337</v>
      </c>
      <c r="BF262" s="13" t="s">
        <v>157</v>
      </c>
      <c r="BG262" s="13" t="s">
        <v>259</v>
      </c>
      <c r="BH262" s="13" t="s">
        <v>4339</v>
      </c>
      <c r="BI262" s="13" t="s">
        <v>157</v>
      </c>
      <c r="BJ262" s="13" t="s">
        <v>157</v>
      </c>
      <c r="BK262" s="13" t="s">
        <v>157</v>
      </c>
      <c r="BL262" s="11" t="s">
        <v>162</v>
      </c>
      <c r="BM262" s="11" t="s">
        <v>157</v>
      </c>
      <c r="BN262" s="11" t="s">
        <v>157</v>
      </c>
      <c r="BO262" s="11" t="s">
        <v>157</v>
      </c>
      <c r="BP262" s="11" t="s">
        <v>157</v>
      </c>
      <c r="BQ262" s="11" t="s">
        <v>157</v>
      </c>
      <c r="BR262" s="11" t="s">
        <v>157</v>
      </c>
      <c r="BS262" s="15" t="s">
        <v>164</v>
      </c>
      <c r="BT262" s="15" t="s">
        <v>470</v>
      </c>
      <c r="BU262" s="15" t="s">
        <v>164</v>
      </c>
      <c r="BV262" s="15" t="s">
        <v>4340</v>
      </c>
      <c r="BW262" s="17" t="s">
        <v>4341</v>
      </c>
      <c r="BX262" s="17" t="s">
        <v>4342</v>
      </c>
      <c r="BY262" s="17" t="s">
        <v>4343</v>
      </c>
    </row>
    <row r="263" spans="1:77" ht="45" x14ac:dyDescent="0.25">
      <c r="A263" s="6" t="s">
        <v>4346</v>
      </c>
      <c r="B263" s="6" t="s">
        <v>4347</v>
      </c>
      <c r="C263" s="6" t="s">
        <v>4348</v>
      </c>
      <c r="D263" s="6"/>
      <c r="E263" s="6" t="s">
        <v>164</v>
      </c>
      <c r="F263" s="9" t="s">
        <v>793</v>
      </c>
      <c r="G263" s="9" t="s">
        <v>164</v>
      </c>
      <c r="H263" s="9" t="s">
        <v>3185</v>
      </c>
      <c r="I263" s="9" t="s">
        <v>233</v>
      </c>
      <c r="J263" s="9" t="s">
        <v>157</v>
      </c>
      <c r="K263" s="9" t="s">
        <v>273</v>
      </c>
      <c r="L263" s="9" t="s">
        <v>3614</v>
      </c>
      <c r="M263" s="9" t="s">
        <v>1333</v>
      </c>
      <c r="N263" s="9" t="s">
        <v>4349</v>
      </c>
      <c r="O263" s="9" t="s">
        <v>157</v>
      </c>
      <c r="P263" s="9" t="s">
        <v>2840</v>
      </c>
      <c r="Q263" s="9" t="s">
        <v>164</v>
      </c>
      <c r="R263" s="9" t="s">
        <v>3185</v>
      </c>
      <c r="S263" s="9" t="s">
        <v>233</v>
      </c>
      <c r="T263" s="9" t="s">
        <v>157</v>
      </c>
      <c r="U263" s="9" t="s">
        <v>273</v>
      </c>
      <c r="V263" s="9" t="s">
        <v>3614</v>
      </c>
      <c r="W263" s="9" t="s">
        <v>4350</v>
      </c>
      <c r="X263" s="9" t="s">
        <v>4351</v>
      </c>
      <c r="Y263" s="9" t="s">
        <v>157</v>
      </c>
      <c r="Z263" s="9" t="s">
        <v>259</v>
      </c>
      <c r="AA263" s="9" t="s">
        <v>157</v>
      </c>
      <c r="AB263" s="9" t="s">
        <v>157</v>
      </c>
      <c r="AC263" s="9" t="s">
        <v>157</v>
      </c>
      <c r="AD263" s="9" t="s">
        <v>157</v>
      </c>
      <c r="AE263" s="9" t="s">
        <v>157</v>
      </c>
      <c r="AF263" s="13" t="s">
        <v>1174</v>
      </c>
      <c r="AG263" s="13" t="s">
        <v>1071</v>
      </c>
      <c r="AH263" s="13" t="s">
        <v>1102</v>
      </c>
      <c r="AI263" s="13" t="s">
        <v>164</v>
      </c>
      <c r="AJ263" s="13" t="s">
        <v>4352</v>
      </c>
      <c r="AK263" s="13" t="s">
        <v>340</v>
      </c>
      <c r="AL263" s="13" t="s">
        <v>233</v>
      </c>
      <c r="AM263" s="13" t="s">
        <v>157</v>
      </c>
      <c r="AN263" s="13" t="s">
        <v>4353</v>
      </c>
      <c r="AO263" s="13" t="s">
        <v>157</v>
      </c>
      <c r="AP263" s="13" t="s">
        <v>4354</v>
      </c>
      <c r="AQ263" s="13" t="s">
        <v>157</v>
      </c>
      <c r="AR263" s="13" t="s">
        <v>259</v>
      </c>
      <c r="AS263" s="13" t="s">
        <v>157</v>
      </c>
      <c r="AT263" s="13" t="s">
        <v>157</v>
      </c>
      <c r="AU263" s="13" t="s">
        <v>157</v>
      </c>
      <c r="AV263" s="13" t="s">
        <v>157</v>
      </c>
      <c r="AW263" s="13" t="s">
        <v>680</v>
      </c>
      <c r="AX263" s="13" t="s">
        <v>164</v>
      </c>
      <c r="AY263" s="13" t="s">
        <v>4352</v>
      </c>
      <c r="AZ263" s="13" t="s">
        <v>340</v>
      </c>
      <c r="BA263" s="13" t="s">
        <v>233</v>
      </c>
      <c r="BB263" s="13" t="s">
        <v>157</v>
      </c>
      <c r="BC263" s="13" t="s">
        <v>4353</v>
      </c>
      <c r="BD263" s="13" t="s">
        <v>157</v>
      </c>
      <c r="BE263" s="13" t="s">
        <v>4354</v>
      </c>
      <c r="BF263" s="13" t="s">
        <v>157</v>
      </c>
      <c r="BG263" s="13" t="s">
        <v>259</v>
      </c>
      <c r="BH263" s="13" t="s">
        <v>157</v>
      </c>
      <c r="BI263" s="13" t="s">
        <v>157</v>
      </c>
      <c r="BJ263" s="13" t="s">
        <v>157</v>
      </c>
      <c r="BK263" s="13" t="s">
        <v>157</v>
      </c>
      <c r="BL263" s="11" t="s">
        <v>162</v>
      </c>
      <c r="BM263" s="11" t="s">
        <v>157</v>
      </c>
      <c r="BN263" s="11" t="s">
        <v>157</v>
      </c>
      <c r="BO263" s="11" t="s">
        <v>157</v>
      </c>
      <c r="BP263" s="11" t="s">
        <v>157</v>
      </c>
      <c r="BQ263" s="11" t="s">
        <v>157</v>
      </c>
      <c r="BR263" s="11" t="s">
        <v>157</v>
      </c>
      <c r="BS263" s="15" t="s">
        <v>162</v>
      </c>
      <c r="BT263" s="15" t="s">
        <v>157</v>
      </c>
      <c r="BU263" s="15" t="s">
        <v>164</v>
      </c>
      <c r="BV263" s="15" t="s">
        <v>4355</v>
      </c>
      <c r="BW263" s="17" t="s">
        <v>580</v>
      </c>
      <c r="BX263" s="17" t="s">
        <v>580</v>
      </c>
      <c r="BY263" s="17" t="s">
        <v>4356</v>
      </c>
    </row>
    <row r="264" spans="1:77" ht="30" x14ac:dyDescent="0.25">
      <c r="A264" s="6" t="s">
        <v>5923</v>
      </c>
      <c r="B264" s="6" t="s">
        <v>4360</v>
      </c>
      <c r="C264" s="6" t="s">
        <v>4361</v>
      </c>
      <c r="D264" s="6"/>
      <c r="E264" s="6" t="s">
        <v>164</v>
      </c>
      <c r="F264" s="9" t="s">
        <v>4362</v>
      </c>
      <c r="G264" s="9" t="s">
        <v>164</v>
      </c>
      <c r="H264" s="9" t="s">
        <v>4363</v>
      </c>
      <c r="I264" s="9" t="s">
        <v>233</v>
      </c>
      <c r="J264" s="9" t="s">
        <v>157</v>
      </c>
      <c r="K264" s="9" t="s">
        <v>524</v>
      </c>
      <c r="L264" s="9" t="s">
        <v>3276</v>
      </c>
      <c r="M264" s="9" t="s">
        <v>157</v>
      </c>
      <c r="N264" s="9" t="s">
        <v>157</v>
      </c>
      <c r="O264" s="9" t="s">
        <v>157</v>
      </c>
      <c r="P264" s="9" t="s">
        <v>959</v>
      </c>
      <c r="Q264" s="9" t="s">
        <v>164</v>
      </c>
      <c r="R264" s="9" t="s">
        <v>4363</v>
      </c>
      <c r="S264" s="9" t="s">
        <v>233</v>
      </c>
      <c r="T264" s="9" t="s">
        <v>157</v>
      </c>
      <c r="U264" s="9" t="s">
        <v>524</v>
      </c>
      <c r="V264" s="9" t="s">
        <v>3276</v>
      </c>
      <c r="W264" s="9" t="s">
        <v>157</v>
      </c>
      <c r="X264" s="9" t="s">
        <v>157</v>
      </c>
      <c r="Y264" s="9" t="s">
        <v>157</v>
      </c>
      <c r="Z264" s="9" t="s">
        <v>157</v>
      </c>
      <c r="AA264" s="9" t="s">
        <v>157</v>
      </c>
      <c r="AB264" s="9" t="s">
        <v>157</v>
      </c>
      <c r="AC264" s="9" t="s">
        <v>157</v>
      </c>
      <c r="AD264" s="9" t="s">
        <v>157</v>
      </c>
      <c r="AE264" s="9" t="s">
        <v>157</v>
      </c>
      <c r="AF264" s="13" t="s">
        <v>4362</v>
      </c>
      <c r="AG264" s="13" t="s">
        <v>344</v>
      </c>
      <c r="AH264" s="13" t="s">
        <v>595</v>
      </c>
      <c r="AI264" s="13" t="s">
        <v>164</v>
      </c>
      <c r="AJ264" s="13" t="s">
        <v>1926</v>
      </c>
      <c r="AK264" s="13" t="s">
        <v>157</v>
      </c>
      <c r="AL264" s="13" t="s">
        <v>233</v>
      </c>
      <c r="AM264" s="13" t="s">
        <v>157</v>
      </c>
      <c r="AN264" s="13" t="s">
        <v>4364</v>
      </c>
      <c r="AO264" s="13" t="s">
        <v>157</v>
      </c>
      <c r="AP264" s="13" t="s">
        <v>157</v>
      </c>
      <c r="AQ264" s="13" t="s">
        <v>157</v>
      </c>
      <c r="AR264" s="13" t="s">
        <v>157</v>
      </c>
      <c r="AS264" s="13" t="s">
        <v>157</v>
      </c>
      <c r="AT264" s="13" t="s">
        <v>157</v>
      </c>
      <c r="AU264" s="13" t="s">
        <v>157</v>
      </c>
      <c r="AV264" s="13" t="s">
        <v>157</v>
      </c>
      <c r="AW264" s="13" t="s">
        <v>1420</v>
      </c>
      <c r="AX264" s="13" t="s">
        <v>164</v>
      </c>
      <c r="AY264" s="13" t="s">
        <v>1926</v>
      </c>
      <c r="AZ264" s="13" t="s">
        <v>157</v>
      </c>
      <c r="BA264" s="13" t="s">
        <v>233</v>
      </c>
      <c r="BB264" s="13" t="s">
        <v>157</v>
      </c>
      <c r="BC264" s="13" t="s">
        <v>4364</v>
      </c>
      <c r="BD264" s="13" t="s">
        <v>157</v>
      </c>
      <c r="BE264" s="13" t="s">
        <v>157</v>
      </c>
      <c r="BF264" s="13" t="s">
        <v>157</v>
      </c>
      <c r="BG264" s="13" t="s">
        <v>157</v>
      </c>
      <c r="BH264" s="13" t="s">
        <v>157</v>
      </c>
      <c r="BI264" s="13" t="s">
        <v>157</v>
      </c>
      <c r="BJ264" s="13" t="s">
        <v>157</v>
      </c>
      <c r="BK264" s="13" t="s">
        <v>157</v>
      </c>
      <c r="BL264" s="11" t="s">
        <v>164</v>
      </c>
      <c r="BM264" s="11" t="s">
        <v>188</v>
      </c>
      <c r="BN264" s="11" t="s">
        <v>470</v>
      </c>
      <c r="BO264" s="11" t="s">
        <v>167</v>
      </c>
      <c r="BP264" s="11" t="s">
        <v>157</v>
      </c>
      <c r="BQ264" s="11" t="s">
        <v>1462</v>
      </c>
      <c r="BR264" s="11" t="s">
        <v>157</v>
      </c>
      <c r="BS264" s="15" t="s">
        <v>162</v>
      </c>
      <c r="BT264" s="15" t="s">
        <v>157</v>
      </c>
      <c r="BU264" s="15" t="s">
        <v>164</v>
      </c>
      <c r="BV264" s="15" t="s">
        <v>745</v>
      </c>
      <c r="BW264" s="17" t="s">
        <v>4365</v>
      </c>
      <c r="BX264" s="17" t="s">
        <v>250</v>
      </c>
      <c r="BY264" s="17" t="s">
        <v>157</v>
      </c>
    </row>
    <row r="265" spans="1:77" ht="45" x14ac:dyDescent="0.25">
      <c r="A265" s="6" t="s">
        <v>4368</v>
      </c>
      <c r="B265" s="6" t="s">
        <v>4369</v>
      </c>
      <c r="C265" s="6" t="s">
        <v>4370</v>
      </c>
      <c r="D265" s="6"/>
      <c r="E265" s="6" t="s">
        <v>164</v>
      </c>
      <c r="F265" s="9" t="s">
        <v>1233</v>
      </c>
      <c r="G265" s="9" t="s">
        <v>164</v>
      </c>
      <c r="H265" s="9" t="s">
        <v>4371</v>
      </c>
      <c r="I265" s="9" t="s">
        <v>233</v>
      </c>
      <c r="J265" s="9" t="s">
        <v>157</v>
      </c>
      <c r="K265" s="9" t="s">
        <v>503</v>
      </c>
      <c r="L265" s="9" t="s">
        <v>4372</v>
      </c>
      <c r="M265" s="9" t="s">
        <v>4373</v>
      </c>
      <c r="N265" s="9" t="s">
        <v>2952</v>
      </c>
      <c r="O265" s="9" t="s">
        <v>4374</v>
      </c>
      <c r="P265" s="9" t="s">
        <v>468</v>
      </c>
      <c r="Q265" s="9" t="s">
        <v>164</v>
      </c>
      <c r="R265" s="9" t="s">
        <v>4371</v>
      </c>
      <c r="S265" s="9" t="s">
        <v>233</v>
      </c>
      <c r="T265" s="9" t="s">
        <v>157</v>
      </c>
      <c r="U265" s="9" t="s">
        <v>503</v>
      </c>
      <c r="V265" s="9" t="s">
        <v>4375</v>
      </c>
      <c r="W265" s="9" t="s">
        <v>4376</v>
      </c>
      <c r="X265" s="9" t="s">
        <v>4377</v>
      </c>
      <c r="Y265" s="9" t="s">
        <v>157</v>
      </c>
      <c r="Z265" s="9" t="s">
        <v>259</v>
      </c>
      <c r="AA265" s="9" t="s">
        <v>157</v>
      </c>
      <c r="AB265" s="9" t="s">
        <v>157</v>
      </c>
      <c r="AC265" s="9" t="s">
        <v>157</v>
      </c>
      <c r="AD265" s="9" t="s">
        <v>157</v>
      </c>
      <c r="AE265" s="9" t="s">
        <v>157</v>
      </c>
      <c r="AF265" s="13" t="s">
        <v>4378</v>
      </c>
      <c r="AG265" s="13" t="s">
        <v>680</v>
      </c>
      <c r="AH265" s="13" t="s">
        <v>4379</v>
      </c>
      <c r="AI265" s="13" t="s">
        <v>164</v>
      </c>
      <c r="AJ265" s="13" t="s">
        <v>4379</v>
      </c>
      <c r="AK265" s="13" t="s">
        <v>503</v>
      </c>
      <c r="AL265" s="13" t="s">
        <v>233</v>
      </c>
      <c r="AM265" s="13" t="s">
        <v>157</v>
      </c>
      <c r="AN265" s="13" t="s">
        <v>4380</v>
      </c>
      <c r="AO265" s="13" t="s">
        <v>157</v>
      </c>
      <c r="AP265" s="13" t="s">
        <v>4381</v>
      </c>
      <c r="AQ265" s="13" t="s">
        <v>157</v>
      </c>
      <c r="AR265" s="13" t="s">
        <v>259</v>
      </c>
      <c r="AS265" s="13" t="s">
        <v>157</v>
      </c>
      <c r="AT265" s="13" t="s">
        <v>157</v>
      </c>
      <c r="AU265" s="13" t="s">
        <v>157</v>
      </c>
      <c r="AV265" s="13" t="s">
        <v>157</v>
      </c>
      <c r="AW265" s="13" t="s">
        <v>4379</v>
      </c>
      <c r="AX265" s="13" t="s">
        <v>164</v>
      </c>
      <c r="AY265" s="13" t="s">
        <v>4379</v>
      </c>
      <c r="AZ265" s="13" t="s">
        <v>503</v>
      </c>
      <c r="BA265" s="13" t="s">
        <v>233</v>
      </c>
      <c r="BB265" s="13" t="s">
        <v>157</v>
      </c>
      <c r="BC265" s="13" t="s">
        <v>4380</v>
      </c>
      <c r="BD265" s="13" t="s">
        <v>157</v>
      </c>
      <c r="BE265" s="13" t="s">
        <v>4381</v>
      </c>
      <c r="BF265" s="13" t="s">
        <v>157</v>
      </c>
      <c r="BG265" s="13" t="s">
        <v>259</v>
      </c>
      <c r="BH265" s="13" t="s">
        <v>157</v>
      </c>
      <c r="BI265" s="13" t="s">
        <v>157</v>
      </c>
      <c r="BJ265" s="13" t="s">
        <v>157</v>
      </c>
      <c r="BK265" s="13" t="s">
        <v>157</v>
      </c>
      <c r="BL265" s="11" t="s">
        <v>162</v>
      </c>
      <c r="BM265" s="11" t="s">
        <v>157</v>
      </c>
      <c r="BN265" s="11" t="s">
        <v>157</v>
      </c>
      <c r="BO265" s="11" t="s">
        <v>157</v>
      </c>
      <c r="BP265" s="11" t="s">
        <v>157</v>
      </c>
      <c r="BQ265" s="11" t="s">
        <v>157</v>
      </c>
      <c r="BR265" s="11" t="s">
        <v>157</v>
      </c>
      <c r="BS265" s="15" t="s">
        <v>162</v>
      </c>
      <c r="BT265" s="15" t="s">
        <v>157</v>
      </c>
      <c r="BU265" s="15" t="s">
        <v>162</v>
      </c>
      <c r="BV265" s="15" t="s">
        <v>157</v>
      </c>
      <c r="BW265" s="17" t="s">
        <v>4382</v>
      </c>
      <c r="BX265" s="17" t="s">
        <v>4383</v>
      </c>
      <c r="BY265" s="17" t="s">
        <v>157</v>
      </c>
    </row>
    <row r="266" spans="1:77" ht="255" x14ac:dyDescent="0.25">
      <c r="A266" s="6" t="s">
        <v>4386</v>
      </c>
      <c r="B266" s="6" t="s">
        <v>4387</v>
      </c>
      <c r="C266" s="6" t="s">
        <v>4388</v>
      </c>
      <c r="D266" s="6"/>
      <c r="E266" s="6" t="s">
        <v>164</v>
      </c>
      <c r="F266" s="9" t="s">
        <v>260</v>
      </c>
      <c r="G266" s="9" t="s">
        <v>164</v>
      </c>
      <c r="H266" s="9" t="s">
        <v>4389</v>
      </c>
      <c r="I266" s="9" t="s">
        <v>233</v>
      </c>
      <c r="J266" s="9" t="s">
        <v>157</v>
      </c>
      <c r="K266" s="9" t="s">
        <v>503</v>
      </c>
      <c r="L266" s="9" t="s">
        <v>4390</v>
      </c>
      <c r="M266" s="9" t="s">
        <v>4391</v>
      </c>
      <c r="N266" s="9" t="s">
        <v>4392</v>
      </c>
      <c r="O266" s="9" t="s">
        <v>157</v>
      </c>
      <c r="P266" s="9" t="s">
        <v>211</v>
      </c>
      <c r="Q266" s="9" t="s">
        <v>164</v>
      </c>
      <c r="R266" s="9" t="s">
        <v>4389</v>
      </c>
      <c r="S266" s="9" t="s">
        <v>233</v>
      </c>
      <c r="T266" s="9" t="s">
        <v>157</v>
      </c>
      <c r="U266" s="9" t="s">
        <v>503</v>
      </c>
      <c r="V266" s="9" t="s">
        <v>4390</v>
      </c>
      <c r="W266" s="9" t="s">
        <v>4393</v>
      </c>
      <c r="X266" s="9" t="s">
        <v>4394</v>
      </c>
      <c r="Y266" s="9" t="s">
        <v>157</v>
      </c>
      <c r="Z266" s="9" t="s">
        <v>373</v>
      </c>
      <c r="AA266" s="9" t="s">
        <v>157</v>
      </c>
      <c r="AB266" s="9" t="s">
        <v>4395</v>
      </c>
      <c r="AC266" s="9" t="s">
        <v>157</v>
      </c>
      <c r="AD266" s="9" t="s">
        <v>157</v>
      </c>
      <c r="AE266" s="9" t="s">
        <v>4396</v>
      </c>
      <c r="AF266" s="13" t="s">
        <v>260</v>
      </c>
      <c r="AG266" s="13" t="s">
        <v>211</v>
      </c>
      <c r="AH266" s="13" t="s">
        <v>1583</v>
      </c>
      <c r="AI266" s="13" t="s">
        <v>164</v>
      </c>
      <c r="AJ266" s="13" t="s">
        <v>4397</v>
      </c>
      <c r="AK266" s="13" t="s">
        <v>1160</v>
      </c>
      <c r="AL266" s="13" t="s">
        <v>233</v>
      </c>
      <c r="AM266" s="13" t="s">
        <v>157</v>
      </c>
      <c r="AN266" s="13" t="s">
        <v>4398</v>
      </c>
      <c r="AO266" s="13" t="s">
        <v>157</v>
      </c>
      <c r="AP266" s="13" t="s">
        <v>1648</v>
      </c>
      <c r="AQ266" s="13" t="s">
        <v>157</v>
      </c>
      <c r="AR266" s="13" t="s">
        <v>259</v>
      </c>
      <c r="AS266" s="13" t="s">
        <v>157</v>
      </c>
      <c r="AT266" s="13" t="s">
        <v>157</v>
      </c>
      <c r="AU266" s="13" t="s">
        <v>157</v>
      </c>
      <c r="AV266" s="13" t="s">
        <v>157</v>
      </c>
      <c r="AW266" s="13" t="s">
        <v>4399</v>
      </c>
      <c r="AX266" s="13" t="s">
        <v>164</v>
      </c>
      <c r="AY266" s="13" t="s">
        <v>4397</v>
      </c>
      <c r="AZ266" s="13" t="s">
        <v>1160</v>
      </c>
      <c r="BA266" s="13" t="s">
        <v>233</v>
      </c>
      <c r="BB266" s="13" t="s">
        <v>157</v>
      </c>
      <c r="BC266" s="13" t="s">
        <v>4398</v>
      </c>
      <c r="BD266" s="13" t="s">
        <v>157</v>
      </c>
      <c r="BE266" s="13" t="s">
        <v>1648</v>
      </c>
      <c r="BF266" s="13" t="s">
        <v>157</v>
      </c>
      <c r="BG266" s="13" t="s">
        <v>259</v>
      </c>
      <c r="BH266" s="13" t="s">
        <v>157</v>
      </c>
      <c r="BI266" s="13" t="s">
        <v>157</v>
      </c>
      <c r="BJ266" s="13" t="s">
        <v>157</v>
      </c>
      <c r="BK266" s="13" t="s">
        <v>157</v>
      </c>
      <c r="BL266" s="11" t="s">
        <v>162</v>
      </c>
      <c r="BM266" s="11" t="s">
        <v>157</v>
      </c>
      <c r="BN266" s="11" t="s">
        <v>157</v>
      </c>
      <c r="BO266" s="11" t="s">
        <v>157</v>
      </c>
      <c r="BP266" s="11" t="s">
        <v>157</v>
      </c>
      <c r="BQ266" s="11" t="s">
        <v>157</v>
      </c>
      <c r="BR266" s="11" t="s">
        <v>157</v>
      </c>
      <c r="BS266" s="15" t="s">
        <v>162</v>
      </c>
      <c r="BT266" s="15" t="s">
        <v>157</v>
      </c>
      <c r="BU266" s="15" t="s">
        <v>164</v>
      </c>
      <c r="BV266" s="15" t="s">
        <v>4400</v>
      </c>
      <c r="BW266" s="17" t="s">
        <v>4401</v>
      </c>
      <c r="BX266" s="17" t="s">
        <v>4402</v>
      </c>
      <c r="BY266" s="17" t="s">
        <v>157</v>
      </c>
    </row>
    <row r="267" spans="1:77" ht="120" x14ac:dyDescent="0.25">
      <c r="A267" s="6" t="s">
        <v>5924</v>
      </c>
      <c r="B267" s="6" t="s">
        <v>4406</v>
      </c>
      <c r="C267" s="6" t="s">
        <v>4407</v>
      </c>
      <c r="D267" s="6"/>
      <c r="E267" s="6" t="s">
        <v>164</v>
      </c>
      <c r="F267" s="9" t="s">
        <v>4408</v>
      </c>
      <c r="G267" s="9" t="s">
        <v>164</v>
      </c>
      <c r="H267" s="9" t="s">
        <v>332</v>
      </c>
      <c r="I267" s="9" t="s">
        <v>233</v>
      </c>
      <c r="J267" s="9" t="s">
        <v>157</v>
      </c>
      <c r="K267" s="9" t="s">
        <v>273</v>
      </c>
      <c r="L267" s="9" t="s">
        <v>4409</v>
      </c>
      <c r="M267" s="9" t="s">
        <v>4410</v>
      </c>
      <c r="N267" s="9" t="s">
        <v>4411</v>
      </c>
      <c r="O267" s="9" t="s">
        <v>157</v>
      </c>
      <c r="P267" s="9" t="s">
        <v>2969</v>
      </c>
      <c r="Q267" s="9" t="s">
        <v>164</v>
      </c>
      <c r="R267" s="9" t="s">
        <v>332</v>
      </c>
      <c r="S267" s="9" t="s">
        <v>233</v>
      </c>
      <c r="T267" s="9" t="s">
        <v>157</v>
      </c>
      <c r="U267" s="9" t="s">
        <v>273</v>
      </c>
      <c r="V267" s="9" t="s">
        <v>4409</v>
      </c>
      <c r="W267" s="9" t="s">
        <v>4412</v>
      </c>
      <c r="X267" s="9" t="s">
        <v>4413</v>
      </c>
      <c r="Y267" s="9" t="s">
        <v>157</v>
      </c>
      <c r="Z267" s="9" t="s">
        <v>259</v>
      </c>
      <c r="AA267" s="9" t="s">
        <v>157</v>
      </c>
      <c r="AB267" s="9" t="s">
        <v>157</v>
      </c>
      <c r="AC267" s="9" t="s">
        <v>157</v>
      </c>
      <c r="AD267" s="9" t="s">
        <v>157</v>
      </c>
      <c r="AE267" s="9" t="s">
        <v>4414</v>
      </c>
      <c r="AF267" s="13" t="s">
        <v>4415</v>
      </c>
      <c r="AG267" s="13" t="s">
        <v>2969</v>
      </c>
      <c r="AH267" s="13" t="s">
        <v>4416</v>
      </c>
      <c r="AI267" s="13" t="s">
        <v>164</v>
      </c>
      <c r="AJ267" s="13" t="s">
        <v>4417</v>
      </c>
      <c r="AK267" s="13" t="s">
        <v>273</v>
      </c>
      <c r="AL267" s="13" t="s">
        <v>233</v>
      </c>
      <c r="AM267" s="13" t="s">
        <v>157</v>
      </c>
      <c r="AN267" s="13" t="s">
        <v>4418</v>
      </c>
      <c r="AO267" s="13" t="s">
        <v>157</v>
      </c>
      <c r="AP267" s="13" t="s">
        <v>4417</v>
      </c>
      <c r="AQ267" s="13" t="s">
        <v>157</v>
      </c>
      <c r="AR267" s="13" t="s">
        <v>259</v>
      </c>
      <c r="AS267" s="13" t="s">
        <v>157</v>
      </c>
      <c r="AT267" s="13" t="s">
        <v>157</v>
      </c>
      <c r="AU267" s="13" t="s">
        <v>157</v>
      </c>
      <c r="AV267" s="13" t="s">
        <v>157</v>
      </c>
      <c r="AW267" s="13" t="s">
        <v>157</v>
      </c>
      <c r="AX267" s="13" t="s">
        <v>164</v>
      </c>
      <c r="AY267" s="13" t="s">
        <v>4417</v>
      </c>
      <c r="AZ267" s="13" t="s">
        <v>273</v>
      </c>
      <c r="BA267" s="13" t="s">
        <v>233</v>
      </c>
      <c r="BB267" s="13" t="s">
        <v>157</v>
      </c>
      <c r="BC267" s="13" t="s">
        <v>4418</v>
      </c>
      <c r="BD267" s="13" t="s">
        <v>157</v>
      </c>
      <c r="BE267" s="13" t="s">
        <v>4417</v>
      </c>
      <c r="BF267" s="13" t="s">
        <v>157</v>
      </c>
      <c r="BG267" s="13" t="s">
        <v>259</v>
      </c>
      <c r="BH267" s="13" t="s">
        <v>157</v>
      </c>
      <c r="BI267" s="13" t="s">
        <v>157</v>
      </c>
      <c r="BJ267" s="13" t="s">
        <v>157</v>
      </c>
      <c r="BK267" s="13" t="s">
        <v>157</v>
      </c>
      <c r="BL267" s="11" t="s">
        <v>162</v>
      </c>
      <c r="BM267" s="11" t="s">
        <v>157</v>
      </c>
      <c r="BN267" s="11" t="s">
        <v>157</v>
      </c>
      <c r="BO267" s="11" t="s">
        <v>157</v>
      </c>
      <c r="BP267" s="11" t="s">
        <v>157</v>
      </c>
      <c r="BQ267" s="11" t="s">
        <v>157</v>
      </c>
      <c r="BR267" s="11" t="s">
        <v>157</v>
      </c>
      <c r="BS267" s="15" t="s">
        <v>162</v>
      </c>
      <c r="BT267" s="15" t="s">
        <v>157</v>
      </c>
      <c r="BU267" s="15" t="s">
        <v>162</v>
      </c>
      <c r="BV267" s="15" t="s">
        <v>157</v>
      </c>
      <c r="BW267" s="17" t="s">
        <v>4419</v>
      </c>
      <c r="BX267" s="17" t="s">
        <v>157</v>
      </c>
      <c r="BY267" s="17" t="s">
        <v>157</v>
      </c>
    </row>
    <row r="268" spans="1:77" x14ac:dyDescent="0.25">
      <c r="A268" s="6" t="s">
        <v>4422</v>
      </c>
      <c r="B268" s="6" t="s">
        <v>4423</v>
      </c>
      <c r="C268" s="6" t="s">
        <v>4424</v>
      </c>
      <c r="D268" s="6"/>
      <c r="E268" s="6" t="s">
        <v>164</v>
      </c>
      <c r="F268" s="9" t="s">
        <v>1684</v>
      </c>
      <c r="G268" s="9" t="s">
        <v>164</v>
      </c>
      <c r="H268" s="9" t="s">
        <v>470</v>
      </c>
      <c r="I268" s="9" t="s">
        <v>233</v>
      </c>
      <c r="J268" s="9" t="s">
        <v>157</v>
      </c>
      <c r="K268" s="9" t="s">
        <v>340</v>
      </c>
      <c r="L268" s="9" t="s">
        <v>4425</v>
      </c>
      <c r="M268" s="9" t="s">
        <v>1943</v>
      </c>
      <c r="N268" s="9" t="s">
        <v>4426</v>
      </c>
      <c r="O268" s="9" t="s">
        <v>157</v>
      </c>
      <c r="P268" s="9" t="s">
        <v>340</v>
      </c>
      <c r="Q268" s="9" t="s">
        <v>162</v>
      </c>
      <c r="R268" s="9" t="s">
        <v>157</v>
      </c>
      <c r="S268" s="9" t="s">
        <v>157</v>
      </c>
      <c r="T268" s="9" t="s">
        <v>157</v>
      </c>
      <c r="U268" s="9" t="s">
        <v>157</v>
      </c>
      <c r="V268" s="9" t="s">
        <v>157</v>
      </c>
      <c r="W268" s="9" t="s">
        <v>157</v>
      </c>
      <c r="X268" s="9" t="s">
        <v>157</v>
      </c>
      <c r="Y268" s="9" t="s">
        <v>157</v>
      </c>
      <c r="Z268" s="9" t="s">
        <v>259</v>
      </c>
      <c r="AA268" s="9" t="s">
        <v>157</v>
      </c>
      <c r="AB268" s="9" t="s">
        <v>157</v>
      </c>
      <c r="AC268" s="9" t="s">
        <v>157</v>
      </c>
      <c r="AD268" s="9" t="s">
        <v>157</v>
      </c>
      <c r="AE268" s="9" t="s">
        <v>157</v>
      </c>
      <c r="AF268" s="13" t="s">
        <v>1684</v>
      </c>
      <c r="AG268" s="13" t="s">
        <v>340</v>
      </c>
      <c r="AH268" s="13" t="s">
        <v>422</v>
      </c>
      <c r="AI268" s="13" t="s">
        <v>164</v>
      </c>
      <c r="AJ268" s="13" t="s">
        <v>1470</v>
      </c>
      <c r="AK268" s="13" t="s">
        <v>340</v>
      </c>
      <c r="AL268" s="13" t="s">
        <v>233</v>
      </c>
      <c r="AM268" s="13" t="s">
        <v>157</v>
      </c>
      <c r="AN268" s="13" t="s">
        <v>4427</v>
      </c>
      <c r="AO268" s="13" t="s">
        <v>157</v>
      </c>
      <c r="AP268" s="13" t="s">
        <v>4428</v>
      </c>
      <c r="AQ268" s="13" t="s">
        <v>157</v>
      </c>
      <c r="AR268" s="13" t="s">
        <v>259</v>
      </c>
      <c r="AS268" s="13" t="s">
        <v>157</v>
      </c>
      <c r="AT268" s="13" t="s">
        <v>157</v>
      </c>
      <c r="AU268" s="13" t="s">
        <v>157</v>
      </c>
      <c r="AV268" s="13" t="s">
        <v>157</v>
      </c>
      <c r="AW268" s="13" t="s">
        <v>340</v>
      </c>
      <c r="AX268" s="13" t="s">
        <v>162</v>
      </c>
      <c r="AY268" s="13" t="s">
        <v>157</v>
      </c>
      <c r="AZ268" s="13" t="s">
        <v>157</v>
      </c>
      <c r="BA268" s="13" t="s">
        <v>157</v>
      </c>
      <c r="BB268" s="13" t="s">
        <v>157</v>
      </c>
      <c r="BC268" s="13" t="s">
        <v>157</v>
      </c>
      <c r="BD268" s="13" t="s">
        <v>157</v>
      </c>
      <c r="BE268" s="13" t="s">
        <v>157</v>
      </c>
      <c r="BF268" s="13" t="s">
        <v>157</v>
      </c>
      <c r="BG268" s="13" t="s">
        <v>157</v>
      </c>
      <c r="BH268" s="13" t="s">
        <v>157</v>
      </c>
      <c r="BI268" s="13" t="s">
        <v>157</v>
      </c>
      <c r="BJ268" s="13" t="s">
        <v>157</v>
      </c>
      <c r="BK268" s="13" t="s">
        <v>157</v>
      </c>
      <c r="BL268" s="11" t="s">
        <v>162</v>
      </c>
      <c r="BM268" s="11" t="s">
        <v>157</v>
      </c>
      <c r="BN268" s="11" t="s">
        <v>157</v>
      </c>
      <c r="BO268" s="11" t="s">
        <v>157</v>
      </c>
      <c r="BP268" s="11" t="s">
        <v>157</v>
      </c>
      <c r="BQ268" s="11" t="s">
        <v>157</v>
      </c>
      <c r="BR268" s="11" t="s">
        <v>157</v>
      </c>
      <c r="BS268" s="15" t="s">
        <v>162</v>
      </c>
      <c r="BT268" s="15" t="s">
        <v>157</v>
      </c>
      <c r="BU268" s="15" t="s">
        <v>162</v>
      </c>
      <c r="BV268" s="15" t="s">
        <v>157</v>
      </c>
      <c r="BW268" s="17" t="s">
        <v>535</v>
      </c>
      <c r="BX268" s="17" t="s">
        <v>162</v>
      </c>
      <c r="BY268" s="17" t="s">
        <v>157</v>
      </c>
    </row>
    <row r="269" spans="1:77" x14ac:dyDescent="0.25">
      <c r="A269" s="6" t="s">
        <v>4431</v>
      </c>
      <c r="B269" s="6" t="s">
        <v>4432</v>
      </c>
      <c r="C269" s="6" t="s">
        <v>4433</v>
      </c>
      <c r="D269" s="6"/>
      <c r="E269" s="6" t="s">
        <v>162</v>
      </c>
      <c r="F269" s="9" t="s">
        <v>157</v>
      </c>
      <c r="G269" s="9" t="s">
        <v>157</v>
      </c>
      <c r="H269" s="9" t="s">
        <v>157</v>
      </c>
      <c r="I269" s="9" t="s">
        <v>157</v>
      </c>
      <c r="J269" s="9" t="s">
        <v>157</v>
      </c>
      <c r="K269" s="9" t="s">
        <v>157</v>
      </c>
      <c r="L269" s="9" t="s">
        <v>157</v>
      </c>
      <c r="M269" s="9" t="s">
        <v>157</v>
      </c>
      <c r="N269" s="9" t="s">
        <v>157</v>
      </c>
      <c r="O269" s="9" t="s">
        <v>157</v>
      </c>
      <c r="P269" s="9" t="s">
        <v>157</v>
      </c>
      <c r="Q269" s="9" t="s">
        <v>157</v>
      </c>
      <c r="R269" s="9" t="s">
        <v>157</v>
      </c>
      <c r="S269" s="9" t="s">
        <v>157</v>
      </c>
      <c r="T269" s="9" t="s">
        <v>157</v>
      </c>
      <c r="U269" s="9" t="s">
        <v>157</v>
      </c>
      <c r="V269" s="9" t="s">
        <v>157</v>
      </c>
      <c r="W269" s="9" t="s">
        <v>157</v>
      </c>
      <c r="X269" s="9" t="s">
        <v>157</v>
      </c>
      <c r="Y269" s="9" t="s">
        <v>157</v>
      </c>
      <c r="Z269" s="9" t="s">
        <v>157</v>
      </c>
      <c r="AA269" s="9" t="s">
        <v>157</v>
      </c>
      <c r="AB269" s="9" t="s">
        <v>157</v>
      </c>
      <c r="AC269" s="9" t="s">
        <v>157</v>
      </c>
      <c r="AD269" s="9" t="s">
        <v>157</v>
      </c>
      <c r="AE269" s="9" t="s">
        <v>157</v>
      </c>
      <c r="AF269" s="13" t="s">
        <v>157</v>
      </c>
      <c r="AG269" s="13" t="s">
        <v>157</v>
      </c>
      <c r="AH269" s="13" t="s">
        <v>157</v>
      </c>
      <c r="AI269" s="13" t="s">
        <v>157</v>
      </c>
      <c r="AJ269" s="13" t="s">
        <v>157</v>
      </c>
      <c r="AK269" s="13" t="s">
        <v>157</v>
      </c>
      <c r="AL269" s="13" t="s">
        <v>157</v>
      </c>
      <c r="AM269" s="13" t="s">
        <v>157</v>
      </c>
      <c r="AN269" s="13" t="s">
        <v>157</v>
      </c>
      <c r="AO269" s="13" t="s">
        <v>157</v>
      </c>
      <c r="AP269" s="13" t="s">
        <v>157</v>
      </c>
      <c r="AQ269" s="13" t="s">
        <v>157</v>
      </c>
      <c r="AR269" s="13" t="s">
        <v>157</v>
      </c>
      <c r="AS269" s="13" t="s">
        <v>157</v>
      </c>
      <c r="AT269" s="13" t="s">
        <v>157</v>
      </c>
      <c r="AU269" s="13" t="s">
        <v>157</v>
      </c>
      <c r="AV269" s="13" t="s">
        <v>157</v>
      </c>
      <c r="AW269" s="13" t="s">
        <v>157</v>
      </c>
      <c r="AX269" s="13" t="s">
        <v>157</v>
      </c>
      <c r="AY269" s="13" t="s">
        <v>157</v>
      </c>
      <c r="AZ269" s="13" t="s">
        <v>157</v>
      </c>
      <c r="BA269" s="13" t="s">
        <v>157</v>
      </c>
      <c r="BB269" s="13" t="s">
        <v>157</v>
      </c>
      <c r="BC269" s="13" t="s">
        <v>157</v>
      </c>
      <c r="BD269" s="13" t="s">
        <v>157</v>
      </c>
      <c r="BE269" s="13" t="s">
        <v>157</v>
      </c>
      <c r="BF269" s="13" t="s">
        <v>157</v>
      </c>
      <c r="BG269" s="13" t="s">
        <v>157</v>
      </c>
      <c r="BH269" s="13" t="s">
        <v>157</v>
      </c>
      <c r="BI269" s="13" t="s">
        <v>157</v>
      </c>
      <c r="BJ269" s="13" t="s">
        <v>157</v>
      </c>
      <c r="BK269" s="13" t="s">
        <v>157</v>
      </c>
      <c r="BL269" s="11" t="s">
        <v>157</v>
      </c>
      <c r="BM269" s="11" t="s">
        <v>157</v>
      </c>
      <c r="BN269" s="11" t="s">
        <v>157</v>
      </c>
      <c r="BO269" s="11" t="s">
        <v>157</v>
      </c>
      <c r="BP269" s="11" t="s">
        <v>157</v>
      </c>
      <c r="BQ269" s="11" t="s">
        <v>157</v>
      </c>
      <c r="BR269" s="11" t="s">
        <v>157</v>
      </c>
      <c r="BS269" s="15" t="s">
        <v>157</v>
      </c>
      <c r="BT269" s="15" t="s">
        <v>157</v>
      </c>
      <c r="BU269" s="15" t="s">
        <v>157</v>
      </c>
      <c r="BV269" s="15" t="s">
        <v>157</v>
      </c>
      <c r="BW269" s="17" t="s">
        <v>157</v>
      </c>
      <c r="BX269" s="17" t="s">
        <v>157</v>
      </c>
      <c r="BY269" s="17" t="s">
        <v>157</v>
      </c>
    </row>
    <row r="270" spans="1:77" x14ac:dyDescent="0.25">
      <c r="A270" s="6" t="s">
        <v>4436</v>
      </c>
      <c r="B270" s="6" t="s">
        <v>4437</v>
      </c>
      <c r="C270" s="6" t="s">
        <v>4438</v>
      </c>
      <c r="D270" s="6"/>
      <c r="E270" s="6" t="s">
        <v>164</v>
      </c>
      <c r="F270" s="9" t="s">
        <v>420</v>
      </c>
      <c r="G270" s="9" t="s">
        <v>164</v>
      </c>
      <c r="H270" s="9" t="s">
        <v>4439</v>
      </c>
      <c r="I270" s="9" t="s">
        <v>233</v>
      </c>
      <c r="J270" s="9" t="s">
        <v>157</v>
      </c>
      <c r="K270" s="9" t="s">
        <v>1685</v>
      </c>
      <c r="L270" s="9" t="s">
        <v>4440</v>
      </c>
      <c r="M270" s="9" t="s">
        <v>157</v>
      </c>
      <c r="N270" s="9" t="s">
        <v>157</v>
      </c>
      <c r="O270" s="9" t="s">
        <v>157</v>
      </c>
      <c r="P270" s="9" t="s">
        <v>340</v>
      </c>
      <c r="Q270" s="9" t="s">
        <v>162</v>
      </c>
      <c r="R270" s="9" t="s">
        <v>157</v>
      </c>
      <c r="S270" s="9" t="s">
        <v>157</v>
      </c>
      <c r="T270" s="9" t="s">
        <v>157</v>
      </c>
      <c r="U270" s="9" t="s">
        <v>157</v>
      </c>
      <c r="V270" s="9" t="s">
        <v>157</v>
      </c>
      <c r="W270" s="9" t="s">
        <v>157</v>
      </c>
      <c r="X270" s="9" t="s">
        <v>157</v>
      </c>
      <c r="Y270" s="9" t="s">
        <v>157</v>
      </c>
      <c r="Z270" s="9" t="s">
        <v>157</v>
      </c>
      <c r="AA270" s="9" t="s">
        <v>157</v>
      </c>
      <c r="AB270" s="9" t="s">
        <v>157</v>
      </c>
      <c r="AC270" s="9" t="s">
        <v>157</v>
      </c>
      <c r="AD270" s="9" t="s">
        <v>157</v>
      </c>
      <c r="AE270" s="9" t="s">
        <v>157</v>
      </c>
      <c r="AF270" s="13" t="s">
        <v>340</v>
      </c>
      <c r="AG270" s="13" t="s">
        <v>157</v>
      </c>
      <c r="AH270" s="13" t="s">
        <v>340</v>
      </c>
      <c r="AI270" s="13" t="s">
        <v>162</v>
      </c>
      <c r="AJ270" s="13" t="s">
        <v>157</v>
      </c>
      <c r="AK270" s="13" t="s">
        <v>157</v>
      </c>
      <c r="AL270" s="13" t="s">
        <v>157</v>
      </c>
      <c r="AM270" s="13" t="s">
        <v>157</v>
      </c>
      <c r="AN270" s="13" t="s">
        <v>157</v>
      </c>
      <c r="AO270" s="13" t="s">
        <v>157</v>
      </c>
      <c r="AP270" s="13" t="s">
        <v>157</v>
      </c>
      <c r="AQ270" s="13" t="s">
        <v>157</v>
      </c>
      <c r="AR270" s="13" t="s">
        <v>157</v>
      </c>
      <c r="AS270" s="13" t="s">
        <v>157</v>
      </c>
      <c r="AT270" s="13" t="s">
        <v>157</v>
      </c>
      <c r="AU270" s="13" t="s">
        <v>157</v>
      </c>
      <c r="AV270" s="13" t="s">
        <v>157</v>
      </c>
      <c r="AW270" s="13" t="s">
        <v>340</v>
      </c>
      <c r="AX270" s="13" t="s">
        <v>162</v>
      </c>
      <c r="AY270" s="13" t="s">
        <v>157</v>
      </c>
      <c r="AZ270" s="13" t="s">
        <v>157</v>
      </c>
      <c r="BA270" s="13" t="s">
        <v>157</v>
      </c>
      <c r="BB270" s="13" t="s">
        <v>157</v>
      </c>
      <c r="BC270" s="13" t="s">
        <v>157</v>
      </c>
      <c r="BD270" s="13" t="s">
        <v>157</v>
      </c>
      <c r="BE270" s="13" t="s">
        <v>157</v>
      </c>
      <c r="BF270" s="13" t="s">
        <v>157</v>
      </c>
      <c r="BG270" s="13" t="s">
        <v>157</v>
      </c>
      <c r="BH270" s="13" t="s">
        <v>157</v>
      </c>
      <c r="BI270" s="13" t="s">
        <v>157</v>
      </c>
      <c r="BJ270" s="13" t="s">
        <v>157</v>
      </c>
      <c r="BK270" s="13" t="s">
        <v>157</v>
      </c>
      <c r="BL270" s="11" t="s">
        <v>162</v>
      </c>
      <c r="BM270" s="11" t="s">
        <v>157</v>
      </c>
      <c r="BN270" s="11" t="s">
        <v>157</v>
      </c>
      <c r="BO270" s="11" t="s">
        <v>157</v>
      </c>
      <c r="BP270" s="11" t="s">
        <v>157</v>
      </c>
      <c r="BQ270" s="11" t="s">
        <v>157</v>
      </c>
      <c r="BR270" s="11" t="s">
        <v>157</v>
      </c>
      <c r="BS270" s="15" t="s">
        <v>164</v>
      </c>
      <c r="BT270" s="15" t="s">
        <v>831</v>
      </c>
      <c r="BU270" s="15" t="s">
        <v>162</v>
      </c>
      <c r="BV270" s="15" t="s">
        <v>157</v>
      </c>
      <c r="BW270" s="17" t="s">
        <v>162</v>
      </c>
      <c r="BX270" s="17" t="s">
        <v>4441</v>
      </c>
      <c r="BY270" s="17" t="s">
        <v>157</v>
      </c>
    </row>
    <row r="271" spans="1:77" ht="60" x14ac:dyDescent="0.25">
      <c r="A271" s="6" t="s">
        <v>4444</v>
      </c>
      <c r="B271" s="6" t="s">
        <v>4445</v>
      </c>
      <c r="C271" s="6" t="s">
        <v>4446</v>
      </c>
      <c r="D271" s="6"/>
      <c r="E271" s="6" t="s">
        <v>164</v>
      </c>
      <c r="F271" s="9" t="s">
        <v>4447</v>
      </c>
      <c r="G271" s="9" t="s">
        <v>164</v>
      </c>
      <c r="H271" s="9" t="s">
        <v>4448</v>
      </c>
      <c r="I271" s="9" t="s">
        <v>233</v>
      </c>
      <c r="J271" s="9" t="s">
        <v>157</v>
      </c>
      <c r="K271" s="9" t="s">
        <v>440</v>
      </c>
      <c r="L271" s="9" t="s">
        <v>4449</v>
      </c>
      <c r="M271" s="9" t="s">
        <v>4450</v>
      </c>
      <c r="N271" s="9" t="s">
        <v>4451</v>
      </c>
      <c r="O271" s="9" t="s">
        <v>157</v>
      </c>
      <c r="P271" s="9" t="s">
        <v>4452</v>
      </c>
      <c r="Q271" s="9" t="s">
        <v>164</v>
      </c>
      <c r="R271" s="9" t="s">
        <v>4448</v>
      </c>
      <c r="S271" s="9" t="s">
        <v>233</v>
      </c>
      <c r="T271" s="9" t="s">
        <v>157</v>
      </c>
      <c r="U271" s="9" t="s">
        <v>440</v>
      </c>
      <c r="V271" s="9" t="s">
        <v>4449</v>
      </c>
      <c r="W271" s="9" t="s">
        <v>4453</v>
      </c>
      <c r="X271" s="9" t="s">
        <v>4454</v>
      </c>
      <c r="Y271" s="9" t="s">
        <v>157</v>
      </c>
      <c r="Z271" s="9" t="s">
        <v>323</v>
      </c>
      <c r="AA271" s="9" t="s">
        <v>157</v>
      </c>
      <c r="AB271" s="9" t="s">
        <v>157</v>
      </c>
      <c r="AC271" s="9" t="s">
        <v>157</v>
      </c>
      <c r="AD271" s="9" t="s">
        <v>4455</v>
      </c>
      <c r="AE271" s="9" t="s">
        <v>4456</v>
      </c>
      <c r="AF271" s="13" t="s">
        <v>4457</v>
      </c>
      <c r="AG271" s="13" t="s">
        <v>4458</v>
      </c>
      <c r="AH271" s="13" t="s">
        <v>157</v>
      </c>
      <c r="AI271" s="13" t="s">
        <v>164</v>
      </c>
      <c r="AJ271" s="13" t="s">
        <v>4459</v>
      </c>
      <c r="AK271" s="13" t="s">
        <v>340</v>
      </c>
      <c r="AL271" s="13" t="s">
        <v>233</v>
      </c>
      <c r="AM271" s="13" t="s">
        <v>157</v>
      </c>
      <c r="AN271" s="13" t="s">
        <v>4460</v>
      </c>
      <c r="AO271" s="13" t="s">
        <v>157</v>
      </c>
      <c r="AP271" s="13" t="s">
        <v>4461</v>
      </c>
      <c r="AQ271" s="13" t="s">
        <v>157</v>
      </c>
      <c r="AR271" s="13" t="s">
        <v>323</v>
      </c>
      <c r="AS271" s="13" t="s">
        <v>157</v>
      </c>
      <c r="AT271" s="13" t="s">
        <v>157</v>
      </c>
      <c r="AU271" s="13" t="s">
        <v>157</v>
      </c>
      <c r="AV271" s="13" t="s">
        <v>4462</v>
      </c>
      <c r="AW271" s="13" t="s">
        <v>157</v>
      </c>
      <c r="AX271" s="13" t="s">
        <v>164</v>
      </c>
      <c r="AY271" s="13" t="s">
        <v>4459</v>
      </c>
      <c r="AZ271" s="13" t="s">
        <v>340</v>
      </c>
      <c r="BA271" s="13" t="s">
        <v>233</v>
      </c>
      <c r="BB271" s="13" t="s">
        <v>157</v>
      </c>
      <c r="BC271" s="13" t="s">
        <v>4463</v>
      </c>
      <c r="BD271" s="13" t="s">
        <v>157</v>
      </c>
      <c r="BE271" s="13" t="s">
        <v>4461</v>
      </c>
      <c r="BF271" s="13" t="s">
        <v>157</v>
      </c>
      <c r="BG271" s="13" t="s">
        <v>323</v>
      </c>
      <c r="BH271" s="13" t="s">
        <v>157</v>
      </c>
      <c r="BI271" s="13" t="s">
        <v>157</v>
      </c>
      <c r="BJ271" s="13" t="s">
        <v>157</v>
      </c>
      <c r="BK271" s="13" t="s">
        <v>4464</v>
      </c>
      <c r="BL271" s="11" t="s">
        <v>164</v>
      </c>
      <c r="BM271" s="11" t="s">
        <v>4465</v>
      </c>
      <c r="BN271" s="11" t="s">
        <v>4466</v>
      </c>
      <c r="BO271" s="11" t="s">
        <v>775</v>
      </c>
      <c r="BP271" s="11" t="s">
        <v>4467</v>
      </c>
      <c r="BQ271" s="11" t="s">
        <v>157</v>
      </c>
      <c r="BR271" s="11" t="s">
        <v>157</v>
      </c>
      <c r="BS271" s="15" t="s">
        <v>162</v>
      </c>
      <c r="BT271" s="15" t="s">
        <v>157</v>
      </c>
      <c r="BU271" s="15" t="s">
        <v>162</v>
      </c>
      <c r="BV271" s="15" t="s">
        <v>157</v>
      </c>
      <c r="BW271" s="17" t="s">
        <v>162</v>
      </c>
      <c r="BX271" s="17" t="s">
        <v>4468</v>
      </c>
      <c r="BY271" s="17" t="s">
        <v>157</v>
      </c>
    </row>
    <row r="272" spans="1:77" x14ac:dyDescent="0.25">
      <c r="A272" s="6" t="s">
        <v>4471</v>
      </c>
      <c r="B272" s="6" t="s">
        <v>4472</v>
      </c>
      <c r="C272" s="6" t="s">
        <v>4473</v>
      </c>
      <c r="D272" s="6"/>
      <c r="E272" s="6" t="s">
        <v>164</v>
      </c>
      <c r="F272" s="9" t="s">
        <v>4474</v>
      </c>
      <c r="G272" s="9" t="s">
        <v>164</v>
      </c>
      <c r="H272" s="9" t="s">
        <v>1050</v>
      </c>
      <c r="I272" s="9" t="s">
        <v>233</v>
      </c>
      <c r="J272" s="9" t="s">
        <v>157</v>
      </c>
      <c r="K272" s="9" t="s">
        <v>524</v>
      </c>
      <c r="L272" s="9" t="s">
        <v>4475</v>
      </c>
      <c r="M272" s="9" t="s">
        <v>4476</v>
      </c>
      <c r="N272" s="9" t="s">
        <v>3262</v>
      </c>
      <c r="O272" s="9" t="s">
        <v>157</v>
      </c>
      <c r="P272" s="9" t="s">
        <v>3282</v>
      </c>
      <c r="Q272" s="9" t="s">
        <v>164</v>
      </c>
      <c r="R272" s="9" t="s">
        <v>1050</v>
      </c>
      <c r="S272" s="9" t="s">
        <v>233</v>
      </c>
      <c r="T272" s="9" t="s">
        <v>157</v>
      </c>
      <c r="U272" s="9" t="s">
        <v>524</v>
      </c>
      <c r="V272" s="9" t="s">
        <v>4475</v>
      </c>
      <c r="W272" s="9" t="s">
        <v>2659</v>
      </c>
      <c r="X272" s="9" t="s">
        <v>4477</v>
      </c>
      <c r="Y272" s="9" t="s">
        <v>157</v>
      </c>
      <c r="Z272" s="9" t="s">
        <v>259</v>
      </c>
      <c r="AA272" s="9" t="s">
        <v>157</v>
      </c>
      <c r="AB272" s="9" t="s">
        <v>157</v>
      </c>
      <c r="AC272" s="9" t="s">
        <v>157</v>
      </c>
      <c r="AD272" s="9" t="s">
        <v>157</v>
      </c>
      <c r="AE272" s="9" t="s">
        <v>341</v>
      </c>
      <c r="AF272" s="13" t="s">
        <v>4474</v>
      </c>
      <c r="AG272" s="13" t="s">
        <v>3282</v>
      </c>
      <c r="AH272" s="13" t="s">
        <v>2862</v>
      </c>
      <c r="AI272" s="13" t="s">
        <v>164</v>
      </c>
      <c r="AJ272" s="13" t="s">
        <v>704</v>
      </c>
      <c r="AK272" s="13" t="s">
        <v>524</v>
      </c>
      <c r="AL272" s="13" t="s">
        <v>233</v>
      </c>
      <c r="AM272" s="13" t="s">
        <v>157</v>
      </c>
      <c r="AN272" s="13" t="s">
        <v>157</v>
      </c>
      <c r="AO272" s="13" t="s">
        <v>157</v>
      </c>
      <c r="AP272" s="13" t="s">
        <v>157</v>
      </c>
      <c r="AQ272" s="13" t="s">
        <v>157</v>
      </c>
      <c r="AR272" s="13" t="s">
        <v>259</v>
      </c>
      <c r="AS272" s="13" t="s">
        <v>157</v>
      </c>
      <c r="AT272" s="13" t="s">
        <v>157</v>
      </c>
      <c r="AU272" s="13" t="s">
        <v>157</v>
      </c>
      <c r="AV272" s="13" t="s">
        <v>157</v>
      </c>
      <c r="AW272" s="13" t="s">
        <v>1241</v>
      </c>
      <c r="AX272" s="13" t="s">
        <v>164</v>
      </c>
      <c r="AY272" s="13" t="s">
        <v>704</v>
      </c>
      <c r="AZ272" s="13" t="s">
        <v>524</v>
      </c>
      <c r="BA272" s="13" t="s">
        <v>233</v>
      </c>
      <c r="BB272" s="13" t="s">
        <v>157</v>
      </c>
      <c r="BC272" s="13" t="s">
        <v>157</v>
      </c>
      <c r="BD272" s="13" t="s">
        <v>157</v>
      </c>
      <c r="BE272" s="13" t="s">
        <v>157</v>
      </c>
      <c r="BF272" s="13" t="s">
        <v>157</v>
      </c>
      <c r="BG272" s="13" t="s">
        <v>259</v>
      </c>
      <c r="BH272" s="13" t="s">
        <v>157</v>
      </c>
      <c r="BI272" s="13" t="s">
        <v>157</v>
      </c>
      <c r="BJ272" s="13" t="s">
        <v>157</v>
      </c>
      <c r="BK272" s="13" t="s">
        <v>157</v>
      </c>
      <c r="BL272" s="11" t="s">
        <v>162</v>
      </c>
      <c r="BM272" s="11" t="s">
        <v>157</v>
      </c>
      <c r="BN272" s="11" t="s">
        <v>157</v>
      </c>
      <c r="BO272" s="11" t="s">
        <v>157</v>
      </c>
      <c r="BP272" s="11" t="s">
        <v>157</v>
      </c>
      <c r="BQ272" s="11" t="s">
        <v>157</v>
      </c>
      <c r="BR272" s="11" t="s">
        <v>157</v>
      </c>
      <c r="BS272" s="15" t="s">
        <v>162</v>
      </c>
      <c r="BT272" s="15" t="s">
        <v>157</v>
      </c>
      <c r="BU272" s="15" t="s">
        <v>162</v>
      </c>
      <c r="BV272" s="15" t="s">
        <v>157</v>
      </c>
      <c r="BW272" s="17" t="s">
        <v>341</v>
      </c>
      <c r="BX272" s="17" t="s">
        <v>4478</v>
      </c>
      <c r="BY272" s="17" t="s">
        <v>162</v>
      </c>
    </row>
    <row r="273" spans="1:77" ht="45" x14ac:dyDescent="0.25">
      <c r="A273" s="6" t="s">
        <v>5925</v>
      </c>
      <c r="B273" s="6" t="s">
        <v>4482</v>
      </c>
      <c r="C273" s="6" t="s">
        <v>4483</v>
      </c>
      <c r="D273" s="6"/>
      <c r="E273" s="6" t="s">
        <v>164</v>
      </c>
      <c r="F273" s="9" t="s">
        <v>1826</v>
      </c>
      <c r="G273" s="9" t="s">
        <v>164</v>
      </c>
      <c r="H273" s="9" t="s">
        <v>4484</v>
      </c>
      <c r="I273" s="9" t="s">
        <v>233</v>
      </c>
      <c r="J273" s="9" t="s">
        <v>157</v>
      </c>
      <c r="K273" s="9" t="s">
        <v>2022</v>
      </c>
      <c r="L273" s="9" t="s">
        <v>4485</v>
      </c>
      <c r="M273" s="9" t="s">
        <v>667</v>
      </c>
      <c r="N273" s="9" t="s">
        <v>1420</v>
      </c>
      <c r="O273" s="9" t="s">
        <v>157</v>
      </c>
      <c r="P273" s="9" t="s">
        <v>217</v>
      </c>
      <c r="Q273" s="9" t="s">
        <v>164</v>
      </c>
      <c r="R273" s="9" t="s">
        <v>4484</v>
      </c>
      <c r="S273" s="9" t="s">
        <v>233</v>
      </c>
      <c r="T273" s="9" t="s">
        <v>157</v>
      </c>
      <c r="U273" s="9" t="s">
        <v>524</v>
      </c>
      <c r="V273" s="9" t="s">
        <v>4486</v>
      </c>
      <c r="W273" s="9" t="s">
        <v>4487</v>
      </c>
      <c r="X273" s="9" t="s">
        <v>4488</v>
      </c>
      <c r="Y273" s="9" t="s">
        <v>157</v>
      </c>
      <c r="Z273" s="9" t="s">
        <v>241</v>
      </c>
      <c r="AA273" s="9" t="s">
        <v>157</v>
      </c>
      <c r="AB273" s="9" t="s">
        <v>4489</v>
      </c>
      <c r="AC273" s="9" t="s">
        <v>157</v>
      </c>
      <c r="AD273" s="9" t="s">
        <v>157</v>
      </c>
      <c r="AE273" s="9" t="s">
        <v>580</v>
      </c>
      <c r="AF273" s="13" t="s">
        <v>1544</v>
      </c>
      <c r="AG273" s="13" t="s">
        <v>217</v>
      </c>
      <c r="AH273" s="13" t="s">
        <v>660</v>
      </c>
      <c r="AI273" s="13" t="s">
        <v>164</v>
      </c>
      <c r="AJ273" s="13" t="s">
        <v>660</v>
      </c>
      <c r="AK273" s="13" t="s">
        <v>2867</v>
      </c>
      <c r="AL273" s="13" t="s">
        <v>167</v>
      </c>
      <c r="AM273" s="13" t="s">
        <v>1013</v>
      </c>
      <c r="AN273" s="13" t="s">
        <v>1052</v>
      </c>
      <c r="AO273" s="13" t="s">
        <v>157</v>
      </c>
      <c r="AP273" s="13" t="s">
        <v>157</v>
      </c>
      <c r="AQ273" s="13" t="s">
        <v>157</v>
      </c>
      <c r="AR273" s="13" t="s">
        <v>259</v>
      </c>
      <c r="AS273" s="13" t="s">
        <v>157</v>
      </c>
      <c r="AT273" s="13" t="s">
        <v>157</v>
      </c>
      <c r="AU273" s="13" t="s">
        <v>157</v>
      </c>
      <c r="AV273" s="13" t="s">
        <v>157</v>
      </c>
      <c r="AW273" s="13" t="s">
        <v>660</v>
      </c>
      <c r="AX273" s="13" t="s">
        <v>164</v>
      </c>
      <c r="AY273" s="13" t="s">
        <v>660</v>
      </c>
      <c r="AZ273" s="13" t="s">
        <v>2867</v>
      </c>
      <c r="BA273" s="13" t="s">
        <v>233</v>
      </c>
      <c r="BB273" s="13" t="s">
        <v>157</v>
      </c>
      <c r="BC273" s="13" t="s">
        <v>1052</v>
      </c>
      <c r="BD273" s="13" t="s">
        <v>157</v>
      </c>
      <c r="BE273" s="13" t="s">
        <v>157</v>
      </c>
      <c r="BF273" s="13" t="s">
        <v>157</v>
      </c>
      <c r="BG273" s="13" t="s">
        <v>259</v>
      </c>
      <c r="BH273" s="13" t="s">
        <v>157</v>
      </c>
      <c r="BI273" s="13" t="s">
        <v>157</v>
      </c>
      <c r="BJ273" s="13" t="s">
        <v>157</v>
      </c>
      <c r="BK273" s="13" t="s">
        <v>157</v>
      </c>
      <c r="BL273" s="11" t="s">
        <v>162</v>
      </c>
      <c r="BM273" s="11" t="s">
        <v>157</v>
      </c>
      <c r="BN273" s="11" t="s">
        <v>157</v>
      </c>
      <c r="BO273" s="11" t="s">
        <v>157</v>
      </c>
      <c r="BP273" s="11" t="s">
        <v>157</v>
      </c>
      <c r="BQ273" s="11" t="s">
        <v>157</v>
      </c>
      <c r="BR273" s="11" t="s">
        <v>157</v>
      </c>
      <c r="BS273" s="15" t="s">
        <v>162</v>
      </c>
      <c r="BT273" s="15" t="s">
        <v>157</v>
      </c>
      <c r="BU273" s="15" t="s">
        <v>162</v>
      </c>
      <c r="BV273" s="15" t="s">
        <v>157</v>
      </c>
      <c r="BW273" s="17" t="s">
        <v>157</v>
      </c>
      <c r="BX273" s="17" t="s">
        <v>157</v>
      </c>
      <c r="BY273" s="17" t="s">
        <v>157</v>
      </c>
    </row>
    <row r="274" spans="1:77" ht="30" x14ac:dyDescent="0.25">
      <c r="A274" s="6" t="s">
        <v>5926</v>
      </c>
      <c r="B274" s="6" t="s">
        <v>4493</v>
      </c>
      <c r="C274" s="6" t="s">
        <v>4494</v>
      </c>
      <c r="D274" s="6"/>
      <c r="E274" s="6" t="s">
        <v>164</v>
      </c>
      <c r="F274" s="9" t="s">
        <v>4495</v>
      </c>
      <c r="G274" s="9" t="s">
        <v>162</v>
      </c>
      <c r="H274" s="9" t="s">
        <v>157</v>
      </c>
      <c r="I274" s="9" t="s">
        <v>157</v>
      </c>
      <c r="J274" s="9" t="s">
        <v>157</v>
      </c>
      <c r="K274" s="9" t="s">
        <v>157</v>
      </c>
      <c r="L274" s="9" t="s">
        <v>157</v>
      </c>
      <c r="M274" s="9" t="s">
        <v>4496</v>
      </c>
      <c r="N274" s="9" t="s">
        <v>4496</v>
      </c>
      <c r="O274" s="9" t="s">
        <v>157</v>
      </c>
      <c r="P274" s="9" t="s">
        <v>4497</v>
      </c>
      <c r="Q274" s="9" t="s">
        <v>164</v>
      </c>
      <c r="R274" s="9" t="s">
        <v>4498</v>
      </c>
      <c r="S274" s="9" t="s">
        <v>157</v>
      </c>
      <c r="T274" s="9" t="s">
        <v>157</v>
      </c>
      <c r="U274" s="9" t="s">
        <v>157</v>
      </c>
      <c r="V274" s="9" t="s">
        <v>157</v>
      </c>
      <c r="W274" s="9" t="s">
        <v>4498</v>
      </c>
      <c r="X274" s="9" t="s">
        <v>4498</v>
      </c>
      <c r="Y274" s="9" t="s">
        <v>157</v>
      </c>
      <c r="Z274" s="9" t="s">
        <v>259</v>
      </c>
      <c r="AA274" s="9" t="s">
        <v>4499</v>
      </c>
      <c r="AB274" s="9" t="s">
        <v>157</v>
      </c>
      <c r="AC274" s="9" t="s">
        <v>157</v>
      </c>
      <c r="AD274" s="9" t="s">
        <v>157</v>
      </c>
      <c r="AE274" s="9" t="s">
        <v>157</v>
      </c>
      <c r="AF274" s="13" t="s">
        <v>4500</v>
      </c>
      <c r="AG274" s="13" t="s">
        <v>4501</v>
      </c>
      <c r="AH274" s="13" t="s">
        <v>243</v>
      </c>
      <c r="AI274" s="13" t="s">
        <v>164</v>
      </c>
      <c r="AJ274" s="13" t="s">
        <v>243</v>
      </c>
      <c r="AK274" s="13" t="s">
        <v>157</v>
      </c>
      <c r="AL274" s="13" t="s">
        <v>157</v>
      </c>
      <c r="AM274" s="13" t="s">
        <v>157</v>
      </c>
      <c r="AN274" s="13" t="s">
        <v>243</v>
      </c>
      <c r="AO274" s="13" t="s">
        <v>157</v>
      </c>
      <c r="AP274" s="13" t="s">
        <v>157</v>
      </c>
      <c r="AQ274" s="13" t="s">
        <v>157</v>
      </c>
      <c r="AR274" s="13" t="s">
        <v>259</v>
      </c>
      <c r="AS274" s="13" t="s">
        <v>4499</v>
      </c>
      <c r="AT274" s="13" t="s">
        <v>157</v>
      </c>
      <c r="AU274" s="13" t="s">
        <v>157</v>
      </c>
      <c r="AV274" s="13" t="s">
        <v>157</v>
      </c>
      <c r="AW274" s="13" t="s">
        <v>243</v>
      </c>
      <c r="AX274" s="13" t="s">
        <v>164</v>
      </c>
      <c r="AY274" s="13" t="s">
        <v>243</v>
      </c>
      <c r="AZ274" s="13" t="s">
        <v>157</v>
      </c>
      <c r="BA274" s="13" t="s">
        <v>157</v>
      </c>
      <c r="BB274" s="13" t="s">
        <v>157</v>
      </c>
      <c r="BC274" s="13" t="s">
        <v>157</v>
      </c>
      <c r="BD274" s="13" t="s">
        <v>157</v>
      </c>
      <c r="BE274" s="13" t="s">
        <v>157</v>
      </c>
      <c r="BF274" s="13" t="s">
        <v>157</v>
      </c>
      <c r="BG274" s="13" t="s">
        <v>259</v>
      </c>
      <c r="BH274" s="13" t="s">
        <v>4499</v>
      </c>
      <c r="BI274" s="13" t="s">
        <v>157</v>
      </c>
      <c r="BJ274" s="13" t="s">
        <v>157</v>
      </c>
      <c r="BK274" s="13" t="s">
        <v>157</v>
      </c>
      <c r="BL274" s="11" t="s">
        <v>162</v>
      </c>
      <c r="BM274" s="11" t="s">
        <v>157</v>
      </c>
      <c r="BN274" s="11" t="s">
        <v>157</v>
      </c>
      <c r="BO274" s="11" t="s">
        <v>157</v>
      </c>
      <c r="BP274" s="11" t="s">
        <v>157</v>
      </c>
      <c r="BQ274" s="11" t="s">
        <v>157</v>
      </c>
      <c r="BR274" s="11" t="s">
        <v>157</v>
      </c>
      <c r="BS274" s="15" t="s">
        <v>162</v>
      </c>
      <c r="BT274" s="15" t="s">
        <v>157</v>
      </c>
      <c r="BU274" s="15" t="s">
        <v>162</v>
      </c>
      <c r="BV274" s="15" t="s">
        <v>157</v>
      </c>
      <c r="BW274" s="17" t="s">
        <v>157</v>
      </c>
      <c r="BX274" s="17" t="s">
        <v>157</v>
      </c>
      <c r="BY274" s="17" t="s">
        <v>157</v>
      </c>
    </row>
    <row r="275" spans="1:77" x14ac:dyDescent="0.25">
      <c r="A275" s="6" t="s">
        <v>4504</v>
      </c>
      <c r="B275" s="6" t="s">
        <v>4505</v>
      </c>
      <c r="C275" s="6" t="s">
        <v>4506</v>
      </c>
      <c r="D275" s="6"/>
      <c r="E275" s="6" t="s">
        <v>164</v>
      </c>
      <c r="F275" s="9" t="s">
        <v>1339</v>
      </c>
      <c r="G275" s="9" t="s">
        <v>162</v>
      </c>
      <c r="H275" s="9" t="s">
        <v>157</v>
      </c>
      <c r="I275" s="9" t="s">
        <v>157</v>
      </c>
      <c r="J275" s="9" t="s">
        <v>157</v>
      </c>
      <c r="K275" s="9" t="s">
        <v>157</v>
      </c>
      <c r="L275" s="9" t="s">
        <v>157</v>
      </c>
      <c r="M275" s="9" t="s">
        <v>2642</v>
      </c>
      <c r="N275" s="9" t="s">
        <v>1005</v>
      </c>
      <c r="O275" s="9" t="s">
        <v>157</v>
      </c>
      <c r="P275" s="9" t="s">
        <v>219</v>
      </c>
      <c r="Q275" s="9" t="s">
        <v>162</v>
      </c>
      <c r="R275" s="9" t="s">
        <v>157</v>
      </c>
      <c r="S275" s="9" t="s">
        <v>157</v>
      </c>
      <c r="T275" s="9" t="s">
        <v>157</v>
      </c>
      <c r="U275" s="9" t="s">
        <v>157</v>
      </c>
      <c r="V275" s="9" t="s">
        <v>157</v>
      </c>
      <c r="W275" s="9" t="s">
        <v>157</v>
      </c>
      <c r="X275" s="9" t="s">
        <v>157</v>
      </c>
      <c r="Y275" s="9" t="s">
        <v>157</v>
      </c>
      <c r="Z275" s="9" t="s">
        <v>259</v>
      </c>
      <c r="AA275" s="9" t="s">
        <v>157</v>
      </c>
      <c r="AB275" s="9" t="s">
        <v>157</v>
      </c>
      <c r="AC275" s="9" t="s">
        <v>157</v>
      </c>
      <c r="AD275" s="9" t="s">
        <v>157</v>
      </c>
      <c r="AE275" s="9" t="s">
        <v>157</v>
      </c>
      <c r="AF275" s="13" t="s">
        <v>157</v>
      </c>
      <c r="AG275" s="13" t="s">
        <v>157</v>
      </c>
      <c r="AH275" s="13" t="s">
        <v>157</v>
      </c>
      <c r="AI275" s="13" t="s">
        <v>162</v>
      </c>
      <c r="AJ275" s="13" t="s">
        <v>157</v>
      </c>
      <c r="AK275" s="13" t="s">
        <v>157</v>
      </c>
      <c r="AL275" s="13" t="s">
        <v>157</v>
      </c>
      <c r="AM275" s="13" t="s">
        <v>157</v>
      </c>
      <c r="AN275" s="13" t="s">
        <v>157</v>
      </c>
      <c r="AO275" s="13" t="s">
        <v>157</v>
      </c>
      <c r="AP275" s="13" t="s">
        <v>219</v>
      </c>
      <c r="AQ275" s="13" t="s">
        <v>157</v>
      </c>
      <c r="AR275" s="13" t="s">
        <v>259</v>
      </c>
      <c r="AS275" s="13" t="s">
        <v>157</v>
      </c>
      <c r="AT275" s="13" t="s">
        <v>157</v>
      </c>
      <c r="AU275" s="13" t="s">
        <v>157</v>
      </c>
      <c r="AV275" s="13" t="s">
        <v>157</v>
      </c>
      <c r="AW275" s="13" t="s">
        <v>157</v>
      </c>
      <c r="AX275" s="13" t="s">
        <v>162</v>
      </c>
      <c r="AY275" s="13" t="s">
        <v>157</v>
      </c>
      <c r="AZ275" s="13" t="s">
        <v>157</v>
      </c>
      <c r="BA275" s="13" t="s">
        <v>157</v>
      </c>
      <c r="BB275" s="13" t="s">
        <v>157</v>
      </c>
      <c r="BC275" s="13" t="s">
        <v>157</v>
      </c>
      <c r="BD275" s="13" t="s">
        <v>157</v>
      </c>
      <c r="BE275" s="13" t="s">
        <v>157</v>
      </c>
      <c r="BF275" s="13" t="s">
        <v>157</v>
      </c>
      <c r="BG275" s="13" t="s">
        <v>157</v>
      </c>
      <c r="BH275" s="13" t="s">
        <v>157</v>
      </c>
      <c r="BI275" s="13" t="s">
        <v>157</v>
      </c>
      <c r="BJ275" s="13" t="s">
        <v>157</v>
      </c>
      <c r="BK275" s="13" t="s">
        <v>157</v>
      </c>
      <c r="BL275" s="11" t="s">
        <v>162</v>
      </c>
      <c r="BM275" s="11" t="s">
        <v>157</v>
      </c>
      <c r="BN275" s="11" t="s">
        <v>157</v>
      </c>
      <c r="BO275" s="11" t="s">
        <v>157</v>
      </c>
      <c r="BP275" s="11" t="s">
        <v>157</v>
      </c>
      <c r="BQ275" s="11" t="s">
        <v>157</v>
      </c>
      <c r="BR275" s="11" t="s">
        <v>157</v>
      </c>
      <c r="BS275" s="15" t="s">
        <v>162</v>
      </c>
      <c r="BT275" s="15" t="s">
        <v>157</v>
      </c>
      <c r="BU275" s="15" t="s">
        <v>162</v>
      </c>
      <c r="BV275" s="15" t="s">
        <v>157</v>
      </c>
      <c r="BW275" s="17" t="s">
        <v>157</v>
      </c>
      <c r="BX275" s="17" t="s">
        <v>157</v>
      </c>
      <c r="BY275" s="17" t="s">
        <v>157</v>
      </c>
    </row>
    <row r="276" spans="1:77" ht="45" x14ac:dyDescent="0.25">
      <c r="A276" s="6" t="s">
        <v>3073</v>
      </c>
      <c r="B276" s="6" t="s">
        <v>3074</v>
      </c>
      <c r="C276" s="6" t="s">
        <v>3075</v>
      </c>
      <c r="D276" s="6"/>
      <c r="E276" s="6" t="s">
        <v>164</v>
      </c>
      <c r="F276" s="9" t="s">
        <v>2283</v>
      </c>
      <c r="G276" s="9" t="s">
        <v>164</v>
      </c>
      <c r="H276" s="9" t="s">
        <v>3077</v>
      </c>
      <c r="I276" s="9" t="s">
        <v>614</v>
      </c>
      <c r="J276" s="9" t="s">
        <v>157</v>
      </c>
      <c r="K276" s="9" t="s">
        <v>273</v>
      </c>
      <c r="L276" s="9" t="s">
        <v>3078</v>
      </c>
      <c r="M276" s="9" t="s">
        <v>3079</v>
      </c>
      <c r="N276" s="9" t="s">
        <v>3080</v>
      </c>
      <c r="O276" s="9" t="s">
        <v>157</v>
      </c>
      <c r="P276" s="9" t="s">
        <v>959</v>
      </c>
      <c r="Q276" s="9" t="s">
        <v>164</v>
      </c>
      <c r="R276" s="9" t="s">
        <v>3077</v>
      </c>
      <c r="S276" s="9" t="s">
        <v>233</v>
      </c>
      <c r="T276" s="9" t="s">
        <v>157</v>
      </c>
      <c r="U276" s="9" t="s">
        <v>273</v>
      </c>
      <c r="V276" s="9" t="s">
        <v>3078</v>
      </c>
      <c r="W276" s="9" t="s">
        <v>4508</v>
      </c>
      <c r="X276" s="9" t="s">
        <v>4509</v>
      </c>
      <c r="Y276" s="9" t="s">
        <v>157</v>
      </c>
      <c r="Z276" s="9" t="s">
        <v>259</v>
      </c>
      <c r="AA276" s="9" t="s">
        <v>157</v>
      </c>
      <c r="AB276" s="9" t="s">
        <v>157</v>
      </c>
      <c r="AC276" s="9" t="s">
        <v>157</v>
      </c>
      <c r="AD276" s="9" t="s">
        <v>157</v>
      </c>
      <c r="AE276" s="9" t="s">
        <v>157</v>
      </c>
      <c r="AF276" s="13" t="s">
        <v>2147</v>
      </c>
      <c r="AG276" s="13" t="s">
        <v>344</v>
      </c>
      <c r="AH276" s="13" t="s">
        <v>1405</v>
      </c>
      <c r="AI276" s="13" t="s">
        <v>164</v>
      </c>
      <c r="AJ276" s="13" t="s">
        <v>3082</v>
      </c>
      <c r="AK276" s="13" t="s">
        <v>273</v>
      </c>
      <c r="AL276" s="13" t="s">
        <v>233</v>
      </c>
      <c r="AM276" s="13" t="s">
        <v>157</v>
      </c>
      <c r="AN276" s="13" t="s">
        <v>3083</v>
      </c>
      <c r="AO276" s="13" t="s">
        <v>157</v>
      </c>
      <c r="AP276" s="13" t="s">
        <v>3082</v>
      </c>
      <c r="AQ276" s="13" t="s">
        <v>157</v>
      </c>
      <c r="AR276" s="13" t="s">
        <v>687</v>
      </c>
      <c r="AS276" s="13" t="s">
        <v>157</v>
      </c>
      <c r="AT276" s="13" t="s">
        <v>157</v>
      </c>
      <c r="AU276" s="13" t="s">
        <v>157</v>
      </c>
      <c r="AV276" s="13" t="s">
        <v>4510</v>
      </c>
      <c r="AW276" s="13" t="s">
        <v>4511</v>
      </c>
      <c r="AX276" s="13" t="s">
        <v>164</v>
      </c>
      <c r="AY276" s="13" t="s">
        <v>3082</v>
      </c>
      <c r="AZ276" s="13" t="s">
        <v>273</v>
      </c>
      <c r="BA276" s="13" t="s">
        <v>233</v>
      </c>
      <c r="BB276" s="13" t="s">
        <v>157</v>
      </c>
      <c r="BC276" s="13" t="s">
        <v>3083</v>
      </c>
      <c r="BD276" s="13" t="s">
        <v>157</v>
      </c>
      <c r="BE276" s="13" t="s">
        <v>3082</v>
      </c>
      <c r="BF276" s="13" t="s">
        <v>157</v>
      </c>
      <c r="BG276" s="13" t="s">
        <v>687</v>
      </c>
      <c r="BH276" s="13" t="s">
        <v>157</v>
      </c>
      <c r="BI276" s="13" t="s">
        <v>157</v>
      </c>
      <c r="BJ276" s="13" t="s">
        <v>157</v>
      </c>
      <c r="BK276" s="13" t="s">
        <v>4510</v>
      </c>
      <c r="BL276" s="11" t="s">
        <v>164</v>
      </c>
      <c r="BM276" s="11" t="s">
        <v>556</v>
      </c>
      <c r="BN276" s="11" t="s">
        <v>556</v>
      </c>
      <c r="BO276" s="11" t="s">
        <v>167</v>
      </c>
      <c r="BP276" s="11" t="s">
        <v>157</v>
      </c>
      <c r="BQ276" s="11" t="s">
        <v>3084</v>
      </c>
      <c r="BR276" s="11" t="s">
        <v>4512</v>
      </c>
      <c r="BS276" s="15" t="s">
        <v>164</v>
      </c>
      <c r="BT276" s="15" t="s">
        <v>1690</v>
      </c>
      <c r="BU276" s="15" t="s">
        <v>162</v>
      </c>
      <c r="BV276" s="15" t="s">
        <v>157</v>
      </c>
      <c r="BW276" s="17" t="s">
        <v>162</v>
      </c>
      <c r="BX276" s="17" t="s">
        <v>162</v>
      </c>
      <c r="BY276" s="17" t="s">
        <v>157</v>
      </c>
    </row>
    <row r="277" spans="1:77" x14ac:dyDescent="0.25">
      <c r="A277" s="6" t="s">
        <v>4515</v>
      </c>
      <c r="B277" s="6" t="s">
        <v>4516</v>
      </c>
      <c r="C277" s="6" t="s">
        <v>4517</v>
      </c>
      <c r="D277" s="6"/>
      <c r="E277" s="6" t="s">
        <v>162</v>
      </c>
      <c r="F277" s="9" t="s">
        <v>157</v>
      </c>
      <c r="G277" s="9" t="s">
        <v>157</v>
      </c>
      <c r="H277" s="9" t="s">
        <v>157</v>
      </c>
      <c r="I277" s="9" t="s">
        <v>157</v>
      </c>
      <c r="J277" s="9" t="s">
        <v>157</v>
      </c>
      <c r="K277" s="9" t="s">
        <v>157</v>
      </c>
      <c r="L277" s="9" t="s">
        <v>157</v>
      </c>
      <c r="M277" s="9" t="s">
        <v>157</v>
      </c>
      <c r="N277" s="9" t="s">
        <v>157</v>
      </c>
      <c r="O277" s="9" t="s">
        <v>157</v>
      </c>
      <c r="P277" s="9" t="s">
        <v>157</v>
      </c>
      <c r="Q277" s="9" t="s">
        <v>157</v>
      </c>
      <c r="R277" s="9" t="s">
        <v>157</v>
      </c>
      <c r="S277" s="9" t="s">
        <v>157</v>
      </c>
      <c r="T277" s="9" t="s">
        <v>157</v>
      </c>
      <c r="U277" s="9" t="s">
        <v>157</v>
      </c>
      <c r="V277" s="9" t="s">
        <v>157</v>
      </c>
      <c r="W277" s="9" t="s">
        <v>157</v>
      </c>
      <c r="X277" s="9" t="s">
        <v>157</v>
      </c>
      <c r="Y277" s="9" t="s">
        <v>157</v>
      </c>
      <c r="Z277" s="9" t="s">
        <v>157</v>
      </c>
      <c r="AA277" s="9" t="s">
        <v>157</v>
      </c>
      <c r="AB277" s="9" t="s">
        <v>157</v>
      </c>
      <c r="AC277" s="9" t="s">
        <v>157</v>
      </c>
      <c r="AD277" s="9" t="s">
        <v>157</v>
      </c>
      <c r="AE277" s="9" t="s">
        <v>157</v>
      </c>
      <c r="AF277" s="13" t="s">
        <v>157</v>
      </c>
      <c r="AG277" s="13" t="s">
        <v>157</v>
      </c>
      <c r="AH277" s="13" t="s">
        <v>157</v>
      </c>
      <c r="AI277" s="13" t="s">
        <v>157</v>
      </c>
      <c r="AJ277" s="13" t="s">
        <v>157</v>
      </c>
      <c r="AK277" s="13" t="s">
        <v>157</v>
      </c>
      <c r="AL277" s="13" t="s">
        <v>157</v>
      </c>
      <c r="AM277" s="13" t="s">
        <v>157</v>
      </c>
      <c r="AN277" s="13" t="s">
        <v>157</v>
      </c>
      <c r="AO277" s="13" t="s">
        <v>157</v>
      </c>
      <c r="AP277" s="13" t="s">
        <v>157</v>
      </c>
      <c r="AQ277" s="13" t="s">
        <v>157</v>
      </c>
      <c r="AR277" s="13" t="s">
        <v>157</v>
      </c>
      <c r="AS277" s="13" t="s">
        <v>157</v>
      </c>
      <c r="AT277" s="13" t="s">
        <v>157</v>
      </c>
      <c r="AU277" s="13" t="s">
        <v>157</v>
      </c>
      <c r="AV277" s="13" t="s">
        <v>157</v>
      </c>
      <c r="AW277" s="13" t="s">
        <v>157</v>
      </c>
      <c r="AX277" s="13" t="s">
        <v>157</v>
      </c>
      <c r="AY277" s="13" t="s">
        <v>157</v>
      </c>
      <c r="AZ277" s="13" t="s">
        <v>157</v>
      </c>
      <c r="BA277" s="13" t="s">
        <v>157</v>
      </c>
      <c r="BB277" s="13" t="s">
        <v>157</v>
      </c>
      <c r="BC277" s="13" t="s">
        <v>157</v>
      </c>
      <c r="BD277" s="13" t="s">
        <v>157</v>
      </c>
      <c r="BE277" s="13" t="s">
        <v>157</v>
      </c>
      <c r="BF277" s="13" t="s">
        <v>157</v>
      </c>
      <c r="BG277" s="13" t="s">
        <v>157</v>
      </c>
      <c r="BH277" s="13" t="s">
        <v>157</v>
      </c>
      <c r="BI277" s="13" t="s">
        <v>157</v>
      </c>
      <c r="BJ277" s="13" t="s">
        <v>157</v>
      </c>
      <c r="BK277" s="13" t="s">
        <v>157</v>
      </c>
      <c r="BL277" s="11" t="s">
        <v>157</v>
      </c>
      <c r="BM277" s="11" t="s">
        <v>157</v>
      </c>
      <c r="BN277" s="11" t="s">
        <v>157</v>
      </c>
      <c r="BO277" s="11" t="s">
        <v>157</v>
      </c>
      <c r="BP277" s="11" t="s">
        <v>157</v>
      </c>
      <c r="BQ277" s="11" t="s">
        <v>157</v>
      </c>
      <c r="BR277" s="11" t="s">
        <v>157</v>
      </c>
      <c r="BS277" s="15" t="s">
        <v>157</v>
      </c>
      <c r="BT277" s="15" t="s">
        <v>157</v>
      </c>
      <c r="BU277" s="15" t="s">
        <v>157</v>
      </c>
      <c r="BV277" s="15" t="s">
        <v>157</v>
      </c>
      <c r="BW277" s="17" t="s">
        <v>157</v>
      </c>
      <c r="BX277" s="17" t="s">
        <v>157</v>
      </c>
      <c r="BY277" s="17" t="s">
        <v>157</v>
      </c>
    </row>
    <row r="278" spans="1:77" x14ac:dyDescent="0.25">
      <c r="A278" s="6" t="s">
        <v>4520</v>
      </c>
      <c r="B278" s="6" t="s">
        <v>4521</v>
      </c>
      <c r="C278" s="6" t="s">
        <v>4522</v>
      </c>
      <c r="D278" s="6"/>
      <c r="E278" s="6" t="s">
        <v>162</v>
      </c>
      <c r="F278" s="9" t="s">
        <v>157</v>
      </c>
      <c r="G278" s="9" t="s">
        <v>157</v>
      </c>
      <c r="H278" s="9" t="s">
        <v>157</v>
      </c>
      <c r="I278" s="9" t="s">
        <v>157</v>
      </c>
      <c r="J278" s="9" t="s">
        <v>157</v>
      </c>
      <c r="K278" s="9" t="s">
        <v>157</v>
      </c>
      <c r="L278" s="9" t="s">
        <v>157</v>
      </c>
      <c r="M278" s="9" t="s">
        <v>157</v>
      </c>
      <c r="N278" s="9" t="s">
        <v>157</v>
      </c>
      <c r="O278" s="9" t="s">
        <v>157</v>
      </c>
      <c r="P278" s="9" t="s">
        <v>157</v>
      </c>
      <c r="Q278" s="9" t="s">
        <v>157</v>
      </c>
      <c r="R278" s="9" t="s">
        <v>157</v>
      </c>
      <c r="S278" s="9" t="s">
        <v>157</v>
      </c>
      <c r="T278" s="9" t="s">
        <v>157</v>
      </c>
      <c r="U278" s="9" t="s">
        <v>157</v>
      </c>
      <c r="V278" s="9" t="s">
        <v>157</v>
      </c>
      <c r="W278" s="9" t="s">
        <v>157</v>
      </c>
      <c r="X278" s="9" t="s">
        <v>157</v>
      </c>
      <c r="Y278" s="9" t="s">
        <v>157</v>
      </c>
      <c r="Z278" s="9" t="s">
        <v>157</v>
      </c>
      <c r="AA278" s="9" t="s">
        <v>157</v>
      </c>
      <c r="AB278" s="9" t="s">
        <v>157</v>
      </c>
      <c r="AC278" s="9" t="s">
        <v>157</v>
      </c>
      <c r="AD278" s="9" t="s">
        <v>157</v>
      </c>
      <c r="AE278" s="9" t="s">
        <v>157</v>
      </c>
      <c r="AF278" s="13" t="s">
        <v>157</v>
      </c>
      <c r="AG278" s="13" t="s">
        <v>157</v>
      </c>
      <c r="AH278" s="13" t="s">
        <v>157</v>
      </c>
      <c r="AI278" s="13" t="s">
        <v>157</v>
      </c>
      <c r="AJ278" s="13" t="s">
        <v>157</v>
      </c>
      <c r="AK278" s="13" t="s">
        <v>157</v>
      </c>
      <c r="AL278" s="13" t="s">
        <v>157</v>
      </c>
      <c r="AM278" s="13" t="s">
        <v>157</v>
      </c>
      <c r="AN278" s="13" t="s">
        <v>157</v>
      </c>
      <c r="AO278" s="13" t="s">
        <v>157</v>
      </c>
      <c r="AP278" s="13" t="s">
        <v>157</v>
      </c>
      <c r="AQ278" s="13" t="s">
        <v>157</v>
      </c>
      <c r="AR278" s="13" t="s">
        <v>157</v>
      </c>
      <c r="AS278" s="13" t="s">
        <v>157</v>
      </c>
      <c r="AT278" s="13" t="s">
        <v>157</v>
      </c>
      <c r="AU278" s="13" t="s">
        <v>157</v>
      </c>
      <c r="AV278" s="13" t="s">
        <v>157</v>
      </c>
      <c r="AW278" s="13" t="s">
        <v>157</v>
      </c>
      <c r="AX278" s="13" t="s">
        <v>157</v>
      </c>
      <c r="AY278" s="13" t="s">
        <v>157</v>
      </c>
      <c r="AZ278" s="13" t="s">
        <v>157</v>
      </c>
      <c r="BA278" s="13" t="s">
        <v>157</v>
      </c>
      <c r="BB278" s="13" t="s">
        <v>157</v>
      </c>
      <c r="BC278" s="13" t="s">
        <v>157</v>
      </c>
      <c r="BD278" s="13" t="s">
        <v>157</v>
      </c>
      <c r="BE278" s="13" t="s">
        <v>157</v>
      </c>
      <c r="BF278" s="13" t="s">
        <v>157</v>
      </c>
      <c r="BG278" s="13" t="s">
        <v>157</v>
      </c>
      <c r="BH278" s="13" t="s">
        <v>157</v>
      </c>
      <c r="BI278" s="13" t="s">
        <v>157</v>
      </c>
      <c r="BJ278" s="13" t="s">
        <v>157</v>
      </c>
      <c r="BK278" s="13" t="s">
        <v>157</v>
      </c>
      <c r="BL278" s="11" t="s">
        <v>157</v>
      </c>
      <c r="BM278" s="11" t="s">
        <v>157</v>
      </c>
      <c r="BN278" s="11" t="s">
        <v>157</v>
      </c>
      <c r="BO278" s="11" t="s">
        <v>157</v>
      </c>
      <c r="BP278" s="11" t="s">
        <v>157</v>
      </c>
      <c r="BQ278" s="11" t="s">
        <v>157</v>
      </c>
      <c r="BR278" s="11" t="s">
        <v>157</v>
      </c>
      <c r="BS278" s="15" t="s">
        <v>157</v>
      </c>
      <c r="BT278" s="15" t="s">
        <v>157</v>
      </c>
      <c r="BU278" s="15" t="s">
        <v>157</v>
      </c>
      <c r="BV278" s="15" t="s">
        <v>157</v>
      </c>
      <c r="BW278" s="17" t="s">
        <v>157</v>
      </c>
      <c r="BX278" s="17" t="s">
        <v>157</v>
      </c>
      <c r="BY278" s="17" t="s">
        <v>157</v>
      </c>
    </row>
    <row r="279" spans="1:77" ht="30" x14ac:dyDescent="0.25">
      <c r="A279" s="6" t="s">
        <v>4525</v>
      </c>
      <c r="B279" s="6" t="s">
        <v>757</v>
      </c>
      <c r="C279" s="6" t="s">
        <v>4526</v>
      </c>
      <c r="D279" s="6"/>
      <c r="E279" s="6" t="s">
        <v>164</v>
      </c>
      <c r="F279" s="9" t="s">
        <v>1384</v>
      </c>
      <c r="G279" s="9" t="s">
        <v>164</v>
      </c>
      <c r="H279" s="9" t="s">
        <v>2785</v>
      </c>
      <c r="I279" s="9" t="s">
        <v>233</v>
      </c>
      <c r="J279" s="9" t="s">
        <v>157</v>
      </c>
      <c r="K279" s="9" t="s">
        <v>273</v>
      </c>
      <c r="L279" s="9" t="s">
        <v>708</v>
      </c>
      <c r="M279" s="9" t="s">
        <v>511</v>
      </c>
      <c r="N279" s="9" t="s">
        <v>458</v>
      </c>
      <c r="O279" s="9" t="s">
        <v>157</v>
      </c>
      <c r="P279" s="9" t="s">
        <v>340</v>
      </c>
      <c r="Q279" s="9" t="s">
        <v>164</v>
      </c>
      <c r="R279" s="9" t="s">
        <v>623</v>
      </c>
      <c r="S279" s="9" t="s">
        <v>233</v>
      </c>
      <c r="T279" s="9" t="s">
        <v>157</v>
      </c>
      <c r="U279" s="9" t="s">
        <v>273</v>
      </c>
      <c r="V279" s="9" t="s">
        <v>708</v>
      </c>
      <c r="W279" s="9" t="s">
        <v>4527</v>
      </c>
      <c r="X279" s="9" t="s">
        <v>4528</v>
      </c>
      <c r="Y279" s="9" t="s">
        <v>157</v>
      </c>
      <c r="Z279" s="9" t="s">
        <v>259</v>
      </c>
      <c r="AA279" s="9" t="s">
        <v>157</v>
      </c>
      <c r="AB279" s="9" t="s">
        <v>157</v>
      </c>
      <c r="AC279" s="9" t="s">
        <v>157</v>
      </c>
      <c r="AD279" s="9" t="s">
        <v>157</v>
      </c>
      <c r="AE279" s="9" t="s">
        <v>157</v>
      </c>
      <c r="AF279" s="13" t="s">
        <v>340</v>
      </c>
      <c r="AG279" s="13" t="s">
        <v>340</v>
      </c>
      <c r="AH279" s="13" t="s">
        <v>340</v>
      </c>
      <c r="AI279" s="13" t="s">
        <v>162</v>
      </c>
      <c r="AJ279" s="13" t="s">
        <v>157</v>
      </c>
      <c r="AK279" s="13" t="s">
        <v>157</v>
      </c>
      <c r="AL279" s="13" t="s">
        <v>157</v>
      </c>
      <c r="AM279" s="13" t="s">
        <v>157</v>
      </c>
      <c r="AN279" s="13" t="s">
        <v>157</v>
      </c>
      <c r="AO279" s="13" t="s">
        <v>157</v>
      </c>
      <c r="AP279" s="13" t="s">
        <v>157</v>
      </c>
      <c r="AQ279" s="13" t="s">
        <v>157</v>
      </c>
      <c r="AR279" s="13" t="s">
        <v>157</v>
      </c>
      <c r="AS279" s="13" t="s">
        <v>157</v>
      </c>
      <c r="AT279" s="13" t="s">
        <v>157</v>
      </c>
      <c r="AU279" s="13" t="s">
        <v>157</v>
      </c>
      <c r="AV279" s="13" t="s">
        <v>157</v>
      </c>
      <c r="AW279" s="13" t="s">
        <v>340</v>
      </c>
      <c r="AX279" s="13" t="s">
        <v>162</v>
      </c>
      <c r="AY279" s="13" t="s">
        <v>157</v>
      </c>
      <c r="AZ279" s="13" t="s">
        <v>157</v>
      </c>
      <c r="BA279" s="13" t="s">
        <v>157</v>
      </c>
      <c r="BB279" s="13" t="s">
        <v>157</v>
      </c>
      <c r="BC279" s="13" t="s">
        <v>157</v>
      </c>
      <c r="BD279" s="13" t="s">
        <v>157</v>
      </c>
      <c r="BE279" s="13" t="s">
        <v>157</v>
      </c>
      <c r="BF279" s="13" t="s">
        <v>157</v>
      </c>
      <c r="BG279" s="13" t="s">
        <v>157</v>
      </c>
      <c r="BH279" s="13" t="s">
        <v>157</v>
      </c>
      <c r="BI279" s="13" t="s">
        <v>157</v>
      </c>
      <c r="BJ279" s="13" t="s">
        <v>157</v>
      </c>
      <c r="BK279" s="13" t="s">
        <v>157</v>
      </c>
      <c r="BL279" s="11" t="s">
        <v>162</v>
      </c>
      <c r="BM279" s="11" t="s">
        <v>157</v>
      </c>
      <c r="BN279" s="11" t="s">
        <v>157</v>
      </c>
      <c r="BO279" s="11" t="s">
        <v>157</v>
      </c>
      <c r="BP279" s="11" t="s">
        <v>157</v>
      </c>
      <c r="BQ279" s="11" t="s">
        <v>157</v>
      </c>
      <c r="BR279" s="11" t="s">
        <v>157</v>
      </c>
      <c r="BS279" s="15" t="s">
        <v>162</v>
      </c>
      <c r="BT279" s="15" t="s">
        <v>157</v>
      </c>
      <c r="BU279" s="15" t="s">
        <v>162</v>
      </c>
      <c r="BV279" s="15" t="s">
        <v>157</v>
      </c>
      <c r="BW279" s="17" t="s">
        <v>580</v>
      </c>
      <c r="BX279" s="17" t="s">
        <v>580</v>
      </c>
      <c r="BY279" s="17" t="s">
        <v>4529</v>
      </c>
    </row>
    <row r="280" spans="1:77" ht="60" x14ac:dyDescent="0.25">
      <c r="A280" s="6" t="s">
        <v>5927</v>
      </c>
      <c r="B280" s="6" t="s">
        <v>4533</v>
      </c>
      <c r="C280" s="6" t="s">
        <v>4534</v>
      </c>
      <c r="D280" s="6"/>
      <c r="E280" s="6" t="s">
        <v>164</v>
      </c>
      <c r="F280" s="9" t="s">
        <v>4535</v>
      </c>
      <c r="G280" s="9" t="s">
        <v>164</v>
      </c>
      <c r="H280" s="9" t="s">
        <v>4536</v>
      </c>
      <c r="I280" s="9" t="s">
        <v>233</v>
      </c>
      <c r="J280" s="9" t="s">
        <v>157</v>
      </c>
      <c r="K280" s="9" t="s">
        <v>503</v>
      </c>
      <c r="L280" s="9" t="s">
        <v>4537</v>
      </c>
      <c r="M280" s="9" t="s">
        <v>4538</v>
      </c>
      <c r="N280" s="9" t="s">
        <v>4539</v>
      </c>
      <c r="O280" s="9" t="s">
        <v>157</v>
      </c>
      <c r="P280" s="9" t="s">
        <v>4540</v>
      </c>
      <c r="Q280" s="9" t="s">
        <v>164</v>
      </c>
      <c r="R280" s="9" t="s">
        <v>4536</v>
      </c>
      <c r="S280" s="9" t="s">
        <v>233</v>
      </c>
      <c r="T280" s="9" t="s">
        <v>157</v>
      </c>
      <c r="U280" s="9" t="s">
        <v>2493</v>
      </c>
      <c r="V280" s="9" t="s">
        <v>4541</v>
      </c>
      <c r="W280" s="9" t="s">
        <v>4542</v>
      </c>
      <c r="X280" s="9" t="s">
        <v>4543</v>
      </c>
      <c r="Y280" s="9" t="s">
        <v>157</v>
      </c>
      <c r="Z280" s="9" t="s">
        <v>373</v>
      </c>
      <c r="AA280" s="9" t="s">
        <v>157</v>
      </c>
      <c r="AB280" s="9" t="s">
        <v>4544</v>
      </c>
      <c r="AC280" s="9" t="s">
        <v>157</v>
      </c>
      <c r="AD280" s="9" t="s">
        <v>157</v>
      </c>
      <c r="AE280" s="9" t="s">
        <v>4545</v>
      </c>
      <c r="AF280" s="13" t="s">
        <v>4546</v>
      </c>
      <c r="AG280" s="13" t="s">
        <v>1071</v>
      </c>
      <c r="AH280" s="13" t="s">
        <v>4547</v>
      </c>
      <c r="AI280" s="13" t="s">
        <v>164</v>
      </c>
      <c r="AJ280" s="13" t="s">
        <v>4547</v>
      </c>
      <c r="AK280" s="13" t="s">
        <v>503</v>
      </c>
      <c r="AL280" s="13" t="s">
        <v>233</v>
      </c>
      <c r="AM280" s="13" t="s">
        <v>157</v>
      </c>
      <c r="AN280" s="13" t="s">
        <v>4548</v>
      </c>
      <c r="AO280" s="13" t="s">
        <v>4549</v>
      </c>
      <c r="AP280" s="13" t="s">
        <v>157</v>
      </c>
      <c r="AQ280" s="13" t="s">
        <v>157</v>
      </c>
      <c r="AR280" s="13" t="s">
        <v>626</v>
      </c>
      <c r="AS280" s="13" t="s">
        <v>157</v>
      </c>
      <c r="AT280" s="13" t="s">
        <v>4550</v>
      </c>
      <c r="AU280" s="13" t="s">
        <v>157</v>
      </c>
      <c r="AV280" s="13" t="s">
        <v>157</v>
      </c>
      <c r="AW280" s="13" t="s">
        <v>4551</v>
      </c>
      <c r="AX280" s="13" t="s">
        <v>164</v>
      </c>
      <c r="AY280" s="13" t="s">
        <v>4547</v>
      </c>
      <c r="AZ280" s="13" t="s">
        <v>503</v>
      </c>
      <c r="BA280" s="13" t="s">
        <v>233</v>
      </c>
      <c r="BB280" s="13" t="s">
        <v>157</v>
      </c>
      <c r="BC280" s="13" t="s">
        <v>4548</v>
      </c>
      <c r="BD280" s="13" t="s">
        <v>4549</v>
      </c>
      <c r="BE280" s="13" t="s">
        <v>157</v>
      </c>
      <c r="BF280" s="13" t="s">
        <v>157</v>
      </c>
      <c r="BG280" s="13" t="s">
        <v>626</v>
      </c>
      <c r="BH280" s="13" t="s">
        <v>157</v>
      </c>
      <c r="BI280" s="13" t="s">
        <v>4550</v>
      </c>
      <c r="BJ280" s="13" t="s">
        <v>157</v>
      </c>
      <c r="BK280" s="13" t="s">
        <v>157</v>
      </c>
      <c r="BL280" s="11" t="s">
        <v>162</v>
      </c>
      <c r="BM280" s="11" t="s">
        <v>157</v>
      </c>
      <c r="BN280" s="11" t="s">
        <v>157</v>
      </c>
      <c r="BO280" s="11" t="s">
        <v>157</v>
      </c>
      <c r="BP280" s="11" t="s">
        <v>157</v>
      </c>
      <c r="BQ280" s="11" t="s">
        <v>157</v>
      </c>
      <c r="BR280" s="11" t="s">
        <v>157</v>
      </c>
      <c r="BS280" s="15" t="s">
        <v>164</v>
      </c>
      <c r="BT280" s="15" t="s">
        <v>4552</v>
      </c>
      <c r="BU280" s="15" t="s">
        <v>162</v>
      </c>
      <c r="BV280" s="15" t="s">
        <v>157</v>
      </c>
      <c r="BW280" s="17" t="s">
        <v>372</v>
      </c>
      <c r="BX280" s="17" t="s">
        <v>372</v>
      </c>
      <c r="BY280" s="17" t="s">
        <v>157</v>
      </c>
    </row>
    <row r="281" spans="1:77" ht="45" x14ac:dyDescent="0.25">
      <c r="A281" s="6" t="s">
        <v>4555</v>
      </c>
      <c r="B281" s="6" t="s">
        <v>4556</v>
      </c>
      <c r="C281" s="6" t="s">
        <v>4557</v>
      </c>
      <c r="D281" s="6"/>
      <c r="E281" s="6" t="s">
        <v>164</v>
      </c>
      <c r="F281" s="9" t="s">
        <v>716</v>
      </c>
      <c r="G281" s="9" t="s">
        <v>164</v>
      </c>
      <c r="H281" s="9" t="s">
        <v>4558</v>
      </c>
      <c r="I281" s="9" t="s">
        <v>233</v>
      </c>
      <c r="J281" s="9" t="s">
        <v>157</v>
      </c>
      <c r="K281" s="9" t="s">
        <v>273</v>
      </c>
      <c r="L281" s="9" t="s">
        <v>4559</v>
      </c>
      <c r="M281" s="9" t="s">
        <v>4560</v>
      </c>
      <c r="N281" s="9" t="s">
        <v>4561</v>
      </c>
      <c r="O281" s="9" t="s">
        <v>157</v>
      </c>
      <c r="P281" s="9" t="s">
        <v>1102</v>
      </c>
      <c r="Q281" s="9" t="s">
        <v>164</v>
      </c>
      <c r="R281" s="9" t="s">
        <v>470</v>
      </c>
      <c r="S281" s="9" t="s">
        <v>233</v>
      </c>
      <c r="T281" s="9" t="s">
        <v>157</v>
      </c>
      <c r="U281" s="9" t="s">
        <v>273</v>
      </c>
      <c r="V281" s="9" t="s">
        <v>4562</v>
      </c>
      <c r="W281" s="9" t="s">
        <v>4563</v>
      </c>
      <c r="X281" s="9" t="s">
        <v>4564</v>
      </c>
      <c r="Y281" s="9" t="s">
        <v>157</v>
      </c>
      <c r="Z281" s="9" t="s">
        <v>259</v>
      </c>
      <c r="AA281" s="9" t="s">
        <v>157</v>
      </c>
      <c r="AB281" s="9" t="s">
        <v>157</v>
      </c>
      <c r="AC281" s="9" t="s">
        <v>157</v>
      </c>
      <c r="AD281" s="9" t="s">
        <v>157</v>
      </c>
      <c r="AE281" s="9" t="s">
        <v>157</v>
      </c>
      <c r="AF281" s="13" t="s">
        <v>716</v>
      </c>
      <c r="AG281" s="13" t="s">
        <v>1102</v>
      </c>
      <c r="AH281" s="13" t="s">
        <v>1739</v>
      </c>
      <c r="AI281" s="13" t="s">
        <v>164</v>
      </c>
      <c r="AJ281" s="13" t="s">
        <v>982</v>
      </c>
      <c r="AK281" s="13" t="s">
        <v>273</v>
      </c>
      <c r="AL281" s="13" t="s">
        <v>233</v>
      </c>
      <c r="AM281" s="13" t="s">
        <v>157</v>
      </c>
      <c r="AN281" s="13" t="s">
        <v>1844</v>
      </c>
      <c r="AO281" s="13" t="s">
        <v>157</v>
      </c>
      <c r="AP281" s="13" t="s">
        <v>1844</v>
      </c>
      <c r="AQ281" s="13" t="s">
        <v>157</v>
      </c>
      <c r="AR281" s="13" t="s">
        <v>247</v>
      </c>
      <c r="AS281" s="13" t="s">
        <v>157</v>
      </c>
      <c r="AT281" s="13" t="s">
        <v>4565</v>
      </c>
      <c r="AU281" s="13" t="s">
        <v>157</v>
      </c>
      <c r="AV281" s="13" t="s">
        <v>157</v>
      </c>
      <c r="AW281" s="13" t="s">
        <v>1102</v>
      </c>
      <c r="AX281" s="13" t="s">
        <v>164</v>
      </c>
      <c r="AY281" s="13" t="s">
        <v>489</v>
      </c>
      <c r="AZ281" s="13" t="s">
        <v>273</v>
      </c>
      <c r="BA281" s="13" t="s">
        <v>233</v>
      </c>
      <c r="BB281" s="13" t="s">
        <v>157</v>
      </c>
      <c r="BC281" s="13" t="s">
        <v>1844</v>
      </c>
      <c r="BD281" s="13" t="s">
        <v>157</v>
      </c>
      <c r="BE281" s="13" t="s">
        <v>1844</v>
      </c>
      <c r="BF281" s="13" t="s">
        <v>157</v>
      </c>
      <c r="BG281" s="13" t="s">
        <v>247</v>
      </c>
      <c r="BH281" s="13" t="s">
        <v>157</v>
      </c>
      <c r="BI281" s="13" t="s">
        <v>4565</v>
      </c>
      <c r="BJ281" s="13" t="s">
        <v>157</v>
      </c>
      <c r="BK281" s="13" t="s">
        <v>157</v>
      </c>
      <c r="BL281" s="11" t="s">
        <v>162</v>
      </c>
      <c r="BM281" s="11" t="s">
        <v>157</v>
      </c>
      <c r="BN281" s="11" t="s">
        <v>157</v>
      </c>
      <c r="BO281" s="11" t="s">
        <v>157</v>
      </c>
      <c r="BP281" s="11" t="s">
        <v>157</v>
      </c>
      <c r="BQ281" s="11" t="s">
        <v>157</v>
      </c>
      <c r="BR281" s="11" t="s">
        <v>157</v>
      </c>
      <c r="BS281" s="15" t="s">
        <v>162</v>
      </c>
      <c r="BT281" s="15" t="s">
        <v>157</v>
      </c>
      <c r="BU281" s="15" t="s">
        <v>164</v>
      </c>
      <c r="BV281" s="15" t="s">
        <v>4566</v>
      </c>
      <c r="BW281" s="17" t="s">
        <v>4567</v>
      </c>
      <c r="BX281" s="17" t="s">
        <v>4568</v>
      </c>
      <c r="BY281" s="17" t="s">
        <v>162</v>
      </c>
    </row>
    <row r="282" spans="1:77" ht="45" x14ac:dyDescent="0.25">
      <c r="A282" s="6" t="s">
        <v>4571</v>
      </c>
      <c r="B282" s="6" t="s">
        <v>4572</v>
      </c>
      <c r="C282" s="6" t="s">
        <v>4573</v>
      </c>
      <c r="D282" s="6"/>
      <c r="E282" s="6" t="s">
        <v>164</v>
      </c>
      <c r="F282" s="9" t="s">
        <v>4574</v>
      </c>
      <c r="G282" s="9" t="s">
        <v>164</v>
      </c>
      <c r="H282" s="9" t="s">
        <v>4575</v>
      </c>
      <c r="I282" s="9" t="s">
        <v>233</v>
      </c>
      <c r="J282" s="9" t="s">
        <v>157</v>
      </c>
      <c r="K282" s="9" t="s">
        <v>842</v>
      </c>
      <c r="L282" s="9" t="s">
        <v>4576</v>
      </c>
      <c r="M282" s="9" t="s">
        <v>4577</v>
      </c>
      <c r="N282" s="9" t="s">
        <v>4578</v>
      </c>
      <c r="O282" s="9" t="s">
        <v>157</v>
      </c>
      <c r="P282" s="9" t="s">
        <v>4579</v>
      </c>
      <c r="Q282" s="9" t="s">
        <v>164</v>
      </c>
      <c r="R282" s="9" t="s">
        <v>4575</v>
      </c>
      <c r="S282" s="9" t="s">
        <v>233</v>
      </c>
      <c r="T282" s="9" t="s">
        <v>157</v>
      </c>
      <c r="U282" s="9" t="s">
        <v>842</v>
      </c>
      <c r="V282" s="9" t="s">
        <v>4576</v>
      </c>
      <c r="W282" s="9" t="s">
        <v>4580</v>
      </c>
      <c r="X282" s="9" t="s">
        <v>4581</v>
      </c>
      <c r="Y282" s="9" t="s">
        <v>157</v>
      </c>
      <c r="Z282" s="9" t="s">
        <v>259</v>
      </c>
      <c r="AA282" s="9" t="s">
        <v>157</v>
      </c>
      <c r="AB282" s="9" t="s">
        <v>157</v>
      </c>
      <c r="AC282" s="9" t="s">
        <v>157</v>
      </c>
      <c r="AD282" s="9" t="s">
        <v>157</v>
      </c>
      <c r="AE282" s="9" t="s">
        <v>157</v>
      </c>
      <c r="AF282" s="13" t="s">
        <v>4574</v>
      </c>
      <c r="AG282" s="13" t="s">
        <v>773</v>
      </c>
      <c r="AH282" s="13" t="s">
        <v>4582</v>
      </c>
      <c r="AI282" s="13" t="s">
        <v>164</v>
      </c>
      <c r="AJ282" s="13" t="s">
        <v>4583</v>
      </c>
      <c r="AK282" s="13" t="s">
        <v>528</v>
      </c>
      <c r="AL282" s="13" t="s">
        <v>233</v>
      </c>
      <c r="AM282" s="13" t="s">
        <v>157</v>
      </c>
      <c r="AN282" s="13" t="s">
        <v>4584</v>
      </c>
      <c r="AO282" s="13" t="s">
        <v>1136</v>
      </c>
      <c r="AP282" s="13" t="s">
        <v>1136</v>
      </c>
      <c r="AQ282" s="13" t="s">
        <v>157</v>
      </c>
      <c r="AR282" s="13" t="s">
        <v>259</v>
      </c>
      <c r="AS282" s="13" t="s">
        <v>157</v>
      </c>
      <c r="AT282" s="13" t="s">
        <v>157</v>
      </c>
      <c r="AU282" s="13" t="s">
        <v>157</v>
      </c>
      <c r="AV282" s="13" t="s">
        <v>157</v>
      </c>
      <c r="AW282" s="13" t="s">
        <v>4585</v>
      </c>
      <c r="AX282" s="13" t="s">
        <v>164</v>
      </c>
      <c r="AY282" s="13" t="s">
        <v>4583</v>
      </c>
      <c r="AZ282" s="13" t="s">
        <v>528</v>
      </c>
      <c r="BA282" s="13" t="s">
        <v>233</v>
      </c>
      <c r="BB282" s="13" t="s">
        <v>157</v>
      </c>
      <c r="BC282" s="13" t="s">
        <v>4584</v>
      </c>
      <c r="BD282" s="13" t="s">
        <v>1136</v>
      </c>
      <c r="BE282" s="13" t="s">
        <v>1136</v>
      </c>
      <c r="BF282" s="13" t="s">
        <v>157</v>
      </c>
      <c r="BG282" s="13" t="s">
        <v>259</v>
      </c>
      <c r="BH282" s="13" t="s">
        <v>157</v>
      </c>
      <c r="BI282" s="13" t="s">
        <v>157</v>
      </c>
      <c r="BJ282" s="13" t="s">
        <v>157</v>
      </c>
      <c r="BK282" s="13" t="s">
        <v>157</v>
      </c>
      <c r="BL282" s="11" t="s">
        <v>164</v>
      </c>
      <c r="BM282" s="11" t="s">
        <v>4586</v>
      </c>
      <c r="BN282" s="11" t="s">
        <v>4587</v>
      </c>
      <c r="BO282" s="11" t="s">
        <v>167</v>
      </c>
      <c r="BP282" s="11" t="s">
        <v>157</v>
      </c>
      <c r="BQ282" s="11" t="s">
        <v>4588</v>
      </c>
      <c r="BR282" s="11" t="s">
        <v>4589</v>
      </c>
      <c r="BS282" s="15" t="s">
        <v>164</v>
      </c>
      <c r="BT282" s="15" t="s">
        <v>4590</v>
      </c>
      <c r="BU282" s="15" t="s">
        <v>164</v>
      </c>
      <c r="BV282" s="15" t="s">
        <v>4591</v>
      </c>
      <c r="BW282" s="17" t="s">
        <v>4592</v>
      </c>
      <c r="BX282" s="17" t="s">
        <v>580</v>
      </c>
      <c r="BY282" s="17" t="s">
        <v>580</v>
      </c>
    </row>
    <row r="283" spans="1:77" ht="45" x14ac:dyDescent="0.25">
      <c r="A283" s="6" t="s">
        <v>4595</v>
      </c>
      <c r="B283" s="6" t="s">
        <v>4596</v>
      </c>
      <c r="C283" s="6" t="s">
        <v>4597</v>
      </c>
      <c r="D283" s="6"/>
      <c r="E283" s="6" t="s">
        <v>164</v>
      </c>
      <c r="F283" s="9" t="s">
        <v>4598</v>
      </c>
      <c r="G283" s="9" t="s">
        <v>164</v>
      </c>
      <c r="H283" s="9" t="s">
        <v>4599</v>
      </c>
      <c r="I283" s="9" t="s">
        <v>614</v>
      </c>
      <c r="J283" s="9" t="s">
        <v>157</v>
      </c>
      <c r="K283" s="9" t="s">
        <v>2461</v>
      </c>
      <c r="L283" s="9" t="s">
        <v>4600</v>
      </c>
      <c r="M283" s="9" t="s">
        <v>157</v>
      </c>
      <c r="N283" s="9" t="s">
        <v>157</v>
      </c>
      <c r="O283" s="9" t="s">
        <v>4601</v>
      </c>
      <c r="P283" s="9" t="s">
        <v>468</v>
      </c>
      <c r="Q283" s="9" t="s">
        <v>164</v>
      </c>
      <c r="R283" s="9" t="s">
        <v>4599</v>
      </c>
      <c r="S283" s="9" t="s">
        <v>614</v>
      </c>
      <c r="T283" s="9" t="s">
        <v>157</v>
      </c>
      <c r="U283" s="9" t="s">
        <v>2461</v>
      </c>
      <c r="V283" s="9" t="s">
        <v>4600</v>
      </c>
      <c r="W283" s="9" t="s">
        <v>157</v>
      </c>
      <c r="X283" s="9" t="s">
        <v>157</v>
      </c>
      <c r="Y283" s="9" t="s">
        <v>4602</v>
      </c>
      <c r="Z283" s="9" t="s">
        <v>259</v>
      </c>
      <c r="AA283" s="9" t="s">
        <v>157</v>
      </c>
      <c r="AB283" s="9" t="s">
        <v>157</v>
      </c>
      <c r="AC283" s="9" t="s">
        <v>157</v>
      </c>
      <c r="AD283" s="9" t="s">
        <v>157</v>
      </c>
      <c r="AE283" s="9" t="s">
        <v>341</v>
      </c>
      <c r="AF283" s="13" t="s">
        <v>1838</v>
      </c>
      <c r="AG283" s="13" t="s">
        <v>4603</v>
      </c>
      <c r="AH283" s="13" t="s">
        <v>4604</v>
      </c>
      <c r="AI283" s="13" t="s">
        <v>164</v>
      </c>
      <c r="AJ283" s="13" t="s">
        <v>4605</v>
      </c>
      <c r="AK283" s="13" t="s">
        <v>2461</v>
      </c>
      <c r="AL283" s="13" t="s">
        <v>614</v>
      </c>
      <c r="AM283" s="13" t="s">
        <v>157</v>
      </c>
      <c r="AN283" s="13" t="s">
        <v>4606</v>
      </c>
      <c r="AO283" s="13" t="s">
        <v>157</v>
      </c>
      <c r="AP283" s="13" t="s">
        <v>157</v>
      </c>
      <c r="AQ283" s="13" t="s">
        <v>4607</v>
      </c>
      <c r="AR283" s="13" t="s">
        <v>247</v>
      </c>
      <c r="AS283" s="13" t="s">
        <v>157</v>
      </c>
      <c r="AT283" s="13" t="s">
        <v>4608</v>
      </c>
      <c r="AU283" s="13" t="s">
        <v>157</v>
      </c>
      <c r="AV283" s="13" t="s">
        <v>157</v>
      </c>
      <c r="AW283" s="13" t="s">
        <v>4609</v>
      </c>
      <c r="AX283" s="13" t="s">
        <v>164</v>
      </c>
      <c r="AY283" s="13" t="s">
        <v>4605</v>
      </c>
      <c r="AZ283" s="13" t="s">
        <v>4610</v>
      </c>
      <c r="BA283" s="13" t="s">
        <v>614</v>
      </c>
      <c r="BB283" s="13" t="s">
        <v>157</v>
      </c>
      <c r="BC283" s="13" t="s">
        <v>4606</v>
      </c>
      <c r="BD283" s="13" t="s">
        <v>157</v>
      </c>
      <c r="BE283" s="13" t="s">
        <v>157</v>
      </c>
      <c r="BF283" s="13" t="s">
        <v>4611</v>
      </c>
      <c r="BG283" s="13" t="s">
        <v>247</v>
      </c>
      <c r="BH283" s="13" t="s">
        <v>157</v>
      </c>
      <c r="BI283" s="13" t="s">
        <v>4612</v>
      </c>
      <c r="BJ283" s="13" t="s">
        <v>157</v>
      </c>
      <c r="BK283" s="13" t="s">
        <v>157</v>
      </c>
      <c r="BL283" s="11" t="s">
        <v>162</v>
      </c>
      <c r="BM283" s="11" t="s">
        <v>157</v>
      </c>
      <c r="BN283" s="11" t="s">
        <v>157</v>
      </c>
      <c r="BO283" s="11" t="s">
        <v>157</v>
      </c>
      <c r="BP283" s="11" t="s">
        <v>157</v>
      </c>
      <c r="BQ283" s="11" t="s">
        <v>157</v>
      </c>
      <c r="BR283" s="11" t="s">
        <v>157</v>
      </c>
      <c r="BS283" s="15" t="s">
        <v>162</v>
      </c>
      <c r="BT283" s="15" t="s">
        <v>157</v>
      </c>
      <c r="BU283" s="15" t="s">
        <v>164</v>
      </c>
      <c r="BV283" s="15" t="s">
        <v>4613</v>
      </c>
      <c r="BW283" s="17" t="s">
        <v>4614</v>
      </c>
      <c r="BX283" s="17" t="s">
        <v>162</v>
      </c>
      <c r="BY283" s="17" t="s">
        <v>157</v>
      </c>
    </row>
    <row r="284" spans="1:77" ht="75" x14ac:dyDescent="0.25">
      <c r="A284" s="6" t="s">
        <v>4617</v>
      </c>
      <c r="B284" s="6" t="s">
        <v>4618</v>
      </c>
      <c r="C284" s="6" t="s">
        <v>4619</v>
      </c>
      <c r="D284" s="6"/>
      <c r="E284" s="6" t="s">
        <v>164</v>
      </c>
      <c r="F284" s="9" t="s">
        <v>4620</v>
      </c>
      <c r="G284" s="9" t="s">
        <v>164</v>
      </c>
      <c r="H284" s="9" t="s">
        <v>4621</v>
      </c>
      <c r="I284" s="9" t="s">
        <v>233</v>
      </c>
      <c r="J284" s="9" t="s">
        <v>157</v>
      </c>
      <c r="K284" s="9" t="s">
        <v>340</v>
      </c>
      <c r="L284" s="9" t="s">
        <v>4622</v>
      </c>
      <c r="M284" s="9" t="s">
        <v>4623</v>
      </c>
      <c r="N284" s="9" t="s">
        <v>4624</v>
      </c>
      <c r="O284" s="9" t="s">
        <v>157</v>
      </c>
      <c r="P284" s="9" t="s">
        <v>4625</v>
      </c>
      <c r="Q284" s="9" t="s">
        <v>164</v>
      </c>
      <c r="R284" s="9" t="s">
        <v>4621</v>
      </c>
      <c r="S284" s="9" t="s">
        <v>233</v>
      </c>
      <c r="T284" s="9" t="s">
        <v>157</v>
      </c>
      <c r="U284" s="9" t="s">
        <v>412</v>
      </c>
      <c r="V284" s="9" t="s">
        <v>245</v>
      </c>
      <c r="W284" s="9" t="s">
        <v>4626</v>
      </c>
      <c r="X284" s="9" t="s">
        <v>4627</v>
      </c>
      <c r="Y284" s="9" t="s">
        <v>157</v>
      </c>
      <c r="Z284" s="9" t="s">
        <v>259</v>
      </c>
      <c r="AA284" s="9" t="s">
        <v>157</v>
      </c>
      <c r="AB284" s="9" t="s">
        <v>157</v>
      </c>
      <c r="AC284" s="9" t="s">
        <v>157</v>
      </c>
      <c r="AD284" s="9" t="s">
        <v>157</v>
      </c>
      <c r="AE284" s="9" t="s">
        <v>157</v>
      </c>
      <c r="AF284" s="13" t="s">
        <v>4457</v>
      </c>
      <c r="AG284" s="13" t="s">
        <v>4628</v>
      </c>
      <c r="AH284" s="13" t="s">
        <v>4629</v>
      </c>
      <c r="AI284" s="13" t="s">
        <v>164</v>
      </c>
      <c r="AJ284" s="13" t="s">
        <v>4352</v>
      </c>
      <c r="AK284" s="13" t="s">
        <v>412</v>
      </c>
      <c r="AL284" s="13" t="s">
        <v>233</v>
      </c>
      <c r="AM284" s="13" t="s">
        <v>157</v>
      </c>
      <c r="AN284" s="13" t="s">
        <v>4630</v>
      </c>
      <c r="AO284" s="13" t="s">
        <v>1136</v>
      </c>
      <c r="AP284" s="13" t="s">
        <v>4631</v>
      </c>
      <c r="AQ284" s="13" t="s">
        <v>157</v>
      </c>
      <c r="AR284" s="13" t="s">
        <v>814</v>
      </c>
      <c r="AS284" s="13" t="s">
        <v>157</v>
      </c>
      <c r="AT284" s="13" t="s">
        <v>157</v>
      </c>
      <c r="AU284" s="13" t="s">
        <v>4632</v>
      </c>
      <c r="AV284" s="13" t="s">
        <v>157</v>
      </c>
      <c r="AW284" s="13" t="s">
        <v>4633</v>
      </c>
      <c r="AX284" s="13" t="s">
        <v>164</v>
      </c>
      <c r="AY284" s="13" t="s">
        <v>4352</v>
      </c>
      <c r="AZ284" s="13" t="s">
        <v>412</v>
      </c>
      <c r="BA284" s="13" t="s">
        <v>233</v>
      </c>
      <c r="BB284" s="13" t="s">
        <v>157</v>
      </c>
      <c r="BC284" s="13" t="s">
        <v>4630</v>
      </c>
      <c r="BD284" s="13" t="s">
        <v>1136</v>
      </c>
      <c r="BE284" s="13" t="s">
        <v>4634</v>
      </c>
      <c r="BF284" s="13" t="s">
        <v>157</v>
      </c>
      <c r="BG284" s="13" t="s">
        <v>814</v>
      </c>
      <c r="BH284" s="13" t="s">
        <v>157</v>
      </c>
      <c r="BI284" s="13" t="s">
        <v>157</v>
      </c>
      <c r="BJ284" s="13" t="s">
        <v>4635</v>
      </c>
      <c r="BK284" s="13" t="s">
        <v>157</v>
      </c>
      <c r="BL284" s="11" t="s">
        <v>164</v>
      </c>
      <c r="BM284" s="11" t="s">
        <v>188</v>
      </c>
      <c r="BN284" s="11" t="s">
        <v>340</v>
      </c>
      <c r="BO284" s="11" t="s">
        <v>167</v>
      </c>
      <c r="BP284" s="11" t="s">
        <v>157</v>
      </c>
      <c r="BQ284" s="11" t="s">
        <v>1537</v>
      </c>
      <c r="BR284" s="11" t="s">
        <v>1537</v>
      </c>
      <c r="BS284" s="15" t="s">
        <v>162</v>
      </c>
      <c r="BT284" s="15" t="s">
        <v>157</v>
      </c>
      <c r="BU284" s="15" t="s">
        <v>162</v>
      </c>
      <c r="BV284" s="15" t="s">
        <v>157</v>
      </c>
      <c r="BW284" s="17" t="s">
        <v>4636</v>
      </c>
      <c r="BX284" s="17" t="s">
        <v>4637</v>
      </c>
      <c r="BY284" s="17" t="s">
        <v>157</v>
      </c>
    </row>
    <row r="285" spans="1:77" x14ac:dyDescent="0.25">
      <c r="A285" s="6" t="s">
        <v>4640</v>
      </c>
      <c r="B285" s="6" t="s">
        <v>4641</v>
      </c>
      <c r="C285" s="6" t="s">
        <v>4642</v>
      </c>
      <c r="D285" s="6"/>
      <c r="E285" s="6" t="s">
        <v>162</v>
      </c>
      <c r="F285" s="9" t="s">
        <v>157</v>
      </c>
      <c r="G285" s="9" t="s">
        <v>157</v>
      </c>
      <c r="H285" s="9" t="s">
        <v>157</v>
      </c>
      <c r="I285" s="9" t="s">
        <v>157</v>
      </c>
      <c r="J285" s="9" t="s">
        <v>157</v>
      </c>
      <c r="K285" s="9" t="s">
        <v>157</v>
      </c>
      <c r="L285" s="9" t="s">
        <v>157</v>
      </c>
      <c r="M285" s="9" t="s">
        <v>157</v>
      </c>
      <c r="N285" s="9" t="s">
        <v>157</v>
      </c>
      <c r="O285" s="9" t="s">
        <v>157</v>
      </c>
      <c r="P285" s="9" t="s">
        <v>157</v>
      </c>
      <c r="Q285" s="9" t="s">
        <v>157</v>
      </c>
      <c r="R285" s="9" t="s">
        <v>157</v>
      </c>
      <c r="S285" s="9" t="s">
        <v>157</v>
      </c>
      <c r="T285" s="9" t="s">
        <v>157</v>
      </c>
      <c r="U285" s="9" t="s">
        <v>157</v>
      </c>
      <c r="V285" s="9" t="s">
        <v>157</v>
      </c>
      <c r="W285" s="9" t="s">
        <v>157</v>
      </c>
      <c r="X285" s="9" t="s">
        <v>157</v>
      </c>
      <c r="Y285" s="9" t="s">
        <v>157</v>
      </c>
      <c r="Z285" s="9" t="s">
        <v>157</v>
      </c>
      <c r="AA285" s="9" t="s">
        <v>157</v>
      </c>
      <c r="AB285" s="9" t="s">
        <v>157</v>
      </c>
      <c r="AC285" s="9" t="s">
        <v>157</v>
      </c>
      <c r="AD285" s="9" t="s">
        <v>157</v>
      </c>
      <c r="AE285" s="9" t="s">
        <v>157</v>
      </c>
      <c r="AF285" s="13" t="s">
        <v>157</v>
      </c>
      <c r="AG285" s="13" t="s">
        <v>157</v>
      </c>
      <c r="AH285" s="13" t="s">
        <v>157</v>
      </c>
      <c r="AI285" s="13" t="s">
        <v>157</v>
      </c>
      <c r="AJ285" s="13" t="s">
        <v>157</v>
      </c>
      <c r="AK285" s="13" t="s">
        <v>157</v>
      </c>
      <c r="AL285" s="13" t="s">
        <v>157</v>
      </c>
      <c r="AM285" s="13" t="s">
        <v>157</v>
      </c>
      <c r="AN285" s="13" t="s">
        <v>157</v>
      </c>
      <c r="AO285" s="13" t="s">
        <v>157</v>
      </c>
      <c r="AP285" s="13" t="s">
        <v>157</v>
      </c>
      <c r="AQ285" s="13" t="s">
        <v>157</v>
      </c>
      <c r="AR285" s="13" t="s">
        <v>157</v>
      </c>
      <c r="AS285" s="13" t="s">
        <v>157</v>
      </c>
      <c r="AT285" s="13" t="s">
        <v>157</v>
      </c>
      <c r="AU285" s="13" t="s">
        <v>157</v>
      </c>
      <c r="AV285" s="13" t="s">
        <v>157</v>
      </c>
      <c r="AW285" s="13" t="s">
        <v>157</v>
      </c>
      <c r="AX285" s="13" t="s">
        <v>157</v>
      </c>
      <c r="AY285" s="13" t="s">
        <v>157</v>
      </c>
      <c r="AZ285" s="13" t="s">
        <v>157</v>
      </c>
      <c r="BA285" s="13" t="s">
        <v>157</v>
      </c>
      <c r="BB285" s="13" t="s">
        <v>157</v>
      </c>
      <c r="BC285" s="13" t="s">
        <v>157</v>
      </c>
      <c r="BD285" s="13" t="s">
        <v>157</v>
      </c>
      <c r="BE285" s="13" t="s">
        <v>157</v>
      </c>
      <c r="BF285" s="13" t="s">
        <v>157</v>
      </c>
      <c r="BG285" s="13" t="s">
        <v>157</v>
      </c>
      <c r="BH285" s="13" t="s">
        <v>157</v>
      </c>
      <c r="BI285" s="13" t="s">
        <v>157</v>
      </c>
      <c r="BJ285" s="13" t="s">
        <v>157</v>
      </c>
      <c r="BK285" s="13" t="s">
        <v>157</v>
      </c>
      <c r="BL285" s="11" t="s">
        <v>157</v>
      </c>
      <c r="BM285" s="11" t="s">
        <v>157</v>
      </c>
      <c r="BN285" s="11" t="s">
        <v>157</v>
      </c>
      <c r="BO285" s="11" t="s">
        <v>157</v>
      </c>
      <c r="BP285" s="11" t="s">
        <v>157</v>
      </c>
      <c r="BQ285" s="11" t="s">
        <v>157</v>
      </c>
      <c r="BR285" s="11" t="s">
        <v>157</v>
      </c>
      <c r="BS285" s="15" t="s">
        <v>157</v>
      </c>
      <c r="BT285" s="15" t="s">
        <v>157</v>
      </c>
      <c r="BU285" s="15" t="s">
        <v>157</v>
      </c>
      <c r="BV285" s="15" t="s">
        <v>157</v>
      </c>
      <c r="BW285" s="17" t="s">
        <v>157</v>
      </c>
      <c r="BX285" s="17" t="s">
        <v>157</v>
      </c>
      <c r="BY285" s="17" t="s">
        <v>157</v>
      </c>
    </row>
    <row r="286" spans="1:77" ht="30" x14ac:dyDescent="0.25">
      <c r="A286" s="6" t="s">
        <v>5928</v>
      </c>
      <c r="B286" s="6" t="s">
        <v>4646</v>
      </c>
      <c r="C286" s="6" t="s">
        <v>4647</v>
      </c>
      <c r="D286" s="6"/>
      <c r="E286" s="6" t="s">
        <v>164</v>
      </c>
      <c r="F286" s="9" t="s">
        <v>1565</v>
      </c>
      <c r="G286" s="9" t="s">
        <v>164</v>
      </c>
      <c r="H286" s="9" t="s">
        <v>4648</v>
      </c>
      <c r="I286" s="9" t="s">
        <v>233</v>
      </c>
      <c r="J286" s="9" t="s">
        <v>157</v>
      </c>
      <c r="K286" s="9" t="s">
        <v>273</v>
      </c>
      <c r="L286" s="9" t="s">
        <v>4649</v>
      </c>
      <c r="M286" s="9" t="s">
        <v>4650</v>
      </c>
      <c r="N286" s="9" t="s">
        <v>4651</v>
      </c>
      <c r="O286" s="9" t="s">
        <v>157</v>
      </c>
      <c r="P286" s="9" t="s">
        <v>680</v>
      </c>
      <c r="Q286" s="9" t="s">
        <v>164</v>
      </c>
      <c r="R286" s="9" t="s">
        <v>4648</v>
      </c>
      <c r="S286" s="9" t="s">
        <v>233</v>
      </c>
      <c r="T286" s="9" t="s">
        <v>157</v>
      </c>
      <c r="U286" s="9" t="s">
        <v>273</v>
      </c>
      <c r="V286" s="9" t="s">
        <v>4649</v>
      </c>
      <c r="W286" s="9" t="s">
        <v>4652</v>
      </c>
      <c r="X286" s="9" t="s">
        <v>4653</v>
      </c>
      <c r="Y286" s="9" t="s">
        <v>157</v>
      </c>
      <c r="Z286" s="9" t="s">
        <v>259</v>
      </c>
      <c r="AA286" s="9" t="s">
        <v>157</v>
      </c>
      <c r="AB286" s="9" t="s">
        <v>157</v>
      </c>
      <c r="AC286" s="9" t="s">
        <v>157</v>
      </c>
      <c r="AD286" s="9" t="s">
        <v>157</v>
      </c>
      <c r="AE286" s="9" t="s">
        <v>157</v>
      </c>
      <c r="AF286" s="13" t="s">
        <v>2338</v>
      </c>
      <c r="AG286" s="13" t="s">
        <v>546</v>
      </c>
      <c r="AH286" s="13" t="s">
        <v>4654</v>
      </c>
      <c r="AI286" s="13" t="s">
        <v>164</v>
      </c>
      <c r="AJ286" s="13" t="s">
        <v>825</v>
      </c>
      <c r="AK286" s="13" t="s">
        <v>273</v>
      </c>
      <c r="AL286" s="13" t="s">
        <v>233</v>
      </c>
      <c r="AM286" s="13" t="s">
        <v>157</v>
      </c>
      <c r="AN286" s="13" t="s">
        <v>4655</v>
      </c>
      <c r="AO286" s="13" t="s">
        <v>157</v>
      </c>
      <c r="AP286" s="13" t="s">
        <v>825</v>
      </c>
      <c r="AQ286" s="13" t="s">
        <v>157</v>
      </c>
      <c r="AR286" s="13" t="s">
        <v>259</v>
      </c>
      <c r="AS286" s="13" t="s">
        <v>157</v>
      </c>
      <c r="AT286" s="13" t="s">
        <v>157</v>
      </c>
      <c r="AU286" s="13" t="s">
        <v>157</v>
      </c>
      <c r="AV286" s="13" t="s">
        <v>157</v>
      </c>
      <c r="AW286" s="13" t="s">
        <v>4656</v>
      </c>
      <c r="AX286" s="13" t="s">
        <v>164</v>
      </c>
      <c r="AY286" s="13" t="s">
        <v>825</v>
      </c>
      <c r="AZ286" s="13" t="s">
        <v>273</v>
      </c>
      <c r="BA286" s="13" t="s">
        <v>233</v>
      </c>
      <c r="BB286" s="13" t="s">
        <v>157</v>
      </c>
      <c r="BC286" s="13" t="s">
        <v>4655</v>
      </c>
      <c r="BD286" s="13" t="s">
        <v>157</v>
      </c>
      <c r="BE286" s="13" t="s">
        <v>825</v>
      </c>
      <c r="BF286" s="13" t="s">
        <v>157</v>
      </c>
      <c r="BG286" s="13" t="s">
        <v>259</v>
      </c>
      <c r="BH286" s="13" t="s">
        <v>157</v>
      </c>
      <c r="BI286" s="13" t="s">
        <v>157</v>
      </c>
      <c r="BJ286" s="13" t="s">
        <v>157</v>
      </c>
      <c r="BK286" s="13" t="s">
        <v>157</v>
      </c>
      <c r="BL286" s="11" t="s">
        <v>162</v>
      </c>
      <c r="BM286" s="11" t="s">
        <v>157</v>
      </c>
      <c r="BN286" s="11" t="s">
        <v>157</v>
      </c>
      <c r="BO286" s="11" t="s">
        <v>157</v>
      </c>
      <c r="BP286" s="11" t="s">
        <v>157</v>
      </c>
      <c r="BQ286" s="11" t="s">
        <v>157</v>
      </c>
      <c r="BR286" s="11" t="s">
        <v>157</v>
      </c>
      <c r="BS286" s="15" t="s">
        <v>162</v>
      </c>
      <c r="BT286" s="15" t="s">
        <v>157</v>
      </c>
      <c r="BU286" s="15" t="s">
        <v>164</v>
      </c>
      <c r="BV286" s="15" t="s">
        <v>4657</v>
      </c>
      <c r="BW286" s="17" t="s">
        <v>4658</v>
      </c>
      <c r="BX286" s="17" t="s">
        <v>4659</v>
      </c>
      <c r="BY286" s="17" t="s">
        <v>4660</v>
      </c>
    </row>
    <row r="287" spans="1:77" ht="30" x14ac:dyDescent="0.25">
      <c r="A287" s="6" t="s">
        <v>5929</v>
      </c>
      <c r="B287" s="6" t="s">
        <v>4664</v>
      </c>
      <c r="C287" s="6" t="s">
        <v>4665</v>
      </c>
      <c r="D287" s="6"/>
      <c r="E287" s="6" t="s">
        <v>164</v>
      </c>
      <c r="F287" s="9" t="s">
        <v>1268</v>
      </c>
      <c r="G287" s="9" t="s">
        <v>164</v>
      </c>
      <c r="H287" s="9" t="s">
        <v>831</v>
      </c>
      <c r="I287" s="9" t="s">
        <v>233</v>
      </c>
      <c r="J287" s="9" t="s">
        <v>157</v>
      </c>
      <c r="K287" s="9" t="s">
        <v>524</v>
      </c>
      <c r="L287" s="9" t="s">
        <v>4666</v>
      </c>
      <c r="M287" s="9" t="s">
        <v>505</v>
      </c>
      <c r="N287" s="9" t="s">
        <v>1342</v>
      </c>
      <c r="O287" s="9" t="s">
        <v>157</v>
      </c>
      <c r="P287" s="9" t="s">
        <v>1674</v>
      </c>
      <c r="Q287" s="9" t="s">
        <v>164</v>
      </c>
      <c r="R287" s="9" t="s">
        <v>831</v>
      </c>
      <c r="S287" s="9" t="s">
        <v>233</v>
      </c>
      <c r="T287" s="9" t="s">
        <v>157</v>
      </c>
      <c r="U287" s="9" t="s">
        <v>524</v>
      </c>
      <c r="V287" s="9" t="s">
        <v>4666</v>
      </c>
      <c r="W287" s="9" t="s">
        <v>4667</v>
      </c>
      <c r="X287" s="9" t="s">
        <v>4668</v>
      </c>
      <c r="Y287" s="9" t="s">
        <v>157</v>
      </c>
      <c r="Z287" s="9" t="s">
        <v>259</v>
      </c>
      <c r="AA287" s="9" t="s">
        <v>157</v>
      </c>
      <c r="AB287" s="9" t="s">
        <v>157</v>
      </c>
      <c r="AC287" s="9" t="s">
        <v>157</v>
      </c>
      <c r="AD287" s="9" t="s">
        <v>157</v>
      </c>
      <c r="AE287" s="9" t="s">
        <v>4669</v>
      </c>
      <c r="AF287" s="13" t="s">
        <v>4670</v>
      </c>
      <c r="AG287" s="13" t="s">
        <v>444</v>
      </c>
      <c r="AH287" s="13" t="s">
        <v>4671</v>
      </c>
      <c r="AI287" s="13" t="s">
        <v>164</v>
      </c>
      <c r="AJ287" s="13" t="s">
        <v>4671</v>
      </c>
      <c r="AK287" s="13" t="s">
        <v>524</v>
      </c>
      <c r="AL287" s="13" t="s">
        <v>233</v>
      </c>
      <c r="AM287" s="13" t="s">
        <v>157</v>
      </c>
      <c r="AN287" s="13" t="s">
        <v>4672</v>
      </c>
      <c r="AO287" s="13" t="s">
        <v>157</v>
      </c>
      <c r="AP287" s="13" t="s">
        <v>4671</v>
      </c>
      <c r="AQ287" s="13" t="s">
        <v>157</v>
      </c>
      <c r="AR287" s="13" t="s">
        <v>259</v>
      </c>
      <c r="AS287" s="13" t="s">
        <v>157</v>
      </c>
      <c r="AT287" s="13" t="s">
        <v>157</v>
      </c>
      <c r="AU287" s="13" t="s">
        <v>157</v>
      </c>
      <c r="AV287" s="13" t="s">
        <v>157</v>
      </c>
      <c r="AW287" s="13" t="s">
        <v>4671</v>
      </c>
      <c r="AX287" s="13" t="s">
        <v>164</v>
      </c>
      <c r="AY287" s="13" t="s">
        <v>4671</v>
      </c>
      <c r="AZ287" s="13" t="s">
        <v>524</v>
      </c>
      <c r="BA287" s="13" t="s">
        <v>233</v>
      </c>
      <c r="BB287" s="13" t="s">
        <v>157</v>
      </c>
      <c r="BC287" s="13" t="s">
        <v>4672</v>
      </c>
      <c r="BD287" s="13" t="s">
        <v>157</v>
      </c>
      <c r="BE287" s="13" t="s">
        <v>4671</v>
      </c>
      <c r="BF287" s="13" t="s">
        <v>157</v>
      </c>
      <c r="BG287" s="13" t="s">
        <v>259</v>
      </c>
      <c r="BH287" s="13" t="s">
        <v>157</v>
      </c>
      <c r="BI287" s="13" t="s">
        <v>157</v>
      </c>
      <c r="BJ287" s="13" t="s">
        <v>157</v>
      </c>
      <c r="BK287" s="13" t="s">
        <v>157</v>
      </c>
      <c r="BL287" s="11" t="s">
        <v>162</v>
      </c>
      <c r="BM287" s="11" t="s">
        <v>157</v>
      </c>
      <c r="BN287" s="11" t="s">
        <v>157</v>
      </c>
      <c r="BO287" s="11" t="s">
        <v>157</v>
      </c>
      <c r="BP287" s="11" t="s">
        <v>157</v>
      </c>
      <c r="BQ287" s="11" t="s">
        <v>157</v>
      </c>
      <c r="BR287" s="11" t="s">
        <v>157</v>
      </c>
      <c r="BS287" s="15" t="s">
        <v>162</v>
      </c>
      <c r="BT287" s="15" t="s">
        <v>157</v>
      </c>
      <c r="BU287" s="15" t="s">
        <v>164</v>
      </c>
      <c r="BV287" s="15" t="s">
        <v>704</v>
      </c>
      <c r="BW287" s="17" t="s">
        <v>162</v>
      </c>
      <c r="BX287" s="17" t="s">
        <v>162</v>
      </c>
      <c r="BY287" s="17" t="s">
        <v>162</v>
      </c>
    </row>
    <row r="288" spans="1:77" ht="30" x14ac:dyDescent="0.25">
      <c r="A288" s="6" t="s">
        <v>4675</v>
      </c>
      <c r="B288" s="6" t="s">
        <v>4676</v>
      </c>
      <c r="C288" s="6" t="s">
        <v>4677</v>
      </c>
      <c r="D288" s="6"/>
      <c r="E288" s="6" t="s">
        <v>164</v>
      </c>
      <c r="F288" s="9" t="s">
        <v>4678</v>
      </c>
      <c r="G288" s="9" t="s">
        <v>164</v>
      </c>
      <c r="H288" s="9" t="s">
        <v>710</v>
      </c>
      <c r="I288" s="9" t="s">
        <v>233</v>
      </c>
      <c r="J288" s="9" t="s">
        <v>157</v>
      </c>
      <c r="K288" s="9" t="s">
        <v>340</v>
      </c>
      <c r="L288" s="9" t="s">
        <v>4679</v>
      </c>
      <c r="M288" s="9" t="s">
        <v>4680</v>
      </c>
      <c r="N288" s="9" t="s">
        <v>4681</v>
      </c>
      <c r="O288" s="9" t="s">
        <v>157</v>
      </c>
      <c r="P288" s="9" t="s">
        <v>1660</v>
      </c>
      <c r="Q288" s="9" t="s">
        <v>164</v>
      </c>
      <c r="R288" s="9" t="s">
        <v>710</v>
      </c>
      <c r="S288" s="9" t="s">
        <v>233</v>
      </c>
      <c r="T288" s="9" t="s">
        <v>157</v>
      </c>
      <c r="U288" s="9" t="s">
        <v>340</v>
      </c>
      <c r="V288" s="9" t="s">
        <v>4679</v>
      </c>
      <c r="W288" s="9" t="s">
        <v>4682</v>
      </c>
      <c r="X288" s="9" t="s">
        <v>4683</v>
      </c>
      <c r="Y288" s="9" t="s">
        <v>157</v>
      </c>
      <c r="Z288" s="9" t="s">
        <v>259</v>
      </c>
      <c r="AA288" s="9" t="s">
        <v>157</v>
      </c>
      <c r="AB288" s="9" t="s">
        <v>157</v>
      </c>
      <c r="AC288" s="9" t="s">
        <v>157</v>
      </c>
      <c r="AD288" s="9" t="s">
        <v>157</v>
      </c>
      <c r="AE288" s="9" t="s">
        <v>157</v>
      </c>
      <c r="AF288" s="13" t="s">
        <v>4684</v>
      </c>
      <c r="AG288" s="13" t="s">
        <v>1660</v>
      </c>
      <c r="AH288" s="13" t="s">
        <v>1431</v>
      </c>
      <c r="AI288" s="13" t="s">
        <v>164</v>
      </c>
      <c r="AJ288" s="13" t="s">
        <v>470</v>
      </c>
      <c r="AK288" s="13" t="s">
        <v>340</v>
      </c>
      <c r="AL288" s="13" t="s">
        <v>167</v>
      </c>
      <c r="AM288" s="13" t="s">
        <v>4685</v>
      </c>
      <c r="AN288" s="13" t="s">
        <v>4679</v>
      </c>
      <c r="AO288" s="13" t="s">
        <v>1136</v>
      </c>
      <c r="AP288" s="13" t="s">
        <v>4686</v>
      </c>
      <c r="AQ288" s="13" t="s">
        <v>157</v>
      </c>
      <c r="AR288" s="13" t="s">
        <v>259</v>
      </c>
      <c r="AS288" s="13" t="s">
        <v>4687</v>
      </c>
      <c r="AT288" s="13" t="s">
        <v>157</v>
      </c>
      <c r="AU288" s="13" t="s">
        <v>157</v>
      </c>
      <c r="AV288" s="13" t="s">
        <v>157</v>
      </c>
      <c r="AW288" s="13" t="s">
        <v>304</v>
      </c>
      <c r="AX288" s="13" t="s">
        <v>164</v>
      </c>
      <c r="AY288" s="13" t="s">
        <v>470</v>
      </c>
      <c r="AZ288" s="13" t="s">
        <v>1136</v>
      </c>
      <c r="BA288" s="13" t="s">
        <v>233</v>
      </c>
      <c r="BB288" s="13" t="s">
        <v>157</v>
      </c>
      <c r="BC288" s="13" t="s">
        <v>4679</v>
      </c>
      <c r="BD288" s="13" t="s">
        <v>304</v>
      </c>
      <c r="BE288" s="13" t="s">
        <v>4686</v>
      </c>
      <c r="BF288" s="13" t="s">
        <v>157</v>
      </c>
      <c r="BG288" s="13" t="s">
        <v>259</v>
      </c>
      <c r="BH288" s="13" t="s">
        <v>4685</v>
      </c>
      <c r="BI288" s="13" t="s">
        <v>157</v>
      </c>
      <c r="BJ288" s="13" t="s">
        <v>157</v>
      </c>
      <c r="BK288" s="13" t="s">
        <v>157</v>
      </c>
      <c r="BL288" s="11" t="s">
        <v>162</v>
      </c>
      <c r="BM288" s="11" t="s">
        <v>157</v>
      </c>
      <c r="BN288" s="11" t="s">
        <v>157</v>
      </c>
      <c r="BO288" s="11" t="s">
        <v>157</v>
      </c>
      <c r="BP288" s="11" t="s">
        <v>157</v>
      </c>
      <c r="BQ288" s="11" t="s">
        <v>157</v>
      </c>
      <c r="BR288" s="11" t="s">
        <v>157</v>
      </c>
      <c r="BS288" s="15" t="s">
        <v>164</v>
      </c>
      <c r="BT288" s="15" t="s">
        <v>816</v>
      </c>
      <c r="BU288" s="15" t="s">
        <v>162</v>
      </c>
      <c r="BV288" s="15" t="s">
        <v>157</v>
      </c>
      <c r="BW288" s="17" t="s">
        <v>157</v>
      </c>
      <c r="BX288" s="17" t="s">
        <v>157</v>
      </c>
      <c r="BY288" s="17" t="s">
        <v>157</v>
      </c>
    </row>
    <row r="289" spans="1:77" ht="60" x14ac:dyDescent="0.25">
      <c r="A289" s="6" t="s">
        <v>4690</v>
      </c>
      <c r="B289" s="6" t="s">
        <v>4691</v>
      </c>
      <c r="C289" s="6" t="s">
        <v>4692</v>
      </c>
      <c r="D289" s="6"/>
      <c r="E289" s="6" t="s">
        <v>164</v>
      </c>
      <c r="F289" s="9" t="s">
        <v>4693</v>
      </c>
      <c r="G289" s="9" t="s">
        <v>164</v>
      </c>
      <c r="H289" s="9" t="s">
        <v>2962</v>
      </c>
      <c r="I289" s="9" t="s">
        <v>233</v>
      </c>
      <c r="J289" s="9" t="s">
        <v>157</v>
      </c>
      <c r="K289" s="9" t="s">
        <v>4694</v>
      </c>
      <c r="L289" s="9" t="s">
        <v>543</v>
      </c>
      <c r="M289" s="9" t="s">
        <v>1469</v>
      </c>
      <c r="N289" s="9" t="s">
        <v>4695</v>
      </c>
      <c r="O289" s="9" t="s">
        <v>157</v>
      </c>
      <c r="P289" s="9" t="s">
        <v>169</v>
      </c>
      <c r="Q289" s="9" t="s">
        <v>164</v>
      </c>
      <c r="R289" s="9" t="s">
        <v>2962</v>
      </c>
      <c r="S289" s="9" t="s">
        <v>233</v>
      </c>
      <c r="T289" s="9" t="s">
        <v>157</v>
      </c>
      <c r="U289" s="9" t="s">
        <v>4694</v>
      </c>
      <c r="V289" s="9" t="s">
        <v>543</v>
      </c>
      <c r="W289" s="9" t="s">
        <v>4696</v>
      </c>
      <c r="X289" s="9" t="s">
        <v>1052</v>
      </c>
      <c r="Y289" s="9" t="s">
        <v>157</v>
      </c>
      <c r="Z289" s="9" t="s">
        <v>259</v>
      </c>
      <c r="AA289" s="9" t="s">
        <v>157</v>
      </c>
      <c r="AB289" s="9" t="s">
        <v>157</v>
      </c>
      <c r="AC289" s="9" t="s">
        <v>157</v>
      </c>
      <c r="AD289" s="9" t="s">
        <v>157</v>
      </c>
      <c r="AE289" s="9" t="s">
        <v>1052</v>
      </c>
      <c r="AF289" s="13" t="s">
        <v>4276</v>
      </c>
      <c r="AG289" s="13" t="s">
        <v>1273</v>
      </c>
      <c r="AH289" s="13" t="s">
        <v>4697</v>
      </c>
      <c r="AI289" s="13" t="s">
        <v>162</v>
      </c>
      <c r="AJ289" s="13" t="s">
        <v>157</v>
      </c>
      <c r="AK289" s="13" t="s">
        <v>157</v>
      </c>
      <c r="AL289" s="13" t="s">
        <v>157</v>
      </c>
      <c r="AM289" s="13" t="s">
        <v>157</v>
      </c>
      <c r="AN289" s="13" t="s">
        <v>157</v>
      </c>
      <c r="AO289" s="13" t="s">
        <v>157</v>
      </c>
      <c r="AP289" s="13" t="s">
        <v>4698</v>
      </c>
      <c r="AQ289" s="13" t="s">
        <v>157</v>
      </c>
      <c r="AR289" s="13" t="s">
        <v>359</v>
      </c>
      <c r="AS289" s="13" t="s">
        <v>157</v>
      </c>
      <c r="AT289" s="13" t="s">
        <v>157</v>
      </c>
      <c r="AU289" s="13" t="s">
        <v>157</v>
      </c>
      <c r="AV289" s="13" t="s">
        <v>157</v>
      </c>
      <c r="AW289" s="13" t="s">
        <v>4699</v>
      </c>
      <c r="AX289" s="13" t="s">
        <v>164</v>
      </c>
      <c r="AY289" s="13" t="s">
        <v>4699</v>
      </c>
      <c r="AZ289" s="13" t="s">
        <v>157</v>
      </c>
      <c r="BA289" s="13" t="s">
        <v>167</v>
      </c>
      <c r="BB289" s="13" t="s">
        <v>4700</v>
      </c>
      <c r="BC289" s="13" t="s">
        <v>157</v>
      </c>
      <c r="BD289" s="13" t="s">
        <v>157</v>
      </c>
      <c r="BE289" s="13" t="s">
        <v>157</v>
      </c>
      <c r="BF289" s="13" t="s">
        <v>4701</v>
      </c>
      <c r="BG289" s="13" t="s">
        <v>323</v>
      </c>
      <c r="BH289" s="13" t="s">
        <v>157</v>
      </c>
      <c r="BI289" s="13" t="s">
        <v>157</v>
      </c>
      <c r="BJ289" s="13" t="s">
        <v>157</v>
      </c>
      <c r="BK289" s="13" t="s">
        <v>1052</v>
      </c>
      <c r="BL289" s="11" t="s">
        <v>162</v>
      </c>
      <c r="BM289" s="11" t="s">
        <v>157</v>
      </c>
      <c r="BN289" s="11" t="s">
        <v>157</v>
      </c>
      <c r="BO289" s="11" t="s">
        <v>157</v>
      </c>
      <c r="BP289" s="11" t="s">
        <v>157</v>
      </c>
      <c r="BQ289" s="11" t="s">
        <v>157</v>
      </c>
      <c r="BR289" s="11" t="s">
        <v>157</v>
      </c>
      <c r="BS289" s="15" t="s">
        <v>162</v>
      </c>
      <c r="BT289" s="15" t="s">
        <v>157</v>
      </c>
      <c r="BU289" s="15" t="s">
        <v>164</v>
      </c>
      <c r="BV289" s="15" t="s">
        <v>4702</v>
      </c>
      <c r="BW289" s="17" t="s">
        <v>1052</v>
      </c>
      <c r="BX289" s="17" t="s">
        <v>1052</v>
      </c>
      <c r="BY289" s="17" t="s">
        <v>1052</v>
      </c>
    </row>
    <row r="290" spans="1:77" x14ac:dyDescent="0.25">
      <c r="A290" s="6" t="s">
        <v>4705</v>
      </c>
      <c r="B290" s="6" t="s">
        <v>4706</v>
      </c>
      <c r="C290" s="6" t="s">
        <v>4707</v>
      </c>
      <c r="D290" s="6"/>
      <c r="E290" s="6" t="s">
        <v>164</v>
      </c>
      <c r="F290" s="9" t="s">
        <v>4708</v>
      </c>
      <c r="G290" s="9" t="s">
        <v>164</v>
      </c>
      <c r="H290" s="9" t="s">
        <v>4709</v>
      </c>
      <c r="I290" s="9" t="s">
        <v>233</v>
      </c>
      <c r="J290" s="9" t="s">
        <v>157</v>
      </c>
      <c r="K290" s="9" t="s">
        <v>273</v>
      </c>
      <c r="L290" s="9" t="s">
        <v>4710</v>
      </c>
      <c r="M290" s="9" t="s">
        <v>4711</v>
      </c>
      <c r="N290" s="9" t="s">
        <v>4712</v>
      </c>
      <c r="O290" s="9" t="s">
        <v>157</v>
      </c>
      <c r="P290" s="9" t="s">
        <v>1423</v>
      </c>
      <c r="Q290" s="9" t="s">
        <v>164</v>
      </c>
      <c r="R290" s="9" t="s">
        <v>4709</v>
      </c>
      <c r="S290" s="9" t="s">
        <v>233</v>
      </c>
      <c r="T290" s="9" t="s">
        <v>157</v>
      </c>
      <c r="U290" s="9" t="s">
        <v>273</v>
      </c>
      <c r="V290" s="9" t="s">
        <v>4713</v>
      </c>
      <c r="W290" s="9" t="s">
        <v>4714</v>
      </c>
      <c r="X290" s="9" t="s">
        <v>341</v>
      </c>
      <c r="Y290" s="9" t="s">
        <v>157</v>
      </c>
      <c r="Z290" s="9" t="s">
        <v>259</v>
      </c>
      <c r="AA290" s="9" t="s">
        <v>157</v>
      </c>
      <c r="AB290" s="9" t="s">
        <v>157</v>
      </c>
      <c r="AC290" s="9" t="s">
        <v>157</v>
      </c>
      <c r="AD290" s="9" t="s">
        <v>157</v>
      </c>
      <c r="AE290" s="9" t="s">
        <v>157</v>
      </c>
      <c r="AF290" s="13" t="s">
        <v>4715</v>
      </c>
      <c r="AG290" s="13" t="s">
        <v>1800</v>
      </c>
      <c r="AH290" s="13" t="s">
        <v>4716</v>
      </c>
      <c r="AI290" s="13" t="s">
        <v>162</v>
      </c>
      <c r="AJ290" s="13" t="s">
        <v>157</v>
      </c>
      <c r="AK290" s="13" t="s">
        <v>157</v>
      </c>
      <c r="AL290" s="13" t="s">
        <v>157</v>
      </c>
      <c r="AM290" s="13" t="s">
        <v>157</v>
      </c>
      <c r="AN290" s="13" t="s">
        <v>157</v>
      </c>
      <c r="AO290" s="13" t="s">
        <v>157</v>
      </c>
      <c r="AP290" s="13" t="s">
        <v>157</v>
      </c>
      <c r="AQ290" s="13" t="s">
        <v>4717</v>
      </c>
      <c r="AR290" s="13" t="s">
        <v>259</v>
      </c>
      <c r="AS290" s="13" t="s">
        <v>157</v>
      </c>
      <c r="AT290" s="13" t="s">
        <v>157</v>
      </c>
      <c r="AU290" s="13" t="s">
        <v>157</v>
      </c>
      <c r="AV290" s="13" t="s">
        <v>157</v>
      </c>
      <c r="AW290" s="13" t="s">
        <v>4718</v>
      </c>
      <c r="AX290" s="13" t="s">
        <v>162</v>
      </c>
      <c r="AY290" s="13" t="s">
        <v>157</v>
      </c>
      <c r="AZ290" s="13" t="s">
        <v>157</v>
      </c>
      <c r="BA290" s="13" t="s">
        <v>157</v>
      </c>
      <c r="BB290" s="13" t="s">
        <v>157</v>
      </c>
      <c r="BC290" s="13" t="s">
        <v>157</v>
      </c>
      <c r="BD290" s="13" t="s">
        <v>157</v>
      </c>
      <c r="BE290" s="13" t="s">
        <v>157</v>
      </c>
      <c r="BF290" s="13" t="s">
        <v>4717</v>
      </c>
      <c r="BG290" s="13" t="s">
        <v>259</v>
      </c>
      <c r="BH290" s="13" t="s">
        <v>157</v>
      </c>
      <c r="BI290" s="13" t="s">
        <v>157</v>
      </c>
      <c r="BJ290" s="13" t="s">
        <v>157</v>
      </c>
      <c r="BK290" s="13" t="s">
        <v>157</v>
      </c>
      <c r="BL290" s="11" t="s">
        <v>162</v>
      </c>
      <c r="BM290" s="11" t="s">
        <v>157</v>
      </c>
      <c r="BN290" s="11" t="s">
        <v>157</v>
      </c>
      <c r="BO290" s="11" t="s">
        <v>157</v>
      </c>
      <c r="BP290" s="11" t="s">
        <v>157</v>
      </c>
      <c r="BQ290" s="11" t="s">
        <v>157</v>
      </c>
      <c r="BR290" s="11" t="s">
        <v>157</v>
      </c>
      <c r="BS290" s="15" t="s">
        <v>162</v>
      </c>
      <c r="BT290" s="15" t="s">
        <v>157</v>
      </c>
      <c r="BU290" s="15" t="s">
        <v>162</v>
      </c>
      <c r="BV290" s="15" t="s">
        <v>157</v>
      </c>
      <c r="BW290" s="17" t="s">
        <v>4719</v>
      </c>
      <c r="BX290" s="17" t="s">
        <v>162</v>
      </c>
      <c r="BY290" s="17" t="s">
        <v>157</v>
      </c>
    </row>
    <row r="291" spans="1:77" x14ac:dyDescent="0.25">
      <c r="A291" s="6" t="s">
        <v>4722</v>
      </c>
      <c r="B291" s="6" t="s">
        <v>4723</v>
      </c>
      <c r="C291" s="6" t="s">
        <v>4724</v>
      </c>
      <c r="D291" s="6"/>
      <c r="E291" s="6" t="s">
        <v>162</v>
      </c>
      <c r="F291" s="9" t="s">
        <v>157</v>
      </c>
      <c r="G291" s="9" t="s">
        <v>157</v>
      </c>
      <c r="H291" s="9" t="s">
        <v>157</v>
      </c>
      <c r="I291" s="9" t="s">
        <v>157</v>
      </c>
      <c r="J291" s="9" t="s">
        <v>157</v>
      </c>
      <c r="K291" s="9" t="s">
        <v>157</v>
      </c>
      <c r="L291" s="9" t="s">
        <v>157</v>
      </c>
      <c r="M291" s="9" t="s">
        <v>157</v>
      </c>
      <c r="N291" s="9" t="s">
        <v>157</v>
      </c>
      <c r="O291" s="9" t="s">
        <v>157</v>
      </c>
      <c r="P291" s="9" t="s">
        <v>157</v>
      </c>
      <c r="Q291" s="9" t="s">
        <v>157</v>
      </c>
      <c r="R291" s="9" t="s">
        <v>157</v>
      </c>
      <c r="S291" s="9" t="s">
        <v>157</v>
      </c>
      <c r="T291" s="9" t="s">
        <v>157</v>
      </c>
      <c r="U291" s="9" t="s">
        <v>157</v>
      </c>
      <c r="V291" s="9" t="s">
        <v>157</v>
      </c>
      <c r="W291" s="9" t="s">
        <v>157</v>
      </c>
      <c r="X291" s="9" t="s">
        <v>157</v>
      </c>
      <c r="Y291" s="9" t="s">
        <v>157</v>
      </c>
      <c r="Z291" s="9" t="s">
        <v>157</v>
      </c>
      <c r="AA291" s="9" t="s">
        <v>157</v>
      </c>
      <c r="AB291" s="9" t="s">
        <v>157</v>
      </c>
      <c r="AC291" s="9" t="s">
        <v>157</v>
      </c>
      <c r="AD291" s="9" t="s">
        <v>157</v>
      </c>
      <c r="AE291" s="9" t="s">
        <v>157</v>
      </c>
      <c r="AF291" s="13" t="s">
        <v>157</v>
      </c>
      <c r="AG291" s="13" t="s">
        <v>157</v>
      </c>
      <c r="AH291" s="13" t="s">
        <v>157</v>
      </c>
      <c r="AI291" s="13" t="s">
        <v>157</v>
      </c>
      <c r="AJ291" s="13" t="s">
        <v>157</v>
      </c>
      <c r="AK291" s="13" t="s">
        <v>157</v>
      </c>
      <c r="AL291" s="13" t="s">
        <v>157</v>
      </c>
      <c r="AM291" s="13" t="s">
        <v>157</v>
      </c>
      <c r="AN291" s="13" t="s">
        <v>157</v>
      </c>
      <c r="AO291" s="13" t="s">
        <v>157</v>
      </c>
      <c r="AP291" s="13" t="s">
        <v>157</v>
      </c>
      <c r="AQ291" s="13" t="s">
        <v>157</v>
      </c>
      <c r="AR291" s="13" t="s">
        <v>157</v>
      </c>
      <c r="AS291" s="13" t="s">
        <v>157</v>
      </c>
      <c r="AT291" s="13" t="s">
        <v>157</v>
      </c>
      <c r="AU291" s="13" t="s">
        <v>157</v>
      </c>
      <c r="AV291" s="13" t="s">
        <v>157</v>
      </c>
      <c r="AW291" s="13" t="s">
        <v>157</v>
      </c>
      <c r="AX291" s="13" t="s">
        <v>157</v>
      </c>
      <c r="AY291" s="13" t="s">
        <v>157</v>
      </c>
      <c r="AZ291" s="13" t="s">
        <v>157</v>
      </c>
      <c r="BA291" s="13" t="s">
        <v>157</v>
      </c>
      <c r="BB291" s="13" t="s">
        <v>157</v>
      </c>
      <c r="BC291" s="13" t="s">
        <v>157</v>
      </c>
      <c r="BD291" s="13" t="s">
        <v>157</v>
      </c>
      <c r="BE291" s="13" t="s">
        <v>157</v>
      </c>
      <c r="BF291" s="13" t="s">
        <v>157</v>
      </c>
      <c r="BG291" s="13" t="s">
        <v>157</v>
      </c>
      <c r="BH291" s="13" t="s">
        <v>157</v>
      </c>
      <c r="BI291" s="13" t="s">
        <v>157</v>
      </c>
      <c r="BJ291" s="13" t="s">
        <v>157</v>
      </c>
      <c r="BK291" s="13" t="s">
        <v>157</v>
      </c>
      <c r="BL291" s="11" t="s">
        <v>157</v>
      </c>
      <c r="BM291" s="11" t="s">
        <v>157</v>
      </c>
      <c r="BN291" s="11" t="s">
        <v>157</v>
      </c>
      <c r="BO291" s="11" t="s">
        <v>157</v>
      </c>
      <c r="BP291" s="11" t="s">
        <v>157</v>
      </c>
      <c r="BQ291" s="11" t="s">
        <v>157</v>
      </c>
      <c r="BR291" s="11" t="s">
        <v>157</v>
      </c>
      <c r="BS291" s="15" t="s">
        <v>157</v>
      </c>
      <c r="BT291" s="15" t="s">
        <v>157</v>
      </c>
      <c r="BU291" s="15" t="s">
        <v>157</v>
      </c>
      <c r="BV291" s="15" t="s">
        <v>157</v>
      </c>
      <c r="BW291" s="17" t="s">
        <v>157</v>
      </c>
      <c r="BX291" s="17" t="s">
        <v>157</v>
      </c>
      <c r="BY291" s="17" t="s">
        <v>157</v>
      </c>
    </row>
    <row r="292" spans="1:77" ht="30" x14ac:dyDescent="0.25">
      <c r="A292" s="6" t="s">
        <v>4727</v>
      </c>
      <c r="B292" s="6" t="s">
        <v>4728</v>
      </c>
      <c r="C292" s="6" t="s">
        <v>4729</v>
      </c>
      <c r="D292" s="6"/>
      <c r="E292" s="6" t="s">
        <v>164</v>
      </c>
      <c r="F292" s="9" t="s">
        <v>3638</v>
      </c>
      <c r="G292" s="9" t="s">
        <v>164</v>
      </c>
      <c r="H292" s="9" t="s">
        <v>4730</v>
      </c>
      <c r="I292" s="9" t="s">
        <v>614</v>
      </c>
      <c r="J292" s="9" t="s">
        <v>157</v>
      </c>
      <c r="K292" s="9" t="s">
        <v>340</v>
      </c>
      <c r="L292" s="9" t="s">
        <v>4731</v>
      </c>
      <c r="M292" s="9" t="s">
        <v>157</v>
      </c>
      <c r="N292" s="9" t="s">
        <v>157</v>
      </c>
      <c r="O292" s="9" t="s">
        <v>4732</v>
      </c>
      <c r="P292" s="9" t="s">
        <v>4733</v>
      </c>
      <c r="Q292" s="9" t="s">
        <v>164</v>
      </c>
      <c r="R292" s="9" t="s">
        <v>4730</v>
      </c>
      <c r="S292" s="9" t="s">
        <v>614</v>
      </c>
      <c r="T292" s="9" t="s">
        <v>157</v>
      </c>
      <c r="U292" s="9" t="s">
        <v>340</v>
      </c>
      <c r="V292" s="9" t="s">
        <v>4734</v>
      </c>
      <c r="W292" s="9" t="s">
        <v>157</v>
      </c>
      <c r="X292" s="9" t="s">
        <v>157</v>
      </c>
      <c r="Y292" s="9" t="s">
        <v>4735</v>
      </c>
      <c r="Z292" s="9" t="s">
        <v>259</v>
      </c>
      <c r="AA292" s="9" t="s">
        <v>157</v>
      </c>
      <c r="AB292" s="9" t="s">
        <v>157</v>
      </c>
      <c r="AC292" s="9" t="s">
        <v>157</v>
      </c>
      <c r="AD292" s="9" t="s">
        <v>157</v>
      </c>
      <c r="AE292" s="9" t="s">
        <v>157</v>
      </c>
      <c r="AF292" s="13" t="s">
        <v>4736</v>
      </c>
      <c r="AG292" s="13" t="s">
        <v>351</v>
      </c>
      <c r="AH292" s="13" t="s">
        <v>645</v>
      </c>
      <c r="AI292" s="13" t="s">
        <v>164</v>
      </c>
      <c r="AJ292" s="13" t="s">
        <v>4737</v>
      </c>
      <c r="AK292" s="13" t="s">
        <v>340</v>
      </c>
      <c r="AL292" s="13" t="s">
        <v>614</v>
      </c>
      <c r="AM292" s="13" t="s">
        <v>157</v>
      </c>
      <c r="AN292" s="13" t="s">
        <v>4738</v>
      </c>
      <c r="AO292" s="13" t="s">
        <v>157</v>
      </c>
      <c r="AP292" s="13" t="s">
        <v>157</v>
      </c>
      <c r="AQ292" s="13" t="s">
        <v>4739</v>
      </c>
      <c r="AR292" s="13" t="s">
        <v>259</v>
      </c>
      <c r="AS292" s="13" t="s">
        <v>157</v>
      </c>
      <c r="AT292" s="13" t="s">
        <v>157</v>
      </c>
      <c r="AU292" s="13" t="s">
        <v>157</v>
      </c>
      <c r="AV292" s="13" t="s">
        <v>157</v>
      </c>
      <c r="AW292" s="13" t="s">
        <v>1061</v>
      </c>
      <c r="AX292" s="13" t="s">
        <v>164</v>
      </c>
      <c r="AY292" s="13" t="s">
        <v>4737</v>
      </c>
      <c r="AZ292" s="13" t="s">
        <v>340</v>
      </c>
      <c r="BA292" s="13" t="s">
        <v>614</v>
      </c>
      <c r="BB292" s="13" t="s">
        <v>157</v>
      </c>
      <c r="BC292" s="13" t="s">
        <v>4738</v>
      </c>
      <c r="BD292" s="13" t="s">
        <v>157</v>
      </c>
      <c r="BE292" s="13" t="s">
        <v>157</v>
      </c>
      <c r="BF292" s="13" t="s">
        <v>4740</v>
      </c>
      <c r="BG292" s="13" t="s">
        <v>259</v>
      </c>
      <c r="BH292" s="13" t="s">
        <v>4740</v>
      </c>
      <c r="BI292" s="13" t="s">
        <v>157</v>
      </c>
      <c r="BJ292" s="13" t="s">
        <v>157</v>
      </c>
      <c r="BK292" s="13" t="s">
        <v>157</v>
      </c>
      <c r="BL292" s="11" t="s">
        <v>164</v>
      </c>
      <c r="BM292" s="11" t="s">
        <v>190</v>
      </c>
      <c r="BN292" s="11" t="s">
        <v>970</v>
      </c>
      <c r="BO292" s="11" t="s">
        <v>167</v>
      </c>
      <c r="BP292" s="11" t="s">
        <v>157</v>
      </c>
      <c r="BQ292" s="11" t="s">
        <v>3364</v>
      </c>
      <c r="BR292" s="11" t="s">
        <v>3364</v>
      </c>
      <c r="BS292" s="15" t="s">
        <v>162</v>
      </c>
      <c r="BT292" s="15" t="s">
        <v>157</v>
      </c>
      <c r="BU292" s="15" t="s">
        <v>162</v>
      </c>
      <c r="BV292" s="15" t="s">
        <v>157</v>
      </c>
      <c r="BW292" s="17" t="s">
        <v>4741</v>
      </c>
      <c r="BX292" s="17" t="s">
        <v>162</v>
      </c>
      <c r="BY292" s="17" t="s">
        <v>157</v>
      </c>
    </row>
    <row r="293" spans="1:77" ht="60" x14ac:dyDescent="0.25">
      <c r="A293" s="6" t="s">
        <v>4744</v>
      </c>
      <c r="B293" s="6" t="s">
        <v>4745</v>
      </c>
      <c r="C293" s="6" t="s">
        <v>4746</v>
      </c>
      <c r="D293" s="6"/>
      <c r="E293" s="6" t="s">
        <v>164</v>
      </c>
      <c r="F293" s="9" t="s">
        <v>2802</v>
      </c>
      <c r="G293" s="9" t="s">
        <v>164</v>
      </c>
      <c r="H293" s="9" t="s">
        <v>4747</v>
      </c>
      <c r="I293" s="9" t="s">
        <v>233</v>
      </c>
      <c r="J293" s="9" t="s">
        <v>157</v>
      </c>
      <c r="K293" s="9" t="s">
        <v>244</v>
      </c>
      <c r="L293" s="9" t="s">
        <v>4748</v>
      </c>
      <c r="M293" s="9" t="s">
        <v>4749</v>
      </c>
      <c r="N293" s="9" t="s">
        <v>4750</v>
      </c>
      <c r="O293" s="9" t="s">
        <v>157</v>
      </c>
      <c r="P293" s="9" t="s">
        <v>377</v>
      </c>
      <c r="Q293" s="9" t="s">
        <v>164</v>
      </c>
      <c r="R293" s="9" t="s">
        <v>4751</v>
      </c>
      <c r="S293" s="9" t="s">
        <v>233</v>
      </c>
      <c r="T293" s="9" t="s">
        <v>157</v>
      </c>
      <c r="U293" s="9" t="s">
        <v>244</v>
      </c>
      <c r="V293" s="9" t="s">
        <v>4748</v>
      </c>
      <c r="W293" s="9" t="s">
        <v>4752</v>
      </c>
      <c r="X293" s="9" t="s">
        <v>4753</v>
      </c>
      <c r="Y293" s="9" t="s">
        <v>157</v>
      </c>
      <c r="Z293" s="9" t="s">
        <v>373</v>
      </c>
      <c r="AA293" s="9" t="s">
        <v>157</v>
      </c>
      <c r="AB293" s="9" t="s">
        <v>4754</v>
      </c>
      <c r="AC293" s="9" t="s">
        <v>157</v>
      </c>
      <c r="AD293" s="9" t="s">
        <v>157</v>
      </c>
      <c r="AE293" s="9" t="s">
        <v>157</v>
      </c>
      <c r="AF293" s="13" t="s">
        <v>4755</v>
      </c>
      <c r="AG293" s="13" t="s">
        <v>189</v>
      </c>
      <c r="AH293" s="13" t="s">
        <v>2379</v>
      </c>
      <c r="AI293" s="13" t="s">
        <v>164</v>
      </c>
      <c r="AJ293" s="13" t="s">
        <v>2379</v>
      </c>
      <c r="AK293" s="13" t="s">
        <v>341</v>
      </c>
      <c r="AL293" s="13" t="s">
        <v>167</v>
      </c>
      <c r="AM293" s="13" t="s">
        <v>4756</v>
      </c>
      <c r="AN293" s="13" t="s">
        <v>341</v>
      </c>
      <c r="AO293" s="13" t="s">
        <v>157</v>
      </c>
      <c r="AP293" s="13" t="s">
        <v>157</v>
      </c>
      <c r="AQ293" s="13" t="s">
        <v>4757</v>
      </c>
      <c r="AR293" s="13" t="s">
        <v>259</v>
      </c>
      <c r="AS293" s="13" t="s">
        <v>157</v>
      </c>
      <c r="AT293" s="13" t="s">
        <v>157</v>
      </c>
      <c r="AU293" s="13" t="s">
        <v>157</v>
      </c>
      <c r="AV293" s="13" t="s">
        <v>157</v>
      </c>
      <c r="AW293" s="13" t="s">
        <v>4758</v>
      </c>
      <c r="AX293" s="13" t="s">
        <v>164</v>
      </c>
      <c r="AY293" s="13" t="s">
        <v>4758</v>
      </c>
      <c r="AZ293" s="13" t="s">
        <v>341</v>
      </c>
      <c r="BA293" s="13" t="s">
        <v>167</v>
      </c>
      <c r="BB293" s="13" t="s">
        <v>4759</v>
      </c>
      <c r="BC293" s="13" t="s">
        <v>341</v>
      </c>
      <c r="BD293" s="13" t="s">
        <v>157</v>
      </c>
      <c r="BE293" s="13" t="s">
        <v>157</v>
      </c>
      <c r="BF293" s="13" t="s">
        <v>4760</v>
      </c>
      <c r="BG293" s="13" t="s">
        <v>259</v>
      </c>
      <c r="BH293" s="13" t="s">
        <v>157</v>
      </c>
      <c r="BI293" s="13" t="s">
        <v>157</v>
      </c>
      <c r="BJ293" s="13" t="s">
        <v>157</v>
      </c>
      <c r="BK293" s="13" t="s">
        <v>157</v>
      </c>
      <c r="BL293" s="11" t="s">
        <v>162</v>
      </c>
      <c r="BM293" s="11" t="s">
        <v>157</v>
      </c>
      <c r="BN293" s="11" t="s">
        <v>157</v>
      </c>
      <c r="BO293" s="11" t="s">
        <v>157</v>
      </c>
      <c r="BP293" s="11" t="s">
        <v>157</v>
      </c>
      <c r="BQ293" s="11" t="s">
        <v>157</v>
      </c>
      <c r="BR293" s="11" t="s">
        <v>157</v>
      </c>
      <c r="BS293" s="15" t="s">
        <v>162</v>
      </c>
      <c r="BT293" s="15" t="s">
        <v>157</v>
      </c>
      <c r="BU293" s="15" t="s">
        <v>162</v>
      </c>
      <c r="BV293" s="15" t="s">
        <v>157</v>
      </c>
      <c r="BW293" s="17" t="s">
        <v>4761</v>
      </c>
      <c r="BX293" s="17" t="s">
        <v>4762</v>
      </c>
      <c r="BY293" s="17" t="s">
        <v>4763</v>
      </c>
    </row>
    <row r="294" spans="1:77" ht="30" x14ac:dyDescent="0.25">
      <c r="A294" s="6" t="s">
        <v>4766</v>
      </c>
      <c r="B294" s="6" t="s">
        <v>4767</v>
      </c>
      <c r="C294" s="6" t="s">
        <v>4768</v>
      </c>
      <c r="D294" s="6"/>
      <c r="E294" s="6" t="s">
        <v>164</v>
      </c>
      <c r="F294" s="9" t="s">
        <v>2716</v>
      </c>
      <c r="G294" s="9" t="s">
        <v>164</v>
      </c>
      <c r="H294" s="9" t="s">
        <v>1083</v>
      </c>
      <c r="I294" s="9" t="s">
        <v>233</v>
      </c>
      <c r="J294" s="9" t="s">
        <v>157</v>
      </c>
      <c r="K294" s="9" t="s">
        <v>340</v>
      </c>
      <c r="L294" s="9" t="s">
        <v>812</v>
      </c>
      <c r="M294" s="9" t="s">
        <v>804</v>
      </c>
      <c r="N294" s="9" t="s">
        <v>595</v>
      </c>
      <c r="O294" s="9" t="s">
        <v>157</v>
      </c>
      <c r="P294" s="9" t="s">
        <v>157</v>
      </c>
      <c r="Q294" s="9" t="s">
        <v>162</v>
      </c>
      <c r="R294" s="9" t="s">
        <v>157</v>
      </c>
      <c r="S294" s="9" t="s">
        <v>157</v>
      </c>
      <c r="T294" s="9" t="s">
        <v>157</v>
      </c>
      <c r="U294" s="9" t="s">
        <v>157</v>
      </c>
      <c r="V294" s="9" t="s">
        <v>157</v>
      </c>
      <c r="W294" s="9" t="s">
        <v>157</v>
      </c>
      <c r="X294" s="9" t="s">
        <v>157</v>
      </c>
      <c r="Y294" s="9" t="s">
        <v>157</v>
      </c>
      <c r="Z294" s="9" t="s">
        <v>157</v>
      </c>
      <c r="AA294" s="9" t="s">
        <v>157</v>
      </c>
      <c r="AB294" s="9" t="s">
        <v>157</v>
      </c>
      <c r="AC294" s="9" t="s">
        <v>157</v>
      </c>
      <c r="AD294" s="9" t="s">
        <v>157</v>
      </c>
      <c r="AE294" s="9" t="s">
        <v>157</v>
      </c>
      <c r="AF294" s="13" t="s">
        <v>2716</v>
      </c>
      <c r="AG294" s="13" t="s">
        <v>157</v>
      </c>
      <c r="AH294" s="13" t="s">
        <v>469</v>
      </c>
      <c r="AI294" s="13" t="s">
        <v>164</v>
      </c>
      <c r="AJ294" s="13" t="s">
        <v>660</v>
      </c>
      <c r="AK294" s="13" t="s">
        <v>340</v>
      </c>
      <c r="AL294" s="13" t="s">
        <v>233</v>
      </c>
      <c r="AM294" s="13" t="s">
        <v>157</v>
      </c>
      <c r="AN294" s="13" t="s">
        <v>812</v>
      </c>
      <c r="AO294" s="13" t="s">
        <v>186</v>
      </c>
      <c r="AP294" s="13" t="s">
        <v>812</v>
      </c>
      <c r="AQ294" s="13" t="s">
        <v>157</v>
      </c>
      <c r="AR294" s="13" t="s">
        <v>259</v>
      </c>
      <c r="AS294" s="13" t="s">
        <v>157</v>
      </c>
      <c r="AT294" s="13" t="s">
        <v>157</v>
      </c>
      <c r="AU294" s="13" t="s">
        <v>157</v>
      </c>
      <c r="AV294" s="13" t="s">
        <v>157</v>
      </c>
      <c r="AW294" s="13" t="s">
        <v>157</v>
      </c>
      <c r="AX294" s="13" t="s">
        <v>162</v>
      </c>
      <c r="AY294" s="13" t="s">
        <v>157</v>
      </c>
      <c r="AZ294" s="13" t="s">
        <v>157</v>
      </c>
      <c r="BA294" s="13" t="s">
        <v>157</v>
      </c>
      <c r="BB294" s="13" t="s">
        <v>157</v>
      </c>
      <c r="BC294" s="13" t="s">
        <v>157</v>
      </c>
      <c r="BD294" s="13" t="s">
        <v>157</v>
      </c>
      <c r="BE294" s="13" t="s">
        <v>157</v>
      </c>
      <c r="BF294" s="13" t="s">
        <v>157</v>
      </c>
      <c r="BG294" s="13" t="s">
        <v>157</v>
      </c>
      <c r="BH294" s="13" t="s">
        <v>157</v>
      </c>
      <c r="BI294" s="13" t="s">
        <v>157</v>
      </c>
      <c r="BJ294" s="13" t="s">
        <v>157</v>
      </c>
      <c r="BK294" s="13" t="s">
        <v>157</v>
      </c>
      <c r="BL294" s="11" t="s">
        <v>162</v>
      </c>
      <c r="BM294" s="11" t="s">
        <v>157</v>
      </c>
      <c r="BN294" s="11" t="s">
        <v>157</v>
      </c>
      <c r="BO294" s="11" t="s">
        <v>157</v>
      </c>
      <c r="BP294" s="11" t="s">
        <v>157</v>
      </c>
      <c r="BQ294" s="11" t="s">
        <v>157</v>
      </c>
      <c r="BR294" s="11" t="s">
        <v>157</v>
      </c>
      <c r="BS294" s="15" t="s">
        <v>162</v>
      </c>
      <c r="BT294" s="15" t="s">
        <v>157</v>
      </c>
      <c r="BU294" s="15" t="s">
        <v>164</v>
      </c>
      <c r="BV294" s="15" t="s">
        <v>3939</v>
      </c>
      <c r="BW294" s="17" t="s">
        <v>4769</v>
      </c>
      <c r="BX294" s="17" t="s">
        <v>381</v>
      </c>
      <c r="BY294" s="17" t="s">
        <v>157</v>
      </c>
    </row>
    <row r="295" spans="1:77" ht="60" x14ac:dyDescent="0.25">
      <c r="A295" s="6" t="s">
        <v>4772</v>
      </c>
      <c r="B295" s="6" t="s">
        <v>4773</v>
      </c>
      <c r="C295" s="6" t="s">
        <v>4774</v>
      </c>
      <c r="D295" s="6"/>
      <c r="E295" s="6" t="s">
        <v>164</v>
      </c>
      <c r="F295" s="9" t="s">
        <v>4775</v>
      </c>
      <c r="G295" s="9" t="s">
        <v>164</v>
      </c>
      <c r="H295" s="9" t="s">
        <v>4776</v>
      </c>
      <c r="I295" s="9" t="s">
        <v>233</v>
      </c>
      <c r="J295" s="9" t="s">
        <v>157</v>
      </c>
      <c r="K295" s="9" t="s">
        <v>503</v>
      </c>
      <c r="L295" s="9" t="s">
        <v>4777</v>
      </c>
      <c r="M295" s="9" t="s">
        <v>4778</v>
      </c>
      <c r="N295" s="9" t="s">
        <v>4779</v>
      </c>
      <c r="O295" s="9" t="s">
        <v>157</v>
      </c>
      <c r="P295" s="9" t="s">
        <v>680</v>
      </c>
      <c r="Q295" s="9" t="s">
        <v>164</v>
      </c>
      <c r="R295" s="9" t="s">
        <v>4776</v>
      </c>
      <c r="S295" s="9" t="s">
        <v>233</v>
      </c>
      <c r="T295" s="9" t="s">
        <v>157</v>
      </c>
      <c r="U295" s="9" t="s">
        <v>503</v>
      </c>
      <c r="V295" s="9" t="s">
        <v>4777</v>
      </c>
      <c r="W295" s="9" t="s">
        <v>4780</v>
      </c>
      <c r="X295" s="9" t="s">
        <v>4781</v>
      </c>
      <c r="Y295" s="9" t="s">
        <v>157</v>
      </c>
      <c r="Z295" s="9" t="s">
        <v>259</v>
      </c>
      <c r="AA295" s="9" t="s">
        <v>157</v>
      </c>
      <c r="AB295" s="9" t="s">
        <v>157</v>
      </c>
      <c r="AC295" s="9" t="s">
        <v>157</v>
      </c>
      <c r="AD295" s="9" t="s">
        <v>157</v>
      </c>
      <c r="AE295" s="9" t="s">
        <v>341</v>
      </c>
      <c r="AF295" s="13" t="s">
        <v>4782</v>
      </c>
      <c r="AG295" s="13" t="s">
        <v>2318</v>
      </c>
      <c r="AH295" s="13" t="s">
        <v>3307</v>
      </c>
      <c r="AI295" s="13" t="s">
        <v>164</v>
      </c>
      <c r="AJ295" s="13" t="s">
        <v>4783</v>
      </c>
      <c r="AK295" s="13" t="s">
        <v>503</v>
      </c>
      <c r="AL295" s="13" t="s">
        <v>233</v>
      </c>
      <c r="AM295" s="13" t="s">
        <v>157</v>
      </c>
      <c r="AN295" s="13" t="s">
        <v>4784</v>
      </c>
      <c r="AO295" s="13" t="s">
        <v>157</v>
      </c>
      <c r="AP295" s="13" t="s">
        <v>157</v>
      </c>
      <c r="AQ295" s="13" t="s">
        <v>4785</v>
      </c>
      <c r="AR295" s="13" t="s">
        <v>259</v>
      </c>
      <c r="AS295" s="13" t="s">
        <v>157</v>
      </c>
      <c r="AT295" s="13" t="s">
        <v>157</v>
      </c>
      <c r="AU295" s="13" t="s">
        <v>157</v>
      </c>
      <c r="AV295" s="13" t="s">
        <v>157</v>
      </c>
      <c r="AW295" s="13" t="s">
        <v>3307</v>
      </c>
      <c r="AX295" s="13" t="s">
        <v>164</v>
      </c>
      <c r="AY295" s="13" t="s">
        <v>4783</v>
      </c>
      <c r="AZ295" s="13" t="s">
        <v>503</v>
      </c>
      <c r="BA295" s="13" t="s">
        <v>233</v>
      </c>
      <c r="BB295" s="13" t="s">
        <v>157</v>
      </c>
      <c r="BC295" s="13" t="s">
        <v>4784</v>
      </c>
      <c r="BD295" s="13" t="s">
        <v>157</v>
      </c>
      <c r="BE295" s="13" t="s">
        <v>157</v>
      </c>
      <c r="BF295" s="13" t="s">
        <v>4785</v>
      </c>
      <c r="BG295" s="13" t="s">
        <v>259</v>
      </c>
      <c r="BH295" s="13" t="s">
        <v>157</v>
      </c>
      <c r="BI295" s="13" t="s">
        <v>157</v>
      </c>
      <c r="BJ295" s="13" t="s">
        <v>157</v>
      </c>
      <c r="BK295" s="13" t="s">
        <v>157</v>
      </c>
      <c r="BL295" s="11" t="s">
        <v>162</v>
      </c>
      <c r="BM295" s="11" t="s">
        <v>157</v>
      </c>
      <c r="BN295" s="11" t="s">
        <v>157</v>
      </c>
      <c r="BO295" s="11" t="s">
        <v>157</v>
      </c>
      <c r="BP295" s="11" t="s">
        <v>157</v>
      </c>
      <c r="BQ295" s="11" t="s">
        <v>157</v>
      </c>
      <c r="BR295" s="11" t="s">
        <v>157</v>
      </c>
      <c r="BS295" s="15" t="s">
        <v>162</v>
      </c>
      <c r="BT295" s="15" t="s">
        <v>157</v>
      </c>
      <c r="BU295" s="15" t="s">
        <v>164</v>
      </c>
      <c r="BV295" s="15" t="s">
        <v>812</v>
      </c>
      <c r="BW295" s="17" t="s">
        <v>4786</v>
      </c>
      <c r="BX295" s="17" t="s">
        <v>4787</v>
      </c>
      <c r="BY295" s="17" t="s">
        <v>157</v>
      </c>
    </row>
    <row r="296" spans="1:77" ht="165" x14ac:dyDescent="0.25">
      <c r="A296" s="6" t="s">
        <v>5930</v>
      </c>
      <c r="B296" s="6" t="s">
        <v>4791</v>
      </c>
      <c r="C296" s="6" t="s">
        <v>4792</v>
      </c>
      <c r="D296" s="6"/>
      <c r="E296" s="6" t="s">
        <v>164</v>
      </c>
      <c r="F296" s="9" t="s">
        <v>4793</v>
      </c>
      <c r="G296" s="9" t="s">
        <v>164</v>
      </c>
      <c r="H296" s="9" t="s">
        <v>4794</v>
      </c>
      <c r="I296" s="9" t="s">
        <v>233</v>
      </c>
      <c r="J296" s="9" t="s">
        <v>157</v>
      </c>
      <c r="K296" s="9" t="s">
        <v>340</v>
      </c>
      <c r="L296" s="9" t="s">
        <v>4795</v>
      </c>
      <c r="M296" s="9" t="s">
        <v>4796</v>
      </c>
      <c r="N296" s="9" t="s">
        <v>4797</v>
      </c>
      <c r="O296" s="9" t="s">
        <v>157</v>
      </c>
      <c r="P296" s="9" t="s">
        <v>4798</v>
      </c>
      <c r="Q296" s="9" t="s">
        <v>164</v>
      </c>
      <c r="R296" s="9" t="s">
        <v>4541</v>
      </c>
      <c r="S296" s="9" t="s">
        <v>233</v>
      </c>
      <c r="T296" s="9" t="s">
        <v>157</v>
      </c>
      <c r="U296" s="9" t="s">
        <v>340</v>
      </c>
      <c r="V296" s="9" t="s">
        <v>4799</v>
      </c>
      <c r="W296" s="9" t="s">
        <v>4800</v>
      </c>
      <c r="X296" s="9" t="s">
        <v>4801</v>
      </c>
      <c r="Y296" s="9" t="s">
        <v>157</v>
      </c>
      <c r="Z296" s="9" t="s">
        <v>259</v>
      </c>
      <c r="AA296" s="9" t="s">
        <v>157</v>
      </c>
      <c r="AB296" s="9" t="s">
        <v>157</v>
      </c>
      <c r="AC296" s="9" t="s">
        <v>157</v>
      </c>
      <c r="AD296" s="9" t="s">
        <v>157</v>
      </c>
      <c r="AE296" s="9" t="s">
        <v>264</v>
      </c>
      <c r="AF296" s="13" t="s">
        <v>4082</v>
      </c>
      <c r="AG296" s="13" t="s">
        <v>4798</v>
      </c>
      <c r="AH296" s="13" t="s">
        <v>2894</v>
      </c>
      <c r="AI296" s="13" t="s">
        <v>164</v>
      </c>
      <c r="AJ296" s="13" t="s">
        <v>4802</v>
      </c>
      <c r="AK296" s="13" t="s">
        <v>340</v>
      </c>
      <c r="AL296" s="13" t="s">
        <v>233</v>
      </c>
      <c r="AM296" s="13" t="s">
        <v>157</v>
      </c>
      <c r="AN296" s="13" t="s">
        <v>4803</v>
      </c>
      <c r="AO296" s="13" t="s">
        <v>157</v>
      </c>
      <c r="AP296" s="13" t="s">
        <v>157</v>
      </c>
      <c r="AQ296" s="13" t="s">
        <v>4804</v>
      </c>
      <c r="AR296" s="13" t="s">
        <v>247</v>
      </c>
      <c r="AS296" s="13" t="s">
        <v>157</v>
      </c>
      <c r="AT296" s="13" t="s">
        <v>4805</v>
      </c>
      <c r="AU296" s="13" t="s">
        <v>157</v>
      </c>
      <c r="AV296" s="13" t="s">
        <v>157</v>
      </c>
      <c r="AW296" s="13" t="s">
        <v>4806</v>
      </c>
      <c r="AX296" s="13" t="s">
        <v>164</v>
      </c>
      <c r="AY296" s="13" t="s">
        <v>4802</v>
      </c>
      <c r="AZ296" s="13" t="s">
        <v>340</v>
      </c>
      <c r="BA296" s="13" t="s">
        <v>233</v>
      </c>
      <c r="BB296" s="13" t="s">
        <v>157</v>
      </c>
      <c r="BC296" s="13" t="s">
        <v>4807</v>
      </c>
      <c r="BD296" s="13" t="s">
        <v>157</v>
      </c>
      <c r="BE296" s="13" t="s">
        <v>157</v>
      </c>
      <c r="BF296" s="13" t="s">
        <v>4808</v>
      </c>
      <c r="BG296" s="13" t="s">
        <v>247</v>
      </c>
      <c r="BH296" s="13" t="s">
        <v>157</v>
      </c>
      <c r="BI296" s="13" t="s">
        <v>4805</v>
      </c>
      <c r="BJ296" s="13" t="s">
        <v>157</v>
      </c>
      <c r="BK296" s="13" t="s">
        <v>157</v>
      </c>
      <c r="BL296" s="11" t="s">
        <v>162</v>
      </c>
      <c r="BM296" s="11" t="s">
        <v>157</v>
      </c>
      <c r="BN296" s="11" t="s">
        <v>157</v>
      </c>
      <c r="BO296" s="11" t="s">
        <v>157</v>
      </c>
      <c r="BP296" s="11" t="s">
        <v>157</v>
      </c>
      <c r="BQ296" s="11" t="s">
        <v>157</v>
      </c>
      <c r="BR296" s="11" t="s">
        <v>157</v>
      </c>
      <c r="BS296" s="15" t="s">
        <v>162</v>
      </c>
      <c r="BT296" s="15" t="s">
        <v>157</v>
      </c>
      <c r="BU296" s="15" t="s">
        <v>162</v>
      </c>
      <c r="BV296" s="15" t="s">
        <v>157</v>
      </c>
      <c r="BW296" s="17" t="s">
        <v>4809</v>
      </c>
      <c r="BX296" s="17" t="s">
        <v>4810</v>
      </c>
      <c r="BY296" s="17" t="s">
        <v>157</v>
      </c>
    </row>
    <row r="297" spans="1:77" x14ac:dyDescent="0.25">
      <c r="A297" s="6" t="s">
        <v>4813</v>
      </c>
      <c r="B297" s="6" t="s">
        <v>4814</v>
      </c>
      <c r="C297" s="6" t="s">
        <v>4815</v>
      </c>
      <c r="D297" s="6"/>
      <c r="E297" s="6" t="s">
        <v>162</v>
      </c>
      <c r="F297" s="9" t="s">
        <v>157</v>
      </c>
      <c r="G297" s="9" t="s">
        <v>157</v>
      </c>
      <c r="H297" s="9" t="s">
        <v>157</v>
      </c>
      <c r="I297" s="9" t="s">
        <v>157</v>
      </c>
      <c r="J297" s="9" t="s">
        <v>157</v>
      </c>
      <c r="K297" s="9" t="s">
        <v>157</v>
      </c>
      <c r="L297" s="9" t="s">
        <v>157</v>
      </c>
      <c r="M297" s="9" t="s">
        <v>157</v>
      </c>
      <c r="N297" s="9" t="s">
        <v>157</v>
      </c>
      <c r="O297" s="9" t="s">
        <v>157</v>
      </c>
      <c r="P297" s="9" t="s">
        <v>157</v>
      </c>
      <c r="Q297" s="9" t="s">
        <v>157</v>
      </c>
      <c r="R297" s="9" t="s">
        <v>157</v>
      </c>
      <c r="S297" s="9" t="s">
        <v>157</v>
      </c>
      <c r="T297" s="9" t="s">
        <v>157</v>
      </c>
      <c r="U297" s="9" t="s">
        <v>157</v>
      </c>
      <c r="V297" s="9" t="s">
        <v>157</v>
      </c>
      <c r="W297" s="9" t="s">
        <v>157</v>
      </c>
      <c r="X297" s="9" t="s">
        <v>157</v>
      </c>
      <c r="Y297" s="9" t="s">
        <v>157</v>
      </c>
      <c r="Z297" s="9" t="s">
        <v>157</v>
      </c>
      <c r="AA297" s="9" t="s">
        <v>157</v>
      </c>
      <c r="AB297" s="9" t="s">
        <v>157</v>
      </c>
      <c r="AC297" s="9" t="s">
        <v>157</v>
      </c>
      <c r="AD297" s="9" t="s">
        <v>157</v>
      </c>
      <c r="AE297" s="9" t="s">
        <v>157</v>
      </c>
      <c r="AF297" s="13" t="s">
        <v>157</v>
      </c>
      <c r="AG297" s="13" t="s">
        <v>157</v>
      </c>
      <c r="AH297" s="13" t="s">
        <v>157</v>
      </c>
      <c r="AI297" s="13" t="s">
        <v>157</v>
      </c>
      <c r="AJ297" s="13" t="s">
        <v>157</v>
      </c>
      <c r="AK297" s="13" t="s">
        <v>157</v>
      </c>
      <c r="AL297" s="13" t="s">
        <v>157</v>
      </c>
      <c r="AM297" s="13" t="s">
        <v>157</v>
      </c>
      <c r="AN297" s="13" t="s">
        <v>157</v>
      </c>
      <c r="AO297" s="13" t="s">
        <v>157</v>
      </c>
      <c r="AP297" s="13" t="s">
        <v>157</v>
      </c>
      <c r="AQ297" s="13" t="s">
        <v>157</v>
      </c>
      <c r="AR297" s="13" t="s">
        <v>157</v>
      </c>
      <c r="AS297" s="13" t="s">
        <v>157</v>
      </c>
      <c r="AT297" s="13" t="s">
        <v>157</v>
      </c>
      <c r="AU297" s="13" t="s">
        <v>157</v>
      </c>
      <c r="AV297" s="13" t="s">
        <v>157</v>
      </c>
      <c r="AW297" s="13" t="s">
        <v>157</v>
      </c>
      <c r="AX297" s="13" t="s">
        <v>157</v>
      </c>
      <c r="AY297" s="13" t="s">
        <v>157</v>
      </c>
      <c r="AZ297" s="13" t="s">
        <v>157</v>
      </c>
      <c r="BA297" s="13" t="s">
        <v>157</v>
      </c>
      <c r="BB297" s="13" t="s">
        <v>157</v>
      </c>
      <c r="BC297" s="13" t="s">
        <v>157</v>
      </c>
      <c r="BD297" s="13" t="s">
        <v>157</v>
      </c>
      <c r="BE297" s="13" t="s">
        <v>157</v>
      </c>
      <c r="BF297" s="13" t="s">
        <v>157</v>
      </c>
      <c r="BG297" s="13" t="s">
        <v>157</v>
      </c>
      <c r="BH297" s="13" t="s">
        <v>157</v>
      </c>
      <c r="BI297" s="13" t="s">
        <v>157</v>
      </c>
      <c r="BJ297" s="13" t="s">
        <v>157</v>
      </c>
      <c r="BK297" s="13" t="s">
        <v>157</v>
      </c>
      <c r="BL297" s="11" t="s">
        <v>157</v>
      </c>
      <c r="BM297" s="11" t="s">
        <v>157</v>
      </c>
      <c r="BN297" s="11" t="s">
        <v>157</v>
      </c>
      <c r="BO297" s="11" t="s">
        <v>157</v>
      </c>
      <c r="BP297" s="11" t="s">
        <v>157</v>
      </c>
      <c r="BQ297" s="11" t="s">
        <v>157</v>
      </c>
      <c r="BR297" s="11" t="s">
        <v>157</v>
      </c>
      <c r="BS297" s="15" t="s">
        <v>157</v>
      </c>
      <c r="BT297" s="15" t="s">
        <v>157</v>
      </c>
      <c r="BU297" s="15" t="s">
        <v>157</v>
      </c>
      <c r="BV297" s="15" t="s">
        <v>157</v>
      </c>
      <c r="BW297" s="17" t="s">
        <v>157</v>
      </c>
      <c r="BX297" s="17" t="s">
        <v>157</v>
      </c>
      <c r="BY297" s="17" t="s">
        <v>157</v>
      </c>
    </row>
    <row r="298" spans="1:77" ht="105" x14ac:dyDescent="0.25">
      <c r="A298" s="6" t="s">
        <v>5931</v>
      </c>
      <c r="B298" s="6" t="s">
        <v>4819</v>
      </c>
      <c r="C298" s="6" t="s">
        <v>4820</v>
      </c>
      <c r="D298" s="6"/>
      <c r="E298" s="6" t="s">
        <v>164</v>
      </c>
      <c r="F298" s="9" t="s">
        <v>3637</v>
      </c>
      <c r="G298" s="9" t="s">
        <v>164</v>
      </c>
      <c r="H298" s="9" t="s">
        <v>2785</v>
      </c>
      <c r="I298" s="9" t="s">
        <v>233</v>
      </c>
      <c r="J298" s="9" t="s">
        <v>157</v>
      </c>
      <c r="K298" s="9" t="s">
        <v>340</v>
      </c>
      <c r="L298" s="9" t="s">
        <v>4821</v>
      </c>
      <c r="M298" s="9" t="s">
        <v>4822</v>
      </c>
      <c r="N298" s="9" t="s">
        <v>4823</v>
      </c>
      <c r="O298" s="9" t="s">
        <v>157</v>
      </c>
      <c r="P298" s="9" t="s">
        <v>169</v>
      </c>
      <c r="Q298" s="9" t="s">
        <v>164</v>
      </c>
      <c r="R298" s="9" t="s">
        <v>4824</v>
      </c>
      <c r="S298" s="9" t="s">
        <v>233</v>
      </c>
      <c r="T298" s="9" t="s">
        <v>157</v>
      </c>
      <c r="U298" s="9" t="s">
        <v>340</v>
      </c>
      <c r="V298" s="9" t="s">
        <v>4821</v>
      </c>
      <c r="W298" s="9" t="s">
        <v>4825</v>
      </c>
      <c r="X298" s="9" t="s">
        <v>4826</v>
      </c>
      <c r="Y298" s="9" t="s">
        <v>157</v>
      </c>
      <c r="Z298" s="9" t="s">
        <v>373</v>
      </c>
      <c r="AA298" s="9" t="s">
        <v>157</v>
      </c>
      <c r="AB298" s="9" t="s">
        <v>4827</v>
      </c>
      <c r="AC298" s="9" t="s">
        <v>157</v>
      </c>
      <c r="AD298" s="9" t="s">
        <v>157</v>
      </c>
      <c r="AE298" s="9" t="s">
        <v>157</v>
      </c>
      <c r="AF298" s="13" t="s">
        <v>1268</v>
      </c>
      <c r="AG298" s="13" t="s">
        <v>169</v>
      </c>
      <c r="AH298" s="13" t="s">
        <v>157</v>
      </c>
      <c r="AI298" s="13" t="s">
        <v>164</v>
      </c>
      <c r="AJ298" s="13" t="s">
        <v>532</v>
      </c>
      <c r="AK298" s="13" t="s">
        <v>340</v>
      </c>
      <c r="AL298" s="13" t="s">
        <v>233</v>
      </c>
      <c r="AM298" s="13" t="s">
        <v>157</v>
      </c>
      <c r="AN298" s="13" t="s">
        <v>4828</v>
      </c>
      <c r="AO298" s="13" t="s">
        <v>157</v>
      </c>
      <c r="AP298" s="13" t="s">
        <v>4829</v>
      </c>
      <c r="AQ298" s="13" t="s">
        <v>157</v>
      </c>
      <c r="AR298" s="13" t="s">
        <v>2366</v>
      </c>
      <c r="AS298" s="13" t="s">
        <v>157</v>
      </c>
      <c r="AT298" s="13" t="s">
        <v>4830</v>
      </c>
      <c r="AU298" s="13" t="s">
        <v>3910</v>
      </c>
      <c r="AV298" s="13" t="s">
        <v>157</v>
      </c>
      <c r="AW298" s="13" t="s">
        <v>157</v>
      </c>
      <c r="AX298" s="13" t="s">
        <v>164</v>
      </c>
      <c r="AY298" s="13" t="s">
        <v>4831</v>
      </c>
      <c r="AZ298" s="13" t="s">
        <v>340</v>
      </c>
      <c r="BA298" s="13" t="s">
        <v>233</v>
      </c>
      <c r="BB298" s="13" t="s">
        <v>157</v>
      </c>
      <c r="BC298" s="13" t="s">
        <v>4832</v>
      </c>
      <c r="BD298" s="13" t="s">
        <v>157</v>
      </c>
      <c r="BE298" s="13" t="s">
        <v>4829</v>
      </c>
      <c r="BF298" s="13" t="s">
        <v>157</v>
      </c>
      <c r="BG298" s="13" t="s">
        <v>157</v>
      </c>
      <c r="BH298" s="13" t="s">
        <v>157</v>
      </c>
      <c r="BI298" s="13" t="s">
        <v>157</v>
      </c>
      <c r="BJ298" s="13" t="s">
        <v>157</v>
      </c>
      <c r="BK298" s="13" t="s">
        <v>157</v>
      </c>
      <c r="BL298" s="11" t="s">
        <v>162</v>
      </c>
      <c r="BM298" s="11" t="s">
        <v>157</v>
      </c>
      <c r="BN298" s="11" t="s">
        <v>157</v>
      </c>
      <c r="BO298" s="11" t="s">
        <v>157</v>
      </c>
      <c r="BP298" s="11" t="s">
        <v>157</v>
      </c>
      <c r="BQ298" s="11" t="s">
        <v>157</v>
      </c>
      <c r="BR298" s="11" t="s">
        <v>157</v>
      </c>
      <c r="BS298" s="15" t="s">
        <v>162</v>
      </c>
      <c r="BT298" s="15" t="s">
        <v>157</v>
      </c>
      <c r="BU298" s="15" t="s">
        <v>162</v>
      </c>
      <c r="BV298" s="15" t="s">
        <v>157</v>
      </c>
      <c r="BW298" s="17" t="s">
        <v>4833</v>
      </c>
      <c r="BX298" s="17" t="s">
        <v>4834</v>
      </c>
      <c r="BY298" s="17" t="s">
        <v>157</v>
      </c>
    </row>
    <row r="299" spans="1:77" ht="75" x14ac:dyDescent="0.25">
      <c r="A299" s="6" t="s">
        <v>4837</v>
      </c>
      <c r="B299" s="6" t="s">
        <v>4838</v>
      </c>
      <c r="C299" s="6" t="s">
        <v>4839</v>
      </c>
      <c r="D299" s="6"/>
      <c r="E299" s="6" t="s">
        <v>164</v>
      </c>
      <c r="F299" s="9" t="s">
        <v>4840</v>
      </c>
      <c r="G299" s="9" t="s">
        <v>164</v>
      </c>
      <c r="H299" s="9" t="s">
        <v>329</v>
      </c>
      <c r="I299" s="9" t="s">
        <v>233</v>
      </c>
      <c r="J299" s="9" t="s">
        <v>157</v>
      </c>
      <c r="K299" s="9" t="s">
        <v>440</v>
      </c>
      <c r="L299" s="9" t="s">
        <v>4841</v>
      </c>
      <c r="M299" s="9" t="s">
        <v>4842</v>
      </c>
      <c r="N299" s="9" t="s">
        <v>4843</v>
      </c>
      <c r="O299" s="9" t="s">
        <v>157</v>
      </c>
      <c r="P299" s="9" t="s">
        <v>546</v>
      </c>
      <c r="Q299" s="9" t="s">
        <v>164</v>
      </c>
      <c r="R299" s="9" t="s">
        <v>329</v>
      </c>
      <c r="S299" s="9" t="s">
        <v>233</v>
      </c>
      <c r="T299" s="9" t="s">
        <v>157</v>
      </c>
      <c r="U299" s="9" t="s">
        <v>440</v>
      </c>
      <c r="V299" s="9" t="s">
        <v>4841</v>
      </c>
      <c r="W299" s="9" t="s">
        <v>4844</v>
      </c>
      <c r="X299" s="9" t="s">
        <v>4845</v>
      </c>
      <c r="Y299" s="9" t="s">
        <v>157</v>
      </c>
      <c r="Z299" s="9" t="s">
        <v>373</v>
      </c>
      <c r="AA299" s="9" t="s">
        <v>4846</v>
      </c>
      <c r="AB299" s="9" t="s">
        <v>4847</v>
      </c>
      <c r="AC299" s="9" t="s">
        <v>157</v>
      </c>
      <c r="AD299" s="9" t="s">
        <v>157</v>
      </c>
      <c r="AE299" s="9" t="s">
        <v>4848</v>
      </c>
      <c r="AF299" s="13" t="s">
        <v>4849</v>
      </c>
      <c r="AG299" s="13" t="s">
        <v>546</v>
      </c>
      <c r="AH299" s="13" t="s">
        <v>4850</v>
      </c>
      <c r="AI299" s="13" t="s">
        <v>164</v>
      </c>
      <c r="AJ299" s="13" t="s">
        <v>710</v>
      </c>
      <c r="AK299" s="13" t="s">
        <v>440</v>
      </c>
      <c r="AL299" s="13" t="s">
        <v>233</v>
      </c>
      <c r="AM299" s="13" t="s">
        <v>157</v>
      </c>
      <c r="AN299" s="13" t="s">
        <v>4851</v>
      </c>
      <c r="AO299" s="13" t="s">
        <v>157</v>
      </c>
      <c r="AP299" s="13" t="s">
        <v>4852</v>
      </c>
      <c r="AQ299" s="13" t="s">
        <v>4853</v>
      </c>
      <c r="AR299" s="13" t="s">
        <v>626</v>
      </c>
      <c r="AS299" s="13" t="s">
        <v>4846</v>
      </c>
      <c r="AT299" s="13" t="s">
        <v>4854</v>
      </c>
      <c r="AU299" s="13" t="s">
        <v>157</v>
      </c>
      <c r="AV299" s="13" t="s">
        <v>157</v>
      </c>
      <c r="AW299" s="13" t="s">
        <v>4850</v>
      </c>
      <c r="AX299" s="13" t="s">
        <v>164</v>
      </c>
      <c r="AY299" s="13" t="s">
        <v>710</v>
      </c>
      <c r="AZ299" s="13" t="s">
        <v>440</v>
      </c>
      <c r="BA299" s="13" t="s">
        <v>233</v>
      </c>
      <c r="BB299" s="13" t="s">
        <v>157</v>
      </c>
      <c r="BC299" s="13" t="s">
        <v>4851</v>
      </c>
      <c r="BD299" s="13" t="s">
        <v>157</v>
      </c>
      <c r="BE299" s="13" t="s">
        <v>4852</v>
      </c>
      <c r="BF299" s="13" t="s">
        <v>4853</v>
      </c>
      <c r="BG299" s="13" t="s">
        <v>626</v>
      </c>
      <c r="BH299" s="13" t="s">
        <v>4855</v>
      </c>
      <c r="BI299" s="13" t="s">
        <v>4854</v>
      </c>
      <c r="BJ299" s="13" t="s">
        <v>157</v>
      </c>
      <c r="BK299" s="13" t="s">
        <v>157</v>
      </c>
      <c r="BL299" s="11" t="s">
        <v>162</v>
      </c>
      <c r="BM299" s="11" t="s">
        <v>157</v>
      </c>
      <c r="BN299" s="11" t="s">
        <v>157</v>
      </c>
      <c r="BO299" s="11" t="s">
        <v>157</v>
      </c>
      <c r="BP299" s="11" t="s">
        <v>157</v>
      </c>
      <c r="BQ299" s="11" t="s">
        <v>157</v>
      </c>
      <c r="BR299" s="11" t="s">
        <v>157</v>
      </c>
      <c r="BS299" s="15" t="s">
        <v>164</v>
      </c>
      <c r="BT299" s="15" t="s">
        <v>4856</v>
      </c>
      <c r="BU299" s="15" t="s">
        <v>164</v>
      </c>
      <c r="BV299" s="15" t="s">
        <v>4857</v>
      </c>
      <c r="BW299" s="17" t="s">
        <v>4858</v>
      </c>
      <c r="BX299" s="17" t="s">
        <v>534</v>
      </c>
      <c r="BY299" s="17" t="s">
        <v>157</v>
      </c>
    </row>
    <row r="300" spans="1:77" ht="45" x14ac:dyDescent="0.25">
      <c r="A300" s="6" t="s">
        <v>4861</v>
      </c>
      <c r="B300" s="6" t="s">
        <v>4862</v>
      </c>
      <c r="C300" s="6" t="s">
        <v>4863</v>
      </c>
      <c r="D300" s="6"/>
      <c r="E300" s="6" t="s">
        <v>164</v>
      </c>
      <c r="F300" s="9" t="s">
        <v>685</v>
      </c>
      <c r="G300" s="9" t="s">
        <v>164</v>
      </c>
      <c r="H300" s="9" t="s">
        <v>487</v>
      </c>
      <c r="I300" s="9" t="s">
        <v>233</v>
      </c>
      <c r="J300" s="9" t="s">
        <v>157</v>
      </c>
      <c r="K300" s="9" t="s">
        <v>503</v>
      </c>
      <c r="L300" s="9" t="s">
        <v>4864</v>
      </c>
      <c r="M300" s="9" t="s">
        <v>4865</v>
      </c>
      <c r="N300" s="9" t="s">
        <v>468</v>
      </c>
      <c r="O300" s="9" t="s">
        <v>157</v>
      </c>
      <c r="P300" s="9" t="s">
        <v>211</v>
      </c>
      <c r="Q300" s="9" t="s">
        <v>164</v>
      </c>
      <c r="R300" s="9" t="s">
        <v>487</v>
      </c>
      <c r="S300" s="9" t="s">
        <v>233</v>
      </c>
      <c r="T300" s="9" t="s">
        <v>157</v>
      </c>
      <c r="U300" s="9" t="s">
        <v>503</v>
      </c>
      <c r="V300" s="9" t="s">
        <v>1164</v>
      </c>
      <c r="W300" s="9" t="s">
        <v>157</v>
      </c>
      <c r="X300" s="9" t="s">
        <v>157</v>
      </c>
      <c r="Y300" s="9" t="s">
        <v>4866</v>
      </c>
      <c r="Z300" s="9" t="s">
        <v>259</v>
      </c>
      <c r="AA300" s="9" t="s">
        <v>157</v>
      </c>
      <c r="AB300" s="9" t="s">
        <v>157</v>
      </c>
      <c r="AC300" s="9" t="s">
        <v>157</v>
      </c>
      <c r="AD300" s="9" t="s">
        <v>157</v>
      </c>
      <c r="AE300" s="9" t="s">
        <v>157</v>
      </c>
      <c r="AF300" s="13" t="s">
        <v>2283</v>
      </c>
      <c r="AG300" s="13" t="s">
        <v>211</v>
      </c>
      <c r="AH300" s="13" t="s">
        <v>4867</v>
      </c>
      <c r="AI300" s="13" t="s">
        <v>164</v>
      </c>
      <c r="AJ300" s="13" t="s">
        <v>4867</v>
      </c>
      <c r="AK300" s="13" t="s">
        <v>4868</v>
      </c>
      <c r="AL300" s="13" t="s">
        <v>233</v>
      </c>
      <c r="AM300" s="13" t="s">
        <v>157</v>
      </c>
      <c r="AN300" s="13" t="s">
        <v>4869</v>
      </c>
      <c r="AO300" s="13" t="s">
        <v>157</v>
      </c>
      <c r="AP300" s="13" t="s">
        <v>4870</v>
      </c>
      <c r="AQ300" s="13" t="s">
        <v>157</v>
      </c>
      <c r="AR300" s="13" t="s">
        <v>247</v>
      </c>
      <c r="AS300" s="13" t="s">
        <v>157</v>
      </c>
      <c r="AT300" s="13" t="s">
        <v>4871</v>
      </c>
      <c r="AU300" s="13" t="s">
        <v>157</v>
      </c>
      <c r="AV300" s="13" t="s">
        <v>157</v>
      </c>
      <c r="AW300" s="13" t="s">
        <v>4867</v>
      </c>
      <c r="AX300" s="13" t="s">
        <v>164</v>
      </c>
      <c r="AY300" s="13" t="s">
        <v>4867</v>
      </c>
      <c r="AZ300" s="13" t="s">
        <v>4872</v>
      </c>
      <c r="BA300" s="13" t="s">
        <v>233</v>
      </c>
      <c r="BB300" s="13" t="s">
        <v>157</v>
      </c>
      <c r="BC300" s="13" t="s">
        <v>1164</v>
      </c>
      <c r="BD300" s="13" t="s">
        <v>157</v>
      </c>
      <c r="BE300" s="13" t="s">
        <v>1164</v>
      </c>
      <c r="BF300" s="13" t="s">
        <v>157</v>
      </c>
      <c r="BG300" s="13" t="s">
        <v>247</v>
      </c>
      <c r="BH300" s="13" t="s">
        <v>157</v>
      </c>
      <c r="BI300" s="13" t="s">
        <v>4871</v>
      </c>
      <c r="BJ300" s="13" t="s">
        <v>157</v>
      </c>
      <c r="BK300" s="13" t="s">
        <v>157</v>
      </c>
      <c r="BL300" s="11" t="s">
        <v>162</v>
      </c>
      <c r="BM300" s="11" t="s">
        <v>157</v>
      </c>
      <c r="BN300" s="11" t="s">
        <v>157</v>
      </c>
      <c r="BO300" s="11" t="s">
        <v>157</v>
      </c>
      <c r="BP300" s="11" t="s">
        <v>157</v>
      </c>
      <c r="BQ300" s="11" t="s">
        <v>157</v>
      </c>
      <c r="BR300" s="11" t="s">
        <v>157</v>
      </c>
      <c r="BS300" s="15" t="s">
        <v>162</v>
      </c>
      <c r="BT300" s="15" t="s">
        <v>157</v>
      </c>
      <c r="BU300" s="15" t="s">
        <v>164</v>
      </c>
      <c r="BV300" s="15" t="s">
        <v>217</v>
      </c>
      <c r="BW300" s="17" t="s">
        <v>580</v>
      </c>
      <c r="BX300" s="17" t="s">
        <v>1425</v>
      </c>
      <c r="BY300" s="17" t="s">
        <v>157</v>
      </c>
    </row>
    <row r="301" spans="1:77" x14ac:dyDescent="0.25">
      <c r="A301" s="6" t="s">
        <v>4875</v>
      </c>
      <c r="B301" s="6" t="s">
        <v>4876</v>
      </c>
      <c r="C301" s="6" t="s">
        <v>4877</v>
      </c>
      <c r="D301" s="6"/>
      <c r="E301" s="6" t="s">
        <v>162</v>
      </c>
      <c r="F301" s="9" t="s">
        <v>157</v>
      </c>
      <c r="G301" s="9" t="s">
        <v>157</v>
      </c>
      <c r="H301" s="9" t="s">
        <v>157</v>
      </c>
      <c r="I301" s="9" t="s">
        <v>157</v>
      </c>
      <c r="J301" s="9" t="s">
        <v>157</v>
      </c>
      <c r="K301" s="9" t="s">
        <v>157</v>
      </c>
      <c r="L301" s="9" t="s">
        <v>157</v>
      </c>
      <c r="M301" s="9" t="s">
        <v>157</v>
      </c>
      <c r="N301" s="9" t="s">
        <v>157</v>
      </c>
      <c r="O301" s="9" t="s">
        <v>157</v>
      </c>
      <c r="P301" s="9" t="s">
        <v>157</v>
      </c>
      <c r="Q301" s="9" t="s">
        <v>157</v>
      </c>
      <c r="R301" s="9" t="s">
        <v>157</v>
      </c>
      <c r="S301" s="9" t="s">
        <v>157</v>
      </c>
      <c r="T301" s="9" t="s">
        <v>157</v>
      </c>
      <c r="U301" s="9" t="s">
        <v>157</v>
      </c>
      <c r="V301" s="9" t="s">
        <v>157</v>
      </c>
      <c r="W301" s="9" t="s">
        <v>157</v>
      </c>
      <c r="X301" s="9" t="s">
        <v>157</v>
      </c>
      <c r="Y301" s="9" t="s">
        <v>157</v>
      </c>
      <c r="Z301" s="9" t="s">
        <v>157</v>
      </c>
      <c r="AA301" s="9" t="s">
        <v>157</v>
      </c>
      <c r="AB301" s="9" t="s">
        <v>157</v>
      </c>
      <c r="AC301" s="9" t="s">
        <v>157</v>
      </c>
      <c r="AD301" s="9" t="s">
        <v>157</v>
      </c>
      <c r="AE301" s="9" t="s">
        <v>157</v>
      </c>
      <c r="AF301" s="13" t="s">
        <v>157</v>
      </c>
      <c r="AG301" s="13" t="s">
        <v>157</v>
      </c>
      <c r="AH301" s="13" t="s">
        <v>157</v>
      </c>
      <c r="AI301" s="13" t="s">
        <v>157</v>
      </c>
      <c r="AJ301" s="13" t="s">
        <v>157</v>
      </c>
      <c r="AK301" s="13" t="s">
        <v>157</v>
      </c>
      <c r="AL301" s="13" t="s">
        <v>157</v>
      </c>
      <c r="AM301" s="13" t="s">
        <v>157</v>
      </c>
      <c r="AN301" s="13" t="s">
        <v>157</v>
      </c>
      <c r="AO301" s="13" t="s">
        <v>157</v>
      </c>
      <c r="AP301" s="13" t="s">
        <v>157</v>
      </c>
      <c r="AQ301" s="13" t="s">
        <v>157</v>
      </c>
      <c r="AR301" s="13" t="s">
        <v>157</v>
      </c>
      <c r="AS301" s="13" t="s">
        <v>157</v>
      </c>
      <c r="AT301" s="13" t="s">
        <v>157</v>
      </c>
      <c r="AU301" s="13" t="s">
        <v>157</v>
      </c>
      <c r="AV301" s="13" t="s">
        <v>157</v>
      </c>
      <c r="AW301" s="13" t="s">
        <v>157</v>
      </c>
      <c r="AX301" s="13" t="s">
        <v>157</v>
      </c>
      <c r="AY301" s="13" t="s">
        <v>157</v>
      </c>
      <c r="AZ301" s="13" t="s">
        <v>157</v>
      </c>
      <c r="BA301" s="13" t="s">
        <v>157</v>
      </c>
      <c r="BB301" s="13" t="s">
        <v>157</v>
      </c>
      <c r="BC301" s="13" t="s">
        <v>157</v>
      </c>
      <c r="BD301" s="13" t="s">
        <v>157</v>
      </c>
      <c r="BE301" s="13" t="s">
        <v>157</v>
      </c>
      <c r="BF301" s="13" t="s">
        <v>157</v>
      </c>
      <c r="BG301" s="13" t="s">
        <v>157</v>
      </c>
      <c r="BH301" s="13" t="s">
        <v>157</v>
      </c>
      <c r="BI301" s="13" t="s">
        <v>157</v>
      </c>
      <c r="BJ301" s="13" t="s">
        <v>157</v>
      </c>
      <c r="BK301" s="13" t="s">
        <v>157</v>
      </c>
      <c r="BL301" s="11" t="s">
        <v>157</v>
      </c>
      <c r="BM301" s="11" t="s">
        <v>157</v>
      </c>
      <c r="BN301" s="11" t="s">
        <v>157</v>
      </c>
      <c r="BO301" s="11" t="s">
        <v>157</v>
      </c>
      <c r="BP301" s="11" t="s">
        <v>157</v>
      </c>
      <c r="BQ301" s="11" t="s">
        <v>157</v>
      </c>
      <c r="BR301" s="11" t="s">
        <v>157</v>
      </c>
      <c r="BS301" s="15" t="s">
        <v>157</v>
      </c>
      <c r="BT301" s="15" t="s">
        <v>157</v>
      </c>
      <c r="BU301" s="15" t="s">
        <v>157</v>
      </c>
      <c r="BV301" s="15" t="s">
        <v>157</v>
      </c>
      <c r="BW301" s="17" t="s">
        <v>157</v>
      </c>
      <c r="BX301" s="17" t="s">
        <v>157</v>
      </c>
      <c r="BY301" s="17" t="s">
        <v>157</v>
      </c>
    </row>
    <row r="302" spans="1:77" ht="60" x14ac:dyDescent="0.25">
      <c r="A302" s="6" t="s">
        <v>4880</v>
      </c>
      <c r="B302" s="6" t="s">
        <v>4881</v>
      </c>
      <c r="C302" s="6" t="s">
        <v>4882</v>
      </c>
      <c r="D302" s="6"/>
      <c r="E302" s="6" t="s">
        <v>164</v>
      </c>
      <c r="F302" s="9" t="s">
        <v>4883</v>
      </c>
      <c r="G302" s="9" t="s">
        <v>164</v>
      </c>
      <c r="H302" s="9" t="s">
        <v>4884</v>
      </c>
      <c r="I302" s="9" t="s">
        <v>233</v>
      </c>
      <c r="J302" s="9" t="s">
        <v>157</v>
      </c>
      <c r="K302" s="9" t="s">
        <v>273</v>
      </c>
      <c r="L302" s="9" t="s">
        <v>4885</v>
      </c>
      <c r="M302" s="9" t="s">
        <v>4886</v>
      </c>
      <c r="N302" s="9" t="s">
        <v>4887</v>
      </c>
      <c r="O302" s="9" t="s">
        <v>157</v>
      </c>
      <c r="P302" s="9" t="s">
        <v>2969</v>
      </c>
      <c r="Q302" s="9" t="s">
        <v>164</v>
      </c>
      <c r="R302" s="9" t="s">
        <v>4888</v>
      </c>
      <c r="S302" s="9" t="s">
        <v>233</v>
      </c>
      <c r="T302" s="9" t="s">
        <v>157</v>
      </c>
      <c r="U302" s="9" t="s">
        <v>273</v>
      </c>
      <c r="V302" s="9" t="s">
        <v>4885</v>
      </c>
      <c r="W302" s="9" t="s">
        <v>4889</v>
      </c>
      <c r="X302" s="9" t="s">
        <v>157</v>
      </c>
      <c r="Y302" s="9" t="s">
        <v>4890</v>
      </c>
      <c r="Z302" s="9" t="s">
        <v>687</v>
      </c>
      <c r="AA302" s="9" t="s">
        <v>157</v>
      </c>
      <c r="AB302" s="9" t="s">
        <v>157</v>
      </c>
      <c r="AC302" s="9" t="s">
        <v>157</v>
      </c>
      <c r="AD302" s="9" t="s">
        <v>4891</v>
      </c>
      <c r="AE302" s="9" t="s">
        <v>157</v>
      </c>
      <c r="AF302" s="13" t="s">
        <v>4883</v>
      </c>
      <c r="AG302" s="13" t="s">
        <v>4892</v>
      </c>
      <c r="AH302" s="13" t="s">
        <v>2484</v>
      </c>
      <c r="AI302" s="13" t="s">
        <v>164</v>
      </c>
      <c r="AJ302" s="13" t="s">
        <v>2484</v>
      </c>
      <c r="AK302" s="13" t="s">
        <v>273</v>
      </c>
      <c r="AL302" s="13" t="s">
        <v>233</v>
      </c>
      <c r="AM302" s="13" t="s">
        <v>157</v>
      </c>
      <c r="AN302" s="13" t="s">
        <v>718</v>
      </c>
      <c r="AO302" s="13" t="s">
        <v>157</v>
      </c>
      <c r="AP302" s="13" t="s">
        <v>157</v>
      </c>
      <c r="AQ302" s="13" t="s">
        <v>157</v>
      </c>
      <c r="AR302" s="13" t="s">
        <v>626</v>
      </c>
      <c r="AS302" s="13" t="s">
        <v>157</v>
      </c>
      <c r="AT302" s="13" t="s">
        <v>4893</v>
      </c>
      <c r="AU302" s="13" t="s">
        <v>157</v>
      </c>
      <c r="AV302" s="13" t="s">
        <v>157</v>
      </c>
      <c r="AW302" s="13" t="s">
        <v>4894</v>
      </c>
      <c r="AX302" s="13" t="s">
        <v>164</v>
      </c>
      <c r="AY302" s="13" t="s">
        <v>2484</v>
      </c>
      <c r="AZ302" s="13" t="s">
        <v>273</v>
      </c>
      <c r="BA302" s="13" t="s">
        <v>233</v>
      </c>
      <c r="BB302" s="13" t="s">
        <v>157</v>
      </c>
      <c r="BC302" s="13" t="s">
        <v>718</v>
      </c>
      <c r="BD302" s="13" t="s">
        <v>157</v>
      </c>
      <c r="BE302" s="13" t="s">
        <v>157</v>
      </c>
      <c r="BF302" s="13" t="s">
        <v>157</v>
      </c>
      <c r="BG302" s="13" t="s">
        <v>259</v>
      </c>
      <c r="BH302" s="13" t="s">
        <v>157</v>
      </c>
      <c r="BI302" s="13" t="s">
        <v>157</v>
      </c>
      <c r="BJ302" s="13" t="s">
        <v>157</v>
      </c>
      <c r="BK302" s="13" t="s">
        <v>157</v>
      </c>
      <c r="BL302" s="11" t="s">
        <v>162</v>
      </c>
      <c r="BM302" s="11" t="s">
        <v>157</v>
      </c>
      <c r="BN302" s="11" t="s">
        <v>157</v>
      </c>
      <c r="BO302" s="11" t="s">
        <v>157</v>
      </c>
      <c r="BP302" s="11" t="s">
        <v>157</v>
      </c>
      <c r="BQ302" s="11" t="s">
        <v>157</v>
      </c>
      <c r="BR302" s="11" t="s">
        <v>157</v>
      </c>
      <c r="BS302" s="15" t="s">
        <v>162</v>
      </c>
      <c r="BT302" s="15" t="s">
        <v>157</v>
      </c>
      <c r="BU302" s="15" t="s">
        <v>164</v>
      </c>
      <c r="BV302" s="15" t="s">
        <v>4895</v>
      </c>
      <c r="BW302" s="17" t="s">
        <v>4896</v>
      </c>
      <c r="BX302" s="17" t="s">
        <v>4897</v>
      </c>
      <c r="BY302" s="17" t="s">
        <v>4898</v>
      </c>
    </row>
    <row r="303" spans="1:77" ht="90" x14ac:dyDescent="0.25">
      <c r="A303" s="6" t="s">
        <v>4901</v>
      </c>
      <c r="B303" s="6" t="s">
        <v>4902</v>
      </c>
      <c r="C303" s="6" t="s">
        <v>4903</v>
      </c>
      <c r="D303" s="6"/>
      <c r="E303" s="6" t="s">
        <v>164</v>
      </c>
      <c r="F303" s="9" t="s">
        <v>4904</v>
      </c>
      <c r="G303" s="9" t="s">
        <v>164</v>
      </c>
      <c r="H303" s="9" t="s">
        <v>188</v>
      </c>
      <c r="I303" s="9" t="s">
        <v>233</v>
      </c>
      <c r="J303" s="9" t="s">
        <v>157</v>
      </c>
      <c r="K303" s="9" t="s">
        <v>340</v>
      </c>
      <c r="L303" s="9" t="s">
        <v>4905</v>
      </c>
      <c r="M303" s="9" t="s">
        <v>1269</v>
      </c>
      <c r="N303" s="9" t="s">
        <v>4906</v>
      </c>
      <c r="O303" s="9" t="s">
        <v>157</v>
      </c>
      <c r="P303" s="9" t="s">
        <v>4907</v>
      </c>
      <c r="Q303" s="9" t="s">
        <v>164</v>
      </c>
      <c r="R303" s="9" t="s">
        <v>188</v>
      </c>
      <c r="S303" s="9" t="s">
        <v>233</v>
      </c>
      <c r="T303" s="9" t="s">
        <v>157</v>
      </c>
      <c r="U303" s="9" t="s">
        <v>340</v>
      </c>
      <c r="V303" s="9" t="s">
        <v>4905</v>
      </c>
      <c r="W303" s="9" t="s">
        <v>4908</v>
      </c>
      <c r="X303" s="9" t="s">
        <v>4909</v>
      </c>
      <c r="Y303" s="9" t="s">
        <v>157</v>
      </c>
      <c r="Z303" s="9" t="s">
        <v>259</v>
      </c>
      <c r="AA303" s="9" t="s">
        <v>157</v>
      </c>
      <c r="AB303" s="9" t="s">
        <v>157</v>
      </c>
      <c r="AC303" s="9" t="s">
        <v>157</v>
      </c>
      <c r="AD303" s="9" t="s">
        <v>157</v>
      </c>
      <c r="AE303" s="9" t="s">
        <v>157</v>
      </c>
      <c r="AF303" s="13" t="s">
        <v>4910</v>
      </c>
      <c r="AG303" s="13" t="s">
        <v>594</v>
      </c>
      <c r="AH303" s="13" t="s">
        <v>4911</v>
      </c>
      <c r="AI303" s="13" t="s">
        <v>164</v>
      </c>
      <c r="AJ303" s="13" t="s">
        <v>1036</v>
      </c>
      <c r="AK303" s="13" t="s">
        <v>340</v>
      </c>
      <c r="AL303" s="13" t="s">
        <v>233</v>
      </c>
      <c r="AM303" s="13" t="s">
        <v>157</v>
      </c>
      <c r="AN303" s="13" t="s">
        <v>4912</v>
      </c>
      <c r="AO303" s="13" t="s">
        <v>157</v>
      </c>
      <c r="AP303" s="13" t="s">
        <v>157</v>
      </c>
      <c r="AQ303" s="13" t="s">
        <v>157</v>
      </c>
      <c r="AR303" s="13" t="s">
        <v>259</v>
      </c>
      <c r="AS303" s="13" t="s">
        <v>157</v>
      </c>
      <c r="AT303" s="13" t="s">
        <v>157</v>
      </c>
      <c r="AU303" s="13" t="s">
        <v>157</v>
      </c>
      <c r="AV303" s="13" t="s">
        <v>157</v>
      </c>
      <c r="AW303" s="13" t="s">
        <v>4913</v>
      </c>
      <c r="AX303" s="13" t="s">
        <v>164</v>
      </c>
      <c r="AY303" s="13" t="s">
        <v>1036</v>
      </c>
      <c r="AZ303" s="13" t="s">
        <v>340</v>
      </c>
      <c r="BA303" s="13" t="s">
        <v>233</v>
      </c>
      <c r="BB303" s="13" t="s">
        <v>157</v>
      </c>
      <c r="BC303" s="13" t="s">
        <v>4914</v>
      </c>
      <c r="BD303" s="13" t="s">
        <v>157</v>
      </c>
      <c r="BE303" s="13" t="s">
        <v>157</v>
      </c>
      <c r="BF303" s="13" t="s">
        <v>157</v>
      </c>
      <c r="BG303" s="13" t="s">
        <v>259</v>
      </c>
      <c r="BH303" s="13" t="s">
        <v>157</v>
      </c>
      <c r="BI303" s="13" t="s">
        <v>157</v>
      </c>
      <c r="BJ303" s="13" t="s">
        <v>157</v>
      </c>
      <c r="BK303" s="13" t="s">
        <v>157</v>
      </c>
      <c r="BL303" s="11" t="s">
        <v>164</v>
      </c>
      <c r="BM303" s="11" t="s">
        <v>1036</v>
      </c>
      <c r="BN303" s="11" t="s">
        <v>1036</v>
      </c>
      <c r="BO303" s="11" t="s">
        <v>614</v>
      </c>
      <c r="BP303" s="11" t="s">
        <v>157</v>
      </c>
      <c r="BQ303" s="11" t="s">
        <v>157</v>
      </c>
      <c r="BR303" s="11" t="s">
        <v>4915</v>
      </c>
      <c r="BS303" s="15" t="s">
        <v>162</v>
      </c>
      <c r="BT303" s="15" t="s">
        <v>157</v>
      </c>
      <c r="BU303" s="15" t="s">
        <v>164</v>
      </c>
      <c r="BV303" s="15" t="s">
        <v>728</v>
      </c>
      <c r="BW303" s="17" t="s">
        <v>4916</v>
      </c>
      <c r="BX303" s="17" t="s">
        <v>4917</v>
      </c>
      <c r="BY303" s="17" t="s">
        <v>157</v>
      </c>
    </row>
    <row r="304" spans="1:77" ht="60" x14ac:dyDescent="0.25">
      <c r="A304" s="6" t="s">
        <v>4920</v>
      </c>
      <c r="B304" s="6" t="s">
        <v>4921</v>
      </c>
      <c r="C304" s="6" t="s">
        <v>4922</v>
      </c>
      <c r="D304" s="6"/>
      <c r="E304" s="6" t="s">
        <v>164</v>
      </c>
      <c r="F304" s="9" t="s">
        <v>4923</v>
      </c>
      <c r="G304" s="9" t="s">
        <v>164</v>
      </c>
      <c r="H304" s="9" t="s">
        <v>4924</v>
      </c>
      <c r="I304" s="9" t="s">
        <v>233</v>
      </c>
      <c r="J304" s="9" t="s">
        <v>157</v>
      </c>
      <c r="K304" s="9" t="s">
        <v>412</v>
      </c>
      <c r="L304" s="9" t="s">
        <v>4925</v>
      </c>
      <c r="M304" s="9" t="s">
        <v>4926</v>
      </c>
      <c r="N304" s="9" t="s">
        <v>4927</v>
      </c>
      <c r="O304" s="9" t="s">
        <v>157</v>
      </c>
      <c r="P304" s="9" t="s">
        <v>682</v>
      </c>
      <c r="Q304" s="9" t="s">
        <v>164</v>
      </c>
      <c r="R304" s="9" t="s">
        <v>4924</v>
      </c>
      <c r="S304" s="9" t="s">
        <v>233</v>
      </c>
      <c r="T304" s="9" t="s">
        <v>157</v>
      </c>
      <c r="U304" s="9" t="s">
        <v>412</v>
      </c>
      <c r="V304" s="9" t="s">
        <v>4928</v>
      </c>
      <c r="W304" s="9" t="s">
        <v>157</v>
      </c>
      <c r="X304" s="9" t="s">
        <v>157</v>
      </c>
      <c r="Y304" s="9" t="s">
        <v>4929</v>
      </c>
      <c r="Z304" s="9" t="s">
        <v>373</v>
      </c>
      <c r="AA304" s="9" t="s">
        <v>157</v>
      </c>
      <c r="AB304" s="9" t="s">
        <v>4930</v>
      </c>
      <c r="AC304" s="9" t="s">
        <v>157</v>
      </c>
      <c r="AD304" s="9" t="s">
        <v>157</v>
      </c>
      <c r="AE304" s="9" t="s">
        <v>157</v>
      </c>
      <c r="AF304" s="13" t="s">
        <v>4931</v>
      </c>
      <c r="AG304" s="13" t="s">
        <v>4932</v>
      </c>
      <c r="AH304" s="13" t="s">
        <v>4933</v>
      </c>
      <c r="AI304" s="13" t="s">
        <v>164</v>
      </c>
      <c r="AJ304" s="13" t="s">
        <v>4934</v>
      </c>
      <c r="AK304" s="13" t="s">
        <v>297</v>
      </c>
      <c r="AL304" s="13" t="s">
        <v>233</v>
      </c>
      <c r="AM304" s="13" t="s">
        <v>157</v>
      </c>
      <c r="AN304" s="13" t="s">
        <v>4935</v>
      </c>
      <c r="AO304" s="13" t="s">
        <v>4936</v>
      </c>
      <c r="AP304" s="13" t="s">
        <v>157</v>
      </c>
      <c r="AQ304" s="13" t="s">
        <v>157</v>
      </c>
      <c r="AR304" s="13" t="s">
        <v>626</v>
      </c>
      <c r="AS304" s="13" t="s">
        <v>157</v>
      </c>
      <c r="AT304" s="13" t="s">
        <v>4937</v>
      </c>
      <c r="AU304" s="13" t="s">
        <v>157</v>
      </c>
      <c r="AV304" s="13" t="s">
        <v>157</v>
      </c>
      <c r="AW304" s="13" t="s">
        <v>4938</v>
      </c>
      <c r="AX304" s="13" t="s">
        <v>164</v>
      </c>
      <c r="AY304" s="13" t="s">
        <v>4934</v>
      </c>
      <c r="AZ304" s="13" t="s">
        <v>297</v>
      </c>
      <c r="BA304" s="13" t="s">
        <v>233</v>
      </c>
      <c r="BB304" s="13" t="s">
        <v>157</v>
      </c>
      <c r="BC304" s="13" t="s">
        <v>4928</v>
      </c>
      <c r="BD304" s="13" t="s">
        <v>4939</v>
      </c>
      <c r="BE304" s="13" t="s">
        <v>157</v>
      </c>
      <c r="BF304" s="13" t="s">
        <v>157</v>
      </c>
      <c r="BG304" s="13" t="s">
        <v>626</v>
      </c>
      <c r="BH304" s="13" t="s">
        <v>157</v>
      </c>
      <c r="BI304" s="13" t="s">
        <v>4937</v>
      </c>
      <c r="BJ304" s="13" t="s">
        <v>157</v>
      </c>
      <c r="BK304" s="13" t="s">
        <v>157</v>
      </c>
      <c r="BL304" s="11" t="s">
        <v>162</v>
      </c>
      <c r="BM304" s="11" t="s">
        <v>157</v>
      </c>
      <c r="BN304" s="11" t="s">
        <v>157</v>
      </c>
      <c r="BO304" s="11" t="s">
        <v>157</v>
      </c>
      <c r="BP304" s="11" t="s">
        <v>157</v>
      </c>
      <c r="BQ304" s="11" t="s">
        <v>157</v>
      </c>
      <c r="BR304" s="11" t="s">
        <v>157</v>
      </c>
      <c r="BS304" s="15" t="s">
        <v>162</v>
      </c>
      <c r="BT304" s="15" t="s">
        <v>157</v>
      </c>
      <c r="BU304" s="15" t="s">
        <v>162</v>
      </c>
      <c r="BV304" s="15" t="s">
        <v>157</v>
      </c>
      <c r="BW304" s="17" t="s">
        <v>4940</v>
      </c>
      <c r="BX304" s="17" t="s">
        <v>4941</v>
      </c>
      <c r="BY304" s="17" t="s">
        <v>157</v>
      </c>
    </row>
    <row r="305" spans="1:77" ht="60" x14ac:dyDescent="0.25">
      <c r="A305" s="6" t="s">
        <v>4944</v>
      </c>
      <c r="B305" s="6" t="s">
        <v>4945</v>
      </c>
      <c r="C305" s="6" t="s">
        <v>4946</v>
      </c>
      <c r="D305" s="6"/>
      <c r="E305" s="6" t="s">
        <v>164</v>
      </c>
      <c r="F305" s="9" t="s">
        <v>4947</v>
      </c>
      <c r="G305" s="9" t="s">
        <v>164</v>
      </c>
      <c r="H305" s="9" t="s">
        <v>4948</v>
      </c>
      <c r="I305" s="9" t="s">
        <v>233</v>
      </c>
      <c r="J305" s="9" t="s">
        <v>157</v>
      </c>
      <c r="K305" s="9" t="s">
        <v>503</v>
      </c>
      <c r="L305" s="9" t="s">
        <v>3515</v>
      </c>
      <c r="M305" s="9" t="s">
        <v>4949</v>
      </c>
      <c r="N305" s="9" t="s">
        <v>4950</v>
      </c>
      <c r="O305" s="9" t="s">
        <v>157</v>
      </c>
      <c r="P305" s="9" t="s">
        <v>320</v>
      </c>
      <c r="Q305" s="9" t="s">
        <v>164</v>
      </c>
      <c r="R305" s="9" t="s">
        <v>4948</v>
      </c>
      <c r="S305" s="9" t="s">
        <v>233</v>
      </c>
      <c r="T305" s="9" t="s">
        <v>157</v>
      </c>
      <c r="U305" s="9" t="s">
        <v>503</v>
      </c>
      <c r="V305" s="9" t="s">
        <v>3515</v>
      </c>
      <c r="W305" s="9" t="s">
        <v>4951</v>
      </c>
      <c r="X305" s="9" t="s">
        <v>4952</v>
      </c>
      <c r="Y305" s="9" t="s">
        <v>157</v>
      </c>
      <c r="Z305" s="9" t="s">
        <v>373</v>
      </c>
      <c r="AA305" s="9" t="s">
        <v>157</v>
      </c>
      <c r="AB305" s="9" t="s">
        <v>4953</v>
      </c>
      <c r="AC305" s="9" t="s">
        <v>157</v>
      </c>
      <c r="AD305" s="9" t="s">
        <v>157</v>
      </c>
      <c r="AE305" s="9" t="s">
        <v>157</v>
      </c>
      <c r="AF305" s="13" t="s">
        <v>4954</v>
      </c>
      <c r="AG305" s="13" t="s">
        <v>1801</v>
      </c>
      <c r="AH305" s="13" t="s">
        <v>4955</v>
      </c>
      <c r="AI305" s="13" t="s">
        <v>164</v>
      </c>
      <c r="AJ305" s="13" t="s">
        <v>4956</v>
      </c>
      <c r="AK305" s="13" t="s">
        <v>503</v>
      </c>
      <c r="AL305" s="13" t="s">
        <v>233</v>
      </c>
      <c r="AM305" s="13" t="s">
        <v>157</v>
      </c>
      <c r="AN305" s="13" t="s">
        <v>4355</v>
      </c>
      <c r="AO305" s="13" t="s">
        <v>157</v>
      </c>
      <c r="AP305" s="13" t="s">
        <v>4956</v>
      </c>
      <c r="AQ305" s="13" t="s">
        <v>157</v>
      </c>
      <c r="AR305" s="13" t="s">
        <v>626</v>
      </c>
      <c r="AS305" s="13" t="s">
        <v>157</v>
      </c>
      <c r="AT305" s="13" t="s">
        <v>4957</v>
      </c>
      <c r="AU305" s="13" t="s">
        <v>157</v>
      </c>
      <c r="AV305" s="13" t="s">
        <v>157</v>
      </c>
      <c r="AW305" s="13" t="s">
        <v>4958</v>
      </c>
      <c r="AX305" s="13" t="s">
        <v>164</v>
      </c>
      <c r="AY305" s="13" t="s">
        <v>4956</v>
      </c>
      <c r="AZ305" s="13" t="s">
        <v>503</v>
      </c>
      <c r="BA305" s="13" t="s">
        <v>233</v>
      </c>
      <c r="BB305" s="13" t="s">
        <v>157</v>
      </c>
      <c r="BC305" s="13" t="s">
        <v>4355</v>
      </c>
      <c r="BD305" s="13" t="s">
        <v>157</v>
      </c>
      <c r="BE305" s="13" t="s">
        <v>4956</v>
      </c>
      <c r="BF305" s="13" t="s">
        <v>157</v>
      </c>
      <c r="BG305" s="13" t="s">
        <v>626</v>
      </c>
      <c r="BH305" s="13" t="s">
        <v>157</v>
      </c>
      <c r="BI305" s="13" t="s">
        <v>4957</v>
      </c>
      <c r="BJ305" s="13" t="s">
        <v>157</v>
      </c>
      <c r="BK305" s="13" t="s">
        <v>157</v>
      </c>
      <c r="BL305" s="11" t="s">
        <v>164</v>
      </c>
      <c r="BM305" s="11" t="s">
        <v>2517</v>
      </c>
      <c r="BN305" s="11" t="s">
        <v>4959</v>
      </c>
      <c r="BO305" s="11" t="s">
        <v>775</v>
      </c>
      <c r="BP305" s="11" t="s">
        <v>157</v>
      </c>
      <c r="BQ305" s="11" t="s">
        <v>157</v>
      </c>
      <c r="BR305" s="11" t="s">
        <v>4960</v>
      </c>
      <c r="BS305" s="15" t="s">
        <v>162</v>
      </c>
      <c r="BT305" s="15" t="s">
        <v>157</v>
      </c>
      <c r="BU305" s="15" t="s">
        <v>162</v>
      </c>
      <c r="BV305" s="15" t="s">
        <v>157</v>
      </c>
      <c r="BW305" s="17" t="s">
        <v>4961</v>
      </c>
      <c r="BX305" s="17" t="s">
        <v>4962</v>
      </c>
      <c r="BY305" s="17" t="s">
        <v>157</v>
      </c>
    </row>
    <row r="306" spans="1:77" x14ac:dyDescent="0.25">
      <c r="A306" s="6" t="s">
        <v>4965</v>
      </c>
      <c r="B306" s="6" t="s">
        <v>4966</v>
      </c>
      <c r="C306" s="6" t="s">
        <v>4967</v>
      </c>
      <c r="D306" s="6"/>
      <c r="E306" s="6" t="s">
        <v>162</v>
      </c>
      <c r="F306" s="9" t="s">
        <v>157</v>
      </c>
      <c r="G306" s="9" t="s">
        <v>157</v>
      </c>
      <c r="H306" s="9" t="s">
        <v>157</v>
      </c>
      <c r="I306" s="9" t="s">
        <v>157</v>
      </c>
      <c r="J306" s="9" t="s">
        <v>157</v>
      </c>
      <c r="K306" s="9" t="s">
        <v>157</v>
      </c>
      <c r="L306" s="9" t="s">
        <v>157</v>
      </c>
      <c r="M306" s="9" t="s">
        <v>157</v>
      </c>
      <c r="N306" s="9" t="s">
        <v>157</v>
      </c>
      <c r="O306" s="9" t="s">
        <v>157</v>
      </c>
      <c r="P306" s="9" t="s">
        <v>157</v>
      </c>
      <c r="Q306" s="9" t="s">
        <v>157</v>
      </c>
      <c r="R306" s="9" t="s">
        <v>157</v>
      </c>
      <c r="S306" s="9" t="s">
        <v>157</v>
      </c>
      <c r="T306" s="9" t="s">
        <v>157</v>
      </c>
      <c r="U306" s="9" t="s">
        <v>157</v>
      </c>
      <c r="V306" s="9" t="s">
        <v>157</v>
      </c>
      <c r="W306" s="9" t="s">
        <v>157</v>
      </c>
      <c r="X306" s="9" t="s">
        <v>157</v>
      </c>
      <c r="Y306" s="9" t="s">
        <v>157</v>
      </c>
      <c r="Z306" s="9" t="s">
        <v>157</v>
      </c>
      <c r="AA306" s="9" t="s">
        <v>157</v>
      </c>
      <c r="AB306" s="9" t="s">
        <v>157</v>
      </c>
      <c r="AC306" s="9" t="s">
        <v>157</v>
      </c>
      <c r="AD306" s="9" t="s">
        <v>157</v>
      </c>
      <c r="AE306" s="9" t="s">
        <v>157</v>
      </c>
      <c r="AF306" s="13" t="s">
        <v>157</v>
      </c>
      <c r="AG306" s="13" t="s">
        <v>157</v>
      </c>
      <c r="AH306" s="13" t="s">
        <v>157</v>
      </c>
      <c r="AI306" s="13" t="s">
        <v>157</v>
      </c>
      <c r="AJ306" s="13" t="s">
        <v>157</v>
      </c>
      <c r="AK306" s="13" t="s">
        <v>157</v>
      </c>
      <c r="AL306" s="13" t="s">
        <v>157</v>
      </c>
      <c r="AM306" s="13" t="s">
        <v>157</v>
      </c>
      <c r="AN306" s="13" t="s">
        <v>157</v>
      </c>
      <c r="AO306" s="13" t="s">
        <v>157</v>
      </c>
      <c r="AP306" s="13" t="s">
        <v>157</v>
      </c>
      <c r="AQ306" s="13" t="s">
        <v>157</v>
      </c>
      <c r="AR306" s="13" t="s">
        <v>157</v>
      </c>
      <c r="AS306" s="13" t="s">
        <v>157</v>
      </c>
      <c r="AT306" s="13" t="s">
        <v>157</v>
      </c>
      <c r="AU306" s="13" t="s">
        <v>157</v>
      </c>
      <c r="AV306" s="13" t="s">
        <v>157</v>
      </c>
      <c r="AW306" s="13" t="s">
        <v>157</v>
      </c>
      <c r="AX306" s="13" t="s">
        <v>157</v>
      </c>
      <c r="AY306" s="13" t="s">
        <v>157</v>
      </c>
      <c r="AZ306" s="13" t="s">
        <v>157</v>
      </c>
      <c r="BA306" s="13" t="s">
        <v>157</v>
      </c>
      <c r="BB306" s="13" t="s">
        <v>157</v>
      </c>
      <c r="BC306" s="13" t="s">
        <v>157</v>
      </c>
      <c r="BD306" s="13" t="s">
        <v>157</v>
      </c>
      <c r="BE306" s="13" t="s">
        <v>157</v>
      </c>
      <c r="BF306" s="13" t="s">
        <v>157</v>
      </c>
      <c r="BG306" s="13" t="s">
        <v>157</v>
      </c>
      <c r="BH306" s="13" t="s">
        <v>157</v>
      </c>
      <c r="BI306" s="13" t="s">
        <v>157</v>
      </c>
      <c r="BJ306" s="13" t="s">
        <v>157</v>
      </c>
      <c r="BK306" s="13" t="s">
        <v>157</v>
      </c>
      <c r="BL306" s="11" t="s">
        <v>157</v>
      </c>
      <c r="BM306" s="11" t="s">
        <v>157</v>
      </c>
      <c r="BN306" s="11" t="s">
        <v>157</v>
      </c>
      <c r="BO306" s="11" t="s">
        <v>157</v>
      </c>
      <c r="BP306" s="11" t="s">
        <v>157</v>
      </c>
      <c r="BQ306" s="11" t="s">
        <v>157</v>
      </c>
      <c r="BR306" s="11" t="s">
        <v>157</v>
      </c>
      <c r="BS306" s="15" t="s">
        <v>157</v>
      </c>
      <c r="BT306" s="15" t="s">
        <v>157</v>
      </c>
      <c r="BU306" s="15" t="s">
        <v>157</v>
      </c>
      <c r="BV306" s="15" t="s">
        <v>157</v>
      </c>
      <c r="BW306" s="17" t="s">
        <v>157</v>
      </c>
      <c r="BX306" s="17" t="s">
        <v>157</v>
      </c>
      <c r="BY306" s="17" t="s">
        <v>157</v>
      </c>
    </row>
    <row r="307" spans="1:77" ht="75" x14ac:dyDescent="0.25">
      <c r="A307" s="6" t="s">
        <v>4970</v>
      </c>
      <c r="B307" s="6" t="s">
        <v>4971</v>
      </c>
      <c r="C307" s="6" t="s">
        <v>4972</v>
      </c>
      <c r="D307" s="6"/>
      <c r="E307" s="6" t="s">
        <v>164</v>
      </c>
      <c r="F307" s="9" t="s">
        <v>4973</v>
      </c>
      <c r="G307" s="9" t="s">
        <v>164</v>
      </c>
      <c r="H307" s="9" t="s">
        <v>4974</v>
      </c>
      <c r="I307" s="9" t="s">
        <v>233</v>
      </c>
      <c r="J307" s="9" t="s">
        <v>157</v>
      </c>
      <c r="K307" s="9" t="s">
        <v>4975</v>
      </c>
      <c r="L307" s="9" t="s">
        <v>4976</v>
      </c>
      <c r="M307" s="9" t="s">
        <v>4977</v>
      </c>
      <c r="N307" s="9" t="s">
        <v>4978</v>
      </c>
      <c r="O307" s="9" t="s">
        <v>157</v>
      </c>
      <c r="P307" s="9" t="s">
        <v>2748</v>
      </c>
      <c r="Q307" s="9" t="s">
        <v>164</v>
      </c>
      <c r="R307" s="9" t="s">
        <v>4974</v>
      </c>
      <c r="S307" s="9" t="s">
        <v>233</v>
      </c>
      <c r="T307" s="9" t="s">
        <v>157</v>
      </c>
      <c r="U307" s="9" t="s">
        <v>4975</v>
      </c>
      <c r="V307" s="9" t="s">
        <v>4976</v>
      </c>
      <c r="W307" s="9" t="s">
        <v>4979</v>
      </c>
      <c r="X307" s="9" t="s">
        <v>4980</v>
      </c>
      <c r="Y307" s="9" t="s">
        <v>157</v>
      </c>
      <c r="Z307" s="9" t="s">
        <v>259</v>
      </c>
      <c r="AA307" s="9" t="s">
        <v>157</v>
      </c>
      <c r="AB307" s="9" t="s">
        <v>157</v>
      </c>
      <c r="AC307" s="9" t="s">
        <v>157</v>
      </c>
      <c r="AD307" s="9" t="s">
        <v>157</v>
      </c>
      <c r="AE307" s="9" t="s">
        <v>264</v>
      </c>
      <c r="AF307" s="13" t="s">
        <v>4981</v>
      </c>
      <c r="AG307" s="13" t="s">
        <v>1020</v>
      </c>
      <c r="AH307" s="13" t="s">
        <v>4982</v>
      </c>
      <c r="AI307" s="13" t="s">
        <v>164</v>
      </c>
      <c r="AJ307" s="13" t="s">
        <v>4983</v>
      </c>
      <c r="AK307" s="13" t="s">
        <v>340</v>
      </c>
      <c r="AL307" s="13" t="s">
        <v>233</v>
      </c>
      <c r="AM307" s="13" t="s">
        <v>157</v>
      </c>
      <c r="AN307" s="13" t="s">
        <v>4984</v>
      </c>
      <c r="AO307" s="13" t="s">
        <v>157</v>
      </c>
      <c r="AP307" s="13" t="s">
        <v>4985</v>
      </c>
      <c r="AQ307" s="13" t="s">
        <v>157</v>
      </c>
      <c r="AR307" s="13" t="s">
        <v>259</v>
      </c>
      <c r="AS307" s="13" t="s">
        <v>157</v>
      </c>
      <c r="AT307" s="13" t="s">
        <v>157</v>
      </c>
      <c r="AU307" s="13" t="s">
        <v>157</v>
      </c>
      <c r="AV307" s="13" t="s">
        <v>157</v>
      </c>
      <c r="AW307" s="13" t="s">
        <v>4986</v>
      </c>
      <c r="AX307" s="13" t="s">
        <v>164</v>
      </c>
      <c r="AY307" s="13" t="s">
        <v>4983</v>
      </c>
      <c r="AZ307" s="13" t="s">
        <v>340</v>
      </c>
      <c r="BA307" s="13" t="s">
        <v>233</v>
      </c>
      <c r="BB307" s="13" t="s">
        <v>157</v>
      </c>
      <c r="BC307" s="13" t="s">
        <v>4984</v>
      </c>
      <c r="BD307" s="13" t="s">
        <v>157</v>
      </c>
      <c r="BE307" s="13" t="s">
        <v>4985</v>
      </c>
      <c r="BF307" s="13" t="s">
        <v>157</v>
      </c>
      <c r="BG307" s="13" t="s">
        <v>259</v>
      </c>
      <c r="BH307" s="13" t="s">
        <v>157</v>
      </c>
      <c r="BI307" s="13" t="s">
        <v>157</v>
      </c>
      <c r="BJ307" s="13" t="s">
        <v>157</v>
      </c>
      <c r="BK307" s="13" t="s">
        <v>157</v>
      </c>
      <c r="BL307" s="11" t="s">
        <v>164</v>
      </c>
      <c r="BM307" s="11" t="s">
        <v>4987</v>
      </c>
      <c r="BN307" s="11" t="s">
        <v>4987</v>
      </c>
      <c r="BO307" s="11" t="s">
        <v>167</v>
      </c>
      <c r="BP307" s="11" t="s">
        <v>157</v>
      </c>
      <c r="BQ307" s="11" t="s">
        <v>4988</v>
      </c>
      <c r="BR307" s="11" t="s">
        <v>4989</v>
      </c>
      <c r="BS307" s="15" t="s">
        <v>164</v>
      </c>
      <c r="BT307" s="15" t="s">
        <v>4990</v>
      </c>
      <c r="BU307" s="15" t="s">
        <v>164</v>
      </c>
      <c r="BV307" s="15" t="s">
        <v>4991</v>
      </c>
      <c r="BW307" s="17" t="s">
        <v>4992</v>
      </c>
      <c r="BX307" s="17" t="s">
        <v>4993</v>
      </c>
      <c r="BY307" s="17" t="s">
        <v>4994</v>
      </c>
    </row>
    <row r="308" spans="1:77" x14ac:dyDescent="0.25">
      <c r="A308" s="6" t="s">
        <v>4997</v>
      </c>
      <c r="B308" s="6" t="s">
        <v>4998</v>
      </c>
      <c r="C308" s="6" t="s">
        <v>4999</v>
      </c>
      <c r="D308" s="6"/>
      <c r="E308" s="6" t="s">
        <v>164</v>
      </c>
      <c r="F308" s="9" t="s">
        <v>1853</v>
      </c>
      <c r="G308" s="9" t="s">
        <v>164</v>
      </c>
      <c r="H308" s="9" t="s">
        <v>5000</v>
      </c>
      <c r="I308" s="9" t="s">
        <v>233</v>
      </c>
      <c r="J308" s="9" t="s">
        <v>157</v>
      </c>
      <c r="K308" s="9" t="s">
        <v>503</v>
      </c>
      <c r="L308" s="9" t="s">
        <v>5001</v>
      </c>
      <c r="M308" s="9" t="s">
        <v>5002</v>
      </c>
      <c r="N308" s="9" t="s">
        <v>5003</v>
      </c>
      <c r="O308" s="9" t="s">
        <v>264</v>
      </c>
      <c r="P308" s="9" t="s">
        <v>680</v>
      </c>
      <c r="Q308" s="9" t="s">
        <v>164</v>
      </c>
      <c r="R308" s="9" t="s">
        <v>5000</v>
      </c>
      <c r="S308" s="9" t="s">
        <v>233</v>
      </c>
      <c r="T308" s="9" t="s">
        <v>157</v>
      </c>
      <c r="U308" s="9" t="s">
        <v>503</v>
      </c>
      <c r="V308" s="9" t="s">
        <v>5001</v>
      </c>
      <c r="W308" s="9" t="s">
        <v>5004</v>
      </c>
      <c r="X308" s="9" t="s">
        <v>5005</v>
      </c>
      <c r="Y308" s="9" t="s">
        <v>264</v>
      </c>
      <c r="Z308" s="9" t="s">
        <v>259</v>
      </c>
      <c r="AA308" s="9" t="s">
        <v>157</v>
      </c>
      <c r="AB308" s="9" t="s">
        <v>157</v>
      </c>
      <c r="AC308" s="9" t="s">
        <v>157</v>
      </c>
      <c r="AD308" s="9" t="s">
        <v>157</v>
      </c>
      <c r="AE308" s="9" t="s">
        <v>264</v>
      </c>
      <c r="AF308" s="13" t="s">
        <v>1853</v>
      </c>
      <c r="AG308" s="13" t="s">
        <v>680</v>
      </c>
      <c r="AH308" s="13" t="s">
        <v>5006</v>
      </c>
      <c r="AI308" s="13" t="s">
        <v>164</v>
      </c>
      <c r="AJ308" s="13" t="s">
        <v>5000</v>
      </c>
      <c r="AK308" s="13" t="s">
        <v>503</v>
      </c>
      <c r="AL308" s="13" t="s">
        <v>233</v>
      </c>
      <c r="AM308" s="13" t="s">
        <v>157</v>
      </c>
      <c r="AN308" s="13" t="s">
        <v>5001</v>
      </c>
      <c r="AO308" s="13" t="s">
        <v>1136</v>
      </c>
      <c r="AP308" s="13" t="s">
        <v>5001</v>
      </c>
      <c r="AQ308" s="13" t="s">
        <v>264</v>
      </c>
      <c r="AR308" s="13" t="s">
        <v>259</v>
      </c>
      <c r="AS308" s="13" t="s">
        <v>157</v>
      </c>
      <c r="AT308" s="13" t="s">
        <v>157</v>
      </c>
      <c r="AU308" s="13" t="s">
        <v>157</v>
      </c>
      <c r="AV308" s="13" t="s">
        <v>157</v>
      </c>
      <c r="AW308" s="13" t="s">
        <v>5007</v>
      </c>
      <c r="AX308" s="13" t="s">
        <v>164</v>
      </c>
      <c r="AY308" s="13" t="s">
        <v>5000</v>
      </c>
      <c r="AZ308" s="13" t="s">
        <v>503</v>
      </c>
      <c r="BA308" s="13" t="s">
        <v>233</v>
      </c>
      <c r="BB308" s="13" t="s">
        <v>157</v>
      </c>
      <c r="BC308" s="13" t="s">
        <v>5001</v>
      </c>
      <c r="BD308" s="13" t="s">
        <v>1136</v>
      </c>
      <c r="BE308" s="13" t="s">
        <v>5001</v>
      </c>
      <c r="BF308" s="13" t="s">
        <v>264</v>
      </c>
      <c r="BG308" s="13" t="s">
        <v>259</v>
      </c>
      <c r="BH308" s="13" t="s">
        <v>157</v>
      </c>
      <c r="BI308" s="13" t="s">
        <v>157</v>
      </c>
      <c r="BJ308" s="13" t="s">
        <v>157</v>
      </c>
      <c r="BK308" s="13" t="s">
        <v>157</v>
      </c>
      <c r="BL308" s="11" t="s">
        <v>162</v>
      </c>
      <c r="BM308" s="11" t="s">
        <v>157</v>
      </c>
      <c r="BN308" s="11" t="s">
        <v>157</v>
      </c>
      <c r="BO308" s="11" t="s">
        <v>157</v>
      </c>
      <c r="BP308" s="11" t="s">
        <v>157</v>
      </c>
      <c r="BQ308" s="11" t="s">
        <v>157</v>
      </c>
      <c r="BR308" s="11" t="s">
        <v>157</v>
      </c>
      <c r="BS308" s="15" t="s">
        <v>162</v>
      </c>
      <c r="BT308" s="15" t="s">
        <v>157</v>
      </c>
      <c r="BU308" s="15" t="s">
        <v>162</v>
      </c>
      <c r="BV308" s="15" t="s">
        <v>157</v>
      </c>
      <c r="BW308" s="17" t="s">
        <v>162</v>
      </c>
      <c r="BX308" s="17" t="s">
        <v>5008</v>
      </c>
      <c r="BY308" s="17" t="s">
        <v>1989</v>
      </c>
    </row>
    <row r="309" spans="1:77" ht="45" x14ac:dyDescent="0.25">
      <c r="A309" s="6" t="s">
        <v>5011</v>
      </c>
      <c r="B309" s="6" t="s">
        <v>5012</v>
      </c>
      <c r="C309" s="6" t="s">
        <v>5013</v>
      </c>
      <c r="D309" s="6"/>
      <c r="E309" s="6" t="s">
        <v>164</v>
      </c>
      <c r="F309" s="9" t="s">
        <v>5014</v>
      </c>
      <c r="G309" s="9" t="s">
        <v>164</v>
      </c>
      <c r="H309" s="9" t="s">
        <v>1829</v>
      </c>
      <c r="I309" s="9" t="s">
        <v>233</v>
      </c>
      <c r="J309" s="9" t="s">
        <v>157</v>
      </c>
      <c r="K309" s="9" t="s">
        <v>524</v>
      </c>
      <c r="L309" s="9" t="s">
        <v>5015</v>
      </c>
      <c r="M309" s="9" t="s">
        <v>420</v>
      </c>
      <c r="N309" s="9" t="s">
        <v>4755</v>
      </c>
      <c r="O309" s="9" t="s">
        <v>157</v>
      </c>
      <c r="P309" s="9" t="s">
        <v>1946</v>
      </c>
      <c r="Q309" s="9" t="s">
        <v>164</v>
      </c>
      <c r="R309" s="9" t="s">
        <v>1829</v>
      </c>
      <c r="S309" s="9" t="s">
        <v>233</v>
      </c>
      <c r="T309" s="9" t="s">
        <v>157</v>
      </c>
      <c r="U309" s="9" t="s">
        <v>524</v>
      </c>
      <c r="V309" s="9" t="s">
        <v>5015</v>
      </c>
      <c r="W309" s="9" t="s">
        <v>5016</v>
      </c>
      <c r="X309" s="9" t="s">
        <v>3465</v>
      </c>
      <c r="Y309" s="9" t="s">
        <v>157</v>
      </c>
      <c r="Z309" s="9" t="s">
        <v>259</v>
      </c>
      <c r="AA309" s="9" t="s">
        <v>157</v>
      </c>
      <c r="AB309" s="9" t="s">
        <v>157</v>
      </c>
      <c r="AC309" s="9" t="s">
        <v>157</v>
      </c>
      <c r="AD309" s="9" t="s">
        <v>157</v>
      </c>
      <c r="AE309" s="9" t="s">
        <v>264</v>
      </c>
      <c r="AF309" s="13" t="s">
        <v>5017</v>
      </c>
      <c r="AG309" s="13" t="s">
        <v>1946</v>
      </c>
      <c r="AH309" s="13" t="s">
        <v>2318</v>
      </c>
      <c r="AI309" s="13" t="s">
        <v>164</v>
      </c>
      <c r="AJ309" s="13" t="s">
        <v>377</v>
      </c>
      <c r="AK309" s="13" t="s">
        <v>524</v>
      </c>
      <c r="AL309" s="13" t="s">
        <v>233</v>
      </c>
      <c r="AM309" s="13" t="s">
        <v>157</v>
      </c>
      <c r="AN309" s="13" t="s">
        <v>5018</v>
      </c>
      <c r="AO309" s="13" t="s">
        <v>157</v>
      </c>
      <c r="AP309" s="13" t="s">
        <v>5018</v>
      </c>
      <c r="AQ309" s="13" t="s">
        <v>157</v>
      </c>
      <c r="AR309" s="13" t="s">
        <v>259</v>
      </c>
      <c r="AS309" s="13" t="s">
        <v>157</v>
      </c>
      <c r="AT309" s="13" t="s">
        <v>157</v>
      </c>
      <c r="AU309" s="13" t="s">
        <v>157</v>
      </c>
      <c r="AV309" s="13" t="s">
        <v>157</v>
      </c>
      <c r="AW309" s="13" t="s">
        <v>2318</v>
      </c>
      <c r="AX309" s="13" t="s">
        <v>164</v>
      </c>
      <c r="AY309" s="13" t="s">
        <v>2318</v>
      </c>
      <c r="AZ309" s="13" t="s">
        <v>524</v>
      </c>
      <c r="BA309" s="13" t="s">
        <v>233</v>
      </c>
      <c r="BB309" s="13" t="s">
        <v>157</v>
      </c>
      <c r="BC309" s="13" t="s">
        <v>5018</v>
      </c>
      <c r="BD309" s="13" t="s">
        <v>157</v>
      </c>
      <c r="BE309" s="13" t="s">
        <v>377</v>
      </c>
      <c r="BF309" s="13" t="s">
        <v>157</v>
      </c>
      <c r="BG309" s="13" t="s">
        <v>259</v>
      </c>
      <c r="BH309" s="13" t="s">
        <v>157</v>
      </c>
      <c r="BI309" s="13" t="s">
        <v>157</v>
      </c>
      <c r="BJ309" s="13" t="s">
        <v>157</v>
      </c>
      <c r="BK309" s="13" t="s">
        <v>157</v>
      </c>
      <c r="BL309" s="11" t="s">
        <v>164</v>
      </c>
      <c r="BM309" s="11" t="s">
        <v>219</v>
      </c>
      <c r="BN309" s="11" t="s">
        <v>219</v>
      </c>
      <c r="BO309" s="11" t="s">
        <v>775</v>
      </c>
      <c r="BP309" s="11" t="s">
        <v>157</v>
      </c>
      <c r="BQ309" s="11" t="s">
        <v>157</v>
      </c>
      <c r="BR309" s="11" t="s">
        <v>4915</v>
      </c>
      <c r="BS309" s="15" t="s">
        <v>162</v>
      </c>
      <c r="BT309" s="15" t="s">
        <v>157</v>
      </c>
      <c r="BU309" s="15" t="s">
        <v>162</v>
      </c>
      <c r="BV309" s="15" t="s">
        <v>157</v>
      </c>
      <c r="BW309" s="17" t="s">
        <v>5019</v>
      </c>
      <c r="BX309" s="17" t="s">
        <v>1989</v>
      </c>
      <c r="BY309" s="17" t="s">
        <v>157</v>
      </c>
    </row>
    <row r="310" spans="1:77" ht="45" x14ac:dyDescent="0.25">
      <c r="A310" s="6" t="s">
        <v>5022</v>
      </c>
      <c r="B310" s="6" t="s">
        <v>5023</v>
      </c>
      <c r="C310" s="6" t="s">
        <v>5024</v>
      </c>
      <c r="D310" s="6"/>
      <c r="E310" s="6" t="s">
        <v>164</v>
      </c>
      <c r="F310" s="9" t="s">
        <v>5025</v>
      </c>
      <c r="G310" s="9" t="s">
        <v>164</v>
      </c>
      <c r="H310" s="9" t="s">
        <v>5026</v>
      </c>
      <c r="I310" s="9" t="s">
        <v>167</v>
      </c>
      <c r="J310" s="9" t="s">
        <v>5027</v>
      </c>
      <c r="K310" s="9" t="s">
        <v>662</v>
      </c>
      <c r="L310" s="9" t="s">
        <v>5028</v>
      </c>
      <c r="M310" s="9" t="s">
        <v>5029</v>
      </c>
      <c r="N310" s="9" t="s">
        <v>5030</v>
      </c>
      <c r="O310" s="9" t="s">
        <v>157</v>
      </c>
      <c r="P310" s="9" t="s">
        <v>4291</v>
      </c>
      <c r="Q310" s="9" t="s">
        <v>164</v>
      </c>
      <c r="R310" s="9" t="s">
        <v>5026</v>
      </c>
      <c r="S310" s="9" t="s">
        <v>167</v>
      </c>
      <c r="T310" s="9" t="s">
        <v>5031</v>
      </c>
      <c r="U310" s="9" t="s">
        <v>662</v>
      </c>
      <c r="V310" s="9" t="s">
        <v>5032</v>
      </c>
      <c r="W310" s="9" t="s">
        <v>5033</v>
      </c>
      <c r="X310" s="9" t="s">
        <v>5034</v>
      </c>
      <c r="Y310" s="9" t="s">
        <v>157</v>
      </c>
      <c r="Z310" s="9" t="s">
        <v>259</v>
      </c>
      <c r="AA310" s="9" t="s">
        <v>157</v>
      </c>
      <c r="AB310" s="9" t="s">
        <v>157</v>
      </c>
      <c r="AC310" s="9" t="s">
        <v>157</v>
      </c>
      <c r="AD310" s="9" t="s">
        <v>157</v>
      </c>
      <c r="AE310" s="9" t="s">
        <v>157</v>
      </c>
      <c r="AF310" s="13" t="s">
        <v>5035</v>
      </c>
      <c r="AG310" s="13" t="s">
        <v>4892</v>
      </c>
      <c r="AH310" s="13" t="s">
        <v>5036</v>
      </c>
      <c r="AI310" s="13" t="s">
        <v>164</v>
      </c>
      <c r="AJ310" s="13" t="s">
        <v>4073</v>
      </c>
      <c r="AK310" s="13" t="s">
        <v>1363</v>
      </c>
      <c r="AL310" s="13" t="s">
        <v>167</v>
      </c>
      <c r="AM310" s="13" t="s">
        <v>5037</v>
      </c>
      <c r="AN310" s="13" t="s">
        <v>5038</v>
      </c>
      <c r="AO310" s="13" t="s">
        <v>157</v>
      </c>
      <c r="AP310" s="13" t="s">
        <v>4073</v>
      </c>
      <c r="AQ310" s="13" t="s">
        <v>157</v>
      </c>
      <c r="AR310" s="13" t="s">
        <v>247</v>
      </c>
      <c r="AS310" s="13" t="s">
        <v>157</v>
      </c>
      <c r="AT310" s="13" t="s">
        <v>5039</v>
      </c>
      <c r="AU310" s="13" t="s">
        <v>157</v>
      </c>
      <c r="AV310" s="13" t="s">
        <v>157</v>
      </c>
      <c r="AW310" s="13" t="s">
        <v>5040</v>
      </c>
      <c r="AX310" s="13" t="s">
        <v>164</v>
      </c>
      <c r="AY310" s="13" t="s">
        <v>4073</v>
      </c>
      <c r="AZ310" s="13" t="s">
        <v>1363</v>
      </c>
      <c r="BA310" s="13" t="s">
        <v>167</v>
      </c>
      <c r="BB310" s="13" t="s">
        <v>5041</v>
      </c>
      <c r="BC310" s="13" t="s">
        <v>5042</v>
      </c>
      <c r="BD310" s="13" t="s">
        <v>157</v>
      </c>
      <c r="BE310" s="13" t="s">
        <v>4073</v>
      </c>
      <c r="BF310" s="13" t="s">
        <v>157</v>
      </c>
      <c r="BG310" s="13" t="s">
        <v>247</v>
      </c>
      <c r="BH310" s="13" t="s">
        <v>157</v>
      </c>
      <c r="BI310" s="13" t="s">
        <v>5039</v>
      </c>
      <c r="BJ310" s="13" t="s">
        <v>157</v>
      </c>
      <c r="BK310" s="13" t="s">
        <v>157</v>
      </c>
      <c r="BL310" s="11" t="s">
        <v>162</v>
      </c>
      <c r="BM310" s="11" t="s">
        <v>157</v>
      </c>
      <c r="BN310" s="11" t="s">
        <v>157</v>
      </c>
      <c r="BO310" s="11" t="s">
        <v>157</v>
      </c>
      <c r="BP310" s="11" t="s">
        <v>157</v>
      </c>
      <c r="BQ310" s="11" t="s">
        <v>157</v>
      </c>
      <c r="BR310" s="11" t="s">
        <v>157</v>
      </c>
      <c r="BS310" s="15" t="s">
        <v>162</v>
      </c>
      <c r="BT310" s="15" t="s">
        <v>157</v>
      </c>
      <c r="BU310" s="15" t="s">
        <v>162</v>
      </c>
      <c r="BV310" s="15" t="s">
        <v>157</v>
      </c>
      <c r="BW310" s="17" t="s">
        <v>5043</v>
      </c>
      <c r="BX310" s="17" t="s">
        <v>381</v>
      </c>
      <c r="BY310" s="17" t="s">
        <v>381</v>
      </c>
    </row>
    <row r="311" spans="1:77" ht="105" x14ac:dyDescent="0.25">
      <c r="A311" s="6" t="s">
        <v>5935</v>
      </c>
      <c r="B311" s="6" t="s">
        <v>5047</v>
      </c>
      <c r="C311" s="6" t="s">
        <v>5048</v>
      </c>
      <c r="D311" s="6"/>
      <c r="E311" s="6" t="s">
        <v>164</v>
      </c>
      <c r="F311" s="9" t="s">
        <v>5049</v>
      </c>
      <c r="G311" s="9" t="s">
        <v>164</v>
      </c>
      <c r="H311" s="9" t="s">
        <v>5050</v>
      </c>
      <c r="I311" s="9" t="s">
        <v>233</v>
      </c>
      <c r="J311" s="9" t="s">
        <v>157</v>
      </c>
      <c r="K311" s="9" t="s">
        <v>503</v>
      </c>
      <c r="L311" s="9" t="s">
        <v>5051</v>
      </c>
      <c r="M311" s="9" t="s">
        <v>5052</v>
      </c>
      <c r="N311" s="9" t="s">
        <v>5053</v>
      </c>
      <c r="O311" s="9" t="s">
        <v>157</v>
      </c>
      <c r="P311" s="9" t="s">
        <v>1984</v>
      </c>
      <c r="Q311" s="9" t="s">
        <v>164</v>
      </c>
      <c r="R311" s="9" t="s">
        <v>5054</v>
      </c>
      <c r="S311" s="9" t="s">
        <v>233</v>
      </c>
      <c r="T311" s="9" t="s">
        <v>157</v>
      </c>
      <c r="U311" s="9" t="s">
        <v>503</v>
      </c>
      <c r="V311" s="9" t="s">
        <v>5055</v>
      </c>
      <c r="W311" s="9" t="s">
        <v>5056</v>
      </c>
      <c r="X311" s="9" t="s">
        <v>5057</v>
      </c>
      <c r="Y311" s="9" t="s">
        <v>157</v>
      </c>
      <c r="Z311" s="9" t="s">
        <v>259</v>
      </c>
      <c r="AA311" s="9" t="s">
        <v>157</v>
      </c>
      <c r="AB311" s="9" t="s">
        <v>157</v>
      </c>
      <c r="AC311" s="9" t="s">
        <v>157</v>
      </c>
      <c r="AD311" s="9" t="s">
        <v>157</v>
      </c>
      <c r="AE311" s="9" t="s">
        <v>5058</v>
      </c>
      <c r="AF311" s="13" t="s">
        <v>5059</v>
      </c>
      <c r="AG311" s="13" t="s">
        <v>1984</v>
      </c>
      <c r="AH311" s="13" t="s">
        <v>5060</v>
      </c>
      <c r="AI311" s="13" t="s">
        <v>164</v>
      </c>
      <c r="AJ311" s="13" t="s">
        <v>5061</v>
      </c>
      <c r="AK311" s="13" t="s">
        <v>1815</v>
      </c>
      <c r="AL311" s="13" t="s">
        <v>233</v>
      </c>
      <c r="AM311" s="13" t="s">
        <v>157</v>
      </c>
      <c r="AN311" s="13" t="s">
        <v>5062</v>
      </c>
      <c r="AO311" s="13" t="s">
        <v>157</v>
      </c>
      <c r="AP311" s="13" t="s">
        <v>5062</v>
      </c>
      <c r="AQ311" s="13" t="s">
        <v>157</v>
      </c>
      <c r="AR311" s="13" t="s">
        <v>359</v>
      </c>
      <c r="AS311" s="13" t="s">
        <v>157</v>
      </c>
      <c r="AT311" s="13" t="s">
        <v>157</v>
      </c>
      <c r="AU311" s="13" t="s">
        <v>3360</v>
      </c>
      <c r="AV311" s="13" t="s">
        <v>157</v>
      </c>
      <c r="AW311" s="13" t="s">
        <v>5063</v>
      </c>
      <c r="AX311" s="13" t="s">
        <v>162</v>
      </c>
      <c r="AY311" s="13" t="s">
        <v>157</v>
      </c>
      <c r="AZ311" s="13" t="s">
        <v>157</v>
      </c>
      <c r="BA311" s="13" t="s">
        <v>157</v>
      </c>
      <c r="BB311" s="13" t="s">
        <v>157</v>
      </c>
      <c r="BC311" s="13" t="s">
        <v>157</v>
      </c>
      <c r="BD311" s="13" t="s">
        <v>157</v>
      </c>
      <c r="BE311" s="13" t="s">
        <v>5064</v>
      </c>
      <c r="BF311" s="13" t="s">
        <v>157</v>
      </c>
      <c r="BG311" s="13" t="s">
        <v>359</v>
      </c>
      <c r="BH311" s="13" t="s">
        <v>157</v>
      </c>
      <c r="BI311" s="13" t="s">
        <v>157</v>
      </c>
      <c r="BJ311" s="13" t="s">
        <v>3360</v>
      </c>
      <c r="BK311" s="13" t="s">
        <v>157</v>
      </c>
      <c r="BL311" s="11" t="s">
        <v>162</v>
      </c>
      <c r="BM311" s="11" t="s">
        <v>157</v>
      </c>
      <c r="BN311" s="11" t="s">
        <v>157</v>
      </c>
      <c r="BO311" s="11" t="s">
        <v>157</v>
      </c>
      <c r="BP311" s="11" t="s">
        <v>157</v>
      </c>
      <c r="BQ311" s="11" t="s">
        <v>157</v>
      </c>
      <c r="BR311" s="11" t="s">
        <v>157</v>
      </c>
      <c r="BS311" s="15" t="s">
        <v>164</v>
      </c>
      <c r="BT311" s="15" t="s">
        <v>5065</v>
      </c>
      <c r="BU311" s="15" t="s">
        <v>162</v>
      </c>
      <c r="BV311" s="15" t="s">
        <v>157</v>
      </c>
      <c r="BW311" s="17" t="s">
        <v>5066</v>
      </c>
      <c r="BX311" s="17" t="s">
        <v>5067</v>
      </c>
      <c r="BY311" s="17" t="s">
        <v>157</v>
      </c>
    </row>
    <row r="312" spans="1:77" ht="45" x14ac:dyDescent="0.25">
      <c r="A312" s="6" t="s">
        <v>5932</v>
      </c>
      <c r="B312" s="6" t="s">
        <v>5071</v>
      </c>
      <c r="C312" s="6" t="s">
        <v>5072</v>
      </c>
      <c r="D312" s="6"/>
      <c r="E312" s="6" t="s">
        <v>164</v>
      </c>
      <c r="F312" s="9" t="s">
        <v>5073</v>
      </c>
      <c r="G312" s="9" t="s">
        <v>164</v>
      </c>
      <c r="H312" s="9" t="s">
        <v>5074</v>
      </c>
      <c r="I312" s="9" t="s">
        <v>233</v>
      </c>
      <c r="J312" s="9" t="s">
        <v>157</v>
      </c>
      <c r="K312" s="9" t="s">
        <v>503</v>
      </c>
      <c r="L312" s="9" t="s">
        <v>5075</v>
      </c>
      <c r="M312" s="9" t="s">
        <v>5076</v>
      </c>
      <c r="N312" s="9" t="s">
        <v>5077</v>
      </c>
      <c r="O312" s="9" t="s">
        <v>157</v>
      </c>
      <c r="P312" s="9" t="s">
        <v>5078</v>
      </c>
      <c r="Q312" s="9" t="s">
        <v>164</v>
      </c>
      <c r="R312" s="9" t="s">
        <v>5075</v>
      </c>
      <c r="S312" s="9" t="s">
        <v>233</v>
      </c>
      <c r="T312" s="9" t="s">
        <v>157</v>
      </c>
      <c r="U312" s="9" t="s">
        <v>503</v>
      </c>
      <c r="V312" s="9" t="s">
        <v>5075</v>
      </c>
      <c r="W312" s="9" t="s">
        <v>5079</v>
      </c>
      <c r="X312" s="9" t="s">
        <v>5080</v>
      </c>
      <c r="Y312" s="9" t="s">
        <v>157</v>
      </c>
      <c r="Z312" s="9" t="s">
        <v>241</v>
      </c>
      <c r="AA312" s="9" t="s">
        <v>157</v>
      </c>
      <c r="AB312" s="9" t="s">
        <v>5081</v>
      </c>
      <c r="AC312" s="9" t="s">
        <v>157</v>
      </c>
      <c r="AD312" s="9" t="s">
        <v>157</v>
      </c>
      <c r="AE312" s="9" t="s">
        <v>157</v>
      </c>
      <c r="AF312" s="13" t="s">
        <v>5082</v>
      </c>
      <c r="AG312" s="13" t="s">
        <v>5078</v>
      </c>
      <c r="AH312" s="13" t="s">
        <v>5083</v>
      </c>
      <c r="AI312" s="13" t="s">
        <v>162</v>
      </c>
      <c r="AJ312" s="13" t="s">
        <v>157</v>
      </c>
      <c r="AK312" s="13" t="s">
        <v>157</v>
      </c>
      <c r="AL312" s="13" t="s">
        <v>157</v>
      </c>
      <c r="AM312" s="13" t="s">
        <v>157</v>
      </c>
      <c r="AN312" s="13" t="s">
        <v>157</v>
      </c>
      <c r="AO312" s="13" t="s">
        <v>157</v>
      </c>
      <c r="AP312" s="13" t="s">
        <v>157</v>
      </c>
      <c r="AQ312" s="13" t="s">
        <v>157</v>
      </c>
      <c r="AR312" s="13" t="s">
        <v>323</v>
      </c>
      <c r="AS312" s="13" t="s">
        <v>157</v>
      </c>
      <c r="AT312" s="13" t="s">
        <v>157</v>
      </c>
      <c r="AU312" s="13" t="s">
        <v>157</v>
      </c>
      <c r="AV312" s="13" t="s">
        <v>5084</v>
      </c>
      <c r="AW312" s="13" t="s">
        <v>5083</v>
      </c>
      <c r="AX312" s="13" t="s">
        <v>162</v>
      </c>
      <c r="AY312" s="13" t="s">
        <v>157</v>
      </c>
      <c r="AZ312" s="13" t="s">
        <v>157</v>
      </c>
      <c r="BA312" s="13" t="s">
        <v>157</v>
      </c>
      <c r="BB312" s="13" t="s">
        <v>157</v>
      </c>
      <c r="BC312" s="13" t="s">
        <v>157</v>
      </c>
      <c r="BD312" s="13" t="s">
        <v>157</v>
      </c>
      <c r="BE312" s="13" t="s">
        <v>157</v>
      </c>
      <c r="BF312" s="13" t="s">
        <v>157</v>
      </c>
      <c r="BG312" s="13" t="s">
        <v>157</v>
      </c>
      <c r="BH312" s="13" t="s">
        <v>157</v>
      </c>
      <c r="BI312" s="13" t="s">
        <v>157</v>
      </c>
      <c r="BJ312" s="13" t="s">
        <v>157</v>
      </c>
      <c r="BK312" s="13" t="s">
        <v>157</v>
      </c>
      <c r="BL312" s="11" t="s">
        <v>164</v>
      </c>
      <c r="BM312" s="11" t="s">
        <v>5085</v>
      </c>
      <c r="BN312" s="11" t="s">
        <v>5085</v>
      </c>
      <c r="BO312" s="11" t="s">
        <v>775</v>
      </c>
      <c r="BP312" s="11" t="s">
        <v>157</v>
      </c>
      <c r="BQ312" s="11" t="s">
        <v>157</v>
      </c>
      <c r="BR312" s="11" t="s">
        <v>157</v>
      </c>
      <c r="BS312" s="15" t="s">
        <v>162</v>
      </c>
      <c r="BT312" s="15" t="s">
        <v>157</v>
      </c>
      <c r="BU312" s="15" t="s">
        <v>164</v>
      </c>
      <c r="BV312" s="15" t="s">
        <v>4418</v>
      </c>
      <c r="BW312" s="17" t="s">
        <v>5086</v>
      </c>
      <c r="BX312" s="17" t="s">
        <v>157</v>
      </c>
      <c r="BY312" s="17" t="s">
        <v>157</v>
      </c>
    </row>
    <row r="313" spans="1:77" x14ac:dyDescent="0.25">
      <c r="A313" s="6" t="s">
        <v>5089</v>
      </c>
      <c r="B313" s="6" t="s">
        <v>5090</v>
      </c>
      <c r="C313" s="6" t="s">
        <v>5091</v>
      </c>
      <c r="D313" s="6"/>
      <c r="E313" s="6" t="s">
        <v>164</v>
      </c>
      <c r="F313" s="9" t="s">
        <v>3282</v>
      </c>
      <c r="G313" s="9" t="s">
        <v>164</v>
      </c>
      <c r="H313" s="9" t="s">
        <v>5092</v>
      </c>
      <c r="I313" s="9" t="s">
        <v>233</v>
      </c>
      <c r="J313" s="9" t="s">
        <v>157</v>
      </c>
      <c r="K313" s="9" t="s">
        <v>503</v>
      </c>
      <c r="L313" s="9" t="s">
        <v>5093</v>
      </c>
      <c r="M313" s="9" t="s">
        <v>5094</v>
      </c>
      <c r="N313" s="9" t="s">
        <v>5095</v>
      </c>
      <c r="O313" s="9" t="s">
        <v>157</v>
      </c>
      <c r="P313" s="9" t="s">
        <v>219</v>
      </c>
      <c r="Q313" s="9" t="s">
        <v>164</v>
      </c>
      <c r="R313" s="9" t="s">
        <v>5092</v>
      </c>
      <c r="S313" s="9" t="s">
        <v>233</v>
      </c>
      <c r="T313" s="9" t="s">
        <v>157</v>
      </c>
      <c r="U313" s="9" t="s">
        <v>503</v>
      </c>
      <c r="V313" s="9" t="s">
        <v>5093</v>
      </c>
      <c r="W313" s="9" t="s">
        <v>5096</v>
      </c>
      <c r="X313" s="9" t="s">
        <v>5097</v>
      </c>
      <c r="Y313" s="9" t="s">
        <v>157</v>
      </c>
      <c r="Z313" s="9" t="s">
        <v>259</v>
      </c>
      <c r="AA313" s="9" t="s">
        <v>5092</v>
      </c>
      <c r="AB313" s="9" t="s">
        <v>157</v>
      </c>
      <c r="AC313" s="9" t="s">
        <v>157</v>
      </c>
      <c r="AD313" s="9" t="s">
        <v>157</v>
      </c>
      <c r="AE313" s="9" t="s">
        <v>157</v>
      </c>
      <c r="AF313" s="13" t="s">
        <v>5098</v>
      </c>
      <c r="AG313" s="13" t="s">
        <v>967</v>
      </c>
      <c r="AH313" s="13" t="s">
        <v>305</v>
      </c>
      <c r="AI313" s="13" t="s">
        <v>164</v>
      </c>
      <c r="AJ313" s="13" t="s">
        <v>305</v>
      </c>
      <c r="AK313" s="13" t="s">
        <v>503</v>
      </c>
      <c r="AL313" s="13" t="s">
        <v>233</v>
      </c>
      <c r="AM313" s="13" t="s">
        <v>157</v>
      </c>
      <c r="AN313" s="13" t="s">
        <v>1345</v>
      </c>
      <c r="AO313" s="13" t="s">
        <v>157</v>
      </c>
      <c r="AP313" s="13" t="s">
        <v>5099</v>
      </c>
      <c r="AQ313" s="13" t="s">
        <v>157</v>
      </c>
      <c r="AR313" s="13" t="s">
        <v>259</v>
      </c>
      <c r="AS313" s="13" t="s">
        <v>157</v>
      </c>
      <c r="AT313" s="13" t="s">
        <v>157</v>
      </c>
      <c r="AU313" s="13" t="s">
        <v>157</v>
      </c>
      <c r="AV313" s="13" t="s">
        <v>157</v>
      </c>
      <c r="AW313" s="13" t="s">
        <v>305</v>
      </c>
      <c r="AX313" s="13" t="s">
        <v>164</v>
      </c>
      <c r="AY313" s="13" t="s">
        <v>305</v>
      </c>
      <c r="AZ313" s="13" t="s">
        <v>503</v>
      </c>
      <c r="BA313" s="13" t="s">
        <v>233</v>
      </c>
      <c r="BB313" s="13" t="s">
        <v>157</v>
      </c>
      <c r="BC313" s="13" t="s">
        <v>5100</v>
      </c>
      <c r="BD313" s="13" t="s">
        <v>157</v>
      </c>
      <c r="BE313" s="13" t="s">
        <v>5101</v>
      </c>
      <c r="BF313" s="13" t="s">
        <v>157</v>
      </c>
      <c r="BG313" s="13" t="s">
        <v>259</v>
      </c>
      <c r="BH313" s="13" t="s">
        <v>157</v>
      </c>
      <c r="BI313" s="13" t="s">
        <v>157</v>
      </c>
      <c r="BJ313" s="13" t="s">
        <v>157</v>
      </c>
      <c r="BK313" s="13" t="s">
        <v>157</v>
      </c>
      <c r="BL313" s="11" t="s">
        <v>162</v>
      </c>
      <c r="BM313" s="11" t="s">
        <v>157</v>
      </c>
      <c r="BN313" s="11" t="s">
        <v>157</v>
      </c>
      <c r="BO313" s="11" t="s">
        <v>157</v>
      </c>
      <c r="BP313" s="11" t="s">
        <v>157</v>
      </c>
      <c r="BQ313" s="11" t="s">
        <v>157</v>
      </c>
      <c r="BR313" s="11" t="s">
        <v>157</v>
      </c>
      <c r="BS313" s="15" t="s">
        <v>162</v>
      </c>
      <c r="BT313" s="15" t="s">
        <v>157</v>
      </c>
      <c r="BU313" s="15" t="s">
        <v>162</v>
      </c>
      <c r="BV313" s="15" t="s">
        <v>157</v>
      </c>
      <c r="BW313" s="17" t="s">
        <v>5102</v>
      </c>
      <c r="BX313" s="17" t="s">
        <v>5103</v>
      </c>
      <c r="BY313" s="17" t="s">
        <v>157</v>
      </c>
    </row>
    <row r="314" spans="1:77" x14ac:dyDescent="0.25">
      <c r="A314" s="6" t="s">
        <v>5106</v>
      </c>
      <c r="B314" s="6" t="s">
        <v>605</v>
      </c>
      <c r="C314" s="6" t="s">
        <v>606</v>
      </c>
      <c r="D314" s="6"/>
      <c r="E314" s="6" t="s">
        <v>162</v>
      </c>
      <c r="F314" s="9" t="s">
        <v>157</v>
      </c>
      <c r="G314" s="9" t="s">
        <v>157</v>
      </c>
      <c r="H314" s="9" t="s">
        <v>157</v>
      </c>
      <c r="I314" s="9" t="s">
        <v>157</v>
      </c>
      <c r="J314" s="9" t="s">
        <v>157</v>
      </c>
      <c r="K314" s="9" t="s">
        <v>157</v>
      </c>
      <c r="L314" s="9" t="s">
        <v>157</v>
      </c>
      <c r="M314" s="9" t="s">
        <v>157</v>
      </c>
      <c r="N314" s="9" t="s">
        <v>157</v>
      </c>
      <c r="O314" s="9" t="s">
        <v>157</v>
      </c>
      <c r="P314" s="9" t="s">
        <v>157</v>
      </c>
      <c r="Q314" s="9" t="s">
        <v>157</v>
      </c>
      <c r="R314" s="9" t="s">
        <v>157</v>
      </c>
      <c r="S314" s="9" t="s">
        <v>157</v>
      </c>
      <c r="T314" s="9" t="s">
        <v>157</v>
      </c>
      <c r="U314" s="9" t="s">
        <v>157</v>
      </c>
      <c r="V314" s="9" t="s">
        <v>157</v>
      </c>
      <c r="W314" s="9" t="s">
        <v>157</v>
      </c>
      <c r="X314" s="9" t="s">
        <v>157</v>
      </c>
      <c r="Y314" s="9" t="s">
        <v>157</v>
      </c>
      <c r="Z314" s="9" t="s">
        <v>157</v>
      </c>
      <c r="AA314" s="9" t="s">
        <v>157</v>
      </c>
      <c r="AB314" s="9" t="s">
        <v>157</v>
      </c>
      <c r="AC314" s="9" t="s">
        <v>157</v>
      </c>
      <c r="AD314" s="9" t="s">
        <v>157</v>
      </c>
      <c r="AE314" s="9" t="s">
        <v>157</v>
      </c>
      <c r="AF314" s="13" t="s">
        <v>157</v>
      </c>
      <c r="AG314" s="13" t="s">
        <v>157</v>
      </c>
      <c r="AH314" s="13" t="s">
        <v>157</v>
      </c>
      <c r="AI314" s="13" t="s">
        <v>157</v>
      </c>
      <c r="AJ314" s="13" t="s">
        <v>157</v>
      </c>
      <c r="AK314" s="13" t="s">
        <v>157</v>
      </c>
      <c r="AL314" s="13" t="s">
        <v>157</v>
      </c>
      <c r="AM314" s="13" t="s">
        <v>157</v>
      </c>
      <c r="AN314" s="13" t="s">
        <v>157</v>
      </c>
      <c r="AO314" s="13" t="s">
        <v>157</v>
      </c>
      <c r="AP314" s="13" t="s">
        <v>157</v>
      </c>
      <c r="AQ314" s="13" t="s">
        <v>157</v>
      </c>
      <c r="AR314" s="13" t="s">
        <v>157</v>
      </c>
      <c r="AS314" s="13" t="s">
        <v>157</v>
      </c>
      <c r="AT314" s="13" t="s">
        <v>157</v>
      </c>
      <c r="AU314" s="13" t="s">
        <v>157</v>
      </c>
      <c r="AV314" s="13" t="s">
        <v>157</v>
      </c>
      <c r="AW314" s="13" t="s">
        <v>157</v>
      </c>
      <c r="AX314" s="13" t="s">
        <v>157</v>
      </c>
      <c r="AY314" s="13" t="s">
        <v>157</v>
      </c>
      <c r="AZ314" s="13" t="s">
        <v>157</v>
      </c>
      <c r="BA314" s="13" t="s">
        <v>157</v>
      </c>
      <c r="BB314" s="13" t="s">
        <v>157</v>
      </c>
      <c r="BC314" s="13" t="s">
        <v>157</v>
      </c>
      <c r="BD314" s="13" t="s">
        <v>157</v>
      </c>
      <c r="BE314" s="13" t="s">
        <v>157</v>
      </c>
      <c r="BF314" s="13" t="s">
        <v>157</v>
      </c>
      <c r="BG314" s="13" t="s">
        <v>157</v>
      </c>
      <c r="BH314" s="13" t="s">
        <v>157</v>
      </c>
      <c r="BI314" s="13" t="s">
        <v>157</v>
      </c>
      <c r="BJ314" s="13" t="s">
        <v>157</v>
      </c>
      <c r="BK314" s="13" t="s">
        <v>157</v>
      </c>
      <c r="BL314" s="11" t="s">
        <v>157</v>
      </c>
      <c r="BM314" s="11" t="s">
        <v>157</v>
      </c>
      <c r="BN314" s="11" t="s">
        <v>157</v>
      </c>
      <c r="BO314" s="11" t="s">
        <v>157</v>
      </c>
      <c r="BP314" s="11" t="s">
        <v>157</v>
      </c>
      <c r="BQ314" s="11" t="s">
        <v>157</v>
      </c>
      <c r="BR314" s="11" t="s">
        <v>157</v>
      </c>
      <c r="BS314" s="15" t="s">
        <v>157</v>
      </c>
      <c r="BT314" s="15" t="s">
        <v>157</v>
      </c>
      <c r="BU314" s="15" t="s">
        <v>157</v>
      </c>
      <c r="BV314" s="15" t="s">
        <v>157</v>
      </c>
      <c r="BW314" s="17" t="s">
        <v>157</v>
      </c>
      <c r="BX314" s="17" t="s">
        <v>157</v>
      </c>
      <c r="BY314" s="17" t="s">
        <v>157</v>
      </c>
    </row>
    <row r="315" spans="1:77" ht="75" x14ac:dyDescent="0.25">
      <c r="A315" s="6" t="s">
        <v>5109</v>
      </c>
      <c r="B315" s="6" t="s">
        <v>5110</v>
      </c>
      <c r="C315" s="6" t="s">
        <v>5111</v>
      </c>
      <c r="D315" s="6"/>
      <c r="E315" s="6" t="s">
        <v>164</v>
      </c>
      <c r="F315" s="9" t="s">
        <v>976</v>
      </c>
      <c r="G315" s="9" t="s">
        <v>164</v>
      </c>
      <c r="H315" s="9" t="s">
        <v>5112</v>
      </c>
      <c r="I315" s="9" t="s">
        <v>233</v>
      </c>
      <c r="J315" s="9" t="s">
        <v>157</v>
      </c>
      <c r="K315" s="9" t="s">
        <v>503</v>
      </c>
      <c r="L315" s="9" t="s">
        <v>5113</v>
      </c>
      <c r="M315" s="9" t="s">
        <v>5114</v>
      </c>
      <c r="N315" s="9" t="s">
        <v>5115</v>
      </c>
      <c r="O315" s="9" t="s">
        <v>157</v>
      </c>
      <c r="P315" s="9" t="s">
        <v>959</v>
      </c>
      <c r="Q315" s="9" t="s">
        <v>164</v>
      </c>
      <c r="R315" s="9" t="s">
        <v>5116</v>
      </c>
      <c r="S315" s="9" t="s">
        <v>233</v>
      </c>
      <c r="T315" s="9" t="s">
        <v>157</v>
      </c>
      <c r="U315" s="9" t="s">
        <v>503</v>
      </c>
      <c r="V315" s="9" t="s">
        <v>5113</v>
      </c>
      <c r="W315" s="9" t="s">
        <v>5117</v>
      </c>
      <c r="X315" s="9" t="s">
        <v>5118</v>
      </c>
      <c r="Y315" s="9" t="s">
        <v>157</v>
      </c>
      <c r="Z315" s="9" t="s">
        <v>373</v>
      </c>
      <c r="AA315" s="9" t="s">
        <v>5119</v>
      </c>
      <c r="AB315" s="9" t="s">
        <v>5120</v>
      </c>
      <c r="AC315" s="9" t="s">
        <v>157</v>
      </c>
      <c r="AD315" s="9" t="s">
        <v>157</v>
      </c>
      <c r="AE315" s="9" t="s">
        <v>341</v>
      </c>
      <c r="AF315" s="13" t="s">
        <v>5121</v>
      </c>
      <c r="AG315" s="13" t="s">
        <v>344</v>
      </c>
      <c r="AH315" s="13" t="s">
        <v>2048</v>
      </c>
      <c r="AI315" s="13" t="s">
        <v>164</v>
      </c>
      <c r="AJ315" s="13" t="s">
        <v>710</v>
      </c>
      <c r="AK315" s="13" t="s">
        <v>5122</v>
      </c>
      <c r="AL315" s="13" t="s">
        <v>233</v>
      </c>
      <c r="AM315" s="13" t="s">
        <v>157</v>
      </c>
      <c r="AN315" s="13" t="s">
        <v>5123</v>
      </c>
      <c r="AO315" s="13" t="s">
        <v>157</v>
      </c>
      <c r="AP315" s="13" t="s">
        <v>157</v>
      </c>
      <c r="AQ315" s="13" t="s">
        <v>5124</v>
      </c>
      <c r="AR315" s="13" t="s">
        <v>626</v>
      </c>
      <c r="AS315" s="13" t="s">
        <v>5125</v>
      </c>
      <c r="AT315" s="13" t="s">
        <v>5126</v>
      </c>
      <c r="AU315" s="13" t="s">
        <v>157</v>
      </c>
      <c r="AV315" s="13" t="s">
        <v>157</v>
      </c>
      <c r="AW315" s="13" t="s">
        <v>710</v>
      </c>
      <c r="AX315" s="13" t="s">
        <v>164</v>
      </c>
      <c r="AY315" s="13" t="s">
        <v>710</v>
      </c>
      <c r="AZ315" s="13" t="s">
        <v>524</v>
      </c>
      <c r="BA315" s="13" t="s">
        <v>233</v>
      </c>
      <c r="BB315" s="13" t="s">
        <v>157</v>
      </c>
      <c r="BC315" s="13" t="s">
        <v>5127</v>
      </c>
      <c r="BD315" s="13" t="s">
        <v>157</v>
      </c>
      <c r="BE315" s="13" t="s">
        <v>157</v>
      </c>
      <c r="BF315" s="13" t="s">
        <v>5128</v>
      </c>
      <c r="BG315" s="13" t="s">
        <v>626</v>
      </c>
      <c r="BH315" s="13" t="s">
        <v>2047</v>
      </c>
      <c r="BI315" s="13" t="s">
        <v>1164</v>
      </c>
      <c r="BJ315" s="13" t="s">
        <v>157</v>
      </c>
      <c r="BK315" s="13" t="s">
        <v>157</v>
      </c>
      <c r="BL315" s="11" t="s">
        <v>162</v>
      </c>
      <c r="BM315" s="11" t="s">
        <v>157</v>
      </c>
      <c r="BN315" s="11" t="s">
        <v>157</v>
      </c>
      <c r="BO315" s="11" t="s">
        <v>157</v>
      </c>
      <c r="BP315" s="11" t="s">
        <v>157</v>
      </c>
      <c r="BQ315" s="11" t="s">
        <v>157</v>
      </c>
      <c r="BR315" s="11" t="s">
        <v>157</v>
      </c>
      <c r="BS315" s="15" t="s">
        <v>162</v>
      </c>
      <c r="BT315" s="15" t="s">
        <v>157</v>
      </c>
      <c r="BU315" s="15" t="s">
        <v>164</v>
      </c>
      <c r="BV315" s="15" t="s">
        <v>5129</v>
      </c>
      <c r="BW315" s="17" t="s">
        <v>5130</v>
      </c>
      <c r="BX315" s="17" t="s">
        <v>5131</v>
      </c>
      <c r="BY315" s="17" t="s">
        <v>157</v>
      </c>
    </row>
    <row r="316" spans="1:77" x14ac:dyDescent="0.25">
      <c r="A316" s="6" t="s">
        <v>5134</v>
      </c>
      <c r="B316" s="6" t="s">
        <v>5135</v>
      </c>
      <c r="C316" s="6" t="s">
        <v>5136</v>
      </c>
      <c r="D316" s="6"/>
      <c r="E316" s="6" t="s">
        <v>164</v>
      </c>
      <c r="F316" s="9" t="s">
        <v>1652</v>
      </c>
      <c r="G316" s="9" t="s">
        <v>164</v>
      </c>
      <c r="H316" s="9" t="s">
        <v>662</v>
      </c>
      <c r="I316" s="9" t="s">
        <v>233</v>
      </c>
      <c r="J316" s="9" t="s">
        <v>157</v>
      </c>
      <c r="K316" s="9" t="s">
        <v>5137</v>
      </c>
      <c r="L316" s="9" t="s">
        <v>5138</v>
      </c>
      <c r="M316" s="9" t="s">
        <v>438</v>
      </c>
      <c r="N316" s="9" t="s">
        <v>1800</v>
      </c>
      <c r="O316" s="9" t="s">
        <v>157</v>
      </c>
      <c r="P316" s="9" t="s">
        <v>189</v>
      </c>
      <c r="Q316" s="9" t="s">
        <v>164</v>
      </c>
      <c r="R316" s="9" t="s">
        <v>662</v>
      </c>
      <c r="S316" s="9" t="s">
        <v>233</v>
      </c>
      <c r="T316" s="9" t="s">
        <v>157</v>
      </c>
      <c r="U316" s="9" t="s">
        <v>503</v>
      </c>
      <c r="V316" s="9" t="s">
        <v>5139</v>
      </c>
      <c r="W316" s="9" t="s">
        <v>157</v>
      </c>
      <c r="X316" s="9" t="s">
        <v>157</v>
      </c>
      <c r="Y316" s="9" t="s">
        <v>5140</v>
      </c>
      <c r="Z316" s="9" t="s">
        <v>259</v>
      </c>
      <c r="AA316" s="9" t="s">
        <v>157</v>
      </c>
      <c r="AB316" s="9" t="s">
        <v>157</v>
      </c>
      <c r="AC316" s="9" t="s">
        <v>157</v>
      </c>
      <c r="AD316" s="9" t="s">
        <v>157</v>
      </c>
      <c r="AE316" s="9" t="s">
        <v>157</v>
      </c>
      <c r="AF316" s="13" t="s">
        <v>1652</v>
      </c>
      <c r="AG316" s="13" t="s">
        <v>189</v>
      </c>
      <c r="AH316" s="13" t="s">
        <v>468</v>
      </c>
      <c r="AI316" s="13" t="s">
        <v>164</v>
      </c>
      <c r="AJ316" s="13" t="s">
        <v>468</v>
      </c>
      <c r="AK316" s="13" t="s">
        <v>1486</v>
      </c>
      <c r="AL316" s="13" t="s">
        <v>233</v>
      </c>
      <c r="AM316" s="13" t="s">
        <v>157</v>
      </c>
      <c r="AN316" s="13" t="s">
        <v>5139</v>
      </c>
      <c r="AO316" s="13" t="s">
        <v>157</v>
      </c>
      <c r="AP316" s="13" t="s">
        <v>1592</v>
      </c>
      <c r="AQ316" s="13" t="s">
        <v>157</v>
      </c>
      <c r="AR316" s="13" t="s">
        <v>259</v>
      </c>
      <c r="AS316" s="13" t="s">
        <v>157</v>
      </c>
      <c r="AT316" s="13" t="s">
        <v>157</v>
      </c>
      <c r="AU316" s="13" t="s">
        <v>157</v>
      </c>
      <c r="AV316" s="13" t="s">
        <v>157</v>
      </c>
      <c r="AW316" s="13" t="s">
        <v>464</v>
      </c>
      <c r="AX316" s="13" t="s">
        <v>164</v>
      </c>
      <c r="AY316" s="13" t="s">
        <v>464</v>
      </c>
      <c r="AZ316" s="13" t="s">
        <v>1486</v>
      </c>
      <c r="BA316" s="13" t="s">
        <v>233</v>
      </c>
      <c r="BB316" s="13" t="s">
        <v>157</v>
      </c>
      <c r="BC316" s="13" t="s">
        <v>5139</v>
      </c>
      <c r="BD316" s="13" t="s">
        <v>157</v>
      </c>
      <c r="BE316" s="13" t="s">
        <v>1592</v>
      </c>
      <c r="BF316" s="13" t="s">
        <v>157</v>
      </c>
      <c r="BG316" s="13" t="s">
        <v>259</v>
      </c>
      <c r="BH316" s="13" t="s">
        <v>157</v>
      </c>
      <c r="BI316" s="13" t="s">
        <v>157</v>
      </c>
      <c r="BJ316" s="13" t="s">
        <v>157</v>
      </c>
      <c r="BK316" s="13" t="s">
        <v>157</v>
      </c>
      <c r="BL316" s="11" t="s">
        <v>162</v>
      </c>
      <c r="BM316" s="11" t="s">
        <v>157</v>
      </c>
      <c r="BN316" s="11" t="s">
        <v>157</v>
      </c>
      <c r="BO316" s="11" t="s">
        <v>157</v>
      </c>
      <c r="BP316" s="11" t="s">
        <v>157</v>
      </c>
      <c r="BQ316" s="11" t="s">
        <v>157</v>
      </c>
      <c r="BR316" s="11" t="s">
        <v>157</v>
      </c>
      <c r="BS316" s="15" t="s">
        <v>164</v>
      </c>
      <c r="BT316" s="15" t="s">
        <v>1592</v>
      </c>
      <c r="BU316" s="15" t="s">
        <v>162</v>
      </c>
      <c r="BV316" s="15" t="s">
        <v>157</v>
      </c>
      <c r="BW316" s="17" t="s">
        <v>162</v>
      </c>
      <c r="BX316" s="17" t="s">
        <v>535</v>
      </c>
      <c r="BY316" s="17" t="s">
        <v>162</v>
      </c>
    </row>
    <row r="317" spans="1:77" ht="60" x14ac:dyDescent="0.25">
      <c r="A317" s="6" t="s">
        <v>5933</v>
      </c>
      <c r="B317" s="6" t="s">
        <v>5144</v>
      </c>
      <c r="C317" s="6" t="s">
        <v>5145</v>
      </c>
      <c r="D317" s="6"/>
      <c r="E317" s="6" t="s">
        <v>164</v>
      </c>
      <c r="F317" s="9" t="s">
        <v>5146</v>
      </c>
      <c r="G317" s="9" t="s">
        <v>164</v>
      </c>
      <c r="H317" s="9" t="s">
        <v>5147</v>
      </c>
      <c r="I317" s="9" t="s">
        <v>233</v>
      </c>
      <c r="J317" s="9" t="s">
        <v>157</v>
      </c>
      <c r="K317" s="9" t="s">
        <v>340</v>
      </c>
      <c r="L317" s="9" t="s">
        <v>5148</v>
      </c>
      <c r="M317" s="9" t="s">
        <v>5149</v>
      </c>
      <c r="N317" s="9" t="s">
        <v>5150</v>
      </c>
      <c r="O317" s="9" t="s">
        <v>157</v>
      </c>
      <c r="P317" s="9" t="s">
        <v>5151</v>
      </c>
      <c r="Q317" s="9" t="s">
        <v>164</v>
      </c>
      <c r="R317" s="9" t="s">
        <v>5147</v>
      </c>
      <c r="S317" s="9" t="s">
        <v>233</v>
      </c>
      <c r="T317" s="9" t="s">
        <v>157</v>
      </c>
      <c r="U317" s="9" t="s">
        <v>340</v>
      </c>
      <c r="V317" s="9" t="s">
        <v>5148</v>
      </c>
      <c r="W317" s="9" t="s">
        <v>5152</v>
      </c>
      <c r="X317" s="9" t="s">
        <v>5153</v>
      </c>
      <c r="Y317" s="9" t="s">
        <v>157</v>
      </c>
      <c r="Z317" s="9" t="s">
        <v>373</v>
      </c>
      <c r="AA317" s="9" t="s">
        <v>157</v>
      </c>
      <c r="AB317" s="9" t="s">
        <v>157</v>
      </c>
      <c r="AC317" s="9" t="s">
        <v>157</v>
      </c>
      <c r="AD317" s="9" t="s">
        <v>157</v>
      </c>
      <c r="AE317" s="9" t="s">
        <v>341</v>
      </c>
      <c r="AF317" s="13" t="s">
        <v>5154</v>
      </c>
      <c r="AG317" s="13" t="s">
        <v>5155</v>
      </c>
      <c r="AH317" s="13" t="s">
        <v>5156</v>
      </c>
      <c r="AI317" s="13" t="s">
        <v>164</v>
      </c>
      <c r="AJ317" s="13" t="s">
        <v>5157</v>
      </c>
      <c r="AK317" s="13" t="s">
        <v>340</v>
      </c>
      <c r="AL317" s="13" t="s">
        <v>233</v>
      </c>
      <c r="AM317" s="13" t="s">
        <v>157</v>
      </c>
      <c r="AN317" s="13" t="s">
        <v>5158</v>
      </c>
      <c r="AO317" s="13" t="s">
        <v>157</v>
      </c>
      <c r="AP317" s="13" t="s">
        <v>5159</v>
      </c>
      <c r="AQ317" s="13" t="s">
        <v>157</v>
      </c>
      <c r="AR317" s="13" t="s">
        <v>626</v>
      </c>
      <c r="AS317" s="13" t="s">
        <v>157</v>
      </c>
      <c r="AT317" s="13" t="s">
        <v>157</v>
      </c>
      <c r="AU317" s="13" t="s">
        <v>157</v>
      </c>
      <c r="AV317" s="13" t="s">
        <v>157</v>
      </c>
      <c r="AW317" s="13" t="s">
        <v>5160</v>
      </c>
      <c r="AX317" s="13" t="s">
        <v>164</v>
      </c>
      <c r="AY317" s="13" t="s">
        <v>5161</v>
      </c>
      <c r="AZ317" s="13" t="s">
        <v>340</v>
      </c>
      <c r="BA317" s="13" t="s">
        <v>233</v>
      </c>
      <c r="BB317" s="13" t="s">
        <v>157</v>
      </c>
      <c r="BC317" s="13" t="s">
        <v>5162</v>
      </c>
      <c r="BD317" s="13" t="s">
        <v>157</v>
      </c>
      <c r="BE317" s="13" t="s">
        <v>5162</v>
      </c>
      <c r="BF317" s="13" t="s">
        <v>157</v>
      </c>
      <c r="BG317" s="13" t="s">
        <v>626</v>
      </c>
      <c r="BH317" s="13" t="s">
        <v>157</v>
      </c>
      <c r="BI317" s="13" t="s">
        <v>157</v>
      </c>
      <c r="BJ317" s="13" t="s">
        <v>157</v>
      </c>
      <c r="BK317" s="13" t="s">
        <v>157</v>
      </c>
      <c r="BL317" s="11" t="s">
        <v>162</v>
      </c>
      <c r="BM317" s="11" t="s">
        <v>157</v>
      </c>
      <c r="BN317" s="11" t="s">
        <v>157</v>
      </c>
      <c r="BO317" s="11" t="s">
        <v>157</v>
      </c>
      <c r="BP317" s="11" t="s">
        <v>157</v>
      </c>
      <c r="BQ317" s="11" t="s">
        <v>157</v>
      </c>
      <c r="BR317" s="11" t="s">
        <v>157</v>
      </c>
      <c r="BS317" s="15" t="s">
        <v>162</v>
      </c>
      <c r="BT317" s="15" t="s">
        <v>157</v>
      </c>
      <c r="BU317" s="15" t="s">
        <v>164</v>
      </c>
      <c r="BV317" s="15" t="s">
        <v>5163</v>
      </c>
      <c r="BW317" s="17" t="s">
        <v>5164</v>
      </c>
      <c r="BX317" s="17" t="s">
        <v>5165</v>
      </c>
      <c r="BY317" s="17" t="s">
        <v>157</v>
      </c>
    </row>
    <row r="318" spans="1:77" x14ac:dyDescent="0.25">
      <c r="A318" s="6" t="s">
        <v>5168</v>
      </c>
      <c r="B318" s="6" t="s">
        <v>5169</v>
      </c>
      <c r="C318" s="6" t="s">
        <v>5170</v>
      </c>
      <c r="D318" s="6"/>
      <c r="E318" s="6" t="s">
        <v>164</v>
      </c>
      <c r="F318" s="9" t="s">
        <v>5171</v>
      </c>
      <c r="G318" s="9" t="s">
        <v>164</v>
      </c>
      <c r="H318" s="9" t="s">
        <v>469</v>
      </c>
      <c r="I318" s="9" t="s">
        <v>233</v>
      </c>
      <c r="J318" s="9" t="s">
        <v>157</v>
      </c>
      <c r="K318" s="9" t="s">
        <v>273</v>
      </c>
      <c r="L318" s="9" t="s">
        <v>5172</v>
      </c>
      <c r="M318" s="9" t="s">
        <v>4223</v>
      </c>
      <c r="N318" s="9" t="s">
        <v>5173</v>
      </c>
      <c r="O318" s="9" t="s">
        <v>157</v>
      </c>
      <c r="P318" s="9" t="s">
        <v>344</v>
      </c>
      <c r="Q318" s="9" t="s">
        <v>164</v>
      </c>
      <c r="R318" s="9" t="s">
        <v>469</v>
      </c>
      <c r="S318" s="9" t="s">
        <v>233</v>
      </c>
      <c r="T318" s="9" t="s">
        <v>157</v>
      </c>
      <c r="U318" s="9" t="s">
        <v>273</v>
      </c>
      <c r="V318" s="9" t="s">
        <v>5172</v>
      </c>
      <c r="W318" s="9" t="s">
        <v>5174</v>
      </c>
      <c r="X318" s="9" t="s">
        <v>341</v>
      </c>
      <c r="Y318" s="9" t="s">
        <v>157</v>
      </c>
      <c r="Z318" s="9" t="s">
        <v>259</v>
      </c>
      <c r="AA318" s="9" t="s">
        <v>157</v>
      </c>
      <c r="AB318" s="9" t="s">
        <v>157</v>
      </c>
      <c r="AC318" s="9" t="s">
        <v>157</v>
      </c>
      <c r="AD318" s="9" t="s">
        <v>157</v>
      </c>
      <c r="AE318" s="9" t="s">
        <v>157</v>
      </c>
      <c r="AF318" s="13" t="s">
        <v>5171</v>
      </c>
      <c r="AG318" s="13" t="s">
        <v>344</v>
      </c>
      <c r="AH318" s="13" t="s">
        <v>5175</v>
      </c>
      <c r="AI318" s="13" t="s">
        <v>164</v>
      </c>
      <c r="AJ318" s="13" t="s">
        <v>5175</v>
      </c>
      <c r="AK318" s="13" t="s">
        <v>273</v>
      </c>
      <c r="AL318" s="13" t="s">
        <v>233</v>
      </c>
      <c r="AM318" s="13" t="s">
        <v>157</v>
      </c>
      <c r="AN318" s="13" t="s">
        <v>5176</v>
      </c>
      <c r="AO318" s="13" t="s">
        <v>157</v>
      </c>
      <c r="AP318" s="13" t="s">
        <v>5175</v>
      </c>
      <c r="AQ318" s="13" t="s">
        <v>157</v>
      </c>
      <c r="AR318" s="13" t="s">
        <v>259</v>
      </c>
      <c r="AS318" s="13" t="s">
        <v>157</v>
      </c>
      <c r="AT318" s="13" t="s">
        <v>157</v>
      </c>
      <c r="AU318" s="13" t="s">
        <v>157</v>
      </c>
      <c r="AV318" s="13" t="s">
        <v>157</v>
      </c>
      <c r="AW318" s="13" t="s">
        <v>5175</v>
      </c>
      <c r="AX318" s="13" t="s">
        <v>164</v>
      </c>
      <c r="AY318" s="13" t="s">
        <v>5177</v>
      </c>
      <c r="AZ318" s="13" t="s">
        <v>273</v>
      </c>
      <c r="BA318" s="13" t="s">
        <v>233</v>
      </c>
      <c r="BB318" s="13" t="s">
        <v>157</v>
      </c>
      <c r="BC318" s="13" t="s">
        <v>5176</v>
      </c>
      <c r="BD318" s="13" t="s">
        <v>157</v>
      </c>
      <c r="BE318" s="13" t="s">
        <v>5175</v>
      </c>
      <c r="BF318" s="13" t="s">
        <v>157</v>
      </c>
      <c r="BG318" s="13" t="s">
        <v>259</v>
      </c>
      <c r="BH318" s="13" t="s">
        <v>157</v>
      </c>
      <c r="BI318" s="13" t="s">
        <v>157</v>
      </c>
      <c r="BJ318" s="13" t="s">
        <v>157</v>
      </c>
      <c r="BK318" s="13" t="s">
        <v>157</v>
      </c>
      <c r="BL318" s="11" t="s">
        <v>162</v>
      </c>
      <c r="BM318" s="11" t="s">
        <v>157</v>
      </c>
      <c r="BN318" s="11" t="s">
        <v>157</v>
      </c>
      <c r="BO318" s="11" t="s">
        <v>157</v>
      </c>
      <c r="BP318" s="11" t="s">
        <v>157</v>
      </c>
      <c r="BQ318" s="11" t="s">
        <v>157</v>
      </c>
      <c r="BR318" s="11" t="s">
        <v>157</v>
      </c>
      <c r="BS318" s="15" t="s">
        <v>164</v>
      </c>
      <c r="BT318" s="15" t="s">
        <v>4409</v>
      </c>
      <c r="BU318" s="15" t="s">
        <v>162</v>
      </c>
      <c r="BV318" s="15" t="s">
        <v>157</v>
      </c>
      <c r="BW318" s="17" t="s">
        <v>580</v>
      </c>
      <c r="BX318" s="17" t="s">
        <v>5178</v>
      </c>
      <c r="BY318" s="17" t="s">
        <v>157</v>
      </c>
    </row>
    <row r="319" spans="1:77" x14ac:dyDescent="0.25">
      <c r="A319" s="6" t="s">
        <v>223</v>
      </c>
      <c r="B319" s="6" t="s">
        <v>224</v>
      </c>
      <c r="C319" s="6" t="s">
        <v>225</v>
      </c>
      <c r="D319" s="6"/>
      <c r="E319" s="6" t="s">
        <v>162</v>
      </c>
      <c r="F319" s="9" t="s">
        <v>157</v>
      </c>
      <c r="G319" s="9" t="s">
        <v>157</v>
      </c>
      <c r="H319" s="9" t="s">
        <v>157</v>
      </c>
      <c r="I319" s="9" t="s">
        <v>157</v>
      </c>
      <c r="J319" s="9" t="s">
        <v>157</v>
      </c>
      <c r="K319" s="9" t="s">
        <v>157</v>
      </c>
      <c r="L319" s="9" t="s">
        <v>157</v>
      </c>
      <c r="M319" s="9" t="s">
        <v>157</v>
      </c>
      <c r="N319" s="9" t="s">
        <v>157</v>
      </c>
      <c r="O319" s="9" t="s">
        <v>157</v>
      </c>
      <c r="P319" s="9" t="s">
        <v>157</v>
      </c>
      <c r="Q319" s="9" t="s">
        <v>157</v>
      </c>
      <c r="R319" s="9" t="s">
        <v>157</v>
      </c>
      <c r="S319" s="9" t="s">
        <v>157</v>
      </c>
      <c r="T319" s="9" t="s">
        <v>157</v>
      </c>
      <c r="U319" s="9" t="s">
        <v>157</v>
      </c>
      <c r="V319" s="9" t="s">
        <v>157</v>
      </c>
      <c r="W319" s="9" t="s">
        <v>157</v>
      </c>
      <c r="X319" s="9" t="s">
        <v>157</v>
      </c>
      <c r="Y319" s="9" t="s">
        <v>157</v>
      </c>
      <c r="Z319" s="9" t="s">
        <v>157</v>
      </c>
      <c r="AA319" s="9" t="s">
        <v>157</v>
      </c>
      <c r="AB319" s="9" t="s">
        <v>157</v>
      </c>
      <c r="AC319" s="9" t="s">
        <v>157</v>
      </c>
      <c r="AD319" s="9" t="s">
        <v>157</v>
      </c>
      <c r="AE319" s="9" t="s">
        <v>157</v>
      </c>
      <c r="AF319" s="13" t="s">
        <v>157</v>
      </c>
      <c r="AG319" s="13" t="s">
        <v>157</v>
      </c>
      <c r="AH319" s="13" t="s">
        <v>157</v>
      </c>
      <c r="AI319" s="13" t="s">
        <v>157</v>
      </c>
      <c r="AJ319" s="13" t="s">
        <v>157</v>
      </c>
      <c r="AK319" s="13" t="s">
        <v>157</v>
      </c>
      <c r="AL319" s="13" t="s">
        <v>157</v>
      </c>
      <c r="AM319" s="13" t="s">
        <v>157</v>
      </c>
      <c r="AN319" s="13" t="s">
        <v>157</v>
      </c>
      <c r="AO319" s="13" t="s">
        <v>157</v>
      </c>
      <c r="AP319" s="13" t="s">
        <v>157</v>
      </c>
      <c r="AQ319" s="13" t="s">
        <v>157</v>
      </c>
      <c r="AR319" s="13" t="s">
        <v>157</v>
      </c>
      <c r="AS319" s="13" t="s">
        <v>157</v>
      </c>
      <c r="AT319" s="13" t="s">
        <v>157</v>
      </c>
      <c r="AU319" s="13" t="s">
        <v>157</v>
      </c>
      <c r="AV319" s="13" t="s">
        <v>157</v>
      </c>
      <c r="AW319" s="13" t="s">
        <v>157</v>
      </c>
      <c r="AX319" s="13" t="s">
        <v>157</v>
      </c>
      <c r="AY319" s="13" t="s">
        <v>157</v>
      </c>
      <c r="AZ319" s="13" t="s">
        <v>157</v>
      </c>
      <c r="BA319" s="13" t="s">
        <v>157</v>
      </c>
      <c r="BB319" s="13" t="s">
        <v>157</v>
      </c>
      <c r="BC319" s="13" t="s">
        <v>157</v>
      </c>
      <c r="BD319" s="13" t="s">
        <v>157</v>
      </c>
      <c r="BE319" s="13" t="s">
        <v>157</v>
      </c>
      <c r="BF319" s="13" t="s">
        <v>157</v>
      </c>
      <c r="BG319" s="13" t="s">
        <v>157</v>
      </c>
      <c r="BH319" s="13" t="s">
        <v>157</v>
      </c>
      <c r="BI319" s="13" t="s">
        <v>157</v>
      </c>
      <c r="BJ319" s="13" t="s">
        <v>157</v>
      </c>
      <c r="BK319" s="13" t="s">
        <v>157</v>
      </c>
      <c r="BL319" s="11" t="s">
        <v>157</v>
      </c>
      <c r="BM319" s="11" t="s">
        <v>157</v>
      </c>
      <c r="BN319" s="11" t="s">
        <v>157</v>
      </c>
      <c r="BO319" s="11" t="s">
        <v>157</v>
      </c>
      <c r="BP319" s="11" t="s">
        <v>157</v>
      </c>
      <c r="BQ319" s="11" t="s">
        <v>157</v>
      </c>
      <c r="BR319" s="11" t="s">
        <v>157</v>
      </c>
      <c r="BS319" s="15" t="s">
        <v>157</v>
      </c>
      <c r="BT319" s="15" t="s">
        <v>157</v>
      </c>
      <c r="BU319" s="15" t="s">
        <v>157</v>
      </c>
      <c r="BV319" s="15" t="s">
        <v>157</v>
      </c>
      <c r="BW319" s="17" t="s">
        <v>157</v>
      </c>
      <c r="BX319" s="17" t="s">
        <v>157</v>
      </c>
      <c r="BY319" s="17" t="s">
        <v>157</v>
      </c>
    </row>
    <row r="320" spans="1:77" x14ac:dyDescent="0.25">
      <c r="A320" s="6" t="s">
        <v>5934</v>
      </c>
      <c r="B320" s="6" t="s">
        <v>5183</v>
      </c>
      <c r="C320" s="6" t="s">
        <v>5184</v>
      </c>
      <c r="D320" s="6"/>
      <c r="E320" s="6" t="s">
        <v>164</v>
      </c>
      <c r="F320" s="9" t="s">
        <v>5185</v>
      </c>
      <c r="G320" s="9" t="s">
        <v>164</v>
      </c>
      <c r="H320" s="9" t="s">
        <v>3696</v>
      </c>
      <c r="I320" s="9" t="s">
        <v>233</v>
      </c>
      <c r="J320" s="9" t="s">
        <v>157</v>
      </c>
      <c r="K320" s="9" t="s">
        <v>340</v>
      </c>
      <c r="L320" s="9" t="s">
        <v>5186</v>
      </c>
      <c r="M320" s="9" t="s">
        <v>5187</v>
      </c>
      <c r="N320" s="9" t="s">
        <v>5188</v>
      </c>
      <c r="O320" s="9" t="s">
        <v>157</v>
      </c>
      <c r="P320" s="9" t="s">
        <v>189</v>
      </c>
      <c r="Q320" s="9" t="s">
        <v>164</v>
      </c>
      <c r="R320" s="9" t="s">
        <v>5189</v>
      </c>
      <c r="S320" s="9" t="s">
        <v>233</v>
      </c>
      <c r="T320" s="9" t="s">
        <v>157</v>
      </c>
      <c r="U320" s="9" t="s">
        <v>340</v>
      </c>
      <c r="V320" s="9" t="s">
        <v>5186</v>
      </c>
      <c r="W320" s="9" t="s">
        <v>5190</v>
      </c>
      <c r="X320" s="9" t="s">
        <v>341</v>
      </c>
      <c r="Y320" s="9" t="s">
        <v>157</v>
      </c>
      <c r="Z320" s="9" t="s">
        <v>259</v>
      </c>
      <c r="AA320" s="9" t="s">
        <v>157</v>
      </c>
      <c r="AB320" s="9" t="s">
        <v>157</v>
      </c>
      <c r="AC320" s="9" t="s">
        <v>157</v>
      </c>
      <c r="AD320" s="9" t="s">
        <v>157</v>
      </c>
      <c r="AE320" s="9" t="s">
        <v>157</v>
      </c>
      <c r="AF320" s="13" t="s">
        <v>2147</v>
      </c>
      <c r="AG320" s="13" t="s">
        <v>967</v>
      </c>
      <c r="AH320" s="13" t="s">
        <v>157</v>
      </c>
      <c r="AI320" s="13" t="s">
        <v>164</v>
      </c>
      <c r="AJ320" s="13" t="s">
        <v>762</v>
      </c>
      <c r="AK320" s="13" t="s">
        <v>340</v>
      </c>
      <c r="AL320" s="13" t="s">
        <v>233</v>
      </c>
      <c r="AM320" s="13" t="s">
        <v>157</v>
      </c>
      <c r="AN320" s="13" t="s">
        <v>5191</v>
      </c>
      <c r="AO320" s="13" t="s">
        <v>157</v>
      </c>
      <c r="AP320" s="13" t="s">
        <v>1632</v>
      </c>
      <c r="AQ320" s="13" t="s">
        <v>157</v>
      </c>
      <c r="AR320" s="13" t="s">
        <v>259</v>
      </c>
      <c r="AS320" s="13" t="s">
        <v>157</v>
      </c>
      <c r="AT320" s="13" t="s">
        <v>157</v>
      </c>
      <c r="AU320" s="13" t="s">
        <v>157</v>
      </c>
      <c r="AV320" s="13" t="s">
        <v>157</v>
      </c>
      <c r="AW320" s="13" t="s">
        <v>157</v>
      </c>
      <c r="AX320" s="13" t="s">
        <v>164</v>
      </c>
      <c r="AY320" s="13" t="s">
        <v>762</v>
      </c>
      <c r="AZ320" s="13" t="s">
        <v>340</v>
      </c>
      <c r="BA320" s="13" t="s">
        <v>233</v>
      </c>
      <c r="BB320" s="13" t="s">
        <v>157</v>
      </c>
      <c r="BC320" s="13" t="s">
        <v>5191</v>
      </c>
      <c r="BD320" s="13" t="s">
        <v>157</v>
      </c>
      <c r="BE320" s="13" t="s">
        <v>1632</v>
      </c>
      <c r="BF320" s="13" t="s">
        <v>157</v>
      </c>
      <c r="BG320" s="13" t="s">
        <v>259</v>
      </c>
      <c r="BH320" s="13" t="s">
        <v>157</v>
      </c>
      <c r="BI320" s="13" t="s">
        <v>157</v>
      </c>
      <c r="BJ320" s="13" t="s">
        <v>157</v>
      </c>
      <c r="BK320" s="13" t="s">
        <v>157</v>
      </c>
      <c r="BL320" s="11" t="s">
        <v>162</v>
      </c>
      <c r="BM320" s="11" t="s">
        <v>157</v>
      </c>
      <c r="BN320" s="11" t="s">
        <v>157</v>
      </c>
      <c r="BO320" s="11" t="s">
        <v>157</v>
      </c>
      <c r="BP320" s="11" t="s">
        <v>157</v>
      </c>
      <c r="BQ320" s="11" t="s">
        <v>157</v>
      </c>
      <c r="BR320" s="11" t="s">
        <v>157</v>
      </c>
      <c r="BS320" s="15" t="s">
        <v>162</v>
      </c>
      <c r="BT320" s="15" t="s">
        <v>157</v>
      </c>
      <c r="BU320" s="15" t="s">
        <v>162</v>
      </c>
      <c r="BV320" s="15" t="s">
        <v>157</v>
      </c>
      <c r="BW320" s="17" t="s">
        <v>157</v>
      </c>
      <c r="BX320" s="17" t="s">
        <v>157</v>
      </c>
      <c r="BY320" s="17" t="s">
        <v>157</v>
      </c>
    </row>
    <row r="321" spans="1:77" ht="45" x14ac:dyDescent="0.25">
      <c r="A321" s="6" t="s">
        <v>5194</v>
      </c>
      <c r="B321" s="6" t="s">
        <v>5195</v>
      </c>
      <c r="C321" s="6" t="s">
        <v>5196</v>
      </c>
      <c r="D321" s="6"/>
      <c r="E321" s="6" t="s">
        <v>164</v>
      </c>
      <c r="F321" s="9" t="s">
        <v>3371</v>
      </c>
      <c r="G321" s="9" t="s">
        <v>164</v>
      </c>
      <c r="H321" s="9" t="s">
        <v>3323</v>
      </c>
      <c r="I321" s="9" t="s">
        <v>233</v>
      </c>
      <c r="J321" s="9" t="s">
        <v>157</v>
      </c>
      <c r="K321" s="9" t="s">
        <v>503</v>
      </c>
      <c r="L321" s="9" t="s">
        <v>5197</v>
      </c>
      <c r="M321" s="9" t="s">
        <v>5198</v>
      </c>
      <c r="N321" s="9" t="s">
        <v>5199</v>
      </c>
      <c r="O321" s="9" t="s">
        <v>157</v>
      </c>
      <c r="P321" s="9" t="s">
        <v>967</v>
      </c>
      <c r="Q321" s="9" t="s">
        <v>164</v>
      </c>
      <c r="R321" s="9" t="s">
        <v>3323</v>
      </c>
      <c r="S321" s="9" t="s">
        <v>233</v>
      </c>
      <c r="T321" s="9" t="s">
        <v>157</v>
      </c>
      <c r="U321" s="9" t="s">
        <v>503</v>
      </c>
      <c r="V321" s="9" t="s">
        <v>5200</v>
      </c>
      <c r="W321" s="9" t="s">
        <v>5201</v>
      </c>
      <c r="X321" s="9" t="s">
        <v>5202</v>
      </c>
      <c r="Y321" s="9" t="s">
        <v>157</v>
      </c>
      <c r="Z321" s="9" t="s">
        <v>259</v>
      </c>
      <c r="AA321" s="9" t="s">
        <v>157</v>
      </c>
      <c r="AB321" s="9" t="s">
        <v>157</v>
      </c>
      <c r="AC321" s="9" t="s">
        <v>157</v>
      </c>
      <c r="AD321" s="9" t="s">
        <v>157</v>
      </c>
      <c r="AE321" s="9" t="s">
        <v>157</v>
      </c>
      <c r="AF321" s="13" t="s">
        <v>1053</v>
      </c>
      <c r="AG321" s="13" t="s">
        <v>967</v>
      </c>
      <c r="AH321" s="13" t="s">
        <v>5203</v>
      </c>
      <c r="AI321" s="13" t="s">
        <v>164</v>
      </c>
      <c r="AJ321" s="13" t="s">
        <v>5204</v>
      </c>
      <c r="AK321" s="13" t="s">
        <v>503</v>
      </c>
      <c r="AL321" s="13" t="s">
        <v>233</v>
      </c>
      <c r="AM321" s="13" t="s">
        <v>157</v>
      </c>
      <c r="AN321" s="13" t="s">
        <v>5205</v>
      </c>
      <c r="AO321" s="13" t="s">
        <v>5204</v>
      </c>
      <c r="AP321" s="13" t="s">
        <v>5206</v>
      </c>
      <c r="AQ321" s="13" t="s">
        <v>157</v>
      </c>
      <c r="AR321" s="13" t="s">
        <v>259</v>
      </c>
      <c r="AS321" s="13" t="s">
        <v>157</v>
      </c>
      <c r="AT321" s="13" t="s">
        <v>157</v>
      </c>
      <c r="AU321" s="13" t="s">
        <v>157</v>
      </c>
      <c r="AV321" s="13" t="s">
        <v>157</v>
      </c>
      <c r="AW321" s="13" t="s">
        <v>5203</v>
      </c>
      <c r="AX321" s="13" t="s">
        <v>164</v>
      </c>
      <c r="AY321" s="13" t="s">
        <v>5204</v>
      </c>
      <c r="AZ321" s="13" t="s">
        <v>503</v>
      </c>
      <c r="BA321" s="13" t="s">
        <v>233</v>
      </c>
      <c r="BB321" s="13" t="s">
        <v>157</v>
      </c>
      <c r="BC321" s="13" t="s">
        <v>5207</v>
      </c>
      <c r="BD321" s="13" t="s">
        <v>5204</v>
      </c>
      <c r="BE321" s="13" t="s">
        <v>5208</v>
      </c>
      <c r="BF321" s="13" t="s">
        <v>157</v>
      </c>
      <c r="BG321" s="13" t="s">
        <v>259</v>
      </c>
      <c r="BH321" s="13" t="s">
        <v>157</v>
      </c>
      <c r="BI321" s="13" t="s">
        <v>157</v>
      </c>
      <c r="BJ321" s="13" t="s">
        <v>157</v>
      </c>
      <c r="BK321" s="13" t="s">
        <v>157</v>
      </c>
      <c r="BL321" s="11" t="s">
        <v>164</v>
      </c>
      <c r="BM321" s="11" t="s">
        <v>1053</v>
      </c>
      <c r="BN321" s="11" t="s">
        <v>967</v>
      </c>
      <c r="BO321" s="11" t="s">
        <v>167</v>
      </c>
      <c r="BP321" s="11" t="s">
        <v>157</v>
      </c>
      <c r="BQ321" s="11" t="s">
        <v>5209</v>
      </c>
      <c r="BR321" s="11" t="s">
        <v>5210</v>
      </c>
      <c r="BS321" s="15" t="s">
        <v>162</v>
      </c>
      <c r="BT321" s="15" t="s">
        <v>157</v>
      </c>
      <c r="BU321" s="15" t="s">
        <v>162</v>
      </c>
      <c r="BV321" s="15" t="s">
        <v>157</v>
      </c>
      <c r="BW321" s="17" t="s">
        <v>157</v>
      </c>
      <c r="BX321" s="17" t="s">
        <v>157</v>
      </c>
      <c r="BY321" s="17" t="s">
        <v>157</v>
      </c>
    </row>
    <row r="322" spans="1:77" ht="45" x14ac:dyDescent="0.25">
      <c r="A322" s="6" t="s">
        <v>5213</v>
      </c>
      <c r="B322" s="6" t="s">
        <v>5214</v>
      </c>
      <c r="C322" s="6" t="s">
        <v>5215</v>
      </c>
      <c r="D322" s="6"/>
      <c r="E322" s="6" t="s">
        <v>164</v>
      </c>
      <c r="F322" s="9" t="s">
        <v>3921</v>
      </c>
      <c r="G322" s="9" t="s">
        <v>164</v>
      </c>
      <c r="H322" s="9" t="s">
        <v>243</v>
      </c>
      <c r="I322" s="9" t="s">
        <v>233</v>
      </c>
      <c r="J322" s="9" t="s">
        <v>157</v>
      </c>
      <c r="K322" s="9" t="s">
        <v>273</v>
      </c>
      <c r="L322" s="9" t="s">
        <v>1470</v>
      </c>
      <c r="M322" s="9" t="s">
        <v>396</v>
      </c>
      <c r="N322" s="9" t="s">
        <v>459</v>
      </c>
      <c r="O322" s="9" t="s">
        <v>157</v>
      </c>
      <c r="P322" s="9" t="s">
        <v>967</v>
      </c>
      <c r="Q322" s="9" t="s">
        <v>164</v>
      </c>
      <c r="R322" s="9" t="s">
        <v>243</v>
      </c>
      <c r="S322" s="9" t="s">
        <v>233</v>
      </c>
      <c r="T322" s="9" t="s">
        <v>157</v>
      </c>
      <c r="U322" s="9" t="s">
        <v>273</v>
      </c>
      <c r="V322" s="9" t="s">
        <v>1470</v>
      </c>
      <c r="W322" s="9" t="s">
        <v>4695</v>
      </c>
      <c r="X322" s="9" t="s">
        <v>5216</v>
      </c>
      <c r="Y322" s="9" t="s">
        <v>157</v>
      </c>
      <c r="Z322" s="9" t="s">
        <v>259</v>
      </c>
      <c r="AA322" s="9" t="s">
        <v>157</v>
      </c>
      <c r="AB322" s="9" t="s">
        <v>157</v>
      </c>
      <c r="AC322" s="9" t="s">
        <v>157</v>
      </c>
      <c r="AD322" s="9" t="s">
        <v>157</v>
      </c>
      <c r="AE322" s="9" t="s">
        <v>264</v>
      </c>
      <c r="AF322" s="13" t="s">
        <v>4907</v>
      </c>
      <c r="AG322" s="13" t="s">
        <v>967</v>
      </c>
      <c r="AH322" s="13" t="s">
        <v>5217</v>
      </c>
      <c r="AI322" s="13" t="s">
        <v>164</v>
      </c>
      <c r="AJ322" s="13" t="s">
        <v>5218</v>
      </c>
      <c r="AK322" s="13" t="s">
        <v>524</v>
      </c>
      <c r="AL322" s="13" t="s">
        <v>233</v>
      </c>
      <c r="AM322" s="13" t="s">
        <v>157</v>
      </c>
      <c r="AN322" s="13" t="s">
        <v>5219</v>
      </c>
      <c r="AO322" s="13" t="s">
        <v>157</v>
      </c>
      <c r="AP322" s="13" t="s">
        <v>5220</v>
      </c>
      <c r="AQ322" s="13" t="s">
        <v>157</v>
      </c>
      <c r="AR322" s="13" t="s">
        <v>247</v>
      </c>
      <c r="AS322" s="13" t="s">
        <v>157</v>
      </c>
      <c r="AT322" s="13" t="s">
        <v>157</v>
      </c>
      <c r="AU322" s="13" t="s">
        <v>157</v>
      </c>
      <c r="AV322" s="13" t="s">
        <v>157</v>
      </c>
      <c r="AW322" s="13" t="s">
        <v>5221</v>
      </c>
      <c r="AX322" s="13" t="s">
        <v>164</v>
      </c>
      <c r="AY322" s="13" t="s">
        <v>5218</v>
      </c>
      <c r="AZ322" s="13" t="s">
        <v>524</v>
      </c>
      <c r="BA322" s="13" t="s">
        <v>233</v>
      </c>
      <c r="BB322" s="13" t="s">
        <v>157</v>
      </c>
      <c r="BC322" s="13" t="s">
        <v>5219</v>
      </c>
      <c r="BD322" s="13" t="s">
        <v>157</v>
      </c>
      <c r="BE322" s="13" t="s">
        <v>5222</v>
      </c>
      <c r="BF322" s="13" t="s">
        <v>157</v>
      </c>
      <c r="BG322" s="13" t="s">
        <v>247</v>
      </c>
      <c r="BH322" s="13" t="s">
        <v>157</v>
      </c>
      <c r="BI322" s="13" t="s">
        <v>157</v>
      </c>
      <c r="BJ322" s="13" t="s">
        <v>157</v>
      </c>
      <c r="BK322" s="13" t="s">
        <v>157</v>
      </c>
      <c r="BL322" s="11" t="s">
        <v>162</v>
      </c>
      <c r="BM322" s="11" t="s">
        <v>157</v>
      </c>
      <c r="BN322" s="11" t="s">
        <v>157</v>
      </c>
      <c r="BO322" s="11" t="s">
        <v>157</v>
      </c>
      <c r="BP322" s="11" t="s">
        <v>157</v>
      </c>
      <c r="BQ322" s="11" t="s">
        <v>157</v>
      </c>
      <c r="BR322" s="11" t="s">
        <v>157</v>
      </c>
      <c r="BS322" s="15" t="s">
        <v>162</v>
      </c>
      <c r="BT322" s="15" t="s">
        <v>157</v>
      </c>
      <c r="BU322" s="15" t="s">
        <v>162</v>
      </c>
      <c r="BV322" s="15" t="s">
        <v>157</v>
      </c>
      <c r="BW322" s="17" t="s">
        <v>580</v>
      </c>
      <c r="BX322" s="17" t="s">
        <v>580</v>
      </c>
      <c r="BY322" s="17" t="s">
        <v>580</v>
      </c>
    </row>
    <row r="323" spans="1:77" ht="90" x14ac:dyDescent="0.25">
      <c r="A323" s="6" t="s">
        <v>5225</v>
      </c>
      <c r="B323" s="6" t="s">
        <v>5226</v>
      </c>
      <c r="C323" s="6" t="s">
        <v>5227</v>
      </c>
      <c r="D323" s="6"/>
      <c r="E323" s="6" t="s">
        <v>164</v>
      </c>
      <c r="F323" s="9" t="s">
        <v>5228</v>
      </c>
      <c r="G323" s="9" t="s">
        <v>164</v>
      </c>
      <c r="H323" s="9" t="s">
        <v>4629</v>
      </c>
      <c r="I323" s="9" t="s">
        <v>233</v>
      </c>
      <c r="J323" s="9" t="s">
        <v>157</v>
      </c>
      <c r="K323" s="9" t="s">
        <v>759</v>
      </c>
      <c r="L323" s="9" t="s">
        <v>5229</v>
      </c>
      <c r="M323" s="9" t="s">
        <v>5230</v>
      </c>
      <c r="N323" s="9" t="s">
        <v>5231</v>
      </c>
      <c r="O323" s="9" t="s">
        <v>157</v>
      </c>
      <c r="P323" s="9" t="s">
        <v>438</v>
      </c>
      <c r="Q323" s="9" t="s">
        <v>164</v>
      </c>
      <c r="R323" s="9" t="s">
        <v>4629</v>
      </c>
      <c r="S323" s="9" t="s">
        <v>233</v>
      </c>
      <c r="T323" s="9" t="s">
        <v>157</v>
      </c>
      <c r="U323" s="9" t="s">
        <v>759</v>
      </c>
      <c r="V323" s="9" t="s">
        <v>5232</v>
      </c>
      <c r="W323" s="9" t="s">
        <v>157</v>
      </c>
      <c r="X323" s="9" t="s">
        <v>157</v>
      </c>
      <c r="Y323" s="9" t="s">
        <v>157</v>
      </c>
      <c r="Z323" s="9" t="s">
        <v>809</v>
      </c>
      <c r="AA323" s="9" t="s">
        <v>157</v>
      </c>
      <c r="AB323" s="9" t="s">
        <v>5233</v>
      </c>
      <c r="AC323" s="9" t="s">
        <v>5234</v>
      </c>
      <c r="AD323" s="9" t="s">
        <v>157</v>
      </c>
      <c r="AE323" s="9" t="s">
        <v>157</v>
      </c>
      <c r="AF323" s="13" t="s">
        <v>5228</v>
      </c>
      <c r="AG323" s="13" t="s">
        <v>438</v>
      </c>
      <c r="AH323" s="13" t="s">
        <v>305</v>
      </c>
      <c r="AI323" s="13" t="s">
        <v>164</v>
      </c>
      <c r="AJ323" s="13" t="s">
        <v>305</v>
      </c>
      <c r="AK323" s="13" t="s">
        <v>524</v>
      </c>
      <c r="AL323" s="13" t="s">
        <v>233</v>
      </c>
      <c r="AM323" s="13" t="s">
        <v>157</v>
      </c>
      <c r="AN323" s="13" t="s">
        <v>5235</v>
      </c>
      <c r="AO323" s="13" t="s">
        <v>157</v>
      </c>
      <c r="AP323" s="13" t="s">
        <v>157</v>
      </c>
      <c r="AQ323" s="13" t="s">
        <v>157</v>
      </c>
      <c r="AR323" s="13" t="s">
        <v>626</v>
      </c>
      <c r="AS323" s="13" t="s">
        <v>157</v>
      </c>
      <c r="AT323" s="13" t="s">
        <v>5236</v>
      </c>
      <c r="AU323" s="13" t="s">
        <v>157</v>
      </c>
      <c r="AV323" s="13" t="s">
        <v>157</v>
      </c>
      <c r="AW323" s="13" t="s">
        <v>305</v>
      </c>
      <c r="AX323" s="13" t="s">
        <v>164</v>
      </c>
      <c r="AY323" s="13" t="s">
        <v>305</v>
      </c>
      <c r="AZ323" s="13" t="s">
        <v>524</v>
      </c>
      <c r="BA323" s="13" t="s">
        <v>233</v>
      </c>
      <c r="BB323" s="13" t="s">
        <v>157</v>
      </c>
      <c r="BC323" s="13" t="s">
        <v>5235</v>
      </c>
      <c r="BD323" s="13" t="s">
        <v>157</v>
      </c>
      <c r="BE323" s="13" t="s">
        <v>157</v>
      </c>
      <c r="BF323" s="13" t="s">
        <v>157</v>
      </c>
      <c r="BG323" s="13" t="s">
        <v>626</v>
      </c>
      <c r="BH323" s="13" t="s">
        <v>157</v>
      </c>
      <c r="BI323" s="13" t="s">
        <v>5236</v>
      </c>
      <c r="BJ323" s="13" t="s">
        <v>157</v>
      </c>
      <c r="BK323" s="13" t="s">
        <v>157</v>
      </c>
      <c r="BL323" s="11" t="s">
        <v>162</v>
      </c>
      <c r="BM323" s="11" t="s">
        <v>157</v>
      </c>
      <c r="BN323" s="11" t="s">
        <v>157</v>
      </c>
      <c r="BO323" s="11" t="s">
        <v>157</v>
      </c>
      <c r="BP323" s="11" t="s">
        <v>157</v>
      </c>
      <c r="BQ323" s="11" t="s">
        <v>157</v>
      </c>
      <c r="BR323" s="11" t="s">
        <v>157</v>
      </c>
      <c r="BS323" s="15" t="s">
        <v>164</v>
      </c>
      <c r="BT323" s="15" t="s">
        <v>1121</v>
      </c>
      <c r="BU323" s="15" t="s">
        <v>162</v>
      </c>
      <c r="BV323" s="15" t="s">
        <v>157</v>
      </c>
      <c r="BW323" s="17" t="s">
        <v>5237</v>
      </c>
      <c r="BX323" s="17" t="s">
        <v>162</v>
      </c>
      <c r="BY323" s="17" t="s">
        <v>157</v>
      </c>
    </row>
    <row r="324" spans="1:77" ht="60" x14ac:dyDescent="0.25">
      <c r="A324" s="6" t="s">
        <v>5240</v>
      </c>
      <c r="B324" s="6" t="s">
        <v>5241</v>
      </c>
      <c r="C324" s="6" t="s">
        <v>5242</v>
      </c>
      <c r="D324" s="6"/>
      <c r="E324" s="6" t="s">
        <v>164</v>
      </c>
      <c r="F324" s="9" t="s">
        <v>5243</v>
      </c>
      <c r="G324" s="9" t="s">
        <v>164</v>
      </c>
      <c r="H324" s="9" t="s">
        <v>243</v>
      </c>
      <c r="I324" s="9" t="s">
        <v>233</v>
      </c>
      <c r="J324" s="9" t="s">
        <v>157</v>
      </c>
      <c r="K324" s="9" t="s">
        <v>340</v>
      </c>
      <c r="L324" s="9" t="s">
        <v>5244</v>
      </c>
      <c r="M324" s="9" t="s">
        <v>5245</v>
      </c>
      <c r="N324" s="9" t="s">
        <v>5246</v>
      </c>
      <c r="O324" s="9" t="s">
        <v>157</v>
      </c>
      <c r="P324" s="9" t="s">
        <v>186</v>
      </c>
      <c r="Q324" s="9" t="s">
        <v>164</v>
      </c>
      <c r="R324" s="9" t="s">
        <v>243</v>
      </c>
      <c r="S324" s="9" t="s">
        <v>233</v>
      </c>
      <c r="T324" s="9" t="s">
        <v>157</v>
      </c>
      <c r="U324" s="9" t="s">
        <v>340</v>
      </c>
      <c r="V324" s="9" t="s">
        <v>5247</v>
      </c>
      <c r="W324" s="9" t="s">
        <v>5248</v>
      </c>
      <c r="X324" s="9" t="s">
        <v>5249</v>
      </c>
      <c r="Y324" s="9" t="s">
        <v>157</v>
      </c>
      <c r="Z324" s="9" t="s">
        <v>259</v>
      </c>
      <c r="AA324" s="9" t="s">
        <v>157</v>
      </c>
      <c r="AB324" s="9" t="s">
        <v>157</v>
      </c>
      <c r="AC324" s="9" t="s">
        <v>157</v>
      </c>
      <c r="AD324" s="9" t="s">
        <v>157</v>
      </c>
      <c r="AE324" s="9" t="s">
        <v>157</v>
      </c>
      <c r="AF324" s="13" t="s">
        <v>5250</v>
      </c>
      <c r="AG324" s="13" t="s">
        <v>594</v>
      </c>
      <c r="AH324" s="13" t="s">
        <v>595</v>
      </c>
      <c r="AI324" s="13" t="s">
        <v>164</v>
      </c>
      <c r="AJ324" s="13" t="s">
        <v>5251</v>
      </c>
      <c r="AK324" s="13" t="s">
        <v>340</v>
      </c>
      <c r="AL324" s="13" t="s">
        <v>233</v>
      </c>
      <c r="AM324" s="13" t="s">
        <v>157</v>
      </c>
      <c r="AN324" s="13" t="s">
        <v>5252</v>
      </c>
      <c r="AO324" s="13" t="s">
        <v>157</v>
      </c>
      <c r="AP324" s="13" t="s">
        <v>5253</v>
      </c>
      <c r="AQ324" s="13" t="s">
        <v>157</v>
      </c>
      <c r="AR324" s="13" t="s">
        <v>259</v>
      </c>
      <c r="AS324" s="13" t="s">
        <v>157</v>
      </c>
      <c r="AT324" s="13" t="s">
        <v>157</v>
      </c>
      <c r="AU324" s="13" t="s">
        <v>157</v>
      </c>
      <c r="AV324" s="13" t="s">
        <v>157</v>
      </c>
      <c r="AW324" s="13" t="s">
        <v>623</v>
      </c>
      <c r="AX324" s="13" t="s">
        <v>164</v>
      </c>
      <c r="AY324" s="13" t="s">
        <v>5251</v>
      </c>
      <c r="AZ324" s="13" t="s">
        <v>340</v>
      </c>
      <c r="BA324" s="13" t="s">
        <v>233</v>
      </c>
      <c r="BB324" s="13" t="s">
        <v>157</v>
      </c>
      <c r="BC324" s="13" t="s">
        <v>5252</v>
      </c>
      <c r="BD324" s="13" t="s">
        <v>157</v>
      </c>
      <c r="BE324" s="13" t="s">
        <v>5253</v>
      </c>
      <c r="BF324" s="13" t="s">
        <v>157</v>
      </c>
      <c r="BG324" s="13" t="s">
        <v>259</v>
      </c>
      <c r="BH324" s="13" t="s">
        <v>157</v>
      </c>
      <c r="BI324" s="13" t="s">
        <v>157</v>
      </c>
      <c r="BJ324" s="13" t="s">
        <v>157</v>
      </c>
      <c r="BK324" s="13" t="s">
        <v>157</v>
      </c>
      <c r="BL324" s="11" t="s">
        <v>162</v>
      </c>
      <c r="BM324" s="11" t="s">
        <v>157</v>
      </c>
      <c r="BN324" s="11" t="s">
        <v>157</v>
      </c>
      <c r="BO324" s="11" t="s">
        <v>157</v>
      </c>
      <c r="BP324" s="11" t="s">
        <v>157</v>
      </c>
      <c r="BQ324" s="11" t="s">
        <v>157</v>
      </c>
      <c r="BR324" s="11" t="s">
        <v>157</v>
      </c>
      <c r="BS324" s="15" t="s">
        <v>162</v>
      </c>
      <c r="BT324" s="15" t="s">
        <v>157</v>
      </c>
      <c r="BU324" s="15" t="s">
        <v>162</v>
      </c>
      <c r="BV324" s="15" t="s">
        <v>157</v>
      </c>
      <c r="BW324" s="17" t="s">
        <v>5254</v>
      </c>
      <c r="BX324" s="17" t="s">
        <v>5255</v>
      </c>
      <c r="BY324" s="17" t="s">
        <v>157</v>
      </c>
    </row>
    <row r="325" spans="1:77" ht="45" x14ac:dyDescent="0.25">
      <c r="A325" s="6" t="s">
        <v>5258</v>
      </c>
      <c r="B325" s="6" t="s">
        <v>5259</v>
      </c>
      <c r="C325" s="6" t="s">
        <v>5260</v>
      </c>
      <c r="D325" s="6"/>
      <c r="E325" s="6" t="s">
        <v>164</v>
      </c>
      <c r="F325" s="9" t="s">
        <v>5261</v>
      </c>
      <c r="G325" s="9" t="s">
        <v>164</v>
      </c>
      <c r="H325" s="9" t="s">
        <v>5262</v>
      </c>
      <c r="I325" s="9" t="s">
        <v>233</v>
      </c>
      <c r="J325" s="9" t="s">
        <v>157</v>
      </c>
      <c r="K325" s="9" t="s">
        <v>186</v>
      </c>
      <c r="L325" s="9" t="s">
        <v>5263</v>
      </c>
      <c r="M325" s="9" t="s">
        <v>5264</v>
      </c>
      <c r="N325" s="9" t="s">
        <v>5265</v>
      </c>
      <c r="O325" s="9" t="s">
        <v>157</v>
      </c>
      <c r="P325" s="9" t="s">
        <v>332</v>
      </c>
      <c r="Q325" s="9" t="s">
        <v>164</v>
      </c>
      <c r="R325" s="9" t="s">
        <v>5262</v>
      </c>
      <c r="S325" s="9" t="s">
        <v>233</v>
      </c>
      <c r="T325" s="9" t="s">
        <v>157</v>
      </c>
      <c r="U325" s="9" t="s">
        <v>186</v>
      </c>
      <c r="V325" s="9" t="s">
        <v>5263</v>
      </c>
      <c r="W325" s="9" t="s">
        <v>5266</v>
      </c>
      <c r="X325" s="9" t="s">
        <v>5267</v>
      </c>
      <c r="Y325" s="9" t="s">
        <v>157</v>
      </c>
      <c r="Z325" s="9" t="s">
        <v>259</v>
      </c>
      <c r="AA325" s="9" t="s">
        <v>157</v>
      </c>
      <c r="AB325" s="9" t="s">
        <v>157</v>
      </c>
      <c r="AC325" s="9" t="s">
        <v>157</v>
      </c>
      <c r="AD325" s="9" t="s">
        <v>157</v>
      </c>
      <c r="AE325" s="9" t="s">
        <v>157</v>
      </c>
      <c r="AF325" s="13" t="s">
        <v>5261</v>
      </c>
      <c r="AG325" s="13" t="s">
        <v>332</v>
      </c>
      <c r="AH325" s="13" t="s">
        <v>3903</v>
      </c>
      <c r="AI325" s="13" t="s">
        <v>164</v>
      </c>
      <c r="AJ325" s="13" t="s">
        <v>5268</v>
      </c>
      <c r="AK325" s="13" t="s">
        <v>186</v>
      </c>
      <c r="AL325" s="13" t="s">
        <v>233</v>
      </c>
      <c r="AM325" s="13" t="s">
        <v>157</v>
      </c>
      <c r="AN325" s="13" t="s">
        <v>5269</v>
      </c>
      <c r="AO325" s="13" t="s">
        <v>5270</v>
      </c>
      <c r="AP325" s="13" t="s">
        <v>5271</v>
      </c>
      <c r="AQ325" s="13" t="s">
        <v>157</v>
      </c>
      <c r="AR325" s="13" t="s">
        <v>247</v>
      </c>
      <c r="AS325" s="13" t="s">
        <v>157</v>
      </c>
      <c r="AT325" s="13" t="s">
        <v>157</v>
      </c>
      <c r="AU325" s="13" t="s">
        <v>157</v>
      </c>
      <c r="AV325" s="13" t="s">
        <v>157</v>
      </c>
      <c r="AW325" s="13" t="s">
        <v>5272</v>
      </c>
      <c r="AX325" s="13" t="s">
        <v>164</v>
      </c>
      <c r="AY325" s="13" t="s">
        <v>5268</v>
      </c>
      <c r="AZ325" s="13" t="s">
        <v>186</v>
      </c>
      <c r="BA325" s="13" t="s">
        <v>233</v>
      </c>
      <c r="BB325" s="13" t="s">
        <v>157</v>
      </c>
      <c r="BC325" s="13" t="s">
        <v>5269</v>
      </c>
      <c r="BD325" s="13" t="s">
        <v>5273</v>
      </c>
      <c r="BE325" s="13" t="s">
        <v>5271</v>
      </c>
      <c r="BF325" s="13" t="s">
        <v>157</v>
      </c>
      <c r="BG325" s="13" t="s">
        <v>247</v>
      </c>
      <c r="BH325" s="13" t="s">
        <v>157</v>
      </c>
      <c r="BI325" s="13" t="s">
        <v>157</v>
      </c>
      <c r="BJ325" s="13" t="s">
        <v>157</v>
      </c>
      <c r="BK325" s="13" t="s">
        <v>157</v>
      </c>
      <c r="BL325" s="11" t="s">
        <v>162</v>
      </c>
      <c r="BM325" s="11" t="s">
        <v>157</v>
      </c>
      <c r="BN325" s="11" t="s">
        <v>157</v>
      </c>
      <c r="BO325" s="11" t="s">
        <v>157</v>
      </c>
      <c r="BP325" s="11" t="s">
        <v>157</v>
      </c>
      <c r="BQ325" s="11" t="s">
        <v>157</v>
      </c>
      <c r="BR325" s="11" t="s">
        <v>157</v>
      </c>
      <c r="BS325" s="15" t="s">
        <v>162</v>
      </c>
      <c r="BT325" s="15" t="s">
        <v>157</v>
      </c>
      <c r="BU325" s="15" t="s">
        <v>162</v>
      </c>
      <c r="BV325" s="15" t="s">
        <v>157</v>
      </c>
      <c r="BW325" s="17" t="s">
        <v>157</v>
      </c>
      <c r="BX325" s="17" t="s">
        <v>157</v>
      </c>
      <c r="BY325" s="17" t="s">
        <v>157</v>
      </c>
    </row>
    <row r="326" spans="1:77" x14ac:dyDescent="0.25">
      <c r="A326" s="6" t="s">
        <v>5276</v>
      </c>
      <c r="B326" s="6" t="s">
        <v>5277</v>
      </c>
      <c r="C326" s="6" t="s">
        <v>5278</v>
      </c>
      <c r="D326" s="6"/>
      <c r="E326" s="6" t="s">
        <v>162</v>
      </c>
      <c r="F326" s="9" t="s">
        <v>157</v>
      </c>
      <c r="G326" s="9" t="s">
        <v>157</v>
      </c>
      <c r="H326" s="9" t="s">
        <v>157</v>
      </c>
      <c r="I326" s="9" t="s">
        <v>157</v>
      </c>
      <c r="J326" s="9" t="s">
        <v>157</v>
      </c>
      <c r="K326" s="9" t="s">
        <v>157</v>
      </c>
      <c r="L326" s="9" t="s">
        <v>157</v>
      </c>
      <c r="M326" s="9" t="s">
        <v>157</v>
      </c>
      <c r="N326" s="9" t="s">
        <v>157</v>
      </c>
      <c r="O326" s="9" t="s">
        <v>157</v>
      </c>
      <c r="P326" s="9" t="s">
        <v>157</v>
      </c>
      <c r="Q326" s="9" t="s">
        <v>157</v>
      </c>
      <c r="R326" s="9" t="s">
        <v>157</v>
      </c>
      <c r="S326" s="9" t="s">
        <v>157</v>
      </c>
      <c r="T326" s="9" t="s">
        <v>157</v>
      </c>
      <c r="U326" s="9" t="s">
        <v>157</v>
      </c>
      <c r="V326" s="9" t="s">
        <v>157</v>
      </c>
      <c r="W326" s="9" t="s">
        <v>157</v>
      </c>
      <c r="X326" s="9" t="s">
        <v>157</v>
      </c>
      <c r="Y326" s="9" t="s">
        <v>157</v>
      </c>
      <c r="Z326" s="9" t="s">
        <v>157</v>
      </c>
      <c r="AA326" s="9" t="s">
        <v>157</v>
      </c>
      <c r="AB326" s="9" t="s">
        <v>157</v>
      </c>
      <c r="AC326" s="9" t="s">
        <v>157</v>
      </c>
      <c r="AD326" s="9" t="s">
        <v>157</v>
      </c>
      <c r="AE326" s="9" t="s">
        <v>157</v>
      </c>
      <c r="AF326" s="13" t="s">
        <v>157</v>
      </c>
      <c r="AG326" s="13" t="s">
        <v>157</v>
      </c>
      <c r="AH326" s="13" t="s">
        <v>157</v>
      </c>
      <c r="AI326" s="13" t="s">
        <v>157</v>
      </c>
      <c r="AJ326" s="13" t="s">
        <v>157</v>
      </c>
      <c r="AK326" s="13" t="s">
        <v>157</v>
      </c>
      <c r="AL326" s="13" t="s">
        <v>157</v>
      </c>
      <c r="AM326" s="13" t="s">
        <v>157</v>
      </c>
      <c r="AN326" s="13" t="s">
        <v>157</v>
      </c>
      <c r="AO326" s="13" t="s">
        <v>157</v>
      </c>
      <c r="AP326" s="13" t="s">
        <v>157</v>
      </c>
      <c r="AQ326" s="13" t="s">
        <v>157</v>
      </c>
      <c r="AR326" s="13" t="s">
        <v>157</v>
      </c>
      <c r="AS326" s="13" t="s">
        <v>157</v>
      </c>
      <c r="AT326" s="13" t="s">
        <v>157</v>
      </c>
      <c r="AU326" s="13" t="s">
        <v>157</v>
      </c>
      <c r="AV326" s="13" t="s">
        <v>157</v>
      </c>
      <c r="AW326" s="13" t="s">
        <v>157</v>
      </c>
      <c r="AX326" s="13" t="s">
        <v>157</v>
      </c>
      <c r="AY326" s="13" t="s">
        <v>157</v>
      </c>
      <c r="AZ326" s="13" t="s">
        <v>157</v>
      </c>
      <c r="BA326" s="13" t="s">
        <v>157</v>
      </c>
      <c r="BB326" s="13" t="s">
        <v>157</v>
      </c>
      <c r="BC326" s="13" t="s">
        <v>157</v>
      </c>
      <c r="BD326" s="13" t="s">
        <v>157</v>
      </c>
      <c r="BE326" s="13" t="s">
        <v>157</v>
      </c>
      <c r="BF326" s="13" t="s">
        <v>157</v>
      </c>
      <c r="BG326" s="13" t="s">
        <v>157</v>
      </c>
      <c r="BH326" s="13" t="s">
        <v>157</v>
      </c>
      <c r="BI326" s="13" t="s">
        <v>157</v>
      </c>
      <c r="BJ326" s="13" t="s">
        <v>157</v>
      </c>
      <c r="BK326" s="13" t="s">
        <v>157</v>
      </c>
      <c r="BL326" s="11" t="s">
        <v>157</v>
      </c>
      <c r="BM326" s="11" t="s">
        <v>157</v>
      </c>
      <c r="BN326" s="11" t="s">
        <v>157</v>
      </c>
      <c r="BO326" s="11" t="s">
        <v>157</v>
      </c>
      <c r="BP326" s="11" t="s">
        <v>157</v>
      </c>
      <c r="BQ326" s="11" t="s">
        <v>157</v>
      </c>
      <c r="BR326" s="11" t="s">
        <v>157</v>
      </c>
      <c r="BS326" s="15" t="s">
        <v>157</v>
      </c>
      <c r="BT326" s="15" t="s">
        <v>157</v>
      </c>
      <c r="BU326" s="15" t="s">
        <v>157</v>
      </c>
      <c r="BV326" s="15" t="s">
        <v>157</v>
      </c>
      <c r="BW326" s="17" t="s">
        <v>157</v>
      </c>
      <c r="BX326" s="17" t="s">
        <v>157</v>
      </c>
      <c r="BY326" s="17" t="s">
        <v>157</v>
      </c>
    </row>
    <row r="327" spans="1:77" ht="60" x14ac:dyDescent="0.25">
      <c r="A327" s="6" t="s">
        <v>5936</v>
      </c>
      <c r="B327" s="6" t="s">
        <v>5282</v>
      </c>
      <c r="C327" s="6" t="s">
        <v>5283</v>
      </c>
      <c r="D327" s="6"/>
      <c r="E327" s="6" t="s">
        <v>164</v>
      </c>
      <c r="F327" s="9" t="s">
        <v>5284</v>
      </c>
      <c r="G327" s="9" t="s">
        <v>162</v>
      </c>
      <c r="H327" s="9" t="s">
        <v>157</v>
      </c>
      <c r="I327" s="9" t="s">
        <v>157</v>
      </c>
      <c r="J327" s="9" t="s">
        <v>157</v>
      </c>
      <c r="K327" s="9" t="s">
        <v>157</v>
      </c>
      <c r="L327" s="9" t="s">
        <v>157</v>
      </c>
      <c r="M327" s="9" t="s">
        <v>157</v>
      </c>
      <c r="N327" s="9" t="s">
        <v>157</v>
      </c>
      <c r="O327" s="9" t="s">
        <v>5285</v>
      </c>
      <c r="P327" s="9" t="s">
        <v>5286</v>
      </c>
      <c r="Q327" s="9" t="s">
        <v>164</v>
      </c>
      <c r="R327" s="9" t="s">
        <v>5287</v>
      </c>
      <c r="S327" s="9" t="s">
        <v>167</v>
      </c>
      <c r="T327" s="9" t="s">
        <v>4086</v>
      </c>
      <c r="U327" s="9" t="s">
        <v>340</v>
      </c>
      <c r="V327" s="9" t="s">
        <v>5288</v>
      </c>
      <c r="W327" s="9" t="s">
        <v>5289</v>
      </c>
      <c r="X327" s="9" t="s">
        <v>5290</v>
      </c>
      <c r="Y327" s="9" t="s">
        <v>5291</v>
      </c>
      <c r="Z327" s="9" t="s">
        <v>373</v>
      </c>
      <c r="AA327" s="9" t="s">
        <v>157</v>
      </c>
      <c r="AB327" s="9" t="s">
        <v>157</v>
      </c>
      <c r="AC327" s="9" t="s">
        <v>157</v>
      </c>
      <c r="AD327" s="9" t="s">
        <v>157</v>
      </c>
      <c r="AE327" s="9" t="s">
        <v>157</v>
      </c>
      <c r="AF327" s="13" t="s">
        <v>5292</v>
      </c>
      <c r="AG327" s="13" t="s">
        <v>5293</v>
      </c>
      <c r="AH327" s="13" t="s">
        <v>5294</v>
      </c>
      <c r="AI327" s="13" t="s">
        <v>164</v>
      </c>
      <c r="AJ327" s="13" t="s">
        <v>5295</v>
      </c>
      <c r="AK327" s="13" t="s">
        <v>217</v>
      </c>
      <c r="AL327" s="13" t="s">
        <v>167</v>
      </c>
      <c r="AM327" s="13" t="s">
        <v>4086</v>
      </c>
      <c r="AN327" s="13" t="s">
        <v>1386</v>
      </c>
      <c r="AO327" s="13" t="s">
        <v>157</v>
      </c>
      <c r="AP327" s="13" t="s">
        <v>5296</v>
      </c>
      <c r="AQ327" s="13" t="s">
        <v>157</v>
      </c>
      <c r="AR327" s="13" t="s">
        <v>626</v>
      </c>
      <c r="AS327" s="13" t="s">
        <v>157</v>
      </c>
      <c r="AT327" s="13" t="s">
        <v>157</v>
      </c>
      <c r="AU327" s="13" t="s">
        <v>157</v>
      </c>
      <c r="AV327" s="13" t="s">
        <v>157</v>
      </c>
      <c r="AW327" s="13" t="s">
        <v>157</v>
      </c>
      <c r="AX327" s="13" t="s">
        <v>164</v>
      </c>
      <c r="AY327" s="13" t="s">
        <v>5295</v>
      </c>
      <c r="AZ327" s="13" t="s">
        <v>217</v>
      </c>
      <c r="BA327" s="13" t="s">
        <v>167</v>
      </c>
      <c r="BB327" s="13" t="s">
        <v>4086</v>
      </c>
      <c r="BC327" s="13" t="s">
        <v>1386</v>
      </c>
      <c r="BD327" s="13" t="s">
        <v>157</v>
      </c>
      <c r="BE327" s="13" t="s">
        <v>5296</v>
      </c>
      <c r="BF327" s="13" t="s">
        <v>157</v>
      </c>
      <c r="BG327" s="13" t="s">
        <v>626</v>
      </c>
      <c r="BH327" s="13" t="s">
        <v>157</v>
      </c>
      <c r="BI327" s="13" t="s">
        <v>157</v>
      </c>
      <c r="BJ327" s="13" t="s">
        <v>157</v>
      </c>
      <c r="BK327" s="13" t="s">
        <v>157</v>
      </c>
      <c r="BL327" s="11" t="s">
        <v>164</v>
      </c>
      <c r="BM327" s="11" t="s">
        <v>5297</v>
      </c>
      <c r="BN327" s="11" t="s">
        <v>5297</v>
      </c>
      <c r="BO327" s="11" t="s">
        <v>775</v>
      </c>
      <c r="BP327" s="11" t="s">
        <v>5298</v>
      </c>
      <c r="BQ327" s="11" t="s">
        <v>157</v>
      </c>
      <c r="BR327" s="11" t="s">
        <v>5298</v>
      </c>
      <c r="BS327" s="15" t="s">
        <v>164</v>
      </c>
      <c r="BT327" s="15" t="s">
        <v>5299</v>
      </c>
      <c r="BU327" s="15" t="s">
        <v>164</v>
      </c>
      <c r="BV327" s="15" t="s">
        <v>5300</v>
      </c>
      <c r="BW327" s="17" t="s">
        <v>5301</v>
      </c>
      <c r="BX327" s="17" t="s">
        <v>1989</v>
      </c>
      <c r="BY327" s="17" t="s">
        <v>157</v>
      </c>
    </row>
    <row r="328" spans="1:77" ht="30" x14ac:dyDescent="0.25">
      <c r="A328" s="6" t="s">
        <v>5304</v>
      </c>
      <c r="B328" s="6" t="s">
        <v>5305</v>
      </c>
      <c r="C328" s="6" t="s">
        <v>5306</v>
      </c>
      <c r="D328" s="6"/>
      <c r="E328" s="6" t="s">
        <v>164</v>
      </c>
      <c r="F328" s="9" t="s">
        <v>5307</v>
      </c>
      <c r="G328" s="9" t="s">
        <v>164</v>
      </c>
      <c r="H328" s="9" t="s">
        <v>5308</v>
      </c>
      <c r="I328" s="9" t="s">
        <v>614</v>
      </c>
      <c r="J328" s="9" t="s">
        <v>157</v>
      </c>
      <c r="K328" s="9" t="s">
        <v>1584</v>
      </c>
      <c r="L328" s="9" t="s">
        <v>5309</v>
      </c>
      <c r="M328" s="9" t="s">
        <v>157</v>
      </c>
      <c r="N328" s="9" t="s">
        <v>157</v>
      </c>
      <c r="O328" s="9" t="s">
        <v>5310</v>
      </c>
      <c r="P328" s="9" t="s">
        <v>5311</v>
      </c>
      <c r="Q328" s="9" t="s">
        <v>164</v>
      </c>
      <c r="R328" s="9" t="s">
        <v>5308</v>
      </c>
      <c r="S328" s="9" t="s">
        <v>614</v>
      </c>
      <c r="T328" s="9" t="s">
        <v>157</v>
      </c>
      <c r="U328" s="9" t="s">
        <v>1584</v>
      </c>
      <c r="V328" s="9" t="s">
        <v>5309</v>
      </c>
      <c r="W328" s="9" t="s">
        <v>157</v>
      </c>
      <c r="X328" s="9" t="s">
        <v>157</v>
      </c>
      <c r="Y328" s="9" t="s">
        <v>5312</v>
      </c>
      <c r="Z328" s="9" t="s">
        <v>157</v>
      </c>
      <c r="AA328" s="9" t="s">
        <v>157</v>
      </c>
      <c r="AB328" s="9" t="s">
        <v>157</v>
      </c>
      <c r="AC328" s="9" t="s">
        <v>157</v>
      </c>
      <c r="AD328" s="9" t="s">
        <v>157</v>
      </c>
      <c r="AE328" s="9" t="s">
        <v>157</v>
      </c>
      <c r="AF328" s="13" t="s">
        <v>5307</v>
      </c>
      <c r="AG328" s="13" t="s">
        <v>5311</v>
      </c>
      <c r="AH328" s="13" t="s">
        <v>5313</v>
      </c>
      <c r="AI328" s="13" t="s">
        <v>164</v>
      </c>
      <c r="AJ328" s="13" t="s">
        <v>5314</v>
      </c>
      <c r="AK328" s="13" t="s">
        <v>1584</v>
      </c>
      <c r="AL328" s="13" t="s">
        <v>614</v>
      </c>
      <c r="AM328" s="13" t="s">
        <v>157</v>
      </c>
      <c r="AN328" s="13" t="s">
        <v>5315</v>
      </c>
      <c r="AO328" s="13" t="s">
        <v>157</v>
      </c>
      <c r="AP328" s="13" t="s">
        <v>157</v>
      </c>
      <c r="AQ328" s="13" t="s">
        <v>157</v>
      </c>
      <c r="AR328" s="13" t="s">
        <v>157</v>
      </c>
      <c r="AS328" s="13" t="s">
        <v>157</v>
      </c>
      <c r="AT328" s="13" t="s">
        <v>157</v>
      </c>
      <c r="AU328" s="13" t="s">
        <v>157</v>
      </c>
      <c r="AV328" s="13" t="s">
        <v>157</v>
      </c>
      <c r="AW328" s="13" t="s">
        <v>157</v>
      </c>
      <c r="AX328" s="13" t="s">
        <v>164</v>
      </c>
      <c r="AY328" s="13" t="s">
        <v>5314</v>
      </c>
      <c r="AZ328" s="13" t="s">
        <v>1584</v>
      </c>
      <c r="BA328" s="13" t="s">
        <v>614</v>
      </c>
      <c r="BB328" s="13" t="s">
        <v>157</v>
      </c>
      <c r="BC328" s="13" t="s">
        <v>5315</v>
      </c>
      <c r="BD328" s="13" t="s">
        <v>157</v>
      </c>
      <c r="BE328" s="13" t="s">
        <v>157</v>
      </c>
      <c r="BF328" s="13" t="s">
        <v>157</v>
      </c>
      <c r="BG328" s="13" t="s">
        <v>157</v>
      </c>
      <c r="BH328" s="13" t="s">
        <v>157</v>
      </c>
      <c r="BI328" s="13" t="s">
        <v>157</v>
      </c>
      <c r="BJ328" s="13" t="s">
        <v>157</v>
      </c>
      <c r="BK328" s="13" t="s">
        <v>157</v>
      </c>
      <c r="BL328" s="11" t="s">
        <v>162</v>
      </c>
      <c r="BM328" s="11" t="s">
        <v>157</v>
      </c>
      <c r="BN328" s="11" t="s">
        <v>157</v>
      </c>
      <c r="BO328" s="11" t="s">
        <v>157</v>
      </c>
      <c r="BP328" s="11" t="s">
        <v>157</v>
      </c>
      <c r="BQ328" s="11" t="s">
        <v>157</v>
      </c>
      <c r="BR328" s="11" t="s">
        <v>157</v>
      </c>
      <c r="BS328" s="15" t="s">
        <v>164</v>
      </c>
      <c r="BT328" s="15" t="s">
        <v>5316</v>
      </c>
      <c r="BU328" s="15" t="s">
        <v>164</v>
      </c>
      <c r="BV328" s="15" t="s">
        <v>5317</v>
      </c>
      <c r="BW328" s="17" t="s">
        <v>157</v>
      </c>
      <c r="BX328" s="17" t="s">
        <v>157</v>
      </c>
      <c r="BY328" s="17" t="s">
        <v>157</v>
      </c>
    </row>
    <row r="329" spans="1:77" x14ac:dyDescent="0.25">
      <c r="A329" s="6" t="s">
        <v>5937</v>
      </c>
      <c r="B329" s="6" t="s">
        <v>5321</v>
      </c>
      <c r="C329" s="6" t="s">
        <v>5322</v>
      </c>
      <c r="D329" s="6"/>
      <c r="E329" s="6" t="s">
        <v>164</v>
      </c>
      <c r="F329" s="9" t="s">
        <v>2235</v>
      </c>
      <c r="G329" s="9" t="s">
        <v>164</v>
      </c>
      <c r="H329" s="9" t="s">
        <v>595</v>
      </c>
      <c r="I329" s="9" t="s">
        <v>233</v>
      </c>
      <c r="J329" s="9" t="s">
        <v>157</v>
      </c>
      <c r="K329" s="9" t="s">
        <v>503</v>
      </c>
      <c r="L329" s="9" t="s">
        <v>5323</v>
      </c>
      <c r="M329" s="9" t="s">
        <v>157</v>
      </c>
      <c r="N329" s="9" t="s">
        <v>157</v>
      </c>
      <c r="O329" s="9" t="s">
        <v>157</v>
      </c>
      <c r="P329" s="9" t="s">
        <v>1102</v>
      </c>
      <c r="Q329" s="9" t="s">
        <v>164</v>
      </c>
      <c r="R329" s="9" t="s">
        <v>595</v>
      </c>
      <c r="S329" s="9" t="s">
        <v>233</v>
      </c>
      <c r="T329" s="9" t="s">
        <v>157</v>
      </c>
      <c r="U329" s="9" t="s">
        <v>503</v>
      </c>
      <c r="V329" s="9" t="s">
        <v>5324</v>
      </c>
      <c r="W329" s="9" t="s">
        <v>157</v>
      </c>
      <c r="X329" s="9" t="s">
        <v>157</v>
      </c>
      <c r="Y329" s="9" t="s">
        <v>157</v>
      </c>
      <c r="Z329" s="9" t="s">
        <v>259</v>
      </c>
      <c r="AA329" s="9" t="s">
        <v>157</v>
      </c>
      <c r="AB329" s="9" t="s">
        <v>157</v>
      </c>
      <c r="AC329" s="9" t="s">
        <v>157</v>
      </c>
      <c r="AD329" s="9" t="s">
        <v>157</v>
      </c>
      <c r="AE329" s="9" t="s">
        <v>157</v>
      </c>
      <c r="AF329" s="13" t="s">
        <v>2235</v>
      </c>
      <c r="AG329" s="13" t="s">
        <v>1102</v>
      </c>
      <c r="AH329" s="13" t="s">
        <v>5325</v>
      </c>
      <c r="AI329" s="13" t="s">
        <v>164</v>
      </c>
      <c r="AJ329" s="13" t="s">
        <v>426</v>
      </c>
      <c r="AK329" s="13" t="s">
        <v>503</v>
      </c>
      <c r="AL329" s="13" t="s">
        <v>233</v>
      </c>
      <c r="AM329" s="13" t="s">
        <v>157</v>
      </c>
      <c r="AN329" s="13" t="s">
        <v>5326</v>
      </c>
      <c r="AO329" s="13" t="s">
        <v>157</v>
      </c>
      <c r="AP329" s="13" t="s">
        <v>157</v>
      </c>
      <c r="AQ329" s="13" t="s">
        <v>157</v>
      </c>
      <c r="AR329" s="13" t="s">
        <v>259</v>
      </c>
      <c r="AS329" s="13" t="s">
        <v>157</v>
      </c>
      <c r="AT329" s="13" t="s">
        <v>157</v>
      </c>
      <c r="AU329" s="13" t="s">
        <v>157</v>
      </c>
      <c r="AV329" s="13" t="s">
        <v>157</v>
      </c>
      <c r="AW329" s="13" t="s">
        <v>1102</v>
      </c>
      <c r="AX329" s="13" t="s">
        <v>164</v>
      </c>
      <c r="AY329" s="13" t="s">
        <v>426</v>
      </c>
      <c r="AZ329" s="13" t="s">
        <v>503</v>
      </c>
      <c r="BA329" s="13" t="s">
        <v>233</v>
      </c>
      <c r="BB329" s="13" t="s">
        <v>157</v>
      </c>
      <c r="BC329" s="13" t="s">
        <v>5219</v>
      </c>
      <c r="BD329" s="13" t="s">
        <v>157</v>
      </c>
      <c r="BE329" s="13" t="s">
        <v>157</v>
      </c>
      <c r="BF329" s="13" t="s">
        <v>157</v>
      </c>
      <c r="BG329" s="13" t="s">
        <v>259</v>
      </c>
      <c r="BH329" s="13" t="s">
        <v>157</v>
      </c>
      <c r="BI329" s="13" t="s">
        <v>157</v>
      </c>
      <c r="BJ329" s="13" t="s">
        <v>157</v>
      </c>
      <c r="BK329" s="13" t="s">
        <v>157</v>
      </c>
      <c r="BL329" s="11" t="s">
        <v>162</v>
      </c>
      <c r="BM329" s="11" t="s">
        <v>157</v>
      </c>
      <c r="BN329" s="11" t="s">
        <v>157</v>
      </c>
      <c r="BO329" s="11" t="s">
        <v>157</v>
      </c>
      <c r="BP329" s="11" t="s">
        <v>157</v>
      </c>
      <c r="BQ329" s="11" t="s">
        <v>157</v>
      </c>
      <c r="BR329" s="11" t="s">
        <v>157</v>
      </c>
      <c r="BS329" s="15" t="s">
        <v>162</v>
      </c>
      <c r="BT329" s="15" t="s">
        <v>157</v>
      </c>
      <c r="BU329" s="15" t="s">
        <v>162</v>
      </c>
      <c r="BV329" s="15" t="s">
        <v>157</v>
      </c>
      <c r="BW329" s="17" t="s">
        <v>157</v>
      </c>
      <c r="BX329" s="17" t="s">
        <v>157</v>
      </c>
      <c r="BY329" s="17" t="s">
        <v>157</v>
      </c>
    </row>
    <row r="330" spans="1:77" x14ac:dyDescent="0.25">
      <c r="A330" s="6" t="s">
        <v>5329</v>
      </c>
      <c r="B330" s="6" t="s">
        <v>5330</v>
      </c>
      <c r="C330" s="6" t="s">
        <v>5331</v>
      </c>
      <c r="D330" s="6"/>
      <c r="E330" s="6" t="s">
        <v>164</v>
      </c>
      <c r="F330" s="9" t="s">
        <v>3414</v>
      </c>
      <c r="G330" s="9" t="s">
        <v>164</v>
      </c>
      <c r="H330" s="9" t="s">
        <v>5332</v>
      </c>
      <c r="I330" s="9" t="s">
        <v>233</v>
      </c>
      <c r="J330" s="9" t="s">
        <v>157</v>
      </c>
      <c r="K330" s="9" t="s">
        <v>273</v>
      </c>
      <c r="L330" s="9" t="s">
        <v>5333</v>
      </c>
      <c r="M330" s="9" t="s">
        <v>5334</v>
      </c>
      <c r="N330" s="9" t="s">
        <v>5335</v>
      </c>
      <c r="O330" s="9" t="s">
        <v>157</v>
      </c>
      <c r="P330" s="9" t="s">
        <v>1132</v>
      </c>
      <c r="Q330" s="9" t="s">
        <v>164</v>
      </c>
      <c r="R330" s="9" t="s">
        <v>5336</v>
      </c>
      <c r="S330" s="9" t="s">
        <v>233</v>
      </c>
      <c r="T330" s="9" t="s">
        <v>157</v>
      </c>
      <c r="U330" s="9" t="s">
        <v>273</v>
      </c>
      <c r="V330" s="9" t="s">
        <v>5333</v>
      </c>
      <c r="W330" s="9" t="s">
        <v>5337</v>
      </c>
      <c r="X330" s="9" t="s">
        <v>5338</v>
      </c>
      <c r="Y330" s="9" t="s">
        <v>157</v>
      </c>
      <c r="Z330" s="9" t="s">
        <v>157</v>
      </c>
      <c r="AA330" s="9" t="s">
        <v>157</v>
      </c>
      <c r="AB330" s="9" t="s">
        <v>157</v>
      </c>
      <c r="AC330" s="9" t="s">
        <v>157</v>
      </c>
      <c r="AD330" s="9" t="s">
        <v>157</v>
      </c>
      <c r="AE330" s="9" t="s">
        <v>157</v>
      </c>
      <c r="AF330" s="13" t="s">
        <v>5339</v>
      </c>
      <c r="AG330" s="13" t="s">
        <v>1132</v>
      </c>
      <c r="AH330" s="13" t="s">
        <v>5340</v>
      </c>
      <c r="AI330" s="13" t="s">
        <v>164</v>
      </c>
      <c r="AJ330" s="13" t="s">
        <v>5340</v>
      </c>
      <c r="AK330" s="13" t="s">
        <v>273</v>
      </c>
      <c r="AL330" s="13" t="s">
        <v>233</v>
      </c>
      <c r="AM330" s="13" t="s">
        <v>157</v>
      </c>
      <c r="AN330" s="13" t="s">
        <v>5341</v>
      </c>
      <c r="AO330" s="13" t="s">
        <v>789</v>
      </c>
      <c r="AP330" s="13" t="s">
        <v>5342</v>
      </c>
      <c r="AQ330" s="13" t="s">
        <v>157</v>
      </c>
      <c r="AR330" s="13" t="s">
        <v>157</v>
      </c>
      <c r="AS330" s="13" t="s">
        <v>157</v>
      </c>
      <c r="AT330" s="13" t="s">
        <v>157</v>
      </c>
      <c r="AU330" s="13" t="s">
        <v>157</v>
      </c>
      <c r="AV330" s="13" t="s">
        <v>157</v>
      </c>
      <c r="AW330" s="13" t="s">
        <v>5340</v>
      </c>
      <c r="AX330" s="13" t="s">
        <v>164</v>
      </c>
      <c r="AY330" s="13" t="s">
        <v>5340</v>
      </c>
      <c r="AZ330" s="13" t="s">
        <v>273</v>
      </c>
      <c r="BA330" s="13" t="s">
        <v>233</v>
      </c>
      <c r="BB330" s="13" t="s">
        <v>157</v>
      </c>
      <c r="BC330" s="13" t="s">
        <v>5341</v>
      </c>
      <c r="BD330" s="13" t="s">
        <v>789</v>
      </c>
      <c r="BE330" s="13" t="s">
        <v>5342</v>
      </c>
      <c r="BF330" s="13" t="s">
        <v>157</v>
      </c>
      <c r="BG330" s="13" t="s">
        <v>157</v>
      </c>
      <c r="BH330" s="13" t="s">
        <v>157</v>
      </c>
      <c r="BI330" s="13" t="s">
        <v>157</v>
      </c>
      <c r="BJ330" s="13" t="s">
        <v>157</v>
      </c>
      <c r="BK330" s="13" t="s">
        <v>157</v>
      </c>
      <c r="BL330" s="11" t="s">
        <v>162</v>
      </c>
      <c r="BM330" s="11" t="s">
        <v>157</v>
      </c>
      <c r="BN330" s="11" t="s">
        <v>157</v>
      </c>
      <c r="BO330" s="11" t="s">
        <v>157</v>
      </c>
      <c r="BP330" s="11" t="s">
        <v>157</v>
      </c>
      <c r="BQ330" s="11" t="s">
        <v>157</v>
      </c>
      <c r="BR330" s="11" t="s">
        <v>157</v>
      </c>
      <c r="BS330" s="15" t="s">
        <v>164</v>
      </c>
      <c r="BT330" s="15" t="s">
        <v>5332</v>
      </c>
      <c r="BU330" s="15" t="s">
        <v>164</v>
      </c>
      <c r="BV330" s="15" t="s">
        <v>2736</v>
      </c>
      <c r="BW330" s="17" t="s">
        <v>157</v>
      </c>
      <c r="BX330" s="17" t="s">
        <v>157</v>
      </c>
      <c r="BY330" s="17" t="s">
        <v>157</v>
      </c>
    </row>
    <row r="331" spans="1:77" ht="60" x14ac:dyDescent="0.25">
      <c r="A331" s="6" t="s">
        <v>5345</v>
      </c>
      <c r="B331" s="6" t="s">
        <v>1851</v>
      </c>
      <c r="C331" s="6" t="s">
        <v>5346</v>
      </c>
      <c r="D331" s="6"/>
      <c r="E331" s="6" t="s">
        <v>164</v>
      </c>
      <c r="F331" s="9" t="s">
        <v>1823</v>
      </c>
      <c r="G331" s="9" t="s">
        <v>164</v>
      </c>
      <c r="H331" s="9" t="s">
        <v>645</v>
      </c>
      <c r="I331" s="9" t="s">
        <v>233</v>
      </c>
      <c r="J331" s="9" t="s">
        <v>157</v>
      </c>
      <c r="K331" s="9" t="s">
        <v>340</v>
      </c>
      <c r="L331" s="9" t="s">
        <v>5347</v>
      </c>
      <c r="M331" s="9" t="s">
        <v>5348</v>
      </c>
      <c r="N331" s="9" t="s">
        <v>5349</v>
      </c>
      <c r="O331" s="9" t="s">
        <v>157</v>
      </c>
      <c r="P331" s="9" t="s">
        <v>1273</v>
      </c>
      <c r="Q331" s="9" t="s">
        <v>164</v>
      </c>
      <c r="R331" s="9" t="s">
        <v>645</v>
      </c>
      <c r="S331" s="9" t="s">
        <v>233</v>
      </c>
      <c r="T331" s="9" t="s">
        <v>157</v>
      </c>
      <c r="U331" s="9" t="s">
        <v>340</v>
      </c>
      <c r="V331" s="9" t="s">
        <v>5347</v>
      </c>
      <c r="W331" s="9" t="s">
        <v>5350</v>
      </c>
      <c r="X331" s="9" t="s">
        <v>5351</v>
      </c>
      <c r="Y331" s="9" t="s">
        <v>157</v>
      </c>
      <c r="Z331" s="9" t="s">
        <v>157</v>
      </c>
      <c r="AA331" s="9" t="s">
        <v>157</v>
      </c>
      <c r="AB331" s="9" t="s">
        <v>157</v>
      </c>
      <c r="AC331" s="9" t="s">
        <v>157</v>
      </c>
      <c r="AD331" s="9" t="s">
        <v>157</v>
      </c>
      <c r="AE331" s="9" t="s">
        <v>157</v>
      </c>
      <c r="AF331" s="13" t="s">
        <v>5228</v>
      </c>
      <c r="AG331" s="13" t="s">
        <v>344</v>
      </c>
      <c r="AH331" s="13" t="s">
        <v>157</v>
      </c>
      <c r="AI331" s="13" t="s">
        <v>164</v>
      </c>
      <c r="AJ331" s="13" t="s">
        <v>1372</v>
      </c>
      <c r="AK331" s="13" t="s">
        <v>340</v>
      </c>
      <c r="AL331" s="13" t="s">
        <v>233</v>
      </c>
      <c r="AM331" s="13" t="s">
        <v>157</v>
      </c>
      <c r="AN331" s="13" t="s">
        <v>5347</v>
      </c>
      <c r="AO331" s="13" t="s">
        <v>157</v>
      </c>
      <c r="AP331" s="13" t="s">
        <v>5352</v>
      </c>
      <c r="AQ331" s="13" t="s">
        <v>157</v>
      </c>
      <c r="AR331" s="13" t="s">
        <v>359</v>
      </c>
      <c r="AS331" s="13" t="s">
        <v>157</v>
      </c>
      <c r="AT331" s="13" t="s">
        <v>157</v>
      </c>
      <c r="AU331" s="13" t="s">
        <v>5353</v>
      </c>
      <c r="AV331" s="13" t="s">
        <v>157</v>
      </c>
      <c r="AW331" s="13" t="s">
        <v>157</v>
      </c>
      <c r="AX331" s="13" t="s">
        <v>164</v>
      </c>
      <c r="AY331" s="13" t="s">
        <v>1372</v>
      </c>
      <c r="AZ331" s="13" t="s">
        <v>340</v>
      </c>
      <c r="BA331" s="13" t="s">
        <v>233</v>
      </c>
      <c r="BB331" s="13" t="s">
        <v>157</v>
      </c>
      <c r="BC331" s="13" t="s">
        <v>5347</v>
      </c>
      <c r="BD331" s="13" t="s">
        <v>157</v>
      </c>
      <c r="BE331" s="13" t="s">
        <v>5352</v>
      </c>
      <c r="BF331" s="13" t="s">
        <v>157</v>
      </c>
      <c r="BG331" s="13" t="s">
        <v>359</v>
      </c>
      <c r="BH331" s="13" t="s">
        <v>157</v>
      </c>
      <c r="BI331" s="13" t="s">
        <v>157</v>
      </c>
      <c r="BJ331" s="13" t="s">
        <v>5353</v>
      </c>
      <c r="BK331" s="13" t="s">
        <v>157</v>
      </c>
      <c r="BL331" s="11" t="s">
        <v>162</v>
      </c>
      <c r="BM331" s="11" t="s">
        <v>157</v>
      </c>
      <c r="BN331" s="11" t="s">
        <v>157</v>
      </c>
      <c r="BO331" s="11" t="s">
        <v>157</v>
      </c>
      <c r="BP331" s="11" t="s">
        <v>157</v>
      </c>
      <c r="BQ331" s="11" t="s">
        <v>157</v>
      </c>
      <c r="BR331" s="11" t="s">
        <v>157</v>
      </c>
      <c r="BS331" s="15" t="s">
        <v>162</v>
      </c>
      <c r="BT331" s="15" t="s">
        <v>157</v>
      </c>
      <c r="BU331" s="15" t="s">
        <v>162</v>
      </c>
      <c r="BV331" s="15" t="s">
        <v>157</v>
      </c>
      <c r="BW331" s="17" t="s">
        <v>250</v>
      </c>
      <c r="BX331" s="17" t="s">
        <v>157</v>
      </c>
      <c r="BY331" s="17" t="s">
        <v>157</v>
      </c>
    </row>
    <row r="332" spans="1:77" ht="45" x14ac:dyDescent="0.25">
      <c r="A332" s="6" t="s">
        <v>5356</v>
      </c>
      <c r="B332" s="6" t="s">
        <v>5357</v>
      </c>
      <c r="C332" s="6" t="s">
        <v>5358</v>
      </c>
      <c r="D332" s="6"/>
      <c r="E332" s="6" t="s">
        <v>164</v>
      </c>
      <c r="F332" s="9" t="s">
        <v>5359</v>
      </c>
      <c r="G332" s="9" t="s">
        <v>164</v>
      </c>
      <c r="H332" s="9" t="s">
        <v>5360</v>
      </c>
      <c r="I332" s="9" t="s">
        <v>233</v>
      </c>
      <c r="J332" s="9" t="s">
        <v>157</v>
      </c>
      <c r="K332" s="9" t="s">
        <v>297</v>
      </c>
      <c r="L332" s="9" t="s">
        <v>5361</v>
      </c>
      <c r="M332" s="9" t="s">
        <v>3239</v>
      </c>
      <c r="N332" s="9" t="s">
        <v>5362</v>
      </c>
      <c r="O332" s="9" t="s">
        <v>157</v>
      </c>
      <c r="P332" s="9" t="s">
        <v>377</v>
      </c>
      <c r="Q332" s="9" t="s">
        <v>164</v>
      </c>
      <c r="R332" s="9" t="s">
        <v>5363</v>
      </c>
      <c r="S332" s="9" t="s">
        <v>233</v>
      </c>
      <c r="T332" s="9" t="s">
        <v>157</v>
      </c>
      <c r="U332" s="9" t="s">
        <v>273</v>
      </c>
      <c r="V332" s="9" t="s">
        <v>5364</v>
      </c>
      <c r="W332" s="9" t="s">
        <v>5365</v>
      </c>
      <c r="X332" s="9" t="s">
        <v>157</v>
      </c>
      <c r="Y332" s="9" t="s">
        <v>157</v>
      </c>
      <c r="Z332" s="9" t="s">
        <v>259</v>
      </c>
      <c r="AA332" s="9" t="s">
        <v>157</v>
      </c>
      <c r="AB332" s="9" t="s">
        <v>157</v>
      </c>
      <c r="AC332" s="9" t="s">
        <v>157</v>
      </c>
      <c r="AD332" s="9" t="s">
        <v>157</v>
      </c>
      <c r="AE332" s="9" t="s">
        <v>157</v>
      </c>
      <c r="AF332" s="13" t="s">
        <v>5366</v>
      </c>
      <c r="AG332" s="13" t="s">
        <v>189</v>
      </c>
      <c r="AH332" s="13" t="s">
        <v>2096</v>
      </c>
      <c r="AI332" s="13" t="s">
        <v>164</v>
      </c>
      <c r="AJ332" s="13" t="s">
        <v>5367</v>
      </c>
      <c r="AK332" s="13" t="s">
        <v>297</v>
      </c>
      <c r="AL332" s="13" t="s">
        <v>233</v>
      </c>
      <c r="AM332" s="13" t="s">
        <v>157</v>
      </c>
      <c r="AN332" s="13" t="s">
        <v>5368</v>
      </c>
      <c r="AO332" s="13" t="s">
        <v>264</v>
      </c>
      <c r="AP332" s="13" t="s">
        <v>5367</v>
      </c>
      <c r="AQ332" s="13" t="s">
        <v>157</v>
      </c>
      <c r="AR332" s="13" t="s">
        <v>259</v>
      </c>
      <c r="AS332" s="13" t="s">
        <v>157</v>
      </c>
      <c r="AT332" s="13" t="s">
        <v>157</v>
      </c>
      <c r="AU332" s="13" t="s">
        <v>157</v>
      </c>
      <c r="AV332" s="13" t="s">
        <v>157</v>
      </c>
      <c r="AW332" s="13" t="s">
        <v>5369</v>
      </c>
      <c r="AX332" s="13" t="s">
        <v>164</v>
      </c>
      <c r="AY332" s="13" t="s">
        <v>5367</v>
      </c>
      <c r="AZ332" s="13" t="s">
        <v>297</v>
      </c>
      <c r="BA332" s="13" t="s">
        <v>233</v>
      </c>
      <c r="BB332" s="13" t="s">
        <v>157</v>
      </c>
      <c r="BC332" s="13" t="s">
        <v>5370</v>
      </c>
      <c r="BD332" s="13" t="s">
        <v>341</v>
      </c>
      <c r="BE332" s="13" t="s">
        <v>5367</v>
      </c>
      <c r="BF332" s="13" t="s">
        <v>157</v>
      </c>
      <c r="BG332" s="13" t="s">
        <v>259</v>
      </c>
      <c r="BH332" s="13" t="s">
        <v>157</v>
      </c>
      <c r="BI332" s="13" t="s">
        <v>157</v>
      </c>
      <c r="BJ332" s="13" t="s">
        <v>157</v>
      </c>
      <c r="BK332" s="13" t="s">
        <v>157</v>
      </c>
      <c r="BL332" s="11" t="s">
        <v>164</v>
      </c>
      <c r="BM332" s="11" t="s">
        <v>190</v>
      </c>
      <c r="BN332" s="11" t="s">
        <v>190</v>
      </c>
      <c r="BO332" s="11" t="s">
        <v>167</v>
      </c>
      <c r="BP332" s="11" t="s">
        <v>157</v>
      </c>
      <c r="BQ332" s="11" t="s">
        <v>5371</v>
      </c>
      <c r="BR332" s="11" t="s">
        <v>5372</v>
      </c>
      <c r="BS332" s="15" t="s">
        <v>162</v>
      </c>
      <c r="BT332" s="15" t="s">
        <v>157</v>
      </c>
      <c r="BU332" s="15" t="s">
        <v>164</v>
      </c>
      <c r="BV332" s="15" t="s">
        <v>243</v>
      </c>
      <c r="BW332" s="17" t="s">
        <v>162</v>
      </c>
      <c r="BX332" s="17" t="s">
        <v>5373</v>
      </c>
      <c r="BY332" s="17" t="s">
        <v>162</v>
      </c>
    </row>
    <row r="333" spans="1:77" ht="90" x14ac:dyDescent="0.25">
      <c r="A333" s="6" t="s">
        <v>5376</v>
      </c>
      <c r="B333" s="6" t="s">
        <v>5377</v>
      </c>
      <c r="C333" s="6" t="s">
        <v>5378</v>
      </c>
      <c r="D333" s="6"/>
      <c r="E333" s="6" t="s">
        <v>164</v>
      </c>
      <c r="F333" s="9" t="s">
        <v>5379</v>
      </c>
      <c r="G333" s="9" t="s">
        <v>164</v>
      </c>
      <c r="H333" s="9" t="s">
        <v>5380</v>
      </c>
      <c r="I333" s="9" t="s">
        <v>614</v>
      </c>
      <c r="J333" s="9" t="s">
        <v>157</v>
      </c>
      <c r="K333" s="9" t="s">
        <v>256</v>
      </c>
      <c r="L333" s="9" t="s">
        <v>5381</v>
      </c>
      <c r="M333" s="9" t="s">
        <v>157</v>
      </c>
      <c r="N333" s="9" t="s">
        <v>157</v>
      </c>
      <c r="O333" s="9" t="s">
        <v>5382</v>
      </c>
      <c r="P333" s="9" t="s">
        <v>891</v>
      </c>
      <c r="Q333" s="9" t="s">
        <v>164</v>
      </c>
      <c r="R333" s="9" t="s">
        <v>5380</v>
      </c>
      <c r="S333" s="9" t="s">
        <v>614</v>
      </c>
      <c r="T333" s="9" t="s">
        <v>157</v>
      </c>
      <c r="U333" s="9" t="s">
        <v>256</v>
      </c>
      <c r="V333" s="9" t="s">
        <v>5383</v>
      </c>
      <c r="W333" s="9" t="s">
        <v>157</v>
      </c>
      <c r="X333" s="9" t="s">
        <v>157</v>
      </c>
      <c r="Y333" s="9" t="s">
        <v>5382</v>
      </c>
      <c r="Z333" s="9" t="s">
        <v>1711</v>
      </c>
      <c r="AA333" s="9" t="s">
        <v>157</v>
      </c>
      <c r="AB333" s="9" t="s">
        <v>157</v>
      </c>
      <c r="AC333" s="9" t="s">
        <v>157</v>
      </c>
      <c r="AD333" s="9" t="s">
        <v>157</v>
      </c>
      <c r="AE333" s="9" t="s">
        <v>341</v>
      </c>
      <c r="AF333" s="13" t="s">
        <v>5379</v>
      </c>
      <c r="AG333" s="13" t="s">
        <v>891</v>
      </c>
      <c r="AH333" s="13" t="s">
        <v>2970</v>
      </c>
      <c r="AI333" s="13" t="s">
        <v>164</v>
      </c>
      <c r="AJ333" s="13" t="s">
        <v>5384</v>
      </c>
      <c r="AK333" s="13" t="s">
        <v>256</v>
      </c>
      <c r="AL333" s="13" t="s">
        <v>614</v>
      </c>
      <c r="AM333" s="13" t="s">
        <v>157</v>
      </c>
      <c r="AN333" s="13" t="s">
        <v>5384</v>
      </c>
      <c r="AO333" s="13" t="s">
        <v>157</v>
      </c>
      <c r="AP333" s="13" t="s">
        <v>157</v>
      </c>
      <c r="AQ333" s="13" t="s">
        <v>5382</v>
      </c>
      <c r="AR333" s="13" t="s">
        <v>1137</v>
      </c>
      <c r="AS333" s="13" t="s">
        <v>157</v>
      </c>
      <c r="AT333" s="13" t="s">
        <v>157</v>
      </c>
      <c r="AU333" s="13" t="s">
        <v>157</v>
      </c>
      <c r="AV333" s="13" t="s">
        <v>157</v>
      </c>
      <c r="AW333" s="13" t="s">
        <v>2970</v>
      </c>
      <c r="AX333" s="13" t="s">
        <v>164</v>
      </c>
      <c r="AY333" s="13" t="s">
        <v>5384</v>
      </c>
      <c r="AZ333" s="13" t="s">
        <v>256</v>
      </c>
      <c r="BA333" s="13" t="s">
        <v>614</v>
      </c>
      <c r="BB333" s="13" t="s">
        <v>157</v>
      </c>
      <c r="BC333" s="13" t="s">
        <v>5385</v>
      </c>
      <c r="BD333" s="13" t="s">
        <v>157</v>
      </c>
      <c r="BE333" s="13" t="s">
        <v>157</v>
      </c>
      <c r="BF333" s="13" t="s">
        <v>5382</v>
      </c>
      <c r="BG333" s="13" t="s">
        <v>1137</v>
      </c>
      <c r="BH333" s="13" t="s">
        <v>157</v>
      </c>
      <c r="BI333" s="13" t="s">
        <v>157</v>
      </c>
      <c r="BJ333" s="13" t="s">
        <v>157</v>
      </c>
      <c r="BK333" s="13" t="s">
        <v>157</v>
      </c>
      <c r="BL333" s="11" t="s">
        <v>164</v>
      </c>
      <c r="BM333" s="11" t="s">
        <v>970</v>
      </c>
      <c r="BN333" s="11" t="s">
        <v>966</v>
      </c>
      <c r="BO333" s="11" t="s">
        <v>614</v>
      </c>
      <c r="BP333" s="11" t="s">
        <v>157</v>
      </c>
      <c r="BQ333" s="11" t="s">
        <v>157</v>
      </c>
      <c r="BR333" s="11" t="s">
        <v>5386</v>
      </c>
      <c r="BS333" s="15" t="s">
        <v>162</v>
      </c>
      <c r="BT333" s="15" t="s">
        <v>157</v>
      </c>
      <c r="BU333" s="15" t="s">
        <v>164</v>
      </c>
      <c r="BV333" s="15" t="s">
        <v>460</v>
      </c>
      <c r="BW333" s="17" t="s">
        <v>5387</v>
      </c>
      <c r="BX333" s="17" t="s">
        <v>5388</v>
      </c>
      <c r="BY333" s="17" t="s">
        <v>157</v>
      </c>
    </row>
    <row r="334" spans="1:77" ht="60" x14ac:dyDescent="0.25">
      <c r="A334" s="6" t="s">
        <v>5391</v>
      </c>
      <c r="B334" s="6" t="s">
        <v>5392</v>
      </c>
      <c r="C334" s="6" t="s">
        <v>5393</v>
      </c>
      <c r="D334" s="6"/>
      <c r="E334" s="6" t="s">
        <v>164</v>
      </c>
      <c r="F334" s="9" t="s">
        <v>3179</v>
      </c>
      <c r="G334" s="9" t="s">
        <v>164</v>
      </c>
      <c r="H334" s="9" t="s">
        <v>3058</v>
      </c>
      <c r="I334" s="9" t="s">
        <v>233</v>
      </c>
      <c r="J334" s="9" t="s">
        <v>157</v>
      </c>
      <c r="K334" s="9" t="s">
        <v>5394</v>
      </c>
      <c r="L334" s="9" t="s">
        <v>5395</v>
      </c>
      <c r="M334" s="9" t="s">
        <v>5396</v>
      </c>
      <c r="N334" s="9" t="s">
        <v>5397</v>
      </c>
      <c r="O334" s="9" t="s">
        <v>157</v>
      </c>
      <c r="P334" s="9" t="s">
        <v>420</v>
      </c>
      <c r="Q334" s="9" t="s">
        <v>164</v>
      </c>
      <c r="R334" s="9" t="s">
        <v>3058</v>
      </c>
      <c r="S334" s="9" t="s">
        <v>233</v>
      </c>
      <c r="T334" s="9" t="s">
        <v>157</v>
      </c>
      <c r="U334" s="9" t="s">
        <v>5394</v>
      </c>
      <c r="V334" s="9" t="s">
        <v>1164</v>
      </c>
      <c r="W334" s="9" t="s">
        <v>2822</v>
      </c>
      <c r="X334" s="9" t="s">
        <v>5398</v>
      </c>
      <c r="Y334" s="9" t="s">
        <v>157</v>
      </c>
      <c r="Z334" s="9" t="s">
        <v>323</v>
      </c>
      <c r="AA334" s="9" t="s">
        <v>157</v>
      </c>
      <c r="AB334" s="9" t="s">
        <v>157</v>
      </c>
      <c r="AC334" s="9" t="s">
        <v>157</v>
      </c>
      <c r="AD334" s="9" t="s">
        <v>5399</v>
      </c>
      <c r="AE334" s="9" t="s">
        <v>341</v>
      </c>
      <c r="AF334" s="13" t="s">
        <v>5400</v>
      </c>
      <c r="AG334" s="13" t="s">
        <v>1363</v>
      </c>
      <c r="AH334" s="13" t="s">
        <v>5401</v>
      </c>
      <c r="AI334" s="13" t="s">
        <v>164</v>
      </c>
      <c r="AJ334" s="13" t="s">
        <v>3058</v>
      </c>
      <c r="AK334" s="13" t="s">
        <v>5394</v>
      </c>
      <c r="AL334" s="13" t="s">
        <v>233</v>
      </c>
      <c r="AM334" s="13" t="s">
        <v>157</v>
      </c>
      <c r="AN334" s="13" t="s">
        <v>5402</v>
      </c>
      <c r="AO334" s="13" t="s">
        <v>1111</v>
      </c>
      <c r="AP334" s="13" t="s">
        <v>157</v>
      </c>
      <c r="AQ334" s="13" t="s">
        <v>157</v>
      </c>
      <c r="AR334" s="13" t="s">
        <v>359</v>
      </c>
      <c r="AS334" s="13" t="s">
        <v>157</v>
      </c>
      <c r="AT334" s="13" t="s">
        <v>157</v>
      </c>
      <c r="AU334" s="13" t="s">
        <v>5403</v>
      </c>
      <c r="AV334" s="13" t="s">
        <v>157</v>
      </c>
      <c r="AW334" s="13" t="s">
        <v>5404</v>
      </c>
      <c r="AX334" s="13" t="s">
        <v>164</v>
      </c>
      <c r="AY334" s="13" t="s">
        <v>3058</v>
      </c>
      <c r="AZ334" s="13" t="s">
        <v>5394</v>
      </c>
      <c r="BA334" s="13" t="s">
        <v>233</v>
      </c>
      <c r="BB334" s="13" t="s">
        <v>157</v>
      </c>
      <c r="BC334" s="13" t="s">
        <v>5405</v>
      </c>
      <c r="BD334" s="13" t="s">
        <v>186</v>
      </c>
      <c r="BE334" s="13" t="s">
        <v>157</v>
      </c>
      <c r="BF334" s="13" t="s">
        <v>157</v>
      </c>
      <c r="BG334" s="13" t="s">
        <v>359</v>
      </c>
      <c r="BH334" s="13" t="s">
        <v>157</v>
      </c>
      <c r="BI334" s="13" t="s">
        <v>157</v>
      </c>
      <c r="BJ334" s="13" t="s">
        <v>5403</v>
      </c>
      <c r="BK334" s="13" t="s">
        <v>157</v>
      </c>
      <c r="BL334" s="11" t="s">
        <v>164</v>
      </c>
      <c r="BM334" s="11" t="s">
        <v>190</v>
      </c>
      <c r="BN334" s="11" t="s">
        <v>190</v>
      </c>
      <c r="BO334" s="11" t="s">
        <v>167</v>
      </c>
      <c r="BP334" s="11" t="s">
        <v>157</v>
      </c>
      <c r="BQ334" s="11" t="s">
        <v>1537</v>
      </c>
      <c r="BR334" s="11" t="s">
        <v>1537</v>
      </c>
      <c r="BS334" s="15" t="s">
        <v>162</v>
      </c>
      <c r="BT334" s="15" t="s">
        <v>157</v>
      </c>
      <c r="BU334" s="15" t="s">
        <v>164</v>
      </c>
      <c r="BV334" s="15" t="s">
        <v>970</v>
      </c>
      <c r="BW334" s="17" t="s">
        <v>5406</v>
      </c>
      <c r="BX334" s="17" t="s">
        <v>5407</v>
      </c>
      <c r="BY334" s="17" t="s">
        <v>157</v>
      </c>
    </row>
    <row r="335" spans="1:77" ht="45" x14ac:dyDescent="0.25">
      <c r="A335" s="6" t="s">
        <v>5938</v>
      </c>
      <c r="B335" s="6" t="s">
        <v>5411</v>
      </c>
      <c r="C335" s="6" t="s">
        <v>5412</v>
      </c>
      <c r="D335" s="6"/>
      <c r="E335" s="6" t="s">
        <v>164</v>
      </c>
      <c r="F335" s="9" t="s">
        <v>5413</v>
      </c>
      <c r="G335" s="9" t="s">
        <v>164</v>
      </c>
      <c r="H335" s="9" t="s">
        <v>1083</v>
      </c>
      <c r="I335" s="9" t="s">
        <v>614</v>
      </c>
      <c r="J335" s="9" t="s">
        <v>157</v>
      </c>
      <c r="K335" s="9" t="s">
        <v>340</v>
      </c>
      <c r="L335" s="9" t="s">
        <v>5414</v>
      </c>
      <c r="M335" s="9" t="s">
        <v>157</v>
      </c>
      <c r="N335" s="9" t="s">
        <v>157</v>
      </c>
      <c r="O335" s="9" t="s">
        <v>5415</v>
      </c>
      <c r="P335" s="9" t="s">
        <v>5416</v>
      </c>
      <c r="Q335" s="9" t="s">
        <v>164</v>
      </c>
      <c r="R335" s="9" t="s">
        <v>1690</v>
      </c>
      <c r="S335" s="9" t="s">
        <v>614</v>
      </c>
      <c r="T335" s="9" t="s">
        <v>157</v>
      </c>
      <c r="U335" s="9" t="s">
        <v>340</v>
      </c>
      <c r="V335" s="9" t="s">
        <v>5417</v>
      </c>
      <c r="W335" s="9" t="s">
        <v>157</v>
      </c>
      <c r="X335" s="9" t="s">
        <v>157</v>
      </c>
      <c r="Y335" s="9" t="s">
        <v>5418</v>
      </c>
      <c r="Z335" s="9" t="s">
        <v>355</v>
      </c>
      <c r="AA335" s="9" t="s">
        <v>157</v>
      </c>
      <c r="AB335" s="9" t="s">
        <v>157</v>
      </c>
      <c r="AC335" s="9" t="s">
        <v>5419</v>
      </c>
      <c r="AD335" s="9" t="s">
        <v>157</v>
      </c>
      <c r="AE335" s="9" t="s">
        <v>5420</v>
      </c>
      <c r="AF335" s="13" t="s">
        <v>5421</v>
      </c>
      <c r="AG335" s="13" t="s">
        <v>5422</v>
      </c>
      <c r="AH335" s="13" t="s">
        <v>5423</v>
      </c>
      <c r="AI335" s="13" t="s">
        <v>164</v>
      </c>
      <c r="AJ335" s="13" t="s">
        <v>5424</v>
      </c>
      <c r="AK335" s="13" t="s">
        <v>340</v>
      </c>
      <c r="AL335" s="13" t="s">
        <v>614</v>
      </c>
      <c r="AM335" s="13" t="s">
        <v>157</v>
      </c>
      <c r="AN335" s="13" t="s">
        <v>5425</v>
      </c>
      <c r="AO335" s="13" t="s">
        <v>157</v>
      </c>
      <c r="AP335" s="13" t="s">
        <v>157</v>
      </c>
      <c r="AQ335" s="13" t="s">
        <v>5426</v>
      </c>
      <c r="AR335" s="13" t="s">
        <v>247</v>
      </c>
      <c r="AS335" s="13" t="s">
        <v>157</v>
      </c>
      <c r="AT335" s="13" t="s">
        <v>5427</v>
      </c>
      <c r="AU335" s="13" t="s">
        <v>157</v>
      </c>
      <c r="AV335" s="13" t="s">
        <v>157</v>
      </c>
      <c r="AW335" s="13" t="s">
        <v>5428</v>
      </c>
      <c r="AX335" s="13" t="s">
        <v>164</v>
      </c>
      <c r="AY335" s="13" t="s">
        <v>5429</v>
      </c>
      <c r="AZ335" s="13" t="s">
        <v>340</v>
      </c>
      <c r="BA335" s="13" t="s">
        <v>614</v>
      </c>
      <c r="BB335" s="13" t="s">
        <v>157</v>
      </c>
      <c r="BC335" s="13" t="s">
        <v>5430</v>
      </c>
      <c r="BD335" s="13" t="s">
        <v>157</v>
      </c>
      <c r="BE335" s="13" t="s">
        <v>157</v>
      </c>
      <c r="BF335" s="13" t="s">
        <v>5431</v>
      </c>
      <c r="BG335" s="13" t="s">
        <v>247</v>
      </c>
      <c r="BH335" s="13" t="s">
        <v>157</v>
      </c>
      <c r="BI335" s="13" t="s">
        <v>5432</v>
      </c>
      <c r="BJ335" s="13" t="s">
        <v>157</v>
      </c>
      <c r="BK335" s="13" t="s">
        <v>157</v>
      </c>
      <c r="BL335" s="11" t="s">
        <v>210</v>
      </c>
      <c r="BM335" s="11" t="s">
        <v>157</v>
      </c>
      <c r="BN335" s="11" t="s">
        <v>157</v>
      </c>
      <c r="BO335" s="11" t="s">
        <v>157</v>
      </c>
      <c r="BP335" s="11" t="s">
        <v>157</v>
      </c>
      <c r="BQ335" s="11" t="s">
        <v>157</v>
      </c>
      <c r="BR335" s="11" t="s">
        <v>157</v>
      </c>
      <c r="BS335" s="15" t="s">
        <v>164</v>
      </c>
      <c r="BT335" s="15" t="s">
        <v>2379</v>
      </c>
      <c r="BU335" s="15" t="s">
        <v>164</v>
      </c>
      <c r="BV335" s="15" t="s">
        <v>5433</v>
      </c>
      <c r="BW335" s="17" t="s">
        <v>5434</v>
      </c>
      <c r="BX335" s="17" t="s">
        <v>580</v>
      </c>
      <c r="BY335" s="17" t="s">
        <v>157</v>
      </c>
    </row>
    <row r="336" spans="1:77" ht="30" x14ac:dyDescent="0.25">
      <c r="A336" s="6" t="s">
        <v>5939</v>
      </c>
      <c r="B336" s="6" t="s">
        <v>5438</v>
      </c>
      <c r="C336" s="6" t="s">
        <v>5439</v>
      </c>
      <c r="D336" s="6"/>
      <c r="E336" s="6" t="s">
        <v>164</v>
      </c>
      <c r="F336" s="9" t="s">
        <v>5440</v>
      </c>
      <c r="G336" s="9" t="s">
        <v>164</v>
      </c>
      <c r="H336" s="9" t="s">
        <v>5441</v>
      </c>
      <c r="I336" s="9" t="s">
        <v>233</v>
      </c>
      <c r="J336" s="9" t="s">
        <v>157</v>
      </c>
      <c r="K336" s="9" t="s">
        <v>503</v>
      </c>
      <c r="L336" s="9" t="s">
        <v>5442</v>
      </c>
      <c r="M336" s="9" t="s">
        <v>5443</v>
      </c>
      <c r="N336" s="9" t="s">
        <v>5444</v>
      </c>
      <c r="O336" s="9" t="s">
        <v>5445</v>
      </c>
      <c r="P336" s="9" t="s">
        <v>1739</v>
      </c>
      <c r="Q336" s="9" t="s">
        <v>164</v>
      </c>
      <c r="R336" s="9" t="s">
        <v>5446</v>
      </c>
      <c r="S336" s="9" t="s">
        <v>233</v>
      </c>
      <c r="T336" s="9" t="s">
        <v>157</v>
      </c>
      <c r="U336" s="9" t="s">
        <v>503</v>
      </c>
      <c r="V336" s="9" t="s">
        <v>157</v>
      </c>
      <c r="W336" s="9" t="s">
        <v>5447</v>
      </c>
      <c r="X336" s="9" t="s">
        <v>5448</v>
      </c>
      <c r="Y336" s="9" t="s">
        <v>157</v>
      </c>
      <c r="Z336" s="9" t="s">
        <v>259</v>
      </c>
      <c r="AA336" s="9" t="s">
        <v>157</v>
      </c>
      <c r="AB336" s="9" t="s">
        <v>157</v>
      </c>
      <c r="AC336" s="9" t="s">
        <v>157</v>
      </c>
      <c r="AD336" s="9" t="s">
        <v>157</v>
      </c>
      <c r="AE336" s="9" t="s">
        <v>157</v>
      </c>
      <c r="AF336" s="13" t="s">
        <v>5440</v>
      </c>
      <c r="AG336" s="13" t="s">
        <v>1739</v>
      </c>
      <c r="AH336" s="13" t="s">
        <v>5449</v>
      </c>
      <c r="AI336" s="13" t="s">
        <v>164</v>
      </c>
      <c r="AJ336" s="13" t="s">
        <v>5450</v>
      </c>
      <c r="AK336" s="13" t="s">
        <v>264</v>
      </c>
      <c r="AL336" s="13" t="s">
        <v>167</v>
      </c>
      <c r="AM336" s="13" t="s">
        <v>5451</v>
      </c>
      <c r="AN336" s="13" t="s">
        <v>157</v>
      </c>
      <c r="AO336" s="13" t="s">
        <v>5452</v>
      </c>
      <c r="AP336" s="13" t="s">
        <v>157</v>
      </c>
      <c r="AQ336" s="13" t="s">
        <v>157</v>
      </c>
      <c r="AR336" s="13" t="s">
        <v>259</v>
      </c>
      <c r="AS336" s="13" t="s">
        <v>157</v>
      </c>
      <c r="AT336" s="13" t="s">
        <v>157</v>
      </c>
      <c r="AU336" s="13" t="s">
        <v>157</v>
      </c>
      <c r="AV336" s="13" t="s">
        <v>157</v>
      </c>
      <c r="AW336" s="13" t="s">
        <v>157</v>
      </c>
      <c r="AX336" s="13" t="s">
        <v>164</v>
      </c>
      <c r="AY336" s="13" t="s">
        <v>5450</v>
      </c>
      <c r="AZ336" s="13" t="s">
        <v>1813</v>
      </c>
      <c r="BA336" s="13" t="s">
        <v>167</v>
      </c>
      <c r="BB336" s="13" t="s">
        <v>5451</v>
      </c>
      <c r="BC336" s="13" t="s">
        <v>157</v>
      </c>
      <c r="BD336" s="13" t="s">
        <v>5453</v>
      </c>
      <c r="BE336" s="13" t="s">
        <v>157</v>
      </c>
      <c r="BF336" s="13" t="s">
        <v>157</v>
      </c>
      <c r="BG336" s="13" t="s">
        <v>259</v>
      </c>
      <c r="BH336" s="13" t="s">
        <v>157</v>
      </c>
      <c r="BI336" s="13" t="s">
        <v>157</v>
      </c>
      <c r="BJ336" s="13" t="s">
        <v>157</v>
      </c>
      <c r="BK336" s="13" t="s">
        <v>157</v>
      </c>
      <c r="BL336" s="11" t="s">
        <v>162</v>
      </c>
      <c r="BM336" s="11" t="s">
        <v>157</v>
      </c>
      <c r="BN336" s="11" t="s">
        <v>157</v>
      </c>
      <c r="BO336" s="11" t="s">
        <v>157</v>
      </c>
      <c r="BP336" s="11" t="s">
        <v>157</v>
      </c>
      <c r="BQ336" s="11" t="s">
        <v>157</v>
      </c>
      <c r="BR336" s="11" t="s">
        <v>157</v>
      </c>
      <c r="BS336" s="15" t="s">
        <v>162</v>
      </c>
      <c r="BT336" s="15" t="s">
        <v>157</v>
      </c>
      <c r="BU336" s="15" t="s">
        <v>164</v>
      </c>
      <c r="BV336" s="15" t="s">
        <v>177</v>
      </c>
      <c r="BW336" s="17" t="s">
        <v>157</v>
      </c>
      <c r="BX336" s="17" t="s">
        <v>157</v>
      </c>
      <c r="BY336" s="17" t="s">
        <v>157</v>
      </c>
    </row>
    <row r="337" spans="1:77" x14ac:dyDescent="0.25">
      <c r="A337" s="6" t="s">
        <v>5456</v>
      </c>
      <c r="B337" s="6" t="s">
        <v>5457</v>
      </c>
      <c r="C337" s="6" t="s">
        <v>5458</v>
      </c>
      <c r="D337" s="6"/>
      <c r="E337" s="6" t="s">
        <v>162</v>
      </c>
      <c r="F337" s="9" t="s">
        <v>157</v>
      </c>
      <c r="G337" s="9" t="s">
        <v>157</v>
      </c>
      <c r="H337" s="9" t="s">
        <v>157</v>
      </c>
      <c r="I337" s="9" t="s">
        <v>157</v>
      </c>
      <c r="J337" s="9" t="s">
        <v>157</v>
      </c>
      <c r="K337" s="9" t="s">
        <v>157</v>
      </c>
      <c r="L337" s="9" t="s">
        <v>157</v>
      </c>
      <c r="M337" s="9" t="s">
        <v>157</v>
      </c>
      <c r="N337" s="9" t="s">
        <v>157</v>
      </c>
      <c r="O337" s="9" t="s">
        <v>157</v>
      </c>
      <c r="P337" s="9" t="s">
        <v>157</v>
      </c>
      <c r="Q337" s="9" t="s">
        <v>157</v>
      </c>
      <c r="R337" s="9" t="s">
        <v>157</v>
      </c>
      <c r="S337" s="9" t="s">
        <v>157</v>
      </c>
      <c r="T337" s="9" t="s">
        <v>157</v>
      </c>
      <c r="U337" s="9" t="s">
        <v>157</v>
      </c>
      <c r="V337" s="9" t="s">
        <v>157</v>
      </c>
      <c r="W337" s="9" t="s">
        <v>157</v>
      </c>
      <c r="X337" s="9" t="s">
        <v>157</v>
      </c>
      <c r="Y337" s="9" t="s">
        <v>157</v>
      </c>
      <c r="Z337" s="9" t="s">
        <v>157</v>
      </c>
      <c r="AA337" s="9" t="s">
        <v>157</v>
      </c>
      <c r="AB337" s="9" t="s">
        <v>157</v>
      </c>
      <c r="AC337" s="9" t="s">
        <v>157</v>
      </c>
      <c r="AD337" s="9" t="s">
        <v>157</v>
      </c>
      <c r="AE337" s="9" t="s">
        <v>157</v>
      </c>
      <c r="AF337" s="13" t="s">
        <v>157</v>
      </c>
      <c r="AG337" s="13" t="s">
        <v>157</v>
      </c>
      <c r="AH337" s="13" t="s">
        <v>157</v>
      </c>
      <c r="AI337" s="13" t="s">
        <v>157</v>
      </c>
      <c r="AJ337" s="13" t="s">
        <v>157</v>
      </c>
      <c r="AK337" s="13" t="s">
        <v>157</v>
      </c>
      <c r="AL337" s="13" t="s">
        <v>157</v>
      </c>
      <c r="AM337" s="13" t="s">
        <v>157</v>
      </c>
      <c r="AN337" s="13" t="s">
        <v>157</v>
      </c>
      <c r="AO337" s="13" t="s">
        <v>157</v>
      </c>
      <c r="AP337" s="13" t="s">
        <v>157</v>
      </c>
      <c r="AQ337" s="13" t="s">
        <v>157</v>
      </c>
      <c r="AR337" s="13" t="s">
        <v>157</v>
      </c>
      <c r="AS337" s="13" t="s">
        <v>157</v>
      </c>
      <c r="AT337" s="13" t="s">
        <v>157</v>
      </c>
      <c r="AU337" s="13" t="s">
        <v>157</v>
      </c>
      <c r="AV337" s="13" t="s">
        <v>157</v>
      </c>
      <c r="AW337" s="13" t="s">
        <v>157</v>
      </c>
      <c r="AX337" s="13" t="s">
        <v>157</v>
      </c>
      <c r="AY337" s="13" t="s">
        <v>157</v>
      </c>
      <c r="AZ337" s="13" t="s">
        <v>157</v>
      </c>
      <c r="BA337" s="13" t="s">
        <v>157</v>
      </c>
      <c r="BB337" s="13" t="s">
        <v>157</v>
      </c>
      <c r="BC337" s="13" t="s">
        <v>157</v>
      </c>
      <c r="BD337" s="13" t="s">
        <v>157</v>
      </c>
      <c r="BE337" s="13" t="s">
        <v>157</v>
      </c>
      <c r="BF337" s="13" t="s">
        <v>157</v>
      </c>
      <c r="BG337" s="13" t="s">
        <v>157</v>
      </c>
      <c r="BH337" s="13" t="s">
        <v>157</v>
      </c>
      <c r="BI337" s="13" t="s">
        <v>157</v>
      </c>
      <c r="BJ337" s="13" t="s">
        <v>157</v>
      </c>
      <c r="BK337" s="13" t="s">
        <v>157</v>
      </c>
      <c r="BL337" s="11" t="s">
        <v>157</v>
      </c>
      <c r="BM337" s="11" t="s">
        <v>157</v>
      </c>
      <c r="BN337" s="11" t="s">
        <v>157</v>
      </c>
      <c r="BO337" s="11" t="s">
        <v>157</v>
      </c>
      <c r="BP337" s="11" t="s">
        <v>157</v>
      </c>
      <c r="BQ337" s="11" t="s">
        <v>157</v>
      </c>
      <c r="BR337" s="11" t="s">
        <v>157</v>
      </c>
      <c r="BS337" s="15" t="s">
        <v>157</v>
      </c>
      <c r="BT337" s="15" t="s">
        <v>157</v>
      </c>
      <c r="BU337" s="15" t="s">
        <v>157</v>
      </c>
      <c r="BV337" s="15" t="s">
        <v>157</v>
      </c>
      <c r="BW337" s="17" t="s">
        <v>157</v>
      </c>
      <c r="BX337" s="17" t="s">
        <v>157</v>
      </c>
      <c r="BY337" s="17" t="s">
        <v>157</v>
      </c>
    </row>
    <row r="338" spans="1:77" ht="45" x14ac:dyDescent="0.25">
      <c r="A338" s="6" t="s">
        <v>5940</v>
      </c>
      <c r="B338" s="6" t="s">
        <v>5462</v>
      </c>
      <c r="C338" s="6" t="s">
        <v>5463</v>
      </c>
      <c r="D338" s="6"/>
      <c r="E338" s="6" t="s">
        <v>164</v>
      </c>
      <c r="F338" s="9" t="s">
        <v>3175</v>
      </c>
      <c r="G338" s="9" t="s">
        <v>164</v>
      </c>
      <c r="H338" s="9" t="s">
        <v>5464</v>
      </c>
      <c r="I338" s="9" t="s">
        <v>233</v>
      </c>
      <c r="J338" s="9" t="s">
        <v>157</v>
      </c>
      <c r="K338" s="9" t="s">
        <v>462</v>
      </c>
      <c r="L338" s="9" t="s">
        <v>5464</v>
      </c>
      <c r="M338" s="9" t="s">
        <v>5465</v>
      </c>
      <c r="N338" s="9" t="s">
        <v>1256</v>
      </c>
      <c r="O338" s="9" t="s">
        <v>157</v>
      </c>
      <c r="P338" s="9" t="s">
        <v>594</v>
      </c>
      <c r="Q338" s="9" t="s">
        <v>164</v>
      </c>
      <c r="R338" s="9" t="s">
        <v>5464</v>
      </c>
      <c r="S338" s="9" t="s">
        <v>233</v>
      </c>
      <c r="T338" s="9" t="s">
        <v>157</v>
      </c>
      <c r="U338" s="9" t="s">
        <v>462</v>
      </c>
      <c r="V338" s="9" t="s">
        <v>5464</v>
      </c>
      <c r="W338" s="9" t="s">
        <v>5466</v>
      </c>
      <c r="X338" s="9" t="s">
        <v>5467</v>
      </c>
      <c r="Y338" s="9" t="s">
        <v>157</v>
      </c>
      <c r="Z338" s="9" t="s">
        <v>259</v>
      </c>
      <c r="AA338" s="9" t="s">
        <v>157</v>
      </c>
      <c r="AB338" s="9" t="s">
        <v>157</v>
      </c>
      <c r="AC338" s="9" t="s">
        <v>157</v>
      </c>
      <c r="AD338" s="9" t="s">
        <v>157</v>
      </c>
      <c r="AE338" s="9" t="s">
        <v>372</v>
      </c>
      <c r="AF338" s="13" t="s">
        <v>5468</v>
      </c>
      <c r="AG338" s="13" t="s">
        <v>2597</v>
      </c>
      <c r="AH338" s="13" t="s">
        <v>5469</v>
      </c>
      <c r="AI338" s="13" t="s">
        <v>164</v>
      </c>
      <c r="AJ338" s="13" t="s">
        <v>5470</v>
      </c>
      <c r="AK338" s="13" t="s">
        <v>462</v>
      </c>
      <c r="AL338" s="13" t="s">
        <v>233</v>
      </c>
      <c r="AM338" s="13" t="s">
        <v>157</v>
      </c>
      <c r="AN338" s="13" t="s">
        <v>5471</v>
      </c>
      <c r="AO338" s="13" t="s">
        <v>157</v>
      </c>
      <c r="AP338" s="13" t="s">
        <v>5472</v>
      </c>
      <c r="AQ338" s="13" t="s">
        <v>157</v>
      </c>
      <c r="AR338" s="13" t="s">
        <v>259</v>
      </c>
      <c r="AS338" s="13" t="s">
        <v>157</v>
      </c>
      <c r="AT338" s="13" t="s">
        <v>157</v>
      </c>
      <c r="AU338" s="13" t="s">
        <v>157</v>
      </c>
      <c r="AV338" s="13" t="s">
        <v>157</v>
      </c>
      <c r="AW338" s="13" t="s">
        <v>4106</v>
      </c>
      <c r="AX338" s="13" t="s">
        <v>164</v>
      </c>
      <c r="AY338" s="13" t="s">
        <v>5470</v>
      </c>
      <c r="AZ338" s="13" t="s">
        <v>462</v>
      </c>
      <c r="BA338" s="13" t="s">
        <v>233</v>
      </c>
      <c r="BB338" s="13" t="s">
        <v>157</v>
      </c>
      <c r="BC338" s="13" t="s">
        <v>5471</v>
      </c>
      <c r="BD338" s="13" t="s">
        <v>157</v>
      </c>
      <c r="BE338" s="13" t="s">
        <v>5472</v>
      </c>
      <c r="BF338" s="13" t="s">
        <v>157</v>
      </c>
      <c r="BG338" s="13" t="s">
        <v>259</v>
      </c>
      <c r="BH338" s="13" t="s">
        <v>157</v>
      </c>
      <c r="BI338" s="13" t="s">
        <v>157</v>
      </c>
      <c r="BJ338" s="13" t="s">
        <v>157</v>
      </c>
      <c r="BK338" s="13" t="s">
        <v>157</v>
      </c>
      <c r="BL338" s="11" t="s">
        <v>164</v>
      </c>
      <c r="BM338" s="11" t="s">
        <v>5473</v>
      </c>
      <c r="BN338" s="11" t="s">
        <v>513</v>
      </c>
      <c r="BO338" s="11" t="s">
        <v>775</v>
      </c>
      <c r="BP338" s="11" t="s">
        <v>5474</v>
      </c>
      <c r="BQ338" s="11" t="s">
        <v>157</v>
      </c>
      <c r="BR338" s="11" t="s">
        <v>5475</v>
      </c>
      <c r="BS338" s="15" t="s">
        <v>164</v>
      </c>
      <c r="BT338" s="15" t="s">
        <v>5476</v>
      </c>
      <c r="BU338" s="15" t="s">
        <v>164</v>
      </c>
      <c r="BV338" s="15" t="s">
        <v>5477</v>
      </c>
      <c r="BW338" s="17" t="s">
        <v>5478</v>
      </c>
      <c r="BX338" s="17" t="s">
        <v>5479</v>
      </c>
      <c r="BY338" s="17" t="s">
        <v>157</v>
      </c>
    </row>
    <row r="339" spans="1:77" ht="75" x14ac:dyDescent="0.25">
      <c r="A339" s="6" t="s">
        <v>5482</v>
      </c>
      <c r="B339" s="6" t="s">
        <v>5483</v>
      </c>
      <c r="C339" s="6" t="s">
        <v>5484</v>
      </c>
      <c r="D339" s="6"/>
      <c r="E339" s="6" t="s">
        <v>164</v>
      </c>
      <c r="F339" s="9" t="s">
        <v>5485</v>
      </c>
      <c r="G339" s="9" t="s">
        <v>164</v>
      </c>
      <c r="H339" s="9" t="s">
        <v>5486</v>
      </c>
      <c r="I339" s="9" t="s">
        <v>614</v>
      </c>
      <c r="J339" s="9" t="s">
        <v>157</v>
      </c>
      <c r="K339" s="9" t="s">
        <v>340</v>
      </c>
      <c r="L339" s="9" t="s">
        <v>5487</v>
      </c>
      <c r="M339" s="9" t="s">
        <v>157</v>
      </c>
      <c r="N339" s="9" t="s">
        <v>157</v>
      </c>
      <c r="O339" s="9" t="s">
        <v>5488</v>
      </c>
      <c r="P339" s="9" t="s">
        <v>5489</v>
      </c>
      <c r="Q339" s="9" t="s">
        <v>164</v>
      </c>
      <c r="R339" s="9" t="s">
        <v>5486</v>
      </c>
      <c r="S339" s="9" t="s">
        <v>614</v>
      </c>
      <c r="T339" s="9" t="s">
        <v>157</v>
      </c>
      <c r="U339" s="9" t="s">
        <v>340</v>
      </c>
      <c r="V339" s="9" t="s">
        <v>5490</v>
      </c>
      <c r="W339" s="9" t="s">
        <v>157</v>
      </c>
      <c r="X339" s="9" t="s">
        <v>157</v>
      </c>
      <c r="Y339" s="9" t="s">
        <v>5491</v>
      </c>
      <c r="Z339" s="9" t="s">
        <v>259</v>
      </c>
      <c r="AA339" s="9" t="s">
        <v>157</v>
      </c>
      <c r="AB339" s="9" t="s">
        <v>157</v>
      </c>
      <c r="AC339" s="9" t="s">
        <v>157</v>
      </c>
      <c r="AD339" s="9" t="s">
        <v>157</v>
      </c>
      <c r="AE339" s="9" t="s">
        <v>5492</v>
      </c>
      <c r="AF339" s="13" t="s">
        <v>5493</v>
      </c>
      <c r="AG339" s="13" t="s">
        <v>5494</v>
      </c>
      <c r="AH339" s="13" t="s">
        <v>5495</v>
      </c>
      <c r="AI339" s="13" t="s">
        <v>164</v>
      </c>
      <c r="AJ339" s="13" t="s">
        <v>5496</v>
      </c>
      <c r="AK339" s="13" t="s">
        <v>340</v>
      </c>
      <c r="AL339" s="13" t="s">
        <v>614</v>
      </c>
      <c r="AM339" s="13" t="s">
        <v>157</v>
      </c>
      <c r="AN339" s="13" t="s">
        <v>5497</v>
      </c>
      <c r="AO339" s="13" t="s">
        <v>157</v>
      </c>
      <c r="AP339" s="13" t="s">
        <v>157</v>
      </c>
      <c r="AQ339" s="13" t="s">
        <v>5498</v>
      </c>
      <c r="AR339" s="13" t="s">
        <v>323</v>
      </c>
      <c r="AS339" s="13" t="s">
        <v>157</v>
      </c>
      <c r="AT339" s="13" t="s">
        <v>157</v>
      </c>
      <c r="AU339" s="13" t="s">
        <v>157</v>
      </c>
      <c r="AV339" s="13" t="s">
        <v>157</v>
      </c>
      <c r="AW339" s="13" t="s">
        <v>157</v>
      </c>
      <c r="AX339" s="13" t="s">
        <v>164</v>
      </c>
      <c r="AY339" s="13" t="s">
        <v>157</v>
      </c>
      <c r="AZ339" s="13" t="s">
        <v>340</v>
      </c>
      <c r="BA339" s="13" t="s">
        <v>614</v>
      </c>
      <c r="BB339" s="13" t="s">
        <v>157</v>
      </c>
      <c r="BC339" s="13" t="s">
        <v>5499</v>
      </c>
      <c r="BD339" s="13" t="s">
        <v>157</v>
      </c>
      <c r="BE339" s="13" t="s">
        <v>157</v>
      </c>
      <c r="BF339" s="13" t="s">
        <v>5500</v>
      </c>
      <c r="BG339" s="13" t="s">
        <v>323</v>
      </c>
      <c r="BH339" s="13" t="s">
        <v>157</v>
      </c>
      <c r="BI339" s="13" t="s">
        <v>157</v>
      </c>
      <c r="BJ339" s="13" t="s">
        <v>157</v>
      </c>
      <c r="BK339" s="13" t="s">
        <v>157</v>
      </c>
      <c r="BL339" s="11" t="s">
        <v>164</v>
      </c>
      <c r="BM339" s="11" t="s">
        <v>245</v>
      </c>
      <c r="BN339" s="11" t="s">
        <v>245</v>
      </c>
      <c r="BO339" s="11" t="s">
        <v>775</v>
      </c>
      <c r="BP339" s="11" t="s">
        <v>3084</v>
      </c>
      <c r="BQ339" s="11" t="s">
        <v>157</v>
      </c>
      <c r="BR339" s="11" t="s">
        <v>157</v>
      </c>
      <c r="BS339" s="15" t="s">
        <v>162</v>
      </c>
      <c r="BT339" s="15" t="s">
        <v>157</v>
      </c>
      <c r="BU339" s="15" t="s">
        <v>162</v>
      </c>
      <c r="BV339" s="15" t="s">
        <v>157</v>
      </c>
      <c r="BW339" s="17" t="s">
        <v>5501</v>
      </c>
      <c r="BX339" s="17" t="s">
        <v>5502</v>
      </c>
      <c r="BY339" s="17" t="s">
        <v>157</v>
      </c>
    </row>
    <row r="340" spans="1:77" ht="30" x14ac:dyDescent="0.25">
      <c r="A340" s="6" t="s">
        <v>5941</v>
      </c>
      <c r="B340" s="6" t="s">
        <v>5506</v>
      </c>
      <c r="C340" s="6" t="s">
        <v>5507</v>
      </c>
      <c r="D340" s="6"/>
      <c r="E340" s="6" t="s">
        <v>164</v>
      </c>
      <c r="F340" s="9" t="s">
        <v>343</v>
      </c>
      <c r="G340" s="9" t="s">
        <v>164</v>
      </c>
      <c r="H340" s="9" t="s">
        <v>5508</v>
      </c>
      <c r="I340" s="9" t="s">
        <v>233</v>
      </c>
      <c r="J340" s="9" t="s">
        <v>157</v>
      </c>
      <c r="K340" s="9" t="s">
        <v>273</v>
      </c>
      <c r="L340" s="9" t="s">
        <v>5509</v>
      </c>
      <c r="M340" s="9" t="s">
        <v>5510</v>
      </c>
      <c r="N340" s="9" t="s">
        <v>5511</v>
      </c>
      <c r="O340" s="9" t="s">
        <v>157</v>
      </c>
      <c r="P340" s="9" t="s">
        <v>263</v>
      </c>
      <c r="Q340" s="9" t="s">
        <v>164</v>
      </c>
      <c r="R340" s="9" t="s">
        <v>5508</v>
      </c>
      <c r="S340" s="9" t="s">
        <v>233</v>
      </c>
      <c r="T340" s="9" t="s">
        <v>157</v>
      </c>
      <c r="U340" s="9" t="s">
        <v>273</v>
      </c>
      <c r="V340" s="9" t="s">
        <v>5509</v>
      </c>
      <c r="W340" s="9" t="s">
        <v>5512</v>
      </c>
      <c r="X340" s="9" t="s">
        <v>5513</v>
      </c>
      <c r="Y340" s="9" t="s">
        <v>157</v>
      </c>
      <c r="Z340" s="9" t="s">
        <v>259</v>
      </c>
      <c r="AA340" s="9" t="s">
        <v>157</v>
      </c>
      <c r="AB340" s="9" t="s">
        <v>157</v>
      </c>
      <c r="AC340" s="9" t="s">
        <v>157</v>
      </c>
      <c r="AD340" s="9" t="s">
        <v>157</v>
      </c>
      <c r="AE340" s="9" t="s">
        <v>157</v>
      </c>
      <c r="AF340" s="13" t="s">
        <v>1126</v>
      </c>
      <c r="AG340" s="13" t="s">
        <v>261</v>
      </c>
      <c r="AH340" s="13" t="s">
        <v>5514</v>
      </c>
      <c r="AI340" s="13" t="s">
        <v>164</v>
      </c>
      <c r="AJ340" s="13" t="s">
        <v>710</v>
      </c>
      <c r="AK340" s="13" t="s">
        <v>245</v>
      </c>
      <c r="AL340" s="13" t="s">
        <v>233</v>
      </c>
      <c r="AM340" s="13" t="s">
        <v>157</v>
      </c>
      <c r="AN340" s="13" t="s">
        <v>245</v>
      </c>
      <c r="AO340" s="13" t="s">
        <v>157</v>
      </c>
      <c r="AP340" s="13" t="s">
        <v>157</v>
      </c>
      <c r="AQ340" s="13" t="s">
        <v>157</v>
      </c>
      <c r="AR340" s="13" t="s">
        <v>157</v>
      </c>
      <c r="AS340" s="13" t="s">
        <v>157</v>
      </c>
      <c r="AT340" s="13" t="s">
        <v>157</v>
      </c>
      <c r="AU340" s="13" t="s">
        <v>157</v>
      </c>
      <c r="AV340" s="13" t="s">
        <v>157</v>
      </c>
      <c r="AW340" s="13" t="s">
        <v>1050</v>
      </c>
      <c r="AX340" s="13" t="s">
        <v>164</v>
      </c>
      <c r="AY340" s="13" t="s">
        <v>710</v>
      </c>
      <c r="AZ340" s="13" t="s">
        <v>273</v>
      </c>
      <c r="BA340" s="13" t="s">
        <v>233</v>
      </c>
      <c r="BB340" s="13" t="s">
        <v>157</v>
      </c>
      <c r="BC340" s="13" t="s">
        <v>245</v>
      </c>
      <c r="BD340" s="13" t="s">
        <v>157</v>
      </c>
      <c r="BE340" s="13" t="s">
        <v>157</v>
      </c>
      <c r="BF340" s="13" t="s">
        <v>157</v>
      </c>
      <c r="BG340" s="13" t="s">
        <v>157</v>
      </c>
      <c r="BH340" s="13" t="s">
        <v>157</v>
      </c>
      <c r="BI340" s="13" t="s">
        <v>157</v>
      </c>
      <c r="BJ340" s="13" t="s">
        <v>157</v>
      </c>
      <c r="BK340" s="13" t="s">
        <v>157</v>
      </c>
      <c r="BL340" s="11" t="s">
        <v>162</v>
      </c>
      <c r="BM340" s="11" t="s">
        <v>157</v>
      </c>
      <c r="BN340" s="11" t="s">
        <v>157</v>
      </c>
      <c r="BO340" s="11" t="s">
        <v>157</v>
      </c>
      <c r="BP340" s="11" t="s">
        <v>157</v>
      </c>
      <c r="BQ340" s="11" t="s">
        <v>157</v>
      </c>
      <c r="BR340" s="11" t="s">
        <v>157</v>
      </c>
      <c r="BS340" s="15" t="s">
        <v>162</v>
      </c>
      <c r="BT340" s="15" t="s">
        <v>157</v>
      </c>
      <c r="BU340" s="15" t="s">
        <v>164</v>
      </c>
      <c r="BV340" s="15" t="s">
        <v>5515</v>
      </c>
      <c r="BW340" s="17" t="s">
        <v>162</v>
      </c>
      <c r="BX340" s="17" t="s">
        <v>5516</v>
      </c>
      <c r="BY340" s="17" t="s">
        <v>5517</v>
      </c>
    </row>
    <row r="341" spans="1:77" x14ac:dyDescent="0.25">
      <c r="A341" s="6" t="s">
        <v>5942</v>
      </c>
      <c r="B341" s="6" t="s">
        <v>5521</v>
      </c>
      <c r="C341" s="6" t="s">
        <v>5522</v>
      </c>
      <c r="D341" s="6"/>
      <c r="E341" s="6" t="s">
        <v>164</v>
      </c>
      <c r="F341" s="9" t="s">
        <v>5523</v>
      </c>
      <c r="G341" s="9" t="s">
        <v>164</v>
      </c>
      <c r="H341" s="9" t="s">
        <v>1165</v>
      </c>
      <c r="I341" s="9" t="s">
        <v>233</v>
      </c>
      <c r="J341" s="9" t="s">
        <v>157</v>
      </c>
      <c r="K341" s="9" t="s">
        <v>503</v>
      </c>
      <c r="L341" s="9" t="s">
        <v>5524</v>
      </c>
      <c r="M341" s="9" t="s">
        <v>5525</v>
      </c>
      <c r="N341" s="9" t="s">
        <v>5526</v>
      </c>
      <c r="O341" s="9" t="s">
        <v>341</v>
      </c>
      <c r="P341" s="9" t="s">
        <v>261</v>
      </c>
      <c r="Q341" s="9" t="s">
        <v>164</v>
      </c>
      <c r="R341" s="9" t="s">
        <v>1165</v>
      </c>
      <c r="S341" s="9" t="s">
        <v>233</v>
      </c>
      <c r="T341" s="9" t="s">
        <v>157</v>
      </c>
      <c r="U341" s="9" t="s">
        <v>503</v>
      </c>
      <c r="V341" s="9" t="s">
        <v>5527</v>
      </c>
      <c r="W341" s="9" t="s">
        <v>5528</v>
      </c>
      <c r="X341" s="9" t="s">
        <v>341</v>
      </c>
      <c r="Y341" s="9" t="s">
        <v>341</v>
      </c>
      <c r="Z341" s="9" t="s">
        <v>259</v>
      </c>
      <c r="AA341" s="9" t="s">
        <v>157</v>
      </c>
      <c r="AB341" s="9" t="s">
        <v>157</v>
      </c>
      <c r="AC341" s="9" t="s">
        <v>157</v>
      </c>
      <c r="AD341" s="9" t="s">
        <v>157</v>
      </c>
      <c r="AE341" s="9" t="s">
        <v>341</v>
      </c>
      <c r="AF341" s="13" t="s">
        <v>5529</v>
      </c>
      <c r="AG341" s="13" t="s">
        <v>261</v>
      </c>
      <c r="AH341" s="13" t="s">
        <v>2894</v>
      </c>
      <c r="AI341" s="13" t="s">
        <v>162</v>
      </c>
      <c r="AJ341" s="13" t="s">
        <v>157</v>
      </c>
      <c r="AK341" s="13" t="s">
        <v>157</v>
      </c>
      <c r="AL341" s="13" t="s">
        <v>157</v>
      </c>
      <c r="AM341" s="13" t="s">
        <v>157</v>
      </c>
      <c r="AN341" s="13" t="s">
        <v>157</v>
      </c>
      <c r="AO341" s="13" t="s">
        <v>341</v>
      </c>
      <c r="AP341" s="13" t="s">
        <v>5530</v>
      </c>
      <c r="AQ341" s="13" t="s">
        <v>341</v>
      </c>
      <c r="AR341" s="13" t="s">
        <v>259</v>
      </c>
      <c r="AS341" s="13" t="s">
        <v>157</v>
      </c>
      <c r="AT341" s="13" t="s">
        <v>157</v>
      </c>
      <c r="AU341" s="13" t="s">
        <v>157</v>
      </c>
      <c r="AV341" s="13" t="s">
        <v>157</v>
      </c>
      <c r="AW341" s="13" t="s">
        <v>5531</v>
      </c>
      <c r="AX341" s="13" t="s">
        <v>162</v>
      </c>
      <c r="AY341" s="13" t="s">
        <v>157</v>
      </c>
      <c r="AZ341" s="13" t="s">
        <v>157</v>
      </c>
      <c r="BA341" s="13" t="s">
        <v>157</v>
      </c>
      <c r="BB341" s="13" t="s">
        <v>157</v>
      </c>
      <c r="BC341" s="13" t="s">
        <v>157</v>
      </c>
      <c r="BD341" s="13" t="s">
        <v>341</v>
      </c>
      <c r="BE341" s="13" t="s">
        <v>5530</v>
      </c>
      <c r="BF341" s="13" t="s">
        <v>341</v>
      </c>
      <c r="BG341" s="13" t="s">
        <v>259</v>
      </c>
      <c r="BH341" s="13" t="s">
        <v>157</v>
      </c>
      <c r="BI341" s="13" t="s">
        <v>157</v>
      </c>
      <c r="BJ341" s="13" t="s">
        <v>157</v>
      </c>
      <c r="BK341" s="13" t="s">
        <v>157</v>
      </c>
      <c r="BL341" s="11" t="s">
        <v>162</v>
      </c>
      <c r="BM341" s="11" t="s">
        <v>157</v>
      </c>
      <c r="BN341" s="11" t="s">
        <v>157</v>
      </c>
      <c r="BO341" s="11" t="s">
        <v>157</v>
      </c>
      <c r="BP341" s="11" t="s">
        <v>157</v>
      </c>
      <c r="BQ341" s="11" t="s">
        <v>157</v>
      </c>
      <c r="BR341" s="11" t="s">
        <v>157</v>
      </c>
      <c r="BS341" s="15" t="s">
        <v>162</v>
      </c>
      <c r="BT341" s="15" t="s">
        <v>157</v>
      </c>
      <c r="BU341" s="15" t="s">
        <v>162</v>
      </c>
      <c r="BV341" s="15" t="s">
        <v>157</v>
      </c>
      <c r="BW341" s="17" t="s">
        <v>162</v>
      </c>
      <c r="BX341" s="17" t="s">
        <v>162</v>
      </c>
      <c r="BY341" s="17" t="s">
        <v>162</v>
      </c>
    </row>
    <row r="342" spans="1:77" ht="45" x14ac:dyDescent="0.25">
      <c r="A342" s="6" t="s">
        <v>5534</v>
      </c>
      <c r="B342" s="6" t="s">
        <v>5535</v>
      </c>
      <c r="C342" s="6" t="s">
        <v>5536</v>
      </c>
      <c r="D342" s="6"/>
      <c r="E342" s="6" t="s">
        <v>164</v>
      </c>
      <c r="F342" s="9" t="s">
        <v>4001</v>
      </c>
      <c r="G342" s="9" t="s">
        <v>164</v>
      </c>
      <c r="H342" s="9" t="s">
        <v>1389</v>
      </c>
      <c r="I342" s="9" t="s">
        <v>233</v>
      </c>
      <c r="J342" s="9" t="s">
        <v>157</v>
      </c>
      <c r="K342" s="9" t="s">
        <v>273</v>
      </c>
      <c r="L342" s="9" t="s">
        <v>2400</v>
      </c>
      <c r="M342" s="9" t="s">
        <v>5537</v>
      </c>
      <c r="N342" s="9" t="s">
        <v>391</v>
      </c>
      <c r="O342" s="9" t="s">
        <v>157</v>
      </c>
      <c r="P342" s="9" t="s">
        <v>5538</v>
      </c>
      <c r="Q342" s="9" t="s">
        <v>164</v>
      </c>
      <c r="R342" s="9" t="s">
        <v>1389</v>
      </c>
      <c r="S342" s="9" t="s">
        <v>233</v>
      </c>
      <c r="T342" s="9" t="s">
        <v>157</v>
      </c>
      <c r="U342" s="9" t="s">
        <v>273</v>
      </c>
      <c r="V342" s="9" t="s">
        <v>2400</v>
      </c>
      <c r="W342" s="9" t="s">
        <v>5539</v>
      </c>
      <c r="X342" s="9" t="s">
        <v>341</v>
      </c>
      <c r="Y342" s="9" t="s">
        <v>157</v>
      </c>
      <c r="Z342" s="9" t="s">
        <v>241</v>
      </c>
      <c r="AA342" s="9" t="s">
        <v>157</v>
      </c>
      <c r="AB342" s="9" t="s">
        <v>157</v>
      </c>
      <c r="AC342" s="9" t="s">
        <v>157</v>
      </c>
      <c r="AD342" s="9" t="s">
        <v>157</v>
      </c>
      <c r="AE342" s="9" t="s">
        <v>5540</v>
      </c>
      <c r="AF342" s="13" t="s">
        <v>793</v>
      </c>
      <c r="AG342" s="13" t="s">
        <v>5538</v>
      </c>
      <c r="AH342" s="13" t="s">
        <v>589</v>
      </c>
      <c r="AI342" s="13" t="s">
        <v>164</v>
      </c>
      <c r="AJ342" s="13" t="s">
        <v>1431</v>
      </c>
      <c r="AK342" s="13" t="s">
        <v>340</v>
      </c>
      <c r="AL342" s="13" t="s">
        <v>233</v>
      </c>
      <c r="AM342" s="13" t="s">
        <v>157</v>
      </c>
      <c r="AN342" s="13" t="s">
        <v>5541</v>
      </c>
      <c r="AO342" s="13" t="s">
        <v>157</v>
      </c>
      <c r="AP342" s="13" t="s">
        <v>157</v>
      </c>
      <c r="AQ342" s="13" t="s">
        <v>157</v>
      </c>
      <c r="AR342" s="13" t="s">
        <v>247</v>
      </c>
      <c r="AS342" s="13" t="s">
        <v>157</v>
      </c>
      <c r="AT342" s="13" t="s">
        <v>157</v>
      </c>
      <c r="AU342" s="13" t="s">
        <v>157</v>
      </c>
      <c r="AV342" s="13" t="s">
        <v>157</v>
      </c>
      <c r="AW342" s="13" t="s">
        <v>589</v>
      </c>
      <c r="AX342" s="13" t="s">
        <v>164</v>
      </c>
      <c r="AY342" s="13" t="s">
        <v>1431</v>
      </c>
      <c r="AZ342" s="13" t="s">
        <v>340</v>
      </c>
      <c r="BA342" s="13" t="s">
        <v>233</v>
      </c>
      <c r="BB342" s="13" t="s">
        <v>157</v>
      </c>
      <c r="BC342" s="13" t="s">
        <v>5541</v>
      </c>
      <c r="BD342" s="13" t="s">
        <v>157</v>
      </c>
      <c r="BE342" s="13" t="s">
        <v>157</v>
      </c>
      <c r="BF342" s="13" t="s">
        <v>157</v>
      </c>
      <c r="BG342" s="13" t="s">
        <v>247</v>
      </c>
      <c r="BH342" s="13" t="s">
        <v>157</v>
      </c>
      <c r="BI342" s="13" t="s">
        <v>157</v>
      </c>
      <c r="BJ342" s="13" t="s">
        <v>157</v>
      </c>
      <c r="BK342" s="13" t="s">
        <v>157</v>
      </c>
      <c r="BL342" s="11" t="s">
        <v>162</v>
      </c>
      <c r="BM342" s="11" t="s">
        <v>157</v>
      </c>
      <c r="BN342" s="11" t="s">
        <v>157</v>
      </c>
      <c r="BO342" s="11" t="s">
        <v>157</v>
      </c>
      <c r="BP342" s="11" t="s">
        <v>157</v>
      </c>
      <c r="BQ342" s="11" t="s">
        <v>157</v>
      </c>
      <c r="BR342" s="11" t="s">
        <v>157</v>
      </c>
      <c r="BS342" s="15" t="s">
        <v>162</v>
      </c>
      <c r="BT342" s="15" t="s">
        <v>157</v>
      </c>
      <c r="BU342" s="15" t="s">
        <v>162</v>
      </c>
      <c r="BV342" s="15" t="s">
        <v>157</v>
      </c>
      <c r="BW342" s="17" t="s">
        <v>5542</v>
      </c>
      <c r="BX342" s="17" t="s">
        <v>5543</v>
      </c>
      <c r="BY342" s="17" t="s">
        <v>157</v>
      </c>
    </row>
    <row r="343" spans="1:77" ht="60" x14ac:dyDescent="0.25">
      <c r="A343" s="6" t="s">
        <v>5943</v>
      </c>
      <c r="B343" s="6" t="s">
        <v>5547</v>
      </c>
      <c r="C343" s="6" t="s">
        <v>5548</v>
      </c>
      <c r="D343" s="6"/>
      <c r="E343" s="6" t="s">
        <v>164</v>
      </c>
      <c r="F343" s="9" t="s">
        <v>563</v>
      </c>
      <c r="G343" s="9" t="s">
        <v>164</v>
      </c>
      <c r="H343" s="9" t="s">
        <v>1340</v>
      </c>
      <c r="I343" s="9" t="s">
        <v>233</v>
      </c>
      <c r="J343" s="9" t="s">
        <v>157</v>
      </c>
      <c r="K343" s="9" t="s">
        <v>273</v>
      </c>
      <c r="L343" s="9" t="s">
        <v>830</v>
      </c>
      <c r="M343" s="9" t="s">
        <v>1829</v>
      </c>
      <c r="N343" s="9" t="s">
        <v>463</v>
      </c>
      <c r="O343" s="9" t="s">
        <v>157</v>
      </c>
      <c r="P343" s="9" t="s">
        <v>377</v>
      </c>
      <c r="Q343" s="9" t="s">
        <v>164</v>
      </c>
      <c r="R343" s="9" t="s">
        <v>1340</v>
      </c>
      <c r="S343" s="9" t="s">
        <v>233</v>
      </c>
      <c r="T343" s="9" t="s">
        <v>157</v>
      </c>
      <c r="U343" s="9" t="s">
        <v>273</v>
      </c>
      <c r="V343" s="9" t="s">
        <v>830</v>
      </c>
      <c r="W343" s="9" t="s">
        <v>157</v>
      </c>
      <c r="X343" s="9" t="s">
        <v>157</v>
      </c>
      <c r="Y343" s="9" t="s">
        <v>5549</v>
      </c>
      <c r="Z343" s="9" t="s">
        <v>259</v>
      </c>
      <c r="AA343" s="9" t="s">
        <v>157</v>
      </c>
      <c r="AB343" s="9" t="s">
        <v>157</v>
      </c>
      <c r="AC343" s="9" t="s">
        <v>157</v>
      </c>
      <c r="AD343" s="9" t="s">
        <v>157</v>
      </c>
      <c r="AE343" s="9" t="s">
        <v>157</v>
      </c>
      <c r="AF343" s="13" t="s">
        <v>563</v>
      </c>
      <c r="AG343" s="13" t="s">
        <v>377</v>
      </c>
      <c r="AH343" s="13" t="s">
        <v>5550</v>
      </c>
      <c r="AI343" s="13" t="s">
        <v>164</v>
      </c>
      <c r="AJ343" s="13" t="s">
        <v>5550</v>
      </c>
      <c r="AK343" s="13" t="s">
        <v>157</v>
      </c>
      <c r="AL343" s="13" t="s">
        <v>167</v>
      </c>
      <c r="AM343" s="13" t="s">
        <v>5551</v>
      </c>
      <c r="AN343" s="13" t="s">
        <v>340</v>
      </c>
      <c r="AO343" s="13" t="s">
        <v>157</v>
      </c>
      <c r="AP343" s="13" t="s">
        <v>157</v>
      </c>
      <c r="AQ343" s="13" t="s">
        <v>157</v>
      </c>
      <c r="AR343" s="13" t="s">
        <v>259</v>
      </c>
      <c r="AS343" s="13" t="s">
        <v>157</v>
      </c>
      <c r="AT343" s="13" t="s">
        <v>157</v>
      </c>
      <c r="AU343" s="13" t="s">
        <v>157</v>
      </c>
      <c r="AV343" s="13" t="s">
        <v>157</v>
      </c>
      <c r="AW343" s="13" t="s">
        <v>5550</v>
      </c>
      <c r="AX343" s="13" t="s">
        <v>164</v>
      </c>
      <c r="AY343" s="13" t="s">
        <v>5550</v>
      </c>
      <c r="AZ343" s="13" t="s">
        <v>157</v>
      </c>
      <c r="BA343" s="13" t="s">
        <v>167</v>
      </c>
      <c r="BB343" s="13" t="s">
        <v>5551</v>
      </c>
      <c r="BC343" s="13" t="s">
        <v>340</v>
      </c>
      <c r="BD343" s="13" t="s">
        <v>157</v>
      </c>
      <c r="BE343" s="13" t="s">
        <v>157</v>
      </c>
      <c r="BF343" s="13" t="s">
        <v>157</v>
      </c>
      <c r="BG343" s="13" t="s">
        <v>259</v>
      </c>
      <c r="BH343" s="13" t="s">
        <v>157</v>
      </c>
      <c r="BI343" s="13" t="s">
        <v>157</v>
      </c>
      <c r="BJ343" s="13" t="s">
        <v>157</v>
      </c>
      <c r="BK343" s="13" t="s">
        <v>157</v>
      </c>
      <c r="BL343" s="11" t="s">
        <v>162</v>
      </c>
      <c r="BM343" s="11" t="s">
        <v>157</v>
      </c>
      <c r="BN343" s="11" t="s">
        <v>157</v>
      </c>
      <c r="BO343" s="11" t="s">
        <v>157</v>
      </c>
      <c r="BP343" s="11" t="s">
        <v>157</v>
      </c>
      <c r="BQ343" s="11" t="s">
        <v>157</v>
      </c>
      <c r="BR343" s="11" t="s">
        <v>157</v>
      </c>
      <c r="BS343" s="15" t="s">
        <v>164</v>
      </c>
      <c r="BT343" s="15" t="s">
        <v>211</v>
      </c>
      <c r="BU343" s="15" t="s">
        <v>162</v>
      </c>
      <c r="BV343" s="15" t="s">
        <v>157</v>
      </c>
      <c r="BW343" s="17" t="s">
        <v>5552</v>
      </c>
      <c r="BX343" s="17" t="s">
        <v>162</v>
      </c>
      <c r="BY343" s="17" t="s">
        <v>157</v>
      </c>
    </row>
    <row r="344" spans="1:77" ht="45" x14ac:dyDescent="0.25">
      <c r="A344" s="6" t="s">
        <v>5555</v>
      </c>
      <c r="B344" s="6" t="s">
        <v>5556</v>
      </c>
      <c r="C344" s="6" t="s">
        <v>5557</v>
      </c>
      <c r="D344" s="6"/>
      <c r="E344" s="6" t="s">
        <v>164</v>
      </c>
      <c r="F344" s="9" t="s">
        <v>5558</v>
      </c>
      <c r="G344" s="9" t="s">
        <v>164</v>
      </c>
      <c r="H344" s="9" t="s">
        <v>1436</v>
      </c>
      <c r="I344" s="9" t="s">
        <v>233</v>
      </c>
      <c r="J344" s="9" t="s">
        <v>157</v>
      </c>
      <c r="K344" s="9" t="s">
        <v>176</v>
      </c>
      <c r="L344" s="9" t="s">
        <v>5559</v>
      </c>
      <c r="M344" s="9" t="s">
        <v>5560</v>
      </c>
      <c r="N344" s="9" t="s">
        <v>5561</v>
      </c>
      <c r="O344" s="9" t="s">
        <v>157</v>
      </c>
      <c r="P344" s="9" t="s">
        <v>5562</v>
      </c>
      <c r="Q344" s="9" t="s">
        <v>164</v>
      </c>
      <c r="R344" s="9" t="s">
        <v>5563</v>
      </c>
      <c r="S344" s="9" t="s">
        <v>233</v>
      </c>
      <c r="T344" s="9" t="s">
        <v>157</v>
      </c>
      <c r="U344" s="9" t="s">
        <v>176</v>
      </c>
      <c r="V344" s="9" t="s">
        <v>5559</v>
      </c>
      <c r="W344" s="9" t="s">
        <v>5564</v>
      </c>
      <c r="X344" s="9" t="s">
        <v>5565</v>
      </c>
      <c r="Y344" s="9" t="s">
        <v>157</v>
      </c>
      <c r="Z344" s="9" t="s">
        <v>259</v>
      </c>
      <c r="AA344" s="9" t="s">
        <v>157</v>
      </c>
      <c r="AB344" s="9" t="s">
        <v>157</v>
      </c>
      <c r="AC344" s="9" t="s">
        <v>157</v>
      </c>
      <c r="AD344" s="9" t="s">
        <v>157</v>
      </c>
      <c r="AE344" s="9" t="s">
        <v>157</v>
      </c>
      <c r="AF344" s="13" t="s">
        <v>5566</v>
      </c>
      <c r="AG344" s="13" t="s">
        <v>2716</v>
      </c>
      <c r="AH344" s="13" t="s">
        <v>157</v>
      </c>
      <c r="AI344" s="13" t="s">
        <v>164</v>
      </c>
      <c r="AJ344" s="13" t="s">
        <v>5567</v>
      </c>
      <c r="AK344" s="13" t="s">
        <v>176</v>
      </c>
      <c r="AL344" s="13" t="s">
        <v>233</v>
      </c>
      <c r="AM344" s="13" t="s">
        <v>157</v>
      </c>
      <c r="AN344" s="13" t="s">
        <v>5568</v>
      </c>
      <c r="AO344" s="13" t="s">
        <v>157</v>
      </c>
      <c r="AP344" s="13" t="s">
        <v>5568</v>
      </c>
      <c r="AQ344" s="13" t="s">
        <v>157</v>
      </c>
      <c r="AR344" s="13" t="s">
        <v>259</v>
      </c>
      <c r="AS344" s="13" t="s">
        <v>157</v>
      </c>
      <c r="AT344" s="13" t="s">
        <v>157</v>
      </c>
      <c r="AU344" s="13" t="s">
        <v>157</v>
      </c>
      <c r="AV344" s="13" t="s">
        <v>157</v>
      </c>
      <c r="AW344" s="13" t="s">
        <v>157</v>
      </c>
      <c r="AX344" s="13" t="s">
        <v>164</v>
      </c>
      <c r="AY344" s="13" t="s">
        <v>5569</v>
      </c>
      <c r="AZ344" s="13" t="s">
        <v>176</v>
      </c>
      <c r="BA344" s="13" t="s">
        <v>233</v>
      </c>
      <c r="BB344" s="13" t="s">
        <v>157</v>
      </c>
      <c r="BC344" s="13" t="s">
        <v>5568</v>
      </c>
      <c r="BD344" s="13" t="s">
        <v>157</v>
      </c>
      <c r="BE344" s="13" t="s">
        <v>157</v>
      </c>
      <c r="BF344" s="13" t="s">
        <v>5570</v>
      </c>
      <c r="BG344" s="13" t="s">
        <v>259</v>
      </c>
      <c r="BH344" s="13" t="s">
        <v>157</v>
      </c>
      <c r="BI344" s="13" t="s">
        <v>157</v>
      </c>
      <c r="BJ344" s="13" t="s">
        <v>157</v>
      </c>
      <c r="BK344" s="13" t="s">
        <v>157</v>
      </c>
      <c r="BL344" s="11" t="s">
        <v>164</v>
      </c>
      <c r="BM344" s="11" t="s">
        <v>5571</v>
      </c>
      <c r="BN344" s="11" t="s">
        <v>5572</v>
      </c>
      <c r="BO344" s="11" t="s">
        <v>775</v>
      </c>
      <c r="BP344" s="11" t="s">
        <v>5573</v>
      </c>
      <c r="BQ344" s="11" t="s">
        <v>157</v>
      </c>
      <c r="BR344" s="11" t="s">
        <v>157</v>
      </c>
      <c r="BS344" s="15" t="s">
        <v>162</v>
      </c>
      <c r="BT344" s="15" t="s">
        <v>157</v>
      </c>
      <c r="BU344" s="15" t="s">
        <v>164</v>
      </c>
      <c r="BV344" s="15" t="s">
        <v>5574</v>
      </c>
      <c r="BW344" s="17" t="s">
        <v>5575</v>
      </c>
      <c r="BX344" s="17" t="s">
        <v>381</v>
      </c>
      <c r="BY344" s="17" t="s">
        <v>157</v>
      </c>
    </row>
    <row r="345" spans="1:77" ht="60" x14ac:dyDescent="0.25">
      <c r="A345" s="6" t="s">
        <v>5577</v>
      </c>
      <c r="B345" s="6" t="s">
        <v>5578</v>
      </c>
      <c r="C345" s="6" t="s">
        <v>5579</v>
      </c>
      <c r="D345" s="6"/>
      <c r="E345" s="6" t="s">
        <v>164</v>
      </c>
      <c r="F345" s="9" t="s">
        <v>2705</v>
      </c>
      <c r="G345" s="9" t="s">
        <v>164</v>
      </c>
      <c r="H345" s="9" t="s">
        <v>762</v>
      </c>
      <c r="I345" s="9" t="s">
        <v>233</v>
      </c>
      <c r="J345" s="9" t="s">
        <v>157</v>
      </c>
      <c r="K345" s="9" t="s">
        <v>273</v>
      </c>
      <c r="L345" s="9" t="s">
        <v>5580</v>
      </c>
      <c r="M345" s="9" t="s">
        <v>1061</v>
      </c>
      <c r="N345" s="9" t="s">
        <v>5581</v>
      </c>
      <c r="O345" s="9" t="s">
        <v>157</v>
      </c>
      <c r="P345" s="9" t="s">
        <v>574</v>
      </c>
      <c r="Q345" s="9" t="s">
        <v>164</v>
      </c>
      <c r="R345" s="9" t="s">
        <v>762</v>
      </c>
      <c r="S345" s="9" t="s">
        <v>233</v>
      </c>
      <c r="T345" s="9" t="s">
        <v>157</v>
      </c>
      <c r="U345" s="9" t="s">
        <v>273</v>
      </c>
      <c r="V345" s="9" t="s">
        <v>5580</v>
      </c>
      <c r="W345" s="9" t="s">
        <v>5582</v>
      </c>
      <c r="X345" s="9" t="s">
        <v>5583</v>
      </c>
      <c r="Y345" s="9" t="s">
        <v>157</v>
      </c>
      <c r="Z345" s="9" t="s">
        <v>323</v>
      </c>
      <c r="AA345" s="9" t="s">
        <v>157</v>
      </c>
      <c r="AB345" s="9" t="s">
        <v>157</v>
      </c>
      <c r="AC345" s="9" t="s">
        <v>157</v>
      </c>
      <c r="AD345" s="9" t="s">
        <v>5584</v>
      </c>
      <c r="AE345" s="9" t="s">
        <v>157</v>
      </c>
      <c r="AF345" s="13" t="s">
        <v>2705</v>
      </c>
      <c r="AG345" s="13" t="s">
        <v>574</v>
      </c>
      <c r="AH345" s="13" t="s">
        <v>1431</v>
      </c>
      <c r="AI345" s="13" t="s">
        <v>164</v>
      </c>
      <c r="AJ345" s="13" t="s">
        <v>623</v>
      </c>
      <c r="AK345" s="13" t="s">
        <v>273</v>
      </c>
      <c r="AL345" s="13" t="s">
        <v>233</v>
      </c>
      <c r="AM345" s="13" t="s">
        <v>157</v>
      </c>
      <c r="AN345" s="13" t="s">
        <v>5585</v>
      </c>
      <c r="AO345" s="13" t="s">
        <v>157</v>
      </c>
      <c r="AP345" s="13" t="s">
        <v>157</v>
      </c>
      <c r="AQ345" s="13" t="s">
        <v>157</v>
      </c>
      <c r="AR345" s="13" t="s">
        <v>247</v>
      </c>
      <c r="AS345" s="13" t="s">
        <v>157</v>
      </c>
      <c r="AT345" s="13" t="s">
        <v>2520</v>
      </c>
      <c r="AU345" s="13" t="s">
        <v>157</v>
      </c>
      <c r="AV345" s="13" t="s">
        <v>157</v>
      </c>
      <c r="AW345" s="13" t="s">
        <v>574</v>
      </c>
      <c r="AX345" s="13" t="s">
        <v>164</v>
      </c>
      <c r="AY345" s="13" t="s">
        <v>680</v>
      </c>
      <c r="AZ345" s="13" t="s">
        <v>273</v>
      </c>
      <c r="BA345" s="13" t="s">
        <v>233</v>
      </c>
      <c r="BB345" s="13" t="s">
        <v>157</v>
      </c>
      <c r="BC345" s="13" t="s">
        <v>5585</v>
      </c>
      <c r="BD345" s="13" t="s">
        <v>157</v>
      </c>
      <c r="BE345" s="13" t="s">
        <v>157</v>
      </c>
      <c r="BF345" s="13" t="s">
        <v>157</v>
      </c>
      <c r="BG345" s="13" t="s">
        <v>247</v>
      </c>
      <c r="BH345" s="13" t="s">
        <v>157</v>
      </c>
      <c r="BI345" s="13" t="s">
        <v>2520</v>
      </c>
      <c r="BJ345" s="13" t="s">
        <v>157</v>
      </c>
      <c r="BK345" s="13" t="s">
        <v>157</v>
      </c>
      <c r="BL345" s="11" t="s">
        <v>162</v>
      </c>
      <c r="BM345" s="11" t="s">
        <v>157</v>
      </c>
      <c r="BN345" s="11" t="s">
        <v>157</v>
      </c>
      <c r="BO345" s="11" t="s">
        <v>157</v>
      </c>
      <c r="BP345" s="11" t="s">
        <v>157</v>
      </c>
      <c r="BQ345" s="11" t="s">
        <v>157</v>
      </c>
      <c r="BR345" s="11" t="s">
        <v>157</v>
      </c>
      <c r="BS345" s="15" t="s">
        <v>164</v>
      </c>
      <c r="BT345" s="15" t="s">
        <v>5586</v>
      </c>
      <c r="BU345" s="15" t="s">
        <v>162</v>
      </c>
      <c r="BV345" s="15" t="s">
        <v>157</v>
      </c>
      <c r="BW345" s="17" t="s">
        <v>5587</v>
      </c>
      <c r="BX345" s="17" t="s">
        <v>381</v>
      </c>
      <c r="BY345" s="17" t="s">
        <v>157</v>
      </c>
    </row>
    <row r="346" spans="1:77" x14ac:dyDescent="0.25">
      <c r="A346" s="6" t="s">
        <v>5589</v>
      </c>
      <c r="B346" s="6" t="s">
        <v>5590</v>
      </c>
      <c r="C346" s="6" t="s">
        <v>5591</v>
      </c>
      <c r="D346" s="6"/>
      <c r="E346" s="6" t="s">
        <v>162</v>
      </c>
      <c r="F346" s="9" t="s">
        <v>157</v>
      </c>
      <c r="G346" s="9" t="s">
        <v>157</v>
      </c>
      <c r="H346" s="9" t="s">
        <v>157</v>
      </c>
      <c r="I346" s="9" t="s">
        <v>157</v>
      </c>
      <c r="J346" s="9" t="s">
        <v>157</v>
      </c>
      <c r="K346" s="9" t="s">
        <v>157</v>
      </c>
      <c r="L346" s="9" t="s">
        <v>157</v>
      </c>
      <c r="M346" s="9" t="s">
        <v>157</v>
      </c>
      <c r="N346" s="9" t="s">
        <v>157</v>
      </c>
      <c r="O346" s="9" t="s">
        <v>157</v>
      </c>
      <c r="P346" s="9" t="s">
        <v>157</v>
      </c>
      <c r="Q346" s="9" t="s">
        <v>157</v>
      </c>
      <c r="R346" s="9" t="s">
        <v>157</v>
      </c>
      <c r="S346" s="9" t="s">
        <v>157</v>
      </c>
      <c r="T346" s="9" t="s">
        <v>157</v>
      </c>
      <c r="U346" s="9" t="s">
        <v>157</v>
      </c>
      <c r="V346" s="9" t="s">
        <v>157</v>
      </c>
      <c r="W346" s="9" t="s">
        <v>157</v>
      </c>
      <c r="X346" s="9" t="s">
        <v>157</v>
      </c>
      <c r="Y346" s="9" t="s">
        <v>157</v>
      </c>
      <c r="Z346" s="9" t="s">
        <v>157</v>
      </c>
      <c r="AA346" s="9" t="s">
        <v>157</v>
      </c>
      <c r="AB346" s="9" t="s">
        <v>157</v>
      </c>
      <c r="AC346" s="9" t="s">
        <v>157</v>
      </c>
      <c r="AD346" s="9" t="s">
        <v>157</v>
      </c>
      <c r="AE346" s="9" t="s">
        <v>157</v>
      </c>
      <c r="AF346" s="13" t="s">
        <v>157</v>
      </c>
      <c r="AG346" s="13" t="s">
        <v>157</v>
      </c>
      <c r="AH346" s="13" t="s">
        <v>157</v>
      </c>
      <c r="AI346" s="13" t="s">
        <v>157</v>
      </c>
      <c r="AJ346" s="13" t="s">
        <v>157</v>
      </c>
      <c r="AK346" s="13" t="s">
        <v>157</v>
      </c>
      <c r="AL346" s="13" t="s">
        <v>157</v>
      </c>
      <c r="AM346" s="13" t="s">
        <v>157</v>
      </c>
      <c r="AN346" s="13" t="s">
        <v>157</v>
      </c>
      <c r="AO346" s="13" t="s">
        <v>157</v>
      </c>
      <c r="AP346" s="13" t="s">
        <v>157</v>
      </c>
      <c r="AQ346" s="13" t="s">
        <v>157</v>
      </c>
      <c r="AR346" s="13" t="s">
        <v>157</v>
      </c>
      <c r="AS346" s="13" t="s">
        <v>157</v>
      </c>
      <c r="AT346" s="13" t="s">
        <v>157</v>
      </c>
      <c r="AU346" s="13" t="s">
        <v>157</v>
      </c>
      <c r="AV346" s="13" t="s">
        <v>157</v>
      </c>
      <c r="AW346" s="13" t="s">
        <v>157</v>
      </c>
      <c r="AX346" s="13" t="s">
        <v>157</v>
      </c>
      <c r="AY346" s="13" t="s">
        <v>157</v>
      </c>
      <c r="AZ346" s="13" t="s">
        <v>157</v>
      </c>
      <c r="BA346" s="13" t="s">
        <v>157</v>
      </c>
      <c r="BB346" s="13" t="s">
        <v>157</v>
      </c>
      <c r="BC346" s="13" t="s">
        <v>157</v>
      </c>
      <c r="BD346" s="13" t="s">
        <v>157</v>
      </c>
      <c r="BE346" s="13" t="s">
        <v>157</v>
      </c>
      <c r="BF346" s="13" t="s">
        <v>157</v>
      </c>
      <c r="BG346" s="13" t="s">
        <v>157</v>
      </c>
      <c r="BH346" s="13" t="s">
        <v>157</v>
      </c>
      <c r="BI346" s="13" t="s">
        <v>157</v>
      </c>
      <c r="BJ346" s="13" t="s">
        <v>157</v>
      </c>
      <c r="BK346" s="13" t="s">
        <v>157</v>
      </c>
      <c r="BL346" s="11" t="s">
        <v>157</v>
      </c>
      <c r="BM346" s="11" t="s">
        <v>157</v>
      </c>
      <c r="BN346" s="11" t="s">
        <v>157</v>
      </c>
      <c r="BO346" s="11" t="s">
        <v>157</v>
      </c>
      <c r="BP346" s="11" t="s">
        <v>157</v>
      </c>
      <c r="BQ346" s="11" t="s">
        <v>157</v>
      </c>
      <c r="BR346" s="11" t="s">
        <v>157</v>
      </c>
      <c r="BS346" s="15" t="s">
        <v>157</v>
      </c>
      <c r="BT346" s="15" t="s">
        <v>157</v>
      </c>
      <c r="BU346" s="15" t="s">
        <v>157</v>
      </c>
      <c r="BV346" s="15" t="s">
        <v>157</v>
      </c>
      <c r="BW346" s="17" t="s">
        <v>157</v>
      </c>
      <c r="BX346" s="17" t="s">
        <v>157</v>
      </c>
      <c r="BY346" s="17" t="s">
        <v>157</v>
      </c>
    </row>
    <row r="347" spans="1:77" ht="90" x14ac:dyDescent="0.25">
      <c r="A347" s="6" t="s">
        <v>5593</v>
      </c>
      <c r="B347" s="6" t="s">
        <v>5594</v>
      </c>
      <c r="C347" s="6" t="s">
        <v>5595</v>
      </c>
      <c r="D347" s="6"/>
      <c r="E347" s="6" t="s">
        <v>164</v>
      </c>
      <c r="F347" s="9" t="s">
        <v>891</v>
      </c>
      <c r="G347" s="9" t="s">
        <v>164</v>
      </c>
      <c r="H347" s="9" t="s">
        <v>1241</v>
      </c>
      <c r="I347" s="9" t="s">
        <v>233</v>
      </c>
      <c r="J347" s="9" t="s">
        <v>157</v>
      </c>
      <c r="K347" s="9" t="s">
        <v>273</v>
      </c>
      <c r="L347" s="9" t="s">
        <v>5596</v>
      </c>
      <c r="M347" s="9" t="s">
        <v>5597</v>
      </c>
      <c r="N347" s="9" t="s">
        <v>5598</v>
      </c>
      <c r="O347" s="9" t="s">
        <v>264</v>
      </c>
      <c r="P347" s="9" t="s">
        <v>340</v>
      </c>
      <c r="Q347" s="9" t="s">
        <v>162</v>
      </c>
      <c r="R347" s="9" t="s">
        <v>157</v>
      </c>
      <c r="S347" s="9" t="s">
        <v>157</v>
      </c>
      <c r="T347" s="9" t="s">
        <v>157</v>
      </c>
      <c r="U347" s="9" t="s">
        <v>157</v>
      </c>
      <c r="V347" s="9" t="s">
        <v>157</v>
      </c>
      <c r="W347" s="9" t="s">
        <v>157</v>
      </c>
      <c r="X347" s="9" t="s">
        <v>157</v>
      </c>
      <c r="Y347" s="9" t="s">
        <v>157</v>
      </c>
      <c r="Z347" s="9" t="s">
        <v>259</v>
      </c>
      <c r="AA347" s="9" t="s">
        <v>5599</v>
      </c>
      <c r="AB347" s="9" t="s">
        <v>157</v>
      </c>
      <c r="AC347" s="9" t="s">
        <v>157</v>
      </c>
      <c r="AD347" s="9" t="s">
        <v>157</v>
      </c>
      <c r="AE347" s="9" t="s">
        <v>157</v>
      </c>
      <c r="AF347" s="13" t="s">
        <v>1071</v>
      </c>
      <c r="AG347" s="13" t="s">
        <v>157</v>
      </c>
      <c r="AH347" s="13" t="s">
        <v>623</v>
      </c>
      <c r="AI347" s="13" t="s">
        <v>164</v>
      </c>
      <c r="AJ347" s="13" t="s">
        <v>5600</v>
      </c>
      <c r="AK347" s="13" t="s">
        <v>5600</v>
      </c>
      <c r="AL347" s="13" t="s">
        <v>167</v>
      </c>
      <c r="AM347" s="13" t="s">
        <v>5601</v>
      </c>
      <c r="AN347" s="13" t="s">
        <v>5601</v>
      </c>
      <c r="AO347" s="13" t="s">
        <v>157</v>
      </c>
      <c r="AP347" s="13" t="s">
        <v>157</v>
      </c>
      <c r="AQ347" s="13" t="s">
        <v>5602</v>
      </c>
      <c r="AR347" s="13" t="s">
        <v>323</v>
      </c>
      <c r="AS347" s="13" t="s">
        <v>157</v>
      </c>
      <c r="AT347" s="13" t="s">
        <v>157</v>
      </c>
      <c r="AU347" s="13" t="s">
        <v>157</v>
      </c>
      <c r="AV347" s="13" t="s">
        <v>5603</v>
      </c>
      <c r="AW347" s="13" t="s">
        <v>264</v>
      </c>
      <c r="AX347" s="13" t="s">
        <v>162</v>
      </c>
      <c r="AY347" s="13" t="s">
        <v>157</v>
      </c>
      <c r="AZ347" s="13" t="s">
        <v>157</v>
      </c>
      <c r="BA347" s="13" t="s">
        <v>157</v>
      </c>
      <c r="BB347" s="13" t="s">
        <v>157</v>
      </c>
      <c r="BC347" s="13" t="s">
        <v>157</v>
      </c>
      <c r="BD347" s="13" t="s">
        <v>157</v>
      </c>
      <c r="BE347" s="13" t="s">
        <v>157</v>
      </c>
      <c r="BF347" s="13" t="s">
        <v>157</v>
      </c>
      <c r="BG347" s="13" t="s">
        <v>157</v>
      </c>
      <c r="BH347" s="13" t="s">
        <v>157</v>
      </c>
      <c r="BI347" s="13" t="s">
        <v>157</v>
      </c>
      <c r="BJ347" s="13" t="s">
        <v>157</v>
      </c>
      <c r="BK347" s="13" t="s">
        <v>157</v>
      </c>
      <c r="BL347" s="11" t="s">
        <v>162</v>
      </c>
      <c r="BM347" s="11" t="s">
        <v>157</v>
      </c>
      <c r="BN347" s="11" t="s">
        <v>157</v>
      </c>
      <c r="BO347" s="11" t="s">
        <v>157</v>
      </c>
      <c r="BP347" s="11" t="s">
        <v>157</v>
      </c>
      <c r="BQ347" s="11" t="s">
        <v>157</v>
      </c>
      <c r="BR347" s="11" t="s">
        <v>157</v>
      </c>
      <c r="BS347" s="15" t="s">
        <v>164</v>
      </c>
      <c r="BT347" s="15" t="s">
        <v>4243</v>
      </c>
      <c r="BU347" s="15" t="s">
        <v>162</v>
      </c>
      <c r="BV347" s="15" t="s">
        <v>157</v>
      </c>
      <c r="BW347" s="17" t="s">
        <v>157</v>
      </c>
      <c r="BX347" s="17" t="s">
        <v>157</v>
      </c>
      <c r="BY347" s="17" t="s">
        <v>157</v>
      </c>
    </row>
    <row r="348" spans="1:77" x14ac:dyDescent="0.25">
      <c r="A348" s="6" t="s">
        <v>5605</v>
      </c>
      <c r="B348" s="6" t="s">
        <v>5606</v>
      </c>
      <c r="C348" s="6" t="s">
        <v>5607</v>
      </c>
      <c r="D348" s="6"/>
      <c r="E348" s="6" t="s">
        <v>164</v>
      </c>
      <c r="F348" s="9" t="s">
        <v>5608</v>
      </c>
      <c r="G348" s="9" t="s">
        <v>164</v>
      </c>
      <c r="H348" s="9" t="s">
        <v>680</v>
      </c>
      <c r="I348" s="9" t="s">
        <v>233</v>
      </c>
      <c r="J348" s="9" t="s">
        <v>157</v>
      </c>
      <c r="K348" s="9" t="s">
        <v>273</v>
      </c>
      <c r="L348" s="9" t="s">
        <v>1036</v>
      </c>
      <c r="M348" s="9" t="s">
        <v>1372</v>
      </c>
      <c r="N348" s="9" t="s">
        <v>5609</v>
      </c>
      <c r="O348" s="9" t="s">
        <v>157</v>
      </c>
      <c r="P348" s="9" t="s">
        <v>301</v>
      </c>
      <c r="Q348" s="9" t="s">
        <v>164</v>
      </c>
      <c r="R348" s="9" t="s">
        <v>680</v>
      </c>
      <c r="S348" s="9" t="s">
        <v>233</v>
      </c>
      <c r="T348" s="9" t="s">
        <v>157</v>
      </c>
      <c r="U348" s="9" t="s">
        <v>273</v>
      </c>
      <c r="V348" s="9" t="s">
        <v>5610</v>
      </c>
      <c r="W348" s="9" t="s">
        <v>5611</v>
      </c>
      <c r="X348" s="9" t="s">
        <v>157</v>
      </c>
      <c r="Y348" s="9" t="s">
        <v>157</v>
      </c>
      <c r="Z348" s="9" t="s">
        <v>259</v>
      </c>
      <c r="AA348" s="9" t="s">
        <v>157</v>
      </c>
      <c r="AB348" s="9" t="s">
        <v>157</v>
      </c>
      <c r="AC348" s="9" t="s">
        <v>157</v>
      </c>
      <c r="AD348" s="9" t="s">
        <v>157</v>
      </c>
      <c r="AE348" s="9" t="s">
        <v>157</v>
      </c>
      <c r="AF348" s="13" t="s">
        <v>157</v>
      </c>
      <c r="AG348" s="13" t="s">
        <v>157</v>
      </c>
      <c r="AH348" s="13" t="s">
        <v>157</v>
      </c>
      <c r="AI348" s="13" t="s">
        <v>162</v>
      </c>
      <c r="AJ348" s="13" t="s">
        <v>157</v>
      </c>
      <c r="AK348" s="13" t="s">
        <v>157</v>
      </c>
      <c r="AL348" s="13" t="s">
        <v>157</v>
      </c>
      <c r="AM348" s="13" t="s">
        <v>157</v>
      </c>
      <c r="AN348" s="13" t="s">
        <v>157</v>
      </c>
      <c r="AO348" s="13" t="s">
        <v>157</v>
      </c>
      <c r="AP348" s="13" t="s">
        <v>157</v>
      </c>
      <c r="AQ348" s="13" t="s">
        <v>157</v>
      </c>
      <c r="AR348" s="13" t="s">
        <v>157</v>
      </c>
      <c r="AS348" s="13" t="s">
        <v>157</v>
      </c>
      <c r="AT348" s="13" t="s">
        <v>157</v>
      </c>
      <c r="AU348" s="13" t="s">
        <v>157</v>
      </c>
      <c r="AV348" s="13" t="s">
        <v>157</v>
      </c>
      <c r="AW348" s="13" t="s">
        <v>157</v>
      </c>
      <c r="AX348" s="13" t="s">
        <v>162</v>
      </c>
      <c r="AY348" s="13" t="s">
        <v>157</v>
      </c>
      <c r="AZ348" s="13" t="s">
        <v>157</v>
      </c>
      <c r="BA348" s="13" t="s">
        <v>157</v>
      </c>
      <c r="BB348" s="13" t="s">
        <v>157</v>
      </c>
      <c r="BC348" s="13" t="s">
        <v>157</v>
      </c>
      <c r="BD348" s="13" t="s">
        <v>157</v>
      </c>
      <c r="BE348" s="13" t="s">
        <v>157</v>
      </c>
      <c r="BF348" s="13" t="s">
        <v>157</v>
      </c>
      <c r="BG348" s="13" t="s">
        <v>157</v>
      </c>
      <c r="BH348" s="13" t="s">
        <v>157</v>
      </c>
      <c r="BI348" s="13" t="s">
        <v>157</v>
      </c>
      <c r="BJ348" s="13" t="s">
        <v>157</v>
      </c>
      <c r="BK348" s="13" t="s">
        <v>157</v>
      </c>
      <c r="BL348" s="11" t="s">
        <v>162</v>
      </c>
      <c r="BM348" s="11" t="s">
        <v>157</v>
      </c>
      <c r="BN348" s="11" t="s">
        <v>157</v>
      </c>
      <c r="BO348" s="11" t="s">
        <v>157</v>
      </c>
      <c r="BP348" s="11" t="s">
        <v>157</v>
      </c>
      <c r="BQ348" s="11" t="s">
        <v>157</v>
      </c>
      <c r="BR348" s="11" t="s">
        <v>157</v>
      </c>
      <c r="BS348" s="15" t="s">
        <v>162</v>
      </c>
      <c r="BT348" s="15" t="s">
        <v>157</v>
      </c>
      <c r="BU348" s="15" t="s">
        <v>162</v>
      </c>
      <c r="BV348" s="15" t="s">
        <v>157</v>
      </c>
      <c r="BW348" s="17" t="s">
        <v>157</v>
      </c>
      <c r="BX348" s="17" t="s">
        <v>157</v>
      </c>
      <c r="BY348" s="17" t="s">
        <v>157</v>
      </c>
    </row>
    <row r="349" spans="1:77" ht="60" x14ac:dyDescent="0.25">
      <c r="A349" s="6" t="s">
        <v>5613</v>
      </c>
      <c r="B349" s="6" t="s">
        <v>5614</v>
      </c>
      <c r="C349" s="6" t="s">
        <v>5615</v>
      </c>
      <c r="D349" s="6"/>
      <c r="E349" s="6" t="s">
        <v>164</v>
      </c>
      <c r="F349" s="9" t="s">
        <v>5154</v>
      </c>
      <c r="G349" s="9" t="s">
        <v>164</v>
      </c>
      <c r="H349" s="9" t="s">
        <v>5616</v>
      </c>
      <c r="I349" s="9" t="s">
        <v>233</v>
      </c>
      <c r="J349" s="9" t="s">
        <v>157</v>
      </c>
      <c r="K349" s="9" t="s">
        <v>5617</v>
      </c>
      <c r="L349" s="9" t="s">
        <v>5618</v>
      </c>
      <c r="M349" s="9" t="s">
        <v>5619</v>
      </c>
      <c r="N349" s="9" t="s">
        <v>5620</v>
      </c>
      <c r="O349" s="9" t="s">
        <v>157</v>
      </c>
      <c r="P349" s="9" t="s">
        <v>5621</v>
      </c>
      <c r="Q349" s="9" t="s">
        <v>164</v>
      </c>
      <c r="R349" s="9" t="s">
        <v>5622</v>
      </c>
      <c r="S349" s="9" t="s">
        <v>233</v>
      </c>
      <c r="T349" s="9" t="s">
        <v>157</v>
      </c>
      <c r="U349" s="9" t="s">
        <v>5623</v>
      </c>
      <c r="V349" s="9" t="s">
        <v>5622</v>
      </c>
      <c r="W349" s="9" t="s">
        <v>5624</v>
      </c>
      <c r="X349" s="9" t="s">
        <v>157</v>
      </c>
      <c r="Y349" s="9" t="s">
        <v>5625</v>
      </c>
      <c r="Z349" s="9" t="s">
        <v>687</v>
      </c>
      <c r="AA349" s="9" t="s">
        <v>157</v>
      </c>
      <c r="AB349" s="9" t="s">
        <v>157</v>
      </c>
      <c r="AC349" s="9" t="s">
        <v>157</v>
      </c>
      <c r="AD349" s="9" t="s">
        <v>5626</v>
      </c>
      <c r="AE349" s="9" t="s">
        <v>157</v>
      </c>
      <c r="AF349" s="13" t="s">
        <v>440</v>
      </c>
      <c r="AG349" s="13" t="s">
        <v>1676</v>
      </c>
      <c r="AH349" s="13" t="s">
        <v>5627</v>
      </c>
      <c r="AI349" s="13" t="s">
        <v>164</v>
      </c>
      <c r="AJ349" s="13" t="s">
        <v>5628</v>
      </c>
      <c r="AK349" s="13" t="s">
        <v>5629</v>
      </c>
      <c r="AL349" s="13" t="s">
        <v>233</v>
      </c>
      <c r="AM349" s="13" t="s">
        <v>157</v>
      </c>
      <c r="AN349" s="13" t="s">
        <v>5630</v>
      </c>
      <c r="AO349" s="13" t="s">
        <v>157</v>
      </c>
      <c r="AP349" s="13" t="s">
        <v>5631</v>
      </c>
      <c r="AQ349" s="13" t="s">
        <v>157</v>
      </c>
      <c r="AR349" s="13" t="s">
        <v>814</v>
      </c>
      <c r="AS349" s="13" t="s">
        <v>157</v>
      </c>
      <c r="AT349" s="13" t="s">
        <v>157</v>
      </c>
      <c r="AU349" s="13" t="s">
        <v>157</v>
      </c>
      <c r="AV349" s="13" t="s">
        <v>157</v>
      </c>
      <c r="AW349" s="13" t="s">
        <v>3447</v>
      </c>
      <c r="AX349" s="13" t="s">
        <v>164</v>
      </c>
      <c r="AY349" s="13" t="s">
        <v>3447</v>
      </c>
      <c r="AZ349" s="13" t="s">
        <v>3447</v>
      </c>
      <c r="BA349" s="13" t="s">
        <v>233</v>
      </c>
      <c r="BB349" s="13" t="s">
        <v>157</v>
      </c>
      <c r="BC349" s="13" t="s">
        <v>3447</v>
      </c>
      <c r="BD349" s="13" t="s">
        <v>157</v>
      </c>
      <c r="BE349" s="13" t="s">
        <v>157</v>
      </c>
      <c r="BF349" s="13" t="s">
        <v>157</v>
      </c>
      <c r="BG349" s="13" t="s">
        <v>4315</v>
      </c>
      <c r="BH349" s="13" t="s">
        <v>157</v>
      </c>
      <c r="BI349" s="13" t="s">
        <v>157</v>
      </c>
      <c r="BJ349" s="13" t="s">
        <v>157</v>
      </c>
      <c r="BK349" s="13" t="s">
        <v>5632</v>
      </c>
      <c r="BL349" s="11" t="s">
        <v>162</v>
      </c>
      <c r="BM349" s="11" t="s">
        <v>157</v>
      </c>
      <c r="BN349" s="11" t="s">
        <v>157</v>
      </c>
      <c r="BO349" s="11" t="s">
        <v>157</v>
      </c>
      <c r="BP349" s="11" t="s">
        <v>157</v>
      </c>
      <c r="BQ349" s="11" t="s">
        <v>157</v>
      </c>
      <c r="BR349" s="11" t="s">
        <v>157</v>
      </c>
      <c r="BS349" s="15" t="s">
        <v>164</v>
      </c>
      <c r="BT349" s="15" t="s">
        <v>5633</v>
      </c>
      <c r="BU349" s="15" t="s">
        <v>164</v>
      </c>
      <c r="BV349" s="15" t="s">
        <v>2988</v>
      </c>
      <c r="BW349" s="17" t="s">
        <v>5634</v>
      </c>
      <c r="BX349" s="17" t="s">
        <v>580</v>
      </c>
      <c r="BY349" s="17" t="s">
        <v>157</v>
      </c>
    </row>
    <row r="350" spans="1:77" x14ac:dyDescent="0.25">
      <c r="A350" s="6" t="s">
        <v>2438</v>
      </c>
      <c r="B350" s="6" t="s">
        <v>2439</v>
      </c>
      <c r="C350" s="6" t="s">
        <v>2440</v>
      </c>
      <c r="D350" s="6"/>
      <c r="E350" s="6" t="s">
        <v>164</v>
      </c>
      <c r="F350" s="9" t="s">
        <v>5636</v>
      </c>
      <c r="G350" s="9" t="s">
        <v>164</v>
      </c>
      <c r="H350" s="9" t="s">
        <v>5637</v>
      </c>
      <c r="I350" s="9" t="s">
        <v>233</v>
      </c>
      <c r="J350" s="9" t="s">
        <v>157</v>
      </c>
      <c r="K350" s="9" t="s">
        <v>273</v>
      </c>
      <c r="L350" s="9" t="s">
        <v>5638</v>
      </c>
      <c r="M350" s="9" t="s">
        <v>5639</v>
      </c>
      <c r="N350" s="9" t="s">
        <v>5640</v>
      </c>
      <c r="O350" s="9" t="s">
        <v>157</v>
      </c>
      <c r="P350" s="9" t="s">
        <v>169</v>
      </c>
      <c r="Q350" s="9" t="s">
        <v>164</v>
      </c>
      <c r="R350" s="9" t="s">
        <v>5641</v>
      </c>
      <c r="S350" s="9" t="s">
        <v>233</v>
      </c>
      <c r="T350" s="9" t="s">
        <v>157</v>
      </c>
      <c r="U350" s="9" t="s">
        <v>273</v>
      </c>
      <c r="V350" s="9" t="s">
        <v>5642</v>
      </c>
      <c r="W350" s="9" t="s">
        <v>5643</v>
      </c>
      <c r="X350" s="9" t="s">
        <v>5644</v>
      </c>
      <c r="Y350" s="9" t="s">
        <v>157</v>
      </c>
      <c r="Z350" s="9" t="s">
        <v>259</v>
      </c>
      <c r="AA350" s="9" t="s">
        <v>157</v>
      </c>
      <c r="AB350" s="9" t="s">
        <v>157</v>
      </c>
      <c r="AC350" s="9" t="s">
        <v>157</v>
      </c>
      <c r="AD350" s="9" t="s">
        <v>157</v>
      </c>
      <c r="AE350" s="9" t="s">
        <v>157</v>
      </c>
      <c r="AF350" s="13" t="s">
        <v>703</v>
      </c>
      <c r="AG350" s="13" t="s">
        <v>169</v>
      </c>
      <c r="AH350" s="13" t="s">
        <v>5645</v>
      </c>
      <c r="AI350" s="13" t="s">
        <v>164</v>
      </c>
      <c r="AJ350" s="13" t="s">
        <v>261</v>
      </c>
      <c r="AK350" s="13" t="s">
        <v>524</v>
      </c>
      <c r="AL350" s="13" t="s">
        <v>233</v>
      </c>
      <c r="AM350" s="13" t="s">
        <v>157</v>
      </c>
      <c r="AN350" s="13" t="s">
        <v>5646</v>
      </c>
      <c r="AO350" s="13" t="s">
        <v>243</v>
      </c>
      <c r="AP350" s="13" t="s">
        <v>243</v>
      </c>
      <c r="AQ350" s="13" t="s">
        <v>157</v>
      </c>
      <c r="AR350" s="13" t="s">
        <v>259</v>
      </c>
      <c r="AS350" s="13" t="s">
        <v>157</v>
      </c>
      <c r="AT350" s="13" t="s">
        <v>157</v>
      </c>
      <c r="AU350" s="13" t="s">
        <v>157</v>
      </c>
      <c r="AV350" s="13" t="s">
        <v>157</v>
      </c>
      <c r="AW350" s="13" t="s">
        <v>5645</v>
      </c>
      <c r="AX350" s="13" t="s">
        <v>164</v>
      </c>
      <c r="AY350" s="13" t="s">
        <v>243</v>
      </c>
      <c r="AZ350" s="13" t="s">
        <v>524</v>
      </c>
      <c r="BA350" s="13" t="s">
        <v>233</v>
      </c>
      <c r="BB350" s="13" t="s">
        <v>157</v>
      </c>
      <c r="BC350" s="13" t="s">
        <v>5326</v>
      </c>
      <c r="BD350" s="13" t="s">
        <v>667</v>
      </c>
      <c r="BE350" s="13" t="s">
        <v>5647</v>
      </c>
      <c r="BF350" s="13" t="s">
        <v>157</v>
      </c>
      <c r="BG350" s="13" t="s">
        <v>259</v>
      </c>
      <c r="BH350" s="13" t="s">
        <v>157</v>
      </c>
      <c r="BI350" s="13" t="s">
        <v>157</v>
      </c>
      <c r="BJ350" s="13" t="s">
        <v>157</v>
      </c>
      <c r="BK350" s="13" t="s">
        <v>157</v>
      </c>
      <c r="BL350" s="11" t="s">
        <v>162</v>
      </c>
      <c r="BM350" s="11" t="s">
        <v>157</v>
      </c>
      <c r="BN350" s="11" t="s">
        <v>157</v>
      </c>
      <c r="BO350" s="11" t="s">
        <v>157</v>
      </c>
      <c r="BP350" s="11" t="s">
        <v>157</v>
      </c>
      <c r="BQ350" s="11" t="s">
        <v>157</v>
      </c>
      <c r="BR350" s="11" t="s">
        <v>157</v>
      </c>
      <c r="BS350" s="15" t="s">
        <v>162</v>
      </c>
      <c r="BT350" s="15" t="s">
        <v>157</v>
      </c>
      <c r="BU350" s="15" t="s">
        <v>162</v>
      </c>
      <c r="BV350" s="15" t="s">
        <v>157</v>
      </c>
      <c r="BW350" s="17" t="s">
        <v>5648</v>
      </c>
      <c r="BX350" s="17" t="s">
        <v>250</v>
      </c>
      <c r="BY350" s="17" t="s">
        <v>580</v>
      </c>
    </row>
    <row r="351" spans="1:77" x14ac:dyDescent="0.25">
      <c r="A351" s="6" t="s">
        <v>1016</v>
      </c>
      <c r="B351" s="6" t="s">
        <v>5650</v>
      </c>
      <c r="C351" s="6" t="s">
        <v>1018</v>
      </c>
      <c r="D351" s="6"/>
      <c r="E351" s="6" t="s">
        <v>164</v>
      </c>
      <c r="F351" s="9" t="s">
        <v>157</v>
      </c>
      <c r="G351" s="9" t="s">
        <v>162</v>
      </c>
      <c r="H351" s="9" t="s">
        <v>157</v>
      </c>
      <c r="I351" s="9" t="s">
        <v>157</v>
      </c>
      <c r="J351" s="9" t="s">
        <v>157</v>
      </c>
      <c r="K351" s="9" t="s">
        <v>157</v>
      </c>
      <c r="L351" s="9" t="s">
        <v>157</v>
      </c>
      <c r="M351" s="9" t="s">
        <v>157</v>
      </c>
      <c r="N351" s="9" t="s">
        <v>157</v>
      </c>
      <c r="O351" s="9" t="s">
        <v>157</v>
      </c>
      <c r="P351" s="9" t="s">
        <v>157</v>
      </c>
      <c r="Q351" s="9" t="s">
        <v>162</v>
      </c>
      <c r="R351" s="9" t="s">
        <v>157</v>
      </c>
      <c r="S351" s="9" t="s">
        <v>157</v>
      </c>
      <c r="T351" s="9" t="s">
        <v>157</v>
      </c>
      <c r="U351" s="9" t="s">
        <v>157</v>
      </c>
      <c r="V351" s="9" t="s">
        <v>157</v>
      </c>
      <c r="W351" s="9" t="s">
        <v>157</v>
      </c>
      <c r="X351" s="9" t="s">
        <v>157</v>
      </c>
      <c r="Y351" s="9" t="s">
        <v>157</v>
      </c>
      <c r="Z351" s="9" t="s">
        <v>157</v>
      </c>
      <c r="AA351" s="9" t="s">
        <v>157</v>
      </c>
      <c r="AB351" s="9" t="s">
        <v>157</v>
      </c>
      <c r="AC351" s="9" t="s">
        <v>157</v>
      </c>
      <c r="AD351" s="9" t="s">
        <v>157</v>
      </c>
      <c r="AE351" s="9" t="s">
        <v>157</v>
      </c>
      <c r="AF351" s="13" t="s">
        <v>5651</v>
      </c>
      <c r="AG351" s="13" t="s">
        <v>830</v>
      </c>
      <c r="AH351" s="13" t="s">
        <v>5652</v>
      </c>
      <c r="AI351" s="13" t="s">
        <v>164</v>
      </c>
      <c r="AJ351" s="13" t="s">
        <v>5653</v>
      </c>
      <c r="AK351" s="13" t="s">
        <v>5654</v>
      </c>
      <c r="AL351" s="13" t="s">
        <v>233</v>
      </c>
      <c r="AM351" s="13" t="s">
        <v>157</v>
      </c>
      <c r="AN351" s="13" t="s">
        <v>157</v>
      </c>
      <c r="AO351" s="13" t="s">
        <v>157</v>
      </c>
      <c r="AP351" s="13" t="s">
        <v>157</v>
      </c>
      <c r="AQ351" s="13" t="s">
        <v>5655</v>
      </c>
      <c r="AR351" s="13" t="s">
        <v>259</v>
      </c>
      <c r="AS351" s="13" t="s">
        <v>157</v>
      </c>
      <c r="AT351" s="13" t="s">
        <v>157</v>
      </c>
      <c r="AU351" s="13" t="s">
        <v>157</v>
      </c>
      <c r="AV351" s="13" t="s">
        <v>157</v>
      </c>
      <c r="AW351" s="13" t="s">
        <v>4603</v>
      </c>
      <c r="AX351" s="13" t="s">
        <v>162</v>
      </c>
      <c r="AY351" s="13" t="s">
        <v>157</v>
      </c>
      <c r="AZ351" s="13" t="s">
        <v>157</v>
      </c>
      <c r="BA351" s="13" t="s">
        <v>157</v>
      </c>
      <c r="BB351" s="13" t="s">
        <v>157</v>
      </c>
      <c r="BC351" s="13" t="s">
        <v>157</v>
      </c>
      <c r="BD351" s="13" t="s">
        <v>157</v>
      </c>
      <c r="BE351" s="13" t="s">
        <v>5656</v>
      </c>
      <c r="BF351" s="13" t="s">
        <v>157</v>
      </c>
      <c r="BG351" s="13" t="s">
        <v>259</v>
      </c>
      <c r="BH351" s="13" t="s">
        <v>157</v>
      </c>
      <c r="BI351" s="13" t="s">
        <v>157</v>
      </c>
      <c r="BJ351" s="13" t="s">
        <v>157</v>
      </c>
      <c r="BK351" s="13" t="s">
        <v>157</v>
      </c>
      <c r="BL351" s="11" t="s">
        <v>162</v>
      </c>
      <c r="BM351" s="11" t="s">
        <v>157</v>
      </c>
      <c r="BN351" s="11" t="s">
        <v>157</v>
      </c>
      <c r="BO351" s="11" t="s">
        <v>157</v>
      </c>
      <c r="BP351" s="11" t="s">
        <v>157</v>
      </c>
      <c r="BQ351" s="11" t="s">
        <v>157</v>
      </c>
      <c r="BR351" s="11" t="s">
        <v>157</v>
      </c>
      <c r="BS351" s="15" t="s">
        <v>162</v>
      </c>
      <c r="BT351" s="15" t="s">
        <v>157</v>
      </c>
      <c r="BU351" s="15" t="s">
        <v>162</v>
      </c>
      <c r="BV351" s="15" t="s">
        <v>157</v>
      </c>
      <c r="BW351" s="17" t="s">
        <v>264</v>
      </c>
      <c r="BX351" s="17" t="s">
        <v>580</v>
      </c>
      <c r="BY351" s="17" t="s">
        <v>580</v>
      </c>
    </row>
    <row r="352" spans="1:77" x14ac:dyDescent="0.25">
      <c r="A352" s="6" t="s">
        <v>5658</v>
      </c>
      <c r="B352" s="6" t="s">
        <v>5659</v>
      </c>
      <c r="C352" s="6" t="s">
        <v>5660</v>
      </c>
      <c r="D352" s="6"/>
      <c r="E352" s="6" t="s">
        <v>164</v>
      </c>
      <c r="F352" s="9" t="s">
        <v>5661</v>
      </c>
      <c r="G352" s="9" t="s">
        <v>164</v>
      </c>
      <c r="H352" s="9" t="s">
        <v>832</v>
      </c>
      <c r="I352" s="9" t="s">
        <v>233</v>
      </c>
      <c r="J352" s="9" t="s">
        <v>157</v>
      </c>
      <c r="K352" s="9" t="s">
        <v>273</v>
      </c>
      <c r="L352" s="9" t="s">
        <v>5662</v>
      </c>
      <c r="M352" s="9" t="s">
        <v>710</v>
      </c>
      <c r="N352" s="9" t="s">
        <v>5663</v>
      </c>
      <c r="O352" s="9" t="s">
        <v>157</v>
      </c>
      <c r="P352" s="9" t="s">
        <v>1482</v>
      </c>
      <c r="Q352" s="9" t="s">
        <v>164</v>
      </c>
      <c r="R352" s="9" t="s">
        <v>832</v>
      </c>
      <c r="S352" s="9" t="s">
        <v>233</v>
      </c>
      <c r="T352" s="9" t="s">
        <v>157</v>
      </c>
      <c r="U352" s="9" t="s">
        <v>273</v>
      </c>
      <c r="V352" s="9" t="s">
        <v>5662</v>
      </c>
      <c r="W352" s="9" t="s">
        <v>5664</v>
      </c>
      <c r="X352" s="9" t="s">
        <v>157</v>
      </c>
      <c r="Y352" s="9" t="s">
        <v>157</v>
      </c>
      <c r="Z352" s="9" t="s">
        <v>259</v>
      </c>
      <c r="AA352" s="9" t="s">
        <v>157</v>
      </c>
      <c r="AB352" s="9" t="s">
        <v>157</v>
      </c>
      <c r="AC352" s="9" t="s">
        <v>157</v>
      </c>
      <c r="AD352" s="9" t="s">
        <v>157</v>
      </c>
      <c r="AE352" s="9" t="s">
        <v>157</v>
      </c>
      <c r="AF352" s="13" t="s">
        <v>5661</v>
      </c>
      <c r="AG352" s="13" t="s">
        <v>1482</v>
      </c>
      <c r="AH352" s="13" t="s">
        <v>1121</v>
      </c>
      <c r="AI352" s="13" t="s">
        <v>164</v>
      </c>
      <c r="AJ352" s="13" t="s">
        <v>1121</v>
      </c>
      <c r="AK352" s="13" t="s">
        <v>264</v>
      </c>
      <c r="AL352" s="13" t="s">
        <v>233</v>
      </c>
      <c r="AM352" s="13" t="s">
        <v>157</v>
      </c>
      <c r="AN352" s="13" t="s">
        <v>264</v>
      </c>
      <c r="AO352" s="13" t="s">
        <v>157</v>
      </c>
      <c r="AP352" s="13" t="s">
        <v>5665</v>
      </c>
      <c r="AQ352" s="13" t="s">
        <v>157</v>
      </c>
      <c r="AR352" s="13" t="s">
        <v>259</v>
      </c>
      <c r="AS352" s="13" t="s">
        <v>157</v>
      </c>
      <c r="AT352" s="13" t="s">
        <v>157</v>
      </c>
      <c r="AU352" s="13" t="s">
        <v>157</v>
      </c>
      <c r="AV352" s="13" t="s">
        <v>157</v>
      </c>
      <c r="AW352" s="13" t="s">
        <v>1121</v>
      </c>
      <c r="AX352" s="13" t="s">
        <v>162</v>
      </c>
      <c r="AY352" s="13" t="s">
        <v>157</v>
      </c>
      <c r="AZ352" s="13" t="s">
        <v>157</v>
      </c>
      <c r="BA352" s="13" t="s">
        <v>157</v>
      </c>
      <c r="BB352" s="13" t="s">
        <v>157</v>
      </c>
      <c r="BC352" s="13" t="s">
        <v>157</v>
      </c>
      <c r="BD352" s="13" t="s">
        <v>157</v>
      </c>
      <c r="BE352" s="13" t="s">
        <v>157</v>
      </c>
      <c r="BF352" s="13" t="s">
        <v>157</v>
      </c>
      <c r="BG352" s="13" t="s">
        <v>157</v>
      </c>
      <c r="BH352" s="13" t="s">
        <v>157</v>
      </c>
      <c r="BI352" s="13" t="s">
        <v>157</v>
      </c>
      <c r="BJ352" s="13" t="s">
        <v>157</v>
      </c>
      <c r="BK352" s="13" t="s">
        <v>157</v>
      </c>
      <c r="BL352" s="11" t="s">
        <v>162</v>
      </c>
      <c r="BM352" s="11" t="s">
        <v>157</v>
      </c>
      <c r="BN352" s="11" t="s">
        <v>157</v>
      </c>
      <c r="BO352" s="11" t="s">
        <v>157</v>
      </c>
      <c r="BP352" s="11" t="s">
        <v>157</v>
      </c>
      <c r="BQ352" s="11" t="s">
        <v>157</v>
      </c>
      <c r="BR352" s="11" t="s">
        <v>157</v>
      </c>
      <c r="BS352" s="15" t="s">
        <v>164</v>
      </c>
      <c r="BT352" s="15" t="s">
        <v>613</v>
      </c>
      <c r="BU352" s="15" t="s">
        <v>162</v>
      </c>
      <c r="BV352" s="15" t="s">
        <v>157</v>
      </c>
      <c r="BW352" s="17" t="s">
        <v>580</v>
      </c>
      <c r="BX352" s="17" t="s">
        <v>580</v>
      </c>
      <c r="BY352" s="17" t="s">
        <v>157</v>
      </c>
    </row>
    <row r="353" spans="1:77" ht="45" x14ac:dyDescent="0.25">
      <c r="A353" s="6" t="s">
        <v>5667</v>
      </c>
      <c r="B353" s="6" t="s">
        <v>5668</v>
      </c>
      <c r="C353" s="6" t="s">
        <v>5669</v>
      </c>
      <c r="D353" s="6"/>
      <c r="E353" s="6" t="s">
        <v>164</v>
      </c>
      <c r="F353" s="9" t="s">
        <v>157</v>
      </c>
      <c r="G353" s="9" t="s">
        <v>164</v>
      </c>
      <c r="H353" s="9" t="s">
        <v>157</v>
      </c>
      <c r="I353" s="9" t="s">
        <v>157</v>
      </c>
      <c r="J353" s="9" t="s">
        <v>157</v>
      </c>
      <c r="K353" s="9" t="s">
        <v>157</v>
      </c>
      <c r="L353" s="9" t="s">
        <v>157</v>
      </c>
      <c r="M353" s="9" t="s">
        <v>157</v>
      </c>
      <c r="N353" s="9" t="s">
        <v>157</v>
      </c>
      <c r="O353" s="9" t="s">
        <v>157</v>
      </c>
      <c r="P353" s="9" t="s">
        <v>157</v>
      </c>
      <c r="Q353" s="9" t="s">
        <v>164</v>
      </c>
      <c r="R353" s="9" t="s">
        <v>5670</v>
      </c>
      <c r="S353" s="9" t="s">
        <v>233</v>
      </c>
      <c r="T353" s="9" t="s">
        <v>157</v>
      </c>
      <c r="U353" s="9" t="s">
        <v>157</v>
      </c>
      <c r="V353" s="9" t="s">
        <v>157</v>
      </c>
      <c r="W353" s="9" t="s">
        <v>157</v>
      </c>
      <c r="X353" s="9" t="s">
        <v>157</v>
      </c>
      <c r="Y353" s="9" t="s">
        <v>157</v>
      </c>
      <c r="Z353" s="9" t="s">
        <v>259</v>
      </c>
      <c r="AA353" s="9" t="s">
        <v>157</v>
      </c>
      <c r="AB353" s="9" t="s">
        <v>157</v>
      </c>
      <c r="AC353" s="9" t="s">
        <v>157</v>
      </c>
      <c r="AD353" s="9" t="s">
        <v>157</v>
      </c>
      <c r="AE353" s="9" t="s">
        <v>157</v>
      </c>
      <c r="AF353" s="13" t="s">
        <v>5671</v>
      </c>
      <c r="AG353" s="13" t="s">
        <v>340</v>
      </c>
      <c r="AH353" s="13" t="s">
        <v>5672</v>
      </c>
      <c r="AI353" s="13" t="s">
        <v>164</v>
      </c>
      <c r="AJ353" s="13" t="s">
        <v>157</v>
      </c>
      <c r="AK353" s="13" t="s">
        <v>157</v>
      </c>
      <c r="AL353" s="13" t="s">
        <v>233</v>
      </c>
      <c r="AM353" s="13" t="s">
        <v>157</v>
      </c>
      <c r="AN353" s="13" t="s">
        <v>157</v>
      </c>
      <c r="AO353" s="13" t="s">
        <v>157</v>
      </c>
      <c r="AP353" s="13" t="s">
        <v>157</v>
      </c>
      <c r="AQ353" s="13" t="s">
        <v>157</v>
      </c>
      <c r="AR353" s="13" t="s">
        <v>259</v>
      </c>
      <c r="AS353" s="13" t="s">
        <v>157</v>
      </c>
      <c r="AT353" s="13" t="s">
        <v>157</v>
      </c>
      <c r="AU353" s="13" t="s">
        <v>157</v>
      </c>
      <c r="AV353" s="13" t="s">
        <v>157</v>
      </c>
      <c r="AW353" s="13" t="s">
        <v>157</v>
      </c>
      <c r="AX353" s="13" t="s">
        <v>164</v>
      </c>
      <c r="AY353" s="13" t="s">
        <v>157</v>
      </c>
      <c r="AZ353" s="13" t="s">
        <v>157</v>
      </c>
      <c r="BA353" s="13" t="s">
        <v>233</v>
      </c>
      <c r="BB353" s="13" t="s">
        <v>157</v>
      </c>
      <c r="BC353" s="13" t="s">
        <v>157</v>
      </c>
      <c r="BD353" s="13" t="s">
        <v>157</v>
      </c>
      <c r="BE353" s="13" t="s">
        <v>157</v>
      </c>
      <c r="BF353" s="13" t="s">
        <v>157</v>
      </c>
      <c r="BG353" s="13" t="s">
        <v>259</v>
      </c>
      <c r="BH353" s="13" t="s">
        <v>157</v>
      </c>
      <c r="BI353" s="13" t="s">
        <v>157</v>
      </c>
      <c r="BJ353" s="13" t="s">
        <v>157</v>
      </c>
      <c r="BK353" s="13" t="s">
        <v>157</v>
      </c>
      <c r="BL353" s="11" t="s">
        <v>210</v>
      </c>
      <c r="BM353" s="11" t="s">
        <v>157</v>
      </c>
      <c r="BN353" s="11" t="s">
        <v>157</v>
      </c>
      <c r="BO353" s="11" t="s">
        <v>157</v>
      </c>
      <c r="BP353" s="11" t="s">
        <v>157</v>
      </c>
      <c r="BQ353" s="11" t="s">
        <v>157</v>
      </c>
      <c r="BR353" s="11" t="s">
        <v>157</v>
      </c>
      <c r="BS353" s="15" t="s">
        <v>162</v>
      </c>
      <c r="BT353" s="15" t="s">
        <v>157</v>
      </c>
      <c r="BU353" s="15" t="s">
        <v>162</v>
      </c>
      <c r="BV353" s="15" t="s">
        <v>157</v>
      </c>
      <c r="BW353" s="17" t="s">
        <v>157</v>
      </c>
      <c r="BX353" s="17" t="s">
        <v>157</v>
      </c>
      <c r="BY353" s="17" t="s">
        <v>157</v>
      </c>
    </row>
    <row r="354" spans="1:77" ht="45" x14ac:dyDescent="0.25">
      <c r="A354" s="6" t="s">
        <v>5667</v>
      </c>
      <c r="B354" s="6" t="s">
        <v>5668</v>
      </c>
      <c r="C354" s="6" t="s">
        <v>5669</v>
      </c>
      <c r="D354" s="6"/>
      <c r="E354" s="6" t="s">
        <v>164</v>
      </c>
      <c r="F354" s="9" t="s">
        <v>5671</v>
      </c>
      <c r="G354" s="9" t="s">
        <v>164</v>
      </c>
      <c r="H354" s="9" t="s">
        <v>5670</v>
      </c>
      <c r="I354" s="9" t="s">
        <v>233</v>
      </c>
      <c r="J354" s="9" t="s">
        <v>157</v>
      </c>
      <c r="K354" s="9" t="s">
        <v>273</v>
      </c>
      <c r="L354" s="9" t="s">
        <v>5538</v>
      </c>
      <c r="M354" s="9" t="s">
        <v>157</v>
      </c>
      <c r="N354" s="9" t="s">
        <v>157</v>
      </c>
      <c r="O354" s="9" t="s">
        <v>157</v>
      </c>
      <c r="P354" s="9" t="s">
        <v>5674</v>
      </c>
      <c r="Q354" s="9" t="s">
        <v>162</v>
      </c>
      <c r="R354" s="9" t="s">
        <v>157</v>
      </c>
      <c r="S354" s="9" t="s">
        <v>157</v>
      </c>
      <c r="T354" s="9" t="s">
        <v>157</v>
      </c>
      <c r="U354" s="9" t="s">
        <v>157</v>
      </c>
      <c r="V354" s="9" t="s">
        <v>157</v>
      </c>
      <c r="W354" s="9" t="s">
        <v>157</v>
      </c>
      <c r="X354" s="9" t="s">
        <v>157</v>
      </c>
      <c r="Y354" s="9" t="s">
        <v>157</v>
      </c>
      <c r="Z354" s="9" t="s">
        <v>259</v>
      </c>
      <c r="AA354" s="9" t="s">
        <v>157</v>
      </c>
      <c r="AB354" s="9" t="s">
        <v>157</v>
      </c>
      <c r="AC354" s="9" t="s">
        <v>157</v>
      </c>
      <c r="AD354" s="9" t="s">
        <v>157</v>
      </c>
      <c r="AE354" s="9" t="s">
        <v>157</v>
      </c>
      <c r="AF354" s="13" t="s">
        <v>5671</v>
      </c>
      <c r="AG354" s="13" t="s">
        <v>340</v>
      </c>
      <c r="AH354" s="13" t="s">
        <v>5675</v>
      </c>
      <c r="AI354" s="13" t="s">
        <v>164</v>
      </c>
      <c r="AJ354" s="13" t="s">
        <v>5676</v>
      </c>
      <c r="AK354" s="13" t="s">
        <v>524</v>
      </c>
      <c r="AL354" s="13" t="s">
        <v>233</v>
      </c>
      <c r="AM354" s="13" t="s">
        <v>157</v>
      </c>
      <c r="AN354" s="13" t="s">
        <v>157</v>
      </c>
      <c r="AO354" s="13" t="s">
        <v>157</v>
      </c>
      <c r="AP354" s="13" t="s">
        <v>157</v>
      </c>
      <c r="AQ354" s="13" t="s">
        <v>157</v>
      </c>
      <c r="AR354" s="13" t="s">
        <v>259</v>
      </c>
      <c r="AS354" s="13" t="s">
        <v>157</v>
      </c>
      <c r="AT354" s="13" t="s">
        <v>157</v>
      </c>
      <c r="AU354" s="13" t="s">
        <v>157</v>
      </c>
      <c r="AV354" s="13" t="s">
        <v>157</v>
      </c>
      <c r="AW354" s="13" t="s">
        <v>5677</v>
      </c>
      <c r="AX354" s="13" t="s">
        <v>162</v>
      </c>
      <c r="AY354" s="13" t="s">
        <v>157</v>
      </c>
      <c r="AZ354" s="13" t="s">
        <v>157</v>
      </c>
      <c r="BA354" s="13" t="s">
        <v>157</v>
      </c>
      <c r="BB354" s="13" t="s">
        <v>157</v>
      </c>
      <c r="BC354" s="13" t="s">
        <v>157</v>
      </c>
      <c r="BD354" s="13" t="s">
        <v>157</v>
      </c>
      <c r="BE354" s="13" t="s">
        <v>157</v>
      </c>
      <c r="BF354" s="13" t="s">
        <v>157</v>
      </c>
      <c r="BG354" s="13" t="s">
        <v>259</v>
      </c>
      <c r="BH354" s="13" t="s">
        <v>157</v>
      </c>
      <c r="BI354" s="13" t="s">
        <v>157</v>
      </c>
      <c r="BJ354" s="13" t="s">
        <v>157</v>
      </c>
      <c r="BK354" s="13" t="s">
        <v>157</v>
      </c>
      <c r="BL354" s="11" t="s">
        <v>210</v>
      </c>
      <c r="BM354" s="11" t="s">
        <v>157</v>
      </c>
      <c r="BN354" s="11" t="s">
        <v>157</v>
      </c>
      <c r="BO354" s="11" t="s">
        <v>157</v>
      </c>
      <c r="BP354" s="11" t="s">
        <v>157</v>
      </c>
      <c r="BQ354" s="11" t="s">
        <v>157</v>
      </c>
      <c r="BR354" s="11" t="s">
        <v>157</v>
      </c>
      <c r="BS354" s="15" t="s">
        <v>164</v>
      </c>
      <c r="BT354" s="15" t="s">
        <v>3549</v>
      </c>
      <c r="BU354" s="15" t="s">
        <v>164</v>
      </c>
      <c r="BV354" s="15" t="s">
        <v>5678</v>
      </c>
      <c r="BW354" s="17" t="s">
        <v>580</v>
      </c>
      <c r="BX354" s="17" t="s">
        <v>580</v>
      </c>
      <c r="BY354" s="17" t="s">
        <v>580</v>
      </c>
    </row>
    <row r="355" spans="1:77" x14ac:dyDescent="0.25">
      <c r="A355" s="6" t="s">
        <v>5680</v>
      </c>
      <c r="B355" s="6" t="s">
        <v>5681</v>
      </c>
      <c r="C355" s="6" t="s">
        <v>5682</v>
      </c>
      <c r="D355" s="6"/>
      <c r="E355" s="6" t="s">
        <v>164</v>
      </c>
      <c r="F355" s="9" t="s">
        <v>444</v>
      </c>
      <c r="G355" s="9" t="s">
        <v>164</v>
      </c>
      <c r="H355" s="9" t="s">
        <v>1102</v>
      </c>
      <c r="I355" s="9" t="s">
        <v>233</v>
      </c>
      <c r="J355" s="9" t="s">
        <v>157</v>
      </c>
      <c r="K355" s="9" t="s">
        <v>5683</v>
      </c>
      <c r="L355" s="9" t="s">
        <v>5684</v>
      </c>
      <c r="M355" s="9" t="s">
        <v>1431</v>
      </c>
      <c r="N355" s="9" t="s">
        <v>788</v>
      </c>
      <c r="O355" s="9" t="s">
        <v>157</v>
      </c>
      <c r="P355" s="9" t="s">
        <v>157</v>
      </c>
      <c r="Q355" s="9" t="s">
        <v>162</v>
      </c>
      <c r="R355" s="9" t="s">
        <v>157</v>
      </c>
      <c r="S355" s="9" t="s">
        <v>157</v>
      </c>
      <c r="T355" s="9" t="s">
        <v>157</v>
      </c>
      <c r="U355" s="9" t="s">
        <v>157</v>
      </c>
      <c r="V355" s="9" t="s">
        <v>157</v>
      </c>
      <c r="W355" s="9" t="s">
        <v>157</v>
      </c>
      <c r="X355" s="9" t="s">
        <v>157</v>
      </c>
      <c r="Y355" s="9" t="s">
        <v>157</v>
      </c>
      <c r="Z355" s="9" t="s">
        <v>157</v>
      </c>
      <c r="AA355" s="9" t="s">
        <v>157</v>
      </c>
      <c r="AB355" s="9" t="s">
        <v>157</v>
      </c>
      <c r="AC355" s="9" t="s">
        <v>157</v>
      </c>
      <c r="AD355" s="9" t="s">
        <v>157</v>
      </c>
      <c r="AE355" s="9" t="s">
        <v>157</v>
      </c>
      <c r="AF355" s="13" t="s">
        <v>157</v>
      </c>
      <c r="AG355" s="13" t="s">
        <v>157</v>
      </c>
      <c r="AH355" s="13" t="s">
        <v>157</v>
      </c>
      <c r="AI355" s="13" t="s">
        <v>162</v>
      </c>
      <c r="AJ355" s="13" t="s">
        <v>157</v>
      </c>
      <c r="AK355" s="13" t="s">
        <v>157</v>
      </c>
      <c r="AL355" s="13" t="s">
        <v>157</v>
      </c>
      <c r="AM355" s="13" t="s">
        <v>157</v>
      </c>
      <c r="AN355" s="13" t="s">
        <v>157</v>
      </c>
      <c r="AO355" s="13" t="s">
        <v>157</v>
      </c>
      <c r="AP355" s="13" t="s">
        <v>157</v>
      </c>
      <c r="AQ355" s="13" t="s">
        <v>157</v>
      </c>
      <c r="AR355" s="13" t="s">
        <v>157</v>
      </c>
      <c r="AS355" s="13" t="s">
        <v>157</v>
      </c>
      <c r="AT355" s="13" t="s">
        <v>157</v>
      </c>
      <c r="AU355" s="13" t="s">
        <v>157</v>
      </c>
      <c r="AV355" s="13" t="s">
        <v>157</v>
      </c>
      <c r="AW355" s="13" t="s">
        <v>157</v>
      </c>
      <c r="AX355" s="13" t="s">
        <v>162</v>
      </c>
      <c r="AY355" s="13" t="s">
        <v>157</v>
      </c>
      <c r="AZ355" s="13" t="s">
        <v>157</v>
      </c>
      <c r="BA355" s="13" t="s">
        <v>157</v>
      </c>
      <c r="BB355" s="13" t="s">
        <v>157</v>
      </c>
      <c r="BC355" s="13" t="s">
        <v>157</v>
      </c>
      <c r="BD355" s="13" t="s">
        <v>157</v>
      </c>
      <c r="BE355" s="13" t="s">
        <v>157</v>
      </c>
      <c r="BF355" s="13" t="s">
        <v>157</v>
      </c>
      <c r="BG355" s="13" t="s">
        <v>157</v>
      </c>
      <c r="BH355" s="13" t="s">
        <v>157</v>
      </c>
      <c r="BI355" s="13" t="s">
        <v>157</v>
      </c>
      <c r="BJ355" s="13" t="s">
        <v>157</v>
      </c>
      <c r="BK355" s="13" t="s">
        <v>157</v>
      </c>
      <c r="BL355" s="11" t="s">
        <v>162</v>
      </c>
      <c r="BM355" s="11" t="s">
        <v>157</v>
      </c>
      <c r="BN355" s="11" t="s">
        <v>157</v>
      </c>
      <c r="BO355" s="11" t="s">
        <v>157</v>
      </c>
      <c r="BP355" s="11" t="s">
        <v>157</v>
      </c>
      <c r="BQ355" s="11" t="s">
        <v>157</v>
      </c>
      <c r="BR355" s="11" t="s">
        <v>157</v>
      </c>
      <c r="BS355" s="15" t="s">
        <v>164</v>
      </c>
      <c r="BT355" s="15" t="s">
        <v>2613</v>
      </c>
      <c r="BU355" s="15" t="s">
        <v>164</v>
      </c>
      <c r="BV355" s="15" t="s">
        <v>5685</v>
      </c>
      <c r="BW355" s="17" t="s">
        <v>157</v>
      </c>
      <c r="BX355" s="17" t="s">
        <v>157</v>
      </c>
      <c r="BY355" s="17" t="s">
        <v>157</v>
      </c>
    </row>
    <row r="356" spans="1:77" ht="45" x14ac:dyDescent="0.25">
      <c r="A356" s="6" t="s">
        <v>5687</v>
      </c>
      <c r="B356" s="6" t="s">
        <v>5688</v>
      </c>
      <c r="C356" s="6" t="s">
        <v>5689</v>
      </c>
      <c r="D356" s="6"/>
      <c r="E356" s="6" t="s">
        <v>164</v>
      </c>
      <c r="F356" s="9" t="s">
        <v>5121</v>
      </c>
      <c r="G356" s="9" t="s">
        <v>164</v>
      </c>
      <c r="H356" s="9" t="s">
        <v>5690</v>
      </c>
      <c r="I356" s="9" t="s">
        <v>233</v>
      </c>
      <c r="J356" s="9" t="s">
        <v>157</v>
      </c>
      <c r="K356" s="9" t="s">
        <v>273</v>
      </c>
      <c r="L356" s="9" t="s">
        <v>5691</v>
      </c>
      <c r="M356" s="9" t="s">
        <v>5692</v>
      </c>
      <c r="N356" s="9" t="s">
        <v>5693</v>
      </c>
      <c r="O356" s="9" t="s">
        <v>5694</v>
      </c>
      <c r="P356" s="9" t="s">
        <v>332</v>
      </c>
      <c r="Q356" s="9" t="s">
        <v>164</v>
      </c>
      <c r="R356" s="9" t="s">
        <v>1164</v>
      </c>
      <c r="S356" s="9" t="s">
        <v>233</v>
      </c>
      <c r="T356" s="9" t="s">
        <v>157</v>
      </c>
      <c r="U356" s="9" t="s">
        <v>273</v>
      </c>
      <c r="V356" s="9" t="s">
        <v>5695</v>
      </c>
      <c r="W356" s="9" t="s">
        <v>5696</v>
      </c>
      <c r="X356" s="9" t="s">
        <v>157</v>
      </c>
      <c r="Y356" s="9" t="s">
        <v>157</v>
      </c>
      <c r="Z356" s="9" t="s">
        <v>323</v>
      </c>
      <c r="AA356" s="9" t="s">
        <v>157</v>
      </c>
      <c r="AB356" s="9" t="s">
        <v>157</v>
      </c>
      <c r="AC356" s="9" t="s">
        <v>157</v>
      </c>
      <c r="AD356" s="9" t="s">
        <v>5697</v>
      </c>
      <c r="AE356" s="9" t="s">
        <v>157</v>
      </c>
      <c r="AF356" s="13" t="s">
        <v>5121</v>
      </c>
      <c r="AG356" s="13" t="s">
        <v>332</v>
      </c>
      <c r="AH356" s="13" t="s">
        <v>5698</v>
      </c>
      <c r="AI356" s="13" t="s">
        <v>164</v>
      </c>
      <c r="AJ356" s="13" t="s">
        <v>261</v>
      </c>
      <c r="AK356" s="13" t="s">
        <v>5699</v>
      </c>
      <c r="AL356" s="13" t="s">
        <v>233</v>
      </c>
      <c r="AM356" s="13" t="s">
        <v>157</v>
      </c>
      <c r="AN356" s="13" t="s">
        <v>4138</v>
      </c>
      <c r="AO356" s="13" t="s">
        <v>157</v>
      </c>
      <c r="AP356" s="13" t="s">
        <v>157</v>
      </c>
      <c r="AQ356" s="13" t="s">
        <v>157</v>
      </c>
      <c r="AR356" s="13" t="s">
        <v>157</v>
      </c>
      <c r="AS356" s="13" t="s">
        <v>157</v>
      </c>
      <c r="AT356" s="13" t="s">
        <v>157</v>
      </c>
      <c r="AU356" s="13" t="s">
        <v>157</v>
      </c>
      <c r="AV356" s="13" t="s">
        <v>157</v>
      </c>
      <c r="AW356" s="13" t="s">
        <v>5700</v>
      </c>
      <c r="AX356" s="13" t="s">
        <v>164</v>
      </c>
      <c r="AY356" s="13" t="s">
        <v>261</v>
      </c>
      <c r="AZ356" s="13" t="s">
        <v>5699</v>
      </c>
      <c r="BA356" s="13" t="s">
        <v>167</v>
      </c>
      <c r="BB356" s="13" t="s">
        <v>4138</v>
      </c>
      <c r="BC356" s="13" t="s">
        <v>4138</v>
      </c>
      <c r="BD356" s="13" t="s">
        <v>157</v>
      </c>
      <c r="BE356" s="13" t="s">
        <v>157</v>
      </c>
      <c r="BF356" s="13" t="s">
        <v>157</v>
      </c>
      <c r="BG356" s="13" t="s">
        <v>259</v>
      </c>
      <c r="BH356" s="13" t="s">
        <v>5701</v>
      </c>
      <c r="BI356" s="13" t="s">
        <v>157</v>
      </c>
      <c r="BJ356" s="13" t="s">
        <v>157</v>
      </c>
      <c r="BK356" s="13" t="s">
        <v>157</v>
      </c>
      <c r="BL356" s="11" t="s">
        <v>162</v>
      </c>
      <c r="BM356" s="11" t="s">
        <v>157</v>
      </c>
      <c r="BN356" s="11" t="s">
        <v>157</v>
      </c>
      <c r="BO356" s="11" t="s">
        <v>157</v>
      </c>
      <c r="BP356" s="11" t="s">
        <v>157</v>
      </c>
      <c r="BQ356" s="11" t="s">
        <v>157</v>
      </c>
      <c r="BR356" s="11" t="s">
        <v>157</v>
      </c>
      <c r="BS356" s="15" t="s">
        <v>162</v>
      </c>
      <c r="BT356" s="15" t="s">
        <v>157</v>
      </c>
      <c r="BU356" s="15" t="s">
        <v>164</v>
      </c>
      <c r="BV356" s="15" t="s">
        <v>970</v>
      </c>
      <c r="BW356" s="17" t="s">
        <v>5702</v>
      </c>
      <c r="BX356" s="17" t="s">
        <v>162</v>
      </c>
      <c r="BY356" s="17" t="s">
        <v>157</v>
      </c>
    </row>
    <row r="357" spans="1:77" ht="30" x14ac:dyDescent="0.25">
      <c r="A357" s="6" t="s">
        <v>5704</v>
      </c>
      <c r="B357" s="6" t="s">
        <v>5705</v>
      </c>
      <c r="C357" s="6" t="s">
        <v>5706</v>
      </c>
      <c r="D357" s="6"/>
      <c r="E357" s="6" t="s">
        <v>164</v>
      </c>
      <c r="F357" s="9" t="s">
        <v>5707</v>
      </c>
      <c r="G357" s="9" t="s">
        <v>164</v>
      </c>
      <c r="H357" s="9" t="s">
        <v>5708</v>
      </c>
      <c r="I357" s="9" t="s">
        <v>233</v>
      </c>
      <c r="J357" s="9" t="s">
        <v>157</v>
      </c>
      <c r="K357" s="9" t="s">
        <v>273</v>
      </c>
      <c r="L357" s="9" t="s">
        <v>5709</v>
      </c>
      <c r="M357" s="9" t="s">
        <v>5710</v>
      </c>
      <c r="N357" s="9" t="s">
        <v>2960</v>
      </c>
      <c r="O357" s="9" t="s">
        <v>5709</v>
      </c>
      <c r="P357" s="9" t="s">
        <v>716</v>
      </c>
      <c r="Q357" s="9" t="s">
        <v>164</v>
      </c>
      <c r="R357" s="9" t="s">
        <v>5708</v>
      </c>
      <c r="S357" s="9" t="s">
        <v>233</v>
      </c>
      <c r="T357" s="9" t="s">
        <v>157</v>
      </c>
      <c r="U357" s="9" t="s">
        <v>273</v>
      </c>
      <c r="V357" s="9" t="s">
        <v>5709</v>
      </c>
      <c r="W357" s="9" t="s">
        <v>5711</v>
      </c>
      <c r="X357" s="9" t="s">
        <v>5712</v>
      </c>
      <c r="Y357" s="9" t="s">
        <v>5709</v>
      </c>
      <c r="Z357" s="9" t="s">
        <v>157</v>
      </c>
      <c r="AA357" s="9" t="s">
        <v>157</v>
      </c>
      <c r="AB357" s="9" t="s">
        <v>157</v>
      </c>
      <c r="AC357" s="9" t="s">
        <v>157</v>
      </c>
      <c r="AD357" s="9" t="s">
        <v>157</v>
      </c>
      <c r="AE357" s="9" t="s">
        <v>5709</v>
      </c>
      <c r="AF357" s="13" t="s">
        <v>5707</v>
      </c>
      <c r="AG357" s="13" t="s">
        <v>716</v>
      </c>
      <c r="AH357" s="13" t="s">
        <v>5713</v>
      </c>
      <c r="AI357" s="13" t="s">
        <v>164</v>
      </c>
      <c r="AJ357" s="13" t="s">
        <v>965</v>
      </c>
      <c r="AK357" s="13" t="s">
        <v>273</v>
      </c>
      <c r="AL357" s="13" t="s">
        <v>233</v>
      </c>
      <c r="AM357" s="13" t="s">
        <v>157</v>
      </c>
      <c r="AN357" s="13" t="s">
        <v>965</v>
      </c>
      <c r="AO357" s="13" t="s">
        <v>157</v>
      </c>
      <c r="AP357" s="13" t="s">
        <v>157</v>
      </c>
      <c r="AQ357" s="13" t="s">
        <v>5709</v>
      </c>
      <c r="AR357" s="13" t="s">
        <v>323</v>
      </c>
      <c r="AS357" s="13" t="s">
        <v>157</v>
      </c>
      <c r="AT357" s="13" t="s">
        <v>157</v>
      </c>
      <c r="AU357" s="13" t="s">
        <v>157</v>
      </c>
      <c r="AV357" s="13" t="s">
        <v>5714</v>
      </c>
      <c r="AW357" s="13" t="s">
        <v>965</v>
      </c>
      <c r="AX357" s="13" t="s">
        <v>164</v>
      </c>
      <c r="AY357" s="13" t="s">
        <v>965</v>
      </c>
      <c r="AZ357" s="13" t="s">
        <v>273</v>
      </c>
      <c r="BA357" s="13" t="s">
        <v>233</v>
      </c>
      <c r="BB357" s="13" t="s">
        <v>157</v>
      </c>
      <c r="BC357" s="13" t="s">
        <v>5715</v>
      </c>
      <c r="BD357" s="13" t="s">
        <v>157</v>
      </c>
      <c r="BE357" s="13" t="s">
        <v>5709</v>
      </c>
      <c r="BF357" s="13" t="s">
        <v>157</v>
      </c>
      <c r="BG357" s="13" t="s">
        <v>323</v>
      </c>
      <c r="BH357" s="13" t="s">
        <v>157</v>
      </c>
      <c r="BI357" s="13" t="s">
        <v>157</v>
      </c>
      <c r="BJ357" s="13" t="s">
        <v>157</v>
      </c>
      <c r="BK357" s="13" t="s">
        <v>5716</v>
      </c>
      <c r="BL357" s="11" t="s">
        <v>162</v>
      </c>
      <c r="BM357" s="11" t="s">
        <v>157</v>
      </c>
      <c r="BN357" s="11" t="s">
        <v>157</v>
      </c>
      <c r="BO357" s="11" t="s">
        <v>157</v>
      </c>
      <c r="BP357" s="11" t="s">
        <v>157</v>
      </c>
      <c r="BQ357" s="11" t="s">
        <v>157</v>
      </c>
      <c r="BR357" s="11" t="s">
        <v>157</v>
      </c>
      <c r="BS357" s="15" t="s">
        <v>162</v>
      </c>
      <c r="BT357" s="15" t="s">
        <v>157</v>
      </c>
      <c r="BU357" s="15" t="s">
        <v>162</v>
      </c>
      <c r="BV357" s="15" t="s">
        <v>157</v>
      </c>
      <c r="BW357" s="17" t="s">
        <v>5717</v>
      </c>
      <c r="BX357" s="17" t="s">
        <v>162</v>
      </c>
      <c r="BY357" s="17" t="s">
        <v>157</v>
      </c>
    </row>
    <row r="358" spans="1:77" ht="105" x14ac:dyDescent="0.25">
      <c r="A358" s="6" t="s">
        <v>5719</v>
      </c>
      <c r="B358" s="6" t="s">
        <v>5720</v>
      </c>
      <c r="C358" s="6" t="s">
        <v>5721</v>
      </c>
      <c r="D358" s="6"/>
      <c r="E358" s="6" t="s">
        <v>164</v>
      </c>
      <c r="F358" s="9" t="s">
        <v>5073</v>
      </c>
      <c r="G358" s="9" t="s">
        <v>164</v>
      </c>
      <c r="H358" s="9" t="s">
        <v>5722</v>
      </c>
      <c r="I358" s="9" t="s">
        <v>233</v>
      </c>
      <c r="J358" s="9" t="s">
        <v>157</v>
      </c>
      <c r="K358" s="9" t="s">
        <v>340</v>
      </c>
      <c r="L358" s="9" t="s">
        <v>5723</v>
      </c>
      <c r="M358" s="9" t="s">
        <v>5724</v>
      </c>
      <c r="N358" s="9" t="s">
        <v>5725</v>
      </c>
      <c r="O358" s="9" t="s">
        <v>157</v>
      </c>
      <c r="P358" s="9" t="s">
        <v>443</v>
      </c>
      <c r="Q358" s="9" t="s">
        <v>164</v>
      </c>
      <c r="R358" s="9" t="s">
        <v>5726</v>
      </c>
      <c r="S358" s="9" t="s">
        <v>233</v>
      </c>
      <c r="T358" s="9" t="s">
        <v>157</v>
      </c>
      <c r="U358" s="9" t="s">
        <v>340</v>
      </c>
      <c r="V358" s="9" t="s">
        <v>5727</v>
      </c>
      <c r="W358" s="9" t="s">
        <v>5728</v>
      </c>
      <c r="X358" s="9" t="s">
        <v>5729</v>
      </c>
      <c r="Y358" s="9" t="s">
        <v>157</v>
      </c>
      <c r="Z358" s="9" t="s">
        <v>259</v>
      </c>
      <c r="AA358" s="9" t="s">
        <v>157</v>
      </c>
      <c r="AB358" s="9" t="s">
        <v>157</v>
      </c>
      <c r="AC358" s="9" t="s">
        <v>157</v>
      </c>
      <c r="AD358" s="9" t="s">
        <v>157</v>
      </c>
      <c r="AE358" s="9" t="s">
        <v>157</v>
      </c>
      <c r="AF358" s="13" t="s">
        <v>5730</v>
      </c>
      <c r="AG358" s="13" t="s">
        <v>1853</v>
      </c>
      <c r="AH358" s="13" t="s">
        <v>3659</v>
      </c>
      <c r="AI358" s="13" t="s">
        <v>164</v>
      </c>
      <c r="AJ358" s="13" t="s">
        <v>444</v>
      </c>
      <c r="AK358" s="13" t="s">
        <v>340</v>
      </c>
      <c r="AL358" s="13" t="s">
        <v>233</v>
      </c>
      <c r="AM358" s="13" t="s">
        <v>157</v>
      </c>
      <c r="AN358" s="13" t="s">
        <v>693</v>
      </c>
      <c r="AO358" s="13" t="s">
        <v>157</v>
      </c>
      <c r="AP358" s="13" t="s">
        <v>157</v>
      </c>
      <c r="AQ358" s="13" t="s">
        <v>5731</v>
      </c>
      <c r="AR358" s="13" t="s">
        <v>626</v>
      </c>
      <c r="AS358" s="13" t="s">
        <v>157</v>
      </c>
      <c r="AT358" s="13" t="s">
        <v>5732</v>
      </c>
      <c r="AU358" s="13" t="s">
        <v>157</v>
      </c>
      <c r="AV358" s="13" t="s">
        <v>157</v>
      </c>
      <c r="AW358" s="13" t="s">
        <v>5733</v>
      </c>
      <c r="AX358" s="13" t="s">
        <v>164</v>
      </c>
      <c r="AY358" s="13" t="s">
        <v>444</v>
      </c>
      <c r="AZ358" s="13" t="s">
        <v>340</v>
      </c>
      <c r="BA358" s="13" t="s">
        <v>233</v>
      </c>
      <c r="BB358" s="13" t="s">
        <v>157</v>
      </c>
      <c r="BC358" s="13" t="s">
        <v>5734</v>
      </c>
      <c r="BD358" s="13" t="s">
        <v>157</v>
      </c>
      <c r="BE358" s="13" t="s">
        <v>157</v>
      </c>
      <c r="BF358" s="13" t="s">
        <v>5731</v>
      </c>
      <c r="BG358" s="13" t="s">
        <v>626</v>
      </c>
      <c r="BH358" s="13" t="s">
        <v>157</v>
      </c>
      <c r="BI358" s="13" t="s">
        <v>5732</v>
      </c>
      <c r="BJ358" s="13" t="s">
        <v>157</v>
      </c>
      <c r="BK358" s="13" t="s">
        <v>157</v>
      </c>
      <c r="BL358" s="11" t="s">
        <v>164</v>
      </c>
      <c r="BM358" s="11" t="s">
        <v>5735</v>
      </c>
      <c r="BN358" s="11" t="s">
        <v>5736</v>
      </c>
      <c r="BO358" s="11" t="s">
        <v>775</v>
      </c>
      <c r="BP358" s="11" t="s">
        <v>5737</v>
      </c>
      <c r="BQ358" s="11" t="s">
        <v>157</v>
      </c>
      <c r="BR358" s="11" t="s">
        <v>5738</v>
      </c>
      <c r="BS358" s="15" t="s">
        <v>164</v>
      </c>
      <c r="BT358" s="15" t="s">
        <v>5739</v>
      </c>
      <c r="BU358" s="15" t="s">
        <v>164</v>
      </c>
      <c r="BV358" s="15" t="s">
        <v>5740</v>
      </c>
      <c r="BW358" s="17" t="s">
        <v>5741</v>
      </c>
      <c r="BX358" s="17" t="s">
        <v>5742</v>
      </c>
      <c r="BY358" s="17" t="s">
        <v>5743</v>
      </c>
    </row>
    <row r="359" spans="1:77" ht="60" x14ac:dyDescent="0.25">
      <c r="A359" s="6" t="s">
        <v>5745</v>
      </c>
      <c r="B359" s="6" t="s">
        <v>5746</v>
      </c>
      <c r="C359" s="6" t="s">
        <v>5747</v>
      </c>
      <c r="D359" s="6"/>
      <c r="E359" s="6" t="s">
        <v>164</v>
      </c>
      <c r="F359" s="9" t="s">
        <v>5748</v>
      </c>
      <c r="G359" s="9" t="s">
        <v>164</v>
      </c>
      <c r="H359" s="9" t="s">
        <v>5749</v>
      </c>
      <c r="I359" s="9" t="s">
        <v>233</v>
      </c>
      <c r="J359" s="9" t="s">
        <v>157</v>
      </c>
      <c r="K359" s="9" t="s">
        <v>340</v>
      </c>
      <c r="L359" s="9" t="s">
        <v>5750</v>
      </c>
      <c r="M359" s="9" t="s">
        <v>5751</v>
      </c>
      <c r="N359" s="9" t="s">
        <v>5752</v>
      </c>
      <c r="O359" s="9" t="s">
        <v>157</v>
      </c>
      <c r="P359" s="9" t="s">
        <v>891</v>
      </c>
      <c r="Q359" s="9" t="s">
        <v>164</v>
      </c>
      <c r="R359" s="9" t="s">
        <v>5749</v>
      </c>
      <c r="S359" s="9" t="s">
        <v>233</v>
      </c>
      <c r="T359" s="9" t="s">
        <v>157</v>
      </c>
      <c r="U359" s="9" t="s">
        <v>340</v>
      </c>
      <c r="V359" s="9" t="s">
        <v>5753</v>
      </c>
      <c r="W359" s="9" t="s">
        <v>5754</v>
      </c>
      <c r="X359" s="9" t="s">
        <v>5755</v>
      </c>
      <c r="Y359" s="9" t="s">
        <v>5756</v>
      </c>
      <c r="Z359" s="9" t="s">
        <v>687</v>
      </c>
      <c r="AA359" s="9" t="s">
        <v>157</v>
      </c>
      <c r="AB359" s="9" t="s">
        <v>157</v>
      </c>
      <c r="AC359" s="9" t="s">
        <v>157</v>
      </c>
      <c r="AD359" s="9" t="s">
        <v>5757</v>
      </c>
      <c r="AE359" s="9" t="s">
        <v>157</v>
      </c>
      <c r="AF359" s="13" t="s">
        <v>5748</v>
      </c>
      <c r="AG359" s="13" t="s">
        <v>891</v>
      </c>
      <c r="AH359" s="13" t="s">
        <v>4373</v>
      </c>
      <c r="AI359" s="13" t="s">
        <v>164</v>
      </c>
      <c r="AJ359" s="13" t="s">
        <v>4373</v>
      </c>
      <c r="AK359" s="13" t="s">
        <v>244</v>
      </c>
      <c r="AL359" s="13" t="s">
        <v>233</v>
      </c>
      <c r="AM359" s="13" t="s">
        <v>157</v>
      </c>
      <c r="AN359" s="13" t="s">
        <v>5758</v>
      </c>
      <c r="AO359" s="13" t="s">
        <v>157</v>
      </c>
      <c r="AP359" s="13" t="s">
        <v>5759</v>
      </c>
      <c r="AQ359" s="13" t="s">
        <v>157</v>
      </c>
      <c r="AR359" s="13" t="s">
        <v>259</v>
      </c>
      <c r="AS359" s="13" t="s">
        <v>157</v>
      </c>
      <c r="AT359" s="13" t="s">
        <v>157</v>
      </c>
      <c r="AU359" s="13" t="s">
        <v>157</v>
      </c>
      <c r="AV359" s="13" t="s">
        <v>157</v>
      </c>
      <c r="AW359" s="13" t="s">
        <v>4373</v>
      </c>
      <c r="AX359" s="13" t="s">
        <v>164</v>
      </c>
      <c r="AY359" s="13" t="s">
        <v>4373</v>
      </c>
      <c r="AZ359" s="13" t="s">
        <v>244</v>
      </c>
      <c r="BA359" s="13" t="s">
        <v>233</v>
      </c>
      <c r="BB359" s="13" t="s">
        <v>157</v>
      </c>
      <c r="BC359" s="13" t="s">
        <v>5758</v>
      </c>
      <c r="BD359" s="13" t="s">
        <v>5760</v>
      </c>
      <c r="BE359" s="13" t="s">
        <v>157</v>
      </c>
      <c r="BF359" s="13" t="s">
        <v>157</v>
      </c>
      <c r="BG359" s="13" t="s">
        <v>259</v>
      </c>
      <c r="BH359" s="13" t="s">
        <v>157</v>
      </c>
      <c r="BI359" s="13" t="s">
        <v>157</v>
      </c>
      <c r="BJ359" s="13" t="s">
        <v>157</v>
      </c>
      <c r="BK359" s="13" t="s">
        <v>157</v>
      </c>
      <c r="BL359" s="11" t="s">
        <v>162</v>
      </c>
      <c r="BM359" s="11" t="s">
        <v>157</v>
      </c>
      <c r="BN359" s="11" t="s">
        <v>157</v>
      </c>
      <c r="BO359" s="11" t="s">
        <v>157</v>
      </c>
      <c r="BP359" s="11" t="s">
        <v>157</v>
      </c>
      <c r="BQ359" s="11" t="s">
        <v>157</v>
      </c>
      <c r="BR359" s="11" t="s">
        <v>157</v>
      </c>
      <c r="BS359" s="15" t="s">
        <v>162</v>
      </c>
      <c r="BT359" s="15" t="s">
        <v>157</v>
      </c>
      <c r="BU359" s="15" t="s">
        <v>162</v>
      </c>
      <c r="BV359" s="15" t="s">
        <v>157</v>
      </c>
      <c r="BW359" s="17" t="s">
        <v>157</v>
      </c>
      <c r="BX359" s="17" t="s">
        <v>5761</v>
      </c>
      <c r="BY359" s="17" t="s">
        <v>157</v>
      </c>
    </row>
    <row r="360" spans="1:77" ht="45" x14ac:dyDescent="0.25">
      <c r="A360" s="6" t="s">
        <v>5763</v>
      </c>
      <c r="B360" s="6" t="s">
        <v>5764</v>
      </c>
      <c r="C360" s="6" t="s">
        <v>5765</v>
      </c>
      <c r="D360" s="6"/>
      <c r="E360" s="6" t="s">
        <v>164</v>
      </c>
      <c r="F360" s="9" t="s">
        <v>5766</v>
      </c>
      <c r="G360" s="9" t="s">
        <v>164</v>
      </c>
      <c r="H360" s="9" t="s">
        <v>5767</v>
      </c>
      <c r="I360" s="9" t="s">
        <v>233</v>
      </c>
      <c r="J360" s="9" t="s">
        <v>157</v>
      </c>
      <c r="K360" s="9" t="s">
        <v>503</v>
      </c>
      <c r="L360" s="9" t="s">
        <v>5768</v>
      </c>
      <c r="M360" s="9" t="s">
        <v>157</v>
      </c>
      <c r="N360" s="9" t="s">
        <v>157</v>
      </c>
      <c r="O360" s="9" t="s">
        <v>157</v>
      </c>
      <c r="P360" s="9" t="s">
        <v>2642</v>
      </c>
      <c r="Q360" s="9" t="s">
        <v>164</v>
      </c>
      <c r="R360" s="9" t="s">
        <v>5767</v>
      </c>
      <c r="S360" s="9" t="s">
        <v>233</v>
      </c>
      <c r="T360" s="9" t="s">
        <v>157</v>
      </c>
      <c r="U360" s="9" t="s">
        <v>503</v>
      </c>
      <c r="V360" s="9" t="s">
        <v>5768</v>
      </c>
      <c r="W360" s="9" t="s">
        <v>157</v>
      </c>
      <c r="X360" s="9" t="s">
        <v>157</v>
      </c>
      <c r="Y360" s="9" t="s">
        <v>157</v>
      </c>
      <c r="Z360" s="9" t="s">
        <v>355</v>
      </c>
      <c r="AA360" s="9" t="s">
        <v>157</v>
      </c>
      <c r="AB360" s="9" t="s">
        <v>157</v>
      </c>
      <c r="AC360" s="9" t="s">
        <v>5769</v>
      </c>
      <c r="AD360" s="9" t="s">
        <v>157</v>
      </c>
      <c r="AE360" s="9" t="s">
        <v>5770</v>
      </c>
      <c r="AF360" s="13" t="s">
        <v>5771</v>
      </c>
      <c r="AG360" s="13" t="s">
        <v>468</v>
      </c>
      <c r="AH360" s="13" t="s">
        <v>157</v>
      </c>
      <c r="AI360" s="13" t="s">
        <v>164</v>
      </c>
      <c r="AJ360" s="13" t="s">
        <v>5772</v>
      </c>
      <c r="AK360" s="13" t="s">
        <v>503</v>
      </c>
      <c r="AL360" s="13" t="s">
        <v>233</v>
      </c>
      <c r="AM360" s="13" t="s">
        <v>157</v>
      </c>
      <c r="AN360" s="13" t="s">
        <v>5773</v>
      </c>
      <c r="AO360" s="13" t="s">
        <v>157</v>
      </c>
      <c r="AP360" s="13" t="s">
        <v>157</v>
      </c>
      <c r="AQ360" s="13" t="s">
        <v>157</v>
      </c>
      <c r="AR360" s="13" t="s">
        <v>259</v>
      </c>
      <c r="AS360" s="13" t="s">
        <v>157</v>
      </c>
      <c r="AT360" s="13" t="s">
        <v>157</v>
      </c>
      <c r="AU360" s="13" t="s">
        <v>157</v>
      </c>
      <c r="AV360" s="13" t="s">
        <v>157</v>
      </c>
      <c r="AW360" s="13" t="s">
        <v>157</v>
      </c>
      <c r="AX360" s="13" t="s">
        <v>164</v>
      </c>
      <c r="AY360" s="13" t="s">
        <v>5772</v>
      </c>
      <c r="AZ360" s="13" t="s">
        <v>503</v>
      </c>
      <c r="BA360" s="13" t="s">
        <v>233</v>
      </c>
      <c r="BB360" s="13" t="s">
        <v>157</v>
      </c>
      <c r="BC360" s="13" t="s">
        <v>5773</v>
      </c>
      <c r="BD360" s="13" t="s">
        <v>157</v>
      </c>
      <c r="BE360" s="13" t="s">
        <v>157</v>
      </c>
      <c r="BF360" s="13" t="s">
        <v>157</v>
      </c>
      <c r="BG360" s="13" t="s">
        <v>259</v>
      </c>
      <c r="BH360" s="13" t="s">
        <v>157</v>
      </c>
      <c r="BI360" s="13" t="s">
        <v>157</v>
      </c>
      <c r="BJ360" s="13" t="s">
        <v>157</v>
      </c>
      <c r="BK360" s="13" t="s">
        <v>157</v>
      </c>
      <c r="BL360" s="11" t="s">
        <v>162</v>
      </c>
      <c r="BM360" s="11" t="s">
        <v>157</v>
      </c>
      <c r="BN360" s="11" t="s">
        <v>157</v>
      </c>
      <c r="BO360" s="11" t="s">
        <v>157</v>
      </c>
      <c r="BP360" s="11" t="s">
        <v>157</v>
      </c>
      <c r="BQ360" s="11" t="s">
        <v>157</v>
      </c>
      <c r="BR360" s="11" t="s">
        <v>157</v>
      </c>
      <c r="BS360" s="15" t="s">
        <v>162</v>
      </c>
      <c r="BT360" s="15" t="s">
        <v>157</v>
      </c>
      <c r="BU360" s="15" t="s">
        <v>162</v>
      </c>
      <c r="BV360" s="15" t="s">
        <v>157</v>
      </c>
      <c r="BW360" s="17" t="s">
        <v>580</v>
      </c>
      <c r="BX360" s="17" t="s">
        <v>5774</v>
      </c>
      <c r="BY360" s="17" t="s">
        <v>157</v>
      </c>
    </row>
    <row r="361" spans="1:77" ht="90" x14ac:dyDescent="0.25">
      <c r="A361" s="6" t="s">
        <v>5776</v>
      </c>
      <c r="B361" s="6" t="s">
        <v>5777</v>
      </c>
      <c r="C361" s="6" t="s">
        <v>5778</v>
      </c>
      <c r="D361" s="6"/>
      <c r="E361" s="6" t="s">
        <v>164</v>
      </c>
      <c r="F361" s="9" t="s">
        <v>5779</v>
      </c>
      <c r="G361" s="9" t="s">
        <v>164</v>
      </c>
      <c r="H361" s="9" t="s">
        <v>5780</v>
      </c>
      <c r="I361" s="9" t="s">
        <v>233</v>
      </c>
      <c r="J361" s="9" t="s">
        <v>157</v>
      </c>
      <c r="K361" s="9" t="s">
        <v>524</v>
      </c>
      <c r="L361" s="9" t="s">
        <v>5781</v>
      </c>
      <c r="M361" s="9" t="s">
        <v>5782</v>
      </c>
      <c r="N361" s="9" t="s">
        <v>5783</v>
      </c>
      <c r="O361" s="9" t="s">
        <v>157</v>
      </c>
      <c r="P361" s="9" t="s">
        <v>1339</v>
      </c>
      <c r="Q361" s="9" t="s">
        <v>164</v>
      </c>
      <c r="R361" s="9" t="s">
        <v>5780</v>
      </c>
      <c r="S361" s="9" t="s">
        <v>233</v>
      </c>
      <c r="T361" s="9" t="s">
        <v>157</v>
      </c>
      <c r="U361" s="9" t="s">
        <v>524</v>
      </c>
      <c r="V361" s="9" t="s">
        <v>5784</v>
      </c>
      <c r="W361" s="9" t="s">
        <v>5785</v>
      </c>
      <c r="X361" s="9" t="s">
        <v>5786</v>
      </c>
      <c r="Y361" s="9" t="s">
        <v>157</v>
      </c>
      <c r="Z361" s="9" t="s">
        <v>259</v>
      </c>
      <c r="AA361" s="9" t="s">
        <v>157</v>
      </c>
      <c r="AB361" s="9" t="s">
        <v>157</v>
      </c>
      <c r="AC361" s="9" t="s">
        <v>157</v>
      </c>
      <c r="AD361" s="9" t="s">
        <v>157</v>
      </c>
      <c r="AE361" s="9" t="s">
        <v>5787</v>
      </c>
      <c r="AF361" s="13" t="s">
        <v>5788</v>
      </c>
      <c r="AG361" s="13" t="s">
        <v>4670</v>
      </c>
      <c r="AH361" s="13" t="s">
        <v>640</v>
      </c>
      <c r="AI361" s="13" t="s">
        <v>164</v>
      </c>
      <c r="AJ361" s="13" t="s">
        <v>5789</v>
      </c>
      <c r="AK361" s="13" t="s">
        <v>340</v>
      </c>
      <c r="AL361" s="13" t="s">
        <v>233</v>
      </c>
      <c r="AM361" s="13" t="s">
        <v>157</v>
      </c>
      <c r="AN361" s="13" t="s">
        <v>5790</v>
      </c>
      <c r="AO361" s="13" t="s">
        <v>157</v>
      </c>
      <c r="AP361" s="13" t="s">
        <v>157</v>
      </c>
      <c r="AQ361" s="13" t="s">
        <v>157</v>
      </c>
      <c r="AR361" s="13" t="s">
        <v>247</v>
      </c>
      <c r="AS361" s="13" t="s">
        <v>157</v>
      </c>
      <c r="AT361" s="13" t="s">
        <v>5791</v>
      </c>
      <c r="AU361" s="13" t="s">
        <v>157</v>
      </c>
      <c r="AV361" s="13" t="s">
        <v>157</v>
      </c>
      <c r="AW361" s="13" t="s">
        <v>764</v>
      </c>
      <c r="AX361" s="13" t="s">
        <v>164</v>
      </c>
      <c r="AY361" s="13" t="s">
        <v>5789</v>
      </c>
      <c r="AZ361" s="13" t="s">
        <v>340</v>
      </c>
      <c r="BA361" s="13" t="s">
        <v>233</v>
      </c>
      <c r="BB361" s="13" t="s">
        <v>157</v>
      </c>
      <c r="BC361" s="13" t="s">
        <v>5792</v>
      </c>
      <c r="BD361" s="13" t="s">
        <v>157</v>
      </c>
      <c r="BE361" s="13" t="s">
        <v>157</v>
      </c>
      <c r="BF361" s="13" t="s">
        <v>157</v>
      </c>
      <c r="BG361" s="13" t="s">
        <v>247</v>
      </c>
      <c r="BH361" s="13" t="s">
        <v>157</v>
      </c>
      <c r="BI361" s="13" t="s">
        <v>5793</v>
      </c>
      <c r="BJ361" s="13" t="s">
        <v>157</v>
      </c>
      <c r="BK361" s="13" t="s">
        <v>157</v>
      </c>
      <c r="BL361" s="11" t="s">
        <v>162</v>
      </c>
      <c r="BM361" s="11" t="s">
        <v>157</v>
      </c>
      <c r="BN361" s="11" t="s">
        <v>157</v>
      </c>
      <c r="BO361" s="11" t="s">
        <v>157</v>
      </c>
      <c r="BP361" s="11" t="s">
        <v>157</v>
      </c>
      <c r="BQ361" s="11" t="s">
        <v>157</v>
      </c>
      <c r="BR361" s="11" t="s">
        <v>157</v>
      </c>
      <c r="BS361" s="15" t="s">
        <v>162</v>
      </c>
      <c r="BT361" s="15" t="s">
        <v>157</v>
      </c>
      <c r="BU361" s="15" t="s">
        <v>162</v>
      </c>
      <c r="BV361" s="15" t="s">
        <v>157</v>
      </c>
      <c r="BW361" s="17" t="s">
        <v>5794</v>
      </c>
      <c r="BX361" s="17" t="s">
        <v>5795</v>
      </c>
      <c r="BY361" s="17" t="s">
        <v>157</v>
      </c>
    </row>
    <row r="362" spans="1:77" ht="45" x14ac:dyDescent="0.25">
      <c r="A362" s="6" t="s">
        <v>5944</v>
      </c>
      <c r="B362" s="6" t="s">
        <v>5798</v>
      </c>
      <c r="C362" s="6" t="s">
        <v>5799</v>
      </c>
      <c r="D362" s="6"/>
      <c r="E362" s="6" t="s">
        <v>164</v>
      </c>
      <c r="F362" s="9" t="s">
        <v>5800</v>
      </c>
      <c r="G362" s="9" t="s">
        <v>164</v>
      </c>
      <c r="H362" s="9" t="s">
        <v>5801</v>
      </c>
      <c r="I362" s="9" t="s">
        <v>233</v>
      </c>
      <c r="J362" s="9" t="s">
        <v>157</v>
      </c>
      <c r="K362" s="9" t="s">
        <v>503</v>
      </c>
      <c r="L362" s="9" t="s">
        <v>5802</v>
      </c>
      <c r="M362" s="9" t="s">
        <v>5803</v>
      </c>
      <c r="N362" s="9" t="s">
        <v>5804</v>
      </c>
      <c r="O362" s="9" t="s">
        <v>157</v>
      </c>
      <c r="P362" s="9" t="s">
        <v>217</v>
      </c>
      <c r="Q362" s="9" t="s">
        <v>162</v>
      </c>
      <c r="R362" s="9" t="s">
        <v>157</v>
      </c>
      <c r="S362" s="9" t="s">
        <v>157</v>
      </c>
      <c r="T362" s="9" t="s">
        <v>157</v>
      </c>
      <c r="U362" s="9" t="s">
        <v>157</v>
      </c>
      <c r="V362" s="9" t="s">
        <v>157</v>
      </c>
      <c r="W362" s="9" t="s">
        <v>157</v>
      </c>
      <c r="X362" s="9" t="s">
        <v>157</v>
      </c>
      <c r="Y362" s="9" t="s">
        <v>157</v>
      </c>
      <c r="Z362" s="9" t="s">
        <v>373</v>
      </c>
      <c r="AA362" s="9" t="s">
        <v>157</v>
      </c>
      <c r="AB362" s="9" t="s">
        <v>157</v>
      </c>
      <c r="AC362" s="9" t="s">
        <v>157</v>
      </c>
      <c r="AD362" s="9" t="s">
        <v>157</v>
      </c>
      <c r="AE362" s="9" t="s">
        <v>157</v>
      </c>
      <c r="AF362" s="13" t="s">
        <v>157</v>
      </c>
      <c r="AG362" s="13" t="s">
        <v>157</v>
      </c>
      <c r="AH362" s="13" t="s">
        <v>157</v>
      </c>
      <c r="AI362" s="13" t="s">
        <v>162</v>
      </c>
      <c r="AJ362" s="13" t="s">
        <v>157</v>
      </c>
      <c r="AK362" s="13" t="s">
        <v>157</v>
      </c>
      <c r="AL362" s="13" t="s">
        <v>157</v>
      </c>
      <c r="AM362" s="13" t="s">
        <v>157</v>
      </c>
      <c r="AN362" s="13" t="s">
        <v>157</v>
      </c>
      <c r="AO362" s="13" t="s">
        <v>157</v>
      </c>
      <c r="AP362" s="13" t="s">
        <v>157</v>
      </c>
      <c r="AQ362" s="13" t="s">
        <v>157</v>
      </c>
      <c r="AR362" s="13" t="s">
        <v>157</v>
      </c>
      <c r="AS362" s="13" t="s">
        <v>157</v>
      </c>
      <c r="AT362" s="13" t="s">
        <v>157</v>
      </c>
      <c r="AU362" s="13" t="s">
        <v>157</v>
      </c>
      <c r="AV362" s="13" t="s">
        <v>157</v>
      </c>
      <c r="AW362" s="13" t="s">
        <v>157</v>
      </c>
      <c r="AX362" s="13" t="s">
        <v>162</v>
      </c>
      <c r="AY362" s="13" t="s">
        <v>157</v>
      </c>
      <c r="AZ362" s="13" t="s">
        <v>157</v>
      </c>
      <c r="BA362" s="13" t="s">
        <v>157</v>
      </c>
      <c r="BB362" s="13" t="s">
        <v>157</v>
      </c>
      <c r="BC362" s="13" t="s">
        <v>157</v>
      </c>
      <c r="BD362" s="13" t="s">
        <v>157</v>
      </c>
      <c r="BE362" s="13" t="s">
        <v>157</v>
      </c>
      <c r="BF362" s="13" t="s">
        <v>157</v>
      </c>
      <c r="BG362" s="13" t="s">
        <v>157</v>
      </c>
      <c r="BH362" s="13" t="s">
        <v>157</v>
      </c>
      <c r="BI362" s="13" t="s">
        <v>157</v>
      </c>
      <c r="BJ362" s="13" t="s">
        <v>157</v>
      </c>
      <c r="BK362" s="13" t="s">
        <v>157</v>
      </c>
      <c r="BL362" s="11" t="s">
        <v>162</v>
      </c>
      <c r="BM362" s="11" t="s">
        <v>157</v>
      </c>
      <c r="BN362" s="11" t="s">
        <v>157</v>
      </c>
      <c r="BO362" s="11" t="s">
        <v>157</v>
      </c>
      <c r="BP362" s="11" t="s">
        <v>157</v>
      </c>
      <c r="BQ362" s="11" t="s">
        <v>157</v>
      </c>
      <c r="BR362" s="11" t="s">
        <v>157</v>
      </c>
      <c r="BS362" s="15" t="s">
        <v>157</v>
      </c>
      <c r="BT362" s="15" t="s">
        <v>157</v>
      </c>
      <c r="BU362" s="15" t="s">
        <v>157</v>
      </c>
      <c r="BV362" s="15" t="s">
        <v>157</v>
      </c>
      <c r="BW362" s="17" t="s">
        <v>5805</v>
      </c>
      <c r="BX362" s="17" t="s">
        <v>580</v>
      </c>
      <c r="BY362" s="17" t="s">
        <v>5806</v>
      </c>
    </row>
    <row r="363" spans="1:77" ht="60" x14ac:dyDescent="0.25">
      <c r="A363" s="6" t="s">
        <v>5808</v>
      </c>
      <c r="B363" s="6" t="s">
        <v>5809</v>
      </c>
      <c r="C363" s="6" t="s">
        <v>5810</v>
      </c>
      <c r="D363" s="6"/>
      <c r="E363" s="6" t="s">
        <v>164</v>
      </c>
      <c r="F363" s="9" t="s">
        <v>3394</v>
      </c>
      <c r="G363" s="9" t="s">
        <v>164</v>
      </c>
      <c r="H363" s="9" t="s">
        <v>5811</v>
      </c>
      <c r="I363" s="9" t="s">
        <v>233</v>
      </c>
      <c r="J363" s="9" t="s">
        <v>157</v>
      </c>
      <c r="K363" s="9" t="s">
        <v>340</v>
      </c>
      <c r="L363" s="9" t="s">
        <v>5812</v>
      </c>
      <c r="M363" s="9" t="s">
        <v>5813</v>
      </c>
      <c r="N363" s="9" t="s">
        <v>5814</v>
      </c>
      <c r="O363" s="9" t="s">
        <v>157</v>
      </c>
      <c r="P363" s="9" t="s">
        <v>959</v>
      </c>
      <c r="Q363" s="9" t="s">
        <v>164</v>
      </c>
      <c r="R363" s="9" t="s">
        <v>5815</v>
      </c>
      <c r="S363" s="9" t="s">
        <v>233</v>
      </c>
      <c r="T363" s="9" t="s">
        <v>157</v>
      </c>
      <c r="U363" s="9" t="s">
        <v>340</v>
      </c>
      <c r="V363" s="9" t="s">
        <v>5812</v>
      </c>
      <c r="W363" s="9" t="s">
        <v>5816</v>
      </c>
      <c r="X363" s="9" t="s">
        <v>5817</v>
      </c>
      <c r="Y363" s="9" t="s">
        <v>157</v>
      </c>
      <c r="Z363" s="9" t="s">
        <v>5818</v>
      </c>
      <c r="AA363" s="9" t="s">
        <v>157</v>
      </c>
      <c r="AB363" s="9" t="s">
        <v>157</v>
      </c>
      <c r="AC363" s="9" t="s">
        <v>5819</v>
      </c>
      <c r="AD363" s="9" t="s">
        <v>5820</v>
      </c>
      <c r="AE363" s="9" t="s">
        <v>157</v>
      </c>
      <c r="AF363" s="13" t="s">
        <v>3394</v>
      </c>
      <c r="AG363" s="13" t="s">
        <v>959</v>
      </c>
      <c r="AH363" s="13" t="s">
        <v>5821</v>
      </c>
      <c r="AI363" s="13" t="s">
        <v>162</v>
      </c>
      <c r="AJ363" s="13" t="s">
        <v>157</v>
      </c>
      <c r="AK363" s="13" t="s">
        <v>157</v>
      </c>
      <c r="AL363" s="13" t="s">
        <v>157</v>
      </c>
      <c r="AM363" s="13" t="s">
        <v>157</v>
      </c>
      <c r="AN363" s="13" t="s">
        <v>157</v>
      </c>
      <c r="AO363" s="13" t="s">
        <v>5821</v>
      </c>
      <c r="AP363" s="13" t="s">
        <v>5821</v>
      </c>
      <c r="AQ363" s="13" t="s">
        <v>157</v>
      </c>
      <c r="AR363" s="13" t="s">
        <v>259</v>
      </c>
      <c r="AS363" s="13" t="s">
        <v>157</v>
      </c>
      <c r="AT363" s="13" t="s">
        <v>157</v>
      </c>
      <c r="AU363" s="13" t="s">
        <v>157</v>
      </c>
      <c r="AV363" s="13" t="s">
        <v>157</v>
      </c>
      <c r="AW363" s="13" t="s">
        <v>5822</v>
      </c>
      <c r="AX363" s="13" t="s">
        <v>162</v>
      </c>
      <c r="AY363" s="13" t="s">
        <v>157</v>
      </c>
      <c r="AZ363" s="13" t="s">
        <v>157</v>
      </c>
      <c r="BA363" s="13" t="s">
        <v>157</v>
      </c>
      <c r="BB363" s="13" t="s">
        <v>157</v>
      </c>
      <c r="BC363" s="13" t="s">
        <v>157</v>
      </c>
      <c r="BD363" s="13" t="s">
        <v>5822</v>
      </c>
      <c r="BE363" s="13" t="s">
        <v>5822</v>
      </c>
      <c r="BF363" s="13" t="s">
        <v>157</v>
      </c>
      <c r="BG363" s="13" t="s">
        <v>259</v>
      </c>
      <c r="BH363" s="13" t="s">
        <v>157</v>
      </c>
      <c r="BI363" s="13" t="s">
        <v>157</v>
      </c>
      <c r="BJ363" s="13" t="s">
        <v>157</v>
      </c>
      <c r="BK363" s="13" t="s">
        <v>157</v>
      </c>
      <c r="BL363" s="11" t="s">
        <v>162</v>
      </c>
      <c r="BM363" s="11" t="s">
        <v>157</v>
      </c>
      <c r="BN363" s="11" t="s">
        <v>157</v>
      </c>
      <c r="BO363" s="11" t="s">
        <v>157</v>
      </c>
      <c r="BP363" s="11" t="s">
        <v>157</v>
      </c>
      <c r="BQ363" s="11" t="s">
        <v>157</v>
      </c>
      <c r="BR363" s="11" t="s">
        <v>157</v>
      </c>
      <c r="BS363" s="15" t="s">
        <v>162</v>
      </c>
      <c r="BT363" s="15" t="s">
        <v>157</v>
      </c>
      <c r="BU363" s="15" t="s">
        <v>164</v>
      </c>
      <c r="BV363" s="15" t="s">
        <v>5823</v>
      </c>
      <c r="BW363" s="17" t="s">
        <v>5824</v>
      </c>
      <c r="BX363" s="17" t="s">
        <v>381</v>
      </c>
      <c r="BY363" s="17" t="s">
        <v>157</v>
      </c>
    </row>
    <row r="364" spans="1:77" ht="45" x14ac:dyDescent="0.25">
      <c r="A364" s="6" t="s">
        <v>5827</v>
      </c>
      <c r="B364" s="6" t="s">
        <v>5828</v>
      </c>
      <c r="C364" s="6" t="s">
        <v>5829</v>
      </c>
      <c r="D364" s="6"/>
      <c r="E364" s="6" t="s">
        <v>164</v>
      </c>
      <c r="F364" s="9" t="s">
        <v>5830</v>
      </c>
      <c r="G364" s="9" t="s">
        <v>164</v>
      </c>
      <c r="H364" s="9" t="s">
        <v>1800</v>
      </c>
      <c r="I364" s="9" t="s">
        <v>233</v>
      </c>
      <c r="J364" s="9" t="s">
        <v>157</v>
      </c>
      <c r="K364" s="9" t="s">
        <v>340</v>
      </c>
      <c r="L364" s="9" t="s">
        <v>5831</v>
      </c>
      <c r="M364" s="9" t="s">
        <v>5832</v>
      </c>
      <c r="N364" s="9" t="s">
        <v>5833</v>
      </c>
      <c r="O364" s="9" t="s">
        <v>157</v>
      </c>
      <c r="P364" s="9" t="s">
        <v>297</v>
      </c>
      <c r="Q364" s="9" t="s">
        <v>164</v>
      </c>
      <c r="R364" s="9" t="s">
        <v>1800</v>
      </c>
      <c r="S364" s="9" t="s">
        <v>233</v>
      </c>
      <c r="T364" s="9" t="s">
        <v>157</v>
      </c>
      <c r="U364" s="9" t="s">
        <v>340</v>
      </c>
      <c r="V364" s="9" t="s">
        <v>5831</v>
      </c>
      <c r="W364" s="9" t="s">
        <v>5834</v>
      </c>
      <c r="X364" s="9" t="s">
        <v>5835</v>
      </c>
      <c r="Y364" s="9" t="s">
        <v>157</v>
      </c>
      <c r="Z364" s="9" t="s">
        <v>241</v>
      </c>
      <c r="AA364" s="9" t="s">
        <v>157</v>
      </c>
      <c r="AB364" s="9" t="s">
        <v>5836</v>
      </c>
      <c r="AC364" s="9" t="s">
        <v>157</v>
      </c>
      <c r="AD364" s="9" t="s">
        <v>157</v>
      </c>
      <c r="AE364" s="9" t="s">
        <v>157</v>
      </c>
      <c r="AF364" s="13" t="s">
        <v>157</v>
      </c>
      <c r="AG364" s="13" t="s">
        <v>157</v>
      </c>
      <c r="AH364" s="13" t="s">
        <v>157</v>
      </c>
      <c r="AI364" s="13" t="s">
        <v>162</v>
      </c>
      <c r="AJ364" s="13" t="s">
        <v>157</v>
      </c>
      <c r="AK364" s="13" t="s">
        <v>157</v>
      </c>
      <c r="AL364" s="13" t="s">
        <v>157</v>
      </c>
      <c r="AM364" s="13" t="s">
        <v>157</v>
      </c>
      <c r="AN364" s="13" t="s">
        <v>157</v>
      </c>
      <c r="AO364" s="13" t="s">
        <v>157</v>
      </c>
      <c r="AP364" s="13" t="s">
        <v>157</v>
      </c>
      <c r="AQ364" s="13" t="s">
        <v>157</v>
      </c>
      <c r="AR364" s="13" t="s">
        <v>157</v>
      </c>
      <c r="AS364" s="13" t="s">
        <v>157</v>
      </c>
      <c r="AT364" s="13" t="s">
        <v>157</v>
      </c>
      <c r="AU364" s="13" t="s">
        <v>157</v>
      </c>
      <c r="AV364" s="13" t="s">
        <v>157</v>
      </c>
      <c r="AW364" s="13" t="s">
        <v>157</v>
      </c>
      <c r="AX364" s="13" t="s">
        <v>162</v>
      </c>
      <c r="AY364" s="13" t="s">
        <v>157</v>
      </c>
      <c r="AZ364" s="13" t="s">
        <v>157</v>
      </c>
      <c r="BA364" s="13" t="s">
        <v>157</v>
      </c>
      <c r="BB364" s="13" t="s">
        <v>157</v>
      </c>
      <c r="BC364" s="13" t="s">
        <v>157</v>
      </c>
      <c r="BD364" s="13" t="s">
        <v>157</v>
      </c>
      <c r="BE364" s="13" t="s">
        <v>157</v>
      </c>
      <c r="BF364" s="13" t="s">
        <v>157</v>
      </c>
      <c r="BG364" s="13" t="s">
        <v>157</v>
      </c>
      <c r="BH364" s="13" t="s">
        <v>157</v>
      </c>
      <c r="BI364" s="13" t="s">
        <v>157</v>
      </c>
      <c r="BJ364" s="13" t="s">
        <v>157</v>
      </c>
      <c r="BK364" s="13" t="s">
        <v>157</v>
      </c>
      <c r="BL364" s="11" t="s">
        <v>162</v>
      </c>
      <c r="BM364" s="11" t="s">
        <v>157</v>
      </c>
      <c r="BN364" s="11" t="s">
        <v>157</v>
      </c>
      <c r="BO364" s="11" t="s">
        <v>157</v>
      </c>
      <c r="BP364" s="11" t="s">
        <v>157</v>
      </c>
      <c r="BQ364" s="11" t="s">
        <v>157</v>
      </c>
      <c r="BR364" s="11" t="s">
        <v>157</v>
      </c>
      <c r="BS364" s="15" t="s">
        <v>162</v>
      </c>
      <c r="BT364" s="15" t="s">
        <v>157</v>
      </c>
      <c r="BU364" s="15" t="s">
        <v>162</v>
      </c>
      <c r="BV364" s="15" t="s">
        <v>157</v>
      </c>
      <c r="BW364" s="17" t="s">
        <v>5837</v>
      </c>
      <c r="BX364" s="17" t="s">
        <v>5838</v>
      </c>
      <c r="BY364" s="17" t="s">
        <v>157</v>
      </c>
    </row>
    <row r="365" spans="1:77" ht="90" x14ac:dyDescent="0.25">
      <c r="A365" s="6" t="s">
        <v>5841</v>
      </c>
      <c r="B365" s="6" t="s">
        <v>5842</v>
      </c>
      <c r="C365" s="6" t="s">
        <v>5843</v>
      </c>
      <c r="D365" s="6"/>
      <c r="E365" s="6" t="s">
        <v>164</v>
      </c>
      <c r="F365" s="9" t="s">
        <v>157</v>
      </c>
      <c r="G365" s="9" t="s">
        <v>164</v>
      </c>
      <c r="H365" s="9" t="s">
        <v>157</v>
      </c>
      <c r="I365" s="9" t="s">
        <v>157</v>
      </c>
      <c r="J365" s="9" t="s">
        <v>157</v>
      </c>
      <c r="K365" s="9" t="s">
        <v>157</v>
      </c>
      <c r="L365" s="9" t="s">
        <v>157</v>
      </c>
      <c r="M365" s="9" t="s">
        <v>157</v>
      </c>
      <c r="N365" s="9" t="s">
        <v>157</v>
      </c>
      <c r="O365" s="9" t="s">
        <v>157</v>
      </c>
      <c r="P365" s="9" t="s">
        <v>157</v>
      </c>
      <c r="Q365" s="9" t="s">
        <v>164</v>
      </c>
      <c r="R365" s="9" t="s">
        <v>157</v>
      </c>
      <c r="S365" s="9" t="s">
        <v>157</v>
      </c>
      <c r="T365" s="9" t="s">
        <v>157</v>
      </c>
      <c r="U365" s="9" t="s">
        <v>157</v>
      </c>
      <c r="V365" s="9" t="s">
        <v>157</v>
      </c>
      <c r="W365" s="9" t="s">
        <v>157</v>
      </c>
      <c r="X365" s="9" t="s">
        <v>157</v>
      </c>
      <c r="Y365" s="9" t="s">
        <v>157</v>
      </c>
      <c r="Z365" s="9" t="s">
        <v>157</v>
      </c>
      <c r="AA365" s="9" t="s">
        <v>157</v>
      </c>
      <c r="AB365" s="9" t="s">
        <v>157</v>
      </c>
      <c r="AC365" s="9" t="s">
        <v>157</v>
      </c>
      <c r="AD365" s="9" t="s">
        <v>157</v>
      </c>
      <c r="AE365" s="9" t="s">
        <v>157</v>
      </c>
      <c r="AF365" s="13" t="s">
        <v>157</v>
      </c>
      <c r="AG365" s="13" t="s">
        <v>157</v>
      </c>
      <c r="AH365" s="13" t="s">
        <v>157</v>
      </c>
      <c r="AI365" s="13" t="s">
        <v>164</v>
      </c>
      <c r="AJ365" s="13" t="s">
        <v>5844</v>
      </c>
      <c r="AK365" s="13" t="s">
        <v>5845</v>
      </c>
      <c r="AL365" s="13" t="s">
        <v>233</v>
      </c>
      <c r="AM365" s="13" t="s">
        <v>157</v>
      </c>
      <c r="AN365" s="13" t="s">
        <v>5846</v>
      </c>
      <c r="AO365" s="13" t="s">
        <v>157</v>
      </c>
      <c r="AP365" s="13" t="s">
        <v>157</v>
      </c>
      <c r="AQ365" s="13" t="s">
        <v>157</v>
      </c>
      <c r="AR365" s="13" t="s">
        <v>157</v>
      </c>
      <c r="AS365" s="13" t="s">
        <v>157</v>
      </c>
      <c r="AT365" s="13" t="s">
        <v>157</v>
      </c>
      <c r="AU365" s="13" t="s">
        <v>157</v>
      </c>
      <c r="AV365" s="13" t="s">
        <v>157</v>
      </c>
      <c r="AW365" s="13" t="s">
        <v>157</v>
      </c>
      <c r="AX365" s="13" t="s">
        <v>164</v>
      </c>
      <c r="AY365" s="13" t="s">
        <v>5847</v>
      </c>
      <c r="AZ365" s="13" t="s">
        <v>1160</v>
      </c>
      <c r="BA365" s="13" t="s">
        <v>233</v>
      </c>
      <c r="BB365" s="13" t="s">
        <v>157</v>
      </c>
      <c r="BC365" s="13" t="s">
        <v>5848</v>
      </c>
      <c r="BD365" s="13" t="s">
        <v>157</v>
      </c>
      <c r="BE365" s="13" t="s">
        <v>157</v>
      </c>
      <c r="BF365" s="13" t="s">
        <v>157</v>
      </c>
      <c r="BG365" s="13" t="s">
        <v>157</v>
      </c>
      <c r="BH365" s="13" t="s">
        <v>157</v>
      </c>
      <c r="BI365" s="13" t="s">
        <v>157</v>
      </c>
      <c r="BJ365" s="13" t="s">
        <v>157</v>
      </c>
      <c r="BK365" s="13" t="s">
        <v>157</v>
      </c>
      <c r="BL365" s="11" t="s">
        <v>164</v>
      </c>
      <c r="BM365" s="11" t="s">
        <v>188</v>
      </c>
      <c r="BN365" s="11" t="s">
        <v>157</v>
      </c>
      <c r="BO365" s="11" t="s">
        <v>614</v>
      </c>
      <c r="BP365" s="11" t="s">
        <v>157</v>
      </c>
      <c r="BQ365" s="11" t="s">
        <v>157</v>
      </c>
      <c r="BR365" s="11" t="s">
        <v>5849</v>
      </c>
      <c r="BS365" s="15" t="s">
        <v>164</v>
      </c>
      <c r="BT365" s="15" t="s">
        <v>5850</v>
      </c>
      <c r="BU365" s="15" t="s">
        <v>162</v>
      </c>
      <c r="BV365" s="15" t="s">
        <v>157</v>
      </c>
      <c r="BW365" s="17" t="s">
        <v>157</v>
      </c>
      <c r="BX365" s="17" t="s">
        <v>157</v>
      </c>
      <c r="BY365" s="17" t="s">
        <v>157</v>
      </c>
    </row>
    <row r="366" spans="1:77" x14ac:dyDescent="0.25">
      <c r="A366" s="6" t="s">
        <v>5851</v>
      </c>
      <c r="B366" s="6" t="s">
        <v>5852</v>
      </c>
      <c r="C366" s="7" t="s">
        <v>5853</v>
      </c>
      <c r="D366" s="7"/>
      <c r="E366" s="6" t="s">
        <v>164</v>
      </c>
      <c r="G366" s="9" t="s">
        <v>164</v>
      </c>
      <c r="H366" s="8">
        <v>14.12</v>
      </c>
      <c r="I366" s="9" t="s">
        <v>233</v>
      </c>
      <c r="K366" s="8">
        <v>0</v>
      </c>
      <c r="L366" s="9" t="s">
        <v>5854</v>
      </c>
      <c r="Q366" s="9" t="s">
        <v>164</v>
      </c>
      <c r="R366" s="8">
        <v>14.12</v>
      </c>
      <c r="S366" s="9" t="s">
        <v>233</v>
      </c>
      <c r="U366" s="8">
        <v>0</v>
      </c>
      <c r="V366" s="9" t="s">
        <v>5854</v>
      </c>
      <c r="AI366" s="13" t="s">
        <v>164</v>
      </c>
      <c r="AJ366" s="12">
        <v>17.239999999999998</v>
      </c>
      <c r="AK366" s="12">
        <v>0</v>
      </c>
      <c r="AL366" s="12" t="s">
        <v>233</v>
      </c>
      <c r="AN366" s="12" t="s">
        <v>5855</v>
      </c>
      <c r="AX366" s="13" t="s">
        <v>164</v>
      </c>
      <c r="AY366" s="12">
        <v>17.239999999999998</v>
      </c>
      <c r="AZ366" s="12">
        <v>0</v>
      </c>
      <c r="BA366" s="12" t="s">
        <v>233</v>
      </c>
      <c r="BC366" s="12" t="s">
        <v>5855</v>
      </c>
      <c r="BL366" s="11" t="s">
        <v>164</v>
      </c>
      <c r="BM366" s="10">
        <v>4</v>
      </c>
      <c r="BN366" s="10">
        <v>11.5</v>
      </c>
      <c r="BO366" s="10" t="s">
        <v>5856</v>
      </c>
    </row>
  </sheetData>
  <autoFilter ref="A1:BY366"/>
  <hyperlinks>
    <hyperlink ref="C366" r:id="rId1" display="mailto:cmiddleton@clarioniowa.gov"/>
  </hyperlinks>
  <pageMargins left="0.7" right="0.7" top="0.75" bottom="0.75" header="0.3" footer="0.3"/>
  <pageSetup orientation="portrait" horizontalDpi="1200"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16"/>
  <sheetViews>
    <sheetView tabSelected="1" zoomScale="80" zoomScaleNormal="80" workbookViewId="0">
      <pane ySplit="1" topLeftCell="A3" activePane="bottomLeft" state="frozen"/>
      <selection pane="bottomLeft"/>
    </sheetView>
  </sheetViews>
  <sheetFormatPr defaultRowHeight="15" x14ac:dyDescent="0.25"/>
  <cols>
    <col min="1" max="1" width="35.5703125" style="23" bestFit="1" customWidth="1"/>
    <col min="2" max="2" width="22.140625" style="23" hidden="1" customWidth="1"/>
    <col min="3" max="3" width="35.5703125" style="23" hidden="1" customWidth="1"/>
    <col min="4" max="4" width="17.85546875" style="52" customWidth="1"/>
    <col min="5" max="5" width="21.42578125" style="23" customWidth="1"/>
    <col min="6" max="6" width="20.7109375" style="24" customWidth="1"/>
    <col min="7" max="7" width="20.5703125" style="24" customWidth="1"/>
    <col min="8" max="8" width="21.28515625" style="24" customWidth="1"/>
    <col min="9" max="9" width="16.140625" style="24" customWidth="1"/>
    <col min="10" max="10" width="16" style="24" customWidth="1"/>
    <col min="11" max="11" width="21.140625" style="24" customWidth="1"/>
    <col min="12" max="12" width="36.140625" style="24" customWidth="1"/>
    <col min="13" max="14" width="36.5703125" style="24" customWidth="1"/>
    <col min="15" max="15" width="36.28515625" style="24" customWidth="1"/>
    <col min="16" max="17" width="21.42578125" style="24" customWidth="1"/>
    <col min="18" max="18" width="21.140625" style="24" customWidth="1"/>
    <col min="19" max="19" width="16.42578125" style="24" customWidth="1"/>
    <col min="20" max="21" width="16.28515625" style="24" customWidth="1"/>
    <col min="22" max="22" width="21.42578125" style="24" customWidth="1"/>
    <col min="23" max="23" width="36.28515625" style="24" customWidth="1"/>
    <col min="24" max="24" width="36.140625" style="24" customWidth="1"/>
    <col min="25" max="25" width="36.42578125" style="24" customWidth="1"/>
    <col min="26" max="26" width="36.28515625" style="24" customWidth="1"/>
    <col min="27" max="27" width="26.5703125" style="24" customWidth="1"/>
    <col min="28" max="29" width="26" style="24" customWidth="1"/>
    <col min="30" max="30" width="26.42578125" style="24" customWidth="1"/>
    <col min="31" max="31" width="26.140625" style="24" customWidth="1"/>
    <col min="32" max="32" width="15.85546875" style="25" customWidth="1"/>
    <col min="33" max="33" width="16.28515625" style="25" customWidth="1"/>
    <col min="34" max="34" width="26.28515625" style="25" customWidth="1"/>
    <col min="35" max="35" width="16" style="25" customWidth="1"/>
    <col min="36" max="36" width="21.28515625" style="25" customWidth="1"/>
    <col min="37" max="37" width="21.140625" style="25" customWidth="1"/>
    <col min="38" max="38" width="21.7109375" style="25" customWidth="1"/>
    <col min="39" max="39" width="16.5703125" style="25" customWidth="1"/>
    <col min="40" max="42" width="36.28515625" style="25" customWidth="1"/>
    <col min="43" max="43" width="36.42578125" style="25" customWidth="1"/>
    <col min="44" max="44" width="35.85546875" style="25" customWidth="1"/>
    <col min="45" max="45" width="35.7109375" style="25" customWidth="1"/>
    <col min="46" max="46" width="36.42578125" style="25" customWidth="1"/>
    <col min="47" max="47" width="21.42578125" style="25" customWidth="1"/>
    <col min="48" max="48" width="21.5703125" style="25" customWidth="1"/>
    <col min="49" max="49" width="20.7109375" style="25" customWidth="1"/>
    <col min="50" max="50" width="16.28515625" style="25" customWidth="1"/>
    <col min="51" max="51" width="21" style="25" customWidth="1"/>
    <col min="52" max="52" width="21.28515625" style="25" customWidth="1"/>
    <col min="53" max="53" width="16" style="25" customWidth="1"/>
    <col min="54" max="54" width="15.5703125" style="25" customWidth="1"/>
    <col min="55" max="55" width="21.28515625" style="25" customWidth="1"/>
    <col min="56" max="58" width="20.85546875" style="25" customWidth="1"/>
    <col min="59" max="59" width="36.5703125" style="25" customWidth="1"/>
    <col min="60" max="60" width="21.42578125" style="25" customWidth="1"/>
    <col min="61" max="62" width="21.28515625" style="25" customWidth="1"/>
    <col min="63" max="63" width="21.42578125" style="25" customWidth="1"/>
    <col min="64" max="64" width="15.85546875" style="26" customWidth="1"/>
    <col min="65" max="65" width="21" style="26" customWidth="1"/>
    <col min="66" max="66" width="20.7109375" style="26" customWidth="1"/>
    <col min="67" max="67" width="21.7109375" style="26" customWidth="1"/>
    <col min="68" max="68" width="16.7109375" style="26" customWidth="1"/>
    <col min="69" max="70" width="16.42578125" style="26" customWidth="1"/>
    <col min="71" max="72" width="15.85546875" style="27" customWidth="1"/>
    <col min="73" max="73" width="16.28515625" style="27" customWidth="1"/>
    <col min="74" max="74" width="21.28515625" style="27" customWidth="1"/>
    <col min="75" max="75" width="91.5703125" style="28" customWidth="1"/>
    <col min="76" max="76" width="50.85546875" style="28" customWidth="1"/>
    <col min="77" max="77" width="51.28515625" style="28" customWidth="1"/>
    <col min="78" max="16384" width="9.140625" style="29"/>
  </cols>
  <sheetData>
    <row r="1" spans="1:77" s="61" customFormat="1" ht="120.75" customHeight="1" thickBot="1" x14ac:dyDescent="0.3">
      <c r="A1" s="53" t="s">
        <v>5857</v>
      </c>
      <c r="B1" s="54" t="s">
        <v>7762</v>
      </c>
      <c r="C1" s="54" t="s">
        <v>5957</v>
      </c>
      <c r="D1" s="55" t="s">
        <v>6631</v>
      </c>
      <c r="E1" s="54" t="s">
        <v>100</v>
      </c>
      <c r="F1" s="49" t="s">
        <v>101</v>
      </c>
      <c r="G1" s="49" t="s">
        <v>102</v>
      </c>
      <c r="H1" s="49" t="s">
        <v>6584</v>
      </c>
      <c r="I1" s="49" t="s">
        <v>6585</v>
      </c>
      <c r="J1" s="49" t="s">
        <v>6586</v>
      </c>
      <c r="K1" s="49" t="s">
        <v>6587</v>
      </c>
      <c r="L1" s="49" t="s">
        <v>107</v>
      </c>
      <c r="M1" s="49" t="s">
        <v>6588</v>
      </c>
      <c r="N1" s="49" t="s">
        <v>6589</v>
      </c>
      <c r="O1" s="49" t="s">
        <v>6590</v>
      </c>
      <c r="P1" s="49" t="s">
        <v>6591</v>
      </c>
      <c r="Q1" s="49" t="s">
        <v>112</v>
      </c>
      <c r="R1" s="49" t="s">
        <v>6592</v>
      </c>
      <c r="S1" s="49" t="s">
        <v>6595</v>
      </c>
      <c r="T1" s="49" t="s">
        <v>6594</v>
      </c>
      <c r="U1" s="49" t="s">
        <v>6593</v>
      </c>
      <c r="V1" s="49" t="s">
        <v>107</v>
      </c>
      <c r="W1" s="49" t="s">
        <v>6596</v>
      </c>
      <c r="X1" s="49" t="s">
        <v>6597</v>
      </c>
      <c r="Y1" s="49" t="s">
        <v>6598</v>
      </c>
      <c r="Z1" s="49" t="s">
        <v>6599</v>
      </c>
      <c r="AA1" s="49" t="s">
        <v>6600</v>
      </c>
      <c r="AB1" s="49" t="s">
        <v>6601</v>
      </c>
      <c r="AC1" s="49" t="s">
        <v>6602</v>
      </c>
      <c r="AD1" s="49" t="s">
        <v>6603</v>
      </c>
      <c r="AE1" s="49" t="s">
        <v>123</v>
      </c>
      <c r="AF1" s="56" t="s">
        <v>6604</v>
      </c>
      <c r="AG1" s="56" t="s">
        <v>6605</v>
      </c>
      <c r="AH1" s="56" t="s">
        <v>6606</v>
      </c>
      <c r="AI1" s="56" t="s">
        <v>127</v>
      </c>
      <c r="AJ1" s="56" t="s">
        <v>6607</v>
      </c>
      <c r="AK1" s="56" t="s">
        <v>6608</v>
      </c>
      <c r="AL1" s="56" t="s">
        <v>6595</v>
      </c>
      <c r="AM1" s="56" t="s">
        <v>6594</v>
      </c>
      <c r="AN1" s="56" t="s">
        <v>107</v>
      </c>
      <c r="AO1" s="56" t="s">
        <v>6609</v>
      </c>
      <c r="AP1" s="56" t="s">
        <v>6610</v>
      </c>
      <c r="AQ1" s="56" t="s">
        <v>6611</v>
      </c>
      <c r="AR1" s="56" t="s">
        <v>6599</v>
      </c>
      <c r="AS1" s="56" t="s">
        <v>6612</v>
      </c>
      <c r="AT1" s="56" t="s">
        <v>6613</v>
      </c>
      <c r="AU1" s="56" t="s">
        <v>6614</v>
      </c>
      <c r="AV1" s="56" t="s">
        <v>6615</v>
      </c>
      <c r="AW1" s="56" t="s">
        <v>6616</v>
      </c>
      <c r="AX1" s="56" t="s">
        <v>136</v>
      </c>
      <c r="AY1" s="56" t="s">
        <v>6617</v>
      </c>
      <c r="AZ1" s="56" t="s">
        <v>6618</v>
      </c>
      <c r="BA1" s="56" t="s">
        <v>3150</v>
      </c>
      <c r="BB1" s="56" t="s">
        <v>6619</v>
      </c>
      <c r="BC1" s="56" t="s">
        <v>107</v>
      </c>
      <c r="BD1" s="56" t="s">
        <v>6620</v>
      </c>
      <c r="BE1" s="56" t="s">
        <v>6621</v>
      </c>
      <c r="BF1" s="56" t="s">
        <v>6622</v>
      </c>
      <c r="BG1" s="56" t="s">
        <v>6599</v>
      </c>
      <c r="BH1" s="56" t="s">
        <v>6612</v>
      </c>
      <c r="BI1" s="56" t="s">
        <v>6613</v>
      </c>
      <c r="BJ1" s="56" t="s">
        <v>6623</v>
      </c>
      <c r="BK1" s="56" t="s">
        <v>6615</v>
      </c>
      <c r="BL1" s="57" t="s">
        <v>6624</v>
      </c>
      <c r="BM1" s="57" t="s">
        <v>143</v>
      </c>
      <c r="BN1" s="57" t="s">
        <v>144</v>
      </c>
      <c r="BO1" s="57" t="s">
        <v>104</v>
      </c>
      <c r="BP1" s="57" t="s">
        <v>6625</v>
      </c>
      <c r="BQ1" s="57" t="s">
        <v>6626</v>
      </c>
      <c r="BR1" s="57" t="s">
        <v>146</v>
      </c>
      <c r="BS1" s="58" t="s">
        <v>6627</v>
      </c>
      <c r="BT1" s="58" t="s">
        <v>6628</v>
      </c>
      <c r="BU1" s="58" t="s">
        <v>149</v>
      </c>
      <c r="BV1" s="58" t="s">
        <v>6629</v>
      </c>
      <c r="BW1" s="59" t="s">
        <v>151</v>
      </c>
      <c r="BX1" s="59" t="s">
        <v>6630</v>
      </c>
      <c r="BY1" s="60" t="s">
        <v>153</v>
      </c>
    </row>
    <row r="2" spans="1:77" ht="150" x14ac:dyDescent="0.25">
      <c r="A2" s="42" t="s">
        <v>5905</v>
      </c>
      <c r="B2" s="42" t="s">
        <v>3195</v>
      </c>
      <c r="C2" s="42" t="s">
        <v>3196</v>
      </c>
      <c r="D2" s="50">
        <f>VLOOKUP(A2,Population!A2:C947,2,FALSE)</f>
        <v>1589</v>
      </c>
      <c r="E2" s="42" t="s">
        <v>164</v>
      </c>
      <c r="F2" s="44" t="s">
        <v>3197</v>
      </c>
      <c r="G2" s="44" t="s">
        <v>164</v>
      </c>
      <c r="H2" s="44" t="s">
        <v>3198</v>
      </c>
      <c r="I2" s="44" t="s">
        <v>233</v>
      </c>
      <c r="J2" s="44" t="s">
        <v>157</v>
      </c>
      <c r="K2" s="44" t="s">
        <v>3199</v>
      </c>
      <c r="L2" s="44" t="s">
        <v>3200</v>
      </c>
      <c r="M2" s="44" t="s">
        <v>157</v>
      </c>
      <c r="N2" s="44" t="s">
        <v>157</v>
      </c>
      <c r="O2" s="44" t="s">
        <v>3201</v>
      </c>
      <c r="P2" s="44" t="s">
        <v>320</v>
      </c>
      <c r="Q2" s="44" t="s">
        <v>164</v>
      </c>
      <c r="R2" s="44" t="s">
        <v>3202</v>
      </c>
      <c r="S2" s="44" t="s">
        <v>233</v>
      </c>
      <c r="T2" s="44" t="s">
        <v>157</v>
      </c>
      <c r="U2" s="44" t="s">
        <v>3199</v>
      </c>
      <c r="V2" s="44" t="s">
        <v>3203</v>
      </c>
      <c r="W2" s="44" t="s">
        <v>157</v>
      </c>
      <c r="X2" s="44" t="s">
        <v>157</v>
      </c>
      <c r="Y2" s="44" t="s">
        <v>3201</v>
      </c>
      <c r="Z2" s="44" t="s">
        <v>323</v>
      </c>
      <c r="AA2" s="44" t="s">
        <v>157</v>
      </c>
      <c r="AB2" s="44" t="s">
        <v>157</v>
      </c>
      <c r="AC2" s="44" t="s">
        <v>157</v>
      </c>
      <c r="AD2" s="44" t="s">
        <v>3204</v>
      </c>
      <c r="AE2" s="44" t="s">
        <v>341</v>
      </c>
      <c r="AF2" s="45" t="s">
        <v>3205</v>
      </c>
      <c r="AG2" s="45" t="s">
        <v>1946</v>
      </c>
      <c r="AH2" s="45" t="s">
        <v>3206</v>
      </c>
      <c r="AI2" s="45" t="s">
        <v>164</v>
      </c>
      <c r="AJ2" s="45" t="s">
        <v>3207</v>
      </c>
      <c r="AK2" s="45" t="s">
        <v>3199</v>
      </c>
      <c r="AL2" s="45" t="s">
        <v>233</v>
      </c>
      <c r="AM2" s="45" t="s">
        <v>157</v>
      </c>
      <c r="AN2" s="45" t="s">
        <v>3208</v>
      </c>
      <c r="AO2" s="45" t="s">
        <v>157</v>
      </c>
      <c r="AP2" s="45" t="s">
        <v>157</v>
      </c>
      <c r="AQ2" s="45" t="s">
        <v>3209</v>
      </c>
      <c r="AR2" s="45" t="s">
        <v>323</v>
      </c>
      <c r="AS2" s="45" t="s">
        <v>157</v>
      </c>
      <c r="AT2" s="45" t="s">
        <v>157</v>
      </c>
      <c r="AU2" s="45" t="s">
        <v>157</v>
      </c>
      <c r="AV2" s="45" t="s">
        <v>3204</v>
      </c>
      <c r="AW2" s="45" t="s">
        <v>3210</v>
      </c>
      <c r="AX2" s="45" t="s">
        <v>164</v>
      </c>
      <c r="AY2" s="45" t="s">
        <v>3210</v>
      </c>
      <c r="AZ2" s="45" t="s">
        <v>3199</v>
      </c>
      <c r="BA2" s="45" t="s">
        <v>233</v>
      </c>
      <c r="BB2" s="45" t="s">
        <v>157</v>
      </c>
      <c r="BC2" s="45" t="s">
        <v>3211</v>
      </c>
      <c r="BD2" s="45" t="s">
        <v>157</v>
      </c>
      <c r="BE2" s="45" t="s">
        <v>157</v>
      </c>
      <c r="BF2" s="45" t="s">
        <v>3212</v>
      </c>
      <c r="BG2" s="45" t="s">
        <v>323</v>
      </c>
      <c r="BH2" s="45" t="s">
        <v>157</v>
      </c>
      <c r="BI2" s="45" t="s">
        <v>157</v>
      </c>
      <c r="BJ2" s="45" t="s">
        <v>157</v>
      </c>
      <c r="BK2" s="45" t="s">
        <v>3213</v>
      </c>
      <c r="BL2" s="46" t="s">
        <v>164</v>
      </c>
      <c r="BM2" s="46" t="s">
        <v>3205</v>
      </c>
      <c r="BN2" s="46" t="s">
        <v>1946</v>
      </c>
      <c r="BO2" s="46" t="s">
        <v>167</v>
      </c>
      <c r="BP2" s="46" t="s">
        <v>157</v>
      </c>
      <c r="BQ2" s="46" t="s">
        <v>3214</v>
      </c>
      <c r="BR2" s="46" t="s">
        <v>3215</v>
      </c>
      <c r="BS2" s="47" t="s">
        <v>164</v>
      </c>
      <c r="BT2" s="47" t="s">
        <v>3216</v>
      </c>
      <c r="BU2" s="47" t="s">
        <v>164</v>
      </c>
      <c r="BV2" s="47" t="s">
        <v>966</v>
      </c>
      <c r="BW2" s="48" t="s">
        <v>3217</v>
      </c>
      <c r="BX2" s="48" t="s">
        <v>3218</v>
      </c>
      <c r="BY2" s="48" t="s">
        <v>341</v>
      </c>
    </row>
    <row r="3" spans="1:77" ht="45" x14ac:dyDescent="0.25">
      <c r="A3" s="30" t="s">
        <v>5932</v>
      </c>
      <c r="B3" s="30" t="s">
        <v>5071</v>
      </c>
      <c r="C3" s="30" t="s">
        <v>5072</v>
      </c>
      <c r="D3" s="51">
        <f>VLOOKUP(A3,Population!A5:C948,2,FALSE)</f>
        <v>3682</v>
      </c>
      <c r="E3" s="30" t="s">
        <v>164</v>
      </c>
      <c r="F3" s="31" t="s">
        <v>5073</v>
      </c>
      <c r="G3" s="31" t="s">
        <v>164</v>
      </c>
      <c r="H3" s="31" t="s">
        <v>5074</v>
      </c>
      <c r="I3" s="31" t="s">
        <v>233</v>
      </c>
      <c r="J3" s="31" t="s">
        <v>157</v>
      </c>
      <c r="K3" s="31" t="s">
        <v>503</v>
      </c>
      <c r="L3" s="31" t="s">
        <v>5075</v>
      </c>
      <c r="M3" s="31" t="s">
        <v>5076</v>
      </c>
      <c r="N3" s="31" t="s">
        <v>5077</v>
      </c>
      <c r="O3" s="31" t="s">
        <v>157</v>
      </c>
      <c r="P3" s="31" t="s">
        <v>5078</v>
      </c>
      <c r="Q3" s="31" t="s">
        <v>164</v>
      </c>
      <c r="R3" s="31" t="s">
        <v>5075</v>
      </c>
      <c r="S3" s="31" t="s">
        <v>233</v>
      </c>
      <c r="T3" s="31" t="s">
        <v>157</v>
      </c>
      <c r="U3" s="31" t="s">
        <v>503</v>
      </c>
      <c r="V3" s="31" t="s">
        <v>5075</v>
      </c>
      <c r="W3" s="31" t="s">
        <v>5079</v>
      </c>
      <c r="X3" s="31" t="s">
        <v>5080</v>
      </c>
      <c r="Y3" s="31" t="s">
        <v>157</v>
      </c>
      <c r="Z3" s="31" t="s">
        <v>241</v>
      </c>
      <c r="AA3" s="31" t="s">
        <v>157</v>
      </c>
      <c r="AB3" s="31" t="s">
        <v>5081</v>
      </c>
      <c r="AC3" s="31" t="s">
        <v>157</v>
      </c>
      <c r="AD3" s="31" t="s">
        <v>157</v>
      </c>
      <c r="AE3" s="31" t="s">
        <v>157</v>
      </c>
      <c r="AF3" s="32" t="s">
        <v>5082</v>
      </c>
      <c r="AG3" s="32" t="s">
        <v>5078</v>
      </c>
      <c r="AH3" s="32" t="s">
        <v>5083</v>
      </c>
      <c r="AI3" s="32" t="s">
        <v>162</v>
      </c>
      <c r="AJ3" s="32" t="s">
        <v>157</v>
      </c>
      <c r="AK3" s="32" t="s">
        <v>157</v>
      </c>
      <c r="AL3" s="32" t="s">
        <v>157</v>
      </c>
      <c r="AM3" s="32" t="s">
        <v>157</v>
      </c>
      <c r="AN3" s="32" t="s">
        <v>157</v>
      </c>
      <c r="AO3" s="32" t="s">
        <v>157</v>
      </c>
      <c r="AP3" s="32" t="s">
        <v>157</v>
      </c>
      <c r="AQ3" s="32" t="s">
        <v>157</v>
      </c>
      <c r="AR3" s="32" t="s">
        <v>323</v>
      </c>
      <c r="AS3" s="32" t="s">
        <v>157</v>
      </c>
      <c r="AT3" s="32" t="s">
        <v>157</v>
      </c>
      <c r="AU3" s="32" t="s">
        <v>157</v>
      </c>
      <c r="AV3" s="32" t="s">
        <v>5084</v>
      </c>
      <c r="AW3" s="32" t="s">
        <v>5083</v>
      </c>
      <c r="AX3" s="32" t="s">
        <v>162</v>
      </c>
      <c r="AY3" s="32" t="s">
        <v>157</v>
      </c>
      <c r="AZ3" s="32" t="s">
        <v>157</v>
      </c>
      <c r="BA3" s="32" t="s">
        <v>157</v>
      </c>
      <c r="BB3" s="32" t="s">
        <v>157</v>
      </c>
      <c r="BC3" s="32" t="s">
        <v>157</v>
      </c>
      <c r="BD3" s="32" t="s">
        <v>157</v>
      </c>
      <c r="BE3" s="32" t="s">
        <v>157</v>
      </c>
      <c r="BF3" s="32" t="s">
        <v>157</v>
      </c>
      <c r="BG3" s="32" t="s">
        <v>157</v>
      </c>
      <c r="BH3" s="32" t="s">
        <v>157</v>
      </c>
      <c r="BI3" s="32" t="s">
        <v>157</v>
      </c>
      <c r="BJ3" s="32" t="s">
        <v>157</v>
      </c>
      <c r="BK3" s="32" t="s">
        <v>157</v>
      </c>
      <c r="BL3" s="33" t="s">
        <v>164</v>
      </c>
      <c r="BM3" s="33" t="s">
        <v>5085</v>
      </c>
      <c r="BN3" s="33" t="s">
        <v>5085</v>
      </c>
      <c r="BO3" s="33" t="s">
        <v>775</v>
      </c>
      <c r="BP3" s="33" t="s">
        <v>157</v>
      </c>
      <c r="BQ3" s="33" t="s">
        <v>157</v>
      </c>
      <c r="BR3" s="33" t="s">
        <v>157</v>
      </c>
      <c r="BS3" s="34" t="s">
        <v>162</v>
      </c>
      <c r="BT3" s="34" t="s">
        <v>157</v>
      </c>
      <c r="BU3" s="34" t="s">
        <v>164</v>
      </c>
      <c r="BV3" s="34" t="s">
        <v>4418</v>
      </c>
      <c r="BW3" s="35" t="s">
        <v>5086</v>
      </c>
      <c r="BX3" s="35" t="s">
        <v>157</v>
      </c>
      <c r="BY3" s="35" t="s">
        <v>157</v>
      </c>
    </row>
    <row r="4" spans="1:77" ht="45" x14ac:dyDescent="0.25">
      <c r="A4" s="30" t="s">
        <v>1030</v>
      </c>
      <c r="B4" s="30" t="s">
        <v>1031</v>
      </c>
      <c r="C4" s="30" t="s">
        <v>1032</v>
      </c>
      <c r="D4" s="51">
        <f>VLOOKUP(A4,Population!A6:C949,2,FALSE)</f>
        <v>845</v>
      </c>
      <c r="E4" s="30" t="s">
        <v>164</v>
      </c>
      <c r="F4" s="31" t="s">
        <v>1033</v>
      </c>
      <c r="G4" s="31" t="s">
        <v>162</v>
      </c>
      <c r="H4" s="31" t="s">
        <v>157</v>
      </c>
      <c r="I4" s="31" t="s">
        <v>157</v>
      </c>
      <c r="J4" s="31" t="s">
        <v>157</v>
      </c>
      <c r="K4" s="31" t="s">
        <v>157</v>
      </c>
      <c r="L4" s="31" t="s">
        <v>157</v>
      </c>
      <c r="M4" s="31" t="s">
        <v>340</v>
      </c>
      <c r="N4" s="31" t="s">
        <v>340</v>
      </c>
      <c r="O4" s="31" t="s">
        <v>340</v>
      </c>
      <c r="P4" s="31" t="s">
        <v>340</v>
      </c>
      <c r="Q4" s="31" t="s">
        <v>162</v>
      </c>
      <c r="R4" s="31" t="s">
        <v>157</v>
      </c>
      <c r="S4" s="31" t="s">
        <v>157</v>
      </c>
      <c r="T4" s="31" t="s">
        <v>157</v>
      </c>
      <c r="U4" s="31" t="s">
        <v>157</v>
      </c>
      <c r="V4" s="31" t="s">
        <v>157</v>
      </c>
      <c r="W4" s="31" t="s">
        <v>340</v>
      </c>
      <c r="X4" s="31" t="s">
        <v>340</v>
      </c>
      <c r="Y4" s="31" t="s">
        <v>340</v>
      </c>
      <c r="Z4" s="31" t="s">
        <v>157</v>
      </c>
      <c r="AA4" s="31" t="s">
        <v>157</v>
      </c>
      <c r="AB4" s="31" t="s">
        <v>157</v>
      </c>
      <c r="AC4" s="31" t="s">
        <v>157</v>
      </c>
      <c r="AD4" s="31" t="s">
        <v>157</v>
      </c>
      <c r="AE4" s="31" t="s">
        <v>157</v>
      </c>
      <c r="AF4" s="32" t="s">
        <v>1034</v>
      </c>
      <c r="AG4" s="32" t="s">
        <v>789</v>
      </c>
      <c r="AH4" s="32" t="s">
        <v>1035</v>
      </c>
      <c r="AI4" s="32" t="s">
        <v>164</v>
      </c>
      <c r="AJ4" s="32" t="s">
        <v>1036</v>
      </c>
      <c r="AK4" s="32" t="s">
        <v>340</v>
      </c>
      <c r="AL4" s="32" t="s">
        <v>233</v>
      </c>
      <c r="AM4" s="32" t="s">
        <v>157</v>
      </c>
      <c r="AN4" s="32" t="s">
        <v>1037</v>
      </c>
      <c r="AO4" s="32" t="s">
        <v>157</v>
      </c>
      <c r="AP4" s="32" t="s">
        <v>1038</v>
      </c>
      <c r="AQ4" s="32" t="s">
        <v>157</v>
      </c>
      <c r="AR4" s="32" t="s">
        <v>247</v>
      </c>
      <c r="AS4" s="32" t="s">
        <v>157</v>
      </c>
      <c r="AT4" s="32" t="s">
        <v>1039</v>
      </c>
      <c r="AU4" s="32" t="s">
        <v>157</v>
      </c>
      <c r="AV4" s="32" t="s">
        <v>157</v>
      </c>
      <c r="AW4" s="32" t="s">
        <v>1040</v>
      </c>
      <c r="AX4" s="32" t="s">
        <v>164</v>
      </c>
      <c r="AY4" s="32" t="s">
        <v>1036</v>
      </c>
      <c r="AZ4" s="32" t="s">
        <v>340</v>
      </c>
      <c r="BA4" s="32" t="s">
        <v>233</v>
      </c>
      <c r="BB4" s="32" t="s">
        <v>157</v>
      </c>
      <c r="BC4" s="32" t="s">
        <v>1037</v>
      </c>
      <c r="BD4" s="32" t="s">
        <v>157</v>
      </c>
      <c r="BE4" s="32" t="s">
        <v>1038</v>
      </c>
      <c r="BF4" s="32" t="s">
        <v>157</v>
      </c>
      <c r="BG4" s="32" t="s">
        <v>247</v>
      </c>
      <c r="BH4" s="32" t="s">
        <v>157</v>
      </c>
      <c r="BI4" s="32" t="s">
        <v>1041</v>
      </c>
      <c r="BJ4" s="32" t="s">
        <v>157</v>
      </c>
      <c r="BK4" s="32" t="s">
        <v>157</v>
      </c>
      <c r="BL4" s="33" t="s">
        <v>162</v>
      </c>
      <c r="BM4" s="33" t="s">
        <v>157</v>
      </c>
      <c r="BN4" s="33" t="s">
        <v>157</v>
      </c>
      <c r="BO4" s="33" t="s">
        <v>157</v>
      </c>
      <c r="BP4" s="33" t="s">
        <v>157</v>
      </c>
      <c r="BQ4" s="33" t="s">
        <v>157</v>
      </c>
      <c r="BR4" s="33" t="s">
        <v>157</v>
      </c>
      <c r="BS4" s="34" t="s">
        <v>162</v>
      </c>
      <c r="BT4" s="34" t="s">
        <v>157</v>
      </c>
      <c r="BU4" s="34" t="s">
        <v>164</v>
      </c>
      <c r="BV4" s="34" t="s">
        <v>1042</v>
      </c>
      <c r="BW4" s="35" t="s">
        <v>1043</v>
      </c>
      <c r="BX4" s="35" t="s">
        <v>1044</v>
      </c>
      <c r="BY4" s="35" t="s">
        <v>157</v>
      </c>
    </row>
    <row r="5" spans="1:77" ht="60" x14ac:dyDescent="0.25">
      <c r="A5" s="30" t="s">
        <v>4690</v>
      </c>
      <c r="B5" s="30" t="s">
        <v>4691</v>
      </c>
      <c r="C5" s="30" t="s">
        <v>4692</v>
      </c>
      <c r="D5" s="51">
        <f>VLOOKUP(A5,Population!A7:C950,2,FALSE)</f>
        <v>638</v>
      </c>
      <c r="E5" s="30" t="s">
        <v>164</v>
      </c>
      <c r="F5" s="31" t="s">
        <v>4693</v>
      </c>
      <c r="G5" s="31" t="s">
        <v>164</v>
      </c>
      <c r="H5" s="31" t="s">
        <v>2962</v>
      </c>
      <c r="I5" s="31" t="s">
        <v>233</v>
      </c>
      <c r="J5" s="31" t="s">
        <v>157</v>
      </c>
      <c r="K5" s="31" t="s">
        <v>4694</v>
      </c>
      <c r="L5" s="31" t="s">
        <v>543</v>
      </c>
      <c r="M5" s="31" t="s">
        <v>1469</v>
      </c>
      <c r="N5" s="31" t="s">
        <v>4695</v>
      </c>
      <c r="O5" s="31" t="s">
        <v>157</v>
      </c>
      <c r="P5" s="31" t="s">
        <v>169</v>
      </c>
      <c r="Q5" s="31" t="s">
        <v>164</v>
      </c>
      <c r="R5" s="31" t="s">
        <v>2962</v>
      </c>
      <c r="S5" s="31" t="s">
        <v>233</v>
      </c>
      <c r="T5" s="31" t="s">
        <v>157</v>
      </c>
      <c r="U5" s="31" t="s">
        <v>4694</v>
      </c>
      <c r="V5" s="31" t="s">
        <v>543</v>
      </c>
      <c r="W5" s="31" t="s">
        <v>4696</v>
      </c>
      <c r="X5" s="31" t="s">
        <v>1052</v>
      </c>
      <c r="Y5" s="31" t="s">
        <v>157</v>
      </c>
      <c r="Z5" s="31" t="s">
        <v>259</v>
      </c>
      <c r="AA5" s="31" t="s">
        <v>157</v>
      </c>
      <c r="AB5" s="31" t="s">
        <v>157</v>
      </c>
      <c r="AC5" s="31" t="s">
        <v>157</v>
      </c>
      <c r="AD5" s="31" t="s">
        <v>157</v>
      </c>
      <c r="AE5" s="31" t="s">
        <v>1052</v>
      </c>
      <c r="AF5" s="32" t="s">
        <v>4276</v>
      </c>
      <c r="AG5" s="32" t="s">
        <v>1273</v>
      </c>
      <c r="AH5" s="32" t="s">
        <v>4697</v>
      </c>
      <c r="AI5" s="32" t="s">
        <v>162</v>
      </c>
      <c r="AJ5" s="32" t="s">
        <v>157</v>
      </c>
      <c r="AK5" s="32" t="s">
        <v>157</v>
      </c>
      <c r="AL5" s="32" t="s">
        <v>157</v>
      </c>
      <c r="AM5" s="32" t="s">
        <v>157</v>
      </c>
      <c r="AN5" s="32" t="s">
        <v>157</v>
      </c>
      <c r="AO5" s="32" t="s">
        <v>157</v>
      </c>
      <c r="AP5" s="32" t="s">
        <v>4698</v>
      </c>
      <c r="AQ5" s="32" t="s">
        <v>157</v>
      </c>
      <c r="AR5" s="32" t="s">
        <v>359</v>
      </c>
      <c r="AS5" s="32" t="s">
        <v>157</v>
      </c>
      <c r="AT5" s="32" t="s">
        <v>157</v>
      </c>
      <c r="AU5" s="32" t="s">
        <v>157</v>
      </c>
      <c r="AV5" s="32" t="s">
        <v>157</v>
      </c>
      <c r="AW5" s="32" t="s">
        <v>4699</v>
      </c>
      <c r="AX5" s="32" t="s">
        <v>164</v>
      </c>
      <c r="AY5" s="32" t="s">
        <v>4699</v>
      </c>
      <c r="AZ5" s="32" t="s">
        <v>157</v>
      </c>
      <c r="BA5" s="32" t="s">
        <v>167</v>
      </c>
      <c r="BB5" s="32" t="s">
        <v>4700</v>
      </c>
      <c r="BC5" s="32" t="s">
        <v>157</v>
      </c>
      <c r="BD5" s="32" t="s">
        <v>157</v>
      </c>
      <c r="BE5" s="32" t="s">
        <v>157</v>
      </c>
      <c r="BF5" s="32" t="s">
        <v>4701</v>
      </c>
      <c r="BG5" s="32" t="s">
        <v>323</v>
      </c>
      <c r="BH5" s="32" t="s">
        <v>157</v>
      </c>
      <c r="BI5" s="32" t="s">
        <v>157</v>
      </c>
      <c r="BJ5" s="32" t="s">
        <v>157</v>
      </c>
      <c r="BK5" s="32" t="s">
        <v>1052</v>
      </c>
      <c r="BL5" s="33" t="s">
        <v>162</v>
      </c>
      <c r="BM5" s="33" t="s">
        <v>157</v>
      </c>
      <c r="BN5" s="33" t="s">
        <v>157</v>
      </c>
      <c r="BO5" s="33" t="s">
        <v>157</v>
      </c>
      <c r="BP5" s="33" t="s">
        <v>157</v>
      </c>
      <c r="BQ5" s="33" t="s">
        <v>157</v>
      </c>
      <c r="BR5" s="33" t="s">
        <v>157</v>
      </c>
      <c r="BS5" s="34" t="s">
        <v>162</v>
      </c>
      <c r="BT5" s="34" t="s">
        <v>157</v>
      </c>
      <c r="BU5" s="34" t="s">
        <v>164</v>
      </c>
      <c r="BV5" s="34" t="s">
        <v>4702</v>
      </c>
      <c r="BW5" s="35" t="s">
        <v>1052</v>
      </c>
      <c r="BX5" s="35" t="s">
        <v>1052</v>
      </c>
      <c r="BY5" s="35" t="s">
        <v>1052</v>
      </c>
    </row>
    <row r="6" spans="1:77" ht="255" x14ac:dyDescent="0.25">
      <c r="A6" s="30" t="s">
        <v>4386</v>
      </c>
      <c r="B6" s="30" t="s">
        <v>4387</v>
      </c>
      <c r="C6" s="30" t="s">
        <v>4388</v>
      </c>
      <c r="D6" s="51">
        <f>VLOOKUP(A6,Population!A8:C951,2,FALSE)</f>
        <v>567</v>
      </c>
      <c r="E6" s="30" t="s">
        <v>164</v>
      </c>
      <c r="F6" s="31" t="s">
        <v>260</v>
      </c>
      <c r="G6" s="31" t="s">
        <v>164</v>
      </c>
      <c r="H6" s="31" t="s">
        <v>4389</v>
      </c>
      <c r="I6" s="31" t="s">
        <v>233</v>
      </c>
      <c r="J6" s="31" t="s">
        <v>157</v>
      </c>
      <c r="K6" s="31" t="s">
        <v>503</v>
      </c>
      <c r="L6" s="31" t="s">
        <v>4390</v>
      </c>
      <c r="M6" s="31" t="s">
        <v>4391</v>
      </c>
      <c r="N6" s="31" t="s">
        <v>4392</v>
      </c>
      <c r="O6" s="31" t="s">
        <v>157</v>
      </c>
      <c r="P6" s="31" t="s">
        <v>211</v>
      </c>
      <c r="Q6" s="31" t="s">
        <v>164</v>
      </c>
      <c r="R6" s="31" t="s">
        <v>4389</v>
      </c>
      <c r="S6" s="31" t="s">
        <v>233</v>
      </c>
      <c r="T6" s="31" t="s">
        <v>157</v>
      </c>
      <c r="U6" s="31" t="s">
        <v>503</v>
      </c>
      <c r="V6" s="31" t="s">
        <v>4390</v>
      </c>
      <c r="W6" s="31" t="s">
        <v>4393</v>
      </c>
      <c r="X6" s="31" t="s">
        <v>4394</v>
      </c>
      <c r="Y6" s="31" t="s">
        <v>157</v>
      </c>
      <c r="Z6" s="31" t="s">
        <v>373</v>
      </c>
      <c r="AA6" s="31" t="s">
        <v>157</v>
      </c>
      <c r="AB6" s="31" t="s">
        <v>4395</v>
      </c>
      <c r="AC6" s="31" t="s">
        <v>157</v>
      </c>
      <c r="AD6" s="31" t="s">
        <v>157</v>
      </c>
      <c r="AE6" s="31" t="s">
        <v>4396</v>
      </c>
      <c r="AF6" s="32" t="s">
        <v>260</v>
      </c>
      <c r="AG6" s="32" t="s">
        <v>211</v>
      </c>
      <c r="AH6" s="32" t="s">
        <v>1583</v>
      </c>
      <c r="AI6" s="32" t="s">
        <v>164</v>
      </c>
      <c r="AJ6" s="32" t="s">
        <v>4397</v>
      </c>
      <c r="AK6" s="32" t="s">
        <v>1160</v>
      </c>
      <c r="AL6" s="32" t="s">
        <v>233</v>
      </c>
      <c r="AM6" s="32" t="s">
        <v>157</v>
      </c>
      <c r="AN6" s="32" t="s">
        <v>4398</v>
      </c>
      <c r="AO6" s="32" t="s">
        <v>157</v>
      </c>
      <c r="AP6" s="32" t="s">
        <v>1648</v>
      </c>
      <c r="AQ6" s="32" t="s">
        <v>157</v>
      </c>
      <c r="AR6" s="32" t="s">
        <v>259</v>
      </c>
      <c r="AS6" s="32" t="s">
        <v>157</v>
      </c>
      <c r="AT6" s="32" t="s">
        <v>157</v>
      </c>
      <c r="AU6" s="32" t="s">
        <v>157</v>
      </c>
      <c r="AV6" s="32" t="s">
        <v>157</v>
      </c>
      <c r="AW6" s="32" t="s">
        <v>4399</v>
      </c>
      <c r="AX6" s="32" t="s">
        <v>164</v>
      </c>
      <c r="AY6" s="32" t="s">
        <v>4397</v>
      </c>
      <c r="AZ6" s="32" t="s">
        <v>1160</v>
      </c>
      <c r="BA6" s="32" t="s">
        <v>233</v>
      </c>
      <c r="BB6" s="32" t="s">
        <v>157</v>
      </c>
      <c r="BC6" s="32" t="s">
        <v>4398</v>
      </c>
      <c r="BD6" s="32" t="s">
        <v>157</v>
      </c>
      <c r="BE6" s="32" t="s">
        <v>1648</v>
      </c>
      <c r="BF6" s="32" t="s">
        <v>157</v>
      </c>
      <c r="BG6" s="32" t="s">
        <v>259</v>
      </c>
      <c r="BH6" s="32" t="s">
        <v>157</v>
      </c>
      <c r="BI6" s="32" t="s">
        <v>157</v>
      </c>
      <c r="BJ6" s="32" t="s">
        <v>157</v>
      </c>
      <c r="BK6" s="32" t="s">
        <v>157</v>
      </c>
      <c r="BL6" s="33" t="s">
        <v>162</v>
      </c>
      <c r="BM6" s="33" t="s">
        <v>157</v>
      </c>
      <c r="BN6" s="33" t="s">
        <v>157</v>
      </c>
      <c r="BO6" s="33" t="s">
        <v>157</v>
      </c>
      <c r="BP6" s="33" t="s">
        <v>157</v>
      </c>
      <c r="BQ6" s="33" t="s">
        <v>157</v>
      </c>
      <c r="BR6" s="33" t="s">
        <v>157</v>
      </c>
      <c r="BS6" s="34" t="s">
        <v>162</v>
      </c>
      <c r="BT6" s="34" t="s">
        <v>157</v>
      </c>
      <c r="BU6" s="34" t="s">
        <v>164</v>
      </c>
      <c r="BV6" s="34" t="s">
        <v>4400</v>
      </c>
      <c r="BW6" s="35" t="s">
        <v>4401</v>
      </c>
      <c r="BX6" s="35" t="s">
        <v>4402</v>
      </c>
      <c r="BY6" s="35" t="s">
        <v>157</v>
      </c>
    </row>
    <row r="7" spans="1:77" ht="60" x14ac:dyDescent="0.25">
      <c r="A7" s="30" t="s">
        <v>5888</v>
      </c>
      <c r="B7" s="30" t="s">
        <v>2014</v>
      </c>
      <c r="C7" s="30" t="s">
        <v>2015</v>
      </c>
      <c r="D7" s="51">
        <f>VLOOKUP(A7,Population!A9:C952,2,FALSE)</f>
        <v>1486</v>
      </c>
      <c r="E7" s="30" t="s">
        <v>164</v>
      </c>
      <c r="F7" s="31" t="s">
        <v>2016</v>
      </c>
      <c r="G7" s="31" t="s">
        <v>164</v>
      </c>
      <c r="H7" s="31" t="s">
        <v>1844</v>
      </c>
      <c r="I7" s="31" t="s">
        <v>233</v>
      </c>
      <c r="J7" s="31" t="s">
        <v>157</v>
      </c>
      <c r="K7" s="31" t="s">
        <v>273</v>
      </c>
      <c r="L7" s="31" t="s">
        <v>2017</v>
      </c>
      <c r="M7" s="31" t="s">
        <v>2018</v>
      </c>
      <c r="N7" s="31" t="s">
        <v>2019</v>
      </c>
      <c r="O7" s="31" t="s">
        <v>2020</v>
      </c>
      <c r="P7" s="31" t="s">
        <v>1739</v>
      </c>
      <c r="Q7" s="31" t="s">
        <v>164</v>
      </c>
      <c r="R7" s="31" t="s">
        <v>1164</v>
      </c>
      <c r="S7" s="31" t="s">
        <v>233</v>
      </c>
      <c r="T7" s="31" t="s">
        <v>157</v>
      </c>
      <c r="U7" s="31" t="s">
        <v>1160</v>
      </c>
      <c r="V7" s="31" t="s">
        <v>157</v>
      </c>
      <c r="W7" s="31" t="s">
        <v>157</v>
      </c>
      <c r="X7" s="31" t="s">
        <v>157</v>
      </c>
      <c r="Y7" s="31" t="s">
        <v>157</v>
      </c>
      <c r="Z7" s="31" t="s">
        <v>259</v>
      </c>
      <c r="AA7" s="31" t="s">
        <v>157</v>
      </c>
      <c r="AB7" s="31" t="s">
        <v>157</v>
      </c>
      <c r="AC7" s="31" t="s">
        <v>157</v>
      </c>
      <c r="AD7" s="31" t="s">
        <v>157</v>
      </c>
      <c r="AE7" s="31" t="s">
        <v>157</v>
      </c>
      <c r="AF7" s="32" t="s">
        <v>2000</v>
      </c>
      <c r="AG7" s="32" t="s">
        <v>1739</v>
      </c>
      <c r="AH7" s="32" t="s">
        <v>2021</v>
      </c>
      <c r="AI7" s="32" t="s">
        <v>164</v>
      </c>
      <c r="AJ7" s="32" t="s">
        <v>2021</v>
      </c>
      <c r="AK7" s="32" t="s">
        <v>2022</v>
      </c>
      <c r="AL7" s="32" t="s">
        <v>233</v>
      </c>
      <c r="AM7" s="32" t="s">
        <v>157</v>
      </c>
      <c r="AN7" s="32" t="s">
        <v>2023</v>
      </c>
      <c r="AO7" s="32" t="s">
        <v>157</v>
      </c>
      <c r="AP7" s="32" t="s">
        <v>2024</v>
      </c>
      <c r="AQ7" s="32" t="s">
        <v>157</v>
      </c>
      <c r="AR7" s="32" t="s">
        <v>259</v>
      </c>
      <c r="AS7" s="32" t="s">
        <v>157</v>
      </c>
      <c r="AT7" s="32" t="s">
        <v>157</v>
      </c>
      <c r="AU7" s="32" t="s">
        <v>157</v>
      </c>
      <c r="AV7" s="32" t="s">
        <v>157</v>
      </c>
      <c r="AW7" s="32" t="s">
        <v>157</v>
      </c>
      <c r="AX7" s="32" t="s">
        <v>164</v>
      </c>
      <c r="AY7" s="32" t="s">
        <v>2025</v>
      </c>
      <c r="AZ7" s="32" t="s">
        <v>2026</v>
      </c>
      <c r="BA7" s="32" t="s">
        <v>233</v>
      </c>
      <c r="BB7" s="32" t="s">
        <v>157</v>
      </c>
      <c r="BC7" s="32" t="s">
        <v>2027</v>
      </c>
      <c r="BD7" s="32" t="s">
        <v>157</v>
      </c>
      <c r="BE7" s="32" t="s">
        <v>2028</v>
      </c>
      <c r="BF7" s="32" t="s">
        <v>157</v>
      </c>
      <c r="BG7" s="32" t="s">
        <v>259</v>
      </c>
      <c r="BH7" s="32" t="s">
        <v>157</v>
      </c>
      <c r="BI7" s="32" t="s">
        <v>157</v>
      </c>
      <c r="BJ7" s="32" t="s">
        <v>157</v>
      </c>
      <c r="BK7" s="32" t="s">
        <v>157</v>
      </c>
      <c r="BL7" s="33" t="s">
        <v>162</v>
      </c>
      <c r="BM7" s="33" t="s">
        <v>157</v>
      </c>
      <c r="BN7" s="33" t="s">
        <v>157</v>
      </c>
      <c r="BO7" s="33" t="s">
        <v>157</v>
      </c>
      <c r="BP7" s="33" t="s">
        <v>157</v>
      </c>
      <c r="BQ7" s="33" t="s">
        <v>157</v>
      </c>
      <c r="BR7" s="33" t="s">
        <v>157</v>
      </c>
      <c r="BS7" s="34" t="s">
        <v>162</v>
      </c>
      <c r="BT7" s="34" t="s">
        <v>157</v>
      </c>
      <c r="BU7" s="34" t="s">
        <v>162</v>
      </c>
      <c r="BV7" s="34" t="s">
        <v>157</v>
      </c>
      <c r="BW7" s="35" t="s">
        <v>2029</v>
      </c>
      <c r="BX7" s="35" t="s">
        <v>2030</v>
      </c>
      <c r="BY7" s="35" t="s">
        <v>157</v>
      </c>
    </row>
    <row r="8" spans="1:77" ht="45" x14ac:dyDescent="0.25">
      <c r="A8" s="30" t="s">
        <v>1850</v>
      </c>
      <c r="B8" s="30" t="s">
        <v>1851</v>
      </c>
      <c r="C8" s="30" t="s">
        <v>1852</v>
      </c>
      <c r="D8" s="51">
        <f>VLOOKUP(A8,Population!A10:C953,2,FALSE)</f>
        <v>699</v>
      </c>
      <c r="E8" s="30" t="s">
        <v>164</v>
      </c>
      <c r="F8" s="31" t="s">
        <v>1853</v>
      </c>
      <c r="G8" s="31" t="s">
        <v>164</v>
      </c>
      <c r="H8" s="31" t="s">
        <v>1470</v>
      </c>
      <c r="I8" s="31" t="s">
        <v>233</v>
      </c>
      <c r="J8" s="31" t="s">
        <v>157</v>
      </c>
      <c r="K8" s="31" t="s">
        <v>340</v>
      </c>
      <c r="L8" s="31" t="s">
        <v>1854</v>
      </c>
      <c r="M8" s="31" t="s">
        <v>893</v>
      </c>
      <c r="N8" s="31" t="s">
        <v>1855</v>
      </c>
      <c r="O8" s="31" t="s">
        <v>157</v>
      </c>
      <c r="P8" s="31" t="s">
        <v>662</v>
      </c>
      <c r="Q8" s="31" t="s">
        <v>164</v>
      </c>
      <c r="R8" s="31" t="s">
        <v>1470</v>
      </c>
      <c r="S8" s="31" t="s">
        <v>233</v>
      </c>
      <c r="T8" s="31" t="s">
        <v>157</v>
      </c>
      <c r="U8" s="31" t="s">
        <v>340</v>
      </c>
      <c r="V8" s="31" t="s">
        <v>1854</v>
      </c>
      <c r="W8" s="31" t="s">
        <v>1856</v>
      </c>
      <c r="X8" s="31" t="s">
        <v>1857</v>
      </c>
      <c r="Y8" s="31" t="s">
        <v>157</v>
      </c>
      <c r="Z8" s="31" t="s">
        <v>157</v>
      </c>
      <c r="AA8" s="31" t="s">
        <v>157</v>
      </c>
      <c r="AB8" s="31" t="s">
        <v>157</v>
      </c>
      <c r="AC8" s="31" t="s">
        <v>157</v>
      </c>
      <c r="AD8" s="31" t="s">
        <v>157</v>
      </c>
      <c r="AE8" s="31" t="s">
        <v>157</v>
      </c>
      <c r="AF8" s="32" t="s">
        <v>1853</v>
      </c>
      <c r="AG8" s="32" t="s">
        <v>662</v>
      </c>
      <c r="AH8" s="32" t="s">
        <v>1858</v>
      </c>
      <c r="AI8" s="32" t="s">
        <v>164</v>
      </c>
      <c r="AJ8" s="32" t="s">
        <v>595</v>
      </c>
      <c r="AK8" s="32" t="s">
        <v>340</v>
      </c>
      <c r="AL8" s="32" t="s">
        <v>233</v>
      </c>
      <c r="AM8" s="32" t="s">
        <v>157</v>
      </c>
      <c r="AN8" s="32" t="s">
        <v>1859</v>
      </c>
      <c r="AO8" s="32" t="s">
        <v>157</v>
      </c>
      <c r="AP8" s="32" t="s">
        <v>1860</v>
      </c>
      <c r="AQ8" s="32" t="s">
        <v>157</v>
      </c>
      <c r="AR8" s="32" t="s">
        <v>247</v>
      </c>
      <c r="AS8" s="32" t="s">
        <v>157</v>
      </c>
      <c r="AT8" s="32" t="s">
        <v>1861</v>
      </c>
      <c r="AU8" s="32" t="s">
        <v>157</v>
      </c>
      <c r="AV8" s="32" t="s">
        <v>157</v>
      </c>
      <c r="AW8" s="32" t="s">
        <v>157</v>
      </c>
      <c r="AX8" s="32" t="s">
        <v>164</v>
      </c>
      <c r="AY8" s="32" t="s">
        <v>157</v>
      </c>
      <c r="AZ8" s="32" t="s">
        <v>340</v>
      </c>
      <c r="BA8" s="32" t="s">
        <v>233</v>
      </c>
      <c r="BB8" s="32" t="s">
        <v>157</v>
      </c>
      <c r="BC8" s="32" t="s">
        <v>1862</v>
      </c>
      <c r="BD8" s="32" t="s">
        <v>157</v>
      </c>
      <c r="BE8" s="32" t="s">
        <v>1860</v>
      </c>
      <c r="BF8" s="32" t="s">
        <v>157</v>
      </c>
      <c r="BG8" s="32" t="s">
        <v>247</v>
      </c>
      <c r="BH8" s="32" t="s">
        <v>157</v>
      </c>
      <c r="BI8" s="32" t="s">
        <v>1863</v>
      </c>
      <c r="BJ8" s="32" t="s">
        <v>157</v>
      </c>
      <c r="BK8" s="32" t="s">
        <v>157</v>
      </c>
      <c r="BL8" s="33" t="s">
        <v>210</v>
      </c>
      <c r="BM8" s="33" t="s">
        <v>157</v>
      </c>
      <c r="BN8" s="33" t="s">
        <v>157</v>
      </c>
      <c r="BO8" s="33" t="s">
        <v>157</v>
      </c>
      <c r="BP8" s="33" t="s">
        <v>157</v>
      </c>
      <c r="BQ8" s="33" t="s">
        <v>157</v>
      </c>
      <c r="BR8" s="33" t="s">
        <v>157</v>
      </c>
      <c r="BS8" s="34" t="s">
        <v>162</v>
      </c>
      <c r="BT8" s="34" t="s">
        <v>157</v>
      </c>
      <c r="BU8" s="34" t="s">
        <v>162</v>
      </c>
      <c r="BV8" s="34" t="s">
        <v>157</v>
      </c>
      <c r="BW8" s="35" t="s">
        <v>1864</v>
      </c>
      <c r="BX8" s="35" t="s">
        <v>157</v>
      </c>
      <c r="BY8" s="35" t="s">
        <v>157</v>
      </c>
    </row>
    <row r="9" spans="1:77" ht="60" x14ac:dyDescent="0.25">
      <c r="A9" s="30" t="s">
        <v>5391</v>
      </c>
      <c r="B9" s="30" t="s">
        <v>5958</v>
      </c>
      <c r="C9" s="30" t="s">
        <v>5393</v>
      </c>
      <c r="D9" s="51">
        <f>VLOOKUP(A9,Population!A11:C954,2,FALSE)</f>
        <v>1029</v>
      </c>
      <c r="E9" s="30" t="s">
        <v>164</v>
      </c>
      <c r="F9" s="31" t="s">
        <v>3179</v>
      </c>
      <c r="G9" s="31" t="s">
        <v>164</v>
      </c>
      <c r="H9" s="31" t="s">
        <v>3058</v>
      </c>
      <c r="I9" s="31" t="s">
        <v>233</v>
      </c>
      <c r="J9" s="31" t="s">
        <v>157</v>
      </c>
      <c r="K9" s="31" t="s">
        <v>5394</v>
      </c>
      <c r="L9" s="31" t="s">
        <v>5395</v>
      </c>
      <c r="M9" s="31" t="s">
        <v>5396</v>
      </c>
      <c r="N9" s="31" t="s">
        <v>5397</v>
      </c>
      <c r="O9" s="31" t="s">
        <v>157</v>
      </c>
      <c r="P9" s="31" t="s">
        <v>420</v>
      </c>
      <c r="Q9" s="31" t="s">
        <v>164</v>
      </c>
      <c r="R9" s="31" t="s">
        <v>3058</v>
      </c>
      <c r="S9" s="31" t="s">
        <v>233</v>
      </c>
      <c r="T9" s="31" t="s">
        <v>157</v>
      </c>
      <c r="U9" s="31" t="s">
        <v>5394</v>
      </c>
      <c r="V9" s="31" t="s">
        <v>1164</v>
      </c>
      <c r="W9" s="31" t="s">
        <v>2822</v>
      </c>
      <c r="X9" s="31" t="s">
        <v>5398</v>
      </c>
      <c r="Y9" s="31" t="s">
        <v>157</v>
      </c>
      <c r="Z9" s="31" t="s">
        <v>323</v>
      </c>
      <c r="AA9" s="31" t="s">
        <v>157</v>
      </c>
      <c r="AB9" s="31" t="s">
        <v>157</v>
      </c>
      <c r="AC9" s="31" t="s">
        <v>157</v>
      </c>
      <c r="AD9" s="31" t="s">
        <v>5399</v>
      </c>
      <c r="AE9" s="31" t="s">
        <v>341</v>
      </c>
      <c r="AF9" s="32" t="s">
        <v>5400</v>
      </c>
      <c r="AG9" s="32" t="s">
        <v>1363</v>
      </c>
      <c r="AH9" s="32" t="s">
        <v>5401</v>
      </c>
      <c r="AI9" s="32" t="s">
        <v>164</v>
      </c>
      <c r="AJ9" s="32" t="s">
        <v>3058</v>
      </c>
      <c r="AK9" s="32" t="s">
        <v>5394</v>
      </c>
      <c r="AL9" s="32" t="s">
        <v>233</v>
      </c>
      <c r="AM9" s="32" t="s">
        <v>157</v>
      </c>
      <c r="AN9" s="32" t="s">
        <v>5402</v>
      </c>
      <c r="AO9" s="32" t="s">
        <v>1111</v>
      </c>
      <c r="AP9" s="32" t="s">
        <v>157</v>
      </c>
      <c r="AQ9" s="32" t="s">
        <v>157</v>
      </c>
      <c r="AR9" s="32" t="s">
        <v>359</v>
      </c>
      <c r="AS9" s="32" t="s">
        <v>157</v>
      </c>
      <c r="AT9" s="32" t="s">
        <v>157</v>
      </c>
      <c r="AU9" s="32" t="s">
        <v>5403</v>
      </c>
      <c r="AV9" s="32" t="s">
        <v>157</v>
      </c>
      <c r="AW9" s="32" t="s">
        <v>5404</v>
      </c>
      <c r="AX9" s="32" t="s">
        <v>164</v>
      </c>
      <c r="AY9" s="32" t="s">
        <v>3058</v>
      </c>
      <c r="AZ9" s="32" t="s">
        <v>5394</v>
      </c>
      <c r="BA9" s="32" t="s">
        <v>233</v>
      </c>
      <c r="BB9" s="32" t="s">
        <v>157</v>
      </c>
      <c r="BC9" s="32" t="s">
        <v>5405</v>
      </c>
      <c r="BD9" s="32" t="s">
        <v>186</v>
      </c>
      <c r="BE9" s="32" t="s">
        <v>157</v>
      </c>
      <c r="BF9" s="32" t="s">
        <v>157</v>
      </c>
      <c r="BG9" s="32" t="s">
        <v>359</v>
      </c>
      <c r="BH9" s="32" t="s">
        <v>157</v>
      </c>
      <c r="BI9" s="32" t="s">
        <v>157</v>
      </c>
      <c r="BJ9" s="32" t="s">
        <v>5403</v>
      </c>
      <c r="BK9" s="32" t="s">
        <v>157</v>
      </c>
      <c r="BL9" s="33" t="s">
        <v>164</v>
      </c>
      <c r="BM9" s="33" t="s">
        <v>190</v>
      </c>
      <c r="BN9" s="33" t="s">
        <v>190</v>
      </c>
      <c r="BO9" s="33" t="s">
        <v>167</v>
      </c>
      <c r="BP9" s="33" t="s">
        <v>157</v>
      </c>
      <c r="BQ9" s="33" t="s">
        <v>1537</v>
      </c>
      <c r="BR9" s="33" t="s">
        <v>1537</v>
      </c>
      <c r="BS9" s="34" t="s">
        <v>162</v>
      </c>
      <c r="BT9" s="34" t="s">
        <v>157</v>
      </c>
      <c r="BU9" s="34" t="s">
        <v>164</v>
      </c>
      <c r="BV9" s="34" t="s">
        <v>970</v>
      </c>
      <c r="BW9" s="35" t="s">
        <v>5406</v>
      </c>
      <c r="BX9" s="35" t="s">
        <v>5407</v>
      </c>
      <c r="BY9" s="35" t="s">
        <v>157</v>
      </c>
    </row>
    <row r="10" spans="1:77" ht="105" x14ac:dyDescent="0.25">
      <c r="A10" s="30" t="s">
        <v>5951</v>
      </c>
      <c r="B10" s="30" t="s">
        <v>2350</v>
      </c>
      <c r="C10" s="30" t="s">
        <v>2351</v>
      </c>
      <c r="D10" s="51">
        <f>VLOOKUP(A10,Population!A3:C946,2,FALSE)</f>
        <v>1883</v>
      </c>
      <c r="E10" s="30" t="s">
        <v>164</v>
      </c>
      <c r="F10" s="31" t="s">
        <v>2352</v>
      </c>
      <c r="G10" s="31" t="s">
        <v>164</v>
      </c>
      <c r="H10" s="31" t="s">
        <v>2353</v>
      </c>
      <c r="I10" s="31" t="s">
        <v>233</v>
      </c>
      <c r="J10" s="31" t="s">
        <v>157</v>
      </c>
      <c r="K10" s="31" t="s">
        <v>340</v>
      </c>
      <c r="L10" s="31" t="s">
        <v>2354</v>
      </c>
      <c r="M10" s="31" t="s">
        <v>2355</v>
      </c>
      <c r="N10" s="31" t="s">
        <v>2356</v>
      </c>
      <c r="O10" s="31" t="s">
        <v>157</v>
      </c>
      <c r="P10" s="31" t="s">
        <v>396</v>
      </c>
      <c r="Q10" s="31" t="s">
        <v>164</v>
      </c>
      <c r="R10" s="31" t="s">
        <v>2357</v>
      </c>
      <c r="S10" s="31" t="s">
        <v>233</v>
      </c>
      <c r="T10" s="31" t="s">
        <v>157</v>
      </c>
      <c r="U10" s="31" t="s">
        <v>340</v>
      </c>
      <c r="V10" s="31" t="s">
        <v>2354</v>
      </c>
      <c r="W10" s="31" t="s">
        <v>2358</v>
      </c>
      <c r="X10" s="31" t="s">
        <v>2359</v>
      </c>
      <c r="Y10" s="31" t="s">
        <v>157</v>
      </c>
      <c r="Z10" s="31" t="s">
        <v>809</v>
      </c>
      <c r="AA10" s="31" t="s">
        <v>157</v>
      </c>
      <c r="AB10" s="31" t="s">
        <v>157</v>
      </c>
      <c r="AC10" s="31" t="s">
        <v>157</v>
      </c>
      <c r="AD10" s="31" t="s">
        <v>157</v>
      </c>
      <c r="AE10" s="31" t="s">
        <v>157</v>
      </c>
      <c r="AF10" s="32" t="s">
        <v>2360</v>
      </c>
      <c r="AG10" s="32" t="s">
        <v>2361</v>
      </c>
      <c r="AH10" s="32" t="s">
        <v>2362</v>
      </c>
      <c r="AI10" s="32" t="s">
        <v>164</v>
      </c>
      <c r="AJ10" s="32" t="s">
        <v>2363</v>
      </c>
      <c r="AK10" s="32" t="s">
        <v>340</v>
      </c>
      <c r="AL10" s="32" t="s">
        <v>233</v>
      </c>
      <c r="AM10" s="32" t="s">
        <v>157</v>
      </c>
      <c r="AN10" s="32" t="s">
        <v>2364</v>
      </c>
      <c r="AO10" s="32" t="s">
        <v>157</v>
      </c>
      <c r="AP10" s="32" t="s">
        <v>2365</v>
      </c>
      <c r="AQ10" s="32" t="s">
        <v>157</v>
      </c>
      <c r="AR10" s="32" t="s">
        <v>2366</v>
      </c>
      <c r="AS10" s="32" t="s">
        <v>157</v>
      </c>
      <c r="AT10" s="32" t="s">
        <v>157</v>
      </c>
      <c r="AU10" s="32" t="s">
        <v>157</v>
      </c>
      <c r="AV10" s="32" t="s">
        <v>157</v>
      </c>
      <c r="AW10" s="32" t="s">
        <v>2367</v>
      </c>
      <c r="AX10" s="32" t="s">
        <v>164</v>
      </c>
      <c r="AY10" s="32" t="s">
        <v>2368</v>
      </c>
      <c r="AZ10" s="32" t="s">
        <v>340</v>
      </c>
      <c r="BA10" s="32" t="s">
        <v>233</v>
      </c>
      <c r="BB10" s="32" t="s">
        <v>157</v>
      </c>
      <c r="BC10" s="32" t="s">
        <v>2369</v>
      </c>
      <c r="BD10" s="32" t="s">
        <v>157</v>
      </c>
      <c r="BE10" s="32" t="s">
        <v>2370</v>
      </c>
      <c r="BF10" s="32" t="s">
        <v>157</v>
      </c>
      <c r="BG10" s="32" t="s">
        <v>2366</v>
      </c>
      <c r="BH10" s="32" t="s">
        <v>157</v>
      </c>
      <c r="BI10" s="32" t="s">
        <v>157</v>
      </c>
      <c r="BJ10" s="32" t="s">
        <v>157</v>
      </c>
      <c r="BK10" s="32" t="s">
        <v>157</v>
      </c>
      <c r="BL10" s="33" t="s">
        <v>162</v>
      </c>
      <c r="BM10" s="33" t="s">
        <v>157</v>
      </c>
      <c r="BN10" s="33" t="s">
        <v>157</v>
      </c>
      <c r="BO10" s="33" t="s">
        <v>157</v>
      </c>
      <c r="BP10" s="33" t="s">
        <v>157</v>
      </c>
      <c r="BQ10" s="33" t="s">
        <v>157</v>
      </c>
      <c r="BR10" s="33" t="s">
        <v>157</v>
      </c>
      <c r="BS10" s="34" t="s">
        <v>164</v>
      </c>
      <c r="BT10" s="34" t="s">
        <v>710</v>
      </c>
      <c r="BU10" s="34" t="s">
        <v>162</v>
      </c>
      <c r="BV10" s="34" t="s">
        <v>157</v>
      </c>
      <c r="BW10" s="35" t="s">
        <v>2371</v>
      </c>
      <c r="BX10" s="35" t="s">
        <v>2372</v>
      </c>
      <c r="BY10" s="35" t="s">
        <v>157</v>
      </c>
    </row>
    <row r="11" spans="1:77" ht="45" x14ac:dyDescent="0.25">
      <c r="A11" s="30" t="s">
        <v>5555</v>
      </c>
      <c r="B11" s="30" t="s">
        <v>5556</v>
      </c>
      <c r="C11" s="30" t="s">
        <v>5557</v>
      </c>
      <c r="D11" s="51">
        <f>VLOOKUP(A11,Population!A12:C955,2,FALSE)</f>
        <v>14541</v>
      </c>
      <c r="E11" s="30" t="s">
        <v>164</v>
      </c>
      <c r="F11" s="31" t="s">
        <v>5558</v>
      </c>
      <c r="G11" s="31" t="s">
        <v>164</v>
      </c>
      <c r="H11" s="31" t="s">
        <v>1436</v>
      </c>
      <c r="I11" s="31" t="s">
        <v>233</v>
      </c>
      <c r="J11" s="31" t="s">
        <v>157</v>
      </c>
      <c r="K11" s="31" t="s">
        <v>176</v>
      </c>
      <c r="L11" s="31" t="s">
        <v>5559</v>
      </c>
      <c r="M11" s="31" t="s">
        <v>5560</v>
      </c>
      <c r="N11" s="31" t="s">
        <v>5561</v>
      </c>
      <c r="O11" s="31" t="s">
        <v>157</v>
      </c>
      <c r="P11" s="31" t="s">
        <v>5562</v>
      </c>
      <c r="Q11" s="31" t="s">
        <v>164</v>
      </c>
      <c r="R11" s="31" t="s">
        <v>5563</v>
      </c>
      <c r="S11" s="31" t="s">
        <v>233</v>
      </c>
      <c r="T11" s="31" t="s">
        <v>157</v>
      </c>
      <c r="U11" s="31" t="s">
        <v>176</v>
      </c>
      <c r="V11" s="31" t="s">
        <v>5559</v>
      </c>
      <c r="W11" s="31" t="s">
        <v>5564</v>
      </c>
      <c r="X11" s="31" t="s">
        <v>5565</v>
      </c>
      <c r="Y11" s="31" t="s">
        <v>157</v>
      </c>
      <c r="Z11" s="31" t="s">
        <v>259</v>
      </c>
      <c r="AA11" s="31" t="s">
        <v>157</v>
      </c>
      <c r="AB11" s="31" t="s">
        <v>157</v>
      </c>
      <c r="AC11" s="31" t="s">
        <v>157</v>
      </c>
      <c r="AD11" s="31" t="s">
        <v>157</v>
      </c>
      <c r="AE11" s="31" t="s">
        <v>157</v>
      </c>
      <c r="AF11" s="32" t="s">
        <v>5566</v>
      </c>
      <c r="AG11" s="32" t="s">
        <v>2716</v>
      </c>
      <c r="AH11" s="32" t="s">
        <v>157</v>
      </c>
      <c r="AI11" s="32" t="s">
        <v>164</v>
      </c>
      <c r="AJ11" s="32" t="s">
        <v>5567</v>
      </c>
      <c r="AK11" s="32" t="s">
        <v>176</v>
      </c>
      <c r="AL11" s="32" t="s">
        <v>233</v>
      </c>
      <c r="AM11" s="32" t="s">
        <v>157</v>
      </c>
      <c r="AN11" s="32" t="s">
        <v>5568</v>
      </c>
      <c r="AO11" s="32" t="s">
        <v>157</v>
      </c>
      <c r="AP11" s="32" t="s">
        <v>5568</v>
      </c>
      <c r="AQ11" s="32" t="s">
        <v>157</v>
      </c>
      <c r="AR11" s="32" t="s">
        <v>259</v>
      </c>
      <c r="AS11" s="32" t="s">
        <v>157</v>
      </c>
      <c r="AT11" s="32" t="s">
        <v>157</v>
      </c>
      <c r="AU11" s="32" t="s">
        <v>157</v>
      </c>
      <c r="AV11" s="32" t="s">
        <v>157</v>
      </c>
      <c r="AW11" s="32" t="s">
        <v>157</v>
      </c>
      <c r="AX11" s="32" t="s">
        <v>164</v>
      </c>
      <c r="AY11" s="32" t="s">
        <v>5569</v>
      </c>
      <c r="AZ11" s="32" t="s">
        <v>176</v>
      </c>
      <c r="BA11" s="32" t="s">
        <v>233</v>
      </c>
      <c r="BB11" s="32" t="s">
        <v>157</v>
      </c>
      <c r="BC11" s="32" t="s">
        <v>5568</v>
      </c>
      <c r="BD11" s="32" t="s">
        <v>157</v>
      </c>
      <c r="BE11" s="32" t="s">
        <v>157</v>
      </c>
      <c r="BF11" s="32" t="s">
        <v>5570</v>
      </c>
      <c r="BG11" s="32" t="s">
        <v>259</v>
      </c>
      <c r="BH11" s="32" t="s">
        <v>157</v>
      </c>
      <c r="BI11" s="32" t="s">
        <v>157</v>
      </c>
      <c r="BJ11" s="32" t="s">
        <v>157</v>
      </c>
      <c r="BK11" s="32" t="s">
        <v>157</v>
      </c>
      <c r="BL11" s="33" t="s">
        <v>164</v>
      </c>
      <c r="BM11" s="33" t="s">
        <v>5571</v>
      </c>
      <c r="BN11" s="33" t="s">
        <v>5572</v>
      </c>
      <c r="BO11" s="33" t="s">
        <v>775</v>
      </c>
      <c r="BP11" s="33" t="s">
        <v>5573</v>
      </c>
      <c r="BQ11" s="33" t="s">
        <v>157</v>
      </c>
      <c r="BR11" s="33" t="s">
        <v>157</v>
      </c>
      <c r="BS11" s="34" t="s">
        <v>162</v>
      </c>
      <c r="BT11" s="34" t="s">
        <v>157</v>
      </c>
      <c r="BU11" s="34" t="s">
        <v>164</v>
      </c>
      <c r="BV11" s="34" t="s">
        <v>5574</v>
      </c>
      <c r="BW11" s="35" t="s">
        <v>5575</v>
      </c>
      <c r="BX11" s="35" t="s">
        <v>381</v>
      </c>
      <c r="BY11" s="35" t="s">
        <v>157</v>
      </c>
    </row>
    <row r="12" spans="1:77" ht="60" x14ac:dyDescent="0.25">
      <c r="A12" s="30" t="s">
        <v>5943</v>
      </c>
      <c r="B12" s="30" t="s">
        <v>5547</v>
      </c>
      <c r="C12" s="30" t="s">
        <v>5548</v>
      </c>
      <c r="D12" s="51">
        <f>VLOOKUP(A12,Population!A13:C956,2,FALSE)</f>
        <v>196</v>
      </c>
      <c r="E12" s="30" t="s">
        <v>164</v>
      </c>
      <c r="F12" s="31" t="s">
        <v>563</v>
      </c>
      <c r="G12" s="31" t="s">
        <v>164</v>
      </c>
      <c r="H12" s="31" t="s">
        <v>1340</v>
      </c>
      <c r="I12" s="31" t="s">
        <v>233</v>
      </c>
      <c r="J12" s="31" t="s">
        <v>157</v>
      </c>
      <c r="K12" s="31" t="s">
        <v>273</v>
      </c>
      <c r="L12" s="31" t="s">
        <v>830</v>
      </c>
      <c r="M12" s="31" t="s">
        <v>1829</v>
      </c>
      <c r="N12" s="31" t="s">
        <v>463</v>
      </c>
      <c r="O12" s="31" t="s">
        <v>157</v>
      </c>
      <c r="P12" s="31" t="s">
        <v>377</v>
      </c>
      <c r="Q12" s="31" t="s">
        <v>164</v>
      </c>
      <c r="R12" s="31" t="s">
        <v>1340</v>
      </c>
      <c r="S12" s="31" t="s">
        <v>233</v>
      </c>
      <c r="T12" s="31" t="s">
        <v>157</v>
      </c>
      <c r="U12" s="31" t="s">
        <v>273</v>
      </c>
      <c r="V12" s="31" t="s">
        <v>830</v>
      </c>
      <c r="W12" s="31" t="s">
        <v>157</v>
      </c>
      <c r="X12" s="31" t="s">
        <v>157</v>
      </c>
      <c r="Y12" s="31" t="s">
        <v>5549</v>
      </c>
      <c r="Z12" s="31" t="s">
        <v>259</v>
      </c>
      <c r="AA12" s="31" t="s">
        <v>157</v>
      </c>
      <c r="AB12" s="31" t="s">
        <v>157</v>
      </c>
      <c r="AC12" s="31" t="s">
        <v>157</v>
      </c>
      <c r="AD12" s="31" t="s">
        <v>157</v>
      </c>
      <c r="AE12" s="31" t="s">
        <v>157</v>
      </c>
      <c r="AF12" s="32" t="s">
        <v>563</v>
      </c>
      <c r="AG12" s="32" t="s">
        <v>377</v>
      </c>
      <c r="AH12" s="32" t="s">
        <v>5550</v>
      </c>
      <c r="AI12" s="32" t="s">
        <v>164</v>
      </c>
      <c r="AJ12" s="32" t="s">
        <v>5550</v>
      </c>
      <c r="AK12" s="32" t="s">
        <v>157</v>
      </c>
      <c r="AL12" s="32" t="s">
        <v>167</v>
      </c>
      <c r="AM12" s="32" t="s">
        <v>5551</v>
      </c>
      <c r="AN12" s="32" t="s">
        <v>340</v>
      </c>
      <c r="AO12" s="32" t="s">
        <v>157</v>
      </c>
      <c r="AP12" s="32" t="s">
        <v>157</v>
      </c>
      <c r="AQ12" s="32" t="s">
        <v>157</v>
      </c>
      <c r="AR12" s="32" t="s">
        <v>259</v>
      </c>
      <c r="AS12" s="32" t="s">
        <v>157</v>
      </c>
      <c r="AT12" s="32" t="s">
        <v>157</v>
      </c>
      <c r="AU12" s="32" t="s">
        <v>157</v>
      </c>
      <c r="AV12" s="32" t="s">
        <v>157</v>
      </c>
      <c r="AW12" s="32" t="s">
        <v>5550</v>
      </c>
      <c r="AX12" s="32" t="s">
        <v>164</v>
      </c>
      <c r="AY12" s="32" t="s">
        <v>5550</v>
      </c>
      <c r="AZ12" s="32" t="s">
        <v>157</v>
      </c>
      <c r="BA12" s="32" t="s">
        <v>167</v>
      </c>
      <c r="BB12" s="32" t="s">
        <v>5551</v>
      </c>
      <c r="BC12" s="32" t="s">
        <v>340</v>
      </c>
      <c r="BD12" s="32" t="s">
        <v>157</v>
      </c>
      <c r="BE12" s="32" t="s">
        <v>157</v>
      </c>
      <c r="BF12" s="32" t="s">
        <v>157</v>
      </c>
      <c r="BG12" s="32" t="s">
        <v>259</v>
      </c>
      <c r="BH12" s="32" t="s">
        <v>157</v>
      </c>
      <c r="BI12" s="32" t="s">
        <v>157</v>
      </c>
      <c r="BJ12" s="32" t="s">
        <v>157</v>
      </c>
      <c r="BK12" s="32" t="s">
        <v>157</v>
      </c>
      <c r="BL12" s="33" t="s">
        <v>162</v>
      </c>
      <c r="BM12" s="33" t="s">
        <v>157</v>
      </c>
      <c r="BN12" s="33" t="s">
        <v>157</v>
      </c>
      <c r="BO12" s="33" t="s">
        <v>157</v>
      </c>
      <c r="BP12" s="33" t="s">
        <v>157</v>
      </c>
      <c r="BQ12" s="33" t="s">
        <v>157</v>
      </c>
      <c r="BR12" s="33" t="s">
        <v>157</v>
      </c>
      <c r="BS12" s="34" t="s">
        <v>164</v>
      </c>
      <c r="BT12" s="34" t="s">
        <v>211</v>
      </c>
      <c r="BU12" s="34" t="s">
        <v>162</v>
      </c>
      <c r="BV12" s="34" t="s">
        <v>157</v>
      </c>
      <c r="BW12" s="35" t="s">
        <v>5552</v>
      </c>
      <c r="BX12" s="35" t="s">
        <v>162</v>
      </c>
      <c r="BY12" s="35" t="s">
        <v>157</v>
      </c>
    </row>
    <row r="13" spans="1:77" x14ac:dyDescent="0.25">
      <c r="A13" s="30" t="s">
        <v>4705</v>
      </c>
      <c r="B13" s="30" t="s">
        <v>4706</v>
      </c>
      <c r="C13" s="30" t="s">
        <v>4707</v>
      </c>
      <c r="D13" s="51">
        <f>VLOOKUP(A13,Population!A14:C957,2,FALSE)</f>
        <v>565</v>
      </c>
      <c r="E13" s="30" t="s">
        <v>164</v>
      </c>
      <c r="F13" s="31" t="s">
        <v>4708</v>
      </c>
      <c r="G13" s="31" t="s">
        <v>164</v>
      </c>
      <c r="H13" s="31" t="s">
        <v>4709</v>
      </c>
      <c r="I13" s="31" t="s">
        <v>233</v>
      </c>
      <c r="J13" s="31" t="s">
        <v>157</v>
      </c>
      <c r="K13" s="31" t="s">
        <v>273</v>
      </c>
      <c r="L13" s="31" t="s">
        <v>4710</v>
      </c>
      <c r="M13" s="31" t="s">
        <v>4711</v>
      </c>
      <c r="N13" s="31" t="s">
        <v>4712</v>
      </c>
      <c r="O13" s="31" t="s">
        <v>157</v>
      </c>
      <c r="P13" s="31" t="s">
        <v>1423</v>
      </c>
      <c r="Q13" s="31" t="s">
        <v>164</v>
      </c>
      <c r="R13" s="31" t="s">
        <v>4709</v>
      </c>
      <c r="S13" s="31" t="s">
        <v>233</v>
      </c>
      <c r="T13" s="31" t="s">
        <v>157</v>
      </c>
      <c r="U13" s="31" t="s">
        <v>273</v>
      </c>
      <c r="V13" s="31" t="s">
        <v>4713</v>
      </c>
      <c r="W13" s="31" t="s">
        <v>4714</v>
      </c>
      <c r="X13" s="31" t="s">
        <v>341</v>
      </c>
      <c r="Y13" s="31" t="s">
        <v>157</v>
      </c>
      <c r="Z13" s="31" t="s">
        <v>259</v>
      </c>
      <c r="AA13" s="31" t="s">
        <v>157</v>
      </c>
      <c r="AB13" s="31" t="s">
        <v>157</v>
      </c>
      <c r="AC13" s="31" t="s">
        <v>157</v>
      </c>
      <c r="AD13" s="31" t="s">
        <v>157</v>
      </c>
      <c r="AE13" s="31" t="s">
        <v>157</v>
      </c>
      <c r="AF13" s="32" t="s">
        <v>4715</v>
      </c>
      <c r="AG13" s="32" t="s">
        <v>1800</v>
      </c>
      <c r="AH13" s="32" t="s">
        <v>4716</v>
      </c>
      <c r="AI13" s="32" t="s">
        <v>162</v>
      </c>
      <c r="AJ13" s="32" t="s">
        <v>157</v>
      </c>
      <c r="AK13" s="32" t="s">
        <v>157</v>
      </c>
      <c r="AL13" s="32" t="s">
        <v>157</v>
      </c>
      <c r="AM13" s="32" t="s">
        <v>157</v>
      </c>
      <c r="AN13" s="32" t="s">
        <v>157</v>
      </c>
      <c r="AO13" s="32" t="s">
        <v>157</v>
      </c>
      <c r="AP13" s="32" t="s">
        <v>157</v>
      </c>
      <c r="AQ13" s="32" t="s">
        <v>4717</v>
      </c>
      <c r="AR13" s="32" t="s">
        <v>259</v>
      </c>
      <c r="AS13" s="32" t="s">
        <v>157</v>
      </c>
      <c r="AT13" s="32" t="s">
        <v>157</v>
      </c>
      <c r="AU13" s="32" t="s">
        <v>157</v>
      </c>
      <c r="AV13" s="32" t="s">
        <v>157</v>
      </c>
      <c r="AW13" s="32" t="s">
        <v>4718</v>
      </c>
      <c r="AX13" s="32" t="s">
        <v>162</v>
      </c>
      <c r="AY13" s="32" t="s">
        <v>157</v>
      </c>
      <c r="AZ13" s="32" t="s">
        <v>157</v>
      </c>
      <c r="BA13" s="32" t="s">
        <v>157</v>
      </c>
      <c r="BB13" s="32" t="s">
        <v>157</v>
      </c>
      <c r="BC13" s="32" t="s">
        <v>157</v>
      </c>
      <c r="BD13" s="32" t="s">
        <v>157</v>
      </c>
      <c r="BE13" s="32" t="s">
        <v>157</v>
      </c>
      <c r="BF13" s="32" t="s">
        <v>4717</v>
      </c>
      <c r="BG13" s="32" t="s">
        <v>259</v>
      </c>
      <c r="BH13" s="32" t="s">
        <v>157</v>
      </c>
      <c r="BI13" s="32" t="s">
        <v>157</v>
      </c>
      <c r="BJ13" s="32" t="s">
        <v>157</v>
      </c>
      <c r="BK13" s="32" t="s">
        <v>157</v>
      </c>
      <c r="BL13" s="33" t="s">
        <v>162</v>
      </c>
      <c r="BM13" s="33" t="s">
        <v>157</v>
      </c>
      <c r="BN13" s="33" t="s">
        <v>157</v>
      </c>
      <c r="BO13" s="33" t="s">
        <v>157</v>
      </c>
      <c r="BP13" s="33" t="s">
        <v>157</v>
      </c>
      <c r="BQ13" s="33" t="s">
        <v>157</v>
      </c>
      <c r="BR13" s="33" t="s">
        <v>157</v>
      </c>
      <c r="BS13" s="34" t="s">
        <v>162</v>
      </c>
      <c r="BT13" s="34" t="s">
        <v>157</v>
      </c>
      <c r="BU13" s="34" t="s">
        <v>162</v>
      </c>
      <c r="BV13" s="34" t="s">
        <v>157</v>
      </c>
      <c r="BW13" s="35" t="s">
        <v>4719</v>
      </c>
      <c r="BX13" s="35" t="s">
        <v>162</v>
      </c>
      <c r="BY13" s="35" t="s">
        <v>157</v>
      </c>
    </row>
    <row r="14" spans="1:77" ht="75" x14ac:dyDescent="0.25">
      <c r="A14" s="30" t="s">
        <v>4325</v>
      </c>
      <c r="B14" s="30" t="s">
        <v>4326</v>
      </c>
      <c r="C14" s="30" t="s">
        <v>4327</v>
      </c>
      <c r="D14" s="51">
        <f>VLOOKUP(A14,Population!A15:C958,2,FALSE)</f>
        <v>429</v>
      </c>
      <c r="E14" s="30" t="s">
        <v>164</v>
      </c>
      <c r="F14" s="31" t="s">
        <v>1671</v>
      </c>
      <c r="G14" s="31" t="s">
        <v>164</v>
      </c>
      <c r="H14" s="31" t="s">
        <v>4328</v>
      </c>
      <c r="I14" s="31" t="s">
        <v>233</v>
      </c>
      <c r="J14" s="31" t="s">
        <v>157</v>
      </c>
      <c r="K14" s="31" t="s">
        <v>503</v>
      </c>
      <c r="L14" s="31" t="s">
        <v>4329</v>
      </c>
      <c r="M14" s="31" t="s">
        <v>4330</v>
      </c>
      <c r="N14" s="31" t="s">
        <v>4331</v>
      </c>
      <c r="O14" s="31" t="s">
        <v>157</v>
      </c>
      <c r="P14" s="31" t="s">
        <v>662</v>
      </c>
      <c r="Q14" s="31" t="s">
        <v>164</v>
      </c>
      <c r="R14" s="31" t="s">
        <v>4328</v>
      </c>
      <c r="S14" s="31" t="s">
        <v>233</v>
      </c>
      <c r="T14" s="31" t="s">
        <v>157</v>
      </c>
      <c r="U14" s="31" t="s">
        <v>503</v>
      </c>
      <c r="V14" s="31" t="s">
        <v>4329</v>
      </c>
      <c r="W14" s="31" t="s">
        <v>4332</v>
      </c>
      <c r="X14" s="31" t="s">
        <v>4333</v>
      </c>
      <c r="Y14" s="31" t="s">
        <v>157</v>
      </c>
      <c r="Z14" s="31" t="s">
        <v>259</v>
      </c>
      <c r="AA14" s="31" t="s">
        <v>4334</v>
      </c>
      <c r="AB14" s="31" t="s">
        <v>157</v>
      </c>
      <c r="AC14" s="31" t="s">
        <v>157</v>
      </c>
      <c r="AD14" s="31" t="s">
        <v>157</v>
      </c>
      <c r="AE14" s="31" t="s">
        <v>157</v>
      </c>
      <c r="AF14" s="32" t="s">
        <v>3587</v>
      </c>
      <c r="AG14" s="32" t="s">
        <v>344</v>
      </c>
      <c r="AH14" s="32" t="s">
        <v>4335</v>
      </c>
      <c r="AI14" s="32" t="s">
        <v>164</v>
      </c>
      <c r="AJ14" s="32" t="s">
        <v>4335</v>
      </c>
      <c r="AK14" s="32" t="s">
        <v>4336</v>
      </c>
      <c r="AL14" s="32" t="s">
        <v>233</v>
      </c>
      <c r="AM14" s="32" t="s">
        <v>157</v>
      </c>
      <c r="AN14" s="32" t="s">
        <v>4337</v>
      </c>
      <c r="AO14" s="32" t="s">
        <v>157</v>
      </c>
      <c r="AP14" s="32" t="s">
        <v>4337</v>
      </c>
      <c r="AQ14" s="32" t="s">
        <v>157</v>
      </c>
      <c r="AR14" s="32" t="s">
        <v>259</v>
      </c>
      <c r="AS14" s="32" t="s">
        <v>4338</v>
      </c>
      <c r="AT14" s="32" t="s">
        <v>157</v>
      </c>
      <c r="AU14" s="32" t="s">
        <v>157</v>
      </c>
      <c r="AV14" s="32" t="s">
        <v>157</v>
      </c>
      <c r="AW14" s="32" t="s">
        <v>4335</v>
      </c>
      <c r="AX14" s="32" t="s">
        <v>164</v>
      </c>
      <c r="AY14" s="32" t="s">
        <v>4335</v>
      </c>
      <c r="AZ14" s="32" t="s">
        <v>503</v>
      </c>
      <c r="BA14" s="32" t="s">
        <v>233</v>
      </c>
      <c r="BB14" s="32" t="s">
        <v>157</v>
      </c>
      <c r="BC14" s="32" t="s">
        <v>4337</v>
      </c>
      <c r="BD14" s="32" t="s">
        <v>157</v>
      </c>
      <c r="BE14" s="32" t="s">
        <v>4337</v>
      </c>
      <c r="BF14" s="32" t="s">
        <v>157</v>
      </c>
      <c r="BG14" s="32" t="s">
        <v>259</v>
      </c>
      <c r="BH14" s="32" t="s">
        <v>4339</v>
      </c>
      <c r="BI14" s="32" t="s">
        <v>157</v>
      </c>
      <c r="BJ14" s="32" t="s">
        <v>157</v>
      </c>
      <c r="BK14" s="32" t="s">
        <v>157</v>
      </c>
      <c r="BL14" s="33" t="s">
        <v>162</v>
      </c>
      <c r="BM14" s="33" t="s">
        <v>157</v>
      </c>
      <c r="BN14" s="33" t="s">
        <v>157</v>
      </c>
      <c r="BO14" s="33" t="s">
        <v>157</v>
      </c>
      <c r="BP14" s="33" t="s">
        <v>157</v>
      </c>
      <c r="BQ14" s="33" t="s">
        <v>157</v>
      </c>
      <c r="BR14" s="33" t="s">
        <v>157</v>
      </c>
      <c r="BS14" s="34" t="s">
        <v>164</v>
      </c>
      <c r="BT14" s="34" t="s">
        <v>470</v>
      </c>
      <c r="BU14" s="34" t="s">
        <v>164</v>
      </c>
      <c r="BV14" s="34" t="s">
        <v>4340</v>
      </c>
      <c r="BW14" s="35" t="s">
        <v>4341</v>
      </c>
      <c r="BX14" s="35" t="s">
        <v>4342</v>
      </c>
      <c r="BY14" s="35" t="s">
        <v>4343</v>
      </c>
    </row>
    <row r="15" spans="1:77" ht="45" x14ac:dyDescent="0.25">
      <c r="A15" s="30" t="s">
        <v>3344</v>
      </c>
      <c r="B15" s="30" t="s">
        <v>3345</v>
      </c>
      <c r="C15" s="30" t="s">
        <v>3346</v>
      </c>
      <c r="D15" s="51">
        <f>VLOOKUP(A15,Population!A16:C959,2,FALSE)</f>
        <v>206</v>
      </c>
      <c r="E15" s="30" t="s">
        <v>164</v>
      </c>
      <c r="F15" s="31" t="s">
        <v>3347</v>
      </c>
      <c r="G15" s="31" t="s">
        <v>164</v>
      </c>
      <c r="H15" s="31" t="s">
        <v>964</v>
      </c>
      <c r="I15" s="31" t="s">
        <v>233</v>
      </c>
      <c r="J15" s="31" t="s">
        <v>157</v>
      </c>
      <c r="K15" s="31" t="s">
        <v>273</v>
      </c>
      <c r="L15" s="31" t="s">
        <v>169</v>
      </c>
      <c r="M15" s="31" t="s">
        <v>1384</v>
      </c>
      <c r="N15" s="31" t="s">
        <v>455</v>
      </c>
      <c r="O15" s="31" t="s">
        <v>157</v>
      </c>
      <c r="P15" s="31" t="s">
        <v>340</v>
      </c>
      <c r="Q15" s="31" t="s">
        <v>162</v>
      </c>
      <c r="R15" s="31" t="s">
        <v>157</v>
      </c>
      <c r="S15" s="31" t="s">
        <v>157</v>
      </c>
      <c r="T15" s="31" t="s">
        <v>157</v>
      </c>
      <c r="U15" s="31" t="s">
        <v>157</v>
      </c>
      <c r="V15" s="31" t="s">
        <v>157</v>
      </c>
      <c r="W15" s="31" t="s">
        <v>157</v>
      </c>
      <c r="X15" s="31" t="s">
        <v>157</v>
      </c>
      <c r="Y15" s="31" t="s">
        <v>157</v>
      </c>
      <c r="Z15" s="31" t="s">
        <v>157</v>
      </c>
      <c r="AA15" s="31" t="s">
        <v>157</v>
      </c>
      <c r="AB15" s="31" t="s">
        <v>157</v>
      </c>
      <c r="AC15" s="31" t="s">
        <v>157</v>
      </c>
      <c r="AD15" s="31" t="s">
        <v>157</v>
      </c>
      <c r="AE15" s="31" t="s">
        <v>157</v>
      </c>
      <c r="AF15" s="32" t="s">
        <v>3347</v>
      </c>
      <c r="AG15" s="32" t="s">
        <v>340</v>
      </c>
      <c r="AH15" s="32" t="s">
        <v>1551</v>
      </c>
      <c r="AI15" s="32" t="s">
        <v>164</v>
      </c>
      <c r="AJ15" s="32" t="s">
        <v>1739</v>
      </c>
      <c r="AK15" s="32" t="s">
        <v>273</v>
      </c>
      <c r="AL15" s="32" t="s">
        <v>233</v>
      </c>
      <c r="AM15" s="32" t="s">
        <v>157</v>
      </c>
      <c r="AN15" s="32" t="s">
        <v>967</v>
      </c>
      <c r="AO15" s="32" t="s">
        <v>157</v>
      </c>
      <c r="AP15" s="32" t="s">
        <v>967</v>
      </c>
      <c r="AQ15" s="32" t="s">
        <v>157</v>
      </c>
      <c r="AR15" s="32" t="s">
        <v>247</v>
      </c>
      <c r="AS15" s="32" t="s">
        <v>157</v>
      </c>
      <c r="AT15" s="32" t="s">
        <v>3348</v>
      </c>
      <c r="AU15" s="32" t="s">
        <v>157</v>
      </c>
      <c r="AV15" s="32" t="s">
        <v>157</v>
      </c>
      <c r="AW15" s="32" t="s">
        <v>157</v>
      </c>
      <c r="AX15" s="32" t="s">
        <v>164</v>
      </c>
      <c r="AY15" s="32" t="s">
        <v>157</v>
      </c>
      <c r="AZ15" s="32" t="s">
        <v>157</v>
      </c>
      <c r="BA15" s="32" t="s">
        <v>157</v>
      </c>
      <c r="BB15" s="32" t="s">
        <v>157</v>
      </c>
      <c r="BC15" s="32" t="s">
        <v>157</v>
      </c>
      <c r="BD15" s="32" t="s">
        <v>157</v>
      </c>
      <c r="BE15" s="32" t="s">
        <v>157</v>
      </c>
      <c r="BF15" s="32" t="s">
        <v>157</v>
      </c>
      <c r="BG15" s="32" t="s">
        <v>157</v>
      </c>
      <c r="BH15" s="32" t="s">
        <v>157</v>
      </c>
      <c r="BI15" s="32" t="s">
        <v>157</v>
      </c>
      <c r="BJ15" s="32" t="s">
        <v>157</v>
      </c>
      <c r="BK15" s="32" t="s">
        <v>157</v>
      </c>
      <c r="BL15" s="33" t="s">
        <v>162</v>
      </c>
      <c r="BM15" s="33" t="s">
        <v>157</v>
      </c>
      <c r="BN15" s="33" t="s">
        <v>157</v>
      </c>
      <c r="BO15" s="33" t="s">
        <v>157</v>
      </c>
      <c r="BP15" s="33" t="s">
        <v>157</v>
      </c>
      <c r="BQ15" s="33" t="s">
        <v>157</v>
      </c>
      <c r="BR15" s="33" t="s">
        <v>157</v>
      </c>
      <c r="BS15" s="34" t="s">
        <v>162</v>
      </c>
      <c r="BT15" s="34" t="s">
        <v>157</v>
      </c>
      <c r="BU15" s="34" t="s">
        <v>164</v>
      </c>
      <c r="BV15" s="34" t="s">
        <v>219</v>
      </c>
      <c r="BW15" s="35" t="s">
        <v>3349</v>
      </c>
      <c r="BX15" s="35" t="s">
        <v>580</v>
      </c>
      <c r="BY15" s="35" t="s">
        <v>580</v>
      </c>
    </row>
    <row r="16" spans="1:77" ht="30" x14ac:dyDescent="0.25">
      <c r="A16" s="30" t="s">
        <v>5887</v>
      </c>
      <c r="B16" s="30" t="s">
        <v>1994</v>
      </c>
      <c r="C16" s="30" t="s">
        <v>1995</v>
      </c>
      <c r="D16" s="51">
        <f>VLOOKUP(A16,Population!A17:C960,2,FALSE)</f>
        <v>4170</v>
      </c>
      <c r="E16" s="30" t="s">
        <v>164</v>
      </c>
      <c r="F16" s="31" t="s">
        <v>1996</v>
      </c>
      <c r="G16" s="31" t="s">
        <v>164</v>
      </c>
      <c r="H16" s="31" t="s">
        <v>816</v>
      </c>
      <c r="I16" s="31" t="s">
        <v>614</v>
      </c>
      <c r="J16" s="31" t="s">
        <v>157</v>
      </c>
      <c r="K16" s="31" t="s">
        <v>1777</v>
      </c>
      <c r="L16" s="31" t="s">
        <v>1997</v>
      </c>
      <c r="M16" s="31" t="s">
        <v>157</v>
      </c>
      <c r="N16" s="31" t="s">
        <v>157</v>
      </c>
      <c r="O16" s="31" t="s">
        <v>157</v>
      </c>
      <c r="P16" s="31" t="s">
        <v>261</v>
      </c>
      <c r="Q16" s="31" t="s">
        <v>164</v>
      </c>
      <c r="R16" s="31" t="s">
        <v>1998</v>
      </c>
      <c r="S16" s="31" t="s">
        <v>614</v>
      </c>
      <c r="T16" s="31" t="s">
        <v>157</v>
      </c>
      <c r="U16" s="31" t="s">
        <v>1777</v>
      </c>
      <c r="V16" s="31" t="s">
        <v>1999</v>
      </c>
      <c r="W16" s="31" t="s">
        <v>157</v>
      </c>
      <c r="X16" s="31" t="s">
        <v>157</v>
      </c>
      <c r="Y16" s="31" t="s">
        <v>157</v>
      </c>
      <c r="Z16" s="31" t="s">
        <v>259</v>
      </c>
      <c r="AA16" s="31" t="s">
        <v>157</v>
      </c>
      <c r="AB16" s="31" t="s">
        <v>157</v>
      </c>
      <c r="AC16" s="31" t="s">
        <v>157</v>
      </c>
      <c r="AD16" s="31" t="s">
        <v>157</v>
      </c>
      <c r="AE16" s="31" t="s">
        <v>157</v>
      </c>
      <c r="AF16" s="32" t="s">
        <v>503</v>
      </c>
      <c r="AG16" s="32" t="s">
        <v>261</v>
      </c>
      <c r="AH16" s="32" t="s">
        <v>1372</v>
      </c>
      <c r="AI16" s="32" t="s">
        <v>164</v>
      </c>
      <c r="AJ16" s="32" t="s">
        <v>1749</v>
      </c>
      <c r="AK16" s="32" t="s">
        <v>2000</v>
      </c>
      <c r="AL16" s="32" t="s">
        <v>614</v>
      </c>
      <c r="AM16" s="32" t="s">
        <v>157</v>
      </c>
      <c r="AN16" s="32" t="s">
        <v>2001</v>
      </c>
      <c r="AO16" s="32" t="s">
        <v>157</v>
      </c>
      <c r="AP16" s="32" t="s">
        <v>157</v>
      </c>
      <c r="AQ16" s="32" t="s">
        <v>157</v>
      </c>
      <c r="AR16" s="32" t="s">
        <v>259</v>
      </c>
      <c r="AS16" s="32" t="s">
        <v>157</v>
      </c>
      <c r="AT16" s="32" t="s">
        <v>157</v>
      </c>
      <c r="AU16" s="32" t="s">
        <v>157</v>
      </c>
      <c r="AV16" s="32" t="s">
        <v>157</v>
      </c>
      <c r="AW16" s="32" t="s">
        <v>1372</v>
      </c>
      <c r="AX16" s="32" t="s">
        <v>164</v>
      </c>
      <c r="AY16" s="32" t="s">
        <v>762</v>
      </c>
      <c r="AZ16" s="32" t="s">
        <v>2000</v>
      </c>
      <c r="BA16" s="32" t="s">
        <v>614</v>
      </c>
      <c r="BB16" s="32" t="s">
        <v>157</v>
      </c>
      <c r="BC16" s="32" t="s">
        <v>2002</v>
      </c>
      <c r="BD16" s="32" t="s">
        <v>157</v>
      </c>
      <c r="BE16" s="32" t="s">
        <v>157</v>
      </c>
      <c r="BF16" s="32" t="s">
        <v>157</v>
      </c>
      <c r="BG16" s="32" t="s">
        <v>259</v>
      </c>
      <c r="BH16" s="32" t="s">
        <v>157</v>
      </c>
      <c r="BI16" s="32" t="s">
        <v>157</v>
      </c>
      <c r="BJ16" s="32" t="s">
        <v>157</v>
      </c>
      <c r="BK16" s="32" t="s">
        <v>157</v>
      </c>
      <c r="BL16" s="33" t="s">
        <v>164</v>
      </c>
      <c r="BM16" s="33" t="s">
        <v>1461</v>
      </c>
      <c r="BN16" s="33" t="s">
        <v>470</v>
      </c>
      <c r="BO16" s="33" t="s">
        <v>167</v>
      </c>
      <c r="BP16" s="33" t="s">
        <v>157</v>
      </c>
      <c r="BQ16" s="33" t="s">
        <v>2003</v>
      </c>
      <c r="BR16" s="33" t="s">
        <v>157</v>
      </c>
      <c r="BS16" s="34" t="s">
        <v>164</v>
      </c>
      <c r="BT16" s="34" t="s">
        <v>2004</v>
      </c>
      <c r="BU16" s="34" t="s">
        <v>164</v>
      </c>
      <c r="BV16" s="34" t="s">
        <v>2005</v>
      </c>
      <c r="BW16" s="35" t="s">
        <v>164</v>
      </c>
      <c r="BX16" s="35" t="s">
        <v>162</v>
      </c>
      <c r="BY16" s="35" t="s">
        <v>157</v>
      </c>
    </row>
    <row r="17" spans="1:77" x14ac:dyDescent="0.25">
      <c r="A17" s="30" t="s">
        <v>2416</v>
      </c>
      <c r="B17" s="30" t="s">
        <v>2417</v>
      </c>
      <c r="C17" s="30" t="s">
        <v>2418</v>
      </c>
      <c r="D17" s="51">
        <f>VLOOKUP(A17,Population!A18:C961,2,FALSE)</f>
        <v>311</v>
      </c>
      <c r="E17" s="30" t="s">
        <v>164</v>
      </c>
      <c r="F17" s="31" t="s">
        <v>2419</v>
      </c>
      <c r="G17" s="31" t="s">
        <v>164</v>
      </c>
      <c r="H17" s="31" t="s">
        <v>2420</v>
      </c>
      <c r="I17" s="31" t="s">
        <v>233</v>
      </c>
      <c r="J17" s="31" t="s">
        <v>157</v>
      </c>
      <c r="K17" s="31" t="s">
        <v>340</v>
      </c>
      <c r="L17" s="31" t="s">
        <v>2421</v>
      </c>
      <c r="M17" s="31" t="s">
        <v>2422</v>
      </c>
      <c r="N17" s="31" t="s">
        <v>2423</v>
      </c>
      <c r="O17" s="31" t="s">
        <v>157</v>
      </c>
      <c r="P17" s="31" t="s">
        <v>830</v>
      </c>
      <c r="Q17" s="31" t="s">
        <v>162</v>
      </c>
      <c r="R17" s="31" t="s">
        <v>157</v>
      </c>
      <c r="S17" s="31" t="s">
        <v>157</v>
      </c>
      <c r="T17" s="31" t="s">
        <v>157</v>
      </c>
      <c r="U17" s="31" t="s">
        <v>157</v>
      </c>
      <c r="V17" s="31" t="s">
        <v>157</v>
      </c>
      <c r="W17" s="31" t="s">
        <v>2424</v>
      </c>
      <c r="X17" s="31" t="s">
        <v>2425</v>
      </c>
      <c r="Y17" s="31" t="s">
        <v>157</v>
      </c>
      <c r="Z17" s="31" t="s">
        <v>259</v>
      </c>
      <c r="AA17" s="31" t="s">
        <v>157</v>
      </c>
      <c r="AB17" s="31" t="s">
        <v>157</v>
      </c>
      <c r="AC17" s="31" t="s">
        <v>157</v>
      </c>
      <c r="AD17" s="31" t="s">
        <v>157</v>
      </c>
      <c r="AE17" s="31" t="s">
        <v>157</v>
      </c>
      <c r="AF17" s="32" t="s">
        <v>1053</v>
      </c>
      <c r="AG17" s="32" t="s">
        <v>830</v>
      </c>
      <c r="AH17" s="32" t="s">
        <v>2426</v>
      </c>
      <c r="AI17" s="32" t="s">
        <v>164</v>
      </c>
      <c r="AJ17" s="32" t="s">
        <v>2427</v>
      </c>
      <c r="AK17" s="32" t="s">
        <v>340</v>
      </c>
      <c r="AL17" s="32" t="s">
        <v>233</v>
      </c>
      <c r="AM17" s="32" t="s">
        <v>157</v>
      </c>
      <c r="AN17" s="32" t="s">
        <v>2428</v>
      </c>
      <c r="AO17" s="32" t="s">
        <v>157</v>
      </c>
      <c r="AP17" s="32" t="s">
        <v>1334</v>
      </c>
      <c r="AQ17" s="32" t="s">
        <v>157</v>
      </c>
      <c r="AR17" s="32" t="s">
        <v>259</v>
      </c>
      <c r="AS17" s="32" t="s">
        <v>157</v>
      </c>
      <c r="AT17" s="32" t="s">
        <v>157</v>
      </c>
      <c r="AU17" s="32" t="s">
        <v>157</v>
      </c>
      <c r="AV17" s="32" t="s">
        <v>157</v>
      </c>
      <c r="AW17" s="32" t="s">
        <v>2426</v>
      </c>
      <c r="AX17" s="32" t="s">
        <v>162</v>
      </c>
      <c r="AY17" s="32" t="s">
        <v>157</v>
      </c>
      <c r="AZ17" s="32" t="s">
        <v>157</v>
      </c>
      <c r="BA17" s="32" t="s">
        <v>157</v>
      </c>
      <c r="BB17" s="32" t="s">
        <v>157</v>
      </c>
      <c r="BC17" s="32" t="s">
        <v>157</v>
      </c>
      <c r="BD17" s="32" t="s">
        <v>157</v>
      </c>
      <c r="BE17" s="32" t="s">
        <v>1334</v>
      </c>
      <c r="BF17" s="32" t="s">
        <v>157</v>
      </c>
      <c r="BG17" s="32" t="s">
        <v>259</v>
      </c>
      <c r="BH17" s="32" t="s">
        <v>157</v>
      </c>
      <c r="BI17" s="32" t="s">
        <v>157</v>
      </c>
      <c r="BJ17" s="32" t="s">
        <v>157</v>
      </c>
      <c r="BK17" s="32" t="s">
        <v>157</v>
      </c>
      <c r="BL17" s="33" t="s">
        <v>162</v>
      </c>
      <c r="BM17" s="33" t="s">
        <v>157</v>
      </c>
      <c r="BN17" s="33" t="s">
        <v>157</v>
      </c>
      <c r="BO17" s="33" t="s">
        <v>157</v>
      </c>
      <c r="BP17" s="33" t="s">
        <v>157</v>
      </c>
      <c r="BQ17" s="33" t="s">
        <v>157</v>
      </c>
      <c r="BR17" s="33" t="s">
        <v>157</v>
      </c>
      <c r="BS17" s="34" t="s">
        <v>162</v>
      </c>
      <c r="BT17" s="34" t="s">
        <v>157</v>
      </c>
      <c r="BU17" s="34" t="s">
        <v>164</v>
      </c>
      <c r="BV17" s="34" t="s">
        <v>2429</v>
      </c>
      <c r="BW17" s="35" t="s">
        <v>2430</v>
      </c>
      <c r="BX17" s="35" t="s">
        <v>1407</v>
      </c>
      <c r="BY17" s="35" t="s">
        <v>157</v>
      </c>
    </row>
    <row r="18" spans="1:77" ht="60" x14ac:dyDescent="0.25">
      <c r="A18" s="30" t="s">
        <v>5577</v>
      </c>
      <c r="B18" s="30" t="s">
        <v>5578</v>
      </c>
      <c r="C18" s="30" t="s">
        <v>5579</v>
      </c>
      <c r="D18" s="51">
        <f>VLOOKUP(A18,Population!A19:C962,2,FALSE)</f>
        <v>322</v>
      </c>
      <c r="E18" s="30" t="s">
        <v>164</v>
      </c>
      <c r="F18" s="31" t="s">
        <v>2705</v>
      </c>
      <c r="G18" s="31" t="s">
        <v>164</v>
      </c>
      <c r="H18" s="31" t="s">
        <v>762</v>
      </c>
      <c r="I18" s="31" t="s">
        <v>233</v>
      </c>
      <c r="J18" s="31" t="s">
        <v>157</v>
      </c>
      <c r="K18" s="31" t="s">
        <v>273</v>
      </c>
      <c r="L18" s="31" t="s">
        <v>5580</v>
      </c>
      <c r="M18" s="31" t="s">
        <v>1061</v>
      </c>
      <c r="N18" s="31" t="s">
        <v>5581</v>
      </c>
      <c r="O18" s="31" t="s">
        <v>157</v>
      </c>
      <c r="P18" s="31" t="s">
        <v>574</v>
      </c>
      <c r="Q18" s="31" t="s">
        <v>164</v>
      </c>
      <c r="R18" s="31" t="s">
        <v>762</v>
      </c>
      <c r="S18" s="31" t="s">
        <v>233</v>
      </c>
      <c r="T18" s="31" t="s">
        <v>157</v>
      </c>
      <c r="U18" s="31" t="s">
        <v>273</v>
      </c>
      <c r="V18" s="31" t="s">
        <v>5580</v>
      </c>
      <c r="W18" s="31" t="s">
        <v>5582</v>
      </c>
      <c r="X18" s="31" t="s">
        <v>5583</v>
      </c>
      <c r="Y18" s="31" t="s">
        <v>157</v>
      </c>
      <c r="Z18" s="31" t="s">
        <v>323</v>
      </c>
      <c r="AA18" s="31" t="s">
        <v>157</v>
      </c>
      <c r="AB18" s="31" t="s">
        <v>157</v>
      </c>
      <c r="AC18" s="31" t="s">
        <v>157</v>
      </c>
      <c r="AD18" s="31" t="s">
        <v>5584</v>
      </c>
      <c r="AE18" s="31" t="s">
        <v>157</v>
      </c>
      <c r="AF18" s="32" t="s">
        <v>2705</v>
      </c>
      <c r="AG18" s="32" t="s">
        <v>574</v>
      </c>
      <c r="AH18" s="32" t="s">
        <v>1431</v>
      </c>
      <c r="AI18" s="32" t="s">
        <v>164</v>
      </c>
      <c r="AJ18" s="32" t="s">
        <v>623</v>
      </c>
      <c r="AK18" s="32" t="s">
        <v>273</v>
      </c>
      <c r="AL18" s="32" t="s">
        <v>233</v>
      </c>
      <c r="AM18" s="32" t="s">
        <v>157</v>
      </c>
      <c r="AN18" s="32" t="s">
        <v>5585</v>
      </c>
      <c r="AO18" s="32" t="s">
        <v>157</v>
      </c>
      <c r="AP18" s="32" t="s">
        <v>157</v>
      </c>
      <c r="AQ18" s="32" t="s">
        <v>157</v>
      </c>
      <c r="AR18" s="32" t="s">
        <v>247</v>
      </c>
      <c r="AS18" s="32" t="s">
        <v>157</v>
      </c>
      <c r="AT18" s="32" t="s">
        <v>2520</v>
      </c>
      <c r="AU18" s="32" t="s">
        <v>157</v>
      </c>
      <c r="AV18" s="32" t="s">
        <v>157</v>
      </c>
      <c r="AW18" s="32" t="s">
        <v>574</v>
      </c>
      <c r="AX18" s="32" t="s">
        <v>164</v>
      </c>
      <c r="AY18" s="32" t="s">
        <v>680</v>
      </c>
      <c r="AZ18" s="32" t="s">
        <v>273</v>
      </c>
      <c r="BA18" s="32" t="s">
        <v>233</v>
      </c>
      <c r="BB18" s="32" t="s">
        <v>157</v>
      </c>
      <c r="BC18" s="32" t="s">
        <v>5585</v>
      </c>
      <c r="BD18" s="32" t="s">
        <v>157</v>
      </c>
      <c r="BE18" s="32" t="s">
        <v>157</v>
      </c>
      <c r="BF18" s="32" t="s">
        <v>157</v>
      </c>
      <c r="BG18" s="32" t="s">
        <v>247</v>
      </c>
      <c r="BH18" s="32" t="s">
        <v>157</v>
      </c>
      <c r="BI18" s="32" t="s">
        <v>2520</v>
      </c>
      <c r="BJ18" s="32" t="s">
        <v>157</v>
      </c>
      <c r="BK18" s="32" t="s">
        <v>157</v>
      </c>
      <c r="BL18" s="33" t="s">
        <v>162</v>
      </c>
      <c r="BM18" s="33" t="s">
        <v>157</v>
      </c>
      <c r="BN18" s="33" t="s">
        <v>157</v>
      </c>
      <c r="BO18" s="33" t="s">
        <v>157</v>
      </c>
      <c r="BP18" s="33" t="s">
        <v>157</v>
      </c>
      <c r="BQ18" s="33" t="s">
        <v>157</v>
      </c>
      <c r="BR18" s="33" t="s">
        <v>157</v>
      </c>
      <c r="BS18" s="34" t="s">
        <v>164</v>
      </c>
      <c r="BT18" s="34" t="s">
        <v>5586</v>
      </c>
      <c r="BU18" s="34" t="s">
        <v>162</v>
      </c>
      <c r="BV18" s="34" t="s">
        <v>157</v>
      </c>
      <c r="BW18" s="35" t="s">
        <v>5587</v>
      </c>
      <c r="BX18" s="35" t="s">
        <v>381</v>
      </c>
      <c r="BY18" s="35" t="s">
        <v>157</v>
      </c>
    </row>
    <row r="19" spans="1:77" x14ac:dyDescent="0.25">
      <c r="A19" s="30" t="s">
        <v>337</v>
      </c>
      <c r="B19" s="30" t="s">
        <v>338</v>
      </c>
      <c r="C19" s="30" t="s">
        <v>339</v>
      </c>
      <c r="D19" s="51">
        <f>VLOOKUP(A19,Population!A20:C963,2,FALSE)</f>
        <v>185</v>
      </c>
      <c r="E19" s="30" t="s">
        <v>164</v>
      </c>
      <c r="F19" s="31" t="s">
        <v>340</v>
      </c>
      <c r="G19" s="31" t="s">
        <v>162</v>
      </c>
      <c r="H19" s="31" t="s">
        <v>157</v>
      </c>
      <c r="I19" s="31" t="s">
        <v>157</v>
      </c>
      <c r="J19" s="31" t="s">
        <v>157</v>
      </c>
      <c r="K19" s="31" t="s">
        <v>157</v>
      </c>
      <c r="L19" s="31" t="s">
        <v>157</v>
      </c>
      <c r="M19" s="31" t="s">
        <v>340</v>
      </c>
      <c r="N19" s="31" t="s">
        <v>340</v>
      </c>
      <c r="O19" s="31" t="s">
        <v>340</v>
      </c>
      <c r="P19" s="31" t="s">
        <v>340</v>
      </c>
      <c r="Q19" s="31" t="s">
        <v>162</v>
      </c>
      <c r="R19" s="31" t="s">
        <v>157</v>
      </c>
      <c r="S19" s="31" t="s">
        <v>157</v>
      </c>
      <c r="T19" s="31" t="s">
        <v>157</v>
      </c>
      <c r="U19" s="31" t="s">
        <v>157</v>
      </c>
      <c r="V19" s="31" t="s">
        <v>157</v>
      </c>
      <c r="W19" s="31" t="s">
        <v>340</v>
      </c>
      <c r="X19" s="31" t="s">
        <v>341</v>
      </c>
      <c r="Y19" s="31" t="s">
        <v>157</v>
      </c>
      <c r="Z19" s="31" t="s">
        <v>323</v>
      </c>
      <c r="AA19" s="31" t="s">
        <v>157</v>
      </c>
      <c r="AB19" s="31" t="s">
        <v>157</v>
      </c>
      <c r="AC19" s="31" t="s">
        <v>157</v>
      </c>
      <c r="AD19" s="31" t="s">
        <v>342</v>
      </c>
      <c r="AE19" s="31" t="s">
        <v>157</v>
      </c>
      <c r="AF19" s="32" t="s">
        <v>343</v>
      </c>
      <c r="AG19" s="32" t="s">
        <v>344</v>
      </c>
      <c r="AH19" s="32" t="s">
        <v>345</v>
      </c>
      <c r="AI19" s="32" t="s">
        <v>162</v>
      </c>
      <c r="AJ19" s="32" t="s">
        <v>157</v>
      </c>
      <c r="AK19" s="32" t="s">
        <v>157</v>
      </c>
      <c r="AL19" s="32" t="s">
        <v>157</v>
      </c>
      <c r="AM19" s="32" t="s">
        <v>157</v>
      </c>
      <c r="AN19" s="32" t="s">
        <v>157</v>
      </c>
      <c r="AO19" s="32" t="s">
        <v>157</v>
      </c>
      <c r="AP19" s="32" t="s">
        <v>157</v>
      </c>
      <c r="AQ19" s="32" t="s">
        <v>157</v>
      </c>
      <c r="AR19" s="32" t="s">
        <v>157</v>
      </c>
      <c r="AS19" s="32" t="s">
        <v>157</v>
      </c>
      <c r="AT19" s="32" t="s">
        <v>157</v>
      </c>
      <c r="AU19" s="32" t="s">
        <v>157</v>
      </c>
      <c r="AV19" s="32" t="s">
        <v>157</v>
      </c>
      <c r="AW19" s="32" t="s">
        <v>345</v>
      </c>
      <c r="AX19" s="32" t="s">
        <v>162</v>
      </c>
      <c r="AY19" s="32" t="s">
        <v>157</v>
      </c>
      <c r="AZ19" s="32" t="s">
        <v>157</v>
      </c>
      <c r="BA19" s="32" t="s">
        <v>157</v>
      </c>
      <c r="BB19" s="32" t="s">
        <v>157</v>
      </c>
      <c r="BC19" s="32" t="s">
        <v>157</v>
      </c>
      <c r="BD19" s="32" t="s">
        <v>157</v>
      </c>
      <c r="BE19" s="32" t="s">
        <v>157</v>
      </c>
      <c r="BF19" s="32" t="s">
        <v>157</v>
      </c>
      <c r="BG19" s="32" t="s">
        <v>157</v>
      </c>
      <c r="BH19" s="32" t="s">
        <v>157</v>
      </c>
      <c r="BI19" s="32" t="s">
        <v>157</v>
      </c>
      <c r="BJ19" s="32" t="s">
        <v>157</v>
      </c>
      <c r="BK19" s="32" t="s">
        <v>157</v>
      </c>
      <c r="BL19" s="33" t="s">
        <v>162</v>
      </c>
      <c r="BM19" s="33" t="s">
        <v>157</v>
      </c>
      <c r="BN19" s="33" t="s">
        <v>157</v>
      </c>
      <c r="BO19" s="33" t="s">
        <v>157</v>
      </c>
      <c r="BP19" s="33" t="s">
        <v>157</v>
      </c>
      <c r="BQ19" s="33" t="s">
        <v>157</v>
      </c>
      <c r="BR19" s="33" t="s">
        <v>157</v>
      </c>
      <c r="BS19" s="34" t="s">
        <v>162</v>
      </c>
      <c r="BT19" s="34" t="s">
        <v>157</v>
      </c>
      <c r="BU19" s="34" t="s">
        <v>162</v>
      </c>
      <c r="BV19" s="34" t="s">
        <v>157</v>
      </c>
      <c r="BW19" s="35" t="s">
        <v>341</v>
      </c>
      <c r="BX19" s="35" t="s">
        <v>341</v>
      </c>
      <c r="BY19" s="35" t="s">
        <v>157</v>
      </c>
    </row>
    <row r="20" spans="1:77" ht="105" x14ac:dyDescent="0.25">
      <c r="A20" s="30" t="s">
        <v>2795</v>
      </c>
      <c r="B20" s="30" t="s">
        <v>2796</v>
      </c>
      <c r="C20" s="30" t="s">
        <v>2797</v>
      </c>
      <c r="D20" s="51">
        <f>VLOOKUP(A20,Population!A21:C964,2,FALSE)</f>
        <v>1506</v>
      </c>
      <c r="E20" s="30" t="s">
        <v>164</v>
      </c>
      <c r="F20" s="31" t="s">
        <v>2444</v>
      </c>
      <c r="G20" s="31" t="s">
        <v>164</v>
      </c>
      <c r="H20" s="31" t="s">
        <v>2798</v>
      </c>
      <c r="I20" s="31" t="s">
        <v>233</v>
      </c>
      <c r="J20" s="31" t="s">
        <v>157</v>
      </c>
      <c r="K20" s="31" t="s">
        <v>273</v>
      </c>
      <c r="L20" s="31" t="s">
        <v>2799</v>
      </c>
      <c r="M20" s="31" t="s">
        <v>2800</v>
      </c>
      <c r="N20" s="31" t="s">
        <v>2801</v>
      </c>
      <c r="O20" s="31" t="s">
        <v>157</v>
      </c>
      <c r="P20" s="31" t="s">
        <v>2802</v>
      </c>
      <c r="Q20" s="31" t="s">
        <v>164</v>
      </c>
      <c r="R20" s="31" t="s">
        <v>2798</v>
      </c>
      <c r="S20" s="31" t="s">
        <v>233</v>
      </c>
      <c r="T20" s="31" t="s">
        <v>157</v>
      </c>
      <c r="U20" s="31" t="s">
        <v>273</v>
      </c>
      <c r="V20" s="31" t="s">
        <v>2799</v>
      </c>
      <c r="W20" s="31" t="s">
        <v>2803</v>
      </c>
      <c r="X20" s="31" t="s">
        <v>2804</v>
      </c>
      <c r="Y20" s="31" t="s">
        <v>157</v>
      </c>
      <c r="Z20" s="31" t="s">
        <v>241</v>
      </c>
      <c r="AA20" s="31" t="s">
        <v>157</v>
      </c>
      <c r="AB20" s="31" t="s">
        <v>2805</v>
      </c>
      <c r="AC20" s="31" t="s">
        <v>157</v>
      </c>
      <c r="AD20" s="31" t="s">
        <v>157</v>
      </c>
      <c r="AE20" s="31" t="s">
        <v>264</v>
      </c>
      <c r="AF20" s="32" t="s">
        <v>2806</v>
      </c>
      <c r="AG20" s="32" t="s">
        <v>2685</v>
      </c>
      <c r="AH20" s="32" t="s">
        <v>1685</v>
      </c>
      <c r="AI20" s="32" t="s">
        <v>164</v>
      </c>
      <c r="AJ20" s="32" t="s">
        <v>2807</v>
      </c>
      <c r="AK20" s="32" t="s">
        <v>273</v>
      </c>
      <c r="AL20" s="32" t="s">
        <v>233</v>
      </c>
      <c r="AM20" s="32" t="s">
        <v>157</v>
      </c>
      <c r="AN20" s="32" t="s">
        <v>2799</v>
      </c>
      <c r="AO20" s="32" t="s">
        <v>2808</v>
      </c>
      <c r="AP20" s="32" t="s">
        <v>157</v>
      </c>
      <c r="AQ20" s="32" t="s">
        <v>157</v>
      </c>
      <c r="AR20" s="32" t="s">
        <v>247</v>
      </c>
      <c r="AS20" s="32" t="s">
        <v>157</v>
      </c>
      <c r="AT20" s="32" t="s">
        <v>2809</v>
      </c>
      <c r="AU20" s="32" t="s">
        <v>157</v>
      </c>
      <c r="AV20" s="32" t="s">
        <v>157</v>
      </c>
      <c r="AW20" s="32" t="s">
        <v>2810</v>
      </c>
      <c r="AX20" s="32" t="s">
        <v>164</v>
      </c>
      <c r="AY20" s="32" t="s">
        <v>2807</v>
      </c>
      <c r="AZ20" s="32" t="s">
        <v>273</v>
      </c>
      <c r="BA20" s="32" t="s">
        <v>233</v>
      </c>
      <c r="BB20" s="32" t="s">
        <v>157</v>
      </c>
      <c r="BC20" s="32" t="s">
        <v>2799</v>
      </c>
      <c r="BD20" s="32" t="s">
        <v>2811</v>
      </c>
      <c r="BE20" s="32" t="s">
        <v>157</v>
      </c>
      <c r="BF20" s="32" t="s">
        <v>157</v>
      </c>
      <c r="BG20" s="32" t="s">
        <v>247</v>
      </c>
      <c r="BH20" s="32" t="s">
        <v>157</v>
      </c>
      <c r="BI20" s="32" t="s">
        <v>2809</v>
      </c>
      <c r="BJ20" s="32" t="s">
        <v>157</v>
      </c>
      <c r="BK20" s="32" t="s">
        <v>157</v>
      </c>
      <c r="BL20" s="33" t="s">
        <v>164</v>
      </c>
      <c r="BM20" s="33" t="s">
        <v>188</v>
      </c>
      <c r="BN20" s="33" t="s">
        <v>188</v>
      </c>
      <c r="BO20" s="33" t="s">
        <v>775</v>
      </c>
      <c r="BP20" s="33" t="s">
        <v>157</v>
      </c>
      <c r="BQ20" s="33" t="s">
        <v>157</v>
      </c>
      <c r="BR20" s="33" t="s">
        <v>2812</v>
      </c>
      <c r="BS20" s="34" t="s">
        <v>162</v>
      </c>
      <c r="BT20" s="34" t="s">
        <v>157</v>
      </c>
      <c r="BU20" s="34" t="s">
        <v>162</v>
      </c>
      <c r="BV20" s="34" t="s">
        <v>157</v>
      </c>
      <c r="BW20" s="35" t="s">
        <v>2813</v>
      </c>
      <c r="BX20" s="35" t="s">
        <v>2814</v>
      </c>
      <c r="BY20" s="35" t="s">
        <v>157</v>
      </c>
    </row>
    <row r="21" spans="1:77" ht="60" x14ac:dyDescent="0.25">
      <c r="A21" s="30" t="s">
        <v>2091</v>
      </c>
      <c r="B21" s="30" t="s">
        <v>2092</v>
      </c>
      <c r="C21" s="30" t="s">
        <v>2093</v>
      </c>
      <c r="D21" s="51">
        <f>VLOOKUP(A21,Population!A22:C965,2,FALSE)</f>
        <v>561</v>
      </c>
      <c r="E21" s="30" t="s">
        <v>164</v>
      </c>
      <c r="F21" s="31" t="s">
        <v>256</v>
      </c>
      <c r="G21" s="31" t="s">
        <v>164</v>
      </c>
      <c r="H21" s="31" t="s">
        <v>2094</v>
      </c>
      <c r="I21" s="31" t="s">
        <v>233</v>
      </c>
      <c r="J21" s="31" t="s">
        <v>157</v>
      </c>
      <c r="K21" s="31" t="s">
        <v>440</v>
      </c>
      <c r="L21" s="31" t="s">
        <v>2095</v>
      </c>
      <c r="M21" s="31" t="s">
        <v>2096</v>
      </c>
      <c r="N21" s="31" t="s">
        <v>2097</v>
      </c>
      <c r="O21" s="31" t="s">
        <v>157</v>
      </c>
      <c r="P21" s="31" t="s">
        <v>261</v>
      </c>
      <c r="Q21" s="31" t="s">
        <v>164</v>
      </c>
      <c r="R21" s="31" t="s">
        <v>2094</v>
      </c>
      <c r="S21" s="31" t="s">
        <v>233</v>
      </c>
      <c r="T21" s="31" t="s">
        <v>157</v>
      </c>
      <c r="U21" s="31" t="s">
        <v>440</v>
      </c>
      <c r="V21" s="31" t="s">
        <v>2095</v>
      </c>
      <c r="W21" s="31" t="s">
        <v>2098</v>
      </c>
      <c r="X21" s="31" t="s">
        <v>2099</v>
      </c>
      <c r="Y21" s="31" t="s">
        <v>157</v>
      </c>
      <c r="Z21" s="31" t="s">
        <v>241</v>
      </c>
      <c r="AA21" s="31" t="s">
        <v>157</v>
      </c>
      <c r="AB21" s="31" t="s">
        <v>2100</v>
      </c>
      <c r="AC21" s="31" t="s">
        <v>157</v>
      </c>
      <c r="AD21" s="31" t="s">
        <v>157</v>
      </c>
      <c r="AE21" s="31" t="s">
        <v>157</v>
      </c>
      <c r="AF21" s="32" t="s">
        <v>256</v>
      </c>
      <c r="AG21" s="32" t="s">
        <v>261</v>
      </c>
      <c r="AH21" s="32" t="s">
        <v>2101</v>
      </c>
      <c r="AI21" s="32" t="s">
        <v>164</v>
      </c>
      <c r="AJ21" s="32" t="s">
        <v>2102</v>
      </c>
      <c r="AK21" s="32" t="s">
        <v>440</v>
      </c>
      <c r="AL21" s="32" t="s">
        <v>233</v>
      </c>
      <c r="AM21" s="32" t="s">
        <v>157</v>
      </c>
      <c r="AN21" s="32" t="s">
        <v>2103</v>
      </c>
      <c r="AO21" s="32" t="s">
        <v>157</v>
      </c>
      <c r="AP21" s="32" t="s">
        <v>157</v>
      </c>
      <c r="AQ21" s="32" t="s">
        <v>157</v>
      </c>
      <c r="AR21" s="32" t="s">
        <v>359</v>
      </c>
      <c r="AS21" s="32" t="s">
        <v>157</v>
      </c>
      <c r="AT21" s="32" t="s">
        <v>157</v>
      </c>
      <c r="AU21" s="32" t="s">
        <v>2104</v>
      </c>
      <c r="AV21" s="32" t="s">
        <v>157</v>
      </c>
      <c r="AW21" s="32" t="s">
        <v>2101</v>
      </c>
      <c r="AX21" s="32" t="s">
        <v>164</v>
      </c>
      <c r="AY21" s="32" t="s">
        <v>2102</v>
      </c>
      <c r="AZ21" s="32" t="s">
        <v>440</v>
      </c>
      <c r="BA21" s="32" t="s">
        <v>233</v>
      </c>
      <c r="BB21" s="32" t="s">
        <v>157</v>
      </c>
      <c r="BC21" s="32" t="s">
        <v>2103</v>
      </c>
      <c r="BD21" s="32" t="s">
        <v>157</v>
      </c>
      <c r="BE21" s="32" t="s">
        <v>157</v>
      </c>
      <c r="BF21" s="32" t="s">
        <v>157</v>
      </c>
      <c r="BG21" s="32" t="s">
        <v>359</v>
      </c>
      <c r="BH21" s="32" t="s">
        <v>157</v>
      </c>
      <c r="BI21" s="32" t="s">
        <v>157</v>
      </c>
      <c r="BJ21" s="32" t="s">
        <v>2104</v>
      </c>
      <c r="BK21" s="32" t="s">
        <v>157</v>
      </c>
      <c r="BL21" s="33" t="s">
        <v>164</v>
      </c>
      <c r="BM21" s="33" t="s">
        <v>190</v>
      </c>
      <c r="BN21" s="33" t="s">
        <v>190</v>
      </c>
      <c r="BO21" s="33" t="s">
        <v>167</v>
      </c>
      <c r="BP21" s="33" t="s">
        <v>157</v>
      </c>
      <c r="BQ21" s="33" t="s">
        <v>1537</v>
      </c>
      <c r="BR21" s="33" t="s">
        <v>2105</v>
      </c>
      <c r="BS21" s="34" t="s">
        <v>162</v>
      </c>
      <c r="BT21" s="34" t="s">
        <v>157</v>
      </c>
      <c r="BU21" s="34" t="s">
        <v>164</v>
      </c>
      <c r="BV21" s="34" t="s">
        <v>543</v>
      </c>
      <c r="BW21" s="35" t="s">
        <v>2106</v>
      </c>
      <c r="BX21" s="35" t="s">
        <v>2107</v>
      </c>
      <c r="BY21" s="35" t="s">
        <v>2108</v>
      </c>
    </row>
    <row r="22" spans="1:77" ht="60" x14ac:dyDescent="0.25">
      <c r="A22" s="30" t="s">
        <v>2984</v>
      </c>
      <c r="B22" s="30" t="s">
        <v>2985</v>
      </c>
      <c r="C22" s="30" t="s">
        <v>2986</v>
      </c>
      <c r="D22" s="51">
        <f>VLOOKUP(A22,Population!A23:C966,2,FALSE)</f>
        <v>732</v>
      </c>
      <c r="E22" s="30" t="s">
        <v>164</v>
      </c>
      <c r="F22" s="31" t="s">
        <v>2987</v>
      </c>
      <c r="G22" s="31" t="s">
        <v>164</v>
      </c>
      <c r="H22" s="31" t="s">
        <v>1083</v>
      </c>
      <c r="I22" s="31" t="s">
        <v>233</v>
      </c>
      <c r="J22" s="31" t="s">
        <v>157</v>
      </c>
      <c r="K22" s="31" t="s">
        <v>412</v>
      </c>
      <c r="L22" s="31" t="s">
        <v>646</v>
      </c>
      <c r="M22" s="31" t="s">
        <v>157</v>
      </c>
      <c r="N22" s="31" t="s">
        <v>513</v>
      </c>
      <c r="O22" s="31" t="s">
        <v>157</v>
      </c>
      <c r="P22" s="31" t="s">
        <v>343</v>
      </c>
      <c r="Q22" s="31" t="s">
        <v>164</v>
      </c>
      <c r="R22" s="31" t="s">
        <v>1083</v>
      </c>
      <c r="S22" s="31" t="s">
        <v>233</v>
      </c>
      <c r="T22" s="31" t="s">
        <v>157</v>
      </c>
      <c r="U22" s="31" t="s">
        <v>412</v>
      </c>
      <c r="V22" s="31" t="s">
        <v>646</v>
      </c>
      <c r="W22" s="31" t="s">
        <v>1632</v>
      </c>
      <c r="X22" s="31" t="s">
        <v>2988</v>
      </c>
      <c r="Y22" s="31" t="s">
        <v>157</v>
      </c>
      <c r="Z22" s="31" t="s">
        <v>241</v>
      </c>
      <c r="AA22" s="31" t="s">
        <v>157</v>
      </c>
      <c r="AB22" s="31" t="s">
        <v>2989</v>
      </c>
      <c r="AC22" s="31" t="s">
        <v>157</v>
      </c>
      <c r="AD22" s="31" t="s">
        <v>157</v>
      </c>
      <c r="AE22" s="31" t="s">
        <v>157</v>
      </c>
      <c r="AF22" s="32" t="s">
        <v>1838</v>
      </c>
      <c r="AG22" s="32" t="s">
        <v>343</v>
      </c>
      <c r="AH22" s="32" t="s">
        <v>2990</v>
      </c>
      <c r="AI22" s="32" t="s">
        <v>164</v>
      </c>
      <c r="AJ22" s="32" t="s">
        <v>211</v>
      </c>
      <c r="AK22" s="32" t="s">
        <v>412</v>
      </c>
      <c r="AL22" s="32" t="s">
        <v>233</v>
      </c>
      <c r="AM22" s="32" t="s">
        <v>157</v>
      </c>
      <c r="AN22" s="32" t="s">
        <v>2307</v>
      </c>
      <c r="AO22" s="32" t="s">
        <v>157</v>
      </c>
      <c r="AP22" s="32" t="s">
        <v>157</v>
      </c>
      <c r="AQ22" s="32" t="s">
        <v>157</v>
      </c>
      <c r="AR22" s="32" t="s">
        <v>247</v>
      </c>
      <c r="AS22" s="32" t="s">
        <v>157</v>
      </c>
      <c r="AT22" s="32" t="s">
        <v>157</v>
      </c>
      <c r="AU22" s="32" t="s">
        <v>157</v>
      </c>
      <c r="AV22" s="32" t="s">
        <v>157</v>
      </c>
      <c r="AW22" s="32" t="s">
        <v>1739</v>
      </c>
      <c r="AX22" s="32" t="s">
        <v>164</v>
      </c>
      <c r="AY22" s="32" t="s">
        <v>211</v>
      </c>
      <c r="AZ22" s="32" t="s">
        <v>412</v>
      </c>
      <c r="BA22" s="32" t="s">
        <v>233</v>
      </c>
      <c r="BB22" s="32" t="s">
        <v>157</v>
      </c>
      <c r="BC22" s="32" t="s">
        <v>2307</v>
      </c>
      <c r="BD22" s="32" t="s">
        <v>157</v>
      </c>
      <c r="BE22" s="32" t="s">
        <v>157</v>
      </c>
      <c r="BF22" s="32" t="s">
        <v>157</v>
      </c>
      <c r="BG22" s="32" t="s">
        <v>247</v>
      </c>
      <c r="BH22" s="32" t="s">
        <v>157</v>
      </c>
      <c r="BI22" s="32" t="s">
        <v>157</v>
      </c>
      <c r="BJ22" s="32" t="s">
        <v>157</v>
      </c>
      <c r="BK22" s="32" t="s">
        <v>157</v>
      </c>
      <c r="BL22" s="33" t="s">
        <v>164</v>
      </c>
      <c r="BM22" s="33" t="s">
        <v>970</v>
      </c>
      <c r="BN22" s="33" t="s">
        <v>970</v>
      </c>
      <c r="BO22" s="33" t="s">
        <v>167</v>
      </c>
      <c r="BP22" s="33" t="s">
        <v>157</v>
      </c>
      <c r="BQ22" s="33" t="s">
        <v>250</v>
      </c>
      <c r="BR22" s="33" t="s">
        <v>2991</v>
      </c>
      <c r="BS22" s="34" t="s">
        <v>162</v>
      </c>
      <c r="BT22" s="34" t="s">
        <v>157</v>
      </c>
      <c r="BU22" s="34" t="s">
        <v>164</v>
      </c>
      <c r="BV22" s="34" t="s">
        <v>830</v>
      </c>
      <c r="BW22" s="35" t="s">
        <v>2992</v>
      </c>
      <c r="BX22" s="35" t="s">
        <v>2993</v>
      </c>
      <c r="BY22" s="35" t="s">
        <v>2994</v>
      </c>
    </row>
    <row r="23" spans="1:77" x14ac:dyDescent="0.25">
      <c r="A23" s="30" t="s">
        <v>986</v>
      </c>
      <c r="B23" s="30" t="s">
        <v>987</v>
      </c>
      <c r="C23" s="30" t="s">
        <v>988</v>
      </c>
      <c r="D23" s="51">
        <f>VLOOKUP(A23,Population!A24:C967,2,FALSE)</f>
        <v>499</v>
      </c>
      <c r="E23" s="30" t="s">
        <v>164</v>
      </c>
      <c r="F23" s="31" t="s">
        <v>522</v>
      </c>
      <c r="G23" s="31" t="s">
        <v>164</v>
      </c>
      <c r="H23" s="31" t="s">
        <v>989</v>
      </c>
      <c r="I23" s="31" t="s">
        <v>233</v>
      </c>
      <c r="J23" s="31" t="s">
        <v>157</v>
      </c>
      <c r="K23" s="31" t="s">
        <v>524</v>
      </c>
      <c r="L23" s="31" t="s">
        <v>990</v>
      </c>
      <c r="M23" s="31" t="s">
        <v>157</v>
      </c>
      <c r="N23" s="31" t="s">
        <v>157</v>
      </c>
      <c r="O23" s="31" t="s">
        <v>157</v>
      </c>
      <c r="P23" s="31" t="s">
        <v>967</v>
      </c>
      <c r="Q23" s="31" t="s">
        <v>164</v>
      </c>
      <c r="R23" s="31" t="s">
        <v>991</v>
      </c>
      <c r="S23" s="31" t="s">
        <v>233</v>
      </c>
      <c r="T23" s="31" t="s">
        <v>157</v>
      </c>
      <c r="U23" s="31" t="s">
        <v>524</v>
      </c>
      <c r="V23" s="31" t="s">
        <v>992</v>
      </c>
      <c r="W23" s="31" t="s">
        <v>157</v>
      </c>
      <c r="X23" s="31" t="s">
        <v>157</v>
      </c>
      <c r="Y23" s="31" t="s">
        <v>157</v>
      </c>
      <c r="Z23" s="31" t="s">
        <v>157</v>
      </c>
      <c r="AA23" s="31" t="s">
        <v>157</v>
      </c>
      <c r="AB23" s="31" t="s">
        <v>157</v>
      </c>
      <c r="AC23" s="31" t="s">
        <v>157</v>
      </c>
      <c r="AD23" s="31" t="s">
        <v>157</v>
      </c>
      <c r="AE23" s="31" t="s">
        <v>157</v>
      </c>
      <c r="AF23" s="32" t="s">
        <v>522</v>
      </c>
      <c r="AG23" s="32" t="s">
        <v>967</v>
      </c>
      <c r="AH23" s="32" t="s">
        <v>243</v>
      </c>
      <c r="AI23" s="32" t="s">
        <v>164</v>
      </c>
      <c r="AJ23" s="32" t="s">
        <v>993</v>
      </c>
      <c r="AK23" s="32" t="s">
        <v>524</v>
      </c>
      <c r="AL23" s="32" t="s">
        <v>233</v>
      </c>
      <c r="AM23" s="32" t="s">
        <v>157</v>
      </c>
      <c r="AN23" s="32" t="s">
        <v>188</v>
      </c>
      <c r="AO23" s="32" t="s">
        <v>157</v>
      </c>
      <c r="AP23" s="32" t="s">
        <v>157</v>
      </c>
      <c r="AQ23" s="32" t="s">
        <v>157</v>
      </c>
      <c r="AR23" s="32" t="s">
        <v>157</v>
      </c>
      <c r="AS23" s="32" t="s">
        <v>157</v>
      </c>
      <c r="AT23" s="32" t="s">
        <v>157</v>
      </c>
      <c r="AU23" s="32" t="s">
        <v>157</v>
      </c>
      <c r="AV23" s="32" t="s">
        <v>157</v>
      </c>
      <c r="AW23" s="32" t="s">
        <v>243</v>
      </c>
      <c r="AX23" s="32" t="s">
        <v>164</v>
      </c>
      <c r="AY23" s="32" t="s">
        <v>243</v>
      </c>
      <c r="AZ23" s="32" t="s">
        <v>524</v>
      </c>
      <c r="BA23" s="32" t="s">
        <v>233</v>
      </c>
      <c r="BB23" s="32" t="s">
        <v>157</v>
      </c>
      <c r="BC23" s="32" t="s">
        <v>188</v>
      </c>
      <c r="BD23" s="32" t="s">
        <v>157</v>
      </c>
      <c r="BE23" s="32" t="s">
        <v>157</v>
      </c>
      <c r="BF23" s="32" t="s">
        <v>157</v>
      </c>
      <c r="BG23" s="32" t="s">
        <v>157</v>
      </c>
      <c r="BH23" s="32" t="s">
        <v>157</v>
      </c>
      <c r="BI23" s="32" t="s">
        <v>157</v>
      </c>
      <c r="BJ23" s="32" t="s">
        <v>157</v>
      </c>
      <c r="BK23" s="32" t="s">
        <v>157</v>
      </c>
      <c r="BL23" s="33" t="s">
        <v>162</v>
      </c>
      <c r="BM23" s="33" t="s">
        <v>157</v>
      </c>
      <c r="BN23" s="33" t="s">
        <v>157</v>
      </c>
      <c r="BO23" s="33" t="s">
        <v>157</v>
      </c>
      <c r="BP23" s="33" t="s">
        <v>157</v>
      </c>
      <c r="BQ23" s="33" t="s">
        <v>157</v>
      </c>
      <c r="BR23" s="33" t="s">
        <v>157</v>
      </c>
      <c r="BS23" s="34" t="s">
        <v>162</v>
      </c>
      <c r="BT23" s="34" t="s">
        <v>157</v>
      </c>
      <c r="BU23" s="34" t="s">
        <v>164</v>
      </c>
      <c r="BV23" s="34" t="s">
        <v>710</v>
      </c>
      <c r="BW23" s="35" t="s">
        <v>157</v>
      </c>
      <c r="BX23" s="35" t="s">
        <v>157</v>
      </c>
      <c r="BY23" s="35" t="s">
        <v>157</v>
      </c>
    </row>
    <row r="24" spans="1:77" ht="30" x14ac:dyDescent="0.25">
      <c r="A24" s="30" t="s">
        <v>5941</v>
      </c>
      <c r="B24" s="30" t="s">
        <v>5506</v>
      </c>
      <c r="C24" s="30" t="s">
        <v>5507</v>
      </c>
      <c r="D24" s="51">
        <f>VLOOKUP(A24,Population!A25:C968,2,FALSE)</f>
        <v>191</v>
      </c>
      <c r="E24" s="30" t="s">
        <v>164</v>
      </c>
      <c r="F24" s="31" t="s">
        <v>343</v>
      </c>
      <c r="G24" s="31" t="s">
        <v>164</v>
      </c>
      <c r="H24" s="31" t="s">
        <v>5508</v>
      </c>
      <c r="I24" s="31" t="s">
        <v>233</v>
      </c>
      <c r="J24" s="31" t="s">
        <v>157</v>
      </c>
      <c r="K24" s="31" t="s">
        <v>273</v>
      </c>
      <c r="L24" s="31" t="s">
        <v>5509</v>
      </c>
      <c r="M24" s="31" t="s">
        <v>5510</v>
      </c>
      <c r="N24" s="31" t="s">
        <v>5511</v>
      </c>
      <c r="O24" s="31" t="s">
        <v>157</v>
      </c>
      <c r="P24" s="31" t="s">
        <v>263</v>
      </c>
      <c r="Q24" s="31" t="s">
        <v>164</v>
      </c>
      <c r="R24" s="31" t="s">
        <v>5508</v>
      </c>
      <c r="S24" s="31" t="s">
        <v>233</v>
      </c>
      <c r="T24" s="31" t="s">
        <v>157</v>
      </c>
      <c r="U24" s="31" t="s">
        <v>273</v>
      </c>
      <c r="V24" s="31" t="s">
        <v>5509</v>
      </c>
      <c r="W24" s="31" t="s">
        <v>5512</v>
      </c>
      <c r="X24" s="31" t="s">
        <v>5513</v>
      </c>
      <c r="Y24" s="31" t="s">
        <v>157</v>
      </c>
      <c r="Z24" s="31" t="s">
        <v>259</v>
      </c>
      <c r="AA24" s="31" t="s">
        <v>157</v>
      </c>
      <c r="AB24" s="31" t="s">
        <v>157</v>
      </c>
      <c r="AC24" s="31" t="s">
        <v>157</v>
      </c>
      <c r="AD24" s="31" t="s">
        <v>157</v>
      </c>
      <c r="AE24" s="31" t="s">
        <v>157</v>
      </c>
      <c r="AF24" s="32" t="s">
        <v>1126</v>
      </c>
      <c r="AG24" s="32" t="s">
        <v>261</v>
      </c>
      <c r="AH24" s="32" t="s">
        <v>5514</v>
      </c>
      <c r="AI24" s="32" t="s">
        <v>164</v>
      </c>
      <c r="AJ24" s="32" t="s">
        <v>710</v>
      </c>
      <c r="AK24" s="32" t="s">
        <v>245</v>
      </c>
      <c r="AL24" s="32" t="s">
        <v>233</v>
      </c>
      <c r="AM24" s="32" t="s">
        <v>157</v>
      </c>
      <c r="AN24" s="32" t="s">
        <v>245</v>
      </c>
      <c r="AO24" s="32" t="s">
        <v>157</v>
      </c>
      <c r="AP24" s="32" t="s">
        <v>157</v>
      </c>
      <c r="AQ24" s="32" t="s">
        <v>157</v>
      </c>
      <c r="AR24" s="32" t="s">
        <v>157</v>
      </c>
      <c r="AS24" s="32" t="s">
        <v>157</v>
      </c>
      <c r="AT24" s="32" t="s">
        <v>157</v>
      </c>
      <c r="AU24" s="32" t="s">
        <v>157</v>
      </c>
      <c r="AV24" s="32" t="s">
        <v>157</v>
      </c>
      <c r="AW24" s="32" t="s">
        <v>1050</v>
      </c>
      <c r="AX24" s="32" t="s">
        <v>164</v>
      </c>
      <c r="AY24" s="32" t="s">
        <v>710</v>
      </c>
      <c r="AZ24" s="32" t="s">
        <v>273</v>
      </c>
      <c r="BA24" s="32" t="s">
        <v>233</v>
      </c>
      <c r="BB24" s="32" t="s">
        <v>157</v>
      </c>
      <c r="BC24" s="32" t="s">
        <v>245</v>
      </c>
      <c r="BD24" s="32" t="s">
        <v>157</v>
      </c>
      <c r="BE24" s="32" t="s">
        <v>157</v>
      </c>
      <c r="BF24" s="32" t="s">
        <v>157</v>
      </c>
      <c r="BG24" s="32" t="s">
        <v>157</v>
      </c>
      <c r="BH24" s="32" t="s">
        <v>157</v>
      </c>
      <c r="BI24" s="32" t="s">
        <v>157</v>
      </c>
      <c r="BJ24" s="32" t="s">
        <v>157</v>
      </c>
      <c r="BK24" s="32" t="s">
        <v>157</v>
      </c>
      <c r="BL24" s="33" t="s">
        <v>162</v>
      </c>
      <c r="BM24" s="33" t="s">
        <v>157</v>
      </c>
      <c r="BN24" s="33" t="s">
        <v>157</v>
      </c>
      <c r="BO24" s="33" t="s">
        <v>157</v>
      </c>
      <c r="BP24" s="33" t="s">
        <v>157</v>
      </c>
      <c r="BQ24" s="33" t="s">
        <v>157</v>
      </c>
      <c r="BR24" s="33" t="s">
        <v>157</v>
      </c>
      <c r="BS24" s="34" t="s">
        <v>162</v>
      </c>
      <c r="BT24" s="34" t="s">
        <v>157</v>
      </c>
      <c r="BU24" s="34" t="s">
        <v>164</v>
      </c>
      <c r="BV24" s="34" t="s">
        <v>5515</v>
      </c>
      <c r="BW24" s="35" t="s">
        <v>162</v>
      </c>
      <c r="BX24" s="35" t="s">
        <v>5516</v>
      </c>
      <c r="BY24" s="35" t="s">
        <v>5517</v>
      </c>
    </row>
    <row r="25" spans="1:77" ht="90" x14ac:dyDescent="0.25">
      <c r="A25" s="30" t="s">
        <v>2160</v>
      </c>
      <c r="B25" s="30" t="s">
        <v>2161</v>
      </c>
      <c r="C25" s="30" t="s">
        <v>2162</v>
      </c>
      <c r="D25" s="51">
        <f>VLOOKUP(A25,Population!A26:C969,2,FALSE)</f>
        <v>1440</v>
      </c>
      <c r="E25" s="30" t="s">
        <v>164</v>
      </c>
      <c r="F25" s="31" t="s">
        <v>231</v>
      </c>
      <c r="G25" s="31" t="s">
        <v>164</v>
      </c>
      <c r="H25" s="31" t="s">
        <v>893</v>
      </c>
      <c r="I25" s="31" t="s">
        <v>233</v>
      </c>
      <c r="J25" s="31" t="s">
        <v>157</v>
      </c>
      <c r="K25" s="31" t="s">
        <v>503</v>
      </c>
      <c r="L25" s="31" t="s">
        <v>2163</v>
      </c>
      <c r="M25" s="31" t="s">
        <v>2164</v>
      </c>
      <c r="N25" s="31" t="s">
        <v>2165</v>
      </c>
      <c r="O25" s="31" t="s">
        <v>157</v>
      </c>
      <c r="P25" s="31" t="s">
        <v>1801</v>
      </c>
      <c r="Q25" s="31" t="s">
        <v>164</v>
      </c>
      <c r="R25" s="31" t="s">
        <v>893</v>
      </c>
      <c r="S25" s="31" t="s">
        <v>233</v>
      </c>
      <c r="T25" s="31" t="s">
        <v>157</v>
      </c>
      <c r="U25" s="31" t="s">
        <v>503</v>
      </c>
      <c r="V25" s="31" t="s">
        <v>2163</v>
      </c>
      <c r="W25" s="31" t="s">
        <v>2166</v>
      </c>
      <c r="X25" s="31" t="s">
        <v>157</v>
      </c>
      <c r="Y25" s="31" t="s">
        <v>157</v>
      </c>
      <c r="Z25" s="31" t="s">
        <v>809</v>
      </c>
      <c r="AA25" s="31" t="s">
        <v>157</v>
      </c>
      <c r="AB25" s="31" t="s">
        <v>157</v>
      </c>
      <c r="AC25" s="31" t="s">
        <v>157</v>
      </c>
      <c r="AD25" s="31" t="s">
        <v>157</v>
      </c>
      <c r="AE25" s="31" t="s">
        <v>157</v>
      </c>
      <c r="AF25" s="32" t="s">
        <v>2167</v>
      </c>
      <c r="AG25" s="32" t="s">
        <v>563</v>
      </c>
      <c r="AH25" s="32" t="s">
        <v>2168</v>
      </c>
      <c r="AI25" s="32" t="s">
        <v>164</v>
      </c>
      <c r="AJ25" s="32" t="s">
        <v>2169</v>
      </c>
      <c r="AK25" s="32" t="s">
        <v>503</v>
      </c>
      <c r="AL25" s="32" t="s">
        <v>233</v>
      </c>
      <c r="AM25" s="32" t="s">
        <v>157</v>
      </c>
      <c r="AN25" s="32" t="s">
        <v>2170</v>
      </c>
      <c r="AO25" s="32" t="s">
        <v>2171</v>
      </c>
      <c r="AP25" s="32" t="s">
        <v>157</v>
      </c>
      <c r="AQ25" s="32" t="s">
        <v>157</v>
      </c>
      <c r="AR25" s="32" t="s">
        <v>626</v>
      </c>
      <c r="AS25" s="32" t="s">
        <v>157</v>
      </c>
      <c r="AT25" s="32" t="s">
        <v>157</v>
      </c>
      <c r="AU25" s="32" t="s">
        <v>157</v>
      </c>
      <c r="AV25" s="32" t="s">
        <v>157</v>
      </c>
      <c r="AW25" s="32" t="s">
        <v>2172</v>
      </c>
      <c r="AX25" s="32" t="s">
        <v>164</v>
      </c>
      <c r="AY25" s="32" t="s">
        <v>2169</v>
      </c>
      <c r="AZ25" s="32" t="s">
        <v>503</v>
      </c>
      <c r="BA25" s="32" t="s">
        <v>233</v>
      </c>
      <c r="BB25" s="32" t="s">
        <v>157</v>
      </c>
      <c r="BC25" s="32" t="s">
        <v>2170</v>
      </c>
      <c r="BD25" s="32" t="s">
        <v>2173</v>
      </c>
      <c r="BE25" s="32" t="s">
        <v>157</v>
      </c>
      <c r="BF25" s="32" t="s">
        <v>157</v>
      </c>
      <c r="BG25" s="32" t="s">
        <v>626</v>
      </c>
      <c r="BH25" s="32" t="s">
        <v>157</v>
      </c>
      <c r="BI25" s="32" t="s">
        <v>157</v>
      </c>
      <c r="BJ25" s="32" t="s">
        <v>157</v>
      </c>
      <c r="BK25" s="32" t="s">
        <v>157</v>
      </c>
      <c r="BL25" s="33" t="s">
        <v>162</v>
      </c>
      <c r="BM25" s="33" t="s">
        <v>157</v>
      </c>
      <c r="BN25" s="33" t="s">
        <v>157</v>
      </c>
      <c r="BO25" s="33" t="s">
        <v>157</v>
      </c>
      <c r="BP25" s="33" t="s">
        <v>157</v>
      </c>
      <c r="BQ25" s="33" t="s">
        <v>157</v>
      </c>
      <c r="BR25" s="33" t="s">
        <v>157</v>
      </c>
      <c r="BS25" s="34" t="s">
        <v>162</v>
      </c>
      <c r="BT25" s="34" t="s">
        <v>157</v>
      </c>
      <c r="BU25" s="34" t="s">
        <v>162</v>
      </c>
      <c r="BV25" s="34" t="s">
        <v>157</v>
      </c>
      <c r="BW25" s="35" t="s">
        <v>2174</v>
      </c>
      <c r="BX25" s="35" t="s">
        <v>157</v>
      </c>
      <c r="BY25" s="35" t="s">
        <v>157</v>
      </c>
    </row>
    <row r="26" spans="1:77" ht="45" x14ac:dyDescent="0.25">
      <c r="A26" s="30" t="s">
        <v>1898</v>
      </c>
      <c r="B26" s="30" t="s">
        <v>1899</v>
      </c>
      <c r="C26" s="30" t="s">
        <v>1900</v>
      </c>
      <c r="D26" s="51">
        <f>VLOOKUP(A26,Population!A27:C970,2,FALSE)</f>
        <v>2191</v>
      </c>
      <c r="E26" s="30" t="s">
        <v>164</v>
      </c>
      <c r="F26" s="31" t="s">
        <v>1901</v>
      </c>
      <c r="G26" s="31" t="s">
        <v>162</v>
      </c>
      <c r="H26" s="31" t="s">
        <v>157</v>
      </c>
      <c r="I26" s="31" t="s">
        <v>157</v>
      </c>
      <c r="J26" s="31" t="s">
        <v>157</v>
      </c>
      <c r="K26" s="31" t="s">
        <v>157</v>
      </c>
      <c r="L26" s="31" t="s">
        <v>157</v>
      </c>
      <c r="M26" s="31" t="s">
        <v>157</v>
      </c>
      <c r="N26" s="31" t="s">
        <v>157</v>
      </c>
      <c r="O26" s="31" t="s">
        <v>1902</v>
      </c>
      <c r="P26" s="31" t="s">
        <v>1903</v>
      </c>
      <c r="Q26" s="31" t="s">
        <v>162</v>
      </c>
      <c r="R26" s="31" t="s">
        <v>157</v>
      </c>
      <c r="S26" s="31" t="s">
        <v>157</v>
      </c>
      <c r="T26" s="31" t="s">
        <v>157</v>
      </c>
      <c r="U26" s="31" t="s">
        <v>157</v>
      </c>
      <c r="V26" s="31" t="s">
        <v>157</v>
      </c>
      <c r="W26" s="31" t="s">
        <v>157</v>
      </c>
      <c r="X26" s="31" t="s">
        <v>157</v>
      </c>
      <c r="Y26" s="31" t="s">
        <v>1902</v>
      </c>
      <c r="Z26" s="31" t="s">
        <v>241</v>
      </c>
      <c r="AA26" s="31" t="s">
        <v>157</v>
      </c>
      <c r="AB26" s="31" t="s">
        <v>1904</v>
      </c>
      <c r="AC26" s="31" t="s">
        <v>157</v>
      </c>
      <c r="AD26" s="31" t="s">
        <v>157</v>
      </c>
      <c r="AE26" s="31" t="s">
        <v>341</v>
      </c>
      <c r="AF26" s="32" t="s">
        <v>1905</v>
      </c>
      <c r="AG26" s="32" t="s">
        <v>934</v>
      </c>
      <c r="AH26" s="32" t="s">
        <v>1470</v>
      </c>
      <c r="AI26" s="32" t="s">
        <v>162</v>
      </c>
      <c r="AJ26" s="32" t="s">
        <v>157</v>
      </c>
      <c r="AK26" s="32" t="s">
        <v>157</v>
      </c>
      <c r="AL26" s="32" t="s">
        <v>157</v>
      </c>
      <c r="AM26" s="32" t="s">
        <v>157</v>
      </c>
      <c r="AN26" s="32" t="s">
        <v>157</v>
      </c>
      <c r="AO26" s="32" t="s">
        <v>157</v>
      </c>
      <c r="AP26" s="32" t="s">
        <v>157</v>
      </c>
      <c r="AQ26" s="32" t="s">
        <v>1906</v>
      </c>
      <c r="AR26" s="32" t="s">
        <v>259</v>
      </c>
      <c r="AS26" s="32" t="s">
        <v>157</v>
      </c>
      <c r="AT26" s="32" t="s">
        <v>157</v>
      </c>
      <c r="AU26" s="32" t="s">
        <v>157</v>
      </c>
      <c r="AV26" s="32" t="s">
        <v>157</v>
      </c>
      <c r="AW26" s="32" t="s">
        <v>1907</v>
      </c>
      <c r="AX26" s="32" t="s">
        <v>162</v>
      </c>
      <c r="AY26" s="32" t="s">
        <v>157</v>
      </c>
      <c r="AZ26" s="32" t="s">
        <v>157</v>
      </c>
      <c r="BA26" s="32" t="s">
        <v>157</v>
      </c>
      <c r="BB26" s="32" t="s">
        <v>157</v>
      </c>
      <c r="BC26" s="32" t="s">
        <v>157</v>
      </c>
      <c r="BD26" s="32" t="s">
        <v>157</v>
      </c>
      <c r="BE26" s="32" t="s">
        <v>157</v>
      </c>
      <c r="BF26" s="32" t="s">
        <v>1906</v>
      </c>
      <c r="BG26" s="32" t="s">
        <v>259</v>
      </c>
      <c r="BH26" s="32" t="s">
        <v>157</v>
      </c>
      <c r="BI26" s="32" t="s">
        <v>157</v>
      </c>
      <c r="BJ26" s="32" t="s">
        <v>157</v>
      </c>
      <c r="BK26" s="32" t="s">
        <v>157</v>
      </c>
      <c r="BL26" s="33" t="s">
        <v>164</v>
      </c>
      <c r="BM26" s="33" t="s">
        <v>188</v>
      </c>
      <c r="BN26" s="33" t="s">
        <v>188</v>
      </c>
      <c r="BO26" s="33" t="s">
        <v>167</v>
      </c>
      <c r="BP26" s="33" t="s">
        <v>157</v>
      </c>
      <c r="BQ26" s="33" t="s">
        <v>647</v>
      </c>
      <c r="BR26" s="33" t="s">
        <v>647</v>
      </c>
      <c r="BS26" s="34" t="s">
        <v>164</v>
      </c>
      <c r="BT26" s="34" t="s">
        <v>489</v>
      </c>
      <c r="BU26" s="34" t="s">
        <v>164</v>
      </c>
      <c r="BV26" s="34" t="s">
        <v>1908</v>
      </c>
      <c r="BW26" s="35" t="s">
        <v>1909</v>
      </c>
      <c r="BX26" s="35" t="s">
        <v>1910</v>
      </c>
      <c r="BY26" s="35" t="s">
        <v>157</v>
      </c>
    </row>
    <row r="27" spans="1:77" ht="75" x14ac:dyDescent="0.25">
      <c r="A27" s="30" t="s">
        <v>3859</v>
      </c>
      <c r="B27" s="30" t="s">
        <v>3860</v>
      </c>
      <c r="C27" s="30" t="s">
        <v>3861</v>
      </c>
      <c r="D27" s="51">
        <f>VLOOKUP(A27,Population!A28:C971,2,FALSE)</f>
        <v>33217</v>
      </c>
      <c r="E27" s="30" t="s">
        <v>164</v>
      </c>
      <c r="F27" s="31" t="s">
        <v>340</v>
      </c>
      <c r="G27" s="31" t="s">
        <v>162</v>
      </c>
      <c r="H27" s="31" t="s">
        <v>157</v>
      </c>
      <c r="I27" s="31" t="s">
        <v>157</v>
      </c>
      <c r="J27" s="31" t="s">
        <v>157</v>
      </c>
      <c r="K27" s="31" t="s">
        <v>157</v>
      </c>
      <c r="L27" s="31" t="s">
        <v>157</v>
      </c>
      <c r="M27" s="31" t="s">
        <v>157</v>
      </c>
      <c r="N27" s="31" t="s">
        <v>157</v>
      </c>
      <c r="O27" s="31" t="s">
        <v>157</v>
      </c>
      <c r="P27" s="31" t="s">
        <v>340</v>
      </c>
      <c r="Q27" s="31" t="s">
        <v>162</v>
      </c>
      <c r="R27" s="31" t="s">
        <v>157</v>
      </c>
      <c r="S27" s="31" t="s">
        <v>157</v>
      </c>
      <c r="T27" s="31" t="s">
        <v>157</v>
      </c>
      <c r="U27" s="31" t="s">
        <v>157</v>
      </c>
      <c r="V27" s="31" t="s">
        <v>157</v>
      </c>
      <c r="W27" s="31" t="s">
        <v>157</v>
      </c>
      <c r="X27" s="31" t="s">
        <v>157</v>
      </c>
      <c r="Y27" s="31" t="s">
        <v>157</v>
      </c>
      <c r="Z27" s="31" t="s">
        <v>157</v>
      </c>
      <c r="AA27" s="31" t="s">
        <v>157</v>
      </c>
      <c r="AB27" s="31" t="s">
        <v>157</v>
      </c>
      <c r="AC27" s="31" t="s">
        <v>157</v>
      </c>
      <c r="AD27" s="31" t="s">
        <v>157</v>
      </c>
      <c r="AE27" s="31" t="s">
        <v>157</v>
      </c>
      <c r="AF27" s="32" t="s">
        <v>3862</v>
      </c>
      <c r="AG27" s="32" t="s">
        <v>3863</v>
      </c>
      <c r="AH27" s="32" t="s">
        <v>489</v>
      </c>
      <c r="AI27" s="32" t="s">
        <v>164</v>
      </c>
      <c r="AJ27" s="32" t="s">
        <v>190</v>
      </c>
      <c r="AK27" s="32" t="s">
        <v>340</v>
      </c>
      <c r="AL27" s="32" t="s">
        <v>614</v>
      </c>
      <c r="AM27" s="32" t="s">
        <v>157</v>
      </c>
      <c r="AN27" s="32" t="s">
        <v>3864</v>
      </c>
      <c r="AO27" s="32" t="s">
        <v>157</v>
      </c>
      <c r="AP27" s="32" t="s">
        <v>157</v>
      </c>
      <c r="AQ27" s="32" t="s">
        <v>3865</v>
      </c>
      <c r="AR27" s="32" t="s">
        <v>626</v>
      </c>
      <c r="AS27" s="32" t="s">
        <v>157</v>
      </c>
      <c r="AT27" s="32" t="s">
        <v>3866</v>
      </c>
      <c r="AU27" s="32" t="s">
        <v>157</v>
      </c>
      <c r="AV27" s="32" t="s">
        <v>157</v>
      </c>
      <c r="AW27" s="32" t="s">
        <v>3867</v>
      </c>
      <c r="AX27" s="32" t="s">
        <v>164</v>
      </c>
      <c r="AY27" s="32" t="s">
        <v>190</v>
      </c>
      <c r="AZ27" s="32" t="s">
        <v>340</v>
      </c>
      <c r="BA27" s="32" t="s">
        <v>614</v>
      </c>
      <c r="BB27" s="32" t="s">
        <v>157</v>
      </c>
      <c r="BC27" s="32" t="s">
        <v>3864</v>
      </c>
      <c r="BD27" s="32" t="s">
        <v>157</v>
      </c>
      <c r="BE27" s="32" t="s">
        <v>157</v>
      </c>
      <c r="BF27" s="32" t="s">
        <v>3868</v>
      </c>
      <c r="BG27" s="32" t="s">
        <v>626</v>
      </c>
      <c r="BH27" s="32" t="s">
        <v>157</v>
      </c>
      <c r="BI27" s="32" t="s">
        <v>157</v>
      </c>
      <c r="BJ27" s="32" t="s">
        <v>157</v>
      </c>
      <c r="BK27" s="32" t="s">
        <v>157</v>
      </c>
      <c r="BL27" s="33" t="s">
        <v>164</v>
      </c>
      <c r="BM27" s="33" t="s">
        <v>188</v>
      </c>
      <c r="BN27" s="33" t="s">
        <v>188</v>
      </c>
      <c r="BO27" s="33" t="s">
        <v>167</v>
      </c>
      <c r="BP27" s="33" t="s">
        <v>157</v>
      </c>
      <c r="BQ27" s="33" t="s">
        <v>3869</v>
      </c>
      <c r="BR27" s="33" t="s">
        <v>3870</v>
      </c>
      <c r="BS27" s="34" t="s">
        <v>164</v>
      </c>
      <c r="BT27" s="34" t="s">
        <v>3871</v>
      </c>
      <c r="BU27" s="34" t="s">
        <v>162</v>
      </c>
      <c r="BV27" s="34" t="s">
        <v>157</v>
      </c>
      <c r="BW27" s="35" t="s">
        <v>3872</v>
      </c>
      <c r="BX27" s="35" t="s">
        <v>3873</v>
      </c>
      <c r="BY27" s="35" t="s">
        <v>157</v>
      </c>
    </row>
    <row r="28" spans="1:77" ht="45" x14ac:dyDescent="0.25">
      <c r="A28" s="30" t="s">
        <v>5589</v>
      </c>
      <c r="B28" s="30"/>
      <c r="C28" s="30"/>
      <c r="D28" s="51"/>
      <c r="E28" s="30" t="s">
        <v>164</v>
      </c>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2" t="s">
        <v>7785</v>
      </c>
      <c r="AG28" s="32" t="s">
        <v>1739</v>
      </c>
      <c r="AH28" s="32"/>
      <c r="AI28" s="32" t="s">
        <v>164</v>
      </c>
      <c r="AJ28" s="32" t="s">
        <v>7786</v>
      </c>
      <c r="AK28" s="32" t="s">
        <v>978</v>
      </c>
      <c r="AL28" s="32" t="s">
        <v>233</v>
      </c>
      <c r="AM28" s="32"/>
      <c r="AN28" s="32" t="s">
        <v>7787</v>
      </c>
      <c r="AO28" s="32"/>
      <c r="AP28" s="32"/>
      <c r="AQ28" s="32"/>
      <c r="AR28" s="32" t="s">
        <v>259</v>
      </c>
      <c r="AS28" s="32"/>
      <c r="AT28" s="32"/>
      <c r="AU28" s="32"/>
      <c r="AV28" s="32"/>
      <c r="AW28" s="32"/>
      <c r="AX28" s="32" t="s">
        <v>164</v>
      </c>
      <c r="AY28" s="32" t="s">
        <v>7786</v>
      </c>
      <c r="AZ28" s="32"/>
      <c r="BA28" s="32"/>
      <c r="BB28" s="32"/>
      <c r="BC28" s="32"/>
      <c r="BD28" s="32"/>
      <c r="BE28" s="32"/>
      <c r="BF28" s="32"/>
      <c r="BG28" s="32"/>
      <c r="BH28" s="32"/>
      <c r="BI28" s="32"/>
      <c r="BJ28" s="32"/>
      <c r="BK28" s="32"/>
      <c r="BL28" s="33" t="s">
        <v>210</v>
      </c>
      <c r="BM28" s="33"/>
      <c r="BN28" s="33"/>
      <c r="BO28" s="33"/>
      <c r="BP28" s="33"/>
      <c r="BQ28" s="33"/>
      <c r="BR28" s="33"/>
      <c r="BS28" s="34" t="s">
        <v>162</v>
      </c>
      <c r="BT28" s="34"/>
      <c r="BU28" s="34"/>
      <c r="BV28" s="34"/>
      <c r="BW28" s="35"/>
      <c r="BX28" s="35"/>
      <c r="BY28" s="35"/>
    </row>
    <row r="29" spans="1:77" ht="45" x14ac:dyDescent="0.25">
      <c r="A29" s="30" t="s">
        <v>5940</v>
      </c>
      <c r="B29" s="30" t="s">
        <v>5462</v>
      </c>
      <c r="C29" s="30" t="s">
        <v>5463</v>
      </c>
      <c r="D29" s="51">
        <f>VLOOKUP(A29,Population!A29:C972,2,FALSE)</f>
        <v>3860</v>
      </c>
      <c r="E29" s="30" t="s">
        <v>164</v>
      </c>
      <c r="F29" s="31" t="s">
        <v>3175</v>
      </c>
      <c r="G29" s="31" t="s">
        <v>164</v>
      </c>
      <c r="H29" s="31" t="s">
        <v>5464</v>
      </c>
      <c r="I29" s="31" t="s">
        <v>233</v>
      </c>
      <c r="J29" s="31" t="s">
        <v>157</v>
      </c>
      <c r="K29" s="31" t="s">
        <v>462</v>
      </c>
      <c r="L29" s="31" t="s">
        <v>5464</v>
      </c>
      <c r="M29" s="31" t="s">
        <v>5465</v>
      </c>
      <c r="N29" s="31" t="s">
        <v>1256</v>
      </c>
      <c r="O29" s="31" t="s">
        <v>157</v>
      </c>
      <c r="P29" s="31" t="s">
        <v>594</v>
      </c>
      <c r="Q29" s="31" t="s">
        <v>164</v>
      </c>
      <c r="R29" s="31" t="s">
        <v>5464</v>
      </c>
      <c r="S29" s="31" t="s">
        <v>233</v>
      </c>
      <c r="T29" s="31" t="s">
        <v>157</v>
      </c>
      <c r="U29" s="31" t="s">
        <v>462</v>
      </c>
      <c r="V29" s="31" t="s">
        <v>5464</v>
      </c>
      <c r="W29" s="31" t="s">
        <v>5466</v>
      </c>
      <c r="X29" s="31" t="s">
        <v>5467</v>
      </c>
      <c r="Y29" s="31" t="s">
        <v>157</v>
      </c>
      <c r="Z29" s="31" t="s">
        <v>259</v>
      </c>
      <c r="AA29" s="31" t="s">
        <v>157</v>
      </c>
      <c r="AB29" s="31" t="s">
        <v>157</v>
      </c>
      <c r="AC29" s="31" t="s">
        <v>157</v>
      </c>
      <c r="AD29" s="31" t="s">
        <v>157</v>
      </c>
      <c r="AE29" s="31" t="s">
        <v>372</v>
      </c>
      <c r="AF29" s="32" t="s">
        <v>5468</v>
      </c>
      <c r="AG29" s="32" t="s">
        <v>2597</v>
      </c>
      <c r="AH29" s="32" t="s">
        <v>5469</v>
      </c>
      <c r="AI29" s="32" t="s">
        <v>164</v>
      </c>
      <c r="AJ29" s="32" t="s">
        <v>5470</v>
      </c>
      <c r="AK29" s="32" t="s">
        <v>462</v>
      </c>
      <c r="AL29" s="32" t="s">
        <v>233</v>
      </c>
      <c r="AM29" s="32" t="s">
        <v>157</v>
      </c>
      <c r="AN29" s="32" t="s">
        <v>5471</v>
      </c>
      <c r="AO29" s="32" t="s">
        <v>157</v>
      </c>
      <c r="AP29" s="32" t="s">
        <v>5472</v>
      </c>
      <c r="AQ29" s="32" t="s">
        <v>157</v>
      </c>
      <c r="AR29" s="32" t="s">
        <v>259</v>
      </c>
      <c r="AS29" s="32" t="s">
        <v>157</v>
      </c>
      <c r="AT29" s="32" t="s">
        <v>157</v>
      </c>
      <c r="AU29" s="32" t="s">
        <v>157</v>
      </c>
      <c r="AV29" s="32" t="s">
        <v>157</v>
      </c>
      <c r="AW29" s="32" t="s">
        <v>4106</v>
      </c>
      <c r="AX29" s="32" t="s">
        <v>164</v>
      </c>
      <c r="AY29" s="32" t="s">
        <v>5470</v>
      </c>
      <c r="AZ29" s="32" t="s">
        <v>462</v>
      </c>
      <c r="BA29" s="32" t="s">
        <v>233</v>
      </c>
      <c r="BB29" s="32" t="s">
        <v>157</v>
      </c>
      <c r="BC29" s="32" t="s">
        <v>5471</v>
      </c>
      <c r="BD29" s="32" t="s">
        <v>157</v>
      </c>
      <c r="BE29" s="32" t="s">
        <v>5472</v>
      </c>
      <c r="BF29" s="32" t="s">
        <v>157</v>
      </c>
      <c r="BG29" s="32" t="s">
        <v>259</v>
      </c>
      <c r="BH29" s="32" t="s">
        <v>157</v>
      </c>
      <c r="BI29" s="32" t="s">
        <v>157</v>
      </c>
      <c r="BJ29" s="32" t="s">
        <v>157</v>
      </c>
      <c r="BK29" s="32" t="s">
        <v>157</v>
      </c>
      <c r="BL29" s="33" t="s">
        <v>164</v>
      </c>
      <c r="BM29" s="33" t="s">
        <v>5473</v>
      </c>
      <c r="BN29" s="33" t="s">
        <v>513</v>
      </c>
      <c r="BO29" s="33" t="s">
        <v>775</v>
      </c>
      <c r="BP29" s="33" t="s">
        <v>5474</v>
      </c>
      <c r="BQ29" s="33" t="s">
        <v>157</v>
      </c>
      <c r="BR29" s="33" t="s">
        <v>5475</v>
      </c>
      <c r="BS29" s="34" t="s">
        <v>164</v>
      </c>
      <c r="BT29" s="34" t="s">
        <v>5476</v>
      </c>
      <c r="BU29" s="34" t="s">
        <v>164</v>
      </c>
      <c r="BV29" s="34" t="s">
        <v>5477</v>
      </c>
      <c r="BW29" s="35" t="s">
        <v>5478</v>
      </c>
      <c r="BX29" s="35" t="s">
        <v>5479</v>
      </c>
      <c r="BY29" s="35" t="s">
        <v>157</v>
      </c>
    </row>
    <row r="30" spans="1:77" ht="75" x14ac:dyDescent="0.25">
      <c r="A30" s="30" t="s">
        <v>1599</v>
      </c>
      <c r="B30" s="30" t="s">
        <v>1600</v>
      </c>
      <c r="C30" s="30" t="s">
        <v>1601</v>
      </c>
      <c r="D30" s="51">
        <f>VLOOKUP(A30,Population!A30:C973,2,FALSE)</f>
        <v>12661</v>
      </c>
      <c r="E30" s="30" t="s">
        <v>164</v>
      </c>
      <c r="F30" s="31" t="s">
        <v>1602</v>
      </c>
      <c r="G30" s="31" t="s">
        <v>164</v>
      </c>
      <c r="H30" s="31" t="s">
        <v>329</v>
      </c>
      <c r="I30" s="31" t="s">
        <v>614</v>
      </c>
      <c r="J30" s="31" t="s">
        <v>157</v>
      </c>
      <c r="K30" s="31" t="s">
        <v>340</v>
      </c>
      <c r="L30" s="31" t="s">
        <v>1603</v>
      </c>
      <c r="M30" s="31" t="s">
        <v>157</v>
      </c>
      <c r="N30" s="31" t="s">
        <v>157</v>
      </c>
      <c r="O30" s="31" t="s">
        <v>1604</v>
      </c>
      <c r="P30" s="31" t="s">
        <v>1605</v>
      </c>
      <c r="Q30" s="31" t="s">
        <v>164</v>
      </c>
      <c r="R30" s="31" t="s">
        <v>1606</v>
      </c>
      <c r="S30" s="31" t="s">
        <v>614</v>
      </c>
      <c r="T30" s="31" t="s">
        <v>157</v>
      </c>
      <c r="U30" s="31" t="s">
        <v>340</v>
      </c>
      <c r="V30" s="31" t="s">
        <v>1606</v>
      </c>
      <c r="W30" s="31" t="s">
        <v>157</v>
      </c>
      <c r="X30" s="31" t="s">
        <v>157</v>
      </c>
      <c r="Y30" s="31" t="s">
        <v>1604</v>
      </c>
      <c r="Z30" s="31" t="s">
        <v>259</v>
      </c>
      <c r="AA30" s="31" t="s">
        <v>157</v>
      </c>
      <c r="AB30" s="31" t="s">
        <v>157</v>
      </c>
      <c r="AC30" s="31" t="s">
        <v>157</v>
      </c>
      <c r="AD30" s="31" t="s">
        <v>157</v>
      </c>
      <c r="AE30" s="31" t="s">
        <v>1607</v>
      </c>
      <c r="AF30" s="32" t="s">
        <v>1608</v>
      </c>
      <c r="AG30" s="32" t="s">
        <v>1609</v>
      </c>
      <c r="AH30" s="32" t="s">
        <v>1610</v>
      </c>
      <c r="AI30" s="32" t="s">
        <v>164</v>
      </c>
      <c r="AJ30" s="32" t="s">
        <v>970</v>
      </c>
      <c r="AK30" s="32" t="s">
        <v>340</v>
      </c>
      <c r="AL30" s="32" t="s">
        <v>614</v>
      </c>
      <c r="AM30" s="32" t="s">
        <v>157</v>
      </c>
      <c r="AN30" s="32" t="s">
        <v>1611</v>
      </c>
      <c r="AO30" s="32" t="s">
        <v>157</v>
      </c>
      <c r="AP30" s="32" t="s">
        <v>157</v>
      </c>
      <c r="AQ30" s="32" t="s">
        <v>614</v>
      </c>
      <c r="AR30" s="32" t="s">
        <v>626</v>
      </c>
      <c r="AS30" s="32" t="s">
        <v>157</v>
      </c>
      <c r="AT30" s="32" t="s">
        <v>1612</v>
      </c>
      <c r="AU30" s="32" t="s">
        <v>157</v>
      </c>
      <c r="AV30" s="32" t="s">
        <v>157</v>
      </c>
      <c r="AW30" s="32" t="s">
        <v>1613</v>
      </c>
      <c r="AX30" s="32" t="s">
        <v>164</v>
      </c>
      <c r="AY30" s="32" t="s">
        <v>970</v>
      </c>
      <c r="AZ30" s="32" t="s">
        <v>340</v>
      </c>
      <c r="BA30" s="32" t="s">
        <v>614</v>
      </c>
      <c r="BB30" s="32" t="s">
        <v>157</v>
      </c>
      <c r="BC30" s="32" t="s">
        <v>1611</v>
      </c>
      <c r="BD30" s="32" t="s">
        <v>157</v>
      </c>
      <c r="BE30" s="32" t="s">
        <v>157</v>
      </c>
      <c r="BF30" s="32" t="s">
        <v>614</v>
      </c>
      <c r="BG30" s="32" t="s">
        <v>626</v>
      </c>
      <c r="BH30" s="32" t="s">
        <v>157</v>
      </c>
      <c r="BI30" s="32" t="s">
        <v>1612</v>
      </c>
      <c r="BJ30" s="32" t="s">
        <v>157</v>
      </c>
      <c r="BK30" s="32" t="s">
        <v>157</v>
      </c>
      <c r="BL30" s="33" t="s">
        <v>164</v>
      </c>
      <c r="BM30" s="33" t="s">
        <v>970</v>
      </c>
      <c r="BN30" s="33" t="s">
        <v>970</v>
      </c>
      <c r="BO30" s="33" t="s">
        <v>775</v>
      </c>
      <c r="BP30" s="33" t="s">
        <v>1614</v>
      </c>
      <c r="BQ30" s="33" t="s">
        <v>157</v>
      </c>
      <c r="BR30" s="33" t="s">
        <v>1615</v>
      </c>
      <c r="BS30" s="34" t="s">
        <v>162</v>
      </c>
      <c r="BT30" s="34" t="s">
        <v>157</v>
      </c>
      <c r="BU30" s="34" t="s">
        <v>162</v>
      </c>
      <c r="BV30" s="34" t="s">
        <v>157</v>
      </c>
      <c r="BW30" s="35" t="s">
        <v>1616</v>
      </c>
      <c r="BX30" s="35" t="s">
        <v>162</v>
      </c>
      <c r="BY30" s="35" t="s">
        <v>157</v>
      </c>
    </row>
    <row r="31" spans="1:77" x14ac:dyDescent="0.25">
      <c r="A31" s="30" t="s">
        <v>700</v>
      </c>
      <c r="B31" s="30" t="s">
        <v>701</v>
      </c>
      <c r="C31" s="30" t="s">
        <v>702</v>
      </c>
      <c r="D31" s="51">
        <f>VLOOKUP(A31,Population!A31:C974,2,FALSE)</f>
        <v>707</v>
      </c>
      <c r="E31" s="30" t="s">
        <v>164</v>
      </c>
      <c r="F31" s="31" t="s">
        <v>703</v>
      </c>
      <c r="G31" s="31" t="s">
        <v>164</v>
      </c>
      <c r="H31" s="31" t="s">
        <v>704</v>
      </c>
      <c r="I31" s="31" t="s">
        <v>233</v>
      </c>
      <c r="J31" s="31" t="s">
        <v>157</v>
      </c>
      <c r="K31" s="31" t="s">
        <v>273</v>
      </c>
      <c r="L31" s="31" t="s">
        <v>705</v>
      </c>
      <c r="M31" s="31" t="s">
        <v>157</v>
      </c>
      <c r="N31" s="31" t="s">
        <v>157</v>
      </c>
      <c r="O31" s="31" t="s">
        <v>157</v>
      </c>
      <c r="P31" s="31" t="s">
        <v>173</v>
      </c>
      <c r="Q31" s="31" t="s">
        <v>164</v>
      </c>
      <c r="R31" s="31" t="s">
        <v>706</v>
      </c>
      <c r="S31" s="31" t="s">
        <v>233</v>
      </c>
      <c r="T31" s="31" t="s">
        <v>157</v>
      </c>
      <c r="U31" s="31" t="s">
        <v>273</v>
      </c>
      <c r="V31" s="31" t="s">
        <v>707</v>
      </c>
      <c r="W31" s="31" t="s">
        <v>157</v>
      </c>
      <c r="X31" s="31" t="s">
        <v>157</v>
      </c>
      <c r="Y31" s="31" t="s">
        <v>157</v>
      </c>
      <c r="Z31" s="31" t="s">
        <v>259</v>
      </c>
      <c r="AA31" s="31" t="s">
        <v>157</v>
      </c>
      <c r="AB31" s="31" t="s">
        <v>157</v>
      </c>
      <c r="AC31" s="31" t="s">
        <v>157</v>
      </c>
      <c r="AD31" s="31" t="s">
        <v>157</v>
      </c>
      <c r="AE31" s="31" t="s">
        <v>157</v>
      </c>
      <c r="AF31" s="32" t="s">
        <v>703</v>
      </c>
      <c r="AG31" s="32" t="s">
        <v>173</v>
      </c>
      <c r="AH31" s="32" t="s">
        <v>623</v>
      </c>
      <c r="AI31" s="32" t="s">
        <v>164</v>
      </c>
      <c r="AJ31" s="32" t="s">
        <v>329</v>
      </c>
      <c r="AK31" s="32" t="s">
        <v>273</v>
      </c>
      <c r="AL31" s="32" t="s">
        <v>233</v>
      </c>
      <c r="AM31" s="32" t="s">
        <v>157</v>
      </c>
      <c r="AN31" s="32" t="s">
        <v>708</v>
      </c>
      <c r="AO31" s="32" t="s">
        <v>157</v>
      </c>
      <c r="AP31" s="32" t="s">
        <v>157</v>
      </c>
      <c r="AQ31" s="32" t="s">
        <v>157</v>
      </c>
      <c r="AR31" s="32" t="s">
        <v>259</v>
      </c>
      <c r="AS31" s="32" t="s">
        <v>157</v>
      </c>
      <c r="AT31" s="32" t="s">
        <v>157</v>
      </c>
      <c r="AU31" s="32" t="s">
        <v>157</v>
      </c>
      <c r="AV31" s="32" t="s">
        <v>157</v>
      </c>
      <c r="AW31" s="32" t="s">
        <v>422</v>
      </c>
      <c r="AX31" s="32" t="s">
        <v>164</v>
      </c>
      <c r="AY31" s="32" t="s">
        <v>489</v>
      </c>
      <c r="AZ31" s="32" t="s">
        <v>273</v>
      </c>
      <c r="BA31" s="32" t="s">
        <v>233</v>
      </c>
      <c r="BB31" s="32" t="s">
        <v>157</v>
      </c>
      <c r="BC31" s="32" t="s">
        <v>709</v>
      </c>
      <c r="BD31" s="32" t="s">
        <v>157</v>
      </c>
      <c r="BE31" s="32" t="s">
        <v>157</v>
      </c>
      <c r="BF31" s="32" t="s">
        <v>157</v>
      </c>
      <c r="BG31" s="32" t="s">
        <v>259</v>
      </c>
      <c r="BH31" s="32" t="s">
        <v>157</v>
      </c>
      <c r="BI31" s="32" t="s">
        <v>157</v>
      </c>
      <c r="BJ31" s="32" t="s">
        <v>157</v>
      </c>
      <c r="BK31" s="32" t="s">
        <v>157</v>
      </c>
      <c r="BL31" s="33" t="s">
        <v>162</v>
      </c>
      <c r="BM31" s="33" t="s">
        <v>157</v>
      </c>
      <c r="BN31" s="33" t="s">
        <v>157</v>
      </c>
      <c r="BO31" s="33" t="s">
        <v>157</v>
      </c>
      <c r="BP31" s="33" t="s">
        <v>157</v>
      </c>
      <c r="BQ31" s="33" t="s">
        <v>157</v>
      </c>
      <c r="BR31" s="33" t="s">
        <v>157</v>
      </c>
      <c r="BS31" s="34" t="s">
        <v>162</v>
      </c>
      <c r="BT31" s="34" t="s">
        <v>157</v>
      </c>
      <c r="BU31" s="34" t="s">
        <v>164</v>
      </c>
      <c r="BV31" s="34" t="s">
        <v>710</v>
      </c>
      <c r="BW31" s="35" t="s">
        <v>157</v>
      </c>
      <c r="BX31" s="35" t="s">
        <v>157</v>
      </c>
      <c r="BY31" s="35" t="s">
        <v>157</v>
      </c>
    </row>
    <row r="32" spans="1:77" ht="30" x14ac:dyDescent="0.25">
      <c r="A32" s="30" t="s">
        <v>676</v>
      </c>
      <c r="B32" s="30" t="s">
        <v>677</v>
      </c>
      <c r="C32" s="30" t="s">
        <v>678</v>
      </c>
      <c r="D32" s="51">
        <f>VLOOKUP(A32,Population!A32:C975,2,FALSE)</f>
        <v>483</v>
      </c>
      <c r="E32" s="30" t="s">
        <v>164</v>
      </c>
      <c r="F32" s="31" t="s">
        <v>679</v>
      </c>
      <c r="G32" s="31" t="s">
        <v>164</v>
      </c>
      <c r="H32" s="31" t="s">
        <v>680</v>
      </c>
      <c r="I32" s="31" t="s">
        <v>233</v>
      </c>
      <c r="J32" s="31" t="s">
        <v>157</v>
      </c>
      <c r="K32" s="31" t="s">
        <v>340</v>
      </c>
      <c r="L32" s="31" t="s">
        <v>681</v>
      </c>
      <c r="M32" s="31" t="s">
        <v>682</v>
      </c>
      <c r="N32" s="31" t="s">
        <v>278</v>
      </c>
      <c r="O32" s="31" t="s">
        <v>157</v>
      </c>
      <c r="P32" s="31" t="s">
        <v>683</v>
      </c>
      <c r="Q32" s="31" t="s">
        <v>164</v>
      </c>
      <c r="R32" s="31" t="s">
        <v>680</v>
      </c>
      <c r="S32" s="31" t="s">
        <v>233</v>
      </c>
      <c r="T32" s="31" t="s">
        <v>157</v>
      </c>
      <c r="U32" s="31" t="s">
        <v>340</v>
      </c>
      <c r="V32" s="31" t="s">
        <v>684</v>
      </c>
      <c r="W32" s="31" t="s">
        <v>685</v>
      </c>
      <c r="X32" s="31" t="s">
        <v>686</v>
      </c>
      <c r="Y32" s="31" t="s">
        <v>157</v>
      </c>
      <c r="Z32" s="31" t="s">
        <v>687</v>
      </c>
      <c r="AA32" s="31" t="s">
        <v>157</v>
      </c>
      <c r="AB32" s="31" t="s">
        <v>157</v>
      </c>
      <c r="AC32" s="31" t="s">
        <v>157</v>
      </c>
      <c r="AD32" s="31" t="s">
        <v>688</v>
      </c>
      <c r="AE32" s="31" t="s">
        <v>157</v>
      </c>
      <c r="AF32" s="32" t="s">
        <v>679</v>
      </c>
      <c r="AG32" s="32" t="s">
        <v>680</v>
      </c>
      <c r="AH32" s="32" t="s">
        <v>689</v>
      </c>
      <c r="AI32" s="32" t="s">
        <v>164</v>
      </c>
      <c r="AJ32" s="32" t="s">
        <v>690</v>
      </c>
      <c r="AK32" s="32" t="s">
        <v>340</v>
      </c>
      <c r="AL32" s="32" t="s">
        <v>233</v>
      </c>
      <c r="AM32" s="32" t="s">
        <v>157</v>
      </c>
      <c r="AN32" s="32" t="s">
        <v>691</v>
      </c>
      <c r="AO32" s="32" t="s">
        <v>157</v>
      </c>
      <c r="AP32" s="32" t="s">
        <v>186</v>
      </c>
      <c r="AQ32" s="32" t="s">
        <v>157</v>
      </c>
      <c r="AR32" s="32" t="s">
        <v>259</v>
      </c>
      <c r="AS32" s="32" t="s">
        <v>157</v>
      </c>
      <c r="AT32" s="32" t="s">
        <v>157</v>
      </c>
      <c r="AU32" s="32" t="s">
        <v>157</v>
      </c>
      <c r="AV32" s="32" t="s">
        <v>157</v>
      </c>
      <c r="AW32" s="32" t="s">
        <v>692</v>
      </c>
      <c r="AX32" s="32" t="s">
        <v>164</v>
      </c>
      <c r="AY32" s="32" t="s">
        <v>690</v>
      </c>
      <c r="AZ32" s="32" t="s">
        <v>340</v>
      </c>
      <c r="BA32" s="32" t="s">
        <v>233</v>
      </c>
      <c r="BB32" s="32" t="s">
        <v>157</v>
      </c>
      <c r="BC32" s="32" t="s">
        <v>693</v>
      </c>
      <c r="BD32" s="32" t="s">
        <v>157</v>
      </c>
      <c r="BE32" s="32" t="s">
        <v>186</v>
      </c>
      <c r="BF32" s="32" t="s">
        <v>157</v>
      </c>
      <c r="BG32" s="32" t="s">
        <v>259</v>
      </c>
      <c r="BH32" s="32" t="s">
        <v>157</v>
      </c>
      <c r="BI32" s="32" t="s">
        <v>157</v>
      </c>
      <c r="BJ32" s="32" t="s">
        <v>157</v>
      </c>
      <c r="BK32" s="32" t="s">
        <v>157</v>
      </c>
      <c r="BL32" s="33" t="s">
        <v>162</v>
      </c>
      <c r="BM32" s="33" t="s">
        <v>157</v>
      </c>
      <c r="BN32" s="33" t="s">
        <v>157</v>
      </c>
      <c r="BO32" s="33" t="s">
        <v>157</v>
      </c>
      <c r="BP32" s="33" t="s">
        <v>157</v>
      </c>
      <c r="BQ32" s="33" t="s">
        <v>157</v>
      </c>
      <c r="BR32" s="33" t="s">
        <v>157</v>
      </c>
      <c r="BS32" s="34" t="s">
        <v>162</v>
      </c>
      <c r="BT32" s="34" t="s">
        <v>157</v>
      </c>
      <c r="BU32" s="34" t="s">
        <v>164</v>
      </c>
      <c r="BV32" s="34" t="s">
        <v>694</v>
      </c>
      <c r="BW32" s="35" t="s">
        <v>695</v>
      </c>
      <c r="BX32" s="35" t="s">
        <v>696</v>
      </c>
      <c r="BY32" s="35" t="s">
        <v>697</v>
      </c>
    </row>
    <row r="33" spans="1:77" ht="60" x14ac:dyDescent="0.25">
      <c r="A33" s="30" t="s">
        <v>1329</v>
      </c>
      <c r="B33" s="30" t="s">
        <v>1330</v>
      </c>
      <c r="C33" s="30" t="s">
        <v>1331</v>
      </c>
      <c r="D33" s="51">
        <f>VLOOKUP(A33,Population!A33:C976,2,FALSE)</f>
        <v>652</v>
      </c>
      <c r="E33" s="30" t="s">
        <v>164</v>
      </c>
      <c r="F33" s="31" t="s">
        <v>1332</v>
      </c>
      <c r="G33" s="31" t="s">
        <v>164</v>
      </c>
      <c r="H33" s="31" t="s">
        <v>1333</v>
      </c>
      <c r="I33" s="31" t="s">
        <v>233</v>
      </c>
      <c r="J33" s="31" t="s">
        <v>157</v>
      </c>
      <c r="K33" s="31" t="s">
        <v>273</v>
      </c>
      <c r="L33" s="31" t="s">
        <v>1334</v>
      </c>
      <c r="M33" s="31" t="s">
        <v>1335</v>
      </c>
      <c r="N33" s="31" t="s">
        <v>1336</v>
      </c>
      <c r="O33" s="31" t="s">
        <v>157</v>
      </c>
      <c r="P33" s="31" t="s">
        <v>344</v>
      </c>
      <c r="Q33" s="31" t="s">
        <v>164</v>
      </c>
      <c r="R33" s="31" t="s">
        <v>1333</v>
      </c>
      <c r="S33" s="31" t="s">
        <v>233</v>
      </c>
      <c r="T33" s="31" t="s">
        <v>157</v>
      </c>
      <c r="U33" s="31" t="s">
        <v>273</v>
      </c>
      <c r="V33" s="31" t="s">
        <v>1334</v>
      </c>
      <c r="W33" s="31" t="s">
        <v>1337</v>
      </c>
      <c r="X33" s="31" t="s">
        <v>1338</v>
      </c>
      <c r="Y33" s="31" t="s">
        <v>157</v>
      </c>
      <c r="Z33" s="31" t="s">
        <v>259</v>
      </c>
      <c r="AA33" s="31" t="s">
        <v>157</v>
      </c>
      <c r="AB33" s="31" t="s">
        <v>157</v>
      </c>
      <c r="AC33" s="31" t="s">
        <v>157</v>
      </c>
      <c r="AD33" s="31" t="s">
        <v>157</v>
      </c>
      <c r="AE33" s="31" t="s">
        <v>157</v>
      </c>
      <c r="AF33" s="32" t="s">
        <v>1339</v>
      </c>
      <c r="AG33" s="32" t="s">
        <v>1340</v>
      </c>
      <c r="AH33" s="32" t="s">
        <v>1341</v>
      </c>
      <c r="AI33" s="32" t="s">
        <v>164</v>
      </c>
      <c r="AJ33" s="32" t="s">
        <v>1342</v>
      </c>
      <c r="AK33" s="32" t="s">
        <v>273</v>
      </c>
      <c r="AL33" s="32" t="s">
        <v>233</v>
      </c>
      <c r="AM33" s="32" t="s">
        <v>157</v>
      </c>
      <c r="AN33" s="32" t="s">
        <v>1343</v>
      </c>
      <c r="AO33" s="32" t="s">
        <v>157</v>
      </c>
      <c r="AP33" s="32" t="s">
        <v>157</v>
      </c>
      <c r="AQ33" s="32" t="s">
        <v>157</v>
      </c>
      <c r="AR33" s="32" t="s">
        <v>359</v>
      </c>
      <c r="AS33" s="32" t="s">
        <v>157</v>
      </c>
      <c r="AT33" s="32" t="s">
        <v>157</v>
      </c>
      <c r="AU33" s="32" t="s">
        <v>1344</v>
      </c>
      <c r="AV33" s="32" t="s">
        <v>157</v>
      </c>
      <c r="AW33" s="32" t="s">
        <v>1341</v>
      </c>
      <c r="AX33" s="32" t="s">
        <v>164</v>
      </c>
      <c r="AY33" s="32" t="s">
        <v>1342</v>
      </c>
      <c r="AZ33" s="32" t="s">
        <v>273</v>
      </c>
      <c r="BA33" s="32" t="s">
        <v>233</v>
      </c>
      <c r="BB33" s="32" t="s">
        <v>157</v>
      </c>
      <c r="BC33" s="32" t="s">
        <v>1343</v>
      </c>
      <c r="BD33" s="32" t="s">
        <v>157</v>
      </c>
      <c r="BE33" s="32" t="s">
        <v>157</v>
      </c>
      <c r="BF33" s="32" t="s">
        <v>157</v>
      </c>
      <c r="BG33" s="32" t="s">
        <v>359</v>
      </c>
      <c r="BH33" s="32" t="s">
        <v>157</v>
      </c>
      <c r="BI33" s="32" t="s">
        <v>157</v>
      </c>
      <c r="BJ33" s="32" t="s">
        <v>1344</v>
      </c>
      <c r="BK33" s="32" t="s">
        <v>157</v>
      </c>
      <c r="BL33" s="33" t="s">
        <v>162</v>
      </c>
      <c r="BM33" s="33" t="s">
        <v>157</v>
      </c>
      <c r="BN33" s="33" t="s">
        <v>157</v>
      </c>
      <c r="BO33" s="33" t="s">
        <v>157</v>
      </c>
      <c r="BP33" s="33" t="s">
        <v>157</v>
      </c>
      <c r="BQ33" s="33" t="s">
        <v>157</v>
      </c>
      <c r="BR33" s="33" t="s">
        <v>157</v>
      </c>
      <c r="BS33" s="34" t="s">
        <v>162</v>
      </c>
      <c r="BT33" s="34" t="s">
        <v>157</v>
      </c>
      <c r="BU33" s="34" t="s">
        <v>164</v>
      </c>
      <c r="BV33" s="34" t="s">
        <v>1345</v>
      </c>
      <c r="BW33" s="35" t="s">
        <v>1346</v>
      </c>
      <c r="BX33" s="35" t="s">
        <v>1347</v>
      </c>
      <c r="BY33" s="35" t="s">
        <v>157</v>
      </c>
    </row>
    <row r="34" spans="1:77" ht="45" x14ac:dyDescent="0.25">
      <c r="A34" s="30" t="s">
        <v>2476</v>
      </c>
      <c r="B34" s="30" t="s">
        <v>2477</v>
      </c>
      <c r="C34" s="30" t="s">
        <v>2478</v>
      </c>
      <c r="D34" s="51">
        <f>VLOOKUP(A34,Population!A34:C977,2,FALSE)</f>
        <v>1468</v>
      </c>
      <c r="E34" s="30" t="s">
        <v>164</v>
      </c>
      <c r="F34" s="31" t="s">
        <v>2479</v>
      </c>
      <c r="G34" s="31" t="s">
        <v>164</v>
      </c>
      <c r="H34" s="31" t="s">
        <v>2480</v>
      </c>
      <c r="I34" s="31" t="s">
        <v>233</v>
      </c>
      <c r="J34" s="31" t="s">
        <v>157</v>
      </c>
      <c r="K34" s="31" t="s">
        <v>591</v>
      </c>
      <c r="L34" s="31" t="s">
        <v>2481</v>
      </c>
      <c r="M34" s="31" t="s">
        <v>2482</v>
      </c>
      <c r="N34" s="31" t="s">
        <v>2483</v>
      </c>
      <c r="O34" s="31" t="s">
        <v>157</v>
      </c>
      <c r="P34" s="31" t="s">
        <v>563</v>
      </c>
      <c r="Q34" s="31" t="s">
        <v>164</v>
      </c>
      <c r="R34" s="31" t="s">
        <v>2480</v>
      </c>
      <c r="S34" s="31" t="s">
        <v>233</v>
      </c>
      <c r="T34" s="31" t="s">
        <v>157</v>
      </c>
      <c r="U34" s="31" t="s">
        <v>297</v>
      </c>
      <c r="V34" s="31" t="s">
        <v>2484</v>
      </c>
      <c r="W34" s="31" t="s">
        <v>2485</v>
      </c>
      <c r="X34" s="31" t="s">
        <v>2486</v>
      </c>
      <c r="Y34" s="31" t="s">
        <v>157</v>
      </c>
      <c r="Z34" s="31" t="s">
        <v>259</v>
      </c>
      <c r="AA34" s="31" t="s">
        <v>157</v>
      </c>
      <c r="AB34" s="31" t="s">
        <v>157</v>
      </c>
      <c r="AC34" s="31" t="s">
        <v>157</v>
      </c>
      <c r="AD34" s="31" t="s">
        <v>157</v>
      </c>
      <c r="AE34" s="31" t="s">
        <v>2487</v>
      </c>
      <c r="AF34" s="32" t="s">
        <v>2488</v>
      </c>
      <c r="AG34" s="32" t="s">
        <v>563</v>
      </c>
      <c r="AH34" s="32" t="s">
        <v>563</v>
      </c>
      <c r="AI34" s="32" t="s">
        <v>164</v>
      </c>
      <c r="AJ34" s="32" t="s">
        <v>2489</v>
      </c>
      <c r="AK34" s="32" t="s">
        <v>297</v>
      </c>
      <c r="AL34" s="32" t="s">
        <v>233</v>
      </c>
      <c r="AM34" s="32" t="s">
        <v>157</v>
      </c>
      <c r="AN34" s="32" t="s">
        <v>2490</v>
      </c>
      <c r="AO34" s="32" t="s">
        <v>157</v>
      </c>
      <c r="AP34" s="32" t="s">
        <v>2491</v>
      </c>
      <c r="AQ34" s="32" t="s">
        <v>157</v>
      </c>
      <c r="AR34" s="32" t="s">
        <v>247</v>
      </c>
      <c r="AS34" s="32" t="s">
        <v>157</v>
      </c>
      <c r="AT34" s="32" t="s">
        <v>2492</v>
      </c>
      <c r="AU34" s="32" t="s">
        <v>157</v>
      </c>
      <c r="AV34" s="32" t="s">
        <v>157</v>
      </c>
      <c r="AW34" s="32" t="s">
        <v>2493</v>
      </c>
      <c r="AX34" s="32" t="s">
        <v>164</v>
      </c>
      <c r="AY34" s="32" t="s">
        <v>2489</v>
      </c>
      <c r="AZ34" s="32" t="s">
        <v>273</v>
      </c>
      <c r="BA34" s="32" t="s">
        <v>233</v>
      </c>
      <c r="BB34" s="32" t="s">
        <v>157</v>
      </c>
      <c r="BC34" s="32" t="s">
        <v>2490</v>
      </c>
      <c r="BD34" s="32" t="s">
        <v>157</v>
      </c>
      <c r="BE34" s="32" t="s">
        <v>2494</v>
      </c>
      <c r="BF34" s="32" t="s">
        <v>157</v>
      </c>
      <c r="BG34" s="32" t="s">
        <v>247</v>
      </c>
      <c r="BH34" s="32" t="s">
        <v>157</v>
      </c>
      <c r="BI34" s="32" t="s">
        <v>2492</v>
      </c>
      <c r="BJ34" s="32" t="s">
        <v>157</v>
      </c>
      <c r="BK34" s="32" t="s">
        <v>157</v>
      </c>
      <c r="BL34" s="33" t="s">
        <v>164</v>
      </c>
      <c r="BM34" s="33" t="s">
        <v>190</v>
      </c>
      <c r="BN34" s="33" t="s">
        <v>190</v>
      </c>
      <c r="BO34" s="33" t="s">
        <v>167</v>
      </c>
      <c r="BP34" s="33" t="s">
        <v>157</v>
      </c>
      <c r="BQ34" s="33" t="s">
        <v>2495</v>
      </c>
      <c r="BR34" s="33" t="s">
        <v>2495</v>
      </c>
      <c r="BS34" s="34" t="s">
        <v>162</v>
      </c>
      <c r="BT34" s="34" t="s">
        <v>157</v>
      </c>
      <c r="BU34" s="34" t="s">
        <v>164</v>
      </c>
      <c r="BV34" s="34" t="s">
        <v>832</v>
      </c>
      <c r="BW34" s="35" t="s">
        <v>2496</v>
      </c>
      <c r="BX34" s="35" t="s">
        <v>2497</v>
      </c>
      <c r="BY34" s="35" t="s">
        <v>157</v>
      </c>
    </row>
    <row r="35" spans="1:77" x14ac:dyDescent="0.25">
      <c r="A35" s="30" t="s">
        <v>4504</v>
      </c>
      <c r="B35" s="30" t="s">
        <v>4505</v>
      </c>
      <c r="C35" s="30" t="s">
        <v>4506</v>
      </c>
      <c r="D35" s="51">
        <f>VLOOKUP(A35,Population!A35:C978,2,FALSE)</f>
        <v>422</v>
      </c>
      <c r="E35" s="30" t="s">
        <v>164</v>
      </c>
      <c r="F35" s="31" t="s">
        <v>1339</v>
      </c>
      <c r="G35" s="31" t="s">
        <v>162</v>
      </c>
      <c r="H35" s="31" t="s">
        <v>157</v>
      </c>
      <c r="I35" s="31" t="s">
        <v>157</v>
      </c>
      <c r="J35" s="31" t="s">
        <v>157</v>
      </c>
      <c r="K35" s="31" t="s">
        <v>157</v>
      </c>
      <c r="L35" s="31" t="s">
        <v>157</v>
      </c>
      <c r="M35" s="31" t="s">
        <v>2642</v>
      </c>
      <c r="N35" s="31" t="s">
        <v>1005</v>
      </c>
      <c r="O35" s="31" t="s">
        <v>157</v>
      </c>
      <c r="P35" s="31" t="s">
        <v>219</v>
      </c>
      <c r="Q35" s="31" t="s">
        <v>162</v>
      </c>
      <c r="R35" s="31" t="s">
        <v>157</v>
      </c>
      <c r="S35" s="31" t="s">
        <v>157</v>
      </c>
      <c r="T35" s="31" t="s">
        <v>157</v>
      </c>
      <c r="U35" s="31" t="s">
        <v>157</v>
      </c>
      <c r="V35" s="31" t="s">
        <v>157</v>
      </c>
      <c r="W35" s="31" t="s">
        <v>157</v>
      </c>
      <c r="X35" s="31" t="s">
        <v>157</v>
      </c>
      <c r="Y35" s="31" t="s">
        <v>157</v>
      </c>
      <c r="Z35" s="31" t="s">
        <v>259</v>
      </c>
      <c r="AA35" s="31" t="s">
        <v>157</v>
      </c>
      <c r="AB35" s="31" t="s">
        <v>157</v>
      </c>
      <c r="AC35" s="31" t="s">
        <v>157</v>
      </c>
      <c r="AD35" s="31" t="s">
        <v>157</v>
      </c>
      <c r="AE35" s="31" t="s">
        <v>157</v>
      </c>
      <c r="AF35" s="32" t="s">
        <v>157</v>
      </c>
      <c r="AG35" s="32" t="s">
        <v>157</v>
      </c>
      <c r="AH35" s="32" t="s">
        <v>157</v>
      </c>
      <c r="AI35" s="32" t="s">
        <v>162</v>
      </c>
      <c r="AJ35" s="32" t="s">
        <v>157</v>
      </c>
      <c r="AK35" s="32" t="s">
        <v>157</v>
      </c>
      <c r="AL35" s="32" t="s">
        <v>157</v>
      </c>
      <c r="AM35" s="32" t="s">
        <v>157</v>
      </c>
      <c r="AN35" s="32" t="s">
        <v>157</v>
      </c>
      <c r="AO35" s="32" t="s">
        <v>157</v>
      </c>
      <c r="AP35" s="32" t="s">
        <v>219</v>
      </c>
      <c r="AQ35" s="32" t="s">
        <v>157</v>
      </c>
      <c r="AR35" s="32" t="s">
        <v>259</v>
      </c>
      <c r="AS35" s="32" t="s">
        <v>157</v>
      </c>
      <c r="AT35" s="32" t="s">
        <v>157</v>
      </c>
      <c r="AU35" s="32" t="s">
        <v>157</v>
      </c>
      <c r="AV35" s="32" t="s">
        <v>157</v>
      </c>
      <c r="AW35" s="32" t="s">
        <v>157</v>
      </c>
      <c r="AX35" s="32" t="s">
        <v>162</v>
      </c>
      <c r="AY35" s="32" t="s">
        <v>157</v>
      </c>
      <c r="AZ35" s="32" t="s">
        <v>157</v>
      </c>
      <c r="BA35" s="32" t="s">
        <v>157</v>
      </c>
      <c r="BB35" s="32" t="s">
        <v>157</v>
      </c>
      <c r="BC35" s="32" t="s">
        <v>157</v>
      </c>
      <c r="BD35" s="32" t="s">
        <v>157</v>
      </c>
      <c r="BE35" s="32" t="s">
        <v>157</v>
      </c>
      <c r="BF35" s="32" t="s">
        <v>157</v>
      </c>
      <c r="BG35" s="32" t="s">
        <v>157</v>
      </c>
      <c r="BH35" s="32" t="s">
        <v>157</v>
      </c>
      <c r="BI35" s="32" t="s">
        <v>157</v>
      </c>
      <c r="BJ35" s="32" t="s">
        <v>157</v>
      </c>
      <c r="BK35" s="32" t="s">
        <v>157</v>
      </c>
      <c r="BL35" s="33" t="s">
        <v>162</v>
      </c>
      <c r="BM35" s="33" t="s">
        <v>157</v>
      </c>
      <c r="BN35" s="33" t="s">
        <v>157</v>
      </c>
      <c r="BO35" s="33" t="s">
        <v>157</v>
      </c>
      <c r="BP35" s="33" t="s">
        <v>157</v>
      </c>
      <c r="BQ35" s="33" t="s">
        <v>157</v>
      </c>
      <c r="BR35" s="33" t="s">
        <v>157</v>
      </c>
      <c r="BS35" s="34" t="s">
        <v>162</v>
      </c>
      <c r="BT35" s="34" t="s">
        <v>157</v>
      </c>
      <c r="BU35" s="34" t="s">
        <v>162</v>
      </c>
      <c r="BV35" s="34" t="s">
        <v>157</v>
      </c>
      <c r="BW35" s="35" t="s">
        <v>157</v>
      </c>
      <c r="BX35" s="35" t="s">
        <v>157</v>
      </c>
      <c r="BY35" s="35" t="s">
        <v>157</v>
      </c>
    </row>
    <row r="36" spans="1:77" ht="45" x14ac:dyDescent="0.25">
      <c r="A36" s="30" t="s">
        <v>5194</v>
      </c>
      <c r="B36" s="30" t="s">
        <v>5195</v>
      </c>
      <c r="C36" s="30" t="s">
        <v>5196</v>
      </c>
      <c r="D36" s="51">
        <f>VLOOKUP(A36,Population!A36:C979,2,FALSE)</f>
        <v>376</v>
      </c>
      <c r="E36" s="30" t="s">
        <v>164</v>
      </c>
      <c r="F36" s="31" t="s">
        <v>3371</v>
      </c>
      <c r="G36" s="31" t="s">
        <v>164</v>
      </c>
      <c r="H36" s="31" t="s">
        <v>3323</v>
      </c>
      <c r="I36" s="31" t="s">
        <v>233</v>
      </c>
      <c r="J36" s="31" t="s">
        <v>157</v>
      </c>
      <c r="K36" s="31" t="s">
        <v>503</v>
      </c>
      <c r="L36" s="31" t="s">
        <v>5197</v>
      </c>
      <c r="M36" s="31" t="s">
        <v>5198</v>
      </c>
      <c r="N36" s="31" t="s">
        <v>5199</v>
      </c>
      <c r="O36" s="31" t="s">
        <v>157</v>
      </c>
      <c r="P36" s="31" t="s">
        <v>967</v>
      </c>
      <c r="Q36" s="31" t="s">
        <v>164</v>
      </c>
      <c r="R36" s="31" t="s">
        <v>3323</v>
      </c>
      <c r="S36" s="31" t="s">
        <v>233</v>
      </c>
      <c r="T36" s="31" t="s">
        <v>157</v>
      </c>
      <c r="U36" s="31" t="s">
        <v>503</v>
      </c>
      <c r="V36" s="31" t="s">
        <v>5200</v>
      </c>
      <c r="W36" s="31" t="s">
        <v>5201</v>
      </c>
      <c r="X36" s="31" t="s">
        <v>5202</v>
      </c>
      <c r="Y36" s="31" t="s">
        <v>157</v>
      </c>
      <c r="Z36" s="31" t="s">
        <v>259</v>
      </c>
      <c r="AA36" s="31" t="s">
        <v>157</v>
      </c>
      <c r="AB36" s="31" t="s">
        <v>157</v>
      </c>
      <c r="AC36" s="31" t="s">
        <v>157</v>
      </c>
      <c r="AD36" s="31" t="s">
        <v>157</v>
      </c>
      <c r="AE36" s="31" t="s">
        <v>157</v>
      </c>
      <c r="AF36" s="32" t="s">
        <v>1053</v>
      </c>
      <c r="AG36" s="32" t="s">
        <v>967</v>
      </c>
      <c r="AH36" s="32" t="s">
        <v>5203</v>
      </c>
      <c r="AI36" s="32" t="s">
        <v>164</v>
      </c>
      <c r="AJ36" s="32" t="s">
        <v>5204</v>
      </c>
      <c r="AK36" s="32" t="s">
        <v>503</v>
      </c>
      <c r="AL36" s="32" t="s">
        <v>233</v>
      </c>
      <c r="AM36" s="32" t="s">
        <v>157</v>
      </c>
      <c r="AN36" s="32" t="s">
        <v>5205</v>
      </c>
      <c r="AO36" s="32" t="s">
        <v>5204</v>
      </c>
      <c r="AP36" s="32" t="s">
        <v>5206</v>
      </c>
      <c r="AQ36" s="32" t="s">
        <v>157</v>
      </c>
      <c r="AR36" s="32" t="s">
        <v>259</v>
      </c>
      <c r="AS36" s="32" t="s">
        <v>157</v>
      </c>
      <c r="AT36" s="32" t="s">
        <v>157</v>
      </c>
      <c r="AU36" s="32" t="s">
        <v>157</v>
      </c>
      <c r="AV36" s="32" t="s">
        <v>157</v>
      </c>
      <c r="AW36" s="32" t="s">
        <v>5203</v>
      </c>
      <c r="AX36" s="32" t="s">
        <v>164</v>
      </c>
      <c r="AY36" s="32" t="s">
        <v>5204</v>
      </c>
      <c r="AZ36" s="32" t="s">
        <v>503</v>
      </c>
      <c r="BA36" s="32" t="s">
        <v>233</v>
      </c>
      <c r="BB36" s="32" t="s">
        <v>157</v>
      </c>
      <c r="BC36" s="32" t="s">
        <v>5207</v>
      </c>
      <c r="BD36" s="32" t="s">
        <v>5204</v>
      </c>
      <c r="BE36" s="32" t="s">
        <v>5208</v>
      </c>
      <c r="BF36" s="32" t="s">
        <v>157</v>
      </c>
      <c r="BG36" s="32" t="s">
        <v>259</v>
      </c>
      <c r="BH36" s="32" t="s">
        <v>157</v>
      </c>
      <c r="BI36" s="32" t="s">
        <v>157</v>
      </c>
      <c r="BJ36" s="32" t="s">
        <v>157</v>
      </c>
      <c r="BK36" s="32" t="s">
        <v>157</v>
      </c>
      <c r="BL36" s="33" t="s">
        <v>164</v>
      </c>
      <c r="BM36" s="33" t="s">
        <v>1053</v>
      </c>
      <c r="BN36" s="33" t="s">
        <v>967</v>
      </c>
      <c r="BO36" s="33" t="s">
        <v>167</v>
      </c>
      <c r="BP36" s="33" t="s">
        <v>157</v>
      </c>
      <c r="BQ36" s="33" t="s">
        <v>5209</v>
      </c>
      <c r="BR36" s="33" t="s">
        <v>5210</v>
      </c>
      <c r="BS36" s="34" t="s">
        <v>162</v>
      </c>
      <c r="BT36" s="34" t="s">
        <v>157</v>
      </c>
      <c r="BU36" s="34" t="s">
        <v>162</v>
      </c>
      <c r="BV36" s="34" t="s">
        <v>157</v>
      </c>
      <c r="BW36" s="35" t="s">
        <v>157</v>
      </c>
      <c r="BX36" s="35" t="s">
        <v>157</v>
      </c>
      <c r="BY36" s="35" t="s">
        <v>157</v>
      </c>
    </row>
    <row r="37" spans="1:77" ht="45" x14ac:dyDescent="0.25">
      <c r="A37" s="30" t="s">
        <v>5534</v>
      </c>
      <c r="B37" s="30" t="s">
        <v>5535</v>
      </c>
      <c r="C37" s="30" t="s">
        <v>5536</v>
      </c>
      <c r="D37" s="51">
        <f>VLOOKUP(A37,Population!A37:C980,2,FALSE)</f>
        <v>978</v>
      </c>
      <c r="E37" s="30" t="s">
        <v>164</v>
      </c>
      <c r="F37" s="31" t="s">
        <v>4001</v>
      </c>
      <c r="G37" s="31" t="s">
        <v>164</v>
      </c>
      <c r="H37" s="31" t="s">
        <v>1389</v>
      </c>
      <c r="I37" s="31" t="s">
        <v>233</v>
      </c>
      <c r="J37" s="31" t="s">
        <v>157</v>
      </c>
      <c r="K37" s="31" t="s">
        <v>273</v>
      </c>
      <c r="L37" s="31" t="s">
        <v>2400</v>
      </c>
      <c r="M37" s="31" t="s">
        <v>5537</v>
      </c>
      <c r="N37" s="31" t="s">
        <v>391</v>
      </c>
      <c r="O37" s="31" t="s">
        <v>157</v>
      </c>
      <c r="P37" s="31" t="s">
        <v>5538</v>
      </c>
      <c r="Q37" s="31" t="s">
        <v>164</v>
      </c>
      <c r="R37" s="31" t="s">
        <v>1389</v>
      </c>
      <c r="S37" s="31" t="s">
        <v>233</v>
      </c>
      <c r="T37" s="31" t="s">
        <v>157</v>
      </c>
      <c r="U37" s="31" t="s">
        <v>273</v>
      </c>
      <c r="V37" s="31" t="s">
        <v>2400</v>
      </c>
      <c r="W37" s="31" t="s">
        <v>5539</v>
      </c>
      <c r="X37" s="31" t="s">
        <v>341</v>
      </c>
      <c r="Y37" s="31" t="s">
        <v>157</v>
      </c>
      <c r="Z37" s="31" t="s">
        <v>241</v>
      </c>
      <c r="AA37" s="31" t="s">
        <v>157</v>
      </c>
      <c r="AB37" s="31" t="s">
        <v>157</v>
      </c>
      <c r="AC37" s="31" t="s">
        <v>157</v>
      </c>
      <c r="AD37" s="31" t="s">
        <v>157</v>
      </c>
      <c r="AE37" s="31" t="s">
        <v>5540</v>
      </c>
      <c r="AF37" s="32" t="s">
        <v>793</v>
      </c>
      <c r="AG37" s="32" t="s">
        <v>5538</v>
      </c>
      <c r="AH37" s="32" t="s">
        <v>589</v>
      </c>
      <c r="AI37" s="32" t="s">
        <v>164</v>
      </c>
      <c r="AJ37" s="32" t="s">
        <v>1431</v>
      </c>
      <c r="AK37" s="32" t="s">
        <v>340</v>
      </c>
      <c r="AL37" s="32" t="s">
        <v>233</v>
      </c>
      <c r="AM37" s="32" t="s">
        <v>157</v>
      </c>
      <c r="AN37" s="32" t="s">
        <v>5541</v>
      </c>
      <c r="AO37" s="32" t="s">
        <v>157</v>
      </c>
      <c r="AP37" s="32" t="s">
        <v>157</v>
      </c>
      <c r="AQ37" s="32" t="s">
        <v>157</v>
      </c>
      <c r="AR37" s="32" t="s">
        <v>247</v>
      </c>
      <c r="AS37" s="32" t="s">
        <v>157</v>
      </c>
      <c r="AT37" s="32" t="s">
        <v>157</v>
      </c>
      <c r="AU37" s="32" t="s">
        <v>157</v>
      </c>
      <c r="AV37" s="32" t="s">
        <v>157</v>
      </c>
      <c r="AW37" s="32" t="s">
        <v>589</v>
      </c>
      <c r="AX37" s="32" t="s">
        <v>164</v>
      </c>
      <c r="AY37" s="32" t="s">
        <v>1431</v>
      </c>
      <c r="AZ37" s="32" t="s">
        <v>340</v>
      </c>
      <c r="BA37" s="32" t="s">
        <v>233</v>
      </c>
      <c r="BB37" s="32" t="s">
        <v>157</v>
      </c>
      <c r="BC37" s="32" t="s">
        <v>5541</v>
      </c>
      <c r="BD37" s="32" t="s">
        <v>157</v>
      </c>
      <c r="BE37" s="32" t="s">
        <v>157</v>
      </c>
      <c r="BF37" s="32" t="s">
        <v>157</v>
      </c>
      <c r="BG37" s="32" t="s">
        <v>247</v>
      </c>
      <c r="BH37" s="32" t="s">
        <v>157</v>
      </c>
      <c r="BI37" s="32" t="s">
        <v>157</v>
      </c>
      <c r="BJ37" s="32" t="s">
        <v>157</v>
      </c>
      <c r="BK37" s="32" t="s">
        <v>157</v>
      </c>
      <c r="BL37" s="33" t="s">
        <v>162</v>
      </c>
      <c r="BM37" s="33" t="s">
        <v>157</v>
      </c>
      <c r="BN37" s="33" t="s">
        <v>157</v>
      </c>
      <c r="BO37" s="33" t="s">
        <v>157</v>
      </c>
      <c r="BP37" s="33" t="s">
        <v>157</v>
      </c>
      <c r="BQ37" s="33" t="s">
        <v>157</v>
      </c>
      <c r="BR37" s="33" t="s">
        <v>157</v>
      </c>
      <c r="BS37" s="34" t="s">
        <v>162</v>
      </c>
      <c r="BT37" s="34" t="s">
        <v>157</v>
      </c>
      <c r="BU37" s="34" t="s">
        <v>162</v>
      </c>
      <c r="BV37" s="34" t="s">
        <v>157</v>
      </c>
      <c r="BW37" s="35" t="s">
        <v>5542</v>
      </c>
      <c r="BX37" s="35" t="s">
        <v>5543</v>
      </c>
      <c r="BY37" s="35" t="s">
        <v>157</v>
      </c>
    </row>
    <row r="38" spans="1:77" ht="60" x14ac:dyDescent="0.25">
      <c r="A38" s="30" t="s">
        <v>3692</v>
      </c>
      <c r="B38" s="30" t="s">
        <v>3693</v>
      </c>
      <c r="C38" s="30" t="s">
        <v>3694</v>
      </c>
      <c r="D38" s="51">
        <f>VLOOKUP(A38,Population!A38:C981,2,FALSE)</f>
        <v>812</v>
      </c>
      <c r="E38" s="30" t="s">
        <v>164</v>
      </c>
      <c r="F38" s="31" t="s">
        <v>1984</v>
      </c>
      <c r="G38" s="31" t="s">
        <v>164</v>
      </c>
      <c r="H38" s="31" t="s">
        <v>3695</v>
      </c>
      <c r="I38" s="31" t="s">
        <v>233</v>
      </c>
      <c r="J38" s="31" t="s">
        <v>157</v>
      </c>
      <c r="K38" s="31" t="s">
        <v>273</v>
      </c>
      <c r="L38" s="31" t="s">
        <v>3696</v>
      </c>
      <c r="M38" s="31" t="s">
        <v>3697</v>
      </c>
      <c r="N38" s="31" t="s">
        <v>3698</v>
      </c>
      <c r="O38" s="31" t="s">
        <v>157</v>
      </c>
      <c r="P38" s="31" t="s">
        <v>967</v>
      </c>
      <c r="Q38" s="31" t="s">
        <v>164</v>
      </c>
      <c r="R38" s="31" t="s">
        <v>3695</v>
      </c>
      <c r="S38" s="31" t="s">
        <v>233</v>
      </c>
      <c r="T38" s="31" t="s">
        <v>157</v>
      </c>
      <c r="U38" s="31" t="s">
        <v>273</v>
      </c>
      <c r="V38" s="31" t="s">
        <v>3696</v>
      </c>
      <c r="W38" s="31" t="s">
        <v>157</v>
      </c>
      <c r="X38" s="31" t="s">
        <v>157</v>
      </c>
      <c r="Y38" s="31" t="s">
        <v>3699</v>
      </c>
      <c r="Z38" s="31" t="s">
        <v>259</v>
      </c>
      <c r="AA38" s="31" t="s">
        <v>157</v>
      </c>
      <c r="AB38" s="31" t="s">
        <v>157</v>
      </c>
      <c r="AC38" s="31" t="s">
        <v>157</v>
      </c>
      <c r="AD38" s="31" t="s">
        <v>157</v>
      </c>
      <c r="AE38" s="31" t="s">
        <v>341</v>
      </c>
      <c r="AF38" s="32" t="s">
        <v>1984</v>
      </c>
      <c r="AG38" s="32" t="s">
        <v>967</v>
      </c>
      <c r="AH38" s="32" t="s">
        <v>3700</v>
      </c>
      <c r="AI38" s="32" t="s">
        <v>164</v>
      </c>
      <c r="AJ38" s="32" t="s">
        <v>3700</v>
      </c>
      <c r="AK38" s="32" t="s">
        <v>273</v>
      </c>
      <c r="AL38" s="32" t="s">
        <v>233</v>
      </c>
      <c r="AM38" s="32" t="s">
        <v>157</v>
      </c>
      <c r="AN38" s="32" t="s">
        <v>2600</v>
      </c>
      <c r="AO38" s="32" t="s">
        <v>157</v>
      </c>
      <c r="AP38" s="32" t="s">
        <v>3701</v>
      </c>
      <c r="AQ38" s="32" t="s">
        <v>157</v>
      </c>
      <c r="AR38" s="32" t="s">
        <v>626</v>
      </c>
      <c r="AS38" s="32" t="s">
        <v>157</v>
      </c>
      <c r="AT38" s="32" t="s">
        <v>157</v>
      </c>
      <c r="AU38" s="32" t="s">
        <v>157</v>
      </c>
      <c r="AV38" s="32" t="s">
        <v>157</v>
      </c>
      <c r="AW38" s="32" t="s">
        <v>3702</v>
      </c>
      <c r="AX38" s="32" t="s">
        <v>164</v>
      </c>
      <c r="AY38" s="32" t="s">
        <v>3700</v>
      </c>
      <c r="AZ38" s="32" t="s">
        <v>273</v>
      </c>
      <c r="BA38" s="32" t="s">
        <v>233</v>
      </c>
      <c r="BB38" s="32" t="s">
        <v>157</v>
      </c>
      <c r="BC38" s="32" t="s">
        <v>3703</v>
      </c>
      <c r="BD38" s="32" t="s">
        <v>157</v>
      </c>
      <c r="BE38" s="32" t="s">
        <v>3704</v>
      </c>
      <c r="BF38" s="32" t="s">
        <v>157</v>
      </c>
      <c r="BG38" s="32" t="s">
        <v>626</v>
      </c>
      <c r="BH38" s="32" t="s">
        <v>157</v>
      </c>
      <c r="BI38" s="32" t="s">
        <v>157</v>
      </c>
      <c r="BJ38" s="32" t="s">
        <v>157</v>
      </c>
      <c r="BK38" s="32" t="s">
        <v>157</v>
      </c>
      <c r="BL38" s="33" t="s">
        <v>162</v>
      </c>
      <c r="BM38" s="33" t="s">
        <v>157</v>
      </c>
      <c r="BN38" s="33" t="s">
        <v>157</v>
      </c>
      <c r="BO38" s="33" t="s">
        <v>157</v>
      </c>
      <c r="BP38" s="33" t="s">
        <v>157</v>
      </c>
      <c r="BQ38" s="33" t="s">
        <v>157</v>
      </c>
      <c r="BR38" s="33" t="s">
        <v>157</v>
      </c>
      <c r="BS38" s="34" t="s">
        <v>164</v>
      </c>
      <c r="BT38" s="34" t="s">
        <v>3705</v>
      </c>
      <c r="BU38" s="34" t="s">
        <v>162</v>
      </c>
      <c r="BV38" s="34" t="s">
        <v>157</v>
      </c>
      <c r="BW38" s="35" t="s">
        <v>162</v>
      </c>
      <c r="BX38" s="35" t="s">
        <v>341</v>
      </c>
      <c r="BY38" s="35" t="s">
        <v>157</v>
      </c>
    </row>
    <row r="39" spans="1:77" x14ac:dyDescent="0.25">
      <c r="A39" s="30" t="s">
        <v>5872</v>
      </c>
      <c r="B39" s="30" t="s">
        <v>1416</v>
      </c>
      <c r="C39" s="30" t="s">
        <v>1417</v>
      </c>
      <c r="D39" s="51">
        <f>VLOOKUP(A39,Population!A39:C982,2,FALSE)</f>
        <v>426</v>
      </c>
      <c r="E39" s="30" t="s">
        <v>164</v>
      </c>
      <c r="F39" s="31" t="s">
        <v>1418</v>
      </c>
      <c r="G39" s="31" t="s">
        <v>164</v>
      </c>
      <c r="H39" s="31" t="s">
        <v>1241</v>
      </c>
      <c r="I39" s="31" t="s">
        <v>233</v>
      </c>
      <c r="J39" s="31" t="s">
        <v>157</v>
      </c>
      <c r="K39" s="31" t="s">
        <v>503</v>
      </c>
      <c r="L39" s="31" t="s">
        <v>1322</v>
      </c>
      <c r="M39" s="31" t="s">
        <v>422</v>
      </c>
      <c r="N39" s="31" t="s">
        <v>304</v>
      </c>
      <c r="O39" s="31" t="s">
        <v>157</v>
      </c>
      <c r="P39" s="31" t="s">
        <v>1419</v>
      </c>
      <c r="Q39" s="31" t="s">
        <v>164</v>
      </c>
      <c r="R39" s="31" t="s">
        <v>1241</v>
      </c>
      <c r="S39" s="31" t="s">
        <v>233</v>
      </c>
      <c r="T39" s="31" t="s">
        <v>157</v>
      </c>
      <c r="U39" s="31" t="s">
        <v>503</v>
      </c>
      <c r="V39" s="31" t="s">
        <v>1322</v>
      </c>
      <c r="W39" s="31" t="s">
        <v>1420</v>
      </c>
      <c r="X39" s="31" t="s">
        <v>1421</v>
      </c>
      <c r="Y39" s="31" t="s">
        <v>157</v>
      </c>
      <c r="Z39" s="31" t="s">
        <v>259</v>
      </c>
      <c r="AA39" s="31" t="s">
        <v>157</v>
      </c>
      <c r="AB39" s="31" t="s">
        <v>157</v>
      </c>
      <c r="AC39" s="31" t="s">
        <v>157</v>
      </c>
      <c r="AD39" s="31" t="s">
        <v>157</v>
      </c>
      <c r="AE39" s="31" t="s">
        <v>157</v>
      </c>
      <c r="AF39" s="32" t="s">
        <v>1422</v>
      </c>
      <c r="AG39" s="32" t="s">
        <v>1423</v>
      </c>
      <c r="AH39" s="32" t="s">
        <v>1241</v>
      </c>
      <c r="AI39" s="32" t="s">
        <v>164</v>
      </c>
      <c r="AJ39" s="32" t="s">
        <v>1241</v>
      </c>
      <c r="AK39" s="32" t="s">
        <v>503</v>
      </c>
      <c r="AL39" s="32" t="s">
        <v>233</v>
      </c>
      <c r="AM39" s="32" t="s">
        <v>157</v>
      </c>
      <c r="AN39" s="32" t="s">
        <v>1322</v>
      </c>
      <c r="AO39" s="32" t="s">
        <v>157</v>
      </c>
      <c r="AP39" s="32" t="s">
        <v>1241</v>
      </c>
      <c r="AQ39" s="32" t="s">
        <v>157</v>
      </c>
      <c r="AR39" s="32" t="s">
        <v>259</v>
      </c>
      <c r="AS39" s="32" t="s">
        <v>157</v>
      </c>
      <c r="AT39" s="32" t="s">
        <v>157</v>
      </c>
      <c r="AU39" s="32" t="s">
        <v>157</v>
      </c>
      <c r="AV39" s="32" t="s">
        <v>157</v>
      </c>
      <c r="AW39" s="32" t="s">
        <v>1241</v>
      </c>
      <c r="AX39" s="32" t="s">
        <v>164</v>
      </c>
      <c r="AY39" s="32" t="s">
        <v>1241</v>
      </c>
      <c r="AZ39" s="32" t="s">
        <v>503</v>
      </c>
      <c r="BA39" s="32" t="s">
        <v>233</v>
      </c>
      <c r="BB39" s="32" t="s">
        <v>157</v>
      </c>
      <c r="BC39" s="32" t="s">
        <v>1322</v>
      </c>
      <c r="BD39" s="32" t="s">
        <v>157</v>
      </c>
      <c r="BE39" s="32" t="s">
        <v>1241</v>
      </c>
      <c r="BF39" s="32" t="s">
        <v>157</v>
      </c>
      <c r="BG39" s="32" t="s">
        <v>259</v>
      </c>
      <c r="BH39" s="32" t="s">
        <v>157</v>
      </c>
      <c r="BI39" s="32" t="s">
        <v>157</v>
      </c>
      <c r="BJ39" s="32" t="s">
        <v>157</v>
      </c>
      <c r="BK39" s="32" t="s">
        <v>157</v>
      </c>
      <c r="BL39" s="33" t="s">
        <v>162</v>
      </c>
      <c r="BM39" s="33" t="s">
        <v>157</v>
      </c>
      <c r="BN39" s="33" t="s">
        <v>157</v>
      </c>
      <c r="BO39" s="33" t="s">
        <v>157</v>
      </c>
      <c r="BP39" s="33" t="s">
        <v>157</v>
      </c>
      <c r="BQ39" s="33" t="s">
        <v>157</v>
      </c>
      <c r="BR39" s="33" t="s">
        <v>157</v>
      </c>
      <c r="BS39" s="34" t="s">
        <v>162</v>
      </c>
      <c r="BT39" s="34" t="s">
        <v>157</v>
      </c>
      <c r="BU39" s="34" t="s">
        <v>162</v>
      </c>
      <c r="BV39" s="34" t="s">
        <v>157</v>
      </c>
      <c r="BW39" s="35" t="s">
        <v>1424</v>
      </c>
      <c r="BX39" s="35" t="s">
        <v>1425</v>
      </c>
      <c r="BY39" s="35" t="s">
        <v>157</v>
      </c>
    </row>
    <row r="40" spans="1:77" ht="75" x14ac:dyDescent="0.25">
      <c r="A40" s="30" t="s">
        <v>4066</v>
      </c>
      <c r="B40" s="30" t="s">
        <v>4067</v>
      </c>
      <c r="C40" s="30" t="s">
        <v>4068</v>
      </c>
      <c r="D40" s="51">
        <f>VLOOKUP(A40,Population!A40:C983,2,FALSE)</f>
        <v>39260</v>
      </c>
      <c r="E40" s="30" t="s">
        <v>164</v>
      </c>
      <c r="F40" s="31" t="s">
        <v>4069</v>
      </c>
      <c r="G40" s="31" t="s">
        <v>164</v>
      </c>
      <c r="H40" s="31" t="s">
        <v>3030</v>
      </c>
      <c r="I40" s="31" t="s">
        <v>614</v>
      </c>
      <c r="J40" s="31" t="s">
        <v>157</v>
      </c>
      <c r="K40" s="31" t="s">
        <v>4070</v>
      </c>
      <c r="L40" s="31" t="s">
        <v>4071</v>
      </c>
      <c r="M40" s="31" t="s">
        <v>4072</v>
      </c>
      <c r="N40" s="31" t="s">
        <v>4073</v>
      </c>
      <c r="O40" s="31" t="s">
        <v>4074</v>
      </c>
      <c r="P40" s="31" t="s">
        <v>4075</v>
      </c>
      <c r="Q40" s="31" t="s">
        <v>164</v>
      </c>
      <c r="R40" s="31" t="s">
        <v>4076</v>
      </c>
      <c r="S40" s="31" t="s">
        <v>614</v>
      </c>
      <c r="T40" s="31" t="s">
        <v>157</v>
      </c>
      <c r="U40" s="31" t="s">
        <v>4070</v>
      </c>
      <c r="V40" s="31" t="s">
        <v>2517</v>
      </c>
      <c r="W40" s="31" t="s">
        <v>4077</v>
      </c>
      <c r="X40" s="31" t="s">
        <v>4078</v>
      </c>
      <c r="Y40" s="31" t="s">
        <v>4079</v>
      </c>
      <c r="Z40" s="31" t="s">
        <v>259</v>
      </c>
      <c r="AA40" s="31" t="s">
        <v>4080</v>
      </c>
      <c r="AB40" s="31" t="s">
        <v>157</v>
      </c>
      <c r="AC40" s="31" t="s">
        <v>157</v>
      </c>
      <c r="AD40" s="31" t="s">
        <v>157</v>
      </c>
      <c r="AE40" s="31" t="s">
        <v>157</v>
      </c>
      <c r="AF40" s="32" t="s">
        <v>4081</v>
      </c>
      <c r="AG40" s="32" t="s">
        <v>4082</v>
      </c>
      <c r="AH40" s="32" t="s">
        <v>4083</v>
      </c>
      <c r="AI40" s="32" t="s">
        <v>164</v>
      </c>
      <c r="AJ40" s="32" t="s">
        <v>4084</v>
      </c>
      <c r="AK40" s="32" t="s">
        <v>4085</v>
      </c>
      <c r="AL40" s="32" t="s">
        <v>167</v>
      </c>
      <c r="AM40" s="32" t="s">
        <v>4086</v>
      </c>
      <c r="AN40" s="32" t="s">
        <v>718</v>
      </c>
      <c r="AO40" s="32" t="s">
        <v>186</v>
      </c>
      <c r="AP40" s="32" t="s">
        <v>157</v>
      </c>
      <c r="AQ40" s="32" t="s">
        <v>157</v>
      </c>
      <c r="AR40" s="32" t="s">
        <v>259</v>
      </c>
      <c r="AS40" s="32" t="s">
        <v>157</v>
      </c>
      <c r="AT40" s="32" t="s">
        <v>157</v>
      </c>
      <c r="AU40" s="32" t="s">
        <v>157</v>
      </c>
      <c r="AV40" s="32" t="s">
        <v>157</v>
      </c>
      <c r="AW40" s="32" t="s">
        <v>157</v>
      </c>
      <c r="AX40" s="32" t="s">
        <v>164</v>
      </c>
      <c r="AY40" s="32" t="s">
        <v>4084</v>
      </c>
      <c r="AZ40" s="32" t="s">
        <v>217</v>
      </c>
      <c r="BA40" s="32" t="s">
        <v>167</v>
      </c>
      <c r="BB40" s="32" t="s">
        <v>157</v>
      </c>
      <c r="BC40" s="32" t="s">
        <v>718</v>
      </c>
      <c r="BD40" s="32" t="s">
        <v>186</v>
      </c>
      <c r="BE40" s="32" t="s">
        <v>157</v>
      </c>
      <c r="BF40" s="32" t="s">
        <v>157</v>
      </c>
      <c r="BG40" s="32" t="s">
        <v>259</v>
      </c>
      <c r="BH40" s="32" t="s">
        <v>157</v>
      </c>
      <c r="BI40" s="32" t="s">
        <v>157</v>
      </c>
      <c r="BJ40" s="32" t="s">
        <v>157</v>
      </c>
      <c r="BK40" s="32" t="s">
        <v>157</v>
      </c>
      <c r="BL40" s="33" t="s">
        <v>164</v>
      </c>
      <c r="BM40" s="33" t="s">
        <v>4087</v>
      </c>
      <c r="BN40" s="33" t="s">
        <v>4087</v>
      </c>
      <c r="BO40" s="33" t="s">
        <v>775</v>
      </c>
      <c r="BP40" s="33" t="s">
        <v>4088</v>
      </c>
      <c r="BQ40" s="33" t="s">
        <v>157</v>
      </c>
      <c r="BR40" s="33" t="s">
        <v>4089</v>
      </c>
      <c r="BS40" s="34" t="s">
        <v>164</v>
      </c>
      <c r="BT40" s="34" t="s">
        <v>832</v>
      </c>
      <c r="BU40" s="34" t="s">
        <v>162</v>
      </c>
      <c r="BV40" s="34" t="s">
        <v>157</v>
      </c>
      <c r="BW40" s="35" t="s">
        <v>162</v>
      </c>
      <c r="BX40" s="35" t="s">
        <v>162</v>
      </c>
      <c r="BY40" s="35" t="s">
        <v>157</v>
      </c>
    </row>
    <row r="41" spans="1:77" ht="60" x14ac:dyDescent="0.25">
      <c r="A41" s="30" t="s">
        <v>5936</v>
      </c>
      <c r="B41" s="30" t="s">
        <v>5282</v>
      </c>
      <c r="C41" s="30" t="s">
        <v>5283</v>
      </c>
      <c r="D41" s="51">
        <f>VLOOKUP(A41,Population!A41:C984,2,FALSE)</f>
        <v>126326</v>
      </c>
      <c r="E41" s="30" t="s">
        <v>164</v>
      </c>
      <c r="F41" s="31" t="s">
        <v>5284</v>
      </c>
      <c r="G41" s="31" t="s">
        <v>162</v>
      </c>
      <c r="H41" s="31" t="s">
        <v>157</v>
      </c>
      <c r="I41" s="31" t="s">
        <v>157</v>
      </c>
      <c r="J41" s="31" t="s">
        <v>157</v>
      </c>
      <c r="K41" s="31" t="s">
        <v>157</v>
      </c>
      <c r="L41" s="31" t="s">
        <v>157</v>
      </c>
      <c r="M41" s="31" t="s">
        <v>157</v>
      </c>
      <c r="N41" s="31" t="s">
        <v>157</v>
      </c>
      <c r="O41" s="31" t="s">
        <v>5285</v>
      </c>
      <c r="P41" s="31" t="s">
        <v>5286</v>
      </c>
      <c r="Q41" s="31" t="s">
        <v>164</v>
      </c>
      <c r="R41" s="31" t="s">
        <v>5287</v>
      </c>
      <c r="S41" s="31" t="s">
        <v>167</v>
      </c>
      <c r="T41" s="31" t="s">
        <v>4086</v>
      </c>
      <c r="U41" s="31" t="s">
        <v>340</v>
      </c>
      <c r="V41" s="31" t="s">
        <v>5288</v>
      </c>
      <c r="W41" s="31" t="s">
        <v>5289</v>
      </c>
      <c r="X41" s="31" t="s">
        <v>5290</v>
      </c>
      <c r="Y41" s="31" t="s">
        <v>5291</v>
      </c>
      <c r="Z41" s="31" t="s">
        <v>373</v>
      </c>
      <c r="AA41" s="31" t="s">
        <v>157</v>
      </c>
      <c r="AB41" s="31" t="s">
        <v>157</v>
      </c>
      <c r="AC41" s="31" t="s">
        <v>157</v>
      </c>
      <c r="AD41" s="31" t="s">
        <v>157</v>
      </c>
      <c r="AE41" s="31" t="s">
        <v>157</v>
      </c>
      <c r="AF41" s="32" t="s">
        <v>5292</v>
      </c>
      <c r="AG41" s="32" t="s">
        <v>5293</v>
      </c>
      <c r="AH41" s="32" t="s">
        <v>5294</v>
      </c>
      <c r="AI41" s="32" t="s">
        <v>164</v>
      </c>
      <c r="AJ41" s="32" t="s">
        <v>5295</v>
      </c>
      <c r="AK41" s="32" t="s">
        <v>217</v>
      </c>
      <c r="AL41" s="32" t="s">
        <v>167</v>
      </c>
      <c r="AM41" s="32" t="s">
        <v>4086</v>
      </c>
      <c r="AN41" s="32" t="s">
        <v>1386</v>
      </c>
      <c r="AO41" s="32" t="s">
        <v>157</v>
      </c>
      <c r="AP41" s="32" t="s">
        <v>5296</v>
      </c>
      <c r="AQ41" s="32" t="s">
        <v>157</v>
      </c>
      <c r="AR41" s="32" t="s">
        <v>626</v>
      </c>
      <c r="AS41" s="32" t="s">
        <v>157</v>
      </c>
      <c r="AT41" s="32" t="s">
        <v>157</v>
      </c>
      <c r="AU41" s="32" t="s">
        <v>157</v>
      </c>
      <c r="AV41" s="32" t="s">
        <v>157</v>
      </c>
      <c r="AW41" s="32" t="s">
        <v>157</v>
      </c>
      <c r="AX41" s="32" t="s">
        <v>164</v>
      </c>
      <c r="AY41" s="32" t="s">
        <v>5295</v>
      </c>
      <c r="AZ41" s="32" t="s">
        <v>217</v>
      </c>
      <c r="BA41" s="32" t="s">
        <v>167</v>
      </c>
      <c r="BB41" s="32" t="s">
        <v>4086</v>
      </c>
      <c r="BC41" s="32" t="s">
        <v>1386</v>
      </c>
      <c r="BD41" s="32" t="s">
        <v>157</v>
      </c>
      <c r="BE41" s="32" t="s">
        <v>5296</v>
      </c>
      <c r="BF41" s="32" t="s">
        <v>157</v>
      </c>
      <c r="BG41" s="32" t="s">
        <v>626</v>
      </c>
      <c r="BH41" s="32" t="s">
        <v>157</v>
      </c>
      <c r="BI41" s="32" t="s">
        <v>157</v>
      </c>
      <c r="BJ41" s="32" t="s">
        <v>157</v>
      </c>
      <c r="BK41" s="32" t="s">
        <v>157</v>
      </c>
      <c r="BL41" s="33" t="s">
        <v>164</v>
      </c>
      <c r="BM41" s="33" t="s">
        <v>5297</v>
      </c>
      <c r="BN41" s="33" t="s">
        <v>5297</v>
      </c>
      <c r="BO41" s="33" t="s">
        <v>775</v>
      </c>
      <c r="BP41" s="33" t="s">
        <v>5298</v>
      </c>
      <c r="BQ41" s="33" t="s">
        <v>157</v>
      </c>
      <c r="BR41" s="33" t="s">
        <v>5298</v>
      </c>
      <c r="BS41" s="34" t="s">
        <v>164</v>
      </c>
      <c r="BT41" s="34" t="s">
        <v>5299</v>
      </c>
      <c r="BU41" s="34" t="s">
        <v>164</v>
      </c>
      <c r="BV41" s="34" t="s">
        <v>5300</v>
      </c>
      <c r="BW41" s="35" t="s">
        <v>5301</v>
      </c>
      <c r="BX41" s="35" t="s">
        <v>1989</v>
      </c>
      <c r="BY41" s="35" t="s">
        <v>157</v>
      </c>
    </row>
    <row r="42" spans="1:77" ht="45" x14ac:dyDescent="0.25">
      <c r="A42" s="30" t="s">
        <v>4246</v>
      </c>
      <c r="B42" s="30" t="s">
        <v>4247</v>
      </c>
      <c r="C42" s="30" t="s">
        <v>4248</v>
      </c>
      <c r="D42" s="51">
        <f>VLOOKUP(A42,Population!A42:C985,2,FALSE)</f>
        <v>1257</v>
      </c>
      <c r="E42" s="30" t="s">
        <v>164</v>
      </c>
      <c r="F42" s="31" t="s">
        <v>2126</v>
      </c>
      <c r="G42" s="31" t="s">
        <v>164</v>
      </c>
      <c r="H42" s="31" t="s">
        <v>243</v>
      </c>
      <c r="I42" s="31" t="s">
        <v>233</v>
      </c>
      <c r="J42" s="31" t="s">
        <v>157</v>
      </c>
      <c r="K42" s="31" t="s">
        <v>978</v>
      </c>
      <c r="L42" s="31" t="s">
        <v>4249</v>
      </c>
      <c r="M42" s="31" t="s">
        <v>623</v>
      </c>
      <c r="N42" s="31" t="s">
        <v>589</v>
      </c>
      <c r="O42" s="31" t="s">
        <v>157</v>
      </c>
      <c r="P42" s="31" t="s">
        <v>3229</v>
      </c>
      <c r="Q42" s="31" t="s">
        <v>164</v>
      </c>
      <c r="R42" s="31" t="s">
        <v>243</v>
      </c>
      <c r="S42" s="31" t="s">
        <v>233</v>
      </c>
      <c r="T42" s="31" t="s">
        <v>157</v>
      </c>
      <c r="U42" s="31" t="s">
        <v>978</v>
      </c>
      <c r="V42" s="31" t="s">
        <v>4249</v>
      </c>
      <c r="W42" s="31" t="s">
        <v>1420</v>
      </c>
      <c r="X42" s="31" t="s">
        <v>4250</v>
      </c>
      <c r="Y42" s="31" t="s">
        <v>157</v>
      </c>
      <c r="Z42" s="31" t="s">
        <v>259</v>
      </c>
      <c r="AA42" s="31" t="s">
        <v>157</v>
      </c>
      <c r="AB42" s="31" t="s">
        <v>157</v>
      </c>
      <c r="AC42" s="31" t="s">
        <v>157</v>
      </c>
      <c r="AD42" s="31" t="s">
        <v>157</v>
      </c>
      <c r="AE42" s="31" t="s">
        <v>157</v>
      </c>
      <c r="AF42" s="32" t="s">
        <v>4251</v>
      </c>
      <c r="AG42" s="32" t="s">
        <v>1739</v>
      </c>
      <c r="AH42" s="32" t="s">
        <v>157</v>
      </c>
      <c r="AI42" s="32" t="s">
        <v>164</v>
      </c>
      <c r="AJ42" s="32" t="s">
        <v>1142</v>
      </c>
      <c r="AK42" s="32" t="s">
        <v>978</v>
      </c>
      <c r="AL42" s="32" t="s">
        <v>233</v>
      </c>
      <c r="AM42" s="32" t="s">
        <v>157</v>
      </c>
      <c r="AN42" s="32" t="s">
        <v>4252</v>
      </c>
      <c r="AO42" s="32" t="s">
        <v>157</v>
      </c>
      <c r="AP42" s="32" t="s">
        <v>157</v>
      </c>
      <c r="AQ42" s="32" t="s">
        <v>4253</v>
      </c>
      <c r="AR42" s="32" t="s">
        <v>247</v>
      </c>
      <c r="AS42" s="32" t="s">
        <v>157</v>
      </c>
      <c r="AT42" s="32" t="s">
        <v>4254</v>
      </c>
      <c r="AU42" s="32" t="s">
        <v>157</v>
      </c>
      <c r="AV42" s="32" t="s">
        <v>157</v>
      </c>
      <c r="AW42" s="32" t="s">
        <v>157</v>
      </c>
      <c r="AX42" s="32" t="s">
        <v>162</v>
      </c>
      <c r="AY42" s="32" t="s">
        <v>157</v>
      </c>
      <c r="AZ42" s="32" t="s">
        <v>157</v>
      </c>
      <c r="BA42" s="32" t="s">
        <v>157</v>
      </c>
      <c r="BB42" s="32" t="s">
        <v>157</v>
      </c>
      <c r="BC42" s="32" t="s">
        <v>157</v>
      </c>
      <c r="BD42" s="32" t="s">
        <v>157</v>
      </c>
      <c r="BE42" s="32" t="s">
        <v>157</v>
      </c>
      <c r="BF42" s="32" t="s">
        <v>157</v>
      </c>
      <c r="BG42" s="32" t="s">
        <v>157</v>
      </c>
      <c r="BH42" s="32" t="s">
        <v>157</v>
      </c>
      <c r="BI42" s="32" t="s">
        <v>157</v>
      </c>
      <c r="BJ42" s="32" t="s">
        <v>157</v>
      </c>
      <c r="BK42" s="32" t="s">
        <v>157</v>
      </c>
      <c r="BL42" s="33" t="s">
        <v>162</v>
      </c>
      <c r="BM42" s="33" t="s">
        <v>157</v>
      </c>
      <c r="BN42" s="33" t="s">
        <v>157</v>
      </c>
      <c r="BO42" s="33" t="s">
        <v>157</v>
      </c>
      <c r="BP42" s="33" t="s">
        <v>157</v>
      </c>
      <c r="BQ42" s="33" t="s">
        <v>157</v>
      </c>
      <c r="BR42" s="33" t="s">
        <v>157</v>
      </c>
      <c r="BS42" s="34" t="s">
        <v>162</v>
      </c>
      <c r="BT42" s="34" t="s">
        <v>157</v>
      </c>
      <c r="BU42" s="34" t="s">
        <v>162</v>
      </c>
      <c r="BV42" s="34" t="s">
        <v>157</v>
      </c>
      <c r="BW42" s="35" t="s">
        <v>4255</v>
      </c>
      <c r="BX42" s="35" t="s">
        <v>4256</v>
      </c>
      <c r="BY42" s="35" t="s">
        <v>157</v>
      </c>
    </row>
    <row r="43" spans="1:77" ht="75" x14ac:dyDescent="0.25">
      <c r="A43" s="30" t="s">
        <v>4617</v>
      </c>
      <c r="B43" s="30" t="s">
        <v>4618</v>
      </c>
      <c r="C43" s="30" t="s">
        <v>4619</v>
      </c>
      <c r="D43" s="51">
        <f>VLOOKUP(A43,Population!A43:C986,2,FALSE)</f>
        <v>7652</v>
      </c>
      <c r="E43" s="30" t="s">
        <v>164</v>
      </c>
      <c r="F43" s="31" t="s">
        <v>4620</v>
      </c>
      <c r="G43" s="31" t="s">
        <v>164</v>
      </c>
      <c r="H43" s="31" t="s">
        <v>4621</v>
      </c>
      <c r="I43" s="31" t="s">
        <v>233</v>
      </c>
      <c r="J43" s="31" t="s">
        <v>157</v>
      </c>
      <c r="K43" s="31" t="s">
        <v>340</v>
      </c>
      <c r="L43" s="31" t="s">
        <v>4622</v>
      </c>
      <c r="M43" s="31" t="s">
        <v>4623</v>
      </c>
      <c r="N43" s="31" t="s">
        <v>4624</v>
      </c>
      <c r="O43" s="31" t="s">
        <v>157</v>
      </c>
      <c r="P43" s="31" t="s">
        <v>4625</v>
      </c>
      <c r="Q43" s="31" t="s">
        <v>164</v>
      </c>
      <c r="R43" s="31" t="s">
        <v>4621</v>
      </c>
      <c r="S43" s="31" t="s">
        <v>233</v>
      </c>
      <c r="T43" s="31" t="s">
        <v>157</v>
      </c>
      <c r="U43" s="31" t="s">
        <v>412</v>
      </c>
      <c r="V43" s="31" t="s">
        <v>245</v>
      </c>
      <c r="W43" s="31" t="s">
        <v>4626</v>
      </c>
      <c r="X43" s="31" t="s">
        <v>4627</v>
      </c>
      <c r="Y43" s="31" t="s">
        <v>157</v>
      </c>
      <c r="Z43" s="31" t="s">
        <v>259</v>
      </c>
      <c r="AA43" s="31" t="s">
        <v>157</v>
      </c>
      <c r="AB43" s="31" t="s">
        <v>157</v>
      </c>
      <c r="AC43" s="31" t="s">
        <v>157</v>
      </c>
      <c r="AD43" s="31" t="s">
        <v>157</v>
      </c>
      <c r="AE43" s="31" t="s">
        <v>157</v>
      </c>
      <c r="AF43" s="32" t="s">
        <v>4457</v>
      </c>
      <c r="AG43" s="32" t="s">
        <v>4628</v>
      </c>
      <c r="AH43" s="32" t="s">
        <v>4629</v>
      </c>
      <c r="AI43" s="32" t="s">
        <v>164</v>
      </c>
      <c r="AJ43" s="32" t="s">
        <v>4352</v>
      </c>
      <c r="AK43" s="32" t="s">
        <v>412</v>
      </c>
      <c r="AL43" s="32" t="s">
        <v>233</v>
      </c>
      <c r="AM43" s="32" t="s">
        <v>157</v>
      </c>
      <c r="AN43" s="32" t="s">
        <v>4630</v>
      </c>
      <c r="AO43" s="32" t="s">
        <v>1136</v>
      </c>
      <c r="AP43" s="32" t="s">
        <v>4631</v>
      </c>
      <c r="AQ43" s="32" t="s">
        <v>157</v>
      </c>
      <c r="AR43" s="32" t="s">
        <v>814</v>
      </c>
      <c r="AS43" s="32" t="s">
        <v>157</v>
      </c>
      <c r="AT43" s="32" t="s">
        <v>157</v>
      </c>
      <c r="AU43" s="32" t="s">
        <v>4632</v>
      </c>
      <c r="AV43" s="32" t="s">
        <v>157</v>
      </c>
      <c r="AW43" s="32" t="s">
        <v>4633</v>
      </c>
      <c r="AX43" s="32" t="s">
        <v>164</v>
      </c>
      <c r="AY43" s="32" t="s">
        <v>4352</v>
      </c>
      <c r="AZ43" s="32" t="s">
        <v>412</v>
      </c>
      <c r="BA43" s="32" t="s">
        <v>233</v>
      </c>
      <c r="BB43" s="32" t="s">
        <v>157</v>
      </c>
      <c r="BC43" s="32" t="s">
        <v>4630</v>
      </c>
      <c r="BD43" s="32" t="s">
        <v>1136</v>
      </c>
      <c r="BE43" s="32" t="s">
        <v>4634</v>
      </c>
      <c r="BF43" s="32" t="s">
        <v>157</v>
      </c>
      <c r="BG43" s="32" t="s">
        <v>814</v>
      </c>
      <c r="BH43" s="32" t="s">
        <v>157</v>
      </c>
      <c r="BI43" s="32" t="s">
        <v>157</v>
      </c>
      <c r="BJ43" s="32" t="s">
        <v>4635</v>
      </c>
      <c r="BK43" s="32" t="s">
        <v>157</v>
      </c>
      <c r="BL43" s="33" t="s">
        <v>164</v>
      </c>
      <c r="BM43" s="33" t="s">
        <v>188</v>
      </c>
      <c r="BN43" s="33" t="s">
        <v>340</v>
      </c>
      <c r="BO43" s="33" t="s">
        <v>167</v>
      </c>
      <c r="BP43" s="33" t="s">
        <v>157</v>
      </c>
      <c r="BQ43" s="33" t="s">
        <v>1537</v>
      </c>
      <c r="BR43" s="33" t="s">
        <v>1537</v>
      </c>
      <c r="BS43" s="34" t="s">
        <v>162</v>
      </c>
      <c r="BT43" s="34" t="s">
        <v>157</v>
      </c>
      <c r="BU43" s="34" t="s">
        <v>162</v>
      </c>
      <c r="BV43" s="34" t="s">
        <v>157</v>
      </c>
      <c r="BW43" s="35" t="s">
        <v>4636</v>
      </c>
      <c r="BX43" s="35" t="s">
        <v>4637</v>
      </c>
      <c r="BY43" s="35" t="s">
        <v>157</v>
      </c>
    </row>
    <row r="44" spans="1:77" ht="30" x14ac:dyDescent="0.25">
      <c r="A44" s="30" t="s">
        <v>3314</v>
      </c>
      <c r="B44" s="30" t="s">
        <v>3315</v>
      </c>
      <c r="C44" s="30" t="s">
        <v>3316</v>
      </c>
      <c r="D44" s="51">
        <f>VLOOKUP(A44,Population!A44:C987,2,FALSE)</f>
        <v>267</v>
      </c>
      <c r="E44" s="30" t="s">
        <v>164</v>
      </c>
      <c r="F44" s="31" t="s">
        <v>594</v>
      </c>
      <c r="G44" s="31" t="s">
        <v>164</v>
      </c>
      <c r="H44" s="31" t="s">
        <v>645</v>
      </c>
      <c r="I44" s="31" t="s">
        <v>233</v>
      </c>
      <c r="J44" s="31" t="s">
        <v>157</v>
      </c>
      <c r="K44" s="31" t="s">
        <v>340</v>
      </c>
      <c r="L44" s="31" t="s">
        <v>3317</v>
      </c>
      <c r="M44" s="31" t="s">
        <v>3318</v>
      </c>
      <c r="N44" s="31" t="s">
        <v>3319</v>
      </c>
      <c r="O44" s="31" t="s">
        <v>157</v>
      </c>
      <c r="P44" s="31" t="s">
        <v>1273</v>
      </c>
      <c r="Q44" s="31" t="s">
        <v>164</v>
      </c>
      <c r="R44" s="31" t="s">
        <v>645</v>
      </c>
      <c r="S44" s="31" t="s">
        <v>233</v>
      </c>
      <c r="T44" s="31" t="s">
        <v>157</v>
      </c>
      <c r="U44" s="31" t="s">
        <v>340</v>
      </c>
      <c r="V44" s="31" t="s">
        <v>3317</v>
      </c>
      <c r="W44" s="31" t="s">
        <v>157</v>
      </c>
      <c r="X44" s="31" t="s">
        <v>157</v>
      </c>
      <c r="Y44" s="31" t="s">
        <v>3320</v>
      </c>
      <c r="Z44" s="31" t="s">
        <v>259</v>
      </c>
      <c r="AA44" s="31" t="s">
        <v>157</v>
      </c>
      <c r="AB44" s="31" t="s">
        <v>157</v>
      </c>
      <c r="AC44" s="31" t="s">
        <v>157</v>
      </c>
      <c r="AD44" s="31" t="s">
        <v>157</v>
      </c>
      <c r="AE44" s="31" t="s">
        <v>157</v>
      </c>
      <c r="AF44" s="32" t="s">
        <v>320</v>
      </c>
      <c r="AG44" s="32" t="s">
        <v>169</v>
      </c>
      <c r="AH44" s="32" t="s">
        <v>3321</v>
      </c>
      <c r="AI44" s="32" t="s">
        <v>164</v>
      </c>
      <c r="AJ44" s="32" t="s">
        <v>816</v>
      </c>
      <c r="AK44" s="32" t="s">
        <v>524</v>
      </c>
      <c r="AL44" s="32" t="s">
        <v>233</v>
      </c>
      <c r="AM44" s="32" t="s">
        <v>157</v>
      </c>
      <c r="AN44" s="32" t="s">
        <v>3322</v>
      </c>
      <c r="AO44" s="32" t="s">
        <v>157</v>
      </c>
      <c r="AP44" s="32" t="s">
        <v>157</v>
      </c>
      <c r="AQ44" s="32" t="s">
        <v>157</v>
      </c>
      <c r="AR44" s="32" t="s">
        <v>259</v>
      </c>
      <c r="AS44" s="32" t="s">
        <v>157</v>
      </c>
      <c r="AT44" s="32" t="s">
        <v>157</v>
      </c>
      <c r="AU44" s="32" t="s">
        <v>157</v>
      </c>
      <c r="AV44" s="32" t="s">
        <v>157</v>
      </c>
      <c r="AW44" s="32" t="s">
        <v>3323</v>
      </c>
      <c r="AX44" s="32" t="s">
        <v>164</v>
      </c>
      <c r="AY44" s="32" t="s">
        <v>2318</v>
      </c>
      <c r="AZ44" s="32" t="s">
        <v>524</v>
      </c>
      <c r="BA44" s="32" t="s">
        <v>233</v>
      </c>
      <c r="BB44" s="32" t="s">
        <v>157</v>
      </c>
      <c r="BC44" s="32" t="s">
        <v>157</v>
      </c>
      <c r="BD44" s="32" t="s">
        <v>157</v>
      </c>
      <c r="BE44" s="32" t="s">
        <v>157</v>
      </c>
      <c r="BF44" s="32" t="s">
        <v>157</v>
      </c>
      <c r="BG44" s="32" t="s">
        <v>259</v>
      </c>
      <c r="BH44" s="32" t="s">
        <v>157</v>
      </c>
      <c r="BI44" s="32" t="s">
        <v>157</v>
      </c>
      <c r="BJ44" s="32" t="s">
        <v>157</v>
      </c>
      <c r="BK44" s="32" t="s">
        <v>157</v>
      </c>
      <c r="BL44" s="33" t="s">
        <v>162</v>
      </c>
      <c r="BM44" s="33" t="s">
        <v>157</v>
      </c>
      <c r="BN44" s="33" t="s">
        <v>157</v>
      </c>
      <c r="BO44" s="33" t="s">
        <v>157</v>
      </c>
      <c r="BP44" s="33" t="s">
        <v>157</v>
      </c>
      <c r="BQ44" s="33" t="s">
        <v>157</v>
      </c>
      <c r="BR44" s="33" t="s">
        <v>157</v>
      </c>
      <c r="BS44" s="34" t="s">
        <v>162</v>
      </c>
      <c r="BT44" s="34" t="s">
        <v>157</v>
      </c>
      <c r="BU44" s="34" t="s">
        <v>162</v>
      </c>
      <c r="BV44" s="34" t="s">
        <v>157</v>
      </c>
      <c r="BW44" s="35" t="s">
        <v>157</v>
      </c>
      <c r="BX44" s="35" t="s">
        <v>157</v>
      </c>
      <c r="BY44" s="35" t="s">
        <v>157</v>
      </c>
    </row>
    <row r="45" spans="1:77" ht="60" x14ac:dyDescent="0.25">
      <c r="A45" s="30" t="s">
        <v>3455</v>
      </c>
      <c r="B45" s="30" t="s">
        <v>3456</v>
      </c>
      <c r="C45" s="30" t="s">
        <v>3457</v>
      </c>
      <c r="D45" s="51">
        <f>VLOOKUP(A45,Population!A45:C988,2,FALSE)</f>
        <v>5253</v>
      </c>
      <c r="E45" s="30" t="s">
        <v>164</v>
      </c>
      <c r="F45" s="31" t="s">
        <v>3458</v>
      </c>
      <c r="G45" s="31" t="s">
        <v>164</v>
      </c>
      <c r="H45" s="31" t="s">
        <v>3459</v>
      </c>
      <c r="I45" s="31" t="s">
        <v>614</v>
      </c>
      <c r="J45" s="31" t="s">
        <v>157</v>
      </c>
      <c r="K45" s="31" t="s">
        <v>340</v>
      </c>
      <c r="L45" s="31" t="s">
        <v>3460</v>
      </c>
      <c r="M45" s="31" t="s">
        <v>157</v>
      </c>
      <c r="N45" s="31" t="s">
        <v>157</v>
      </c>
      <c r="O45" s="31" t="s">
        <v>3461</v>
      </c>
      <c r="P45" s="31" t="s">
        <v>3462</v>
      </c>
      <c r="Q45" s="31" t="s">
        <v>164</v>
      </c>
      <c r="R45" s="31" t="s">
        <v>3459</v>
      </c>
      <c r="S45" s="31" t="s">
        <v>614</v>
      </c>
      <c r="T45" s="31" t="s">
        <v>157</v>
      </c>
      <c r="U45" s="31" t="s">
        <v>340</v>
      </c>
      <c r="V45" s="31" t="s">
        <v>3460</v>
      </c>
      <c r="W45" s="31" t="s">
        <v>157</v>
      </c>
      <c r="X45" s="31" t="s">
        <v>157</v>
      </c>
      <c r="Y45" s="31" t="s">
        <v>3463</v>
      </c>
      <c r="Z45" s="31" t="s">
        <v>259</v>
      </c>
      <c r="AA45" s="31" t="s">
        <v>3464</v>
      </c>
      <c r="AB45" s="31" t="s">
        <v>157</v>
      </c>
      <c r="AC45" s="31" t="s">
        <v>157</v>
      </c>
      <c r="AD45" s="31" t="s">
        <v>157</v>
      </c>
      <c r="AE45" s="31" t="s">
        <v>264</v>
      </c>
      <c r="AF45" s="32" t="s">
        <v>3465</v>
      </c>
      <c r="AG45" s="32" t="s">
        <v>3466</v>
      </c>
      <c r="AH45" s="32" t="s">
        <v>3467</v>
      </c>
      <c r="AI45" s="32" t="s">
        <v>164</v>
      </c>
      <c r="AJ45" s="32" t="s">
        <v>3468</v>
      </c>
      <c r="AK45" s="32" t="s">
        <v>340</v>
      </c>
      <c r="AL45" s="32" t="s">
        <v>614</v>
      </c>
      <c r="AM45" s="32" t="s">
        <v>157</v>
      </c>
      <c r="AN45" s="32" t="s">
        <v>3469</v>
      </c>
      <c r="AO45" s="32" t="s">
        <v>157</v>
      </c>
      <c r="AP45" s="32" t="s">
        <v>157</v>
      </c>
      <c r="AQ45" s="32" t="s">
        <v>3470</v>
      </c>
      <c r="AR45" s="32" t="s">
        <v>259</v>
      </c>
      <c r="AS45" s="32" t="s">
        <v>3471</v>
      </c>
      <c r="AT45" s="32" t="s">
        <v>157</v>
      </c>
      <c r="AU45" s="32" t="s">
        <v>157</v>
      </c>
      <c r="AV45" s="32" t="s">
        <v>157</v>
      </c>
      <c r="AW45" s="32" t="s">
        <v>3472</v>
      </c>
      <c r="AX45" s="32" t="s">
        <v>164</v>
      </c>
      <c r="AY45" s="32" t="s">
        <v>3468</v>
      </c>
      <c r="AZ45" s="32" t="s">
        <v>340</v>
      </c>
      <c r="BA45" s="32" t="s">
        <v>614</v>
      </c>
      <c r="BB45" s="32" t="s">
        <v>157</v>
      </c>
      <c r="BC45" s="32" t="s">
        <v>3469</v>
      </c>
      <c r="BD45" s="32" t="s">
        <v>157</v>
      </c>
      <c r="BE45" s="32" t="s">
        <v>157</v>
      </c>
      <c r="BF45" s="32" t="s">
        <v>3473</v>
      </c>
      <c r="BG45" s="32" t="s">
        <v>259</v>
      </c>
      <c r="BH45" s="32" t="s">
        <v>3474</v>
      </c>
      <c r="BI45" s="32" t="s">
        <v>157</v>
      </c>
      <c r="BJ45" s="32" t="s">
        <v>157</v>
      </c>
      <c r="BK45" s="32" t="s">
        <v>157</v>
      </c>
      <c r="BL45" s="33" t="s">
        <v>164</v>
      </c>
      <c r="BM45" s="33" t="s">
        <v>970</v>
      </c>
      <c r="BN45" s="33" t="s">
        <v>970</v>
      </c>
      <c r="BO45" s="33" t="s">
        <v>167</v>
      </c>
      <c r="BP45" s="33" t="s">
        <v>157</v>
      </c>
      <c r="BQ45" s="33" t="s">
        <v>3475</v>
      </c>
      <c r="BR45" s="33" t="s">
        <v>3476</v>
      </c>
      <c r="BS45" s="34" t="s">
        <v>162</v>
      </c>
      <c r="BT45" s="34" t="s">
        <v>157</v>
      </c>
      <c r="BU45" s="34" t="s">
        <v>164</v>
      </c>
      <c r="BV45" s="34" t="s">
        <v>3477</v>
      </c>
      <c r="BW45" s="35" t="s">
        <v>264</v>
      </c>
      <c r="BX45" s="35" t="s">
        <v>3478</v>
      </c>
      <c r="BY45" s="35" t="s">
        <v>157</v>
      </c>
    </row>
    <row r="46" spans="1:77" ht="90" x14ac:dyDescent="0.25">
      <c r="A46" s="30" t="s">
        <v>801</v>
      </c>
      <c r="B46" s="30" t="s">
        <v>677</v>
      </c>
      <c r="C46" s="30" t="s">
        <v>802</v>
      </c>
      <c r="D46" s="51">
        <f>VLOOKUP(A46,Population!A46:C989,2,FALSE)</f>
        <v>386</v>
      </c>
      <c r="E46" s="30" t="s">
        <v>164</v>
      </c>
      <c r="F46" s="31" t="s">
        <v>803</v>
      </c>
      <c r="G46" s="31" t="s">
        <v>164</v>
      </c>
      <c r="H46" s="31" t="s">
        <v>304</v>
      </c>
      <c r="I46" s="31" t="s">
        <v>233</v>
      </c>
      <c r="J46" s="31" t="s">
        <v>157</v>
      </c>
      <c r="K46" s="31" t="s">
        <v>273</v>
      </c>
      <c r="L46" s="31" t="s">
        <v>804</v>
      </c>
      <c r="M46" s="31" t="s">
        <v>805</v>
      </c>
      <c r="N46" s="31" t="s">
        <v>806</v>
      </c>
      <c r="O46" s="31" t="s">
        <v>157</v>
      </c>
      <c r="P46" s="31" t="s">
        <v>169</v>
      </c>
      <c r="Q46" s="31" t="s">
        <v>164</v>
      </c>
      <c r="R46" s="31" t="s">
        <v>304</v>
      </c>
      <c r="S46" s="31" t="s">
        <v>233</v>
      </c>
      <c r="T46" s="31" t="s">
        <v>157</v>
      </c>
      <c r="U46" s="31" t="s">
        <v>273</v>
      </c>
      <c r="V46" s="31" t="s">
        <v>804</v>
      </c>
      <c r="W46" s="31" t="s">
        <v>807</v>
      </c>
      <c r="X46" s="31" t="s">
        <v>808</v>
      </c>
      <c r="Y46" s="31" t="s">
        <v>157</v>
      </c>
      <c r="Z46" s="31" t="s">
        <v>809</v>
      </c>
      <c r="AA46" s="31" t="s">
        <v>157</v>
      </c>
      <c r="AB46" s="31" t="s">
        <v>157</v>
      </c>
      <c r="AC46" s="31" t="s">
        <v>157</v>
      </c>
      <c r="AD46" s="31" t="s">
        <v>157</v>
      </c>
      <c r="AE46" s="31" t="s">
        <v>157</v>
      </c>
      <c r="AF46" s="32" t="s">
        <v>810</v>
      </c>
      <c r="AG46" s="32" t="s">
        <v>169</v>
      </c>
      <c r="AH46" s="32" t="s">
        <v>811</v>
      </c>
      <c r="AI46" s="32" t="s">
        <v>164</v>
      </c>
      <c r="AJ46" s="32" t="s">
        <v>595</v>
      </c>
      <c r="AK46" s="32" t="s">
        <v>273</v>
      </c>
      <c r="AL46" s="32" t="s">
        <v>233</v>
      </c>
      <c r="AM46" s="32" t="s">
        <v>157</v>
      </c>
      <c r="AN46" s="32" t="s">
        <v>812</v>
      </c>
      <c r="AO46" s="32" t="s">
        <v>157</v>
      </c>
      <c r="AP46" s="32" t="s">
        <v>813</v>
      </c>
      <c r="AQ46" s="32" t="s">
        <v>157</v>
      </c>
      <c r="AR46" s="32" t="s">
        <v>814</v>
      </c>
      <c r="AS46" s="32" t="s">
        <v>157</v>
      </c>
      <c r="AT46" s="32" t="s">
        <v>157</v>
      </c>
      <c r="AU46" s="32" t="s">
        <v>157</v>
      </c>
      <c r="AV46" s="32" t="s">
        <v>157</v>
      </c>
      <c r="AW46" s="32" t="s">
        <v>422</v>
      </c>
      <c r="AX46" s="32" t="s">
        <v>164</v>
      </c>
      <c r="AY46" s="32" t="s">
        <v>595</v>
      </c>
      <c r="AZ46" s="32" t="s">
        <v>273</v>
      </c>
      <c r="BA46" s="32" t="s">
        <v>233</v>
      </c>
      <c r="BB46" s="32" t="s">
        <v>157</v>
      </c>
      <c r="BC46" s="32" t="s">
        <v>812</v>
      </c>
      <c r="BD46" s="32" t="s">
        <v>157</v>
      </c>
      <c r="BE46" s="32" t="s">
        <v>186</v>
      </c>
      <c r="BF46" s="32" t="s">
        <v>157</v>
      </c>
      <c r="BG46" s="32" t="s">
        <v>814</v>
      </c>
      <c r="BH46" s="32" t="s">
        <v>157</v>
      </c>
      <c r="BI46" s="32" t="s">
        <v>157</v>
      </c>
      <c r="BJ46" s="32" t="s">
        <v>157</v>
      </c>
      <c r="BK46" s="32" t="s">
        <v>157</v>
      </c>
      <c r="BL46" s="33" t="s">
        <v>164</v>
      </c>
      <c r="BM46" s="33" t="s">
        <v>188</v>
      </c>
      <c r="BN46" s="33" t="s">
        <v>188</v>
      </c>
      <c r="BO46" s="33" t="s">
        <v>167</v>
      </c>
      <c r="BP46" s="33" t="s">
        <v>157</v>
      </c>
      <c r="BQ46" s="33" t="s">
        <v>815</v>
      </c>
      <c r="BR46" s="33" t="s">
        <v>157</v>
      </c>
      <c r="BS46" s="34" t="s">
        <v>164</v>
      </c>
      <c r="BT46" s="34" t="s">
        <v>816</v>
      </c>
      <c r="BU46" s="34" t="s">
        <v>164</v>
      </c>
      <c r="BV46" s="34" t="s">
        <v>817</v>
      </c>
      <c r="BW46" s="35" t="s">
        <v>580</v>
      </c>
      <c r="BX46" s="35" t="s">
        <v>580</v>
      </c>
      <c r="BY46" s="35" t="s">
        <v>157</v>
      </c>
    </row>
    <row r="47" spans="1:77" ht="30" x14ac:dyDescent="0.25">
      <c r="A47" s="30" t="s">
        <v>1479</v>
      </c>
      <c r="B47" s="30" t="s">
        <v>1480</v>
      </c>
      <c r="C47" s="30" t="s">
        <v>1481</v>
      </c>
      <c r="D47" s="51">
        <f>VLOOKUP(A47,Population!A47:C990,2,FALSE)</f>
        <v>146</v>
      </c>
      <c r="E47" s="30" t="s">
        <v>164</v>
      </c>
      <c r="F47" s="31" t="s">
        <v>1482</v>
      </c>
      <c r="G47" s="31" t="s">
        <v>164</v>
      </c>
      <c r="H47" s="31" t="s">
        <v>1483</v>
      </c>
      <c r="I47" s="31" t="s">
        <v>233</v>
      </c>
      <c r="J47" s="31" t="s">
        <v>157</v>
      </c>
      <c r="K47" s="31" t="s">
        <v>503</v>
      </c>
      <c r="L47" s="31" t="s">
        <v>1484</v>
      </c>
      <c r="M47" s="31" t="s">
        <v>1367</v>
      </c>
      <c r="N47" s="31" t="s">
        <v>1485</v>
      </c>
      <c r="O47" s="31" t="s">
        <v>157</v>
      </c>
      <c r="P47" s="31" t="s">
        <v>967</v>
      </c>
      <c r="Q47" s="31" t="s">
        <v>164</v>
      </c>
      <c r="R47" s="31" t="s">
        <v>1483</v>
      </c>
      <c r="S47" s="31" t="s">
        <v>233</v>
      </c>
      <c r="T47" s="31" t="s">
        <v>157</v>
      </c>
      <c r="U47" s="31" t="s">
        <v>1486</v>
      </c>
      <c r="V47" s="31" t="s">
        <v>1484</v>
      </c>
      <c r="W47" s="31" t="s">
        <v>1487</v>
      </c>
      <c r="X47" s="31" t="s">
        <v>341</v>
      </c>
      <c r="Y47" s="31" t="s">
        <v>157</v>
      </c>
      <c r="Z47" s="31" t="s">
        <v>259</v>
      </c>
      <c r="AA47" s="31" t="s">
        <v>157</v>
      </c>
      <c r="AB47" s="31" t="s">
        <v>157</v>
      </c>
      <c r="AC47" s="31" t="s">
        <v>157</v>
      </c>
      <c r="AD47" s="31" t="s">
        <v>157</v>
      </c>
      <c r="AE47" s="31" t="s">
        <v>341</v>
      </c>
      <c r="AF47" s="32" t="s">
        <v>1482</v>
      </c>
      <c r="AG47" s="32" t="s">
        <v>967</v>
      </c>
      <c r="AH47" s="32" t="s">
        <v>1488</v>
      </c>
      <c r="AI47" s="32" t="s">
        <v>164</v>
      </c>
      <c r="AJ47" s="32" t="s">
        <v>1489</v>
      </c>
      <c r="AK47" s="32" t="s">
        <v>1486</v>
      </c>
      <c r="AL47" s="32" t="s">
        <v>233</v>
      </c>
      <c r="AM47" s="32" t="s">
        <v>157</v>
      </c>
      <c r="AN47" s="32" t="s">
        <v>1490</v>
      </c>
      <c r="AO47" s="32" t="s">
        <v>1491</v>
      </c>
      <c r="AP47" s="32" t="s">
        <v>1492</v>
      </c>
      <c r="AQ47" s="32" t="s">
        <v>157</v>
      </c>
      <c r="AR47" s="32" t="s">
        <v>259</v>
      </c>
      <c r="AS47" s="32" t="s">
        <v>157</v>
      </c>
      <c r="AT47" s="32" t="s">
        <v>157</v>
      </c>
      <c r="AU47" s="32" t="s">
        <v>157</v>
      </c>
      <c r="AV47" s="32" t="s">
        <v>157</v>
      </c>
      <c r="AW47" s="32" t="s">
        <v>1493</v>
      </c>
      <c r="AX47" s="32" t="s">
        <v>164</v>
      </c>
      <c r="AY47" s="32" t="s">
        <v>1489</v>
      </c>
      <c r="AZ47" s="32" t="s">
        <v>1486</v>
      </c>
      <c r="BA47" s="32" t="s">
        <v>233</v>
      </c>
      <c r="BB47" s="32" t="s">
        <v>157</v>
      </c>
      <c r="BC47" s="32" t="s">
        <v>1490</v>
      </c>
      <c r="BD47" s="32" t="s">
        <v>157</v>
      </c>
      <c r="BE47" s="32" t="s">
        <v>1494</v>
      </c>
      <c r="BF47" s="32" t="s">
        <v>157</v>
      </c>
      <c r="BG47" s="32" t="s">
        <v>259</v>
      </c>
      <c r="BH47" s="32" t="s">
        <v>157</v>
      </c>
      <c r="BI47" s="32" t="s">
        <v>157</v>
      </c>
      <c r="BJ47" s="32" t="s">
        <v>157</v>
      </c>
      <c r="BK47" s="32" t="s">
        <v>157</v>
      </c>
      <c r="BL47" s="33" t="s">
        <v>162</v>
      </c>
      <c r="BM47" s="33" t="s">
        <v>157</v>
      </c>
      <c r="BN47" s="33" t="s">
        <v>157</v>
      </c>
      <c r="BO47" s="33" t="s">
        <v>157</v>
      </c>
      <c r="BP47" s="33" t="s">
        <v>157</v>
      </c>
      <c r="BQ47" s="33" t="s">
        <v>157</v>
      </c>
      <c r="BR47" s="33" t="s">
        <v>157</v>
      </c>
      <c r="BS47" s="34" t="s">
        <v>162</v>
      </c>
      <c r="BT47" s="34" t="s">
        <v>157</v>
      </c>
      <c r="BU47" s="34" t="s">
        <v>164</v>
      </c>
      <c r="BV47" s="34" t="s">
        <v>1495</v>
      </c>
      <c r="BW47" s="35" t="s">
        <v>580</v>
      </c>
      <c r="BX47" s="35" t="s">
        <v>580</v>
      </c>
      <c r="BY47" s="35" t="s">
        <v>157</v>
      </c>
    </row>
    <row r="48" spans="1:77" x14ac:dyDescent="0.25">
      <c r="A48" s="30" t="s">
        <v>5851</v>
      </c>
      <c r="B48" s="30" t="s">
        <v>5852</v>
      </c>
      <c r="C48" s="36" t="s">
        <v>5853</v>
      </c>
      <c r="D48" s="51">
        <f>VLOOKUP(A48,Population!A48:C991,2,FALSE)</f>
        <v>2850</v>
      </c>
      <c r="E48" s="30" t="s">
        <v>164</v>
      </c>
      <c r="F48" s="37"/>
      <c r="G48" s="31" t="s">
        <v>164</v>
      </c>
      <c r="H48" s="37">
        <v>14.12</v>
      </c>
      <c r="I48" s="31" t="s">
        <v>233</v>
      </c>
      <c r="J48" s="37"/>
      <c r="K48" s="37">
        <v>0</v>
      </c>
      <c r="L48" s="31" t="s">
        <v>5854</v>
      </c>
      <c r="M48" s="37"/>
      <c r="N48" s="37"/>
      <c r="O48" s="37"/>
      <c r="P48" s="37"/>
      <c r="Q48" s="31" t="s">
        <v>164</v>
      </c>
      <c r="R48" s="37">
        <v>14.12</v>
      </c>
      <c r="S48" s="31" t="s">
        <v>233</v>
      </c>
      <c r="T48" s="37"/>
      <c r="U48" s="37">
        <v>0</v>
      </c>
      <c r="V48" s="31" t="s">
        <v>5854</v>
      </c>
      <c r="W48" s="37"/>
      <c r="X48" s="37"/>
      <c r="Y48" s="37"/>
      <c r="Z48" s="37"/>
      <c r="AA48" s="37"/>
      <c r="AB48" s="37"/>
      <c r="AC48" s="37"/>
      <c r="AD48" s="37"/>
      <c r="AE48" s="37"/>
      <c r="AF48" s="38"/>
      <c r="AG48" s="38"/>
      <c r="AH48" s="38"/>
      <c r="AI48" s="32" t="s">
        <v>164</v>
      </c>
      <c r="AJ48" s="38">
        <v>17.239999999999998</v>
      </c>
      <c r="AK48" s="38">
        <v>0</v>
      </c>
      <c r="AL48" s="38" t="s">
        <v>233</v>
      </c>
      <c r="AM48" s="38"/>
      <c r="AN48" s="38" t="s">
        <v>5855</v>
      </c>
      <c r="AO48" s="38"/>
      <c r="AP48" s="38"/>
      <c r="AQ48" s="38"/>
      <c r="AR48" s="38"/>
      <c r="AS48" s="38"/>
      <c r="AT48" s="38"/>
      <c r="AU48" s="38"/>
      <c r="AV48" s="38"/>
      <c r="AW48" s="38"/>
      <c r="AX48" s="32" t="s">
        <v>164</v>
      </c>
      <c r="AY48" s="38">
        <v>17.239999999999998</v>
      </c>
      <c r="AZ48" s="38">
        <v>0</v>
      </c>
      <c r="BA48" s="38" t="s">
        <v>233</v>
      </c>
      <c r="BB48" s="38"/>
      <c r="BC48" s="38" t="s">
        <v>5855</v>
      </c>
      <c r="BD48" s="38"/>
      <c r="BE48" s="38"/>
      <c r="BF48" s="38"/>
      <c r="BG48" s="38"/>
      <c r="BH48" s="38"/>
      <c r="BI48" s="38"/>
      <c r="BJ48" s="38"/>
      <c r="BK48" s="38"/>
      <c r="BL48" s="33" t="s">
        <v>164</v>
      </c>
      <c r="BM48" s="39">
        <v>4</v>
      </c>
      <c r="BN48" s="39">
        <v>11.5</v>
      </c>
      <c r="BO48" s="39" t="s">
        <v>5856</v>
      </c>
      <c r="BP48" s="39"/>
      <c r="BQ48" s="39"/>
      <c r="BR48" s="39"/>
      <c r="BS48" s="40"/>
      <c r="BT48" s="40"/>
      <c r="BU48" s="40"/>
      <c r="BV48" s="40"/>
      <c r="BW48" s="41"/>
      <c r="BX48" s="41"/>
      <c r="BY48" s="41"/>
    </row>
    <row r="49" spans="1:77" ht="60" x14ac:dyDescent="0.25">
      <c r="A49" s="30" t="s">
        <v>3998</v>
      </c>
      <c r="B49" s="30" t="s">
        <v>3999</v>
      </c>
      <c r="C49" s="30" t="s">
        <v>4000</v>
      </c>
      <c r="D49" s="51">
        <f>VLOOKUP(A49,Population!A49:C992,2,FALSE)</f>
        <v>1439</v>
      </c>
      <c r="E49" s="30" t="s">
        <v>164</v>
      </c>
      <c r="F49" s="31" t="s">
        <v>4001</v>
      </c>
      <c r="G49" s="31" t="s">
        <v>164</v>
      </c>
      <c r="H49" s="31" t="s">
        <v>329</v>
      </c>
      <c r="I49" s="31" t="s">
        <v>233</v>
      </c>
      <c r="J49" s="31" t="s">
        <v>157</v>
      </c>
      <c r="K49" s="31" t="s">
        <v>440</v>
      </c>
      <c r="L49" s="31" t="s">
        <v>4002</v>
      </c>
      <c r="M49" s="31" t="s">
        <v>502</v>
      </c>
      <c r="N49" s="31" t="s">
        <v>1998</v>
      </c>
      <c r="O49" s="31" t="s">
        <v>157</v>
      </c>
      <c r="P49" s="31" t="s">
        <v>1102</v>
      </c>
      <c r="Q49" s="31" t="s">
        <v>164</v>
      </c>
      <c r="R49" s="31" t="s">
        <v>329</v>
      </c>
      <c r="S49" s="31" t="s">
        <v>233</v>
      </c>
      <c r="T49" s="31" t="s">
        <v>157</v>
      </c>
      <c r="U49" s="31" t="s">
        <v>440</v>
      </c>
      <c r="V49" s="31" t="s">
        <v>4002</v>
      </c>
      <c r="W49" s="31" t="s">
        <v>4003</v>
      </c>
      <c r="X49" s="31" t="s">
        <v>341</v>
      </c>
      <c r="Y49" s="31" t="s">
        <v>157</v>
      </c>
      <c r="Z49" s="31" t="s">
        <v>323</v>
      </c>
      <c r="AA49" s="31" t="s">
        <v>157</v>
      </c>
      <c r="AB49" s="31" t="s">
        <v>157</v>
      </c>
      <c r="AC49" s="31" t="s">
        <v>157</v>
      </c>
      <c r="AD49" s="31" t="s">
        <v>4004</v>
      </c>
      <c r="AE49" s="31" t="s">
        <v>341</v>
      </c>
      <c r="AF49" s="32" t="s">
        <v>4001</v>
      </c>
      <c r="AG49" s="32" t="s">
        <v>1102</v>
      </c>
      <c r="AH49" s="32" t="s">
        <v>785</v>
      </c>
      <c r="AI49" s="32" t="s">
        <v>164</v>
      </c>
      <c r="AJ49" s="32" t="s">
        <v>3934</v>
      </c>
      <c r="AK49" s="32" t="s">
        <v>157</v>
      </c>
      <c r="AL49" s="32" t="s">
        <v>233</v>
      </c>
      <c r="AM49" s="32" t="s">
        <v>157</v>
      </c>
      <c r="AN49" s="32" t="s">
        <v>157</v>
      </c>
      <c r="AO49" s="32" t="s">
        <v>1071</v>
      </c>
      <c r="AP49" s="32" t="s">
        <v>157</v>
      </c>
      <c r="AQ49" s="32" t="s">
        <v>157</v>
      </c>
      <c r="AR49" s="32" t="s">
        <v>259</v>
      </c>
      <c r="AS49" s="32" t="s">
        <v>157</v>
      </c>
      <c r="AT49" s="32" t="s">
        <v>157</v>
      </c>
      <c r="AU49" s="32" t="s">
        <v>157</v>
      </c>
      <c r="AV49" s="32" t="s">
        <v>157</v>
      </c>
      <c r="AW49" s="32" t="s">
        <v>2661</v>
      </c>
      <c r="AX49" s="32" t="s">
        <v>164</v>
      </c>
      <c r="AY49" s="32" t="s">
        <v>3934</v>
      </c>
      <c r="AZ49" s="32" t="s">
        <v>157</v>
      </c>
      <c r="BA49" s="32" t="s">
        <v>167</v>
      </c>
      <c r="BB49" s="32" t="s">
        <v>4005</v>
      </c>
      <c r="BC49" s="32" t="s">
        <v>157</v>
      </c>
      <c r="BD49" s="32" t="s">
        <v>1071</v>
      </c>
      <c r="BE49" s="32" t="s">
        <v>157</v>
      </c>
      <c r="BF49" s="32" t="s">
        <v>157</v>
      </c>
      <c r="BG49" s="32" t="s">
        <v>259</v>
      </c>
      <c r="BH49" s="32" t="s">
        <v>157</v>
      </c>
      <c r="BI49" s="32" t="s">
        <v>157</v>
      </c>
      <c r="BJ49" s="32" t="s">
        <v>157</v>
      </c>
      <c r="BK49" s="32" t="s">
        <v>157</v>
      </c>
      <c r="BL49" s="33" t="s">
        <v>164</v>
      </c>
      <c r="BM49" s="33" t="s">
        <v>1461</v>
      </c>
      <c r="BN49" s="33" t="s">
        <v>1461</v>
      </c>
      <c r="BO49" s="33" t="s">
        <v>167</v>
      </c>
      <c r="BP49" s="33" t="s">
        <v>157</v>
      </c>
      <c r="BQ49" s="33" t="s">
        <v>1537</v>
      </c>
      <c r="BR49" s="33" t="s">
        <v>4006</v>
      </c>
      <c r="BS49" s="34" t="s">
        <v>162</v>
      </c>
      <c r="BT49" s="34" t="s">
        <v>157</v>
      </c>
      <c r="BU49" s="34" t="s">
        <v>162</v>
      </c>
      <c r="BV49" s="34" t="s">
        <v>157</v>
      </c>
      <c r="BW49" s="35" t="s">
        <v>4007</v>
      </c>
      <c r="BX49" s="35" t="s">
        <v>4008</v>
      </c>
      <c r="BY49" s="35" t="s">
        <v>157</v>
      </c>
    </row>
    <row r="50" spans="1:77" x14ac:dyDescent="0.25">
      <c r="A50" s="30" t="s">
        <v>4259</v>
      </c>
      <c r="B50" s="30" t="s">
        <v>4260</v>
      </c>
      <c r="C50" s="30" t="s">
        <v>4261</v>
      </c>
      <c r="D50" s="51">
        <f>VLOOKUP(A50,Population!A50:C993,2,FALSE)</f>
        <v>240</v>
      </c>
      <c r="E50" s="30" t="s">
        <v>164</v>
      </c>
      <c r="F50" s="31" t="s">
        <v>283</v>
      </c>
      <c r="G50" s="31" t="s">
        <v>164</v>
      </c>
      <c r="H50" s="31" t="s">
        <v>1457</v>
      </c>
      <c r="I50" s="31" t="s">
        <v>233</v>
      </c>
      <c r="J50" s="31" t="s">
        <v>157</v>
      </c>
      <c r="K50" s="31" t="s">
        <v>503</v>
      </c>
      <c r="L50" s="31" t="s">
        <v>4262</v>
      </c>
      <c r="M50" s="31" t="s">
        <v>4263</v>
      </c>
      <c r="N50" s="31" t="s">
        <v>4264</v>
      </c>
      <c r="O50" s="31" t="s">
        <v>157</v>
      </c>
      <c r="P50" s="31" t="s">
        <v>487</v>
      </c>
      <c r="Q50" s="31" t="s">
        <v>164</v>
      </c>
      <c r="R50" s="31" t="s">
        <v>1457</v>
      </c>
      <c r="S50" s="31" t="s">
        <v>233</v>
      </c>
      <c r="T50" s="31" t="s">
        <v>157</v>
      </c>
      <c r="U50" s="31" t="s">
        <v>503</v>
      </c>
      <c r="V50" s="31" t="s">
        <v>4262</v>
      </c>
      <c r="W50" s="31" t="s">
        <v>4265</v>
      </c>
      <c r="X50" s="31" t="s">
        <v>4266</v>
      </c>
      <c r="Y50" s="31" t="s">
        <v>157</v>
      </c>
      <c r="Z50" s="31" t="s">
        <v>259</v>
      </c>
      <c r="AA50" s="31" t="s">
        <v>157</v>
      </c>
      <c r="AB50" s="31" t="s">
        <v>157</v>
      </c>
      <c r="AC50" s="31" t="s">
        <v>157</v>
      </c>
      <c r="AD50" s="31" t="s">
        <v>157</v>
      </c>
      <c r="AE50" s="31" t="s">
        <v>157</v>
      </c>
      <c r="AF50" s="32" t="s">
        <v>3921</v>
      </c>
      <c r="AG50" s="32" t="s">
        <v>487</v>
      </c>
      <c r="AH50" s="32" t="s">
        <v>832</v>
      </c>
      <c r="AI50" s="32" t="s">
        <v>164</v>
      </c>
      <c r="AJ50" s="32" t="s">
        <v>832</v>
      </c>
      <c r="AK50" s="32" t="s">
        <v>503</v>
      </c>
      <c r="AL50" s="32" t="s">
        <v>233</v>
      </c>
      <c r="AM50" s="32" t="s">
        <v>157</v>
      </c>
      <c r="AN50" s="32" t="s">
        <v>4267</v>
      </c>
      <c r="AO50" s="32" t="s">
        <v>4268</v>
      </c>
      <c r="AP50" s="32" t="s">
        <v>1695</v>
      </c>
      <c r="AQ50" s="32" t="s">
        <v>157</v>
      </c>
      <c r="AR50" s="32" t="s">
        <v>259</v>
      </c>
      <c r="AS50" s="32" t="s">
        <v>157</v>
      </c>
      <c r="AT50" s="32" t="s">
        <v>157</v>
      </c>
      <c r="AU50" s="32" t="s">
        <v>157</v>
      </c>
      <c r="AV50" s="32" t="s">
        <v>157</v>
      </c>
      <c r="AW50" s="32" t="s">
        <v>832</v>
      </c>
      <c r="AX50" s="32" t="s">
        <v>164</v>
      </c>
      <c r="AY50" s="32" t="s">
        <v>832</v>
      </c>
      <c r="AZ50" s="32" t="s">
        <v>503</v>
      </c>
      <c r="BA50" s="32" t="s">
        <v>233</v>
      </c>
      <c r="BB50" s="32" t="s">
        <v>157</v>
      </c>
      <c r="BC50" s="32" t="s">
        <v>4267</v>
      </c>
      <c r="BD50" s="32" t="s">
        <v>157</v>
      </c>
      <c r="BE50" s="32" t="s">
        <v>1695</v>
      </c>
      <c r="BF50" s="32" t="s">
        <v>157</v>
      </c>
      <c r="BG50" s="32" t="s">
        <v>259</v>
      </c>
      <c r="BH50" s="32" t="s">
        <v>157</v>
      </c>
      <c r="BI50" s="32" t="s">
        <v>157</v>
      </c>
      <c r="BJ50" s="32" t="s">
        <v>157</v>
      </c>
      <c r="BK50" s="32" t="s">
        <v>157</v>
      </c>
      <c r="BL50" s="33" t="s">
        <v>162</v>
      </c>
      <c r="BM50" s="33" t="s">
        <v>157</v>
      </c>
      <c r="BN50" s="33" t="s">
        <v>157</v>
      </c>
      <c r="BO50" s="33" t="s">
        <v>157</v>
      </c>
      <c r="BP50" s="33" t="s">
        <v>157</v>
      </c>
      <c r="BQ50" s="33" t="s">
        <v>157</v>
      </c>
      <c r="BR50" s="33" t="s">
        <v>157</v>
      </c>
      <c r="BS50" s="34" t="s">
        <v>162</v>
      </c>
      <c r="BT50" s="34" t="s">
        <v>157</v>
      </c>
      <c r="BU50" s="34" t="s">
        <v>162</v>
      </c>
      <c r="BV50" s="34" t="s">
        <v>157</v>
      </c>
      <c r="BW50" s="35" t="s">
        <v>4269</v>
      </c>
      <c r="BX50" s="35" t="s">
        <v>4270</v>
      </c>
      <c r="BY50" s="35" t="s">
        <v>157</v>
      </c>
    </row>
    <row r="51" spans="1:77" x14ac:dyDescent="0.25">
      <c r="A51" s="30" t="s">
        <v>5911</v>
      </c>
      <c r="B51" s="30" t="s">
        <v>3621</v>
      </c>
      <c r="C51" s="30" t="s">
        <v>3622</v>
      </c>
      <c r="D51" s="51">
        <f>VLOOKUP(A51,Population!A51:C994,2,FALSE)</f>
        <v>213</v>
      </c>
      <c r="E51" s="30" t="s">
        <v>164</v>
      </c>
      <c r="F51" s="31" t="s">
        <v>3623</v>
      </c>
      <c r="G51" s="31" t="s">
        <v>164</v>
      </c>
      <c r="H51" s="31" t="s">
        <v>3624</v>
      </c>
      <c r="I51" s="31" t="s">
        <v>233</v>
      </c>
      <c r="J51" s="31" t="s">
        <v>157</v>
      </c>
      <c r="K51" s="31" t="s">
        <v>273</v>
      </c>
      <c r="L51" s="31" t="s">
        <v>3625</v>
      </c>
      <c r="M51" s="31" t="s">
        <v>3626</v>
      </c>
      <c r="N51" s="31" t="s">
        <v>3627</v>
      </c>
      <c r="O51" s="31" t="s">
        <v>157</v>
      </c>
      <c r="P51" s="31" t="s">
        <v>219</v>
      </c>
      <c r="Q51" s="31" t="s">
        <v>164</v>
      </c>
      <c r="R51" s="31" t="s">
        <v>3625</v>
      </c>
      <c r="S51" s="31" t="s">
        <v>233</v>
      </c>
      <c r="T51" s="31" t="s">
        <v>157</v>
      </c>
      <c r="U51" s="31" t="s">
        <v>273</v>
      </c>
      <c r="V51" s="31" t="s">
        <v>3625</v>
      </c>
      <c r="W51" s="31" t="s">
        <v>157</v>
      </c>
      <c r="X51" s="31" t="s">
        <v>157</v>
      </c>
      <c r="Y51" s="31" t="s">
        <v>157</v>
      </c>
      <c r="Z51" s="31" t="s">
        <v>259</v>
      </c>
      <c r="AA51" s="31" t="s">
        <v>157</v>
      </c>
      <c r="AB51" s="31" t="s">
        <v>157</v>
      </c>
      <c r="AC51" s="31" t="s">
        <v>157</v>
      </c>
      <c r="AD51" s="31" t="s">
        <v>157</v>
      </c>
      <c r="AE51" s="31" t="s">
        <v>341</v>
      </c>
      <c r="AF51" s="32" t="s">
        <v>3623</v>
      </c>
      <c r="AG51" s="32" t="s">
        <v>219</v>
      </c>
      <c r="AH51" s="32" t="s">
        <v>3625</v>
      </c>
      <c r="AI51" s="32" t="s">
        <v>164</v>
      </c>
      <c r="AJ51" s="32" t="s">
        <v>3625</v>
      </c>
      <c r="AK51" s="32" t="s">
        <v>524</v>
      </c>
      <c r="AL51" s="32" t="s">
        <v>233</v>
      </c>
      <c r="AM51" s="32" t="s">
        <v>157</v>
      </c>
      <c r="AN51" s="32" t="s">
        <v>157</v>
      </c>
      <c r="AO51" s="32" t="s">
        <v>157</v>
      </c>
      <c r="AP51" s="32" t="s">
        <v>3628</v>
      </c>
      <c r="AQ51" s="32" t="s">
        <v>157</v>
      </c>
      <c r="AR51" s="32" t="s">
        <v>259</v>
      </c>
      <c r="AS51" s="32" t="s">
        <v>157</v>
      </c>
      <c r="AT51" s="32" t="s">
        <v>157</v>
      </c>
      <c r="AU51" s="32" t="s">
        <v>157</v>
      </c>
      <c r="AV51" s="32" t="s">
        <v>157</v>
      </c>
      <c r="AW51" s="32" t="s">
        <v>3629</v>
      </c>
      <c r="AX51" s="32" t="s">
        <v>164</v>
      </c>
      <c r="AY51" s="32" t="s">
        <v>3625</v>
      </c>
      <c r="AZ51" s="32" t="s">
        <v>524</v>
      </c>
      <c r="BA51" s="32" t="s">
        <v>233</v>
      </c>
      <c r="BB51" s="32" t="s">
        <v>157</v>
      </c>
      <c r="BC51" s="32" t="s">
        <v>3630</v>
      </c>
      <c r="BD51" s="32" t="s">
        <v>157</v>
      </c>
      <c r="BE51" s="32" t="s">
        <v>157</v>
      </c>
      <c r="BF51" s="32" t="s">
        <v>157</v>
      </c>
      <c r="BG51" s="32" t="s">
        <v>259</v>
      </c>
      <c r="BH51" s="32" t="s">
        <v>157</v>
      </c>
      <c r="BI51" s="32" t="s">
        <v>157</v>
      </c>
      <c r="BJ51" s="32" t="s">
        <v>157</v>
      </c>
      <c r="BK51" s="32" t="s">
        <v>157</v>
      </c>
      <c r="BL51" s="33" t="s">
        <v>162</v>
      </c>
      <c r="BM51" s="33" t="s">
        <v>157</v>
      </c>
      <c r="BN51" s="33" t="s">
        <v>157</v>
      </c>
      <c r="BO51" s="33" t="s">
        <v>157</v>
      </c>
      <c r="BP51" s="33" t="s">
        <v>157</v>
      </c>
      <c r="BQ51" s="33" t="s">
        <v>157</v>
      </c>
      <c r="BR51" s="33" t="s">
        <v>157</v>
      </c>
      <c r="BS51" s="34" t="s">
        <v>162</v>
      </c>
      <c r="BT51" s="34" t="s">
        <v>157</v>
      </c>
      <c r="BU51" s="34" t="s">
        <v>162</v>
      </c>
      <c r="BV51" s="34" t="s">
        <v>157</v>
      </c>
      <c r="BW51" s="35" t="s">
        <v>580</v>
      </c>
      <c r="BX51" s="35" t="s">
        <v>580</v>
      </c>
      <c r="BY51" s="35" t="s">
        <v>580</v>
      </c>
    </row>
    <row r="52" spans="1:77" ht="60" x14ac:dyDescent="0.25">
      <c r="A52" s="30" t="s">
        <v>2997</v>
      </c>
      <c r="B52" s="30" t="s">
        <v>2998</v>
      </c>
      <c r="C52" s="30" t="s">
        <v>2999</v>
      </c>
      <c r="D52" s="51">
        <f>VLOOKUP(A52,Population!A52:C995,2,FALSE)</f>
        <v>658</v>
      </c>
      <c r="E52" s="30" t="s">
        <v>164</v>
      </c>
      <c r="F52" s="31" t="s">
        <v>3000</v>
      </c>
      <c r="G52" s="31" t="s">
        <v>164</v>
      </c>
      <c r="H52" s="31" t="s">
        <v>804</v>
      </c>
      <c r="I52" s="31" t="s">
        <v>233</v>
      </c>
      <c r="J52" s="31" t="s">
        <v>157</v>
      </c>
      <c r="K52" s="31" t="s">
        <v>273</v>
      </c>
      <c r="L52" s="31" t="s">
        <v>812</v>
      </c>
      <c r="M52" s="31" t="s">
        <v>834</v>
      </c>
      <c r="N52" s="31" t="s">
        <v>1241</v>
      </c>
      <c r="O52" s="31" t="s">
        <v>157</v>
      </c>
      <c r="P52" s="31" t="s">
        <v>1340</v>
      </c>
      <c r="Q52" s="31" t="s">
        <v>164</v>
      </c>
      <c r="R52" s="31" t="s">
        <v>804</v>
      </c>
      <c r="S52" s="31" t="s">
        <v>233</v>
      </c>
      <c r="T52" s="31" t="s">
        <v>157</v>
      </c>
      <c r="U52" s="31" t="s">
        <v>273</v>
      </c>
      <c r="V52" s="31" t="s">
        <v>812</v>
      </c>
      <c r="W52" s="31" t="s">
        <v>1236</v>
      </c>
      <c r="X52" s="31" t="s">
        <v>3001</v>
      </c>
      <c r="Y52" s="31" t="s">
        <v>157</v>
      </c>
      <c r="Z52" s="31" t="s">
        <v>259</v>
      </c>
      <c r="AA52" s="31" t="s">
        <v>157</v>
      </c>
      <c r="AB52" s="31" t="s">
        <v>157</v>
      </c>
      <c r="AC52" s="31" t="s">
        <v>157</v>
      </c>
      <c r="AD52" s="31" t="s">
        <v>157</v>
      </c>
      <c r="AE52" s="31" t="s">
        <v>157</v>
      </c>
      <c r="AF52" s="32" t="s">
        <v>1239</v>
      </c>
      <c r="AG52" s="32" t="s">
        <v>261</v>
      </c>
      <c r="AH52" s="32" t="s">
        <v>3002</v>
      </c>
      <c r="AI52" s="32" t="s">
        <v>164</v>
      </c>
      <c r="AJ52" s="32" t="s">
        <v>2334</v>
      </c>
      <c r="AK52" s="32" t="s">
        <v>340</v>
      </c>
      <c r="AL52" s="32" t="s">
        <v>233</v>
      </c>
      <c r="AM52" s="32" t="s">
        <v>157</v>
      </c>
      <c r="AN52" s="32" t="s">
        <v>543</v>
      </c>
      <c r="AO52" s="32" t="s">
        <v>157</v>
      </c>
      <c r="AP52" s="32" t="s">
        <v>2970</v>
      </c>
      <c r="AQ52" s="32" t="s">
        <v>157</v>
      </c>
      <c r="AR52" s="32" t="s">
        <v>626</v>
      </c>
      <c r="AS52" s="32" t="s">
        <v>157</v>
      </c>
      <c r="AT52" s="32" t="s">
        <v>3003</v>
      </c>
      <c r="AU52" s="32" t="s">
        <v>157</v>
      </c>
      <c r="AV52" s="32" t="s">
        <v>157</v>
      </c>
      <c r="AW52" s="32" t="s">
        <v>3004</v>
      </c>
      <c r="AX52" s="32" t="s">
        <v>164</v>
      </c>
      <c r="AY52" s="32" t="s">
        <v>2334</v>
      </c>
      <c r="AZ52" s="32" t="s">
        <v>340</v>
      </c>
      <c r="BA52" s="32" t="s">
        <v>233</v>
      </c>
      <c r="BB52" s="32" t="s">
        <v>157</v>
      </c>
      <c r="BC52" s="32" t="s">
        <v>543</v>
      </c>
      <c r="BD52" s="32" t="s">
        <v>157</v>
      </c>
      <c r="BE52" s="32" t="s">
        <v>2970</v>
      </c>
      <c r="BF52" s="32" t="s">
        <v>157</v>
      </c>
      <c r="BG52" s="32" t="s">
        <v>626</v>
      </c>
      <c r="BH52" s="32" t="s">
        <v>3005</v>
      </c>
      <c r="BI52" s="32" t="s">
        <v>3003</v>
      </c>
      <c r="BJ52" s="32" t="s">
        <v>157</v>
      </c>
      <c r="BK52" s="32" t="s">
        <v>157</v>
      </c>
      <c r="BL52" s="33" t="s">
        <v>162</v>
      </c>
      <c r="BM52" s="33" t="s">
        <v>157</v>
      </c>
      <c r="BN52" s="33" t="s">
        <v>157</v>
      </c>
      <c r="BO52" s="33" t="s">
        <v>157</v>
      </c>
      <c r="BP52" s="33" t="s">
        <v>157</v>
      </c>
      <c r="BQ52" s="33" t="s">
        <v>157</v>
      </c>
      <c r="BR52" s="33" t="s">
        <v>157</v>
      </c>
      <c r="BS52" s="34" t="s">
        <v>162</v>
      </c>
      <c r="BT52" s="34" t="s">
        <v>157</v>
      </c>
      <c r="BU52" s="34" t="s">
        <v>162</v>
      </c>
      <c r="BV52" s="34" t="s">
        <v>157</v>
      </c>
      <c r="BW52" s="35" t="s">
        <v>3006</v>
      </c>
      <c r="BX52" s="35" t="s">
        <v>3007</v>
      </c>
      <c r="BY52" s="35" t="s">
        <v>157</v>
      </c>
    </row>
    <row r="53" spans="1:77" ht="45" x14ac:dyDescent="0.25">
      <c r="A53" s="30" t="s">
        <v>1206</v>
      </c>
      <c r="B53" s="30" t="s">
        <v>1207</v>
      </c>
      <c r="C53" s="30" t="s">
        <v>1208</v>
      </c>
      <c r="D53" s="51">
        <f>VLOOKUP(A53,Population!A53:C996,2,FALSE)</f>
        <v>2093</v>
      </c>
      <c r="E53" s="30" t="s">
        <v>164</v>
      </c>
      <c r="F53" s="31" t="s">
        <v>1209</v>
      </c>
      <c r="G53" s="31" t="s">
        <v>164</v>
      </c>
      <c r="H53" s="31" t="s">
        <v>1210</v>
      </c>
      <c r="I53" s="31" t="s">
        <v>233</v>
      </c>
      <c r="J53" s="31" t="s">
        <v>157</v>
      </c>
      <c r="K53" s="31" t="s">
        <v>503</v>
      </c>
      <c r="L53" s="31" t="s">
        <v>1211</v>
      </c>
      <c r="M53" s="31" t="s">
        <v>1212</v>
      </c>
      <c r="N53" s="31" t="s">
        <v>1213</v>
      </c>
      <c r="O53" s="31" t="s">
        <v>157</v>
      </c>
      <c r="P53" s="31" t="s">
        <v>396</v>
      </c>
      <c r="Q53" s="31" t="s">
        <v>164</v>
      </c>
      <c r="R53" s="31" t="s">
        <v>1210</v>
      </c>
      <c r="S53" s="31" t="s">
        <v>233</v>
      </c>
      <c r="T53" s="31" t="s">
        <v>157</v>
      </c>
      <c r="U53" s="31" t="s">
        <v>503</v>
      </c>
      <c r="V53" s="31" t="s">
        <v>1214</v>
      </c>
      <c r="W53" s="31" t="s">
        <v>1215</v>
      </c>
      <c r="X53" s="31" t="s">
        <v>1216</v>
      </c>
      <c r="Y53" s="31" t="s">
        <v>157</v>
      </c>
      <c r="Z53" s="31" t="s">
        <v>323</v>
      </c>
      <c r="AA53" s="31" t="s">
        <v>157</v>
      </c>
      <c r="AB53" s="31" t="s">
        <v>157</v>
      </c>
      <c r="AC53" s="31" t="s">
        <v>157</v>
      </c>
      <c r="AD53" s="31" t="s">
        <v>1217</v>
      </c>
      <c r="AE53" s="31" t="s">
        <v>157</v>
      </c>
      <c r="AF53" s="32" t="s">
        <v>1218</v>
      </c>
      <c r="AG53" s="32" t="s">
        <v>1219</v>
      </c>
      <c r="AH53" s="32" t="s">
        <v>157</v>
      </c>
      <c r="AI53" s="32" t="s">
        <v>164</v>
      </c>
      <c r="AJ53" s="32" t="s">
        <v>1220</v>
      </c>
      <c r="AK53" s="32" t="s">
        <v>273</v>
      </c>
      <c r="AL53" s="32" t="s">
        <v>614</v>
      </c>
      <c r="AM53" s="32" t="s">
        <v>157</v>
      </c>
      <c r="AN53" s="32" t="s">
        <v>1221</v>
      </c>
      <c r="AO53" s="32" t="s">
        <v>157</v>
      </c>
      <c r="AP53" s="32" t="s">
        <v>1222</v>
      </c>
      <c r="AQ53" s="32" t="s">
        <v>157</v>
      </c>
      <c r="AR53" s="32" t="s">
        <v>247</v>
      </c>
      <c r="AS53" s="32" t="s">
        <v>157</v>
      </c>
      <c r="AT53" s="32" t="s">
        <v>1223</v>
      </c>
      <c r="AU53" s="32" t="s">
        <v>157</v>
      </c>
      <c r="AV53" s="32" t="s">
        <v>157</v>
      </c>
      <c r="AW53" s="32" t="s">
        <v>157</v>
      </c>
      <c r="AX53" s="32" t="s">
        <v>162</v>
      </c>
      <c r="AY53" s="32" t="s">
        <v>157</v>
      </c>
      <c r="AZ53" s="32" t="s">
        <v>157</v>
      </c>
      <c r="BA53" s="32" t="s">
        <v>157</v>
      </c>
      <c r="BB53" s="32" t="s">
        <v>157</v>
      </c>
      <c r="BC53" s="32" t="s">
        <v>157</v>
      </c>
      <c r="BD53" s="32" t="s">
        <v>157</v>
      </c>
      <c r="BE53" s="32" t="s">
        <v>1224</v>
      </c>
      <c r="BF53" s="32" t="s">
        <v>157</v>
      </c>
      <c r="BG53" s="32" t="s">
        <v>247</v>
      </c>
      <c r="BH53" s="32" t="s">
        <v>157</v>
      </c>
      <c r="BI53" s="32" t="s">
        <v>1223</v>
      </c>
      <c r="BJ53" s="32" t="s">
        <v>157</v>
      </c>
      <c r="BK53" s="32" t="s">
        <v>157</v>
      </c>
      <c r="BL53" s="33" t="s">
        <v>162</v>
      </c>
      <c r="BM53" s="33" t="s">
        <v>157</v>
      </c>
      <c r="BN53" s="33" t="s">
        <v>157</v>
      </c>
      <c r="BO53" s="33" t="s">
        <v>157</v>
      </c>
      <c r="BP53" s="33" t="s">
        <v>157</v>
      </c>
      <c r="BQ53" s="33" t="s">
        <v>157</v>
      </c>
      <c r="BR53" s="33" t="s">
        <v>157</v>
      </c>
      <c r="BS53" s="34" t="s">
        <v>164</v>
      </c>
      <c r="BT53" s="34" t="s">
        <v>1225</v>
      </c>
      <c r="BU53" s="34" t="s">
        <v>162</v>
      </c>
      <c r="BV53" s="34" t="s">
        <v>157</v>
      </c>
      <c r="BW53" s="35" t="s">
        <v>1226</v>
      </c>
      <c r="BX53" s="35" t="s">
        <v>1227</v>
      </c>
      <c r="BY53" s="35" t="s">
        <v>157</v>
      </c>
    </row>
    <row r="54" spans="1:77" ht="90" x14ac:dyDescent="0.25">
      <c r="A54" s="30" t="s">
        <v>5593</v>
      </c>
      <c r="B54" s="30" t="s">
        <v>5594</v>
      </c>
      <c r="C54" s="30" t="s">
        <v>5595</v>
      </c>
      <c r="D54" s="51">
        <f>VLOOKUP(A54,Population!A54:C997,2,FALSE)</f>
        <v>214</v>
      </c>
      <c r="E54" s="30" t="s">
        <v>164</v>
      </c>
      <c r="F54" s="31" t="s">
        <v>891</v>
      </c>
      <c r="G54" s="31" t="s">
        <v>164</v>
      </c>
      <c r="H54" s="31" t="s">
        <v>1241</v>
      </c>
      <c r="I54" s="31" t="s">
        <v>233</v>
      </c>
      <c r="J54" s="31" t="s">
        <v>157</v>
      </c>
      <c r="K54" s="31" t="s">
        <v>273</v>
      </c>
      <c r="L54" s="31" t="s">
        <v>5596</v>
      </c>
      <c r="M54" s="31" t="s">
        <v>5597</v>
      </c>
      <c r="N54" s="31" t="s">
        <v>5598</v>
      </c>
      <c r="O54" s="31" t="s">
        <v>264</v>
      </c>
      <c r="P54" s="31" t="s">
        <v>340</v>
      </c>
      <c r="Q54" s="31" t="s">
        <v>162</v>
      </c>
      <c r="R54" s="31" t="s">
        <v>157</v>
      </c>
      <c r="S54" s="31" t="s">
        <v>157</v>
      </c>
      <c r="T54" s="31" t="s">
        <v>157</v>
      </c>
      <c r="U54" s="31" t="s">
        <v>157</v>
      </c>
      <c r="V54" s="31" t="s">
        <v>157</v>
      </c>
      <c r="W54" s="31" t="s">
        <v>157</v>
      </c>
      <c r="X54" s="31" t="s">
        <v>157</v>
      </c>
      <c r="Y54" s="31" t="s">
        <v>157</v>
      </c>
      <c r="Z54" s="31" t="s">
        <v>259</v>
      </c>
      <c r="AA54" s="31" t="s">
        <v>5599</v>
      </c>
      <c r="AB54" s="31" t="s">
        <v>157</v>
      </c>
      <c r="AC54" s="31" t="s">
        <v>157</v>
      </c>
      <c r="AD54" s="31" t="s">
        <v>157</v>
      </c>
      <c r="AE54" s="31" t="s">
        <v>157</v>
      </c>
      <c r="AF54" s="32" t="s">
        <v>1071</v>
      </c>
      <c r="AG54" s="32" t="s">
        <v>157</v>
      </c>
      <c r="AH54" s="32" t="s">
        <v>623</v>
      </c>
      <c r="AI54" s="32" t="s">
        <v>164</v>
      </c>
      <c r="AJ54" s="32" t="s">
        <v>5600</v>
      </c>
      <c r="AK54" s="32" t="s">
        <v>5600</v>
      </c>
      <c r="AL54" s="32" t="s">
        <v>167</v>
      </c>
      <c r="AM54" s="32" t="s">
        <v>5601</v>
      </c>
      <c r="AN54" s="32" t="s">
        <v>5601</v>
      </c>
      <c r="AO54" s="32" t="s">
        <v>157</v>
      </c>
      <c r="AP54" s="32" t="s">
        <v>157</v>
      </c>
      <c r="AQ54" s="32" t="s">
        <v>5602</v>
      </c>
      <c r="AR54" s="32" t="s">
        <v>323</v>
      </c>
      <c r="AS54" s="32" t="s">
        <v>157</v>
      </c>
      <c r="AT54" s="32" t="s">
        <v>157</v>
      </c>
      <c r="AU54" s="32" t="s">
        <v>157</v>
      </c>
      <c r="AV54" s="32" t="s">
        <v>5603</v>
      </c>
      <c r="AW54" s="32" t="s">
        <v>264</v>
      </c>
      <c r="AX54" s="32" t="s">
        <v>162</v>
      </c>
      <c r="AY54" s="32" t="s">
        <v>157</v>
      </c>
      <c r="AZ54" s="32" t="s">
        <v>157</v>
      </c>
      <c r="BA54" s="32" t="s">
        <v>157</v>
      </c>
      <c r="BB54" s="32" t="s">
        <v>157</v>
      </c>
      <c r="BC54" s="32" t="s">
        <v>157</v>
      </c>
      <c r="BD54" s="32" t="s">
        <v>157</v>
      </c>
      <c r="BE54" s="32" t="s">
        <v>157</v>
      </c>
      <c r="BF54" s="32" t="s">
        <v>157</v>
      </c>
      <c r="BG54" s="32" t="s">
        <v>157</v>
      </c>
      <c r="BH54" s="32" t="s">
        <v>157</v>
      </c>
      <c r="BI54" s="32" t="s">
        <v>157</v>
      </c>
      <c r="BJ54" s="32" t="s">
        <v>157</v>
      </c>
      <c r="BK54" s="32" t="s">
        <v>157</v>
      </c>
      <c r="BL54" s="33" t="s">
        <v>162</v>
      </c>
      <c r="BM54" s="33" t="s">
        <v>157</v>
      </c>
      <c r="BN54" s="33" t="s">
        <v>157</v>
      </c>
      <c r="BO54" s="33" t="s">
        <v>157</v>
      </c>
      <c r="BP54" s="33" t="s">
        <v>157</v>
      </c>
      <c r="BQ54" s="33" t="s">
        <v>157</v>
      </c>
      <c r="BR54" s="33" t="s">
        <v>157</v>
      </c>
      <c r="BS54" s="34" t="s">
        <v>164</v>
      </c>
      <c r="BT54" s="34" t="s">
        <v>4243</v>
      </c>
      <c r="BU54" s="34" t="s">
        <v>162</v>
      </c>
      <c r="BV54" s="34" t="s">
        <v>157</v>
      </c>
      <c r="BW54" s="35" t="s">
        <v>157</v>
      </c>
      <c r="BX54" s="35" t="s">
        <v>157</v>
      </c>
      <c r="BY54" s="35" t="s">
        <v>157</v>
      </c>
    </row>
    <row r="55" spans="1:77" ht="90" x14ac:dyDescent="0.25">
      <c r="A55" s="30" t="s">
        <v>5868</v>
      </c>
      <c r="B55" s="30" t="s">
        <v>1118</v>
      </c>
      <c r="C55" s="30" t="s">
        <v>1119</v>
      </c>
      <c r="D55" s="51">
        <f>VLOOKUP(A55,Population!A55:C998,2,FALSE)</f>
        <v>1899</v>
      </c>
      <c r="E55" s="30" t="s">
        <v>164</v>
      </c>
      <c r="F55" s="31" t="s">
        <v>1120</v>
      </c>
      <c r="G55" s="31" t="s">
        <v>164</v>
      </c>
      <c r="H55" s="31" t="s">
        <v>1121</v>
      </c>
      <c r="I55" s="31" t="s">
        <v>233</v>
      </c>
      <c r="J55" s="31" t="s">
        <v>157</v>
      </c>
      <c r="K55" s="31" t="s">
        <v>503</v>
      </c>
      <c r="L55" s="31" t="s">
        <v>1122</v>
      </c>
      <c r="M55" s="31" t="s">
        <v>1123</v>
      </c>
      <c r="N55" s="31" t="s">
        <v>1124</v>
      </c>
      <c r="O55" s="31" t="s">
        <v>1125</v>
      </c>
      <c r="P55" s="31" t="s">
        <v>1126</v>
      </c>
      <c r="Q55" s="31" t="s">
        <v>164</v>
      </c>
      <c r="R55" s="31" t="s">
        <v>1121</v>
      </c>
      <c r="S55" s="31" t="s">
        <v>233</v>
      </c>
      <c r="T55" s="31" t="s">
        <v>157</v>
      </c>
      <c r="U55" s="31" t="s">
        <v>503</v>
      </c>
      <c r="V55" s="31" t="s">
        <v>1127</v>
      </c>
      <c r="W55" s="31" t="s">
        <v>1128</v>
      </c>
      <c r="X55" s="31" t="s">
        <v>1129</v>
      </c>
      <c r="Y55" s="31" t="s">
        <v>157</v>
      </c>
      <c r="Z55" s="31" t="s">
        <v>259</v>
      </c>
      <c r="AA55" s="31" t="s">
        <v>157</v>
      </c>
      <c r="AB55" s="31" t="s">
        <v>157</v>
      </c>
      <c r="AC55" s="31" t="s">
        <v>157</v>
      </c>
      <c r="AD55" s="31" t="s">
        <v>157</v>
      </c>
      <c r="AE55" s="31" t="s">
        <v>1130</v>
      </c>
      <c r="AF55" s="32" t="s">
        <v>1131</v>
      </c>
      <c r="AG55" s="32" t="s">
        <v>1132</v>
      </c>
      <c r="AH55" s="32" t="s">
        <v>1133</v>
      </c>
      <c r="AI55" s="32" t="s">
        <v>164</v>
      </c>
      <c r="AJ55" s="32" t="s">
        <v>243</v>
      </c>
      <c r="AK55" s="32" t="s">
        <v>503</v>
      </c>
      <c r="AL55" s="32" t="s">
        <v>167</v>
      </c>
      <c r="AM55" s="32" t="s">
        <v>1134</v>
      </c>
      <c r="AN55" s="32" t="s">
        <v>1135</v>
      </c>
      <c r="AO55" s="32" t="s">
        <v>1136</v>
      </c>
      <c r="AP55" s="32" t="s">
        <v>157</v>
      </c>
      <c r="AQ55" s="32" t="s">
        <v>157</v>
      </c>
      <c r="AR55" s="32" t="s">
        <v>1137</v>
      </c>
      <c r="AS55" s="32" t="s">
        <v>157</v>
      </c>
      <c r="AT55" s="32" t="s">
        <v>1138</v>
      </c>
      <c r="AU55" s="32" t="s">
        <v>1139</v>
      </c>
      <c r="AV55" s="32" t="s">
        <v>157</v>
      </c>
      <c r="AW55" s="32" t="s">
        <v>1140</v>
      </c>
      <c r="AX55" s="32" t="s">
        <v>164</v>
      </c>
      <c r="AY55" s="32" t="s">
        <v>243</v>
      </c>
      <c r="AZ55" s="32" t="s">
        <v>503</v>
      </c>
      <c r="BA55" s="32" t="s">
        <v>233</v>
      </c>
      <c r="BB55" s="32" t="s">
        <v>157</v>
      </c>
      <c r="BC55" s="32" t="s">
        <v>1141</v>
      </c>
      <c r="BD55" s="32" t="s">
        <v>157</v>
      </c>
      <c r="BE55" s="32" t="s">
        <v>157</v>
      </c>
      <c r="BF55" s="32" t="s">
        <v>157</v>
      </c>
      <c r="BG55" s="32" t="s">
        <v>1137</v>
      </c>
      <c r="BH55" s="32" t="s">
        <v>157</v>
      </c>
      <c r="BI55" s="32" t="s">
        <v>1141</v>
      </c>
      <c r="BJ55" s="32" t="s">
        <v>1141</v>
      </c>
      <c r="BK55" s="32" t="s">
        <v>157</v>
      </c>
      <c r="BL55" s="33" t="s">
        <v>162</v>
      </c>
      <c r="BM55" s="33" t="s">
        <v>157</v>
      </c>
      <c r="BN55" s="33" t="s">
        <v>157</v>
      </c>
      <c r="BO55" s="33" t="s">
        <v>157</v>
      </c>
      <c r="BP55" s="33" t="s">
        <v>157</v>
      </c>
      <c r="BQ55" s="33" t="s">
        <v>157</v>
      </c>
      <c r="BR55" s="33" t="s">
        <v>157</v>
      </c>
      <c r="BS55" s="34" t="s">
        <v>164</v>
      </c>
      <c r="BT55" s="34" t="s">
        <v>1142</v>
      </c>
      <c r="BU55" s="34" t="s">
        <v>164</v>
      </c>
      <c r="BV55" s="34" t="s">
        <v>1143</v>
      </c>
      <c r="BW55" s="35" t="s">
        <v>157</v>
      </c>
      <c r="BX55" s="35" t="s">
        <v>157</v>
      </c>
      <c r="BY55" s="35" t="s">
        <v>157</v>
      </c>
    </row>
    <row r="56" spans="1:77" ht="60" x14ac:dyDescent="0.25">
      <c r="A56" s="30" t="s">
        <v>5903</v>
      </c>
      <c r="B56" s="30" t="s">
        <v>2966</v>
      </c>
      <c r="C56" s="30" t="s">
        <v>2967</v>
      </c>
      <c r="D56" s="51">
        <f>VLOOKUP(A56,Population!A56:C999,2,FALSE)</f>
        <v>432</v>
      </c>
      <c r="E56" s="30" t="s">
        <v>164</v>
      </c>
      <c r="F56" s="31" t="s">
        <v>340</v>
      </c>
      <c r="G56" s="31" t="s">
        <v>162</v>
      </c>
      <c r="H56" s="31" t="s">
        <v>157</v>
      </c>
      <c r="I56" s="31" t="s">
        <v>157</v>
      </c>
      <c r="J56" s="31" t="s">
        <v>157</v>
      </c>
      <c r="K56" s="31" t="s">
        <v>157</v>
      </c>
      <c r="L56" s="31" t="s">
        <v>157</v>
      </c>
      <c r="M56" s="31" t="s">
        <v>2968</v>
      </c>
      <c r="N56" s="31" t="s">
        <v>157</v>
      </c>
      <c r="O56" s="31" t="s">
        <v>157</v>
      </c>
      <c r="P56" s="31" t="s">
        <v>340</v>
      </c>
      <c r="Q56" s="31" t="s">
        <v>162</v>
      </c>
      <c r="R56" s="31" t="s">
        <v>157</v>
      </c>
      <c r="S56" s="31" t="s">
        <v>157</v>
      </c>
      <c r="T56" s="31" t="s">
        <v>157</v>
      </c>
      <c r="U56" s="31" t="s">
        <v>157</v>
      </c>
      <c r="V56" s="31" t="s">
        <v>157</v>
      </c>
      <c r="W56" s="31" t="s">
        <v>2968</v>
      </c>
      <c r="X56" s="31" t="s">
        <v>157</v>
      </c>
      <c r="Y56" s="31" t="s">
        <v>157</v>
      </c>
      <c r="Z56" s="31" t="s">
        <v>157</v>
      </c>
      <c r="AA56" s="31" t="s">
        <v>157</v>
      </c>
      <c r="AB56" s="31" t="s">
        <v>157</v>
      </c>
      <c r="AC56" s="31" t="s">
        <v>157</v>
      </c>
      <c r="AD56" s="31" t="s">
        <v>157</v>
      </c>
      <c r="AE56" s="31" t="s">
        <v>157</v>
      </c>
      <c r="AF56" s="32" t="s">
        <v>2969</v>
      </c>
      <c r="AG56" s="32" t="s">
        <v>830</v>
      </c>
      <c r="AH56" s="32" t="s">
        <v>2970</v>
      </c>
      <c r="AI56" s="32" t="s">
        <v>164</v>
      </c>
      <c r="AJ56" s="32" t="s">
        <v>2970</v>
      </c>
      <c r="AK56" s="32" t="s">
        <v>2971</v>
      </c>
      <c r="AL56" s="32" t="s">
        <v>167</v>
      </c>
      <c r="AM56" s="32" t="s">
        <v>1537</v>
      </c>
      <c r="AN56" s="32" t="s">
        <v>157</v>
      </c>
      <c r="AO56" s="32" t="s">
        <v>157</v>
      </c>
      <c r="AP56" s="32" t="s">
        <v>157</v>
      </c>
      <c r="AQ56" s="32" t="s">
        <v>157</v>
      </c>
      <c r="AR56" s="32" t="s">
        <v>626</v>
      </c>
      <c r="AS56" s="32" t="s">
        <v>157</v>
      </c>
      <c r="AT56" s="32" t="s">
        <v>2972</v>
      </c>
      <c r="AU56" s="32" t="s">
        <v>157</v>
      </c>
      <c r="AV56" s="32" t="s">
        <v>157</v>
      </c>
      <c r="AW56" s="32" t="s">
        <v>1061</v>
      </c>
      <c r="AX56" s="32" t="s">
        <v>164</v>
      </c>
      <c r="AY56" s="32" t="s">
        <v>1061</v>
      </c>
      <c r="AZ56" s="32" t="s">
        <v>157</v>
      </c>
      <c r="BA56" s="32" t="s">
        <v>167</v>
      </c>
      <c r="BB56" s="32" t="s">
        <v>1537</v>
      </c>
      <c r="BC56" s="32" t="s">
        <v>157</v>
      </c>
      <c r="BD56" s="32" t="s">
        <v>157</v>
      </c>
      <c r="BE56" s="32" t="s">
        <v>157</v>
      </c>
      <c r="BF56" s="32" t="s">
        <v>157</v>
      </c>
      <c r="BG56" s="32" t="s">
        <v>157</v>
      </c>
      <c r="BH56" s="32" t="s">
        <v>157</v>
      </c>
      <c r="BI56" s="32" t="s">
        <v>157</v>
      </c>
      <c r="BJ56" s="32" t="s">
        <v>157</v>
      </c>
      <c r="BK56" s="32" t="s">
        <v>157</v>
      </c>
      <c r="BL56" s="33" t="s">
        <v>162</v>
      </c>
      <c r="BM56" s="33" t="s">
        <v>157</v>
      </c>
      <c r="BN56" s="33" t="s">
        <v>157</v>
      </c>
      <c r="BO56" s="33" t="s">
        <v>157</v>
      </c>
      <c r="BP56" s="33" t="s">
        <v>157</v>
      </c>
      <c r="BQ56" s="33" t="s">
        <v>157</v>
      </c>
      <c r="BR56" s="33" t="s">
        <v>157</v>
      </c>
      <c r="BS56" s="34" t="s">
        <v>162</v>
      </c>
      <c r="BT56" s="34" t="s">
        <v>157</v>
      </c>
      <c r="BU56" s="34" t="s">
        <v>162</v>
      </c>
      <c r="BV56" s="34" t="s">
        <v>157</v>
      </c>
      <c r="BW56" s="35" t="s">
        <v>580</v>
      </c>
      <c r="BX56" s="35" t="s">
        <v>580</v>
      </c>
      <c r="BY56" s="35" t="s">
        <v>157</v>
      </c>
    </row>
    <row r="57" spans="1:77" ht="60" x14ac:dyDescent="0.25">
      <c r="A57" s="30" t="s">
        <v>713</v>
      </c>
      <c r="B57" s="30" t="s">
        <v>714</v>
      </c>
      <c r="C57" s="30" t="s">
        <v>715</v>
      </c>
      <c r="D57" s="51">
        <f>VLOOKUP(A57,Population!A57:C1000,2,FALSE)</f>
        <v>821</v>
      </c>
      <c r="E57" s="30" t="s">
        <v>164</v>
      </c>
      <c r="F57" s="31" t="s">
        <v>716</v>
      </c>
      <c r="G57" s="31" t="s">
        <v>164</v>
      </c>
      <c r="H57" s="31" t="s">
        <v>717</v>
      </c>
      <c r="I57" s="31" t="s">
        <v>233</v>
      </c>
      <c r="J57" s="31" t="s">
        <v>157</v>
      </c>
      <c r="K57" s="31" t="s">
        <v>340</v>
      </c>
      <c r="L57" s="31" t="s">
        <v>718</v>
      </c>
      <c r="M57" s="31" t="s">
        <v>719</v>
      </c>
      <c r="N57" s="31" t="s">
        <v>720</v>
      </c>
      <c r="O57" s="31" t="s">
        <v>157</v>
      </c>
      <c r="P57" s="31" t="s">
        <v>680</v>
      </c>
      <c r="Q57" s="31" t="s">
        <v>164</v>
      </c>
      <c r="R57" s="31" t="s">
        <v>717</v>
      </c>
      <c r="S57" s="31" t="s">
        <v>233</v>
      </c>
      <c r="T57" s="31" t="s">
        <v>157</v>
      </c>
      <c r="U57" s="31" t="s">
        <v>340</v>
      </c>
      <c r="V57" s="31" t="s">
        <v>718</v>
      </c>
      <c r="W57" s="31" t="s">
        <v>721</v>
      </c>
      <c r="X57" s="31" t="s">
        <v>722</v>
      </c>
      <c r="Y57" s="31" t="s">
        <v>157</v>
      </c>
      <c r="Z57" s="31" t="s">
        <v>259</v>
      </c>
      <c r="AA57" s="31" t="s">
        <v>157</v>
      </c>
      <c r="AB57" s="31" t="s">
        <v>157</v>
      </c>
      <c r="AC57" s="31" t="s">
        <v>157</v>
      </c>
      <c r="AD57" s="31" t="s">
        <v>157</v>
      </c>
      <c r="AE57" s="31" t="s">
        <v>157</v>
      </c>
      <c r="AF57" s="32" t="s">
        <v>716</v>
      </c>
      <c r="AG57" s="32" t="s">
        <v>680</v>
      </c>
      <c r="AH57" s="32" t="s">
        <v>723</v>
      </c>
      <c r="AI57" s="32" t="s">
        <v>164</v>
      </c>
      <c r="AJ57" s="32" t="s">
        <v>724</v>
      </c>
      <c r="AK57" s="32" t="s">
        <v>340</v>
      </c>
      <c r="AL57" s="32" t="s">
        <v>233</v>
      </c>
      <c r="AM57" s="32" t="s">
        <v>157</v>
      </c>
      <c r="AN57" s="32" t="s">
        <v>725</v>
      </c>
      <c r="AO57" s="32" t="s">
        <v>157</v>
      </c>
      <c r="AP57" s="32" t="s">
        <v>726</v>
      </c>
      <c r="AQ57" s="32" t="s">
        <v>157</v>
      </c>
      <c r="AR57" s="32" t="s">
        <v>626</v>
      </c>
      <c r="AS57" s="32" t="s">
        <v>157</v>
      </c>
      <c r="AT57" s="32" t="s">
        <v>157</v>
      </c>
      <c r="AU57" s="32" t="s">
        <v>157</v>
      </c>
      <c r="AV57" s="32" t="s">
        <v>157</v>
      </c>
      <c r="AW57" s="32" t="s">
        <v>727</v>
      </c>
      <c r="AX57" s="32" t="s">
        <v>164</v>
      </c>
      <c r="AY57" s="32" t="s">
        <v>724</v>
      </c>
      <c r="AZ57" s="32" t="s">
        <v>340</v>
      </c>
      <c r="BA57" s="32" t="s">
        <v>233</v>
      </c>
      <c r="BB57" s="32" t="s">
        <v>157</v>
      </c>
      <c r="BC57" s="32" t="s">
        <v>725</v>
      </c>
      <c r="BD57" s="32" t="s">
        <v>157</v>
      </c>
      <c r="BE57" s="32" t="s">
        <v>726</v>
      </c>
      <c r="BF57" s="32" t="s">
        <v>157</v>
      </c>
      <c r="BG57" s="32" t="s">
        <v>626</v>
      </c>
      <c r="BH57" s="32" t="s">
        <v>157</v>
      </c>
      <c r="BI57" s="32" t="s">
        <v>157</v>
      </c>
      <c r="BJ57" s="32" t="s">
        <v>157</v>
      </c>
      <c r="BK57" s="32" t="s">
        <v>157</v>
      </c>
      <c r="BL57" s="33" t="s">
        <v>162</v>
      </c>
      <c r="BM57" s="33" t="s">
        <v>157</v>
      </c>
      <c r="BN57" s="33" t="s">
        <v>157</v>
      </c>
      <c r="BO57" s="33" t="s">
        <v>157</v>
      </c>
      <c r="BP57" s="33" t="s">
        <v>157</v>
      </c>
      <c r="BQ57" s="33" t="s">
        <v>157</v>
      </c>
      <c r="BR57" s="33" t="s">
        <v>157</v>
      </c>
      <c r="BS57" s="34" t="s">
        <v>162</v>
      </c>
      <c r="BT57" s="34" t="s">
        <v>157</v>
      </c>
      <c r="BU57" s="34" t="s">
        <v>164</v>
      </c>
      <c r="BV57" s="34" t="s">
        <v>728</v>
      </c>
      <c r="BW57" s="35" t="s">
        <v>162</v>
      </c>
      <c r="BX57" s="35" t="s">
        <v>162</v>
      </c>
      <c r="BY57" s="35" t="s">
        <v>162</v>
      </c>
    </row>
    <row r="58" spans="1:77" ht="45" x14ac:dyDescent="0.25">
      <c r="A58" s="30" t="s">
        <v>1310</v>
      </c>
      <c r="B58" s="30" t="s">
        <v>1311</v>
      </c>
      <c r="C58" s="30" t="s">
        <v>1312</v>
      </c>
      <c r="D58" s="51">
        <f>VLOOKUP(A58,Population!A58:C1001,2,FALSE)</f>
        <v>281</v>
      </c>
      <c r="E58" s="30" t="s">
        <v>164</v>
      </c>
      <c r="F58" s="31" t="s">
        <v>1313</v>
      </c>
      <c r="G58" s="31" t="s">
        <v>164</v>
      </c>
      <c r="H58" s="31" t="s">
        <v>243</v>
      </c>
      <c r="I58" s="31" t="s">
        <v>233</v>
      </c>
      <c r="J58" s="31" t="s">
        <v>157</v>
      </c>
      <c r="K58" s="31" t="s">
        <v>503</v>
      </c>
      <c r="L58" s="31" t="s">
        <v>1314</v>
      </c>
      <c r="M58" s="31" t="s">
        <v>645</v>
      </c>
      <c r="N58" s="31" t="s">
        <v>1315</v>
      </c>
      <c r="O58" s="31" t="s">
        <v>157</v>
      </c>
      <c r="P58" s="31" t="s">
        <v>1316</v>
      </c>
      <c r="Q58" s="31" t="s">
        <v>164</v>
      </c>
      <c r="R58" s="31" t="s">
        <v>243</v>
      </c>
      <c r="S58" s="31" t="s">
        <v>233</v>
      </c>
      <c r="T58" s="31" t="s">
        <v>157</v>
      </c>
      <c r="U58" s="31" t="s">
        <v>503</v>
      </c>
      <c r="V58" s="31" t="s">
        <v>1317</v>
      </c>
      <c r="W58" s="31" t="s">
        <v>1318</v>
      </c>
      <c r="X58" s="31" t="s">
        <v>1319</v>
      </c>
      <c r="Y58" s="31" t="s">
        <v>157</v>
      </c>
      <c r="Z58" s="31" t="s">
        <v>259</v>
      </c>
      <c r="AA58" s="31" t="s">
        <v>157</v>
      </c>
      <c r="AB58" s="31" t="s">
        <v>157</v>
      </c>
      <c r="AC58" s="31" t="s">
        <v>157</v>
      </c>
      <c r="AD58" s="31" t="s">
        <v>157</v>
      </c>
      <c r="AE58" s="31" t="s">
        <v>157</v>
      </c>
      <c r="AF58" s="32" t="s">
        <v>1313</v>
      </c>
      <c r="AG58" s="32" t="s">
        <v>1316</v>
      </c>
      <c r="AH58" s="32" t="s">
        <v>660</v>
      </c>
      <c r="AI58" s="32" t="s">
        <v>164</v>
      </c>
      <c r="AJ58" s="32" t="s">
        <v>660</v>
      </c>
      <c r="AK58" s="32" t="s">
        <v>503</v>
      </c>
      <c r="AL58" s="32" t="s">
        <v>233</v>
      </c>
      <c r="AM58" s="32" t="s">
        <v>157</v>
      </c>
      <c r="AN58" s="32" t="s">
        <v>1320</v>
      </c>
      <c r="AO58" s="32" t="s">
        <v>157</v>
      </c>
      <c r="AP58" s="32" t="s">
        <v>1321</v>
      </c>
      <c r="AQ58" s="32" t="s">
        <v>157</v>
      </c>
      <c r="AR58" s="32" t="s">
        <v>259</v>
      </c>
      <c r="AS58" s="32" t="s">
        <v>157</v>
      </c>
      <c r="AT58" s="32" t="s">
        <v>157</v>
      </c>
      <c r="AU58" s="32" t="s">
        <v>157</v>
      </c>
      <c r="AV58" s="32" t="s">
        <v>157</v>
      </c>
      <c r="AW58" s="32" t="s">
        <v>660</v>
      </c>
      <c r="AX58" s="32" t="s">
        <v>164</v>
      </c>
      <c r="AY58" s="32" t="s">
        <v>660</v>
      </c>
      <c r="AZ58" s="32" t="s">
        <v>503</v>
      </c>
      <c r="BA58" s="32" t="s">
        <v>233</v>
      </c>
      <c r="BB58" s="32" t="s">
        <v>157</v>
      </c>
      <c r="BC58" s="32" t="s">
        <v>1322</v>
      </c>
      <c r="BD58" s="32" t="s">
        <v>157</v>
      </c>
      <c r="BE58" s="32" t="s">
        <v>1323</v>
      </c>
      <c r="BF58" s="32" t="s">
        <v>157</v>
      </c>
      <c r="BG58" s="32" t="s">
        <v>259</v>
      </c>
      <c r="BH58" s="32" t="s">
        <v>157</v>
      </c>
      <c r="BI58" s="32" t="s">
        <v>157</v>
      </c>
      <c r="BJ58" s="32" t="s">
        <v>157</v>
      </c>
      <c r="BK58" s="32" t="s">
        <v>157</v>
      </c>
      <c r="BL58" s="33" t="s">
        <v>164</v>
      </c>
      <c r="BM58" s="33" t="s">
        <v>188</v>
      </c>
      <c r="BN58" s="33" t="s">
        <v>188</v>
      </c>
      <c r="BO58" s="33" t="s">
        <v>167</v>
      </c>
      <c r="BP58" s="33" t="s">
        <v>157</v>
      </c>
      <c r="BQ58" s="33" t="s">
        <v>647</v>
      </c>
      <c r="BR58" s="33" t="s">
        <v>1324</v>
      </c>
      <c r="BS58" s="34" t="s">
        <v>162</v>
      </c>
      <c r="BT58" s="34" t="s">
        <v>157</v>
      </c>
      <c r="BU58" s="34" t="s">
        <v>164</v>
      </c>
      <c r="BV58" s="34" t="s">
        <v>1325</v>
      </c>
      <c r="BW58" s="35" t="s">
        <v>162</v>
      </c>
      <c r="BX58" s="35" t="s">
        <v>1326</v>
      </c>
      <c r="BY58" s="35" t="s">
        <v>162</v>
      </c>
    </row>
    <row r="59" spans="1:77" x14ac:dyDescent="0.25">
      <c r="A59" s="30" t="s">
        <v>1746</v>
      </c>
      <c r="B59" s="30" t="s">
        <v>1747</v>
      </c>
      <c r="C59" s="30" t="s">
        <v>1748</v>
      </c>
      <c r="D59" s="51">
        <f>VLOOKUP(A59,Population!A59:C1002,2,FALSE)</f>
        <v>250</v>
      </c>
      <c r="E59" s="30" t="s">
        <v>164</v>
      </c>
      <c r="F59" s="31" t="s">
        <v>1053</v>
      </c>
      <c r="G59" s="31" t="s">
        <v>164</v>
      </c>
      <c r="H59" s="31" t="s">
        <v>816</v>
      </c>
      <c r="I59" s="31" t="s">
        <v>233</v>
      </c>
      <c r="J59" s="31" t="s">
        <v>157</v>
      </c>
      <c r="K59" s="31" t="s">
        <v>842</v>
      </c>
      <c r="L59" s="31" t="s">
        <v>1695</v>
      </c>
      <c r="M59" s="31" t="s">
        <v>1749</v>
      </c>
      <c r="N59" s="31" t="s">
        <v>589</v>
      </c>
      <c r="O59" s="31" t="s">
        <v>157</v>
      </c>
      <c r="P59" s="31" t="s">
        <v>377</v>
      </c>
      <c r="Q59" s="31" t="s">
        <v>164</v>
      </c>
      <c r="R59" s="31" t="s">
        <v>816</v>
      </c>
      <c r="S59" s="31" t="s">
        <v>233</v>
      </c>
      <c r="T59" s="31" t="s">
        <v>157</v>
      </c>
      <c r="U59" s="31" t="s">
        <v>842</v>
      </c>
      <c r="V59" s="31" t="s">
        <v>1695</v>
      </c>
      <c r="W59" s="31" t="s">
        <v>1750</v>
      </c>
      <c r="X59" s="31" t="s">
        <v>341</v>
      </c>
      <c r="Y59" s="31" t="s">
        <v>157</v>
      </c>
      <c r="Z59" s="31" t="s">
        <v>259</v>
      </c>
      <c r="AA59" s="31" t="s">
        <v>157</v>
      </c>
      <c r="AB59" s="31" t="s">
        <v>157</v>
      </c>
      <c r="AC59" s="31" t="s">
        <v>157</v>
      </c>
      <c r="AD59" s="31" t="s">
        <v>157</v>
      </c>
      <c r="AE59" s="31" t="s">
        <v>157</v>
      </c>
      <c r="AF59" s="32" t="s">
        <v>1053</v>
      </c>
      <c r="AG59" s="32" t="s">
        <v>377</v>
      </c>
      <c r="AH59" s="32" t="s">
        <v>1751</v>
      </c>
      <c r="AI59" s="32" t="s">
        <v>164</v>
      </c>
      <c r="AJ59" s="32" t="s">
        <v>1751</v>
      </c>
      <c r="AK59" s="32" t="s">
        <v>528</v>
      </c>
      <c r="AL59" s="32" t="s">
        <v>233</v>
      </c>
      <c r="AM59" s="32" t="s">
        <v>157</v>
      </c>
      <c r="AN59" s="32" t="s">
        <v>1752</v>
      </c>
      <c r="AO59" s="32" t="s">
        <v>157</v>
      </c>
      <c r="AP59" s="32" t="s">
        <v>157</v>
      </c>
      <c r="AQ59" s="32" t="s">
        <v>157</v>
      </c>
      <c r="AR59" s="32" t="s">
        <v>259</v>
      </c>
      <c r="AS59" s="32" t="s">
        <v>157</v>
      </c>
      <c r="AT59" s="32" t="s">
        <v>157</v>
      </c>
      <c r="AU59" s="32" t="s">
        <v>157</v>
      </c>
      <c r="AV59" s="32" t="s">
        <v>157</v>
      </c>
      <c r="AW59" s="32" t="s">
        <v>1751</v>
      </c>
      <c r="AX59" s="32" t="s">
        <v>164</v>
      </c>
      <c r="AY59" s="32" t="s">
        <v>1751</v>
      </c>
      <c r="AZ59" s="32" t="s">
        <v>528</v>
      </c>
      <c r="BA59" s="32" t="s">
        <v>233</v>
      </c>
      <c r="BB59" s="32" t="s">
        <v>157</v>
      </c>
      <c r="BC59" s="32" t="s">
        <v>1752</v>
      </c>
      <c r="BD59" s="32" t="s">
        <v>157</v>
      </c>
      <c r="BE59" s="32" t="s">
        <v>157</v>
      </c>
      <c r="BF59" s="32" t="s">
        <v>157</v>
      </c>
      <c r="BG59" s="32" t="s">
        <v>259</v>
      </c>
      <c r="BH59" s="32" t="s">
        <v>157</v>
      </c>
      <c r="BI59" s="32" t="s">
        <v>157</v>
      </c>
      <c r="BJ59" s="32" t="s">
        <v>157</v>
      </c>
      <c r="BK59" s="32" t="s">
        <v>157</v>
      </c>
      <c r="BL59" s="33" t="s">
        <v>162</v>
      </c>
      <c r="BM59" s="33" t="s">
        <v>157</v>
      </c>
      <c r="BN59" s="33" t="s">
        <v>157</v>
      </c>
      <c r="BO59" s="33" t="s">
        <v>157</v>
      </c>
      <c r="BP59" s="33" t="s">
        <v>157</v>
      </c>
      <c r="BQ59" s="33" t="s">
        <v>157</v>
      </c>
      <c r="BR59" s="33" t="s">
        <v>157</v>
      </c>
      <c r="BS59" s="34" t="s">
        <v>162</v>
      </c>
      <c r="BT59" s="34" t="s">
        <v>157</v>
      </c>
      <c r="BU59" s="34" t="s">
        <v>164</v>
      </c>
      <c r="BV59" s="34" t="s">
        <v>966</v>
      </c>
      <c r="BW59" s="35" t="s">
        <v>162</v>
      </c>
      <c r="BX59" s="35" t="s">
        <v>162</v>
      </c>
      <c r="BY59" s="35" t="s">
        <v>157</v>
      </c>
    </row>
    <row r="60" spans="1:77" ht="45" x14ac:dyDescent="0.25">
      <c r="A60" s="30" t="s">
        <v>5011</v>
      </c>
      <c r="B60" s="30" t="s">
        <v>5012</v>
      </c>
      <c r="C60" s="30" t="s">
        <v>5013</v>
      </c>
      <c r="D60" s="51">
        <f>VLOOKUP(A60,Population!A60:C1003,2,FALSE)</f>
        <v>1623</v>
      </c>
      <c r="E60" s="30" t="s">
        <v>164</v>
      </c>
      <c r="F60" s="31" t="s">
        <v>5014</v>
      </c>
      <c r="G60" s="31" t="s">
        <v>164</v>
      </c>
      <c r="H60" s="31" t="s">
        <v>1829</v>
      </c>
      <c r="I60" s="31" t="s">
        <v>233</v>
      </c>
      <c r="J60" s="31" t="s">
        <v>157</v>
      </c>
      <c r="K60" s="31" t="s">
        <v>524</v>
      </c>
      <c r="L60" s="31" t="s">
        <v>5015</v>
      </c>
      <c r="M60" s="31" t="s">
        <v>420</v>
      </c>
      <c r="N60" s="31" t="s">
        <v>4755</v>
      </c>
      <c r="O60" s="31" t="s">
        <v>157</v>
      </c>
      <c r="P60" s="31" t="s">
        <v>1946</v>
      </c>
      <c r="Q60" s="31" t="s">
        <v>164</v>
      </c>
      <c r="R60" s="31" t="s">
        <v>1829</v>
      </c>
      <c r="S60" s="31" t="s">
        <v>233</v>
      </c>
      <c r="T60" s="31" t="s">
        <v>157</v>
      </c>
      <c r="U60" s="31" t="s">
        <v>524</v>
      </c>
      <c r="V60" s="31" t="s">
        <v>5015</v>
      </c>
      <c r="W60" s="31" t="s">
        <v>5016</v>
      </c>
      <c r="X60" s="31" t="s">
        <v>3465</v>
      </c>
      <c r="Y60" s="31" t="s">
        <v>157</v>
      </c>
      <c r="Z60" s="31" t="s">
        <v>259</v>
      </c>
      <c r="AA60" s="31" t="s">
        <v>157</v>
      </c>
      <c r="AB60" s="31" t="s">
        <v>157</v>
      </c>
      <c r="AC60" s="31" t="s">
        <v>157</v>
      </c>
      <c r="AD60" s="31" t="s">
        <v>157</v>
      </c>
      <c r="AE60" s="31" t="s">
        <v>264</v>
      </c>
      <c r="AF60" s="32" t="s">
        <v>5017</v>
      </c>
      <c r="AG60" s="32" t="s">
        <v>1946</v>
      </c>
      <c r="AH60" s="32" t="s">
        <v>2318</v>
      </c>
      <c r="AI60" s="32" t="s">
        <v>164</v>
      </c>
      <c r="AJ60" s="32" t="s">
        <v>377</v>
      </c>
      <c r="AK60" s="32" t="s">
        <v>524</v>
      </c>
      <c r="AL60" s="32" t="s">
        <v>233</v>
      </c>
      <c r="AM60" s="32" t="s">
        <v>157</v>
      </c>
      <c r="AN60" s="32" t="s">
        <v>5018</v>
      </c>
      <c r="AO60" s="32" t="s">
        <v>157</v>
      </c>
      <c r="AP60" s="32" t="s">
        <v>5018</v>
      </c>
      <c r="AQ60" s="32" t="s">
        <v>157</v>
      </c>
      <c r="AR60" s="32" t="s">
        <v>259</v>
      </c>
      <c r="AS60" s="32" t="s">
        <v>157</v>
      </c>
      <c r="AT60" s="32" t="s">
        <v>157</v>
      </c>
      <c r="AU60" s="32" t="s">
        <v>157</v>
      </c>
      <c r="AV60" s="32" t="s">
        <v>157</v>
      </c>
      <c r="AW60" s="32" t="s">
        <v>2318</v>
      </c>
      <c r="AX60" s="32" t="s">
        <v>164</v>
      </c>
      <c r="AY60" s="32" t="s">
        <v>2318</v>
      </c>
      <c r="AZ60" s="32" t="s">
        <v>524</v>
      </c>
      <c r="BA60" s="32" t="s">
        <v>233</v>
      </c>
      <c r="BB60" s="32" t="s">
        <v>157</v>
      </c>
      <c r="BC60" s="32" t="s">
        <v>5018</v>
      </c>
      <c r="BD60" s="32" t="s">
        <v>157</v>
      </c>
      <c r="BE60" s="32" t="s">
        <v>377</v>
      </c>
      <c r="BF60" s="32" t="s">
        <v>157</v>
      </c>
      <c r="BG60" s="32" t="s">
        <v>259</v>
      </c>
      <c r="BH60" s="32" t="s">
        <v>157</v>
      </c>
      <c r="BI60" s="32" t="s">
        <v>157</v>
      </c>
      <c r="BJ60" s="32" t="s">
        <v>157</v>
      </c>
      <c r="BK60" s="32" t="s">
        <v>157</v>
      </c>
      <c r="BL60" s="33" t="s">
        <v>164</v>
      </c>
      <c r="BM60" s="33" t="s">
        <v>219</v>
      </c>
      <c r="BN60" s="33" t="s">
        <v>219</v>
      </c>
      <c r="BO60" s="33" t="s">
        <v>775</v>
      </c>
      <c r="BP60" s="33" t="s">
        <v>157</v>
      </c>
      <c r="BQ60" s="33" t="s">
        <v>157</v>
      </c>
      <c r="BR60" s="33" t="s">
        <v>4915</v>
      </c>
      <c r="BS60" s="34" t="s">
        <v>162</v>
      </c>
      <c r="BT60" s="34" t="s">
        <v>157</v>
      </c>
      <c r="BU60" s="34" t="s">
        <v>162</v>
      </c>
      <c r="BV60" s="34" t="s">
        <v>157</v>
      </c>
      <c r="BW60" s="35" t="s">
        <v>5019</v>
      </c>
      <c r="BX60" s="35" t="s">
        <v>1989</v>
      </c>
      <c r="BY60" s="35" t="s">
        <v>157</v>
      </c>
    </row>
    <row r="61" spans="1:77" ht="60" x14ac:dyDescent="0.25">
      <c r="A61" s="30" t="s">
        <v>2713</v>
      </c>
      <c r="B61" s="30" t="s">
        <v>2714</v>
      </c>
      <c r="C61" s="30" t="s">
        <v>2715</v>
      </c>
      <c r="D61" s="51">
        <f>VLOOKUP(A61,Population!A61:C1004,2,FALSE)</f>
        <v>934</v>
      </c>
      <c r="E61" s="30" t="s">
        <v>164</v>
      </c>
      <c r="F61" s="31" t="s">
        <v>2716</v>
      </c>
      <c r="G61" s="31" t="s">
        <v>164</v>
      </c>
      <c r="H61" s="31" t="s">
        <v>2717</v>
      </c>
      <c r="I61" s="31" t="s">
        <v>233</v>
      </c>
      <c r="J61" s="31" t="s">
        <v>157</v>
      </c>
      <c r="K61" s="31" t="s">
        <v>273</v>
      </c>
      <c r="L61" s="31" t="s">
        <v>2718</v>
      </c>
      <c r="M61" s="31" t="s">
        <v>2719</v>
      </c>
      <c r="N61" s="31" t="s">
        <v>2720</v>
      </c>
      <c r="O61" s="31" t="s">
        <v>2721</v>
      </c>
      <c r="P61" s="31" t="s">
        <v>2642</v>
      </c>
      <c r="Q61" s="31" t="s">
        <v>164</v>
      </c>
      <c r="R61" s="31" t="s">
        <v>2718</v>
      </c>
      <c r="S61" s="31" t="s">
        <v>233</v>
      </c>
      <c r="T61" s="31" t="s">
        <v>157</v>
      </c>
      <c r="U61" s="31" t="s">
        <v>2722</v>
      </c>
      <c r="V61" s="31" t="s">
        <v>2718</v>
      </c>
      <c r="W61" s="31" t="s">
        <v>2723</v>
      </c>
      <c r="X61" s="31" t="s">
        <v>2724</v>
      </c>
      <c r="Y61" s="31" t="s">
        <v>2725</v>
      </c>
      <c r="Z61" s="31" t="s">
        <v>259</v>
      </c>
      <c r="AA61" s="31" t="s">
        <v>2726</v>
      </c>
      <c r="AB61" s="31" t="s">
        <v>157</v>
      </c>
      <c r="AC61" s="31" t="s">
        <v>157</v>
      </c>
      <c r="AD61" s="31" t="s">
        <v>157</v>
      </c>
      <c r="AE61" s="31" t="s">
        <v>157</v>
      </c>
      <c r="AF61" s="32" t="s">
        <v>2727</v>
      </c>
      <c r="AG61" s="32" t="s">
        <v>2642</v>
      </c>
      <c r="AH61" s="32" t="s">
        <v>422</v>
      </c>
      <c r="AI61" s="32" t="s">
        <v>164</v>
      </c>
      <c r="AJ61" s="32" t="s">
        <v>2728</v>
      </c>
      <c r="AK61" s="32" t="s">
        <v>2728</v>
      </c>
      <c r="AL61" s="32" t="s">
        <v>233</v>
      </c>
      <c r="AM61" s="32" t="s">
        <v>157</v>
      </c>
      <c r="AN61" s="32" t="s">
        <v>2729</v>
      </c>
      <c r="AO61" s="32" t="s">
        <v>157</v>
      </c>
      <c r="AP61" s="32" t="s">
        <v>157</v>
      </c>
      <c r="AQ61" s="32" t="s">
        <v>157</v>
      </c>
      <c r="AR61" s="32" t="s">
        <v>359</v>
      </c>
      <c r="AS61" s="32" t="s">
        <v>157</v>
      </c>
      <c r="AT61" s="32" t="s">
        <v>157</v>
      </c>
      <c r="AU61" s="32" t="s">
        <v>2730</v>
      </c>
      <c r="AV61" s="32" t="s">
        <v>157</v>
      </c>
      <c r="AW61" s="32" t="s">
        <v>1431</v>
      </c>
      <c r="AX61" s="32" t="s">
        <v>164</v>
      </c>
      <c r="AY61" s="32" t="s">
        <v>2728</v>
      </c>
      <c r="AZ61" s="32" t="s">
        <v>2731</v>
      </c>
      <c r="BA61" s="32" t="s">
        <v>233</v>
      </c>
      <c r="BB61" s="32" t="s">
        <v>157</v>
      </c>
      <c r="BC61" s="32" t="s">
        <v>2732</v>
      </c>
      <c r="BD61" s="32" t="s">
        <v>2733</v>
      </c>
      <c r="BE61" s="32" t="s">
        <v>157</v>
      </c>
      <c r="BF61" s="32" t="s">
        <v>2734</v>
      </c>
      <c r="BG61" s="32" t="s">
        <v>359</v>
      </c>
      <c r="BH61" s="32" t="s">
        <v>157</v>
      </c>
      <c r="BI61" s="32" t="s">
        <v>157</v>
      </c>
      <c r="BJ61" s="32" t="s">
        <v>2735</v>
      </c>
      <c r="BK61" s="32" t="s">
        <v>157</v>
      </c>
      <c r="BL61" s="33" t="s">
        <v>162</v>
      </c>
      <c r="BM61" s="33" t="s">
        <v>157</v>
      </c>
      <c r="BN61" s="33" t="s">
        <v>157</v>
      </c>
      <c r="BO61" s="33" t="s">
        <v>157</v>
      </c>
      <c r="BP61" s="33" t="s">
        <v>157</v>
      </c>
      <c r="BQ61" s="33" t="s">
        <v>157</v>
      </c>
      <c r="BR61" s="33" t="s">
        <v>157</v>
      </c>
      <c r="BS61" s="34" t="s">
        <v>162</v>
      </c>
      <c r="BT61" s="34" t="s">
        <v>157</v>
      </c>
      <c r="BU61" s="34" t="s">
        <v>164</v>
      </c>
      <c r="BV61" s="34" t="s">
        <v>2736</v>
      </c>
      <c r="BW61" s="35" t="s">
        <v>157</v>
      </c>
      <c r="BX61" s="35" t="s">
        <v>157</v>
      </c>
      <c r="BY61" s="35" t="s">
        <v>157</v>
      </c>
    </row>
    <row r="62" spans="1:77" ht="150" x14ac:dyDescent="0.25">
      <c r="A62" s="30" t="s">
        <v>3768</v>
      </c>
      <c r="B62" s="30" t="s">
        <v>3769</v>
      </c>
      <c r="C62" s="30" t="s">
        <v>3770</v>
      </c>
      <c r="D62" s="51">
        <f>VLOOKUP(A62,Population!A62:C1005,2,FALSE)</f>
        <v>99685</v>
      </c>
      <c r="E62" s="30" t="s">
        <v>164</v>
      </c>
      <c r="F62" s="31" t="s">
        <v>340</v>
      </c>
      <c r="G62" s="31" t="s">
        <v>162</v>
      </c>
      <c r="H62" s="31" t="s">
        <v>157</v>
      </c>
      <c r="I62" s="31" t="s">
        <v>157</v>
      </c>
      <c r="J62" s="31" t="s">
        <v>157</v>
      </c>
      <c r="K62" s="31" t="s">
        <v>157</v>
      </c>
      <c r="L62" s="31" t="s">
        <v>157</v>
      </c>
      <c r="M62" s="31" t="s">
        <v>157</v>
      </c>
      <c r="N62" s="31" t="s">
        <v>157</v>
      </c>
      <c r="O62" s="31" t="s">
        <v>157</v>
      </c>
      <c r="P62" s="31" t="s">
        <v>157</v>
      </c>
      <c r="Q62" s="31" t="s">
        <v>162</v>
      </c>
      <c r="R62" s="31" t="s">
        <v>157</v>
      </c>
      <c r="S62" s="31" t="s">
        <v>157</v>
      </c>
      <c r="T62" s="31" t="s">
        <v>157</v>
      </c>
      <c r="U62" s="31" t="s">
        <v>157</v>
      </c>
      <c r="V62" s="31" t="s">
        <v>157</v>
      </c>
      <c r="W62" s="31" t="s">
        <v>157</v>
      </c>
      <c r="X62" s="31" t="s">
        <v>157</v>
      </c>
      <c r="Y62" s="31" t="s">
        <v>157</v>
      </c>
      <c r="Z62" s="31" t="s">
        <v>157</v>
      </c>
      <c r="AA62" s="31" t="s">
        <v>157</v>
      </c>
      <c r="AB62" s="31" t="s">
        <v>157</v>
      </c>
      <c r="AC62" s="31" t="s">
        <v>157</v>
      </c>
      <c r="AD62" s="31" t="s">
        <v>157</v>
      </c>
      <c r="AE62" s="31" t="s">
        <v>157</v>
      </c>
      <c r="AF62" s="32" t="s">
        <v>3771</v>
      </c>
      <c r="AG62" s="32" t="s">
        <v>3772</v>
      </c>
      <c r="AH62" s="32" t="s">
        <v>3773</v>
      </c>
      <c r="AI62" s="32" t="s">
        <v>164</v>
      </c>
      <c r="AJ62" s="32" t="s">
        <v>3774</v>
      </c>
      <c r="AK62" s="32" t="s">
        <v>340</v>
      </c>
      <c r="AL62" s="32" t="s">
        <v>614</v>
      </c>
      <c r="AM62" s="32" t="s">
        <v>157</v>
      </c>
      <c r="AN62" s="32" t="s">
        <v>3775</v>
      </c>
      <c r="AO62" s="32" t="s">
        <v>157</v>
      </c>
      <c r="AP62" s="32" t="s">
        <v>157</v>
      </c>
      <c r="AQ62" s="32" t="s">
        <v>3776</v>
      </c>
      <c r="AR62" s="32" t="s">
        <v>2366</v>
      </c>
      <c r="AS62" s="32" t="s">
        <v>3777</v>
      </c>
      <c r="AT62" s="32" t="s">
        <v>3778</v>
      </c>
      <c r="AU62" s="32" t="s">
        <v>3779</v>
      </c>
      <c r="AV62" s="32" t="s">
        <v>157</v>
      </c>
      <c r="AW62" s="32" t="s">
        <v>3780</v>
      </c>
      <c r="AX62" s="32" t="s">
        <v>164</v>
      </c>
      <c r="AY62" s="32" t="s">
        <v>3781</v>
      </c>
      <c r="AZ62" s="32" t="s">
        <v>340</v>
      </c>
      <c r="BA62" s="32" t="s">
        <v>614</v>
      </c>
      <c r="BB62" s="32" t="s">
        <v>157</v>
      </c>
      <c r="BC62" s="32" t="s">
        <v>2847</v>
      </c>
      <c r="BD62" s="32" t="s">
        <v>157</v>
      </c>
      <c r="BE62" s="32" t="s">
        <v>157</v>
      </c>
      <c r="BF62" s="32" t="s">
        <v>3782</v>
      </c>
      <c r="BG62" s="32" t="s">
        <v>2366</v>
      </c>
      <c r="BH62" s="32" t="s">
        <v>3783</v>
      </c>
      <c r="BI62" s="32" t="s">
        <v>3784</v>
      </c>
      <c r="BJ62" s="32" t="s">
        <v>3785</v>
      </c>
      <c r="BK62" s="32" t="s">
        <v>157</v>
      </c>
      <c r="BL62" s="33" t="s">
        <v>164</v>
      </c>
      <c r="BM62" s="33" t="s">
        <v>3786</v>
      </c>
      <c r="BN62" s="33" t="s">
        <v>3786</v>
      </c>
      <c r="BO62" s="33" t="s">
        <v>775</v>
      </c>
      <c r="BP62" s="33" t="s">
        <v>3787</v>
      </c>
      <c r="BQ62" s="33" t="s">
        <v>157</v>
      </c>
      <c r="BR62" s="33" t="s">
        <v>3788</v>
      </c>
      <c r="BS62" s="34" t="s">
        <v>164</v>
      </c>
      <c r="BT62" s="34" t="s">
        <v>3789</v>
      </c>
      <c r="BU62" s="34" t="s">
        <v>162</v>
      </c>
      <c r="BV62" s="34" t="s">
        <v>157</v>
      </c>
      <c r="BW62" s="35" t="s">
        <v>3790</v>
      </c>
      <c r="BX62" s="35" t="s">
        <v>3791</v>
      </c>
      <c r="BY62" s="35" t="s">
        <v>157</v>
      </c>
    </row>
    <row r="63" spans="1:77" ht="45" x14ac:dyDescent="0.25">
      <c r="A63" s="30" t="s">
        <v>2033</v>
      </c>
      <c r="B63" s="30" t="s">
        <v>2034</v>
      </c>
      <c r="C63" s="30" t="s">
        <v>2035</v>
      </c>
      <c r="D63" s="51">
        <f>VLOOKUP(A63,Population!A63:C1006,2,FALSE)</f>
        <v>837</v>
      </c>
      <c r="E63" s="30" t="s">
        <v>164</v>
      </c>
      <c r="F63" s="31" t="s">
        <v>2036</v>
      </c>
      <c r="G63" s="31" t="s">
        <v>164</v>
      </c>
      <c r="H63" s="31" t="s">
        <v>966</v>
      </c>
      <c r="I63" s="31" t="s">
        <v>614</v>
      </c>
      <c r="J63" s="31" t="s">
        <v>157</v>
      </c>
      <c r="K63" s="31" t="s">
        <v>157</v>
      </c>
      <c r="L63" s="31" t="s">
        <v>2037</v>
      </c>
      <c r="M63" s="31" t="s">
        <v>157</v>
      </c>
      <c r="N63" s="31" t="s">
        <v>157</v>
      </c>
      <c r="O63" s="31" t="s">
        <v>2038</v>
      </c>
      <c r="P63" s="31" t="s">
        <v>1363</v>
      </c>
      <c r="Q63" s="31" t="s">
        <v>164</v>
      </c>
      <c r="R63" s="31" t="s">
        <v>966</v>
      </c>
      <c r="S63" s="31" t="s">
        <v>614</v>
      </c>
      <c r="T63" s="31" t="s">
        <v>157</v>
      </c>
      <c r="U63" s="31" t="s">
        <v>157</v>
      </c>
      <c r="V63" s="31" t="s">
        <v>2039</v>
      </c>
      <c r="W63" s="31" t="s">
        <v>157</v>
      </c>
      <c r="X63" s="31" t="s">
        <v>157</v>
      </c>
      <c r="Y63" s="31" t="s">
        <v>2040</v>
      </c>
      <c r="Z63" s="31" t="s">
        <v>259</v>
      </c>
      <c r="AA63" s="31" t="s">
        <v>157</v>
      </c>
      <c r="AB63" s="31" t="s">
        <v>157</v>
      </c>
      <c r="AC63" s="31" t="s">
        <v>157</v>
      </c>
      <c r="AD63" s="31" t="s">
        <v>157</v>
      </c>
      <c r="AE63" s="31" t="s">
        <v>2041</v>
      </c>
      <c r="AF63" s="32" t="s">
        <v>2042</v>
      </c>
      <c r="AG63" s="32" t="s">
        <v>1157</v>
      </c>
      <c r="AH63" s="32" t="s">
        <v>2043</v>
      </c>
      <c r="AI63" s="32" t="s">
        <v>164</v>
      </c>
      <c r="AJ63" s="32" t="s">
        <v>785</v>
      </c>
      <c r="AK63" s="32" t="s">
        <v>157</v>
      </c>
      <c r="AL63" s="32" t="s">
        <v>614</v>
      </c>
      <c r="AM63" s="32" t="s">
        <v>157</v>
      </c>
      <c r="AN63" s="32" t="s">
        <v>2044</v>
      </c>
      <c r="AO63" s="32" t="s">
        <v>157</v>
      </c>
      <c r="AP63" s="32" t="s">
        <v>157</v>
      </c>
      <c r="AQ63" s="32" t="s">
        <v>2045</v>
      </c>
      <c r="AR63" s="32" t="s">
        <v>259</v>
      </c>
      <c r="AS63" s="32" t="s">
        <v>157</v>
      </c>
      <c r="AT63" s="32" t="s">
        <v>157</v>
      </c>
      <c r="AU63" s="32" t="s">
        <v>157</v>
      </c>
      <c r="AV63" s="32" t="s">
        <v>157</v>
      </c>
      <c r="AW63" s="32" t="s">
        <v>2046</v>
      </c>
      <c r="AX63" s="32" t="s">
        <v>164</v>
      </c>
      <c r="AY63" s="32" t="s">
        <v>785</v>
      </c>
      <c r="AZ63" s="32" t="s">
        <v>157</v>
      </c>
      <c r="BA63" s="32" t="s">
        <v>614</v>
      </c>
      <c r="BB63" s="32" t="s">
        <v>157</v>
      </c>
      <c r="BC63" s="32" t="s">
        <v>2044</v>
      </c>
      <c r="BD63" s="32" t="s">
        <v>157</v>
      </c>
      <c r="BE63" s="32" t="s">
        <v>157</v>
      </c>
      <c r="BF63" s="32" t="s">
        <v>2047</v>
      </c>
      <c r="BG63" s="32" t="s">
        <v>259</v>
      </c>
      <c r="BH63" s="32" t="s">
        <v>157</v>
      </c>
      <c r="BI63" s="32" t="s">
        <v>157</v>
      </c>
      <c r="BJ63" s="32" t="s">
        <v>157</v>
      </c>
      <c r="BK63" s="32" t="s">
        <v>157</v>
      </c>
      <c r="BL63" s="33" t="s">
        <v>210</v>
      </c>
      <c r="BM63" s="33" t="s">
        <v>157</v>
      </c>
      <c r="BN63" s="33" t="s">
        <v>157</v>
      </c>
      <c r="BO63" s="33" t="s">
        <v>157</v>
      </c>
      <c r="BP63" s="33" t="s">
        <v>157</v>
      </c>
      <c r="BQ63" s="33" t="s">
        <v>157</v>
      </c>
      <c r="BR63" s="33" t="s">
        <v>157</v>
      </c>
      <c r="BS63" s="34" t="s">
        <v>164</v>
      </c>
      <c r="BT63" s="34" t="s">
        <v>2048</v>
      </c>
      <c r="BU63" s="34" t="s">
        <v>164</v>
      </c>
      <c r="BV63" s="34" t="s">
        <v>2049</v>
      </c>
      <c r="BW63" s="35" t="s">
        <v>2050</v>
      </c>
      <c r="BX63" s="35" t="s">
        <v>535</v>
      </c>
      <c r="BY63" s="35" t="s">
        <v>157</v>
      </c>
    </row>
    <row r="64" spans="1:77" ht="60" x14ac:dyDescent="0.25">
      <c r="A64" s="30" t="s">
        <v>5867</v>
      </c>
      <c r="B64" s="30" t="s">
        <v>856</v>
      </c>
      <c r="C64" s="30" t="s">
        <v>857</v>
      </c>
      <c r="D64" s="51">
        <f>VLOOKUP(A64,Population!A64:C1007,2,FALSE)</f>
        <v>8127</v>
      </c>
      <c r="E64" s="30" t="s">
        <v>164</v>
      </c>
      <c r="F64" s="31" t="s">
        <v>528</v>
      </c>
      <c r="G64" s="31" t="s">
        <v>164</v>
      </c>
      <c r="H64" s="31" t="s">
        <v>858</v>
      </c>
      <c r="I64" s="31" t="s">
        <v>614</v>
      </c>
      <c r="J64" s="31" t="s">
        <v>157</v>
      </c>
      <c r="K64" s="31" t="s">
        <v>859</v>
      </c>
      <c r="L64" s="31" t="s">
        <v>860</v>
      </c>
      <c r="M64" s="31" t="s">
        <v>157</v>
      </c>
      <c r="N64" s="31" t="s">
        <v>157</v>
      </c>
      <c r="O64" s="31" t="s">
        <v>861</v>
      </c>
      <c r="P64" s="31" t="s">
        <v>862</v>
      </c>
      <c r="Q64" s="31" t="s">
        <v>164</v>
      </c>
      <c r="R64" s="31" t="s">
        <v>863</v>
      </c>
      <c r="S64" s="31" t="s">
        <v>614</v>
      </c>
      <c r="T64" s="31" t="s">
        <v>157</v>
      </c>
      <c r="U64" s="31" t="s">
        <v>859</v>
      </c>
      <c r="V64" s="31" t="s">
        <v>860</v>
      </c>
      <c r="W64" s="31" t="s">
        <v>157</v>
      </c>
      <c r="X64" s="31" t="s">
        <v>157</v>
      </c>
      <c r="Y64" s="31" t="s">
        <v>864</v>
      </c>
      <c r="Z64" s="31" t="s">
        <v>865</v>
      </c>
      <c r="AA64" s="31" t="s">
        <v>157</v>
      </c>
      <c r="AB64" s="31" t="s">
        <v>157</v>
      </c>
      <c r="AC64" s="31" t="s">
        <v>866</v>
      </c>
      <c r="AD64" s="31" t="s">
        <v>157</v>
      </c>
      <c r="AE64" s="31" t="s">
        <v>867</v>
      </c>
      <c r="AF64" s="32" t="s">
        <v>868</v>
      </c>
      <c r="AG64" s="32" t="s">
        <v>410</v>
      </c>
      <c r="AH64" s="32" t="s">
        <v>869</v>
      </c>
      <c r="AI64" s="32" t="s">
        <v>164</v>
      </c>
      <c r="AJ64" s="32" t="s">
        <v>870</v>
      </c>
      <c r="AK64" s="32" t="s">
        <v>871</v>
      </c>
      <c r="AL64" s="32" t="s">
        <v>614</v>
      </c>
      <c r="AM64" s="32" t="s">
        <v>157</v>
      </c>
      <c r="AN64" s="32" t="s">
        <v>872</v>
      </c>
      <c r="AO64" s="32" t="s">
        <v>157</v>
      </c>
      <c r="AP64" s="32" t="s">
        <v>157</v>
      </c>
      <c r="AQ64" s="32" t="s">
        <v>873</v>
      </c>
      <c r="AR64" s="32" t="s">
        <v>814</v>
      </c>
      <c r="AS64" s="32" t="s">
        <v>157</v>
      </c>
      <c r="AT64" s="32" t="s">
        <v>157</v>
      </c>
      <c r="AU64" s="32" t="s">
        <v>157</v>
      </c>
      <c r="AV64" s="32" t="s">
        <v>157</v>
      </c>
      <c r="AW64" s="32" t="s">
        <v>874</v>
      </c>
      <c r="AX64" s="32" t="s">
        <v>164</v>
      </c>
      <c r="AY64" s="32" t="s">
        <v>870</v>
      </c>
      <c r="AZ64" s="32" t="s">
        <v>871</v>
      </c>
      <c r="BA64" s="32" t="s">
        <v>614</v>
      </c>
      <c r="BB64" s="32" t="s">
        <v>157</v>
      </c>
      <c r="BC64" s="32" t="s">
        <v>872</v>
      </c>
      <c r="BD64" s="32" t="s">
        <v>157</v>
      </c>
      <c r="BE64" s="32" t="s">
        <v>157</v>
      </c>
      <c r="BF64" s="32" t="s">
        <v>875</v>
      </c>
      <c r="BG64" s="32" t="s">
        <v>814</v>
      </c>
      <c r="BH64" s="32" t="s">
        <v>157</v>
      </c>
      <c r="BI64" s="32" t="s">
        <v>157</v>
      </c>
      <c r="BJ64" s="32" t="s">
        <v>157</v>
      </c>
      <c r="BK64" s="32" t="s">
        <v>157</v>
      </c>
      <c r="BL64" s="33" t="s">
        <v>164</v>
      </c>
      <c r="BM64" s="33" t="s">
        <v>876</v>
      </c>
      <c r="BN64" s="33" t="s">
        <v>877</v>
      </c>
      <c r="BO64" s="33" t="s">
        <v>775</v>
      </c>
      <c r="BP64" s="33" t="s">
        <v>878</v>
      </c>
      <c r="BQ64" s="33" t="s">
        <v>157</v>
      </c>
      <c r="BR64" s="33" t="s">
        <v>157</v>
      </c>
      <c r="BS64" s="34" t="s">
        <v>162</v>
      </c>
      <c r="BT64" s="34" t="s">
        <v>157</v>
      </c>
      <c r="BU64" s="34" t="s">
        <v>162</v>
      </c>
      <c r="BV64" s="34" t="s">
        <v>157</v>
      </c>
      <c r="BW64" s="35" t="s">
        <v>879</v>
      </c>
      <c r="BX64" s="35" t="s">
        <v>580</v>
      </c>
      <c r="BY64" s="35" t="s">
        <v>580</v>
      </c>
    </row>
    <row r="65" spans="1:77" ht="30" x14ac:dyDescent="0.25">
      <c r="A65" s="30" t="s">
        <v>5908</v>
      </c>
      <c r="B65" s="30" t="s">
        <v>3440</v>
      </c>
      <c r="C65" s="30" t="s">
        <v>3441</v>
      </c>
      <c r="D65" s="51">
        <f>VLOOKUP(A65,Population!A65:C1008,2,FALSE)</f>
        <v>525</v>
      </c>
      <c r="E65" s="30" t="s">
        <v>164</v>
      </c>
      <c r="F65" s="31" t="s">
        <v>3442</v>
      </c>
      <c r="G65" s="31" t="s">
        <v>164</v>
      </c>
      <c r="H65" s="31" t="s">
        <v>3443</v>
      </c>
      <c r="I65" s="31" t="s">
        <v>233</v>
      </c>
      <c r="J65" s="31" t="s">
        <v>157</v>
      </c>
      <c r="K65" s="31" t="s">
        <v>440</v>
      </c>
      <c r="L65" s="31" t="s">
        <v>3444</v>
      </c>
      <c r="M65" s="31" t="s">
        <v>3445</v>
      </c>
      <c r="N65" s="31" t="s">
        <v>3446</v>
      </c>
      <c r="O65" s="31" t="s">
        <v>157</v>
      </c>
      <c r="P65" s="31" t="s">
        <v>173</v>
      </c>
      <c r="Q65" s="31" t="s">
        <v>164</v>
      </c>
      <c r="R65" s="31" t="s">
        <v>1141</v>
      </c>
      <c r="S65" s="31" t="s">
        <v>233</v>
      </c>
      <c r="T65" s="31" t="s">
        <v>157</v>
      </c>
      <c r="U65" s="31" t="s">
        <v>3447</v>
      </c>
      <c r="V65" s="31" t="s">
        <v>3447</v>
      </c>
      <c r="W65" s="31" t="s">
        <v>157</v>
      </c>
      <c r="X65" s="31" t="s">
        <v>157</v>
      </c>
      <c r="Y65" s="31" t="s">
        <v>157</v>
      </c>
      <c r="Z65" s="31" t="s">
        <v>259</v>
      </c>
      <c r="AA65" s="31" t="s">
        <v>157</v>
      </c>
      <c r="AB65" s="31" t="s">
        <v>157</v>
      </c>
      <c r="AC65" s="31" t="s">
        <v>157</v>
      </c>
      <c r="AD65" s="31" t="s">
        <v>157</v>
      </c>
      <c r="AE65" s="31" t="s">
        <v>157</v>
      </c>
      <c r="AF65" s="32" t="s">
        <v>3442</v>
      </c>
      <c r="AG65" s="32" t="s">
        <v>3448</v>
      </c>
      <c r="AH65" s="32" t="s">
        <v>3449</v>
      </c>
      <c r="AI65" s="32" t="s">
        <v>164</v>
      </c>
      <c r="AJ65" s="32" t="s">
        <v>3449</v>
      </c>
      <c r="AK65" s="32" t="s">
        <v>2022</v>
      </c>
      <c r="AL65" s="32" t="s">
        <v>233</v>
      </c>
      <c r="AM65" s="32" t="s">
        <v>157</v>
      </c>
      <c r="AN65" s="32" t="s">
        <v>3450</v>
      </c>
      <c r="AO65" s="32" t="s">
        <v>157</v>
      </c>
      <c r="AP65" s="32" t="s">
        <v>157</v>
      </c>
      <c r="AQ65" s="32" t="s">
        <v>157</v>
      </c>
      <c r="AR65" s="32" t="s">
        <v>259</v>
      </c>
      <c r="AS65" s="32" t="s">
        <v>157</v>
      </c>
      <c r="AT65" s="32" t="s">
        <v>157</v>
      </c>
      <c r="AU65" s="32" t="s">
        <v>157</v>
      </c>
      <c r="AV65" s="32" t="s">
        <v>157</v>
      </c>
      <c r="AW65" s="32" t="s">
        <v>3449</v>
      </c>
      <c r="AX65" s="32" t="s">
        <v>164</v>
      </c>
      <c r="AY65" s="32" t="s">
        <v>3449</v>
      </c>
      <c r="AZ65" s="32" t="s">
        <v>1164</v>
      </c>
      <c r="BA65" s="32" t="s">
        <v>233</v>
      </c>
      <c r="BB65" s="32" t="s">
        <v>157</v>
      </c>
      <c r="BC65" s="32" t="s">
        <v>1164</v>
      </c>
      <c r="BD65" s="32" t="s">
        <v>157</v>
      </c>
      <c r="BE65" s="32" t="s">
        <v>157</v>
      </c>
      <c r="BF65" s="32" t="s">
        <v>157</v>
      </c>
      <c r="BG65" s="32" t="s">
        <v>157</v>
      </c>
      <c r="BH65" s="32" t="s">
        <v>157</v>
      </c>
      <c r="BI65" s="32" t="s">
        <v>157</v>
      </c>
      <c r="BJ65" s="32" t="s">
        <v>157</v>
      </c>
      <c r="BK65" s="32" t="s">
        <v>157</v>
      </c>
      <c r="BL65" s="33" t="s">
        <v>162</v>
      </c>
      <c r="BM65" s="33" t="s">
        <v>157</v>
      </c>
      <c r="BN65" s="33" t="s">
        <v>157</v>
      </c>
      <c r="BO65" s="33" t="s">
        <v>157</v>
      </c>
      <c r="BP65" s="33" t="s">
        <v>157</v>
      </c>
      <c r="BQ65" s="33" t="s">
        <v>157</v>
      </c>
      <c r="BR65" s="33" t="s">
        <v>157</v>
      </c>
      <c r="BS65" s="34" t="s">
        <v>162</v>
      </c>
      <c r="BT65" s="34" t="s">
        <v>157</v>
      </c>
      <c r="BU65" s="34" t="s">
        <v>164</v>
      </c>
      <c r="BV65" s="34" t="s">
        <v>3451</v>
      </c>
      <c r="BW65" s="35" t="s">
        <v>580</v>
      </c>
      <c r="BX65" s="35" t="s">
        <v>580</v>
      </c>
      <c r="BY65" s="35" t="s">
        <v>3452</v>
      </c>
    </row>
    <row r="66" spans="1:77" ht="45" x14ac:dyDescent="0.25">
      <c r="A66" s="30" t="s">
        <v>2513</v>
      </c>
      <c r="B66" s="30" t="s">
        <v>2514</v>
      </c>
      <c r="C66" s="30" t="s">
        <v>2515</v>
      </c>
      <c r="D66" s="51">
        <f>VLOOKUP(A66,Population!A66:C1009,2,FALSE)</f>
        <v>264</v>
      </c>
      <c r="E66" s="30" t="s">
        <v>164</v>
      </c>
      <c r="F66" s="31" t="s">
        <v>1811</v>
      </c>
      <c r="G66" s="31" t="s">
        <v>164</v>
      </c>
      <c r="H66" s="31" t="s">
        <v>2516</v>
      </c>
      <c r="I66" s="31" t="s">
        <v>233</v>
      </c>
      <c r="J66" s="31" t="s">
        <v>157</v>
      </c>
      <c r="K66" s="31" t="s">
        <v>244</v>
      </c>
      <c r="L66" s="31" t="s">
        <v>2517</v>
      </c>
      <c r="M66" s="31" t="s">
        <v>157</v>
      </c>
      <c r="N66" s="31" t="s">
        <v>157</v>
      </c>
      <c r="O66" s="31" t="s">
        <v>157</v>
      </c>
      <c r="P66" s="31" t="s">
        <v>217</v>
      </c>
      <c r="Q66" s="31" t="s">
        <v>164</v>
      </c>
      <c r="R66" s="31" t="s">
        <v>2516</v>
      </c>
      <c r="S66" s="31" t="s">
        <v>233</v>
      </c>
      <c r="T66" s="31" t="s">
        <v>157</v>
      </c>
      <c r="U66" s="31" t="s">
        <v>244</v>
      </c>
      <c r="V66" s="31" t="s">
        <v>2517</v>
      </c>
      <c r="W66" s="31" t="s">
        <v>157</v>
      </c>
      <c r="X66" s="31" t="s">
        <v>157</v>
      </c>
      <c r="Y66" s="31" t="s">
        <v>157</v>
      </c>
      <c r="Z66" s="31" t="s">
        <v>259</v>
      </c>
      <c r="AA66" s="31" t="s">
        <v>157</v>
      </c>
      <c r="AB66" s="31" t="s">
        <v>157</v>
      </c>
      <c r="AC66" s="31" t="s">
        <v>157</v>
      </c>
      <c r="AD66" s="31" t="s">
        <v>157</v>
      </c>
      <c r="AE66" s="31" t="s">
        <v>157</v>
      </c>
      <c r="AF66" s="32" t="s">
        <v>1811</v>
      </c>
      <c r="AG66" s="32" t="s">
        <v>217</v>
      </c>
      <c r="AH66" s="32" t="s">
        <v>436</v>
      </c>
      <c r="AI66" s="32" t="s">
        <v>164</v>
      </c>
      <c r="AJ66" s="32" t="s">
        <v>436</v>
      </c>
      <c r="AK66" s="32" t="s">
        <v>2518</v>
      </c>
      <c r="AL66" s="32" t="s">
        <v>167</v>
      </c>
      <c r="AM66" s="32" t="s">
        <v>2519</v>
      </c>
      <c r="AN66" s="32" t="s">
        <v>340</v>
      </c>
      <c r="AO66" s="32" t="s">
        <v>157</v>
      </c>
      <c r="AP66" s="32" t="s">
        <v>157</v>
      </c>
      <c r="AQ66" s="32" t="s">
        <v>157</v>
      </c>
      <c r="AR66" s="32" t="s">
        <v>247</v>
      </c>
      <c r="AS66" s="32" t="s">
        <v>157</v>
      </c>
      <c r="AT66" s="32" t="s">
        <v>2520</v>
      </c>
      <c r="AU66" s="32" t="s">
        <v>157</v>
      </c>
      <c r="AV66" s="32" t="s">
        <v>157</v>
      </c>
      <c r="AW66" s="32" t="s">
        <v>436</v>
      </c>
      <c r="AX66" s="32" t="s">
        <v>164</v>
      </c>
      <c r="AY66" s="32" t="s">
        <v>436</v>
      </c>
      <c r="AZ66" s="32" t="s">
        <v>2518</v>
      </c>
      <c r="BA66" s="32" t="s">
        <v>167</v>
      </c>
      <c r="BB66" s="32" t="s">
        <v>2519</v>
      </c>
      <c r="BC66" s="32" t="s">
        <v>436</v>
      </c>
      <c r="BD66" s="32" t="s">
        <v>157</v>
      </c>
      <c r="BE66" s="32" t="s">
        <v>157</v>
      </c>
      <c r="BF66" s="32" t="s">
        <v>157</v>
      </c>
      <c r="BG66" s="32" t="s">
        <v>157</v>
      </c>
      <c r="BH66" s="32" t="s">
        <v>157</v>
      </c>
      <c r="BI66" s="32" t="s">
        <v>157</v>
      </c>
      <c r="BJ66" s="32" t="s">
        <v>157</v>
      </c>
      <c r="BK66" s="32" t="s">
        <v>157</v>
      </c>
      <c r="BL66" s="33" t="s">
        <v>162</v>
      </c>
      <c r="BM66" s="33" t="s">
        <v>157</v>
      </c>
      <c r="BN66" s="33" t="s">
        <v>157</v>
      </c>
      <c r="BO66" s="33" t="s">
        <v>157</v>
      </c>
      <c r="BP66" s="33" t="s">
        <v>157</v>
      </c>
      <c r="BQ66" s="33" t="s">
        <v>157</v>
      </c>
      <c r="BR66" s="33" t="s">
        <v>157</v>
      </c>
      <c r="BS66" s="34" t="s">
        <v>164</v>
      </c>
      <c r="BT66" s="34" t="s">
        <v>470</v>
      </c>
      <c r="BU66" s="34" t="s">
        <v>162</v>
      </c>
      <c r="BV66" s="34" t="s">
        <v>157</v>
      </c>
      <c r="BW66" s="35" t="s">
        <v>2521</v>
      </c>
      <c r="BX66" s="35" t="s">
        <v>2522</v>
      </c>
      <c r="BY66" s="35" t="s">
        <v>162</v>
      </c>
    </row>
    <row r="67" spans="1:77" ht="60" x14ac:dyDescent="0.25">
      <c r="A67" s="30" t="s">
        <v>3172</v>
      </c>
      <c r="B67" s="30" t="s">
        <v>3173</v>
      </c>
      <c r="C67" s="30" t="s">
        <v>3174</v>
      </c>
      <c r="D67" s="51">
        <v>8298</v>
      </c>
      <c r="E67" s="30" t="s">
        <v>164</v>
      </c>
      <c r="F67" s="31" t="s">
        <v>3175</v>
      </c>
      <c r="G67" s="31" t="s">
        <v>164</v>
      </c>
      <c r="H67" s="31" t="s">
        <v>1470</v>
      </c>
      <c r="I67" s="31" t="s">
        <v>233</v>
      </c>
      <c r="J67" s="31" t="s">
        <v>157</v>
      </c>
      <c r="K67" s="31" t="s">
        <v>297</v>
      </c>
      <c r="L67" s="31" t="s">
        <v>3176</v>
      </c>
      <c r="M67" s="31" t="s">
        <v>3177</v>
      </c>
      <c r="N67" s="31" t="s">
        <v>3178</v>
      </c>
      <c r="O67" s="31" t="s">
        <v>157</v>
      </c>
      <c r="P67" s="31" t="s">
        <v>3179</v>
      </c>
      <c r="Q67" s="31" t="s">
        <v>164</v>
      </c>
      <c r="R67" s="31" t="s">
        <v>1050</v>
      </c>
      <c r="S67" s="31" t="s">
        <v>233</v>
      </c>
      <c r="T67" s="31" t="s">
        <v>157</v>
      </c>
      <c r="U67" s="31" t="s">
        <v>297</v>
      </c>
      <c r="V67" s="31" t="s">
        <v>3180</v>
      </c>
      <c r="W67" s="31" t="s">
        <v>3181</v>
      </c>
      <c r="X67" s="31" t="s">
        <v>3182</v>
      </c>
      <c r="Y67" s="31" t="s">
        <v>157</v>
      </c>
      <c r="Z67" s="31" t="s">
        <v>259</v>
      </c>
      <c r="AA67" s="31" t="s">
        <v>157</v>
      </c>
      <c r="AB67" s="31" t="s">
        <v>157</v>
      </c>
      <c r="AC67" s="31" t="s">
        <v>157</v>
      </c>
      <c r="AD67" s="31" t="s">
        <v>157</v>
      </c>
      <c r="AE67" s="31" t="s">
        <v>3183</v>
      </c>
      <c r="AF67" s="32" t="s">
        <v>3184</v>
      </c>
      <c r="AG67" s="32" t="s">
        <v>954</v>
      </c>
      <c r="AH67" s="32" t="s">
        <v>661</v>
      </c>
      <c r="AI67" s="32" t="s">
        <v>164</v>
      </c>
      <c r="AJ67" s="32" t="s">
        <v>3185</v>
      </c>
      <c r="AK67" s="32" t="s">
        <v>340</v>
      </c>
      <c r="AL67" s="32" t="s">
        <v>233</v>
      </c>
      <c r="AM67" s="32" t="s">
        <v>157</v>
      </c>
      <c r="AN67" s="32" t="s">
        <v>3186</v>
      </c>
      <c r="AO67" s="32" t="s">
        <v>157</v>
      </c>
      <c r="AP67" s="32" t="s">
        <v>3187</v>
      </c>
      <c r="AQ67" s="32" t="s">
        <v>157</v>
      </c>
      <c r="AR67" s="32" t="s">
        <v>259</v>
      </c>
      <c r="AS67" s="32" t="s">
        <v>157</v>
      </c>
      <c r="AT67" s="32" t="s">
        <v>157</v>
      </c>
      <c r="AU67" s="32" t="s">
        <v>157</v>
      </c>
      <c r="AV67" s="32" t="s">
        <v>157</v>
      </c>
      <c r="AW67" s="32" t="s">
        <v>3188</v>
      </c>
      <c r="AX67" s="32" t="s">
        <v>164</v>
      </c>
      <c r="AY67" s="32" t="s">
        <v>3189</v>
      </c>
      <c r="AZ67" s="32" t="s">
        <v>340</v>
      </c>
      <c r="BA67" s="32" t="s">
        <v>233</v>
      </c>
      <c r="BB67" s="32" t="s">
        <v>157</v>
      </c>
      <c r="BC67" s="32" t="s">
        <v>3190</v>
      </c>
      <c r="BD67" s="32" t="s">
        <v>157</v>
      </c>
      <c r="BE67" s="32" t="s">
        <v>3187</v>
      </c>
      <c r="BF67" s="32" t="s">
        <v>157</v>
      </c>
      <c r="BG67" s="32" t="s">
        <v>259</v>
      </c>
      <c r="BH67" s="32" t="s">
        <v>157</v>
      </c>
      <c r="BI67" s="32" t="s">
        <v>157</v>
      </c>
      <c r="BJ67" s="32" t="s">
        <v>157</v>
      </c>
      <c r="BK67" s="32" t="s">
        <v>157</v>
      </c>
      <c r="BL67" s="33" t="s">
        <v>162</v>
      </c>
      <c r="BM67" s="33" t="s">
        <v>157</v>
      </c>
      <c r="BN67" s="33" t="s">
        <v>157</v>
      </c>
      <c r="BO67" s="33" t="s">
        <v>157</v>
      </c>
      <c r="BP67" s="33" t="s">
        <v>157</v>
      </c>
      <c r="BQ67" s="33" t="s">
        <v>157</v>
      </c>
      <c r="BR67" s="33" t="s">
        <v>157</v>
      </c>
      <c r="BS67" s="34" t="s">
        <v>162</v>
      </c>
      <c r="BT67" s="34" t="s">
        <v>157</v>
      </c>
      <c r="BU67" s="34" t="s">
        <v>162</v>
      </c>
      <c r="BV67" s="34" t="s">
        <v>157</v>
      </c>
      <c r="BW67" s="35" t="s">
        <v>3191</v>
      </c>
      <c r="BX67" s="35" t="s">
        <v>162</v>
      </c>
      <c r="BY67" s="35" t="s">
        <v>162</v>
      </c>
    </row>
    <row r="68" spans="1:77" ht="30" x14ac:dyDescent="0.25">
      <c r="A68" s="30" t="s">
        <v>5874</v>
      </c>
      <c r="B68" s="30" t="s">
        <v>1467</v>
      </c>
      <c r="C68" s="30" t="s">
        <v>1468</v>
      </c>
      <c r="D68" s="51">
        <f>VLOOKUP(A68,Population!A68:C1011,2,FALSE)</f>
        <v>330</v>
      </c>
      <c r="E68" s="30" t="s">
        <v>164</v>
      </c>
      <c r="F68" s="31" t="s">
        <v>455</v>
      </c>
      <c r="G68" s="31" t="s">
        <v>164</v>
      </c>
      <c r="H68" s="31" t="s">
        <v>1469</v>
      </c>
      <c r="I68" s="31" t="s">
        <v>233</v>
      </c>
      <c r="J68" s="31" t="s">
        <v>157</v>
      </c>
      <c r="K68" s="31" t="s">
        <v>503</v>
      </c>
      <c r="L68" s="31" t="s">
        <v>157</v>
      </c>
      <c r="M68" s="31" t="s">
        <v>1470</v>
      </c>
      <c r="N68" s="31" t="s">
        <v>470</v>
      </c>
      <c r="O68" s="31" t="s">
        <v>157</v>
      </c>
      <c r="P68" s="31" t="s">
        <v>261</v>
      </c>
      <c r="Q68" s="31" t="s">
        <v>164</v>
      </c>
      <c r="R68" s="31" t="s">
        <v>1469</v>
      </c>
      <c r="S68" s="31" t="s">
        <v>233</v>
      </c>
      <c r="T68" s="31" t="s">
        <v>157</v>
      </c>
      <c r="U68" s="31" t="s">
        <v>503</v>
      </c>
      <c r="V68" s="31" t="s">
        <v>157</v>
      </c>
      <c r="W68" s="31" t="s">
        <v>157</v>
      </c>
      <c r="X68" s="31" t="s">
        <v>157</v>
      </c>
      <c r="Y68" s="31" t="s">
        <v>1471</v>
      </c>
      <c r="Z68" s="31" t="s">
        <v>157</v>
      </c>
      <c r="AA68" s="31" t="s">
        <v>157</v>
      </c>
      <c r="AB68" s="31" t="s">
        <v>157</v>
      </c>
      <c r="AC68" s="31" t="s">
        <v>157</v>
      </c>
      <c r="AD68" s="31" t="s">
        <v>157</v>
      </c>
      <c r="AE68" s="31" t="s">
        <v>157</v>
      </c>
      <c r="AF68" s="32" t="s">
        <v>1472</v>
      </c>
      <c r="AG68" s="32" t="s">
        <v>261</v>
      </c>
      <c r="AH68" s="32" t="s">
        <v>157</v>
      </c>
      <c r="AI68" s="32" t="s">
        <v>164</v>
      </c>
      <c r="AJ68" s="32" t="s">
        <v>660</v>
      </c>
      <c r="AK68" s="32" t="s">
        <v>503</v>
      </c>
      <c r="AL68" s="32" t="s">
        <v>233</v>
      </c>
      <c r="AM68" s="32" t="s">
        <v>157</v>
      </c>
      <c r="AN68" s="32" t="s">
        <v>157</v>
      </c>
      <c r="AO68" s="32" t="s">
        <v>157</v>
      </c>
      <c r="AP68" s="32" t="s">
        <v>157</v>
      </c>
      <c r="AQ68" s="32" t="s">
        <v>1473</v>
      </c>
      <c r="AR68" s="32" t="s">
        <v>259</v>
      </c>
      <c r="AS68" s="32" t="s">
        <v>157</v>
      </c>
      <c r="AT68" s="32" t="s">
        <v>157</v>
      </c>
      <c r="AU68" s="32" t="s">
        <v>157</v>
      </c>
      <c r="AV68" s="32" t="s">
        <v>157</v>
      </c>
      <c r="AW68" s="32" t="s">
        <v>660</v>
      </c>
      <c r="AX68" s="32" t="s">
        <v>164</v>
      </c>
      <c r="AY68" s="32" t="s">
        <v>660</v>
      </c>
      <c r="AZ68" s="32" t="s">
        <v>503</v>
      </c>
      <c r="BA68" s="32" t="s">
        <v>233</v>
      </c>
      <c r="BB68" s="32" t="s">
        <v>157</v>
      </c>
      <c r="BC68" s="32" t="s">
        <v>157</v>
      </c>
      <c r="BD68" s="32" t="s">
        <v>157</v>
      </c>
      <c r="BE68" s="32" t="s">
        <v>157</v>
      </c>
      <c r="BF68" s="32" t="s">
        <v>157</v>
      </c>
      <c r="BG68" s="32" t="s">
        <v>259</v>
      </c>
      <c r="BH68" s="32" t="s">
        <v>157</v>
      </c>
      <c r="BI68" s="32" t="s">
        <v>157</v>
      </c>
      <c r="BJ68" s="32" t="s">
        <v>157</v>
      </c>
      <c r="BK68" s="32" t="s">
        <v>157</v>
      </c>
      <c r="BL68" s="33" t="s">
        <v>162</v>
      </c>
      <c r="BM68" s="33" t="s">
        <v>157</v>
      </c>
      <c r="BN68" s="33" t="s">
        <v>157</v>
      </c>
      <c r="BO68" s="33" t="s">
        <v>157</v>
      </c>
      <c r="BP68" s="33" t="s">
        <v>157</v>
      </c>
      <c r="BQ68" s="33" t="s">
        <v>157</v>
      </c>
      <c r="BR68" s="33" t="s">
        <v>157</v>
      </c>
      <c r="BS68" s="34" t="s">
        <v>162</v>
      </c>
      <c r="BT68" s="34" t="s">
        <v>157</v>
      </c>
      <c r="BU68" s="34" t="s">
        <v>162</v>
      </c>
      <c r="BV68" s="34" t="s">
        <v>157</v>
      </c>
      <c r="BW68" s="35" t="s">
        <v>1474</v>
      </c>
      <c r="BX68" s="35" t="s">
        <v>1475</v>
      </c>
      <c r="BY68" s="35" t="s">
        <v>1476</v>
      </c>
    </row>
    <row r="69" spans="1:77" ht="75" x14ac:dyDescent="0.25">
      <c r="A69" s="30" t="s">
        <v>519</v>
      </c>
      <c r="B69" s="30" t="s">
        <v>520</v>
      </c>
      <c r="C69" s="30" t="s">
        <v>521</v>
      </c>
      <c r="D69" s="51">
        <f>VLOOKUP(A69,Population!A69:C1012,2,FALSE)</f>
        <v>577</v>
      </c>
      <c r="E69" s="30" t="s">
        <v>164</v>
      </c>
      <c r="F69" s="31" t="s">
        <v>522</v>
      </c>
      <c r="G69" s="31" t="s">
        <v>164</v>
      </c>
      <c r="H69" s="31" t="s">
        <v>523</v>
      </c>
      <c r="I69" s="31" t="s">
        <v>233</v>
      </c>
      <c r="J69" s="31" t="s">
        <v>157</v>
      </c>
      <c r="K69" s="31" t="s">
        <v>524</v>
      </c>
      <c r="L69" s="31" t="s">
        <v>525</v>
      </c>
      <c r="M69" s="31" t="s">
        <v>526</v>
      </c>
      <c r="N69" s="31" t="s">
        <v>527</v>
      </c>
      <c r="O69" s="31" t="s">
        <v>157</v>
      </c>
      <c r="P69" s="31" t="s">
        <v>328</v>
      </c>
      <c r="Q69" s="31" t="s">
        <v>164</v>
      </c>
      <c r="R69" s="31" t="s">
        <v>523</v>
      </c>
      <c r="S69" s="31" t="s">
        <v>233</v>
      </c>
      <c r="T69" s="31" t="s">
        <v>157</v>
      </c>
      <c r="U69" s="31" t="s">
        <v>528</v>
      </c>
      <c r="V69" s="31" t="s">
        <v>525</v>
      </c>
      <c r="W69" s="31" t="s">
        <v>529</v>
      </c>
      <c r="X69" s="31" t="s">
        <v>530</v>
      </c>
      <c r="Y69" s="31" t="s">
        <v>157</v>
      </c>
      <c r="Z69" s="31" t="s">
        <v>259</v>
      </c>
      <c r="AA69" s="31" t="s">
        <v>157</v>
      </c>
      <c r="AB69" s="31" t="s">
        <v>157</v>
      </c>
      <c r="AC69" s="31" t="s">
        <v>157</v>
      </c>
      <c r="AD69" s="31" t="s">
        <v>157</v>
      </c>
      <c r="AE69" s="31" t="s">
        <v>531</v>
      </c>
      <c r="AF69" s="32" t="s">
        <v>522</v>
      </c>
      <c r="AG69" s="32" t="s">
        <v>328</v>
      </c>
      <c r="AH69" s="32" t="s">
        <v>532</v>
      </c>
      <c r="AI69" s="32" t="s">
        <v>162</v>
      </c>
      <c r="AJ69" s="32" t="s">
        <v>157</v>
      </c>
      <c r="AK69" s="32" t="s">
        <v>157</v>
      </c>
      <c r="AL69" s="32" t="s">
        <v>157</v>
      </c>
      <c r="AM69" s="32" t="s">
        <v>157</v>
      </c>
      <c r="AN69" s="32" t="s">
        <v>157</v>
      </c>
      <c r="AO69" s="32" t="s">
        <v>157</v>
      </c>
      <c r="AP69" s="32" t="s">
        <v>157</v>
      </c>
      <c r="AQ69" s="32" t="s">
        <v>157</v>
      </c>
      <c r="AR69" s="32" t="s">
        <v>259</v>
      </c>
      <c r="AS69" s="32" t="s">
        <v>157</v>
      </c>
      <c r="AT69" s="32" t="s">
        <v>157</v>
      </c>
      <c r="AU69" s="32" t="s">
        <v>157</v>
      </c>
      <c r="AV69" s="32" t="s">
        <v>157</v>
      </c>
      <c r="AW69" s="32" t="s">
        <v>533</v>
      </c>
      <c r="AX69" s="32" t="s">
        <v>162</v>
      </c>
      <c r="AY69" s="32" t="s">
        <v>157</v>
      </c>
      <c r="AZ69" s="32" t="s">
        <v>157</v>
      </c>
      <c r="BA69" s="32" t="s">
        <v>157</v>
      </c>
      <c r="BB69" s="32" t="s">
        <v>157</v>
      </c>
      <c r="BC69" s="32" t="s">
        <v>157</v>
      </c>
      <c r="BD69" s="32" t="s">
        <v>157</v>
      </c>
      <c r="BE69" s="32" t="s">
        <v>157</v>
      </c>
      <c r="BF69" s="32" t="s">
        <v>157</v>
      </c>
      <c r="BG69" s="32" t="s">
        <v>259</v>
      </c>
      <c r="BH69" s="32" t="s">
        <v>157</v>
      </c>
      <c r="BI69" s="32" t="s">
        <v>157</v>
      </c>
      <c r="BJ69" s="32" t="s">
        <v>157</v>
      </c>
      <c r="BK69" s="32" t="s">
        <v>157</v>
      </c>
      <c r="BL69" s="33" t="s">
        <v>162</v>
      </c>
      <c r="BM69" s="33" t="s">
        <v>157</v>
      </c>
      <c r="BN69" s="33" t="s">
        <v>157</v>
      </c>
      <c r="BO69" s="33" t="s">
        <v>157</v>
      </c>
      <c r="BP69" s="33" t="s">
        <v>157</v>
      </c>
      <c r="BQ69" s="33" t="s">
        <v>157</v>
      </c>
      <c r="BR69" s="33" t="s">
        <v>157</v>
      </c>
      <c r="BS69" s="34" t="s">
        <v>162</v>
      </c>
      <c r="BT69" s="34" t="s">
        <v>157</v>
      </c>
      <c r="BU69" s="34" t="s">
        <v>162</v>
      </c>
      <c r="BV69" s="34" t="s">
        <v>157</v>
      </c>
      <c r="BW69" s="35" t="s">
        <v>162</v>
      </c>
      <c r="BX69" s="35" t="s">
        <v>534</v>
      </c>
      <c r="BY69" s="35" t="s">
        <v>535</v>
      </c>
    </row>
    <row r="70" spans="1:77" x14ac:dyDescent="0.25">
      <c r="A70" s="30" t="s">
        <v>4273</v>
      </c>
      <c r="B70" s="30" t="s">
        <v>4274</v>
      </c>
      <c r="C70" s="30" t="s">
        <v>4275</v>
      </c>
      <c r="D70" s="51">
        <f>VLOOKUP(A70,Population!A70:C1013,2,FALSE)</f>
        <v>538</v>
      </c>
      <c r="E70" s="30" t="s">
        <v>164</v>
      </c>
      <c r="F70" s="31" t="s">
        <v>4276</v>
      </c>
      <c r="G70" s="31" t="s">
        <v>164</v>
      </c>
      <c r="H70" s="31" t="s">
        <v>4277</v>
      </c>
      <c r="I70" s="31" t="s">
        <v>233</v>
      </c>
      <c r="J70" s="31" t="s">
        <v>157</v>
      </c>
      <c r="K70" s="31" t="s">
        <v>273</v>
      </c>
      <c r="L70" s="31" t="s">
        <v>4278</v>
      </c>
      <c r="M70" s="31" t="s">
        <v>4279</v>
      </c>
      <c r="N70" s="31" t="s">
        <v>4280</v>
      </c>
      <c r="O70" s="31" t="s">
        <v>157</v>
      </c>
      <c r="P70" s="31" t="s">
        <v>189</v>
      </c>
      <c r="Q70" s="31" t="s">
        <v>164</v>
      </c>
      <c r="R70" s="31" t="s">
        <v>1967</v>
      </c>
      <c r="S70" s="31" t="s">
        <v>233</v>
      </c>
      <c r="T70" s="31" t="s">
        <v>157</v>
      </c>
      <c r="U70" s="31" t="s">
        <v>273</v>
      </c>
      <c r="V70" s="31" t="s">
        <v>970</v>
      </c>
      <c r="W70" s="31" t="s">
        <v>4281</v>
      </c>
      <c r="X70" s="31" t="s">
        <v>4282</v>
      </c>
      <c r="Y70" s="31" t="s">
        <v>157</v>
      </c>
      <c r="Z70" s="31" t="s">
        <v>259</v>
      </c>
      <c r="AA70" s="31" t="s">
        <v>157</v>
      </c>
      <c r="AB70" s="31" t="s">
        <v>157</v>
      </c>
      <c r="AC70" s="31" t="s">
        <v>157</v>
      </c>
      <c r="AD70" s="31" t="s">
        <v>157</v>
      </c>
      <c r="AE70" s="31" t="s">
        <v>157</v>
      </c>
      <c r="AF70" s="32" t="s">
        <v>2320</v>
      </c>
      <c r="AG70" s="32" t="s">
        <v>189</v>
      </c>
      <c r="AH70" s="32" t="s">
        <v>4277</v>
      </c>
      <c r="AI70" s="32" t="s">
        <v>164</v>
      </c>
      <c r="AJ70" s="32" t="s">
        <v>1967</v>
      </c>
      <c r="AK70" s="32" t="s">
        <v>273</v>
      </c>
      <c r="AL70" s="32" t="s">
        <v>233</v>
      </c>
      <c r="AM70" s="32" t="s">
        <v>157</v>
      </c>
      <c r="AN70" s="32" t="s">
        <v>970</v>
      </c>
      <c r="AO70" s="32" t="s">
        <v>4283</v>
      </c>
      <c r="AP70" s="32" t="s">
        <v>970</v>
      </c>
      <c r="AQ70" s="32" t="s">
        <v>157</v>
      </c>
      <c r="AR70" s="32" t="s">
        <v>259</v>
      </c>
      <c r="AS70" s="32" t="s">
        <v>157</v>
      </c>
      <c r="AT70" s="32" t="s">
        <v>157</v>
      </c>
      <c r="AU70" s="32" t="s">
        <v>157</v>
      </c>
      <c r="AV70" s="32" t="s">
        <v>157</v>
      </c>
      <c r="AW70" s="32" t="s">
        <v>4284</v>
      </c>
      <c r="AX70" s="32" t="s">
        <v>164</v>
      </c>
      <c r="AY70" s="32" t="s">
        <v>1967</v>
      </c>
      <c r="AZ70" s="32" t="s">
        <v>273</v>
      </c>
      <c r="BA70" s="32" t="s">
        <v>233</v>
      </c>
      <c r="BB70" s="32" t="s">
        <v>157</v>
      </c>
      <c r="BC70" s="32" t="s">
        <v>970</v>
      </c>
      <c r="BD70" s="32" t="s">
        <v>1111</v>
      </c>
      <c r="BE70" s="32" t="s">
        <v>970</v>
      </c>
      <c r="BF70" s="32" t="s">
        <v>157</v>
      </c>
      <c r="BG70" s="32" t="s">
        <v>259</v>
      </c>
      <c r="BH70" s="32" t="s">
        <v>157</v>
      </c>
      <c r="BI70" s="32" t="s">
        <v>157</v>
      </c>
      <c r="BJ70" s="32" t="s">
        <v>157</v>
      </c>
      <c r="BK70" s="32" t="s">
        <v>157</v>
      </c>
      <c r="BL70" s="33" t="s">
        <v>162</v>
      </c>
      <c r="BM70" s="33" t="s">
        <v>157</v>
      </c>
      <c r="BN70" s="33" t="s">
        <v>157</v>
      </c>
      <c r="BO70" s="33" t="s">
        <v>157</v>
      </c>
      <c r="BP70" s="33" t="s">
        <v>157</v>
      </c>
      <c r="BQ70" s="33" t="s">
        <v>157</v>
      </c>
      <c r="BR70" s="33" t="s">
        <v>157</v>
      </c>
      <c r="BS70" s="34" t="s">
        <v>162</v>
      </c>
      <c r="BT70" s="34" t="s">
        <v>157</v>
      </c>
      <c r="BU70" s="34" t="s">
        <v>164</v>
      </c>
      <c r="BV70" s="34" t="s">
        <v>832</v>
      </c>
      <c r="BW70" s="35" t="s">
        <v>580</v>
      </c>
      <c r="BX70" s="35" t="s">
        <v>4285</v>
      </c>
      <c r="BY70" s="35" t="s">
        <v>157</v>
      </c>
    </row>
    <row r="71" spans="1:77" x14ac:dyDescent="0.25">
      <c r="A71" s="30" t="s">
        <v>4997</v>
      </c>
      <c r="B71" s="30" t="s">
        <v>4998</v>
      </c>
      <c r="C71" s="30" t="s">
        <v>4999</v>
      </c>
      <c r="D71" s="51">
        <f>VLOOKUP(A71,Population!A71:C1014,2,FALSE)</f>
        <v>637</v>
      </c>
      <c r="E71" s="30" t="s">
        <v>164</v>
      </c>
      <c r="F71" s="31" t="s">
        <v>1853</v>
      </c>
      <c r="G71" s="31" t="s">
        <v>164</v>
      </c>
      <c r="H71" s="31" t="s">
        <v>5000</v>
      </c>
      <c r="I71" s="31" t="s">
        <v>233</v>
      </c>
      <c r="J71" s="31" t="s">
        <v>157</v>
      </c>
      <c r="K71" s="31" t="s">
        <v>503</v>
      </c>
      <c r="L71" s="31" t="s">
        <v>5001</v>
      </c>
      <c r="M71" s="31" t="s">
        <v>5002</v>
      </c>
      <c r="N71" s="31" t="s">
        <v>5003</v>
      </c>
      <c r="O71" s="31" t="s">
        <v>264</v>
      </c>
      <c r="P71" s="31" t="s">
        <v>680</v>
      </c>
      <c r="Q71" s="31" t="s">
        <v>164</v>
      </c>
      <c r="R71" s="31" t="s">
        <v>5000</v>
      </c>
      <c r="S71" s="31" t="s">
        <v>233</v>
      </c>
      <c r="T71" s="31" t="s">
        <v>157</v>
      </c>
      <c r="U71" s="31" t="s">
        <v>503</v>
      </c>
      <c r="V71" s="31" t="s">
        <v>5001</v>
      </c>
      <c r="W71" s="31" t="s">
        <v>5004</v>
      </c>
      <c r="X71" s="31" t="s">
        <v>5005</v>
      </c>
      <c r="Y71" s="31" t="s">
        <v>264</v>
      </c>
      <c r="Z71" s="31" t="s">
        <v>259</v>
      </c>
      <c r="AA71" s="31" t="s">
        <v>157</v>
      </c>
      <c r="AB71" s="31" t="s">
        <v>157</v>
      </c>
      <c r="AC71" s="31" t="s">
        <v>157</v>
      </c>
      <c r="AD71" s="31" t="s">
        <v>157</v>
      </c>
      <c r="AE71" s="31" t="s">
        <v>264</v>
      </c>
      <c r="AF71" s="32" t="s">
        <v>1853</v>
      </c>
      <c r="AG71" s="32" t="s">
        <v>680</v>
      </c>
      <c r="AH71" s="32" t="s">
        <v>5006</v>
      </c>
      <c r="AI71" s="32" t="s">
        <v>164</v>
      </c>
      <c r="AJ71" s="32" t="s">
        <v>5000</v>
      </c>
      <c r="AK71" s="32" t="s">
        <v>503</v>
      </c>
      <c r="AL71" s="32" t="s">
        <v>233</v>
      </c>
      <c r="AM71" s="32" t="s">
        <v>157</v>
      </c>
      <c r="AN71" s="32" t="s">
        <v>5001</v>
      </c>
      <c r="AO71" s="32" t="s">
        <v>1136</v>
      </c>
      <c r="AP71" s="32" t="s">
        <v>5001</v>
      </c>
      <c r="AQ71" s="32" t="s">
        <v>264</v>
      </c>
      <c r="AR71" s="32" t="s">
        <v>259</v>
      </c>
      <c r="AS71" s="32" t="s">
        <v>157</v>
      </c>
      <c r="AT71" s="32" t="s">
        <v>157</v>
      </c>
      <c r="AU71" s="32" t="s">
        <v>157</v>
      </c>
      <c r="AV71" s="32" t="s">
        <v>157</v>
      </c>
      <c r="AW71" s="32" t="s">
        <v>5007</v>
      </c>
      <c r="AX71" s="32" t="s">
        <v>164</v>
      </c>
      <c r="AY71" s="32" t="s">
        <v>5000</v>
      </c>
      <c r="AZ71" s="32" t="s">
        <v>503</v>
      </c>
      <c r="BA71" s="32" t="s">
        <v>233</v>
      </c>
      <c r="BB71" s="32" t="s">
        <v>157</v>
      </c>
      <c r="BC71" s="32" t="s">
        <v>5001</v>
      </c>
      <c r="BD71" s="32" t="s">
        <v>1136</v>
      </c>
      <c r="BE71" s="32" t="s">
        <v>5001</v>
      </c>
      <c r="BF71" s="32" t="s">
        <v>264</v>
      </c>
      <c r="BG71" s="32" t="s">
        <v>259</v>
      </c>
      <c r="BH71" s="32" t="s">
        <v>157</v>
      </c>
      <c r="BI71" s="32" t="s">
        <v>157</v>
      </c>
      <c r="BJ71" s="32" t="s">
        <v>157</v>
      </c>
      <c r="BK71" s="32" t="s">
        <v>157</v>
      </c>
      <c r="BL71" s="33" t="s">
        <v>162</v>
      </c>
      <c r="BM71" s="33" t="s">
        <v>157</v>
      </c>
      <c r="BN71" s="33" t="s">
        <v>157</v>
      </c>
      <c r="BO71" s="33" t="s">
        <v>157</v>
      </c>
      <c r="BP71" s="33" t="s">
        <v>157</v>
      </c>
      <c r="BQ71" s="33" t="s">
        <v>157</v>
      </c>
      <c r="BR71" s="33" t="s">
        <v>157</v>
      </c>
      <c r="BS71" s="34" t="s">
        <v>162</v>
      </c>
      <c r="BT71" s="34" t="s">
        <v>157</v>
      </c>
      <c r="BU71" s="34" t="s">
        <v>162</v>
      </c>
      <c r="BV71" s="34" t="s">
        <v>157</v>
      </c>
      <c r="BW71" s="35" t="s">
        <v>162</v>
      </c>
      <c r="BX71" s="35" t="s">
        <v>5008</v>
      </c>
      <c r="BY71" s="35" t="s">
        <v>1989</v>
      </c>
    </row>
    <row r="72" spans="1:77" ht="45" x14ac:dyDescent="0.25">
      <c r="A72" s="30" t="s">
        <v>3608</v>
      </c>
      <c r="B72" s="30" t="s">
        <v>3609</v>
      </c>
      <c r="C72" s="30" t="s">
        <v>3610</v>
      </c>
      <c r="D72" s="51">
        <f>VLOOKUP(A72,Population!A72:C1015,2,FALSE)</f>
        <v>410</v>
      </c>
      <c r="E72" s="30" t="s">
        <v>164</v>
      </c>
      <c r="F72" s="31" t="s">
        <v>3246</v>
      </c>
      <c r="G72" s="31" t="s">
        <v>164</v>
      </c>
      <c r="H72" s="31" t="s">
        <v>661</v>
      </c>
      <c r="I72" s="31" t="s">
        <v>233</v>
      </c>
      <c r="J72" s="31" t="s">
        <v>157</v>
      </c>
      <c r="K72" s="31" t="s">
        <v>503</v>
      </c>
      <c r="L72" s="31" t="s">
        <v>3611</v>
      </c>
      <c r="M72" s="31" t="s">
        <v>3612</v>
      </c>
      <c r="N72" s="31" t="s">
        <v>3613</v>
      </c>
      <c r="O72" s="31" t="s">
        <v>157</v>
      </c>
      <c r="P72" s="31" t="s">
        <v>1660</v>
      </c>
      <c r="Q72" s="31" t="s">
        <v>164</v>
      </c>
      <c r="R72" s="31" t="s">
        <v>661</v>
      </c>
      <c r="S72" s="31" t="s">
        <v>233</v>
      </c>
      <c r="T72" s="31" t="s">
        <v>157</v>
      </c>
      <c r="U72" s="31" t="s">
        <v>503</v>
      </c>
      <c r="V72" s="31" t="s">
        <v>3611</v>
      </c>
      <c r="W72" s="31" t="s">
        <v>3612</v>
      </c>
      <c r="X72" s="31" t="s">
        <v>3613</v>
      </c>
      <c r="Y72" s="31" t="s">
        <v>157</v>
      </c>
      <c r="Z72" s="31" t="s">
        <v>259</v>
      </c>
      <c r="AA72" s="31" t="s">
        <v>157</v>
      </c>
      <c r="AB72" s="31" t="s">
        <v>157</v>
      </c>
      <c r="AC72" s="31" t="s">
        <v>157</v>
      </c>
      <c r="AD72" s="31" t="s">
        <v>157</v>
      </c>
      <c r="AE72" s="31" t="s">
        <v>157</v>
      </c>
      <c r="AF72" s="32" t="s">
        <v>3246</v>
      </c>
      <c r="AG72" s="32" t="s">
        <v>1660</v>
      </c>
      <c r="AH72" s="32" t="s">
        <v>1121</v>
      </c>
      <c r="AI72" s="32" t="s">
        <v>164</v>
      </c>
      <c r="AJ72" s="32" t="s">
        <v>1121</v>
      </c>
      <c r="AK72" s="32" t="s">
        <v>503</v>
      </c>
      <c r="AL72" s="32" t="s">
        <v>233</v>
      </c>
      <c r="AM72" s="32" t="s">
        <v>157</v>
      </c>
      <c r="AN72" s="32" t="s">
        <v>3614</v>
      </c>
      <c r="AO72" s="32" t="s">
        <v>157</v>
      </c>
      <c r="AP72" s="32" t="s">
        <v>3615</v>
      </c>
      <c r="AQ72" s="32" t="s">
        <v>157</v>
      </c>
      <c r="AR72" s="32" t="s">
        <v>259</v>
      </c>
      <c r="AS72" s="32" t="s">
        <v>157</v>
      </c>
      <c r="AT72" s="32" t="s">
        <v>157</v>
      </c>
      <c r="AU72" s="32" t="s">
        <v>157</v>
      </c>
      <c r="AV72" s="32" t="s">
        <v>157</v>
      </c>
      <c r="AW72" s="32" t="s">
        <v>344</v>
      </c>
      <c r="AX72" s="32" t="s">
        <v>164</v>
      </c>
      <c r="AY72" s="32" t="s">
        <v>344</v>
      </c>
      <c r="AZ72" s="32" t="s">
        <v>503</v>
      </c>
      <c r="BA72" s="32" t="s">
        <v>233</v>
      </c>
      <c r="BB72" s="32" t="s">
        <v>157</v>
      </c>
      <c r="BC72" s="32" t="s">
        <v>3614</v>
      </c>
      <c r="BD72" s="32" t="s">
        <v>157</v>
      </c>
      <c r="BE72" s="32" t="s">
        <v>3615</v>
      </c>
      <c r="BF72" s="32" t="s">
        <v>157</v>
      </c>
      <c r="BG72" s="32" t="s">
        <v>259</v>
      </c>
      <c r="BH72" s="32" t="s">
        <v>157</v>
      </c>
      <c r="BI72" s="32" t="s">
        <v>157</v>
      </c>
      <c r="BJ72" s="32" t="s">
        <v>157</v>
      </c>
      <c r="BK72" s="32" t="s">
        <v>157</v>
      </c>
      <c r="BL72" s="33" t="s">
        <v>210</v>
      </c>
      <c r="BM72" s="33" t="s">
        <v>157</v>
      </c>
      <c r="BN72" s="33" t="s">
        <v>157</v>
      </c>
      <c r="BO72" s="33" t="s">
        <v>157</v>
      </c>
      <c r="BP72" s="33" t="s">
        <v>157</v>
      </c>
      <c r="BQ72" s="33" t="s">
        <v>157</v>
      </c>
      <c r="BR72" s="33" t="s">
        <v>157</v>
      </c>
      <c r="BS72" s="34" t="s">
        <v>162</v>
      </c>
      <c r="BT72" s="34" t="s">
        <v>157</v>
      </c>
      <c r="BU72" s="34" t="s">
        <v>164</v>
      </c>
      <c r="BV72" s="34" t="s">
        <v>176</v>
      </c>
      <c r="BW72" s="35" t="s">
        <v>3616</v>
      </c>
      <c r="BX72" s="35" t="s">
        <v>3617</v>
      </c>
      <c r="BY72" s="35" t="s">
        <v>157</v>
      </c>
    </row>
    <row r="73" spans="1:77" ht="60" x14ac:dyDescent="0.25">
      <c r="A73" s="30" t="s">
        <v>4772</v>
      </c>
      <c r="B73" s="30" t="s">
        <v>4773</v>
      </c>
      <c r="C73" s="30" t="s">
        <v>4774</v>
      </c>
      <c r="D73" s="51">
        <f>VLOOKUP(A73,Population!A73:C1016,2,FALSE)</f>
        <v>852</v>
      </c>
      <c r="E73" s="30" t="s">
        <v>164</v>
      </c>
      <c r="F73" s="31" t="s">
        <v>4775</v>
      </c>
      <c r="G73" s="31" t="s">
        <v>164</v>
      </c>
      <c r="H73" s="31" t="s">
        <v>4776</v>
      </c>
      <c r="I73" s="31" t="s">
        <v>233</v>
      </c>
      <c r="J73" s="31" t="s">
        <v>157</v>
      </c>
      <c r="K73" s="31" t="s">
        <v>503</v>
      </c>
      <c r="L73" s="31" t="s">
        <v>4777</v>
      </c>
      <c r="M73" s="31" t="s">
        <v>4778</v>
      </c>
      <c r="N73" s="31" t="s">
        <v>4779</v>
      </c>
      <c r="O73" s="31" t="s">
        <v>157</v>
      </c>
      <c r="P73" s="31" t="s">
        <v>680</v>
      </c>
      <c r="Q73" s="31" t="s">
        <v>164</v>
      </c>
      <c r="R73" s="31" t="s">
        <v>4776</v>
      </c>
      <c r="S73" s="31" t="s">
        <v>233</v>
      </c>
      <c r="T73" s="31" t="s">
        <v>157</v>
      </c>
      <c r="U73" s="31" t="s">
        <v>503</v>
      </c>
      <c r="V73" s="31" t="s">
        <v>4777</v>
      </c>
      <c r="W73" s="31" t="s">
        <v>4780</v>
      </c>
      <c r="X73" s="31" t="s">
        <v>4781</v>
      </c>
      <c r="Y73" s="31" t="s">
        <v>157</v>
      </c>
      <c r="Z73" s="31" t="s">
        <v>259</v>
      </c>
      <c r="AA73" s="31" t="s">
        <v>157</v>
      </c>
      <c r="AB73" s="31" t="s">
        <v>157</v>
      </c>
      <c r="AC73" s="31" t="s">
        <v>157</v>
      </c>
      <c r="AD73" s="31" t="s">
        <v>157</v>
      </c>
      <c r="AE73" s="31" t="s">
        <v>341</v>
      </c>
      <c r="AF73" s="32" t="s">
        <v>4782</v>
      </c>
      <c r="AG73" s="32" t="s">
        <v>2318</v>
      </c>
      <c r="AH73" s="32" t="s">
        <v>3307</v>
      </c>
      <c r="AI73" s="32" t="s">
        <v>164</v>
      </c>
      <c r="AJ73" s="32" t="s">
        <v>4783</v>
      </c>
      <c r="AK73" s="32" t="s">
        <v>503</v>
      </c>
      <c r="AL73" s="32" t="s">
        <v>233</v>
      </c>
      <c r="AM73" s="32" t="s">
        <v>157</v>
      </c>
      <c r="AN73" s="32" t="s">
        <v>4784</v>
      </c>
      <c r="AO73" s="32" t="s">
        <v>157</v>
      </c>
      <c r="AP73" s="32" t="s">
        <v>157</v>
      </c>
      <c r="AQ73" s="32" t="s">
        <v>4785</v>
      </c>
      <c r="AR73" s="32" t="s">
        <v>259</v>
      </c>
      <c r="AS73" s="32" t="s">
        <v>157</v>
      </c>
      <c r="AT73" s="32" t="s">
        <v>157</v>
      </c>
      <c r="AU73" s="32" t="s">
        <v>157</v>
      </c>
      <c r="AV73" s="32" t="s">
        <v>157</v>
      </c>
      <c r="AW73" s="32" t="s">
        <v>3307</v>
      </c>
      <c r="AX73" s="32" t="s">
        <v>164</v>
      </c>
      <c r="AY73" s="32" t="s">
        <v>4783</v>
      </c>
      <c r="AZ73" s="32" t="s">
        <v>503</v>
      </c>
      <c r="BA73" s="32" t="s">
        <v>233</v>
      </c>
      <c r="BB73" s="32" t="s">
        <v>157</v>
      </c>
      <c r="BC73" s="32" t="s">
        <v>4784</v>
      </c>
      <c r="BD73" s="32" t="s">
        <v>157</v>
      </c>
      <c r="BE73" s="32" t="s">
        <v>157</v>
      </c>
      <c r="BF73" s="32" t="s">
        <v>4785</v>
      </c>
      <c r="BG73" s="32" t="s">
        <v>259</v>
      </c>
      <c r="BH73" s="32" t="s">
        <v>157</v>
      </c>
      <c r="BI73" s="32" t="s">
        <v>157</v>
      </c>
      <c r="BJ73" s="32" t="s">
        <v>157</v>
      </c>
      <c r="BK73" s="32" t="s">
        <v>157</v>
      </c>
      <c r="BL73" s="33" t="s">
        <v>162</v>
      </c>
      <c r="BM73" s="33" t="s">
        <v>157</v>
      </c>
      <c r="BN73" s="33" t="s">
        <v>157</v>
      </c>
      <c r="BO73" s="33" t="s">
        <v>157</v>
      </c>
      <c r="BP73" s="33" t="s">
        <v>157</v>
      </c>
      <c r="BQ73" s="33" t="s">
        <v>157</v>
      </c>
      <c r="BR73" s="33" t="s">
        <v>157</v>
      </c>
      <c r="BS73" s="34" t="s">
        <v>162</v>
      </c>
      <c r="BT73" s="34" t="s">
        <v>157</v>
      </c>
      <c r="BU73" s="34" t="s">
        <v>164</v>
      </c>
      <c r="BV73" s="34" t="s">
        <v>812</v>
      </c>
      <c r="BW73" s="35" t="s">
        <v>4786</v>
      </c>
      <c r="BX73" s="35" t="s">
        <v>4787</v>
      </c>
      <c r="BY73" s="35" t="s">
        <v>157</v>
      </c>
    </row>
    <row r="74" spans="1:77" ht="45" x14ac:dyDescent="0.25">
      <c r="A74" s="30" t="s">
        <v>292</v>
      </c>
      <c r="B74" s="30" t="s">
        <v>293</v>
      </c>
      <c r="C74" s="30" t="s">
        <v>294</v>
      </c>
      <c r="D74" s="51">
        <f>VLOOKUP(A74,Population!A74:C1017,2,FALSE)</f>
        <v>1832</v>
      </c>
      <c r="E74" s="30" t="s">
        <v>164</v>
      </c>
      <c r="F74" s="31" t="s">
        <v>295</v>
      </c>
      <c r="G74" s="31" t="s">
        <v>164</v>
      </c>
      <c r="H74" s="31" t="s">
        <v>296</v>
      </c>
      <c r="I74" s="31" t="s">
        <v>233</v>
      </c>
      <c r="J74" s="31" t="s">
        <v>157</v>
      </c>
      <c r="K74" s="31" t="s">
        <v>297</v>
      </c>
      <c r="L74" s="31" t="s">
        <v>298</v>
      </c>
      <c r="M74" s="31" t="s">
        <v>299</v>
      </c>
      <c r="N74" s="31" t="s">
        <v>300</v>
      </c>
      <c r="O74" s="31" t="s">
        <v>157</v>
      </c>
      <c r="P74" s="31" t="s">
        <v>301</v>
      </c>
      <c r="Q74" s="31" t="s">
        <v>162</v>
      </c>
      <c r="R74" s="31" t="s">
        <v>157</v>
      </c>
      <c r="S74" s="31" t="s">
        <v>157</v>
      </c>
      <c r="T74" s="31" t="s">
        <v>157</v>
      </c>
      <c r="U74" s="31" t="s">
        <v>157</v>
      </c>
      <c r="V74" s="31" t="s">
        <v>157</v>
      </c>
      <c r="W74" s="31" t="s">
        <v>302</v>
      </c>
      <c r="X74" s="31" t="s">
        <v>303</v>
      </c>
      <c r="Y74" s="31" t="s">
        <v>157</v>
      </c>
      <c r="Z74" s="31" t="s">
        <v>259</v>
      </c>
      <c r="AA74" s="31" t="s">
        <v>157</v>
      </c>
      <c r="AB74" s="31" t="s">
        <v>157</v>
      </c>
      <c r="AC74" s="31" t="s">
        <v>157</v>
      </c>
      <c r="AD74" s="31" t="s">
        <v>157</v>
      </c>
      <c r="AE74" s="31" t="s">
        <v>157</v>
      </c>
      <c r="AF74" s="32" t="s">
        <v>295</v>
      </c>
      <c r="AG74" s="32" t="s">
        <v>301</v>
      </c>
      <c r="AH74" s="32" t="s">
        <v>304</v>
      </c>
      <c r="AI74" s="32" t="s">
        <v>164</v>
      </c>
      <c r="AJ74" s="32" t="s">
        <v>305</v>
      </c>
      <c r="AK74" s="32" t="s">
        <v>273</v>
      </c>
      <c r="AL74" s="32" t="s">
        <v>233</v>
      </c>
      <c r="AM74" s="32" t="s">
        <v>157</v>
      </c>
      <c r="AN74" s="32" t="s">
        <v>306</v>
      </c>
      <c r="AO74" s="32" t="s">
        <v>157</v>
      </c>
      <c r="AP74" s="32" t="s">
        <v>157</v>
      </c>
      <c r="AQ74" s="32" t="s">
        <v>157</v>
      </c>
      <c r="AR74" s="32" t="s">
        <v>259</v>
      </c>
      <c r="AS74" s="32" t="s">
        <v>157</v>
      </c>
      <c r="AT74" s="32" t="s">
        <v>157</v>
      </c>
      <c r="AU74" s="32" t="s">
        <v>157</v>
      </c>
      <c r="AV74" s="32" t="s">
        <v>157</v>
      </c>
      <c r="AW74" s="32" t="s">
        <v>304</v>
      </c>
      <c r="AX74" s="32" t="s">
        <v>162</v>
      </c>
      <c r="AY74" s="32" t="s">
        <v>157</v>
      </c>
      <c r="AZ74" s="32" t="s">
        <v>157</v>
      </c>
      <c r="BA74" s="32" t="s">
        <v>157</v>
      </c>
      <c r="BB74" s="32" t="s">
        <v>157</v>
      </c>
      <c r="BC74" s="32" t="s">
        <v>157</v>
      </c>
      <c r="BD74" s="32" t="s">
        <v>157</v>
      </c>
      <c r="BE74" s="32" t="s">
        <v>157</v>
      </c>
      <c r="BF74" s="32" t="s">
        <v>157</v>
      </c>
      <c r="BG74" s="32" t="s">
        <v>157</v>
      </c>
      <c r="BH74" s="32" t="s">
        <v>157</v>
      </c>
      <c r="BI74" s="32" t="s">
        <v>157</v>
      </c>
      <c r="BJ74" s="32" t="s">
        <v>157</v>
      </c>
      <c r="BK74" s="32" t="s">
        <v>157</v>
      </c>
      <c r="BL74" s="33" t="s">
        <v>210</v>
      </c>
      <c r="BM74" s="33" t="s">
        <v>157</v>
      </c>
      <c r="BN74" s="33" t="s">
        <v>157</v>
      </c>
      <c r="BO74" s="33" t="s">
        <v>157</v>
      </c>
      <c r="BP74" s="33" t="s">
        <v>157</v>
      </c>
      <c r="BQ74" s="33" t="s">
        <v>157</v>
      </c>
      <c r="BR74" s="33" t="s">
        <v>157</v>
      </c>
      <c r="BS74" s="34" t="s">
        <v>162</v>
      </c>
      <c r="BT74" s="34" t="s">
        <v>157</v>
      </c>
      <c r="BU74" s="34" t="s">
        <v>162</v>
      </c>
      <c r="BV74" s="34" t="s">
        <v>157</v>
      </c>
      <c r="BW74" s="35" t="s">
        <v>307</v>
      </c>
      <c r="BX74" s="35" t="s">
        <v>308</v>
      </c>
      <c r="BY74" s="35" t="s">
        <v>157</v>
      </c>
    </row>
    <row r="75" spans="1:77" ht="60" x14ac:dyDescent="0.25">
      <c r="A75" s="30" t="s">
        <v>5933</v>
      </c>
      <c r="B75" s="30" t="s">
        <v>5144</v>
      </c>
      <c r="C75" s="30" t="s">
        <v>5145</v>
      </c>
      <c r="D75" s="51">
        <f>VLOOKUP(A75,Population!A75:C1018,2,FALSE)</f>
        <v>4058</v>
      </c>
      <c r="E75" s="30" t="s">
        <v>164</v>
      </c>
      <c r="F75" s="31" t="s">
        <v>5146</v>
      </c>
      <c r="G75" s="31" t="s">
        <v>164</v>
      </c>
      <c r="H75" s="31" t="s">
        <v>5147</v>
      </c>
      <c r="I75" s="31" t="s">
        <v>233</v>
      </c>
      <c r="J75" s="31" t="s">
        <v>157</v>
      </c>
      <c r="K75" s="31" t="s">
        <v>340</v>
      </c>
      <c r="L75" s="31" t="s">
        <v>5148</v>
      </c>
      <c r="M75" s="31" t="s">
        <v>5149</v>
      </c>
      <c r="N75" s="31" t="s">
        <v>5150</v>
      </c>
      <c r="O75" s="31" t="s">
        <v>157</v>
      </c>
      <c r="P75" s="31" t="s">
        <v>5151</v>
      </c>
      <c r="Q75" s="31" t="s">
        <v>164</v>
      </c>
      <c r="R75" s="31" t="s">
        <v>5147</v>
      </c>
      <c r="S75" s="31" t="s">
        <v>233</v>
      </c>
      <c r="T75" s="31" t="s">
        <v>157</v>
      </c>
      <c r="U75" s="31" t="s">
        <v>340</v>
      </c>
      <c r="V75" s="31" t="s">
        <v>5148</v>
      </c>
      <c r="W75" s="31" t="s">
        <v>5152</v>
      </c>
      <c r="X75" s="31" t="s">
        <v>5153</v>
      </c>
      <c r="Y75" s="31" t="s">
        <v>157</v>
      </c>
      <c r="Z75" s="31" t="s">
        <v>373</v>
      </c>
      <c r="AA75" s="31" t="s">
        <v>157</v>
      </c>
      <c r="AB75" s="31" t="s">
        <v>157</v>
      </c>
      <c r="AC75" s="31" t="s">
        <v>157</v>
      </c>
      <c r="AD75" s="31" t="s">
        <v>157</v>
      </c>
      <c r="AE75" s="31" t="s">
        <v>341</v>
      </c>
      <c r="AF75" s="32" t="s">
        <v>5154</v>
      </c>
      <c r="AG75" s="32" t="s">
        <v>5155</v>
      </c>
      <c r="AH75" s="32" t="s">
        <v>5156</v>
      </c>
      <c r="AI75" s="32" t="s">
        <v>164</v>
      </c>
      <c r="AJ75" s="32" t="s">
        <v>5157</v>
      </c>
      <c r="AK75" s="32" t="s">
        <v>340</v>
      </c>
      <c r="AL75" s="32" t="s">
        <v>233</v>
      </c>
      <c r="AM75" s="32" t="s">
        <v>157</v>
      </c>
      <c r="AN75" s="32" t="s">
        <v>5158</v>
      </c>
      <c r="AO75" s="32" t="s">
        <v>157</v>
      </c>
      <c r="AP75" s="32" t="s">
        <v>5159</v>
      </c>
      <c r="AQ75" s="32" t="s">
        <v>157</v>
      </c>
      <c r="AR75" s="32" t="s">
        <v>626</v>
      </c>
      <c r="AS75" s="32" t="s">
        <v>157</v>
      </c>
      <c r="AT75" s="32" t="s">
        <v>157</v>
      </c>
      <c r="AU75" s="32" t="s">
        <v>157</v>
      </c>
      <c r="AV75" s="32" t="s">
        <v>157</v>
      </c>
      <c r="AW75" s="32" t="s">
        <v>5160</v>
      </c>
      <c r="AX75" s="32" t="s">
        <v>164</v>
      </c>
      <c r="AY75" s="32" t="s">
        <v>5161</v>
      </c>
      <c r="AZ75" s="32" t="s">
        <v>340</v>
      </c>
      <c r="BA75" s="32" t="s">
        <v>233</v>
      </c>
      <c r="BB75" s="32" t="s">
        <v>157</v>
      </c>
      <c r="BC75" s="32" t="s">
        <v>5162</v>
      </c>
      <c r="BD75" s="32" t="s">
        <v>157</v>
      </c>
      <c r="BE75" s="32" t="s">
        <v>5162</v>
      </c>
      <c r="BF75" s="32" t="s">
        <v>157</v>
      </c>
      <c r="BG75" s="32" t="s">
        <v>626</v>
      </c>
      <c r="BH75" s="32" t="s">
        <v>157</v>
      </c>
      <c r="BI75" s="32" t="s">
        <v>157</v>
      </c>
      <c r="BJ75" s="32" t="s">
        <v>157</v>
      </c>
      <c r="BK75" s="32" t="s">
        <v>157</v>
      </c>
      <c r="BL75" s="33" t="s">
        <v>162</v>
      </c>
      <c r="BM75" s="33" t="s">
        <v>157</v>
      </c>
      <c r="BN75" s="33" t="s">
        <v>157</v>
      </c>
      <c r="BO75" s="33" t="s">
        <v>157</v>
      </c>
      <c r="BP75" s="33" t="s">
        <v>157</v>
      </c>
      <c r="BQ75" s="33" t="s">
        <v>157</v>
      </c>
      <c r="BR75" s="33" t="s">
        <v>157</v>
      </c>
      <c r="BS75" s="34" t="s">
        <v>162</v>
      </c>
      <c r="BT75" s="34" t="s">
        <v>157</v>
      </c>
      <c r="BU75" s="34" t="s">
        <v>164</v>
      </c>
      <c r="BV75" s="34" t="s">
        <v>5163</v>
      </c>
      <c r="BW75" s="35" t="s">
        <v>5164</v>
      </c>
      <c r="BX75" s="35" t="s">
        <v>5165</v>
      </c>
      <c r="BY75" s="35" t="s">
        <v>157</v>
      </c>
    </row>
    <row r="76" spans="1:77" ht="75" x14ac:dyDescent="0.25">
      <c r="A76" s="30" t="s">
        <v>3221</v>
      </c>
      <c r="B76" s="30" t="s">
        <v>3222</v>
      </c>
      <c r="C76" s="30" t="s">
        <v>3223</v>
      </c>
      <c r="D76" s="51">
        <f>VLOOKUP(A76,Population!A76:C1019,2,FALSE)</f>
        <v>1379</v>
      </c>
      <c r="E76" s="30" t="s">
        <v>164</v>
      </c>
      <c r="F76" s="31" t="s">
        <v>3224</v>
      </c>
      <c r="G76" s="31" t="s">
        <v>164</v>
      </c>
      <c r="H76" s="31" t="s">
        <v>3225</v>
      </c>
      <c r="I76" s="31" t="s">
        <v>233</v>
      </c>
      <c r="J76" s="31" t="s">
        <v>157</v>
      </c>
      <c r="K76" s="31" t="s">
        <v>462</v>
      </c>
      <c r="L76" s="31" t="s">
        <v>3226</v>
      </c>
      <c r="M76" s="31" t="s">
        <v>3227</v>
      </c>
      <c r="N76" s="31" t="s">
        <v>3228</v>
      </c>
      <c r="O76" s="31" t="s">
        <v>157</v>
      </c>
      <c r="P76" s="31" t="s">
        <v>3229</v>
      </c>
      <c r="Q76" s="31" t="s">
        <v>164</v>
      </c>
      <c r="R76" s="31" t="s">
        <v>3225</v>
      </c>
      <c r="S76" s="31" t="s">
        <v>233</v>
      </c>
      <c r="T76" s="31" t="s">
        <v>157</v>
      </c>
      <c r="U76" s="31" t="s">
        <v>186</v>
      </c>
      <c r="V76" s="31" t="s">
        <v>3226</v>
      </c>
      <c r="W76" s="31" t="s">
        <v>3230</v>
      </c>
      <c r="X76" s="31" t="s">
        <v>3231</v>
      </c>
      <c r="Y76" s="31" t="s">
        <v>157</v>
      </c>
      <c r="Z76" s="31" t="s">
        <v>259</v>
      </c>
      <c r="AA76" s="31" t="s">
        <v>157</v>
      </c>
      <c r="AB76" s="31" t="s">
        <v>157</v>
      </c>
      <c r="AC76" s="31" t="s">
        <v>157</v>
      </c>
      <c r="AD76" s="31" t="s">
        <v>157</v>
      </c>
      <c r="AE76" s="31" t="s">
        <v>3232</v>
      </c>
      <c r="AF76" s="32" t="s">
        <v>3233</v>
      </c>
      <c r="AG76" s="32" t="s">
        <v>1219</v>
      </c>
      <c r="AH76" s="32" t="s">
        <v>3234</v>
      </c>
      <c r="AI76" s="32" t="s">
        <v>164</v>
      </c>
      <c r="AJ76" s="32" t="s">
        <v>3235</v>
      </c>
      <c r="AK76" s="32" t="s">
        <v>462</v>
      </c>
      <c r="AL76" s="32" t="s">
        <v>233</v>
      </c>
      <c r="AM76" s="32" t="s">
        <v>157</v>
      </c>
      <c r="AN76" s="32" t="s">
        <v>3236</v>
      </c>
      <c r="AO76" s="32" t="s">
        <v>3237</v>
      </c>
      <c r="AP76" s="32" t="s">
        <v>157</v>
      </c>
      <c r="AQ76" s="32" t="s">
        <v>157</v>
      </c>
      <c r="AR76" s="32" t="s">
        <v>259</v>
      </c>
      <c r="AS76" s="32" t="s">
        <v>157</v>
      </c>
      <c r="AT76" s="32" t="s">
        <v>157</v>
      </c>
      <c r="AU76" s="32" t="s">
        <v>157</v>
      </c>
      <c r="AV76" s="32" t="s">
        <v>157</v>
      </c>
      <c r="AW76" s="32" t="s">
        <v>3238</v>
      </c>
      <c r="AX76" s="32" t="s">
        <v>164</v>
      </c>
      <c r="AY76" s="32" t="s">
        <v>3235</v>
      </c>
      <c r="AZ76" s="32" t="s">
        <v>462</v>
      </c>
      <c r="BA76" s="32" t="s">
        <v>233</v>
      </c>
      <c r="BB76" s="32" t="s">
        <v>157</v>
      </c>
      <c r="BC76" s="32" t="s">
        <v>3236</v>
      </c>
      <c r="BD76" s="32" t="s">
        <v>3237</v>
      </c>
      <c r="BE76" s="32" t="s">
        <v>157</v>
      </c>
      <c r="BF76" s="32" t="s">
        <v>157</v>
      </c>
      <c r="BG76" s="32" t="s">
        <v>259</v>
      </c>
      <c r="BH76" s="32" t="s">
        <v>157</v>
      </c>
      <c r="BI76" s="32" t="s">
        <v>157</v>
      </c>
      <c r="BJ76" s="32" t="s">
        <v>157</v>
      </c>
      <c r="BK76" s="32" t="s">
        <v>157</v>
      </c>
      <c r="BL76" s="33" t="s">
        <v>162</v>
      </c>
      <c r="BM76" s="33" t="s">
        <v>157</v>
      </c>
      <c r="BN76" s="33" t="s">
        <v>157</v>
      </c>
      <c r="BO76" s="33" t="s">
        <v>157</v>
      </c>
      <c r="BP76" s="33" t="s">
        <v>157</v>
      </c>
      <c r="BQ76" s="33" t="s">
        <v>157</v>
      </c>
      <c r="BR76" s="33" t="s">
        <v>157</v>
      </c>
      <c r="BS76" s="34" t="s">
        <v>164</v>
      </c>
      <c r="BT76" s="34" t="s">
        <v>3239</v>
      </c>
      <c r="BU76" s="34" t="s">
        <v>162</v>
      </c>
      <c r="BV76" s="34" t="s">
        <v>157</v>
      </c>
      <c r="BW76" s="35" t="s">
        <v>3240</v>
      </c>
      <c r="BX76" s="35" t="s">
        <v>157</v>
      </c>
      <c r="BY76" s="35" t="s">
        <v>157</v>
      </c>
    </row>
    <row r="77" spans="1:77" ht="45" x14ac:dyDescent="0.25">
      <c r="A77" s="30" t="s">
        <v>5952</v>
      </c>
      <c r="B77" s="30" t="s">
        <v>5959</v>
      </c>
      <c r="C77" s="30" t="s">
        <v>5960</v>
      </c>
      <c r="D77" s="51">
        <f>VLOOKUP(A77,Population!A77:C1020,2,FALSE)</f>
        <v>1450</v>
      </c>
      <c r="E77" s="30" t="s">
        <v>164</v>
      </c>
      <c r="F77" s="31" t="s">
        <v>1174</v>
      </c>
      <c r="G77" s="31" t="s">
        <v>164</v>
      </c>
      <c r="H77" s="31" t="s">
        <v>1175</v>
      </c>
      <c r="I77" s="31" t="s">
        <v>233</v>
      </c>
      <c r="J77" s="31" t="s">
        <v>157</v>
      </c>
      <c r="K77" s="31" t="s">
        <v>440</v>
      </c>
      <c r="L77" s="31" t="s">
        <v>1176</v>
      </c>
      <c r="M77" s="31" t="s">
        <v>1176</v>
      </c>
      <c r="N77" s="31" t="s">
        <v>1177</v>
      </c>
      <c r="O77" s="31" t="s">
        <v>157</v>
      </c>
      <c r="P77" s="31" t="s">
        <v>1178</v>
      </c>
      <c r="Q77" s="31" t="s">
        <v>164</v>
      </c>
      <c r="R77" s="31" t="s">
        <v>1175</v>
      </c>
      <c r="S77" s="31" t="s">
        <v>233</v>
      </c>
      <c r="T77" s="31" t="s">
        <v>157</v>
      </c>
      <c r="U77" s="31" t="s">
        <v>440</v>
      </c>
      <c r="V77" s="31" t="s">
        <v>1176</v>
      </c>
      <c r="W77" s="31" t="s">
        <v>1177</v>
      </c>
      <c r="X77" s="31" t="s">
        <v>1177</v>
      </c>
      <c r="Y77" s="31" t="s">
        <v>157</v>
      </c>
      <c r="Z77" s="31" t="s">
        <v>259</v>
      </c>
      <c r="AA77" s="31" t="s">
        <v>157</v>
      </c>
      <c r="AB77" s="31" t="s">
        <v>157</v>
      </c>
      <c r="AC77" s="31" t="s">
        <v>157</v>
      </c>
      <c r="AD77" s="31" t="s">
        <v>157</v>
      </c>
      <c r="AE77" s="31" t="s">
        <v>157</v>
      </c>
      <c r="AF77" s="32" t="s">
        <v>1179</v>
      </c>
      <c r="AG77" s="32" t="s">
        <v>1178</v>
      </c>
      <c r="AH77" s="32" t="s">
        <v>1180</v>
      </c>
      <c r="AI77" s="32" t="s">
        <v>164</v>
      </c>
      <c r="AJ77" s="32" t="s">
        <v>1180</v>
      </c>
      <c r="AK77" s="32" t="s">
        <v>440</v>
      </c>
      <c r="AL77" s="32" t="s">
        <v>233</v>
      </c>
      <c r="AM77" s="32" t="s">
        <v>157</v>
      </c>
      <c r="AN77" s="32" t="s">
        <v>1181</v>
      </c>
      <c r="AO77" s="32" t="s">
        <v>157</v>
      </c>
      <c r="AP77" s="32" t="s">
        <v>1182</v>
      </c>
      <c r="AQ77" s="32" t="s">
        <v>157</v>
      </c>
      <c r="AR77" s="32" t="s">
        <v>259</v>
      </c>
      <c r="AS77" s="32" t="s">
        <v>157</v>
      </c>
      <c r="AT77" s="32" t="s">
        <v>157</v>
      </c>
      <c r="AU77" s="32" t="s">
        <v>157</v>
      </c>
      <c r="AV77" s="32" t="s">
        <v>157</v>
      </c>
      <c r="AW77" s="32" t="s">
        <v>1180</v>
      </c>
      <c r="AX77" s="32" t="s">
        <v>164</v>
      </c>
      <c r="AY77" s="32" t="s">
        <v>1180</v>
      </c>
      <c r="AZ77" s="32" t="s">
        <v>440</v>
      </c>
      <c r="BA77" s="32" t="s">
        <v>233</v>
      </c>
      <c r="BB77" s="32" t="s">
        <v>157</v>
      </c>
      <c r="BC77" s="32" t="s">
        <v>1183</v>
      </c>
      <c r="BD77" s="32" t="s">
        <v>157</v>
      </c>
      <c r="BE77" s="32" t="s">
        <v>157</v>
      </c>
      <c r="BF77" s="32" t="s">
        <v>157</v>
      </c>
      <c r="BG77" s="32" t="s">
        <v>259</v>
      </c>
      <c r="BH77" s="32" t="s">
        <v>157</v>
      </c>
      <c r="BI77" s="32" t="s">
        <v>157</v>
      </c>
      <c r="BJ77" s="32" t="s">
        <v>157</v>
      </c>
      <c r="BK77" s="32" t="s">
        <v>157</v>
      </c>
      <c r="BL77" s="33" t="s">
        <v>164</v>
      </c>
      <c r="BM77" s="33" t="s">
        <v>970</v>
      </c>
      <c r="BN77" s="33" t="s">
        <v>245</v>
      </c>
      <c r="BO77" s="33" t="s">
        <v>775</v>
      </c>
      <c r="BP77" s="33" t="s">
        <v>157</v>
      </c>
      <c r="BQ77" s="33" t="s">
        <v>157</v>
      </c>
      <c r="BR77" s="33" t="s">
        <v>1184</v>
      </c>
      <c r="BS77" s="34" t="s">
        <v>162</v>
      </c>
      <c r="BT77" s="34" t="s">
        <v>157</v>
      </c>
      <c r="BU77" s="34" t="s">
        <v>164</v>
      </c>
      <c r="BV77" s="34" t="s">
        <v>1185</v>
      </c>
      <c r="BW77" s="35" t="s">
        <v>1186</v>
      </c>
      <c r="BX77" s="35" t="s">
        <v>250</v>
      </c>
      <c r="BY77" s="35" t="s">
        <v>250</v>
      </c>
    </row>
    <row r="78" spans="1:77" ht="45" x14ac:dyDescent="0.25">
      <c r="A78" s="30" t="s">
        <v>1250</v>
      </c>
      <c r="B78" s="30" t="s">
        <v>1251</v>
      </c>
      <c r="C78" s="30" t="s">
        <v>1252</v>
      </c>
      <c r="D78" s="51">
        <f>VLOOKUP(A78,Population!A78:C1021,2,FALSE)</f>
        <v>557</v>
      </c>
      <c r="E78" s="30" t="s">
        <v>164</v>
      </c>
      <c r="F78" s="31" t="s">
        <v>1253</v>
      </c>
      <c r="G78" s="31" t="s">
        <v>164</v>
      </c>
      <c r="H78" s="31" t="s">
        <v>1254</v>
      </c>
      <c r="I78" s="31" t="s">
        <v>233</v>
      </c>
      <c r="J78" s="31" t="s">
        <v>157</v>
      </c>
      <c r="K78" s="31" t="s">
        <v>503</v>
      </c>
      <c r="L78" s="31" t="s">
        <v>1255</v>
      </c>
      <c r="M78" s="31" t="s">
        <v>1256</v>
      </c>
      <c r="N78" s="31" t="s">
        <v>157</v>
      </c>
      <c r="O78" s="31" t="s">
        <v>157</v>
      </c>
      <c r="P78" s="31" t="s">
        <v>340</v>
      </c>
      <c r="Q78" s="31" t="s">
        <v>162</v>
      </c>
      <c r="R78" s="31" t="s">
        <v>157</v>
      </c>
      <c r="S78" s="31" t="s">
        <v>157</v>
      </c>
      <c r="T78" s="31" t="s">
        <v>157</v>
      </c>
      <c r="U78" s="31" t="s">
        <v>157</v>
      </c>
      <c r="V78" s="31" t="s">
        <v>157</v>
      </c>
      <c r="W78" s="31" t="s">
        <v>157</v>
      </c>
      <c r="X78" s="31" t="s">
        <v>157</v>
      </c>
      <c r="Y78" s="31" t="s">
        <v>157</v>
      </c>
      <c r="Z78" s="31" t="s">
        <v>157</v>
      </c>
      <c r="AA78" s="31" t="s">
        <v>157</v>
      </c>
      <c r="AB78" s="31" t="s">
        <v>157</v>
      </c>
      <c r="AC78" s="31" t="s">
        <v>157</v>
      </c>
      <c r="AD78" s="31" t="s">
        <v>157</v>
      </c>
      <c r="AE78" s="31" t="s">
        <v>157</v>
      </c>
      <c r="AF78" s="32" t="s">
        <v>1257</v>
      </c>
      <c r="AG78" s="32" t="s">
        <v>157</v>
      </c>
      <c r="AH78" s="32" t="s">
        <v>1258</v>
      </c>
      <c r="AI78" s="32" t="s">
        <v>164</v>
      </c>
      <c r="AJ78" s="32" t="s">
        <v>157</v>
      </c>
      <c r="AK78" s="32" t="s">
        <v>157</v>
      </c>
      <c r="AL78" s="32" t="s">
        <v>233</v>
      </c>
      <c r="AM78" s="32" t="s">
        <v>157</v>
      </c>
      <c r="AN78" s="32" t="s">
        <v>157</v>
      </c>
      <c r="AO78" s="32" t="s">
        <v>157</v>
      </c>
      <c r="AP78" s="32" t="s">
        <v>157</v>
      </c>
      <c r="AQ78" s="32" t="s">
        <v>157</v>
      </c>
      <c r="AR78" s="32" t="s">
        <v>259</v>
      </c>
      <c r="AS78" s="32" t="s">
        <v>157</v>
      </c>
      <c r="AT78" s="32" t="s">
        <v>157</v>
      </c>
      <c r="AU78" s="32" t="s">
        <v>157</v>
      </c>
      <c r="AV78" s="32" t="s">
        <v>157</v>
      </c>
      <c r="AW78" s="32" t="s">
        <v>157</v>
      </c>
      <c r="AX78" s="32" t="s">
        <v>162</v>
      </c>
      <c r="AY78" s="32" t="s">
        <v>157</v>
      </c>
      <c r="AZ78" s="32" t="s">
        <v>157</v>
      </c>
      <c r="BA78" s="32" t="s">
        <v>157</v>
      </c>
      <c r="BB78" s="32" t="s">
        <v>157</v>
      </c>
      <c r="BC78" s="32" t="s">
        <v>157</v>
      </c>
      <c r="BD78" s="32" t="s">
        <v>157</v>
      </c>
      <c r="BE78" s="32" t="s">
        <v>157</v>
      </c>
      <c r="BF78" s="32" t="s">
        <v>157</v>
      </c>
      <c r="BG78" s="32" t="s">
        <v>157</v>
      </c>
      <c r="BH78" s="32" t="s">
        <v>157</v>
      </c>
      <c r="BI78" s="32" t="s">
        <v>157</v>
      </c>
      <c r="BJ78" s="32" t="s">
        <v>157</v>
      </c>
      <c r="BK78" s="32" t="s">
        <v>157</v>
      </c>
      <c r="BL78" s="33" t="s">
        <v>210</v>
      </c>
      <c r="BM78" s="33" t="s">
        <v>157</v>
      </c>
      <c r="BN78" s="33" t="s">
        <v>157</v>
      </c>
      <c r="BO78" s="33" t="s">
        <v>157</v>
      </c>
      <c r="BP78" s="33" t="s">
        <v>157</v>
      </c>
      <c r="BQ78" s="33" t="s">
        <v>157</v>
      </c>
      <c r="BR78" s="33" t="s">
        <v>157</v>
      </c>
      <c r="BS78" s="34" t="s">
        <v>164</v>
      </c>
      <c r="BT78" s="34" t="s">
        <v>1259</v>
      </c>
      <c r="BU78" s="34" t="s">
        <v>164</v>
      </c>
      <c r="BV78" s="34" t="s">
        <v>188</v>
      </c>
      <c r="BW78" s="35" t="s">
        <v>1260</v>
      </c>
      <c r="BX78" s="35" t="s">
        <v>1261</v>
      </c>
      <c r="BY78" s="35" t="s">
        <v>1262</v>
      </c>
    </row>
    <row r="79" spans="1:77" x14ac:dyDescent="0.25">
      <c r="A79" s="30" t="s">
        <v>1867</v>
      </c>
      <c r="B79" s="30" t="s">
        <v>1868</v>
      </c>
      <c r="C79" s="30" t="s">
        <v>1869</v>
      </c>
      <c r="D79" s="51">
        <f>VLOOKUP(A79,Population!A79:C1022,2,FALSE)</f>
        <v>196</v>
      </c>
      <c r="E79" s="30" t="s">
        <v>164</v>
      </c>
      <c r="F79" s="31" t="s">
        <v>1870</v>
      </c>
      <c r="G79" s="31" t="s">
        <v>164</v>
      </c>
      <c r="H79" s="31" t="s">
        <v>243</v>
      </c>
      <c r="I79" s="31" t="s">
        <v>233</v>
      </c>
      <c r="J79" s="31" t="s">
        <v>157</v>
      </c>
      <c r="K79" s="31" t="s">
        <v>1871</v>
      </c>
      <c r="L79" s="31" t="s">
        <v>1872</v>
      </c>
      <c r="M79" s="31" t="s">
        <v>261</v>
      </c>
      <c r="N79" s="31" t="s">
        <v>261</v>
      </c>
      <c r="O79" s="31" t="s">
        <v>157</v>
      </c>
      <c r="P79" s="31" t="s">
        <v>189</v>
      </c>
      <c r="Q79" s="31" t="s">
        <v>164</v>
      </c>
      <c r="R79" s="31" t="s">
        <v>261</v>
      </c>
      <c r="S79" s="31" t="s">
        <v>233</v>
      </c>
      <c r="T79" s="31" t="s">
        <v>157</v>
      </c>
      <c r="U79" s="31" t="s">
        <v>1873</v>
      </c>
      <c r="V79" s="31" t="s">
        <v>1872</v>
      </c>
      <c r="W79" s="31" t="s">
        <v>1874</v>
      </c>
      <c r="X79" s="31" t="s">
        <v>1875</v>
      </c>
      <c r="Y79" s="31" t="s">
        <v>157</v>
      </c>
      <c r="Z79" s="31" t="s">
        <v>259</v>
      </c>
      <c r="AA79" s="31" t="s">
        <v>157</v>
      </c>
      <c r="AB79" s="31" t="s">
        <v>157</v>
      </c>
      <c r="AC79" s="31" t="s">
        <v>157</v>
      </c>
      <c r="AD79" s="31" t="s">
        <v>157</v>
      </c>
      <c r="AE79" s="31" t="s">
        <v>1876</v>
      </c>
      <c r="AF79" s="32" t="s">
        <v>967</v>
      </c>
      <c r="AG79" s="32" t="s">
        <v>1877</v>
      </c>
      <c r="AH79" s="32" t="s">
        <v>1878</v>
      </c>
      <c r="AI79" s="32" t="s">
        <v>164</v>
      </c>
      <c r="AJ79" s="32" t="s">
        <v>1878</v>
      </c>
      <c r="AK79" s="32" t="s">
        <v>1873</v>
      </c>
      <c r="AL79" s="32" t="s">
        <v>233</v>
      </c>
      <c r="AM79" s="32" t="s">
        <v>157</v>
      </c>
      <c r="AN79" s="32" t="s">
        <v>190</v>
      </c>
      <c r="AO79" s="32" t="s">
        <v>157</v>
      </c>
      <c r="AP79" s="32" t="s">
        <v>243</v>
      </c>
      <c r="AQ79" s="32" t="s">
        <v>157</v>
      </c>
      <c r="AR79" s="32" t="s">
        <v>259</v>
      </c>
      <c r="AS79" s="32" t="s">
        <v>157</v>
      </c>
      <c r="AT79" s="32" t="s">
        <v>157</v>
      </c>
      <c r="AU79" s="32" t="s">
        <v>157</v>
      </c>
      <c r="AV79" s="32" t="s">
        <v>157</v>
      </c>
      <c r="AW79" s="32" t="s">
        <v>1879</v>
      </c>
      <c r="AX79" s="32" t="s">
        <v>164</v>
      </c>
      <c r="AY79" s="32" t="s">
        <v>243</v>
      </c>
      <c r="AZ79" s="32" t="s">
        <v>1873</v>
      </c>
      <c r="BA79" s="32" t="s">
        <v>233</v>
      </c>
      <c r="BB79" s="32" t="s">
        <v>157</v>
      </c>
      <c r="BC79" s="32" t="s">
        <v>1872</v>
      </c>
      <c r="BD79" s="32" t="s">
        <v>157</v>
      </c>
      <c r="BE79" s="32" t="s">
        <v>243</v>
      </c>
      <c r="BF79" s="32" t="s">
        <v>157</v>
      </c>
      <c r="BG79" s="32" t="s">
        <v>259</v>
      </c>
      <c r="BH79" s="32" t="s">
        <v>157</v>
      </c>
      <c r="BI79" s="32" t="s">
        <v>157</v>
      </c>
      <c r="BJ79" s="32" t="s">
        <v>157</v>
      </c>
      <c r="BK79" s="32" t="s">
        <v>157</v>
      </c>
      <c r="BL79" s="33" t="s">
        <v>162</v>
      </c>
      <c r="BM79" s="33" t="s">
        <v>157</v>
      </c>
      <c r="BN79" s="33" t="s">
        <v>157</v>
      </c>
      <c r="BO79" s="33" t="s">
        <v>157</v>
      </c>
      <c r="BP79" s="33" t="s">
        <v>157</v>
      </c>
      <c r="BQ79" s="33" t="s">
        <v>157</v>
      </c>
      <c r="BR79" s="33" t="s">
        <v>157</v>
      </c>
      <c r="BS79" s="34" t="s">
        <v>162</v>
      </c>
      <c r="BT79" s="34" t="s">
        <v>157</v>
      </c>
      <c r="BU79" s="34" t="s">
        <v>164</v>
      </c>
      <c r="BV79" s="34" t="s">
        <v>1880</v>
      </c>
      <c r="BW79" s="35" t="s">
        <v>1881</v>
      </c>
      <c r="BX79" s="35" t="s">
        <v>1882</v>
      </c>
      <c r="BY79" s="35" t="s">
        <v>157</v>
      </c>
    </row>
    <row r="80" spans="1:77" ht="45" x14ac:dyDescent="0.25">
      <c r="A80" s="30" t="s">
        <v>996</v>
      </c>
      <c r="B80" s="30" t="s">
        <v>997</v>
      </c>
      <c r="C80" s="30" t="s">
        <v>998</v>
      </c>
      <c r="D80" s="51">
        <f>VLOOKUP(A80,Population!A80:C1023,2,FALSE)</f>
        <v>2732</v>
      </c>
      <c r="E80" s="30" t="s">
        <v>164</v>
      </c>
      <c r="F80" s="31" t="s">
        <v>999</v>
      </c>
      <c r="G80" s="31" t="s">
        <v>164</v>
      </c>
      <c r="H80" s="31" t="s">
        <v>1000</v>
      </c>
      <c r="I80" s="31" t="s">
        <v>233</v>
      </c>
      <c r="J80" s="31" t="s">
        <v>157</v>
      </c>
      <c r="K80" s="31" t="s">
        <v>273</v>
      </c>
      <c r="L80" s="31" t="s">
        <v>1001</v>
      </c>
      <c r="M80" s="31" t="s">
        <v>1002</v>
      </c>
      <c r="N80" s="31" t="s">
        <v>1003</v>
      </c>
      <c r="O80" s="31" t="s">
        <v>1004</v>
      </c>
      <c r="P80" s="31" t="s">
        <v>1005</v>
      </c>
      <c r="Q80" s="31" t="s">
        <v>162</v>
      </c>
      <c r="R80" s="31" t="s">
        <v>157</v>
      </c>
      <c r="S80" s="31" t="s">
        <v>157</v>
      </c>
      <c r="T80" s="31" t="s">
        <v>157</v>
      </c>
      <c r="U80" s="31" t="s">
        <v>157</v>
      </c>
      <c r="V80" s="31" t="s">
        <v>157</v>
      </c>
      <c r="W80" s="31" t="s">
        <v>1006</v>
      </c>
      <c r="X80" s="31" t="s">
        <v>157</v>
      </c>
      <c r="Y80" s="31" t="s">
        <v>157</v>
      </c>
      <c r="Z80" s="31" t="s">
        <v>259</v>
      </c>
      <c r="AA80" s="31" t="s">
        <v>1007</v>
      </c>
      <c r="AB80" s="31" t="s">
        <v>157</v>
      </c>
      <c r="AC80" s="31" t="s">
        <v>157</v>
      </c>
      <c r="AD80" s="31" t="s">
        <v>157</v>
      </c>
      <c r="AE80" s="31" t="s">
        <v>157</v>
      </c>
      <c r="AF80" s="32" t="s">
        <v>1008</v>
      </c>
      <c r="AG80" s="32" t="s">
        <v>1005</v>
      </c>
      <c r="AH80" s="32" t="s">
        <v>1009</v>
      </c>
      <c r="AI80" s="32" t="s">
        <v>164</v>
      </c>
      <c r="AJ80" s="32" t="s">
        <v>1010</v>
      </c>
      <c r="AK80" s="32" t="s">
        <v>273</v>
      </c>
      <c r="AL80" s="32" t="s">
        <v>233</v>
      </c>
      <c r="AM80" s="32" t="s">
        <v>157</v>
      </c>
      <c r="AN80" s="32" t="s">
        <v>1011</v>
      </c>
      <c r="AO80" s="32" t="s">
        <v>157</v>
      </c>
      <c r="AP80" s="32" t="s">
        <v>157</v>
      </c>
      <c r="AQ80" s="32" t="s">
        <v>157</v>
      </c>
      <c r="AR80" s="32" t="s">
        <v>247</v>
      </c>
      <c r="AS80" s="32" t="s">
        <v>157</v>
      </c>
      <c r="AT80" s="32" t="s">
        <v>1012</v>
      </c>
      <c r="AU80" s="32" t="s">
        <v>157</v>
      </c>
      <c r="AV80" s="32" t="s">
        <v>157</v>
      </c>
      <c r="AW80" s="32" t="s">
        <v>157</v>
      </c>
      <c r="AX80" s="32" t="s">
        <v>164</v>
      </c>
      <c r="AY80" s="32" t="s">
        <v>1010</v>
      </c>
      <c r="AZ80" s="32" t="s">
        <v>273</v>
      </c>
      <c r="BA80" s="32" t="s">
        <v>233</v>
      </c>
      <c r="BB80" s="32" t="s">
        <v>157</v>
      </c>
      <c r="BC80" s="32" t="s">
        <v>1011</v>
      </c>
      <c r="BD80" s="32" t="s">
        <v>157</v>
      </c>
      <c r="BE80" s="32" t="s">
        <v>157</v>
      </c>
      <c r="BF80" s="32" t="s">
        <v>157</v>
      </c>
      <c r="BG80" s="32" t="s">
        <v>157</v>
      </c>
      <c r="BH80" s="32" t="s">
        <v>157</v>
      </c>
      <c r="BI80" s="32" t="s">
        <v>157</v>
      </c>
      <c r="BJ80" s="32" t="s">
        <v>157</v>
      </c>
      <c r="BK80" s="32" t="s">
        <v>157</v>
      </c>
      <c r="BL80" s="33" t="s">
        <v>164</v>
      </c>
      <c r="BM80" s="33" t="s">
        <v>176</v>
      </c>
      <c r="BN80" s="33" t="s">
        <v>830</v>
      </c>
      <c r="BO80" s="33" t="s">
        <v>167</v>
      </c>
      <c r="BP80" s="33" t="s">
        <v>157</v>
      </c>
      <c r="BQ80" s="33" t="s">
        <v>157</v>
      </c>
      <c r="BR80" s="33" t="s">
        <v>1013</v>
      </c>
      <c r="BS80" s="34" t="s">
        <v>162</v>
      </c>
      <c r="BT80" s="34" t="s">
        <v>157</v>
      </c>
      <c r="BU80" s="34" t="s">
        <v>162</v>
      </c>
      <c r="BV80" s="34" t="s">
        <v>157</v>
      </c>
      <c r="BW80" s="35" t="s">
        <v>157</v>
      </c>
      <c r="BX80" s="35" t="s">
        <v>157</v>
      </c>
      <c r="BY80" s="35" t="s">
        <v>157</v>
      </c>
    </row>
    <row r="81" spans="1:77" ht="45" x14ac:dyDescent="0.25">
      <c r="A81" s="30" t="s">
        <v>5022</v>
      </c>
      <c r="B81" s="30" t="s">
        <v>5023</v>
      </c>
      <c r="C81" s="30" t="s">
        <v>5024</v>
      </c>
      <c r="D81" s="51">
        <v>5651</v>
      </c>
      <c r="E81" s="30" t="s">
        <v>164</v>
      </c>
      <c r="F81" s="31" t="s">
        <v>5025</v>
      </c>
      <c r="G81" s="31" t="s">
        <v>164</v>
      </c>
      <c r="H81" s="31" t="s">
        <v>5026</v>
      </c>
      <c r="I81" s="31" t="s">
        <v>167</v>
      </c>
      <c r="J81" s="31" t="s">
        <v>5027</v>
      </c>
      <c r="K81" s="31" t="s">
        <v>662</v>
      </c>
      <c r="L81" s="31" t="s">
        <v>5028</v>
      </c>
      <c r="M81" s="31" t="s">
        <v>5029</v>
      </c>
      <c r="N81" s="31" t="s">
        <v>5030</v>
      </c>
      <c r="O81" s="31" t="s">
        <v>157</v>
      </c>
      <c r="P81" s="31" t="s">
        <v>4291</v>
      </c>
      <c r="Q81" s="31" t="s">
        <v>164</v>
      </c>
      <c r="R81" s="31" t="s">
        <v>5026</v>
      </c>
      <c r="S81" s="31" t="s">
        <v>167</v>
      </c>
      <c r="T81" s="31" t="s">
        <v>5031</v>
      </c>
      <c r="U81" s="31" t="s">
        <v>662</v>
      </c>
      <c r="V81" s="31" t="s">
        <v>5032</v>
      </c>
      <c r="W81" s="31" t="s">
        <v>5033</v>
      </c>
      <c r="X81" s="31" t="s">
        <v>5034</v>
      </c>
      <c r="Y81" s="31" t="s">
        <v>157</v>
      </c>
      <c r="Z81" s="31" t="s">
        <v>259</v>
      </c>
      <c r="AA81" s="31" t="s">
        <v>157</v>
      </c>
      <c r="AB81" s="31" t="s">
        <v>157</v>
      </c>
      <c r="AC81" s="31" t="s">
        <v>157</v>
      </c>
      <c r="AD81" s="31" t="s">
        <v>157</v>
      </c>
      <c r="AE81" s="31" t="s">
        <v>157</v>
      </c>
      <c r="AF81" s="32" t="s">
        <v>5035</v>
      </c>
      <c r="AG81" s="32" t="s">
        <v>4892</v>
      </c>
      <c r="AH81" s="32" t="s">
        <v>5036</v>
      </c>
      <c r="AI81" s="32" t="s">
        <v>164</v>
      </c>
      <c r="AJ81" s="32" t="s">
        <v>4073</v>
      </c>
      <c r="AK81" s="32" t="s">
        <v>1363</v>
      </c>
      <c r="AL81" s="32" t="s">
        <v>167</v>
      </c>
      <c r="AM81" s="32" t="s">
        <v>5037</v>
      </c>
      <c r="AN81" s="32" t="s">
        <v>5038</v>
      </c>
      <c r="AO81" s="32" t="s">
        <v>157</v>
      </c>
      <c r="AP81" s="32" t="s">
        <v>4073</v>
      </c>
      <c r="AQ81" s="32" t="s">
        <v>157</v>
      </c>
      <c r="AR81" s="32" t="s">
        <v>247</v>
      </c>
      <c r="AS81" s="32" t="s">
        <v>157</v>
      </c>
      <c r="AT81" s="32" t="s">
        <v>5039</v>
      </c>
      <c r="AU81" s="32" t="s">
        <v>157</v>
      </c>
      <c r="AV81" s="32" t="s">
        <v>157</v>
      </c>
      <c r="AW81" s="32" t="s">
        <v>5040</v>
      </c>
      <c r="AX81" s="32" t="s">
        <v>164</v>
      </c>
      <c r="AY81" s="32" t="s">
        <v>4073</v>
      </c>
      <c r="AZ81" s="32" t="s">
        <v>1363</v>
      </c>
      <c r="BA81" s="32" t="s">
        <v>167</v>
      </c>
      <c r="BB81" s="32" t="s">
        <v>5041</v>
      </c>
      <c r="BC81" s="32" t="s">
        <v>5042</v>
      </c>
      <c r="BD81" s="32" t="s">
        <v>157</v>
      </c>
      <c r="BE81" s="32" t="s">
        <v>4073</v>
      </c>
      <c r="BF81" s="32" t="s">
        <v>157</v>
      </c>
      <c r="BG81" s="32" t="s">
        <v>247</v>
      </c>
      <c r="BH81" s="32" t="s">
        <v>157</v>
      </c>
      <c r="BI81" s="32" t="s">
        <v>5039</v>
      </c>
      <c r="BJ81" s="32" t="s">
        <v>157</v>
      </c>
      <c r="BK81" s="32" t="s">
        <v>157</v>
      </c>
      <c r="BL81" s="33" t="s">
        <v>162</v>
      </c>
      <c r="BM81" s="33" t="s">
        <v>157</v>
      </c>
      <c r="BN81" s="33" t="s">
        <v>157</v>
      </c>
      <c r="BO81" s="33" t="s">
        <v>157</v>
      </c>
      <c r="BP81" s="33" t="s">
        <v>157</v>
      </c>
      <c r="BQ81" s="33" t="s">
        <v>157</v>
      </c>
      <c r="BR81" s="33" t="s">
        <v>157</v>
      </c>
      <c r="BS81" s="34" t="s">
        <v>162</v>
      </c>
      <c r="BT81" s="34" t="s">
        <v>157</v>
      </c>
      <c r="BU81" s="34" t="s">
        <v>162</v>
      </c>
      <c r="BV81" s="34" t="s">
        <v>157</v>
      </c>
      <c r="BW81" s="35" t="s">
        <v>5043</v>
      </c>
      <c r="BX81" s="35" t="s">
        <v>381</v>
      </c>
      <c r="BY81" s="35" t="s">
        <v>381</v>
      </c>
    </row>
    <row r="82" spans="1:77" x14ac:dyDescent="0.25">
      <c r="A82" s="30" t="s">
        <v>5916</v>
      </c>
      <c r="B82" s="30" t="s">
        <v>4114</v>
      </c>
      <c r="C82" s="30" t="s">
        <v>4115</v>
      </c>
      <c r="D82" s="51">
        <f>VLOOKUP(A82,Population!A82:C1025,2,FALSE)</f>
        <v>683</v>
      </c>
      <c r="E82" s="30" t="s">
        <v>164</v>
      </c>
      <c r="F82" s="31" t="s">
        <v>1984</v>
      </c>
      <c r="G82" s="31" t="s">
        <v>164</v>
      </c>
      <c r="H82" s="31" t="s">
        <v>4116</v>
      </c>
      <c r="I82" s="31" t="s">
        <v>233</v>
      </c>
      <c r="J82" s="31" t="s">
        <v>157</v>
      </c>
      <c r="K82" s="31" t="s">
        <v>4117</v>
      </c>
      <c r="L82" s="31" t="s">
        <v>4118</v>
      </c>
      <c r="M82" s="31" t="s">
        <v>4119</v>
      </c>
      <c r="N82" s="31" t="s">
        <v>4120</v>
      </c>
      <c r="O82" s="31" t="s">
        <v>157</v>
      </c>
      <c r="P82" s="31" t="s">
        <v>261</v>
      </c>
      <c r="Q82" s="31" t="s">
        <v>164</v>
      </c>
      <c r="R82" s="31" t="s">
        <v>4116</v>
      </c>
      <c r="S82" s="31" t="s">
        <v>233</v>
      </c>
      <c r="T82" s="31" t="s">
        <v>157</v>
      </c>
      <c r="U82" s="31" t="s">
        <v>524</v>
      </c>
      <c r="V82" s="31" t="s">
        <v>4121</v>
      </c>
      <c r="W82" s="31" t="s">
        <v>4122</v>
      </c>
      <c r="X82" s="31" t="s">
        <v>4123</v>
      </c>
      <c r="Y82" s="31" t="s">
        <v>157</v>
      </c>
      <c r="Z82" s="31" t="s">
        <v>157</v>
      </c>
      <c r="AA82" s="31" t="s">
        <v>157</v>
      </c>
      <c r="AB82" s="31" t="s">
        <v>157</v>
      </c>
      <c r="AC82" s="31" t="s">
        <v>157</v>
      </c>
      <c r="AD82" s="31" t="s">
        <v>157</v>
      </c>
      <c r="AE82" s="31" t="s">
        <v>157</v>
      </c>
      <c r="AF82" s="32" t="s">
        <v>1984</v>
      </c>
      <c r="AG82" s="32" t="s">
        <v>261</v>
      </c>
      <c r="AH82" s="32" t="s">
        <v>157</v>
      </c>
      <c r="AI82" s="32" t="s">
        <v>164</v>
      </c>
      <c r="AJ82" s="32" t="s">
        <v>4124</v>
      </c>
      <c r="AK82" s="32" t="s">
        <v>2022</v>
      </c>
      <c r="AL82" s="32" t="s">
        <v>233</v>
      </c>
      <c r="AM82" s="32" t="s">
        <v>157</v>
      </c>
      <c r="AN82" s="32" t="s">
        <v>4125</v>
      </c>
      <c r="AO82" s="32" t="s">
        <v>157</v>
      </c>
      <c r="AP82" s="32" t="s">
        <v>157</v>
      </c>
      <c r="AQ82" s="32" t="s">
        <v>157</v>
      </c>
      <c r="AR82" s="32" t="s">
        <v>157</v>
      </c>
      <c r="AS82" s="32" t="s">
        <v>157</v>
      </c>
      <c r="AT82" s="32" t="s">
        <v>157</v>
      </c>
      <c r="AU82" s="32" t="s">
        <v>157</v>
      </c>
      <c r="AV82" s="32" t="s">
        <v>157</v>
      </c>
      <c r="AW82" s="32" t="s">
        <v>157</v>
      </c>
      <c r="AX82" s="32" t="s">
        <v>164</v>
      </c>
      <c r="AY82" s="32" t="s">
        <v>4124</v>
      </c>
      <c r="AZ82" s="32" t="s">
        <v>2022</v>
      </c>
      <c r="BA82" s="32" t="s">
        <v>233</v>
      </c>
      <c r="BB82" s="32" t="s">
        <v>157</v>
      </c>
      <c r="BC82" s="32" t="s">
        <v>4125</v>
      </c>
      <c r="BD82" s="32" t="s">
        <v>157</v>
      </c>
      <c r="BE82" s="32" t="s">
        <v>157</v>
      </c>
      <c r="BF82" s="32" t="s">
        <v>157</v>
      </c>
      <c r="BG82" s="32" t="s">
        <v>157</v>
      </c>
      <c r="BH82" s="32" t="s">
        <v>157</v>
      </c>
      <c r="BI82" s="32" t="s">
        <v>157</v>
      </c>
      <c r="BJ82" s="32" t="s">
        <v>157</v>
      </c>
      <c r="BK82" s="32" t="s">
        <v>157</v>
      </c>
      <c r="BL82" s="33" t="s">
        <v>162</v>
      </c>
      <c r="BM82" s="33" t="s">
        <v>157</v>
      </c>
      <c r="BN82" s="33" t="s">
        <v>157</v>
      </c>
      <c r="BO82" s="33" t="s">
        <v>157</v>
      </c>
      <c r="BP82" s="33" t="s">
        <v>157</v>
      </c>
      <c r="BQ82" s="33" t="s">
        <v>157</v>
      </c>
      <c r="BR82" s="33" t="s">
        <v>157</v>
      </c>
      <c r="BS82" s="34" t="s">
        <v>162</v>
      </c>
      <c r="BT82" s="34" t="s">
        <v>157</v>
      </c>
      <c r="BU82" s="34" t="s">
        <v>162</v>
      </c>
      <c r="BV82" s="34" t="s">
        <v>157</v>
      </c>
      <c r="BW82" s="35" t="s">
        <v>157</v>
      </c>
      <c r="BX82" s="35" t="s">
        <v>535</v>
      </c>
      <c r="BY82" s="35" t="s">
        <v>157</v>
      </c>
    </row>
    <row r="83" spans="1:77" x14ac:dyDescent="0.25">
      <c r="A83" s="30" t="s">
        <v>5605</v>
      </c>
      <c r="B83" s="30" t="s">
        <v>5606</v>
      </c>
      <c r="C83" s="30" t="s">
        <v>5607</v>
      </c>
      <c r="D83" s="51">
        <f>VLOOKUP(A83,Population!A83:C1026,2,FALSE)</f>
        <v>662</v>
      </c>
      <c r="E83" s="30" t="s">
        <v>164</v>
      </c>
      <c r="F83" s="31" t="s">
        <v>5608</v>
      </c>
      <c r="G83" s="31" t="s">
        <v>164</v>
      </c>
      <c r="H83" s="31" t="s">
        <v>680</v>
      </c>
      <c r="I83" s="31" t="s">
        <v>233</v>
      </c>
      <c r="J83" s="31" t="s">
        <v>157</v>
      </c>
      <c r="K83" s="31" t="s">
        <v>273</v>
      </c>
      <c r="L83" s="31" t="s">
        <v>1036</v>
      </c>
      <c r="M83" s="31" t="s">
        <v>1372</v>
      </c>
      <c r="N83" s="31" t="s">
        <v>5609</v>
      </c>
      <c r="O83" s="31" t="s">
        <v>157</v>
      </c>
      <c r="P83" s="31" t="s">
        <v>301</v>
      </c>
      <c r="Q83" s="31" t="s">
        <v>164</v>
      </c>
      <c r="R83" s="31" t="s">
        <v>680</v>
      </c>
      <c r="S83" s="31" t="s">
        <v>233</v>
      </c>
      <c r="T83" s="31" t="s">
        <v>157</v>
      </c>
      <c r="U83" s="31" t="s">
        <v>273</v>
      </c>
      <c r="V83" s="31" t="s">
        <v>5610</v>
      </c>
      <c r="W83" s="31" t="s">
        <v>5611</v>
      </c>
      <c r="X83" s="31" t="s">
        <v>157</v>
      </c>
      <c r="Y83" s="31" t="s">
        <v>157</v>
      </c>
      <c r="Z83" s="31" t="s">
        <v>259</v>
      </c>
      <c r="AA83" s="31" t="s">
        <v>157</v>
      </c>
      <c r="AB83" s="31" t="s">
        <v>157</v>
      </c>
      <c r="AC83" s="31" t="s">
        <v>157</v>
      </c>
      <c r="AD83" s="31" t="s">
        <v>157</v>
      </c>
      <c r="AE83" s="31" t="s">
        <v>157</v>
      </c>
      <c r="AF83" s="32" t="s">
        <v>157</v>
      </c>
      <c r="AG83" s="32" t="s">
        <v>157</v>
      </c>
      <c r="AH83" s="32" t="s">
        <v>157</v>
      </c>
      <c r="AI83" s="32" t="s">
        <v>162</v>
      </c>
      <c r="AJ83" s="32" t="s">
        <v>157</v>
      </c>
      <c r="AK83" s="32" t="s">
        <v>157</v>
      </c>
      <c r="AL83" s="32" t="s">
        <v>157</v>
      </c>
      <c r="AM83" s="32" t="s">
        <v>157</v>
      </c>
      <c r="AN83" s="32" t="s">
        <v>157</v>
      </c>
      <c r="AO83" s="32" t="s">
        <v>157</v>
      </c>
      <c r="AP83" s="32" t="s">
        <v>157</v>
      </c>
      <c r="AQ83" s="32" t="s">
        <v>157</v>
      </c>
      <c r="AR83" s="32" t="s">
        <v>157</v>
      </c>
      <c r="AS83" s="32" t="s">
        <v>157</v>
      </c>
      <c r="AT83" s="32" t="s">
        <v>157</v>
      </c>
      <c r="AU83" s="32" t="s">
        <v>157</v>
      </c>
      <c r="AV83" s="32" t="s">
        <v>157</v>
      </c>
      <c r="AW83" s="32" t="s">
        <v>157</v>
      </c>
      <c r="AX83" s="32" t="s">
        <v>162</v>
      </c>
      <c r="AY83" s="32" t="s">
        <v>157</v>
      </c>
      <c r="AZ83" s="32" t="s">
        <v>157</v>
      </c>
      <c r="BA83" s="32" t="s">
        <v>157</v>
      </c>
      <c r="BB83" s="32" t="s">
        <v>157</v>
      </c>
      <c r="BC83" s="32" t="s">
        <v>157</v>
      </c>
      <c r="BD83" s="32" t="s">
        <v>157</v>
      </c>
      <c r="BE83" s="32" t="s">
        <v>157</v>
      </c>
      <c r="BF83" s="32" t="s">
        <v>157</v>
      </c>
      <c r="BG83" s="32" t="s">
        <v>157</v>
      </c>
      <c r="BH83" s="32" t="s">
        <v>157</v>
      </c>
      <c r="BI83" s="32" t="s">
        <v>157</v>
      </c>
      <c r="BJ83" s="32" t="s">
        <v>157</v>
      </c>
      <c r="BK83" s="32" t="s">
        <v>157</v>
      </c>
      <c r="BL83" s="33" t="s">
        <v>162</v>
      </c>
      <c r="BM83" s="33" t="s">
        <v>157</v>
      </c>
      <c r="BN83" s="33" t="s">
        <v>157</v>
      </c>
      <c r="BO83" s="33" t="s">
        <v>157</v>
      </c>
      <c r="BP83" s="33" t="s">
        <v>157</v>
      </c>
      <c r="BQ83" s="33" t="s">
        <v>157</v>
      </c>
      <c r="BR83" s="33" t="s">
        <v>157</v>
      </c>
      <c r="BS83" s="34" t="s">
        <v>162</v>
      </c>
      <c r="BT83" s="34" t="s">
        <v>157</v>
      </c>
      <c r="BU83" s="34" t="s">
        <v>162</v>
      </c>
      <c r="BV83" s="34" t="s">
        <v>157</v>
      </c>
      <c r="BW83" s="35" t="s">
        <v>157</v>
      </c>
      <c r="BX83" s="35" t="s">
        <v>157</v>
      </c>
      <c r="BY83" s="35" t="s">
        <v>157</v>
      </c>
    </row>
    <row r="84" spans="1:77" ht="60" x14ac:dyDescent="0.25">
      <c r="A84" s="30" t="s">
        <v>882</v>
      </c>
      <c r="B84" s="30" t="s">
        <v>883</v>
      </c>
      <c r="C84" s="30" t="s">
        <v>884</v>
      </c>
      <c r="D84" s="51">
        <f>VLOOKUP(A84,Population!A84:C1027,2,FALSE)</f>
        <v>1273</v>
      </c>
      <c r="E84" s="30" t="s">
        <v>164</v>
      </c>
      <c r="F84" s="31" t="s">
        <v>486</v>
      </c>
      <c r="G84" s="31" t="s">
        <v>164</v>
      </c>
      <c r="H84" s="31" t="s">
        <v>885</v>
      </c>
      <c r="I84" s="31" t="s">
        <v>614</v>
      </c>
      <c r="J84" s="31" t="s">
        <v>157</v>
      </c>
      <c r="K84" s="31" t="s">
        <v>340</v>
      </c>
      <c r="L84" s="31" t="s">
        <v>886</v>
      </c>
      <c r="M84" s="31" t="s">
        <v>157</v>
      </c>
      <c r="N84" s="31" t="s">
        <v>157</v>
      </c>
      <c r="O84" s="31" t="s">
        <v>887</v>
      </c>
      <c r="P84" s="31" t="s">
        <v>888</v>
      </c>
      <c r="Q84" s="31" t="s">
        <v>164</v>
      </c>
      <c r="R84" s="31" t="s">
        <v>885</v>
      </c>
      <c r="S84" s="31" t="s">
        <v>614</v>
      </c>
      <c r="T84" s="31" t="s">
        <v>157</v>
      </c>
      <c r="U84" s="31" t="s">
        <v>340</v>
      </c>
      <c r="V84" s="31" t="s">
        <v>886</v>
      </c>
      <c r="W84" s="31" t="s">
        <v>157</v>
      </c>
      <c r="X84" s="31" t="s">
        <v>157</v>
      </c>
      <c r="Y84" s="31" t="s">
        <v>889</v>
      </c>
      <c r="Z84" s="31" t="s">
        <v>373</v>
      </c>
      <c r="AA84" s="31" t="s">
        <v>157</v>
      </c>
      <c r="AB84" s="31" t="s">
        <v>157</v>
      </c>
      <c r="AC84" s="31" t="s">
        <v>157</v>
      </c>
      <c r="AD84" s="31" t="s">
        <v>157</v>
      </c>
      <c r="AE84" s="31" t="s">
        <v>157</v>
      </c>
      <c r="AF84" s="32" t="s">
        <v>890</v>
      </c>
      <c r="AG84" s="32" t="s">
        <v>891</v>
      </c>
      <c r="AH84" s="32" t="s">
        <v>892</v>
      </c>
      <c r="AI84" s="32" t="s">
        <v>164</v>
      </c>
      <c r="AJ84" s="32" t="s">
        <v>893</v>
      </c>
      <c r="AK84" s="32" t="s">
        <v>340</v>
      </c>
      <c r="AL84" s="32" t="s">
        <v>614</v>
      </c>
      <c r="AM84" s="32" t="s">
        <v>157</v>
      </c>
      <c r="AN84" s="32" t="s">
        <v>894</v>
      </c>
      <c r="AO84" s="32" t="s">
        <v>157</v>
      </c>
      <c r="AP84" s="32" t="s">
        <v>157</v>
      </c>
      <c r="AQ84" s="32" t="s">
        <v>895</v>
      </c>
      <c r="AR84" s="32" t="s">
        <v>626</v>
      </c>
      <c r="AS84" s="32" t="s">
        <v>157</v>
      </c>
      <c r="AT84" s="32" t="s">
        <v>157</v>
      </c>
      <c r="AU84" s="32" t="s">
        <v>157</v>
      </c>
      <c r="AV84" s="32" t="s">
        <v>157</v>
      </c>
      <c r="AW84" s="32" t="s">
        <v>157</v>
      </c>
      <c r="AX84" s="32" t="s">
        <v>164</v>
      </c>
      <c r="AY84" s="32" t="s">
        <v>893</v>
      </c>
      <c r="AZ84" s="32" t="s">
        <v>340</v>
      </c>
      <c r="BA84" s="32" t="s">
        <v>614</v>
      </c>
      <c r="BB84" s="32" t="s">
        <v>157</v>
      </c>
      <c r="BC84" s="32" t="s">
        <v>894</v>
      </c>
      <c r="BD84" s="32" t="s">
        <v>157</v>
      </c>
      <c r="BE84" s="32" t="s">
        <v>157</v>
      </c>
      <c r="BF84" s="32" t="s">
        <v>896</v>
      </c>
      <c r="BG84" s="32" t="s">
        <v>259</v>
      </c>
      <c r="BH84" s="32" t="s">
        <v>157</v>
      </c>
      <c r="BI84" s="32" t="s">
        <v>157</v>
      </c>
      <c r="BJ84" s="32" t="s">
        <v>157</v>
      </c>
      <c r="BK84" s="32" t="s">
        <v>157</v>
      </c>
      <c r="BL84" s="33" t="s">
        <v>162</v>
      </c>
      <c r="BM84" s="33" t="s">
        <v>157</v>
      </c>
      <c r="BN84" s="33" t="s">
        <v>157</v>
      </c>
      <c r="BO84" s="33" t="s">
        <v>157</v>
      </c>
      <c r="BP84" s="33" t="s">
        <v>157</v>
      </c>
      <c r="BQ84" s="33" t="s">
        <v>157</v>
      </c>
      <c r="BR84" s="33" t="s">
        <v>157</v>
      </c>
      <c r="BS84" s="34" t="s">
        <v>162</v>
      </c>
      <c r="BT84" s="34" t="s">
        <v>157</v>
      </c>
      <c r="BU84" s="34" t="s">
        <v>164</v>
      </c>
      <c r="BV84" s="34" t="s">
        <v>897</v>
      </c>
      <c r="BW84" s="35" t="s">
        <v>898</v>
      </c>
      <c r="BX84" s="35" t="s">
        <v>899</v>
      </c>
      <c r="BY84" s="35" t="s">
        <v>900</v>
      </c>
    </row>
    <row r="85" spans="1:77" ht="30" x14ac:dyDescent="0.25">
      <c r="A85" s="30" t="s">
        <v>5923</v>
      </c>
      <c r="B85" s="30" t="s">
        <v>4360</v>
      </c>
      <c r="C85" s="30" t="s">
        <v>4361</v>
      </c>
      <c r="D85" s="51">
        <f>VLOOKUP(A85,Population!A85:C1028,2,FALSE)</f>
        <v>683</v>
      </c>
      <c r="E85" s="30" t="s">
        <v>164</v>
      </c>
      <c r="F85" s="31" t="s">
        <v>4362</v>
      </c>
      <c r="G85" s="31" t="s">
        <v>164</v>
      </c>
      <c r="H85" s="31" t="s">
        <v>4363</v>
      </c>
      <c r="I85" s="31" t="s">
        <v>233</v>
      </c>
      <c r="J85" s="31" t="s">
        <v>157</v>
      </c>
      <c r="K85" s="31" t="s">
        <v>524</v>
      </c>
      <c r="L85" s="31" t="s">
        <v>3276</v>
      </c>
      <c r="M85" s="31" t="s">
        <v>157</v>
      </c>
      <c r="N85" s="31" t="s">
        <v>157</v>
      </c>
      <c r="O85" s="31" t="s">
        <v>157</v>
      </c>
      <c r="P85" s="31" t="s">
        <v>959</v>
      </c>
      <c r="Q85" s="31" t="s">
        <v>164</v>
      </c>
      <c r="R85" s="31" t="s">
        <v>4363</v>
      </c>
      <c r="S85" s="31" t="s">
        <v>233</v>
      </c>
      <c r="T85" s="31" t="s">
        <v>157</v>
      </c>
      <c r="U85" s="31" t="s">
        <v>524</v>
      </c>
      <c r="V85" s="31" t="s">
        <v>3276</v>
      </c>
      <c r="W85" s="31" t="s">
        <v>157</v>
      </c>
      <c r="X85" s="31" t="s">
        <v>157</v>
      </c>
      <c r="Y85" s="31" t="s">
        <v>157</v>
      </c>
      <c r="Z85" s="31" t="s">
        <v>157</v>
      </c>
      <c r="AA85" s="31" t="s">
        <v>157</v>
      </c>
      <c r="AB85" s="31" t="s">
        <v>157</v>
      </c>
      <c r="AC85" s="31" t="s">
        <v>157</v>
      </c>
      <c r="AD85" s="31" t="s">
        <v>157</v>
      </c>
      <c r="AE85" s="31" t="s">
        <v>157</v>
      </c>
      <c r="AF85" s="32" t="s">
        <v>4362</v>
      </c>
      <c r="AG85" s="32" t="s">
        <v>344</v>
      </c>
      <c r="AH85" s="32" t="s">
        <v>595</v>
      </c>
      <c r="AI85" s="32" t="s">
        <v>164</v>
      </c>
      <c r="AJ85" s="32" t="s">
        <v>1926</v>
      </c>
      <c r="AK85" s="32" t="s">
        <v>157</v>
      </c>
      <c r="AL85" s="32" t="s">
        <v>233</v>
      </c>
      <c r="AM85" s="32" t="s">
        <v>157</v>
      </c>
      <c r="AN85" s="32" t="s">
        <v>4364</v>
      </c>
      <c r="AO85" s="32" t="s">
        <v>157</v>
      </c>
      <c r="AP85" s="32" t="s">
        <v>157</v>
      </c>
      <c r="AQ85" s="32" t="s">
        <v>157</v>
      </c>
      <c r="AR85" s="32" t="s">
        <v>157</v>
      </c>
      <c r="AS85" s="32" t="s">
        <v>157</v>
      </c>
      <c r="AT85" s="32" t="s">
        <v>157</v>
      </c>
      <c r="AU85" s="32" t="s">
        <v>157</v>
      </c>
      <c r="AV85" s="32" t="s">
        <v>157</v>
      </c>
      <c r="AW85" s="32" t="s">
        <v>1420</v>
      </c>
      <c r="AX85" s="32" t="s">
        <v>164</v>
      </c>
      <c r="AY85" s="32" t="s">
        <v>1926</v>
      </c>
      <c r="AZ85" s="32" t="s">
        <v>157</v>
      </c>
      <c r="BA85" s="32" t="s">
        <v>233</v>
      </c>
      <c r="BB85" s="32" t="s">
        <v>157</v>
      </c>
      <c r="BC85" s="32" t="s">
        <v>4364</v>
      </c>
      <c r="BD85" s="32" t="s">
        <v>157</v>
      </c>
      <c r="BE85" s="32" t="s">
        <v>157</v>
      </c>
      <c r="BF85" s="32" t="s">
        <v>157</v>
      </c>
      <c r="BG85" s="32" t="s">
        <v>157</v>
      </c>
      <c r="BH85" s="32" t="s">
        <v>157</v>
      </c>
      <c r="BI85" s="32" t="s">
        <v>157</v>
      </c>
      <c r="BJ85" s="32" t="s">
        <v>157</v>
      </c>
      <c r="BK85" s="32" t="s">
        <v>157</v>
      </c>
      <c r="BL85" s="33" t="s">
        <v>164</v>
      </c>
      <c r="BM85" s="33" t="s">
        <v>188</v>
      </c>
      <c r="BN85" s="33" t="s">
        <v>470</v>
      </c>
      <c r="BO85" s="33" t="s">
        <v>167</v>
      </c>
      <c r="BP85" s="33" t="s">
        <v>157</v>
      </c>
      <c r="BQ85" s="33" t="s">
        <v>1462</v>
      </c>
      <c r="BR85" s="33" t="s">
        <v>157</v>
      </c>
      <c r="BS85" s="34" t="s">
        <v>162</v>
      </c>
      <c r="BT85" s="34" t="s">
        <v>157</v>
      </c>
      <c r="BU85" s="34" t="s">
        <v>164</v>
      </c>
      <c r="BV85" s="34" t="s">
        <v>745</v>
      </c>
      <c r="BW85" s="35" t="s">
        <v>4365</v>
      </c>
      <c r="BX85" s="35" t="s">
        <v>250</v>
      </c>
      <c r="BY85" s="35" t="s">
        <v>157</v>
      </c>
    </row>
    <row r="86" spans="1:77" ht="45" x14ac:dyDescent="0.25">
      <c r="A86" s="30" t="s">
        <v>3493</v>
      </c>
      <c r="B86" s="30" t="s">
        <v>3494</v>
      </c>
      <c r="C86" s="30" t="s">
        <v>3495</v>
      </c>
      <c r="D86" s="51">
        <f>VLOOKUP(A86,Population!A86:C1029,2,FALSE)</f>
        <v>350</v>
      </c>
      <c r="E86" s="30" t="s">
        <v>164</v>
      </c>
      <c r="F86" s="31" t="s">
        <v>3496</v>
      </c>
      <c r="G86" s="31" t="s">
        <v>164</v>
      </c>
      <c r="H86" s="31" t="s">
        <v>3497</v>
      </c>
      <c r="I86" s="31" t="s">
        <v>167</v>
      </c>
      <c r="J86" s="31" t="s">
        <v>3498</v>
      </c>
      <c r="K86" s="31" t="s">
        <v>2867</v>
      </c>
      <c r="L86" s="31" t="s">
        <v>340</v>
      </c>
      <c r="M86" s="31" t="s">
        <v>157</v>
      </c>
      <c r="N86" s="31" t="s">
        <v>157</v>
      </c>
      <c r="O86" s="31" t="s">
        <v>3499</v>
      </c>
      <c r="P86" s="31" t="s">
        <v>3500</v>
      </c>
      <c r="Q86" s="31" t="s">
        <v>164</v>
      </c>
      <c r="R86" s="31" t="s">
        <v>3497</v>
      </c>
      <c r="S86" s="31" t="s">
        <v>167</v>
      </c>
      <c r="T86" s="31" t="s">
        <v>3501</v>
      </c>
      <c r="U86" s="31" t="s">
        <v>2867</v>
      </c>
      <c r="V86" s="31" t="s">
        <v>340</v>
      </c>
      <c r="W86" s="31" t="s">
        <v>157</v>
      </c>
      <c r="X86" s="31" t="s">
        <v>157</v>
      </c>
      <c r="Y86" s="31" t="s">
        <v>3502</v>
      </c>
      <c r="Z86" s="31" t="s">
        <v>323</v>
      </c>
      <c r="AA86" s="31" t="s">
        <v>157</v>
      </c>
      <c r="AB86" s="31" t="s">
        <v>157</v>
      </c>
      <c r="AC86" s="31" t="s">
        <v>157</v>
      </c>
      <c r="AD86" s="31" t="s">
        <v>3502</v>
      </c>
      <c r="AE86" s="31" t="s">
        <v>157</v>
      </c>
      <c r="AF86" s="32" t="s">
        <v>3503</v>
      </c>
      <c r="AG86" s="32" t="s">
        <v>3504</v>
      </c>
      <c r="AH86" s="32" t="s">
        <v>3505</v>
      </c>
      <c r="AI86" s="32" t="s">
        <v>164</v>
      </c>
      <c r="AJ86" s="32" t="s">
        <v>3505</v>
      </c>
      <c r="AK86" s="32" t="s">
        <v>2867</v>
      </c>
      <c r="AL86" s="32" t="s">
        <v>167</v>
      </c>
      <c r="AM86" s="32" t="s">
        <v>3506</v>
      </c>
      <c r="AN86" s="32" t="s">
        <v>340</v>
      </c>
      <c r="AO86" s="32" t="s">
        <v>157</v>
      </c>
      <c r="AP86" s="32" t="s">
        <v>157</v>
      </c>
      <c r="AQ86" s="32" t="s">
        <v>3507</v>
      </c>
      <c r="AR86" s="32" t="s">
        <v>323</v>
      </c>
      <c r="AS86" s="32" t="s">
        <v>157</v>
      </c>
      <c r="AT86" s="32" t="s">
        <v>157</v>
      </c>
      <c r="AU86" s="32" t="s">
        <v>157</v>
      </c>
      <c r="AV86" s="32" t="s">
        <v>3508</v>
      </c>
      <c r="AW86" s="32" t="s">
        <v>3505</v>
      </c>
      <c r="AX86" s="32" t="s">
        <v>164</v>
      </c>
      <c r="AY86" s="32" t="s">
        <v>3505</v>
      </c>
      <c r="AZ86" s="32" t="s">
        <v>2867</v>
      </c>
      <c r="BA86" s="32" t="s">
        <v>167</v>
      </c>
      <c r="BB86" s="32" t="s">
        <v>3509</v>
      </c>
      <c r="BC86" s="32" t="s">
        <v>340</v>
      </c>
      <c r="BD86" s="32" t="s">
        <v>157</v>
      </c>
      <c r="BE86" s="32" t="s">
        <v>157</v>
      </c>
      <c r="BF86" s="32" t="s">
        <v>3502</v>
      </c>
      <c r="BG86" s="32" t="s">
        <v>323</v>
      </c>
      <c r="BH86" s="32" t="s">
        <v>157</v>
      </c>
      <c r="BI86" s="32" t="s">
        <v>157</v>
      </c>
      <c r="BJ86" s="32" t="s">
        <v>157</v>
      </c>
      <c r="BK86" s="32" t="s">
        <v>3502</v>
      </c>
      <c r="BL86" s="33" t="s">
        <v>162</v>
      </c>
      <c r="BM86" s="33" t="s">
        <v>157</v>
      </c>
      <c r="BN86" s="33" t="s">
        <v>157</v>
      </c>
      <c r="BO86" s="33" t="s">
        <v>157</v>
      </c>
      <c r="BP86" s="33" t="s">
        <v>157</v>
      </c>
      <c r="BQ86" s="33" t="s">
        <v>157</v>
      </c>
      <c r="BR86" s="33" t="s">
        <v>157</v>
      </c>
      <c r="BS86" s="34" t="s">
        <v>162</v>
      </c>
      <c r="BT86" s="34" t="s">
        <v>157</v>
      </c>
      <c r="BU86" s="34" t="s">
        <v>164</v>
      </c>
      <c r="BV86" s="34" t="s">
        <v>1345</v>
      </c>
      <c r="BW86" s="35" t="s">
        <v>157</v>
      </c>
      <c r="BX86" s="35" t="s">
        <v>696</v>
      </c>
      <c r="BY86" s="35" t="s">
        <v>157</v>
      </c>
    </row>
    <row r="87" spans="1:77" ht="45" x14ac:dyDescent="0.25">
      <c r="A87" s="30" t="s">
        <v>5356</v>
      </c>
      <c r="B87" s="30" t="s">
        <v>5357</v>
      </c>
      <c r="C87" s="30" t="s">
        <v>5358</v>
      </c>
      <c r="D87" s="51">
        <f>VLOOKUP(A87,Population!A87:C1030,2,FALSE)</f>
        <v>1776</v>
      </c>
      <c r="E87" s="30" t="s">
        <v>164</v>
      </c>
      <c r="F87" s="31" t="s">
        <v>5359</v>
      </c>
      <c r="G87" s="31" t="s">
        <v>164</v>
      </c>
      <c r="H87" s="31" t="s">
        <v>5360</v>
      </c>
      <c r="I87" s="31" t="s">
        <v>233</v>
      </c>
      <c r="J87" s="31" t="s">
        <v>157</v>
      </c>
      <c r="K87" s="31" t="s">
        <v>297</v>
      </c>
      <c r="L87" s="31" t="s">
        <v>5361</v>
      </c>
      <c r="M87" s="31" t="s">
        <v>3239</v>
      </c>
      <c r="N87" s="31" t="s">
        <v>5362</v>
      </c>
      <c r="O87" s="31" t="s">
        <v>157</v>
      </c>
      <c r="P87" s="31" t="s">
        <v>377</v>
      </c>
      <c r="Q87" s="31" t="s">
        <v>164</v>
      </c>
      <c r="R87" s="31" t="s">
        <v>5363</v>
      </c>
      <c r="S87" s="31" t="s">
        <v>233</v>
      </c>
      <c r="T87" s="31" t="s">
        <v>157</v>
      </c>
      <c r="U87" s="31" t="s">
        <v>273</v>
      </c>
      <c r="V87" s="31" t="s">
        <v>5364</v>
      </c>
      <c r="W87" s="31" t="s">
        <v>5365</v>
      </c>
      <c r="X87" s="31" t="s">
        <v>157</v>
      </c>
      <c r="Y87" s="31" t="s">
        <v>157</v>
      </c>
      <c r="Z87" s="31" t="s">
        <v>259</v>
      </c>
      <c r="AA87" s="31" t="s">
        <v>157</v>
      </c>
      <c r="AB87" s="31" t="s">
        <v>157</v>
      </c>
      <c r="AC87" s="31" t="s">
        <v>157</v>
      </c>
      <c r="AD87" s="31" t="s">
        <v>157</v>
      </c>
      <c r="AE87" s="31" t="s">
        <v>157</v>
      </c>
      <c r="AF87" s="32" t="s">
        <v>5366</v>
      </c>
      <c r="AG87" s="32" t="s">
        <v>189</v>
      </c>
      <c r="AH87" s="32" t="s">
        <v>2096</v>
      </c>
      <c r="AI87" s="32" t="s">
        <v>164</v>
      </c>
      <c r="AJ87" s="32" t="s">
        <v>5367</v>
      </c>
      <c r="AK87" s="32" t="s">
        <v>297</v>
      </c>
      <c r="AL87" s="32" t="s">
        <v>233</v>
      </c>
      <c r="AM87" s="32" t="s">
        <v>157</v>
      </c>
      <c r="AN87" s="32" t="s">
        <v>5368</v>
      </c>
      <c r="AO87" s="32" t="s">
        <v>264</v>
      </c>
      <c r="AP87" s="32" t="s">
        <v>5367</v>
      </c>
      <c r="AQ87" s="32" t="s">
        <v>157</v>
      </c>
      <c r="AR87" s="32" t="s">
        <v>259</v>
      </c>
      <c r="AS87" s="32" t="s">
        <v>157</v>
      </c>
      <c r="AT87" s="32" t="s">
        <v>157</v>
      </c>
      <c r="AU87" s="32" t="s">
        <v>157</v>
      </c>
      <c r="AV87" s="32" t="s">
        <v>157</v>
      </c>
      <c r="AW87" s="32" t="s">
        <v>5369</v>
      </c>
      <c r="AX87" s="32" t="s">
        <v>164</v>
      </c>
      <c r="AY87" s="32" t="s">
        <v>5367</v>
      </c>
      <c r="AZ87" s="32" t="s">
        <v>297</v>
      </c>
      <c r="BA87" s="32" t="s">
        <v>233</v>
      </c>
      <c r="BB87" s="32" t="s">
        <v>157</v>
      </c>
      <c r="BC87" s="32" t="s">
        <v>5370</v>
      </c>
      <c r="BD87" s="32" t="s">
        <v>341</v>
      </c>
      <c r="BE87" s="32" t="s">
        <v>5367</v>
      </c>
      <c r="BF87" s="32" t="s">
        <v>157</v>
      </c>
      <c r="BG87" s="32" t="s">
        <v>259</v>
      </c>
      <c r="BH87" s="32" t="s">
        <v>157</v>
      </c>
      <c r="BI87" s="32" t="s">
        <v>157</v>
      </c>
      <c r="BJ87" s="32" t="s">
        <v>157</v>
      </c>
      <c r="BK87" s="32" t="s">
        <v>157</v>
      </c>
      <c r="BL87" s="33" t="s">
        <v>164</v>
      </c>
      <c r="BM87" s="33" t="s">
        <v>190</v>
      </c>
      <c r="BN87" s="33" t="s">
        <v>190</v>
      </c>
      <c r="BO87" s="33" t="s">
        <v>167</v>
      </c>
      <c r="BP87" s="33" t="s">
        <v>157</v>
      </c>
      <c r="BQ87" s="33" t="s">
        <v>5371</v>
      </c>
      <c r="BR87" s="33" t="s">
        <v>5372</v>
      </c>
      <c r="BS87" s="34" t="s">
        <v>162</v>
      </c>
      <c r="BT87" s="34" t="s">
        <v>157</v>
      </c>
      <c r="BU87" s="34" t="s">
        <v>164</v>
      </c>
      <c r="BV87" s="34" t="s">
        <v>243</v>
      </c>
      <c r="BW87" s="35" t="s">
        <v>162</v>
      </c>
      <c r="BX87" s="35" t="s">
        <v>5373</v>
      </c>
      <c r="BY87" s="35" t="s">
        <v>162</v>
      </c>
    </row>
    <row r="88" spans="1:77" ht="60" x14ac:dyDescent="0.25">
      <c r="A88" s="30" t="s">
        <v>5613</v>
      </c>
      <c r="B88" s="30" t="s">
        <v>5614</v>
      </c>
      <c r="C88" s="30" t="s">
        <v>5615</v>
      </c>
      <c r="D88" s="51">
        <v>3904</v>
      </c>
      <c r="E88" s="30" t="s">
        <v>164</v>
      </c>
      <c r="F88" s="31" t="s">
        <v>5154</v>
      </c>
      <c r="G88" s="31" t="s">
        <v>164</v>
      </c>
      <c r="H88" s="31" t="s">
        <v>5616</v>
      </c>
      <c r="I88" s="31" t="s">
        <v>233</v>
      </c>
      <c r="J88" s="31" t="s">
        <v>157</v>
      </c>
      <c r="K88" s="31" t="s">
        <v>5617</v>
      </c>
      <c r="L88" s="31" t="s">
        <v>5618</v>
      </c>
      <c r="M88" s="31" t="s">
        <v>5619</v>
      </c>
      <c r="N88" s="31" t="s">
        <v>5620</v>
      </c>
      <c r="O88" s="31" t="s">
        <v>157</v>
      </c>
      <c r="P88" s="31" t="s">
        <v>5621</v>
      </c>
      <c r="Q88" s="31" t="s">
        <v>164</v>
      </c>
      <c r="R88" s="31" t="s">
        <v>5622</v>
      </c>
      <c r="S88" s="31" t="s">
        <v>233</v>
      </c>
      <c r="T88" s="31" t="s">
        <v>157</v>
      </c>
      <c r="U88" s="31" t="s">
        <v>5623</v>
      </c>
      <c r="V88" s="31" t="s">
        <v>5622</v>
      </c>
      <c r="W88" s="31" t="s">
        <v>5624</v>
      </c>
      <c r="X88" s="31" t="s">
        <v>157</v>
      </c>
      <c r="Y88" s="31" t="s">
        <v>5625</v>
      </c>
      <c r="Z88" s="31" t="s">
        <v>687</v>
      </c>
      <c r="AA88" s="31" t="s">
        <v>157</v>
      </c>
      <c r="AB88" s="31" t="s">
        <v>157</v>
      </c>
      <c r="AC88" s="31" t="s">
        <v>157</v>
      </c>
      <c r="AD88" s="31" t="s">
        <v>5626</v>
      </c>
      <c r="AE88" s="31" t="s">
        <v>157</v>
      </c>
      <c r="AF88" s="32" t="s">
        <v>440</v>
      </c>
      <c r="AG88" s="32" t="s">
        <v>1676</v>
      </c>
      <c r="AH88" s="32" t="s">
        <v>5627</v>
      </c>
      <c r="AI88" s="32" t="s">
        <v>164</v>
      </c>
      <c r="AJ88" s="32" t="s">
        <v>5628</v>
      </c>
      <c r="AK88" s="32" t="s">
        <v>5629</v>
      </c>
      <c r="AL88" s="32" t="s">
        <v>233</v>
      </c>
      <c r="AM88" s="32" t="s">
        <v>157</v>
      </c>
      <c r="AN88" s="32" t="s">
        <v>5630</v>
      </c>
      <c r="AO88" s="32" t="s">
        <v>157</v>
      </c>
      <c r="AP88" s="32" t="s">
        <v>5631</v>
      </c>
      <c r="AQ88" s="32" t="s">
        <v>157</v>
      </c>
      <c r="AR88" s="32" t="s">
        <v>814</v>
      </c>
      <c r="AS88" s="32" t="s">
        <v>157</v>
      </c>
      <c r="AT88" s="32" t="s">
        <v>157</v>
      </c>
      <c r="AU88" s="32" t="s">
        <v>157</v>
      </c>
      <c r="AV88" s="32" t="s">
        <v>157</v>
      </c>
      <c r="AW88" s="32" t="s">
        <v>3447</v>
      </c>
      <c r="AX88" s="32" t="s">
        <v>164</v>
      </c>
      <c r="AY88" s="32" t="s">
        <v>3447</v>
      </c>
      <c r="AZ88" s="32" t="s">
        <v>3447</v>
      </c>
      <c r="BA88" s="32" t="s">
        <v>233</v>
      </c>
      <c r="BB88" s="32" t="s">
        <v>157</v>
      </c>
      <c r="BC88" s="32" t="s">
        <v>3447</v>
      </c>
      <c r="BD88" s="32" t="s">
        <v>157</v>
      </c>
      <c r="BE88" s="32" t="s">
        <v>157</v>
      </c>
      <c r="BF88" s="32" t="s">
        <v>157</v>
      </c>
      <c r="BG88" s="32" t="s">
        <v>4315</v>
      </c>
      <c r="BH88" s="32" t="s">
        <v>157</v>
      </c>
      <c r="BI88" s="32" t="s">
        <v>157</v>
      </c>
      <c r="BJ88" s="32" t="s">
        <v>157</v>
      </c>
      <c r="BK88" s="32" t="s">
        <v>5632</v>
      </c>
      <c r="BL88" s="33" t="s">
        <v>162</v>
      </c>
      <c r="BM88" s="33" t="s">
        <v>157</v>
      </c>
      <c r="BN88" s="33" t="s">
        <v>157</v>
      </c>
      <c r="BO88" s="33" t="s">
        <v>157</v>
      </c>
      <c r="BP88" s="33" t="s">
        <v>157</v>
      </c>
      <c r="BQ88" s="33" t="s">
        <v>157</v>
      </c>
      <c r="BR88" s="33" t="s">
        <v>157</v>
      </c>
      <c r="BS88" s="34" t="s">
        <v>164</v>
      </c>
      <c r="BT88" s="34" t="s">
        <v>5633</v>
      </c>
      <c r="BU88" s="34" t="s">
        <v>164</v>
      </c>
      <c r="BV88" s="34" t="s">
        <v>2988</v>
      </c>
      <c r="BW88" s="35" t="s">
        <v>5634</v>
      </c>
      <c r="BX88" s="35" t="s">
        <v>580</v>
      </c>
      <c r="BY88" s="35" t="s">
        <v>157</v>
      </c>
    </row>
    <row r="89" spans="1:77" ht="45" x14ac:dyDescent="0.25">
      <c r="A89" s="30" t="s">
        <v>1230</v>
      </c>
      <c r="B89" s="30" t="s">
        <v>1231</v>
      </c>
      <c r="C89" s="30" t="s">
        <v>1232</v>
      </c>
      <c r="D89" s="51">
        <f>VLOOKUP(A89,Population!A89:C1032,2,FALSE)</f>
        <v>603</v>
      </c>
      <c r="E89" s="30" t="s">
        <v>164</v>
      </c>
      <c r="F89" s="31" t="s">
        <v>1233</v>
      </c>
      <c r="G89" s="31" t="s">
        <v>164</v>
      </c>
      <c r="H89" s="31" t="s">
        <v>762</v>
      </c>
      <c r="I89" s="31" t="s">
        <v>233</v>
      </c>
      <c r="J89" s="31" t="s">
        <v>157</v>
      </c>
      <c r="K89" s="31" t="s">
        <v>412</v>
      </c>
      <c r="L89" s="31" t="s">
        <v>1234</v>
      </c>
      <c r="M89" s="31" t="s">
        <v>1235</v>
      </c>
      <c r="N89" s="31" t="s">
        <v>1236</v>
      </c>
      <c r="O89" s="31" t="s">
        <v>157</v>
      </c>
      <c r="P89" s="31" t="s">
        <v>964</v>
      </c>
      <c r="Q89" s="31" t="s">
        <v>164</v>
      </c>
      <c r="R89" s="31" t="s">
        <v>762</v>
      </c>
      <c r="S89" s="31" t="s">
        <v>233</v>
      </c>
      <c r="T89" s="31" t="s">
        <v>157</v>
      </c>
      <c r="U89" s="31" t="s">
        <v>412</v>
      </c>
      <c r="V89" s="31" t="s">
        <v>1237</v>
      </c>
      <c r="W89" s="31" t="s">
        <v>1238</v>
      </c>
      <c r="X89" s="31" t="s">
        <v>264</v>
      </c>
      <c r="Y89" s="31" t="s">
        <v>157</v>
      </c>
      <c r="Z89" s="31" t="s">
        <v>259</v>
      </c>
      <c r="AA89" s="31" t="s">
        <v>157</v>
      </c>
      <c r="AB89" s="31" t="s">
        <v>157</v>
      </c>
      <c r="AC89" s="31" t="s">
        <v>157</v>
      </c>
      <c r="AD89" s="31" t="s">
        <v>157</v>
      </c>
      <c r="AE89" s="31" t="s">
        <v>264</v>
      </c>
      <c r="AF89" s="32" t="s">
        <v>1239</v>
      </c>
      <c r="AG89" s="32" t="s">
        <v>211</v>
      </c>
      <c r="AH89" s="32" t="s">
        <v>511</v>
      </c>
      <c r="AI89" s="32" t="s">
        <v>164</v>
      </c>
      <c r="AJ89" s="32" t="s">
        <v>623</v>
      </c>
      <c r="AK89" s="32" t="s">
        <v>412</v>
      </c>
      <c r="AL89" s="32" t="s">
        <v>233</v>
      </c>
      <c r="AM89" s="32" t="s">
        <v>157</v>
      </c>
      <c r="AN89" s="32" t="s">
        <v>1240</v>
      </c>
      <c r="AO89" s="32" t="s">
        <v>1136</v>
      </c>
      <c r="AP89" s="32" t="s">
        <v>1241</v>
      </c>
      <c r="AQ89" s="32" t="s">
        <v>157</v>
      </c>
      <c r="AR89" s="32" t="s">
        <v>247</v>
      </c>
      <c r="AS89" s="32" t="s">
        <v>157</v>
      </c>
      <c r="AT89" s="32" t="s">
        <v>1242</v>
      </c>
      <c r="AU89" s="32" t="s">
        <v>157</v>
      </c>
      <c r="AV89" s="32" t="s">
        <v>157</v>
      </c>
      <c r="AW89" s="32" t="s">
        <v>1243</v>
      </c>
      <c r="AX89" s="32" t="s">
        <v>164</v>
      </c>
      <c r="AY89" s="32" t="s">
        <v>623</v>
      </c>
      <c r="AZ89" s="32" t="s">
        <v>412</v>
      </c>
      <c r="BA89" s="32" t="s">
        <v>233</v>
      </c>
      <c r="BB89" s="32" t="s">
        <v>157</v>
      </c>
      <c r="BC89" s="32" t="s">
        <v>1240</v>
      </c>
      <c r="BD89" s="32" t="s">
        <v>1136</v>
      </c>
      <c r="BE89" s="32" t="s">
        <v>1241</v>
      </c>
      <c r="BF89" s="32" t="s">
        <v>157</v>
      </c>
      <c r="BG89" s="32" t="s">
        <v>247</v>
      </c>
      <c r="BH89" s="32" t="s">
        <v>157</v>
      </c>
      <c r="BI89" s="32" t="s">
        <v>1242</v>
      </c>
      <c r="BJ89" s="32" t="s">
        <v>157</v>
      </c>
      <c r="BK89" s="32" t="s">
        <v>157</v>
      </c>
      <c r="BL89" s="33" t="s">
        <v>162</v>
      </c>
      <c r="BM89" s="33" t="s">
        <v>157</v>
      </c>
      <c r="BN89" s="33" t="s">
        <v>157</v>
      </c>
      <c r="BO89" s="33" t="s">
        <v>157</v>
      </c>
      <c r="BP89" s="33" t="s">
        <v>157</v>
      </c>
      <c r="BQ89" s="33" t="s">
        <v>157</v>
      </c>
      <c r="BR89" s="33" t="s">
        <v>157</v>
      </c>
      <c r="BS89" s="34" t="s">
        <v>164</v>
      </c>
      <c r="BT89" s="34" t="s">
        <v>1244</v>
      </c>
      <c r="BU89" s="34" t="s">
        <v>164</v>
      </c>
      <c r="BV89" s="34" t="s">
        <v>1245</v>
      </c>
      <c r="BW89" s="35" t="s">
        <v>1246</v>
      </c>
      <c r="BX89" s="35" t="s">
        <v>1247</v>
      </c>
      <c r="BY89" s="35" t="s">
        <v>157</v>
      </c>
    </row>
    <row r="90" spans="1:77" x14ac:dyDescent="0.25">
      <c r="A90" s="30" t="s">
        <v>4129</v>
      </c>
      <c r="B90" s="30" t="s">
        <v>4130</v>
      </c>
      <c r="C90" s="30" t="s">
        <v>4131</v>
      </c>
      <c r="D90" s="51">
        <f>VLOOKUP(A90,Population!A90:C1033,2,FALSE)</f>
        <v>840</v>
      </c>
      <c r="E90" s="30" t="s">
        <v>164</v>
      </c>
      <c r="F90" s="31" t="s">
        <v>4132</v>
      </c>
      <c r="G90" s="31" t="s">
        <v>164</v>
      </c>
      <c r="H90" s="31" t="s">
        <v>4133</v>
      </c>
      <c r="I90" s="31" t="s">
        <v>233</v>
      </c>
      <c r="J90" s="31" t="s">
        <v>157</v>
      </c>
      <c r="K90" s="31" t="s">
        <v>503</v>
      </c>
      <c r="L90" s="31" t="s">
        <v>4134</v>
      </c>
      <c r="M90" s="31" t="s">
        <v>4135</v>
      </c>
      <c r="N90" s="31" t="s">
        <v>4136</v>
      </c>
      <c r="O90" s="31" t="s">
        <v>157</v>
      </c>
      <c r="P90" s="31" t="s">
        <v>680</v>
      </c>
      <c r="Q90" s="31" t="s">
        <v>164</v>
      </c>
      <c r="R90" s="31" t="s">
        <v>4133</v>
      </c>
      <c r="S90" s="31" t="s">
        <v>233</v>
      </c>
      <c r="T90" s="31" t="s">
        <v>157</v>
      </c>
      <c r="U90" s="31" t="s">
        <v>503</v>
      </c>
      <c r="V90" s="31" t="s">
        <v>4134</v>
      </c>
      <c r="W90" s="31" t="s">
        <v>4137</v>
      </c>
      <c r="X90" s="31" t="s">
        <v>264</v>
      </c>
      <c r="Y90" s="31" t="s">
        <v>157</v>
      </c>
      <c r="Z90" s="31" t="s">
        <v>259</v>
      </c>
      <c r="AA90" s="31" t="s">
        <v>157</v>
      </c>
      <c r="AB90" s="31" t="s">
        <v>157</v>
      </c>
      <c r="AC90" s="31" t="s">
        <v>157</v>
      </c>
      <c r="AD90" s="31" t="s">
        <v>157</v>
      </c>
      <c r="AE90" s="31" t="s">
        <v>157</v>
      </c>
      <c r="AF90" s="32" t="s">
        <v>4132</v>
      </c>
      <c r="AG90" s="32" t="s">
        <v>680</v>
      </c>
      <c r="AH90" s="32" t="s">
        <v>157</v>
      </c>
      <c r="AI90" s="32" t="s">
        <v>162</v>
      </c>
      <c r="AJ90" s="32" t="s">
        <v>157</v>
      </c>
      <c r="AK90" s="32" t="s">
        <v>157</v>
      </c>
      <c r="AL90" s="32" t="s">
        <v>157</v>
      </c>
      <c r="AM90" s="32" t="s">
        <v>157</v>
      </c>
      <c r="AN90" s="32" t="s">
        <v>157</v>
      </c>
      <c r="AO90" s="32" t="s">
        <v>157</v>
      </c>
      <c r="AP90" s="32" t="s">
        <v>157</v>
      </c>
      <c r="AQ90" s="32" t="s">
        <v>4138</v>
      </c>
      <c r="AR90" s="32" t="s">
        <v>323</v>
      </c>
      <c r="AS90" s="32" t="s">
        <v>157</v>
      </c>
      <c r="AT90" s="32" t="s">
        <v>157</v>
      </c>
      <c r="AU90" s="32" t="s">
        <v>157</v>
      </c>
      <c r="AV90" s="32" t="s">
        <v>4138</v>
      </c>
      <c r="AW90" s="32" t="s">
        <v>4139</v>
      </c>
      <c r="AX90" s="32" t="s">
        <v>164</v>
      </c>
      <c r="AY90" s="32" t="s">
        <v>4139</v>
      </c>
      <c r="AZ90" s="32" t="s">
        <v>157</v>
      </c>
      <c r="BA90" s="32" t="s">
        <v>233</v>
      </c>
      <c r="BB90" s="32" t="s">
        <v>157</v>
      </c>
      <c r="BC90" s="32" t="s">
        <v>157</v>
      </c>
      <c r="BD90" s="32" t="s">
        <v>157</v>
      </c>
      <c r="BE90" s="32" t="s">
        <v>157</v>
      </c>
      <c r="BF90" s="32" t="s">
        <v>157</v>
      </c>
      <c r="BG90" s="32" t="s">
        <v>323</v>
      </c>
      <c r="BH90" s="32" t="s">
        <v>157</v>
      </c>
      <c r="BI90" s="32" t="s">
        <v>157</v>
      </c>
      <c r="BJ90" s="32" t="s">
        <v>157</v>
      </c>
      <c r="BK90" s="32" t="s">
        <v>4138</v>
      </c>
      <c r="BL90" s="33" t="s">
        <v>162</v>
      </c>
      <c r="BM90" s="33" t="s">
        <v>157</v>
      </c>
      <c r="BN90" s="33" t="s">
        <v>157</v>
      </c>
      <c r="BO90" s="33" t="s">
        <v>157</v>
      </c>
      <c r="BP90" s="33" t="s">
        <v>157</v>
      </c>
      <c r="BQ90" s="33" t="s">
        <v>157</v>
      </c>
      <c r="BR90" s="33" t="s">
        <v>157</v>
      </c>
      <c r="BS90" s="34" t="s">
        <v>162</v>
      </c>
      <c r="BT90" s="34" t="s">
        <v>157</v>
      </c>
      <c r="BU90" s="34" t="s">
        <v>164</v>
      </c>
      <c r="BV90" s="34" t="s">
        <v>1690</v>
      </c>
      <c r="BW90" s="35" t="s">
        <v>157</v>
      </c>
      <c r="BX90" s="35" t="s">
        <v>157</v>
      </c>
      <c r="BY90" s="35" t="s">
        <v>157</v>
      </c>
    </row>
    <row r="91" spans="1:77" ht="45" x14ac:dyDescent="0.25">
      <c r="A91" s="30" t="s">
        <v>407</v>
      </c>
      <c r="B91" s="30" t="s">
        <v>408</v>
      </c>
      <c r="C91" s="30" t="s">
        <v>409</v>
      </c>
      <c r="D91" s="51">
        <f>VLOOKUP(A91,Population!A91:C1034,2,FALSE)</f>
        <v>1113</v>
      </c>
      <c r="E91" s="30" t="s">
        <v>164</v>
      </c>
      <c r="F91" s="31" t="s">
        <v>410</v>
      </c>
      <c r="G91" s="31" t="s">
        <v>164</v>
      </c>
      <c r="H91" s="31" t="s">
        <v>411</v>
      </c>
      <c r="I91" s="31" t="s">
        <v>233</v>
      </c>
      <c r="J91" s="31" t="s">
        <v>157</v>
      </c>
      <c r="K91" s="31" t="s">
        <v>412</v>
      </c>
      <c r="L91" s="31" t="s">
        <v>413</v>
      </c>
      <c r="M91" s="31" t="s">
        <v>414</v>
      </c>
      <c r="N91" s="31" t="s">
        <v>415</v>
      </c>
      <c r="O91" s="31" t="s">
        <v>157</v>
      </c>
      <c r="P91" s="31" t="s">
        <v>301</v>
      </c>
      <c r="Q91" s="31" t="s">
        <v>164</v>
      </c>
      <c r="R91" s="31" t="s">
        <v>411</v>
      </c>
      <c r="S91" s="31" t="s">
        <v>233</v>
      </c>
      <c r="T91" s="31" t="s">
        <v>157</v>
      </c>
      <c r="U91" s="31" t="s">
        <v>412</v>
      </c>
      <c r="V91" s="31" t="s">
        <v>413</v>
      </c>
      <c r="W91" s="31" t="s">
        <v>416</v>
      </c>
      <c r="X91" s="31" t="s">
        <v>417</v>
      </c>
      <c r="Y91" s="31" t="s">
        <v>157</v>
      </c>
      <c r="Z91" s="31" t="s">
        <v>259</v>
      </c>
      <c r="AA91" s="31" t="s">
        <v>418</v>
      </c>
      <c r="AB91" s="31" t="s">
        <v>157</v>
      </c>
      <c r="AC91" s="31" t="s">
        <v>157</v>
      </c>
      <c r="AD91" s="31" t="s">
        <v>157</v>
      </c>
      <c r="AE91" s="31" t="s">
        <v>157</v>
      </c>
      <c r="AF91" s="32" t="s">
        <v>419</v>
      </c>
      <c r="AG91" s="32" t="s">
        <v>420</v>
      </c>
      <c r="AH91" s="32" t="s">
        <v>421</v>
      </c>
      <c r="AI91" s="32" t="s">
        <v>164</v>
      </c>
      <c r="AJ91" s="32" t="s">
        <v>422</v>
      </c>
      <c r="AK91" s="32" t="s">
        <v>297</v>
      </c>
      <c r="AL91" s="32" t="s">
        <v>233</v>
      </c>
      <c r="AM91" s="32" t="s">
        <v>157</v>
      </c>
      <c r="AN91" s="32" t="s">
        <v>423</v>
      </c>
      <c r="AO91" s="32" t="s">
        <v>157</v>
      </c>
      <c r="AP91" s="32" t="s">
        <v>157</v>
      </c>
      <c r="AQ91" s="32" t="s">
        <v>157</v>
      </c>
      <c r="AR91" s="32" t="s">
        <v>247</v>
      </c>
      <c r="AS91" s="32" t="s">
        <v>157</v>
      </c>
      <c r="AT91" s="32" t="s">
        <v>424</v>
      </c>
      <c r="AU91" s="32" t="s">
        <v>157</v>
      </c>
      <c r="AV91" s="32" t="s">
        <v>157</v>
      </c>
      <c r="AW91" s="32" t="s">
        <v>421</v>
      </c>
      <c r="AX91" s="32" t="s">
        <v>164</v>
      </c>
      <c r="AY91" s="32" t="s">
        <v>422</v>
      </c>
      <c r="AZ91" s="32" t="s">
        <v>412</v>
      </c>
      <c r="BA91" s="32" t="s">
        <v>233</v>
      </c>
      <c r="BB91" s="32" t="s">
        <v>157</v>
      </c>
      <c r="BC91" s="32" t="s">
        <v>425</v>
      </c>
      <c r="BD91" s="32" t="s">
        <v>157</v>
      </c>
      <c r="BE91" s="32" t="s">
        <v>157</v>
      </c>
      <c r="BF91" s="32" t="s">
        <v>157</v>
      </c>
      <c r="BG91" s="32" t="s">
        <v>247</v>
      </c>
      <c r="BH91" s="32" t="s">
        <v>157</v>
      </c>
      <c r="BI91" s="32" t="s">
        <v>157</v>
      </c>
      <c r="BJ91" s="32" t="s">
        <v>157</v>
      </c>
      <c r="BK91" s="32" t="s">
        <v>157</v>
      </c>
      <c r="BL91" s="33" t="s">
        <v>162</v>
      </c>
      <c r="BM91" s="33" t="s">
        <v>157</v>
      </c>
      <c r="BN91" s="33" t="s">
        <v>157</v>
      </c>
      <c r="BO91" s="33" t="s">
        <v>157</v>
      </c>
      <c r="BP91" s="33" t="s">
        <v>157</v>
      </c>
      <c r="BQ91" s="33" t="s">
        <v>157</v>
      </c>
      <c r="BR91" s="33" t="s">
        <v>157</v>
      </c>
      <c r="BS91" s="34" t="s">
        <v>164</v>
      </c>
      <c r="BT91" s="34" t="s">
        <v>426</v>
      </c>
      <c r="BU91" s="34" t="s">
        <v>164</v>
      </c>
      <c r="BV91" s="34" t="s">
        <v>157</v>
      </c>
      <c r="BW91" s="35" t="s">
        <v>157</v>
      </c>
      <c r="BX91" s="35" t="s">
        <v>157</v>
      </c>
      <c r="BY91" s="35" t="s">
        <v>157</v>
      </c>
    </row>
    <row r="92" spans="1:77" ht="75" x14ac:dyDescent="0.25">
      <c r="A92" s="30" t="s">
        <v>4837</v>
      </c>
      <c r="B92" s="30" t="s">
        <v>4838</v>
      </c>
      <c r="C92" s="30" t="s">
        <v>4839</v>
      </c>
      <c r="D92" s="51">
        <f>VLOOKUP(A92,Population!A92:C1035,2,FALSE)</f>
        <v>2123</v>
      </c>
      <c r="E92" s="30" t="s">
        <v>164</v>
      </c>
      <c r="F92" s="31" t="s">
        <v>4840</v>
      </c>
      <c r="G92" s="31" t="s">
        <v>164</v>
      </c>
      <c r="H92" s="31" t="s">
        <v>329</v>
      </c>
      <c r="I92" s="31" t="s">
        <v>233</v>
      </c>
      <c r="J92" s="31" t="s">
        <v>157</v>
      </c>
      <c r="K92" s="31" t="s">
        <v>440</v>
      </c>
      <c r="L92" s="31" t="s">
        <v>4841</v>
      </c>
      <c r="M92" s="31" t="s">
        <v>4842</v>
      </c>
      <c r="N92" s="31" t="s">
        <v>4843</v>
      </c>
      <c r="O92" s="31" t="s">
        <v>157</v>
      </c>
      <c r="P92" s="31" t="s">
        <v>546</v>
      </c>
      <c r="Q92" s="31" t="s">
        <v>164</v>
      </c>
      <c r="R92" s="31" t="s">
        <v>329</v>
      </c>
      <c r="S92" s="31" t="s">
        <v>233</v>
      </c>
      <c r="T92" s="31" t="s">
        <v>157</v>
      </c>
      <c r="U92" s="31" t="s">
        <v>440</v>
      </c>
      <c r="V92" s="31" t="s">
        <v>4841</v>
      </c>
      <c r="W92" s="31" t="s">
        <v>4844</v>
      </c>
      <c r="X92" s="31" t="s">
        <v>4845</v>
      </c>
      <c r="Y92" s="31" t="s">
        <v>157</v>
      </c>
      <c r="Z92" s="31" t="s">
        <v>373</v>
      </c>
      <c r="AA92" s="31" t="s">
        <v>4846</v>
      </c>
      <c r="AB92" s="31" t="s">
        <v>4847</v>
      </c>
      <c r="AC92" s="31" t="s">
        <v>157</v>
      </c>
      <c r="AD92" s="31" t="s">
        <v>157</v>
      </c>
      <c r="AE92" s="31" t="s">
        <v>4848</v>
      </c>
      <c r="AF92" s="32" t="s">
        <v>4849</v>
      </c>
      <c r="AG92" s="32" t="s">
        <v>546</v>
      </c>
      <c r="AH92" s="32" t="s">
        <v>4850</v>
      </c>
      <c r="AI92" s="32" t="s">
        <v>164</v>
      </c>
      <c r="AJ92" s="32" t="s">
        <v>710</v>
      </c>
      <c r="AK92" s="32" t="s">
        <v>440</v>
      </c>
      <c r="AL92" s="32" t="s">
        <v>233</v>
      </c>
      <c r="AM92" s="32" t="s">
        <v>157</v>
      </c>
      <c r="AN92" s="32" t="s">
        <v>4851</v>
      </c>
      <c r="AO92" s="32" t="s">
        <v>157</v>
      </c>
      <c r="AP92" s="32" t="s">
        <v>4852</v>
      </c>
      <c r="AQ92" s="32" t="s">
        <v>4853</v>
      </c>
      <c r="AR92" s="32" t="s">
        <v>626</v>
      </c>
      <c r="AS92" s="32" t="s">
        <v>4846</v>
      </c>
      <c r="AT92" s="32" t="s">
        <v>4854</v>
      </c>
      <c r="AU92" s="32" t="s">
        <v>157</v>
      </c>
      <c r="AV92" s="32" t="s">
        <v>157</v>
      </c>
      <c r="AW92" s="32" t="s">
        <v>4850</v>
      </c>
      <c r="AX92" s="32" t="s">
        <v>164</v>
      </c>
      <c r="AY92" s="32" t="s">
        <v>710</v>
      </c>
      <c r="AZ92" s="32" t="s">
        <v>440</v>
      </c>
      <c r="BA92" s="32" t="s">
        <v>233</v>
      </c>
      <c r="BB92" s="32" t="s">
        <v>157</v>
      </c>
      <c r="BC92" s="32" t="s">
        <v>4851</v>
      </c>
      <c r="BD92" s="32" t="s">
        <v>157</v>
      </c>
      <c r="BE92" s="32" t="s">
        <v>4852</v>
      </c>
      <c r="BF92" s="32" t="s">
        <v>4853</v>
      </c>
      <c r="BG92" s="32" t="s">
        <v>626</v>
      </c>
      <c r="BH92" s="32" t="s">
        <v>4855</v>
      </c>
      <c r="BI92" s="32" t="s">
        <v>4854</v>
      </c>
      <c r="BJ92" s="32" t="s">
        <v>157</v>
      </c>
      <c r="BK92" s="32" t="s">
        <v>157</v>
      </c>
      <c r="BL92" s="33" t="s">
        <v>162</v>
      </c>
      <c r="BM92" s="33" t="s">
        <v>157</v>
      </c>
      <c r="BN92" s="33" t="s">
        <v>157</v>
      </c>
      <c r="BO92" s="33" t="s">
        <v>157</v>
      </c>
      <c r="BP92" s="33" t="s">
        <v>157</v>
      </c>
      <c r="BQ92" s="33" t="s">
        <v>157</v>
      </c>
      <c r="BR92" s="33" t="s">
        <v>157</v>
      </c>
      <c r="BS92" s="34" t="s">
        <v>164</v>
      </c>
      <c r="BT92" s="34" t="s">
        <v>4856</v>
      </c>
      <c r="BU92" s="34" t="s">
        <v>164</v>
      </c>
      <c r="BV92" s="34" t="s">
        <v>4857</v>
      </c>
      <c r="BW92" s="35" t="s">
        <v>4858</v>
      </c>
      <c r="BX92" s="35" t="s">
        <v>534</v>
      </c>
      <c r="BY92" s="35" t="s">
        <v>157</v>
      </c>
    </row>
    <row r="93" spans="1:77" x14ac:dyDescent="0.25">
      <c r="A93" s="30" t="s">
        <v>5937</v>
      </c>
      <c r="B93" s="30" t="s">
        <v>5321</v>
      </c>
      <c r="C93" s="30" t="s">
        <v>5322</v>
      </c>
      <c r="D93" s="51">
        <f>VLOOKUP(A93,Population!A93:C1036,2,FALSE)</f>
        <v>664</v>
      </c>
      <c r="E93" s="30" t="s">
        <v>164</v>
      </c>
      <c r="F93" s="31" t="s">
        <v>2235</v>
      </c>
      <c r="G93" s="31" t="s">
        <v>164</v>
      </c>
      <c r="H93" s="31" t="s">
        <v>595</v>
      </c>
      <c r="I93" s="31" t="s">
        <v>233</v>
      </c>
      <c r="J93" s="31" t="s">
        <v>157</v>
      </c>
      <c r="K93" s="31" t="s">
        <v>503</v>
      </c>
      <c r="L93" s="31" t="s">
        <v>5323</v>
      </c>
      <c r="M93" s="31" t="s">
        <v>157</v>
      </c>
      <c r="N93" s="31" t="s">
        <v>157</v>
      </c>
      <c r="O93" s="31" t="s">
        <v>157</v>
      </c>
      <c r="P93" s="31" t="s">
        <v>1102</v>
      </c>
      <c r="Q93" s="31" t="s">
        <v>164</v>
      </c>
      <c r="R93" s="31" t="s">
        <v>595</v>
      </c>
      <c r="S93" s="31" t="s">
        <v>233</v>
      </c>
      <c r="T93" s="31" t="s">
        <v>157</v>
      </c>
      <c r="U93" s="31" t="s">
        <v>503</v>
      </c>
      <c r="V93" s="31" t="s">
        <v>5324</v>
      </c>
      <c r="W93" s="31" t="s">
        <v>157</v>
      </c>
      <c r="X93" s="31" t="s">
        <v>157</v>
      </c>
      <c r="Y93" s="31" t="s">
        <v>157</v>
      </c>
      <c r="Z93" s="31" t="s">
        <v>259</v>
      </c>
      <c r="AA93" s="31" t="s">
        <v>157</v>
      </c>
      <c r="AB93" s="31" t="s">
        <v>157</v>
      </c>
      <c r="AC93" s="31" t="s">
        <v>157</v>
      </c>
      <c r="AD93" s="31" t="s">
        <v>157</v>
      </c>
      <c r="AE93" s="31" t="s">
        <v>157</v>
      </c>
      <c r="AF93" s="32" t="s">
        <v>2235</v>
      </c>
      <c r="AG93" s="32" t="s">
        <v>1102</v>
      </c>
      <c r="AH93" s="32" t="s">
        <v>5325</v>
      </c>
      <c r="AI93" s="32" t="s">
        <v>164</v>
      </c>
      <c r="AJ93" s="32" t="s">
        <v>426</v>
      </c>
      <c r="AK93" s="32" t="s">
        <v>503</v>
      </c>
      <c r="AL93" s="32" t="s">
        <v>233</v>
      </c>
      <c r="AM93" s="32" t="s">
        <v>157</v>
      </c>
      <c r="AN93" s="32" t="s">
        <v>5326</v>
      </c>
      <c r="AO93" s="32" t="s">
        <v>157</v>
      </c>
      <c r="AP93" s="32" t="s">
        <v>157</v>
      </c>
      <c r="AQ93" s="32" t="s">
        <v>157</v>
      </c>
      <c r="AR93" s="32" t="s">
        <v>259</v>
      </c>
      <c r="AS93" s="32" t="s">
        <v>157</v>
      </c>
      <c r="AT93" s="32" t="s">
        <v>157</v>
      </c>
      <c r="AU93" s="32" t="s">
        <v>157</v>
      </c>
      <c r="AV93" s="32" t="s">
        <v>157</v>
      </c>
      <c r="AW93" s="32" t="s">
        <v>1102</v>
      </c>
      <c r="AX93" s="32" t="s">
        <v>164</v>
      </c>
      <c r="AY93" s="32" t="s">
        <v>426</v>
      </c>
      <c r="AZ93" s="32" t="s">
        <v>503</v>
      </c>
      <c r="BA93" s="32" t="s">
        <v>233</v>
      </c>
      <c r="BB93" s="32" t="s">
        <v>157</v>
      </c>
      <c r="BC93" s="32" t="s">
        <v>5219</v>
      </c>
      <c r="BD93" s="32" t="s">
        <v>157</v>
      </c>
      <c r="BE93" s="32" t="s">
        <v>157</v>
      </c>
      <c r="BF93" s="32" t="s">
        <v>157</v>
      </c>
      <c r="BG93" s="32" t="s">
        <v>259</v>
      </c>
      <c r="BH93" s="32" t="s">
        <v>157</v>
      </c>
      <c r="BI93" s="32" t="s">
        <v>157</v>
      </c>
      <c r="BJ93" s="32" t="s">
        <v>157</v>
      </c>
      <c r="BK93" s="32" t="s">
        <v>157</v>
      </c>
      <c r="BL93" s="33" t="s">
        <v>162</v>
      </c>
      <c r="BM93" s="33" t="s">
        <v>157</v>
      </c>
      <c r="BN93" s="33" t="s">
        <v>157</v>
      </c>
      <c r="BO93" s="33" t="s">
        <v>157</v>
      </c>
      <c r="BP93" s="33" t="s">
        <v>157</v>
      </c>
      <c r="BQ93" s="33" t="s">
        <v>157</v>
      </c>
      <c r="BR93" s="33" t="s">
        <v>157</v>
      </c>
      <c r="BS93" s="34" t="s">
        <v>162</v>
      </c>
      <c r="BT93" s="34" t="s">
        <v>157</v>
      </c>
      <c r="BU93" s="34" t="s">
        <v>162</v>
      </c>
      <c r="BV93" s="34" t="s">
        <v>157</v>
      </c>
      <c r="BW93" s="35" t="s">
        <v>157</v>
      </c>
      <c r="BX93" s="35" t="s">
        <v>157</v>
      </c>
      <c r="BY93" s="35" t="s">
        <v>157</v>
      </c>
    </row>
    <row r="94" spans="1:77" ht="30" x14ac:dyDescent="0.25">
      <c r="A94" s="30" t="s">
        <v>5919</v>
      </c>
      <c r="B94" s="30" t="s">
        <v>4198</v>
      </c>
      <c r="C94" s="30" t="s">
        <v>4199</v>
      </c>
      <c r="D94" s="51">
        <f>VLOOKUP(A94,Population!A94:C1037,2,FALSE)</f>
        <v>371</v>
      </c>
      <c r="E94" s="30" t="s">
        <v>164</v>
      </c>
      <c r="F94" s="31" t="s">
        <v>2378</v>
      </c>
      <c r="G94" s="31" t="s">
        <v>164</v>
      </c>
      <c r="H94" s="31" t="s">
        <v>243</v>
      </c>
      <c r="I94" s="31" t="s">
        <v>233</v>
      </c>
      <c r="J94" s="31" t="s">
        <v>157</v>
      </c>
      <c r="K94" s="31" t="s">
        <v>273</v>
      </c>
      <c r="L94" s="31" t="s">
        <v>4200</v>
      </c>
      <c r="M94" s="31" t="s">
        <v>4201</v>
      </c>
      <c r="N94" s="31" t="s">
        <v>4202</v>
      </c>
      <c r="O94" s="31" t="s">
        <v>157</v>
      </c>
      <c r="P94" s="31" t="s">
        <v>169</v>
      </c>
      <c r="Q94" s="31" t="s">
        <v>162</v>
      </c>
      <c r="R94" s="31" t="s">
        <v>157</v>
      </c>
      <c r="S94" s="31" t="s">
        <v>157</v>
      </c>
      <c r="T94" s="31" t="s">
        <v>157</v>
      </c>
      <c r="U94" s="31" t="s">
        <v>157</v>
      </c>
      <c r="V94" s="31" t="s">
        <v>157</v>
      </c>
      <c r="W94" s="31" t="s">
        <v>4203</v>
      </c>
      <c r="X94" s="31" t="s">
        <v>4204</v>
      </c>
      <c r="Y94" s="31" t="s">
        <v>157</v>
      </c>
      <c r="Z94" s="31" t="s">
        <v>259</v>
      </c>
      <c r="AA94" s="31" t="s">
        <v>157</v>
      </c>
      <c r="AB94" s="31" t="s">
        <v>157</v>
      </c>
      <c r="AC94" s="31" t="s">
        <v>157</v>
      </c>
      <c r="AD94" s="31" t="s">
        <v>157</v>
      </c>
      <c r="AE94" s="31" t="s">
        <v>157</v>
      </c>
      <c r="AF94" s="32" t="s">
        <v>2378</v>
      </c>
      <c r="AG94" s="32" t="s">
        <v>169</v>
      </c>
      <c r="AH94" s="32" t="s">
        <v>243</v>
      </c>
      <c r="AI94" s="32" t="s">
        <v>162</v>
      </c>
      <c r="AJ94" s="32" t="s">
        <v>157</v>
      </c>
      <c r="AK94" s="32" t="s">
        <v>157</v>
      </c>
      <c r="AL94" s="32" t="s">
        <v>157</v>
      </c>
      <c r="AM94" s="32" t="s">
        <v>157</v>
      </c>
      <c r="AN94" s="32" t="s">
        <v>157</v>
      </c>
      <c r="AO94" s="32" t="s">
        <v>4205</v>
      </c>
      <c r="AP94" s="32" t="s">
        <v>157</v>
      </c>
      <c r="AQ94" s="32" t="s">
        <v>157</v>
      </c>
      <c r="AR94" s="32" t="s">
        <v>259</v>
      </c>
      <c r="AS94" s="32" t="s">
        <v>157</v>
      </c>
      <c r="AT94" s="32" t="s">
        <v>157</v>
      </c>
      <c r="AU94" s="32" t="s">
        <v>157</v>
      </c>
      <c r="AV94" s="32" t="s">
        <v>157</v>
      </c>
      <c r="AW94" s="32" t="s">
        <v>243</v>
      </c>
      <c r="AX94" s="32" t="s">
        <v>162</v>
      </c>
      <c r="AY94" s="32" t="s">
        <v>157</v>
      </c>
      <c r="AZ94" s="32" t="s">
        <v>157</v>
      </c>
      <c r="BA94" s="32" t="s">
        <v>157</v>
      </c>
      <c r="BB94" s="32" t="s">
        <v>157</v>
      </c>
      <c r="BC94" s="32" t="s">
        <v>157</v>
      </c>
      <c r="BD94" s="32" t="s">
        <v>4206</v>
      </c>
      <c r="BE94" s="32" t="s">
        <v>157</v>
      </c>
      <c r="BF94" s="32" t="s">
        <v>157</v>
      </c>
      <c r="BG94" s="32" t="s">
        <v>259</v>
      </c>
      <c r="BH94" s="32" t="s">
        <v>157</v>
      </c>
      <c r="BI94" s="32" t="s">
        <v>157</v>
      </c>
      <c r="BJ94" s="32" t="s">
        <v>157</v>
      </c>
      <c r="BK94" s="32" t="s">
        <v>157</v>
      </c>
      <c r="BL94" s="33" t="s">
        <v>162</v>
      </c>
      <c r="BM94" s="33" t="s">
        <v>157</v>
      </c>
      <c r="BN94" s="33" t="s">
        <v>157</v>
      </c>
      <c r="BO94" s="33" t="s">
        <v>157</v>
      </c>
      <c r="BP94" s="33" t="s">
        <v>157</v>
      </c>
      <c r="BQ94" s="33" t="s">
        <v>157</v>
      </c>
      <c r="BR94" s="33" t="s">
        <v>157</v>
      </c>
      <c r="BS94" s="34" t="s">
        <v>162</v>
      </c>
      <c r="BT94" s="34" t="s">
        <v>157</v>
      </c>
      <c r="BU94" s="34" t="s">
        <v>164</v>
      </c>
      <c r="BV94" s="34" t="s">
        <v>1592</v>
      </c>
      <c r="BW94" s="35" t="s">
        <v>4207</v>
      </c>
      <c r="BX94" s="35" t="s">
        <v>4208</v>
      </c>
      <c r="BY94" s="35" t="s">
        <v>535</v>
      </c>
    </row>
    <row r="95" spans="1:77" ht="105" x14ac:dyDescent="0.25">
      <c r="A95" s="30" t="s">
        <v>2375</v>
      </c>
      <c r="B95" s="30" t="s">
        <v>2376</v>
      </c>
      <c r="C95" s="30" t="s">
        <v>2377</v>
      </c>
      <c r="D95" s="51">
        <f>VLOOKUP(A95,Population!A95:C1038,2,FALSE)</f>
        <v>1338</v>
      </c>
      <c r="E95" s="30" t="s">
        <v>164</v>
      </c>
      <c r="F95" s="31" t="s">
        <v>2378</v>
      </c>
      <c r="G95" s="31" t="s">
        <v>164</v>
      </c>
      <c r="H95" s="31" t="s">
        <v>2379</v>
      </c>
      <c r="I95" s="31" t="s">
        <v>614</v>
      </c>
      <c r="J95" s="31" t="s">
        <v>157</v>
      </c>
      <c r="K95" s="31" t="s">
        <v>764</v>
      </c>
      <c r="L95" s="31" t="s">
        <v>2380</v>
      </c>
      <c r="M95" s="31" t="s">
        <v>157</v>
      </c>
      <c r="N95" s="31" t="s">
        <v>157</v>
      </c>
      <c r="O95" s="31" t="s">
        <v>2381</v>
      </c>
      <c r="P95" s="31" t="s">
        <v>1071</v>
      </c>
      <c r="Q95" s="31" t="s">
        <v>164</v>
      </c>
      <c r="R95" s="31" t="s">
        <v>2379</v>
      </c>
      <c r="S95" s="31" t="s">
        <v>614</v>
      </c>
      <c r="T95" s="31" t="s">
        <v>157</v>
      </c>
      <c r="U95" s="31" t="s">
        <v>764</v>
      </c>
      <c r="V95" s="31" t="s">
        <v>2380</v>
      </c>
      <c r="W95" s="31" t="s">
        <v>157</v>
      </c>
      <c r="X95" s="31" t="s">
        <v>157</v>
      </c>
      <c r="Y95" s="31" t="s">
        <v>2382</v>
      </c>
      <c r="Z95" s="31" t="s">
        <v>259</v>
      </c>
      <c r="AA95" s="31" t="s">
        <v>157</v>
      </c>
      <c r="AB95" s="31" t="s">
        <v>157</v>
      </c>
      <c r="AC95" s="31" t="s">
        <v>157</v>
      </c>
      <c r="AD95" s="31" t="s">
        <v>157</v>
      </c>
      <c r="AE95" s="31" t="s">
        <v>157</v>
      </c>
      <c r="AF95" s="32" t="s">
        <v>2378</v>
      </c>
      <c r="AG95" s="32" t="s">
        <v>1071</v>
      </c>
      <c r="AH95" s="32" t="s">
        <v>2383</v>
      </c>
      <c r="AI95" s="32" t="s">
        <v>164</v>
      </c>
      <c r="AJ95" s="32" t="s">
        <v>2384</v>
      </c>
      <c r="AK95" s="32" t="s">
        <v>764</v>
      </c>
      <c r="AL95" s="32" t="s">
        <v>614</v>
      </c>
      <c r="AM95" s="32" t="s">
        <v>157</v>
      </c>
      <c r="AN95" s="32" t="s">
        <v>2385</v>
      </c>
      <c r="AO95" s="32" t="s">
        <v>157</v>
      </c>
      <c r="AP95" s="32" t="s">
        <v>157</v>
      </c>
      <c r="AQ95" s="32" t="s">
        <v>2386</v>
      </c>
      <c r="AR95" s="32" t="s">
        <v>626</v>
      </c>
      <c r="AS95" s="32" t="s">
        <v>157</v>
      </c>
      <c r="AT95" s="32" t="s">
        <v>2387</v>
      </c>
      <c r="AU95" s="32" t="s">
        <v>157</v>
      </c>
      <c r="AV95" s="32" t="s">
        <v>157</v>
      </c>
      <c r="AW95" s="32" t="s">
        <v>2388</v>
      </c>
      <c r="AX95" s="32" t="s">
        <v>164</v>
      </c>
      <c r="AY95" s="32" t="s">
        <v>2384</v>
      </c>
      <c r="AZ95" s="32" t="s">
        <v>764</v>
      </c>
      <c r="BA95" s="32" t="s">
        <v>614</v>
      </c>
      <c r="BB95" s="32" t="s">
        <v>157</v>
      </c>
      <c r="BC95" s="32" t="s">
        <v>2385</v>
      </c>
      <c r="BD95" s="32" t="s">
        <v>157</v>
      </c>
      <c r="BE95" s="32" t="s">
        <v>157</v>
      </c>
      <c r="BF95" s="32" t="s">
        <v>2386</v>
      </c>
      <c r="BG95" s="32" t="s">
        <v>626</v>
      </c>
      <c r="BH95" s="32" t="s">
        <v>157</v>
      </c>
      <c r="BI95" s="32" t="s">
        <v>2387</v>
      </c>
      <c r="BJ95" s="32" t="s">
        <v>157</v>
      </c>
      <c r="BK95" s="32" t="s">
        <v>157</v>
      </c>
      <c r="BL95" s="33" t="s">
        <v>164</v>
      </c>
      <c r="BM95" s="33" t="s">
        <v>177</v>
      </c>
      <c r="BN95" s="33" t="s">
        <v>177</v>
      </c>
      <c r="BO95" s="33" t="s">
        <v>167</v>
      </c>
      <c r="BP95" s="33" t="s">
        <v>157</v>
      </c>
      <c r="BQ95" s="33" t="s">
        <v>2389</v>
      </c>
      <c r="BR95" s="33" t="s">
        <v>2390</v>
      </c>
      <c r="BS95" s="34" t="s">
        <v>162</v>
      </c>
      <c r="BT95" s="34" t="s">
        <v>157</v>
      </c>
      <c r="BU95" s="34" t="s">
        <v>164</v>
      </c>
      <c r="BV95" s="34" t="s">
        <v>190</v>
      </c>
      <c r="BW95" s="35" t="s">
        <v>2391</v>
      </c>
      <c r="BX95" s="35" t="s">
        <v>2392</v>
      </c>
      <c r="BY95" s="35" t="s">
        <v>157</v>
      </c>
    </row>
    <row r="96" spans="1:77" ht="90" x14ac:dyDescent="0.25">
      <c r="A96" s="30" t="s">
        <v>5225</v>
      </c>
      <c r="B96" s="30" t="s">
        <v>5226</v>
      </c>
      <c r="C96" s="30" t="s">
        <v>5227</v>
      </c>
      <c r="D96" s="51">
        <f>VLOOKUP(A96,Population!A96:C1039,2,FALSE)</f>
        <v>279</v>
      </c>
      <c r="E96" s="30" t="s">
        <v>164</v>
      </c>
      <c r="F96" s="31" t="s">
        <v>5228</v>
      </c>
      <c r="G96" s="31" t="s">
        <v>164</v>
      </c>
      <c r="H96" s="31" t="s">
        <v>4629</v>
      </c>
      <c r="I96" s="31" t="s">
        <v>233</v>
      </c>
      <c r="J96" s="31" t="s">
        <v>157</v>
      </c>
      <c r="K96" s="31" t="s">
        <v>759</v>
      </c>
      <c r="L96" s="31" t="s">
        <v>5229</v>
      </c>
      <c r="M96" s="31" t="s">
        <v>5230</v>
      </c>
      <c r="N96" s="31" t="s">
        <v>5231</v>
      </c>
      <c r="O96" s="31" t="s">
        <v>157</v>
      </c>
      <c r="P96" s="31" t="s">
        <v>438</v>
      </c>
      <c r="Q96" s="31" t="s">
        <v>164</v>
      </c>
      <c r="R96" s="31" t="s">
        <v>4629</v>
      </c>
      <c r="S96" s="31" t="s">
        <v>233</v>
      </c>
      <c r="T96" s="31" t="s">
        <v>157</v>
      </c>
      <c r="U96" s="31" t="s">
        <v>759</v>
      </c>
      <c r="V96" s="31" t="s">
        <v>5232</v>
      </c>
      <c r="W96" s="31" t="s">
        <v>157</v>
      </c>
      <c r="X96" s="31" t="s">
        <v>157</v>
      </c>
      <c r="Y96" s="31" t="s">
        <v>157</v>
      </c>
      <c r="Z96" s="31" t="s">
        <v>809</v>
      </c>
      <c r="AA96" s="31" t="s">
        <v>157</v>
      </c>
      <c r="AB96" s="31" t="s">
        <v>5233</v>
      </c>
      <c r="AC96" s="31" t="s">
        <v>5234</v>
      </c>
      <c r="AD96" s="31" t="s">
        <v>157</v>
      </c>
      <c r="AE96" s="31" t="s">
        <v>157</v>
      </c>
      <c r="AF96" s="32" t="s">
        <v>5228</v>
      </c>
      <c r="AG96" s="32" t="s">
        <v>438</v>
      </c>
      <c r="AH96" s="32" t="s">
        <v>305</v>
      </c>
      <c r="AI96" s="32" t="s">
        <v>164</v>
      </c>
      <c r="AJ96" s="32" t="s">
        <v>305</v>
      </c>
      <c r="AK96" s="32" t="s">
        <v>524</v>
      </c>
      <c r="AL96" s="32" t="s">
        <v>233</v>
      </c>
      <c r="AM96" s="32" t="s">
        <v>157</v>
      </c>
      <c r="AN96" s="32" t="s">
        <v>5235</v>
      </c>
      <c r="AO96" s="32" t="s">
        <v>157</v>
      </c>
      <c r="AP96" s="32" t="s">
        <v>157</v>
      </c>
      <c r="AQ96" s="32" t="s">
        <v>157</v>
      </c>
      <c r="AR96" s="32" t="s">
        <v>626</v>
      </c>
      <c r="AS96" s="32" t="s">
        <v>157</v>
      </c>
      <c r="AT96" s="32" t="s">
        <v>5236</v>
      </c>
      <c r="AU96" s="32" t="s">
        <v>157</v>
      </c>
      <c r="AV96" s="32" t="s">
        <v>157</v>
      </c>
      <c r="AW96" s="32" t="s">
        <v>305</v>
      </c>
      <c r="AX96" s="32" t="s">
        <v>164</v>
      </c>
      <c r="AY96" s="32" t="s">
        <v>305</v>
      </c>
      <c r="AZ96" s="32" t="s">
        <v>524</v>
      </c>
      <c r="BA96" s="32" t="s">
        <v>233</v>
      </c>
      <c r="BB96" s="32" t="s">
        <v>157</v>
      </c>
      <c r="BC96" s="32" t="s">
        <v>5235</v>
      </c>
      <c r="BD96" s="32" t="s">
        <v>157</v>
      </c>
      <c r="BE96" s="32" t="s">
        <v>157</v>
      </c>
      <c r="BF96" s="32" t="s">
        <v>157</v>
      </c>
      <c r="BG96" s="32" t="s">
        <v>626</v>
      </c>
      <c r="BH96" s="32" t="s">
        <v>157</v>
      </c>
      <c r="BI96" s="32" t="s">
        <v>5236</v>
      </c>
      <c r="BJ96" s="32" t="s">
        <v>157</v>
      </c>
      <c r="BK96" s="32" t="s">
        <v>157</v>
      </c>
      <c r="BL96" s="33" t="s">
        <v>162</v>
      </c>
      <c r="BM96" s="33" t="s">
        <v>157</v>
      </c>
      <c r="BN96" s="33" t="s">
        <v>157</v>
      </c>
      <c r="BO96" s="33" t="s">
        <v>157</v>
      </c>
      <c r="BP96" s="33" t="s">
        <v>157</v>
      </c>
      <c r="BQ96" s="33" t="s">
        <v>157</v>
      </c>
      <c r="BR96" s="33" t="s">
        <v>157</v>
      </c>
      <c r="BS96" s="34" t="s">
        <v>164</v>
      </c>
      <c r="BT96" s="34" t="s">
        <v>1121</v>
      </c>
      <c r="BU96" s="34" t="s">
        <v>162</v>
      </c>
      <c r="BV96" s="34" t="s">
        <v>157</v>
      </c>
      <c r="BW96" s="35" t="s">
        <v>5237</v>
      </c>
      <c r="BX96" s="35" t="s">
        <v>162</v>
      </c>
      <c r="BY96" s="35" t="s">
        <v>157</v>
      </c>
    </row>
    <row r="97" spans="1:77" ht="60" x14ac:dyDescent="0.25">
      <c r="A97" s="30" t="s">
        <v>2438</v>
      </c>
      <c r="B97" s="30" t="s">
        <v>2439</v>
      </c>
      <c r="C97" s="30" t="s">
        <v>2440</v>
      </c>
      <c r="D97" s="51">
        <f>VLOOKUP(A97,Population!A97:C1040,2,FALSE)</f>
        <v>335</v>
      </c>
      <c r="E97" s="30" t="s">
        <v>164</v>
      </c>
      <c r="F97" s="31" t="s">
        <v>2441</v>
      </c>
      <c r="G97" s="31" t="s">
        <v>164</v>
      </c>
      <c r="H97" s="31" t="s">
        <v>2442</v>
      </c>
      <c r="I97" s="31" t="s">
        <v>233</v>
      </c>
      <c r="J97" s="31" t="s">
        <v>157</v>
      </c>
      <c r="K97" s="31" t="s">
        <v>273</v>
      </c>
      <c r="L97" s="31" t="s">
        <v>2443</v>
      </c>
      <c r="M97" s="31" t="s">
        <v>505</v>
      </c>
      <c r="N97" s="31" t="s">
        <v>2361</v>
      </c>
      <c r="O97" s="31" t="s">
        <v>157</v>
      </c>
      <c r="P97" s="31" t="s">
        <v>169</v>
      </c>
      <c r="Q97" s="31" t="s">
        <v>164</v>
      </c>
      <c r="R97" s="31" t="s">
        <v>2442</v>
      </c>
      <c r="S97" s="31" t="s">
        <v>233</v>
      </c>
      <c r="T97" s="31" t="s">
        <v>157</v>
      </c>
      <c r="U97" s="31" t="s">
        <v>273</v>
      </c>
      <c r="V97" s="31" t="s">
        <v>2443</v>
      </c>
      <c r="W97" s="31" t="s">
        <v>1811</v>
      </c>
      <c r="X97" s="31" t="s">
        <v>2444</v>
      </c>
      <c r="Y97" s="31" t="s">
        <v>157</v>
      </c>
      <c r="Z97" s="31" t="s">
        <v>373</v>
      </c>
      <c r="AA97" s="31" t="s">
        <v>2445</v>
      </c>
      <c r="AB97" s="31" t="s">
        <v>2446</v>
      </c>
      <c r="AC97" s="31" t="s">
        <v>157</v>
      </c>
      <c r="AD97" s="31" t="s">
        <v>157</v>
      </c>
      <c r="AE97" s="31" t="s">
        <v>2447</v>
      </c>
      <c r="AF97" s="32" t="s">
        <v>2441</v>
      </c>
      <c r="AG97" s="32" t="s">
        <v>169</v>
      </c>
      <c r="AH97" s="32" t="s">
        <v>243</v>
      </c>
      <c r="AI97" s="32" t="s">
        <v>164</v>
      </c>
      <c r="AJ97" s="32" t="s">
        <v>261</v>
      </c>
      <c r="AK97" s="32" t="s">
        <v>503</v>
      </c>
      <c r="AL97" s="32" t="s">
        <v>233</v>
      </c>
      <c r="AM97" s="32" t="s">
        <v>157</v>
      </c>
      <c r="AN97" s="32" t="s">
        <v>157</v>
      </c>
      <c r="AO97" s="32" t="s">
        <v>157</v>
      </c>
      <c r="AP97" s="32" t="s">
        <v>157</v>
      </c>
      <c r="AQ97" s="32" t="s">
        <v>157</v>
      </c>
      <c r="AR97" s="32" t="s">
        <v>626</v>
      </c>
      <c r="AS97" s="32" t="s">
        <v>261</v>
      </c>
      <c r="AT97" s="32" t="s">
        <v>580</v>
      </c>
      <c r="AU97" s="32" t="s">
        <v>157</v>
      </c>
      <c r="AV97" s="32" t="s">
        <v>157</v>
      </c>
      <c r="AW97" s="32" t="s">
        <v>621</v>
      </c>
      <c r="AX97" s="32" t="s">
        <v>164</v>
      </c>
      <c r="AY97" s="32" t="s">
        <v>261</v>
      </c>
      <c r="AZ97" s="32" t="s">
        <v>978</v>
      </c>
      <c r="BA97" s="32" t="s">
        <v>233</v>
      </c>
      <c r="BB97" s="32" t="s">
        <v>157</v>
      </c>
      <c r="BC97" s="32" t="s">
        <v>157</v>
      </c>
      <c r="BD97" s="32" t="s">
        <v>157</v>
      </c>
      <c r="BE97" s="32" t="s">
        <v>157</v>
      </c>
      <c r="BF97" s="32" t="s">
        <v>157</v>
      </c>
      <c r="BG97" s="32" t="s">
        <v>157</v>
      </c>
      <c r="BH97" s="32" t="s">
        <v>157</v>
      </c>
      <c r="BI97" s="32" t="s">
        <v>157</v>
      </c>
      <c r="BJ97" s="32" t="s">
        <v>157</v>
      </c>
      <c r="BK97" s="32" t="s">
        <v>157</v>
      </c>
      <c r="BL97" s="33" t="s">
        <v>162</v>
      </c>
      <c r="BM97" s="33" t="s">
        <v>157</v>
      </c>
      <c r="BN97" s="33" t="s">
        <v>157</v>
      </c>
      <c r="BO97" s="33" t="s">
        <v>157</v>
      </c>
      <c r="BP97" s="33" t="s">
        <v>157</v>
      </c>
      <c r="BQ97" s="33" t="s">
        <v>157</v>
      </c>
      <c r="BR97" s="33" t="s">
        <v>157</v>
      </c>
      <c r="BS97" s="34" t="s">
        <v>162</v>
      </c>
      <c r="BT97" s="34" t="s">
        <v>157</v>
      </c>
      <c r="BU97" s="34" t="s">
        <v>162</v>
      </c>
      <c r="BV97" s="34" t="s">
        <v>157</v>
      </c>
      <c r="BW97" s="35" t="s">
        <v>2448</v>
      </c>
      <c r="BX97" s="35" t="s">
        <v>580</v>
      </c>
      <c r="BY97" s="35" t="s">
        <v>580</v>
      </c>
    </row>
    <row r="98" spans="1:77" x14ac:dyDescent="0.25">
      <c r="A98" s="30" t="s">
        <v>2438</v>
      </c>
      <c r="B98" s="30" t="s">
        <v>2439</v>
      </c>
      <c r="C98" s="30" t="s">
        <v>2440</v>
      </c>
      <c r="D98" s="51">
        <f>VLOOKUP(A98,Population!A98:C1041,2,FALSE)</f>
        <v>335</v>
      </c>
      <c r="E98" s="30" t="s">
        <v>164</v>
      </c>
      <c r="F98" s="31" t="s">
        <v>5636</v>
      </c>
      <c r="G98" s="31" t="s">
        <v>164</v>
      </c>
      <c r="H98" s="31" t="s">
        <v>5637</v>
      </c>
      <c r="I98" s="31" t="s">
        <v>233</v>
      </c>
      <c r="J98" s="31" t="s">
        <v>157</v>
      </c>
      <c r="K98" s="31" t="s">
        <v>273</v>
      </c>
      <c r="L98" s="31" t="s">
        <v>5638</v>
      </c>
      <c r="M98" s="31" t="s">
        <v>5639</v>
      </c>
      <c r="N98" s="31" t="s">
        <v>5640</v>
      </c>
      <c r="O98" s="31" t="s">
        <v>157</v>
      </c>
      <c r="P98" s="31" t="s">
        <v>169</v>
      </c>
      <c r="Q98" s="31" t="s">
        <v>164</v>
      </c>
      <c r="R98" s="31" t="s">
        <v>5641</v>
      </c>
      <c r="S98" s="31" t="s">
        <v>233</v>
      </c>
      <c r="T98" s="31" t="s">
        <v>157</v>
      </c>
      <c r="U98" s="31" t="s">
        <v>273</v>
      </c>
      <c r="V98" s="31" t="s">
        <v>5642</v>
      </c>
      <c r="W98" s="31" t="s">
        <v>5643</v>
      </c>
      <c r="X98" s="31" t="s">
        <v>5644</v>
      </c>
      <c r="Y98" s="31" t="s">
        <v>157</v>
      </c>
      <c r="Z98" s="31" t="s">
        <v>259</v>
      </c>
      <c r="AA98" s="31" t="s">
        <v>157</v>
      </c>
      <c r="AB98" s="31" t="s">
        <v>157</v>
      </c>
      <c r="AC98" s="31" t="s">
        <v>157</v>
      </c>
      <c r="AD98" s="31" t="s">
        <v>157</v>
      </c>
      <c r="AE98" s="31" t="s">
        <v>157</v>
      </c>
      <c r="AF98" s="32" t="s">
        <v>703</v>
      </c>
      <c r="AG98" s="32" t="s">
        <v>169</v>
      </c>
      <c r="AH98" s="32" t="s">
        <v>5645</v>
      </c>
      <c r="AI98" s="32" t="s">
        <v>164</v>
      </c>
      <c r="AJ98" s="32" t="s">
        <v>261</v>
      </c>
      <c r="AK98" s="32" t="s">
        <v>524</v>
      </c>
      <c r="AL98" s="32" t="s">
        <v>233</v>
      </c>
      <c r="AM98" s="32" t="s">
        <v>157</v>
      </c>
      <c r="AN98" s="32" t="s">
        <v>5646</v>
      </c>
      <c r="AO98" s="32" t="s">
        <v>243</v>
      </c>
      <c r="AP98" s="32" t="s">
        <v>243</v>
      </c>
      <c r="AQ98" s="32" t="s">
        <v>157</v>
      </c>
      <c r="AR98" s="32" t="s">
        <v>259</v>
      </c>
      <c r="AS98" s="32" t="s">
        <v>157</v>
      </c>
      <c r="AT98" s="32" t="s">
        <v>157</v>
      </c>
      <c r="AU98" s="32" t="s">
        <v>157</v>
      </c>
      <c r="AV98" s="32" t="s">
        <v>157</v>
      </c>
      <c r="AW98" s="32" t="s">
        <v>5645</v>
      </c>
      <c r="AX98" s="32" t="s">
        <v>164</v>
      </c>
      <c r="AY98" s="32" t="s">
        <v>243</v>
      </c>
      <c r="AZ98" s="32" t="s">
        <v>524</v>
      </c>
      <c r="BA98" s="32" t="s">
        <v>233</v>
      </c>
      <c r="BB98" s="32" t="s">
        <v>157</v>
      </c>
      <c r="BC98" s="32" t="s">
        <v>5326</v>
      </c>
      <c r="BD98" s="32" t="s">
        <v>667</v>
      </c>
      <c r="BE98" s="32" t="s">
        <v>5647</v>
      </c>
      <c r="BF98" s="32" t="s">
        <v>157</v>
      </c>
      <c r="BG98" s="32" t="s">
        <v>259</v>
      </c>
      <c r="BH98" s="32" t="s">
        <v>157</v>
      </c>
      <c r="BI98" s="32" t="s">
        <v>157</v>
      </c>
      <c r="BJ98" s="32" t="s">
        <v>157</v>
      </c>
      <c r="BK98" s="32" t="s">
        <v>157</v>
      </c>
      <c r="BL98" s="33" t="s">
        <v>162</v>
      </c>
      <c r="BM98" s="33" t="s">
        <v>157</v>
      </c>
      <c r="BN98" s="33" t="s">
        <v>157</v>
      </c>
      <c r="BO98" s="33" t="s">
        <v>157</v>
      </c>
      <c r="BP98" s="33" t="s">
        <v>157</v>
      </c>
      <c r="BQ98" s="33" t="s">
        <v>157</v>
      </c>
      <c r="BR98" s="33" t="s">
        <v>157</v>
      </c>
      <c r="BS98" s="34" t="s">
        <v>162</v>
      </c>
      <c r="BT98" s="34" t="s">
        <v>157</v>
      </c>
      <c r="BU98" s="34" t="s">
        <v>162</v>
      </c>
      <c r="BV98" s="34" t="s">
        <v>157</v>
      </c>
      <c r="BW98" s="35" t="s">
        <v>5648</v>
      </c>
      <c r="BX98" s="35" t="s">
        <v>250</v>
      </c>
      <c r="BY98" s="35" t="s">
        <v>580</v>
      </c>
    </row>
    <row r="99" spans="1:77" ht="75" x14ac:dyDescent="0.25">
      <c r="A99" s="30" t="s">
        <v>2561</v>
      </c>
      <c r="B99" s="30" t="s">
        <v>2562</v>
      </c>
      <c r="C99" s="30" t="s">
        <v>2563</v>
      </c>
      <c r="D99" s="51">
        <f>VLOOKUP(A99,Population!A99:C1042,2,FALSE)</f>
        <v>4151</v>
      </c>
      <c r="E99" s="30" t="s">
        <v>164</v>
      </c>
      <c r="F99" s="31" t="s">
        <v>440</v>
      </c>
      <c r="G99" s="31" t="s">
        <v>164</v>
      </c>
      <c r="H99" s="31" t="s">
        <v>2564</v>
      </c>
      <c r="I99" s="31" t="s">
        <v>167</v>
      </c>
      <c r="J99" s="31" t="s">
        <v>2565</v>
      </c>
      <c r="K99" s="31" t="s">
        <v>340</v>
      </c>
      <c r="L99" s="31" t="s">
        <v>2566</v>
      </c>
      <c r="M99" s="31" t="s">
        <v>2567</v>
      </c>
      <c r="N99" s="31" t="s">
        <v>2568</v>
      </c>
      <c r="O99" s="31" t="s">
        <v>157</v>
      </c>
      <c r="P99" s="31" t="s">
        <v>685</v>
      </c>
      <c r="Q99" s="31" t="s">
        <v>164</v>
      </c>
      <c r="R99" s="31" t="s">
        <v>2564</v>
      </c>
      <c r="S99" s="31" t="s">
        <v>233</v>
      </c>
      <c r="T99" s="31" t="s">
        <v>157</v>
      </c>
      <c r="U99" s="31" t="s">
        <v>340</v>
      </c>
      <c r="V99" s="31" t="s">
        <v>2566</v>
      </c>
      <c r="W99" s="31" t="s">
        <v>2569</v>
      </c>
      <c r="X99" s="31" t="s">
        <v>2570</v>
      </c>
      <c r="Y99" s="31" t="s">
        <v>157</v>
      </c>
      <c r="Z99" s="31" t="s">
        <v>259</v>
      </c>
      <c r="AA99" s="31" t="s">
        <v>157</v>
      </c>
      <c r="AB99" s="31" t="s">
        <v>157</v>
      </c>
      <c r="AC99" s="31" t="s">
        <v>157</v>
      </c>
      <c r="AD99" s="31" t="s">
        <v>157</v>
      </c>
      <c r="AE99" s="31" t="s">
        <v>157</v>
      </c>
      <c r="AF99" s="32" t="s">
        <v>440</v>
      </c>
      <c r="AG99" s="32" t="s">
        <v>685</v>
      </c>
      <c r="AH99" s="32" t="s">
        <v>2571</v>
      </c>
      <c r="AI99" s="32" t="s">
        <v>162</v>
      </c>
      <c r="AJ99" s="32" t="s">
        <v>157</v>
      </c>
      <c r="AK99" s="32" t="s">
        <v>157</v>
      </c>
      <c r="AL99" s="32" t="s">
        <v>157</v>
      </c>
      <c r="AM99" s="32" t="s">
        <v>157</v>
      </c>
      <c r="AN99" s="32" t="s">
        <v>157</v>
      </c>
      <c r="AO99" s="32" t="s">
        <v>157</v>
      </c>
      <c r="AP99" s="32" t="s">
        <v>157</v>
      </c>
      <c r="AQ99" s="32" t="s">
        <v>157</v>
      </c>
      <c r="AR99" s="32" t="s">
        <v>259</v>
      </c>
      <c r="AS99" s="32" t="s">
        <v>157</v>
      </c>
      <c r="AT99" s="32" t="s">
        <v>157</v>
      </c>
      <c r="AU99" s="32" t="s">
        <v>157</v>
      </c>
      <c r="AV99" s="32" t="s">
        <v>157</v>
      </c>
      <c r="AW99" s="32" t="s">
        <v>2571</v>
      </c>
      <c r="AX99" s="32" t="s">
        <v>162</v>
      </c>
      <c r="AY99" s="32" t="s">
        <v>157</v>
      </c>
      <c r="AZ99" s="32" t="s">
        <v>157</v>
      </c>
      <c r="BA99" s="32" t="s">
        <v>157</v>
      </c>
      <c r="BB99" s="32" t="s">
        <v>157</v>
      </c>
      <c r="BC99" s="32" t="s">
        <v>157</v>
      </c>
      <c r="BD99" s="32" t="s">
        <v>157</v>
      </c>
      <c r="BE99" s="32" t="s">
        <v>157</v>
      </c>
      <c r="BF99" s="32" t="s">
        <v>157</v>
      </c>
      <c r="BG99" s="32" t="s">
        <v>259</v>
      </c>
      <c r="BH99" s="32" t="s">
        <v>157</v>
      </c>
      <c r="BI99" s="32" t="s">
        <v>157</v>
      </c>
      <c r="BJ99" s="32" t="s">
        <v>157</v>
      </c>
      <c r="BK99" s="32" t="s">
        <v>157</v>
      </c>
      <c r="BL99" s="33" t="s">
        <v>164</v>
      </c>
      <c r="BM99" s="33" t="s">
        <v>440</v>
      </c>
      <c r="BN99" s="33" t="s">
        <v>685</v>
      </c>
      <c r="BO99" s="33" t="s">
        <v>167</v>
      </c>
      <c r="BP99" s="33" t="s">
        <v>157</v>
      </c>
      <c r="BQ99" s="33" t="s">
        <v>2572</v>
      </c>
      <c r="BR99" s="33" t="s">
        <v>2573</v>
      </c>
      <c r="BS99" s="34" t="s">
        <v>164</v>
      </c>
      <c r="BT99" s="34" t="s">
        <v>2574</v>
      </c>
      <c r="BU99" s="34" t="s">
        <v>164</v>
      </c>
      <c r="BV99" s="34" t="s">
        <v>188</v>
      </c>
      <c r="BW99" s="35" t="s">
        <v>580</v>
      </c>
      <c r="BX99" s="35" t="s">
        <v>580</v>
      </c>
      <c r="BY99" s="35" t="s">
        <v>580</v>
      </c>
    </row>
    <row r="100" spans="1:77" ht="45" x14ac:dyDescent="0.25">
      <c r="A100" s="30" t="s">
        <v>4571</v>
      </c>
      <c r="B100" s="30" t="s">
        <v>4572</v>
      </c>
      <c r="C100" s="30" t="s">
        <v>4573</v>
      </c>
      <c r="D100" s="51">
        <v>25206</v>
      </c>
      <c r="E100" s="30" t="s">
        <v>164</v>
      </c>
      <c r="F100" s="31" t="s">
        <v>4574</v>
      </c>
      <c r="G100" s="31" t="s">
        <v>164</v>
      </c>
      <c r="H100" s="31" t="s">
        <v>4575</v>
      </c>
      <c r="I100" s="31" t="s">
        <v>233</v>
      </c>
      <c r="J100" s="31" t="s">
        <v>157</v>
      </c>
      <c r="K100" s="31" t="s">
        <v>842</v>
      </c>
      <c r="L100" s="31" t="s">
        <v>4576</v>
      </c>
      <c r="M100" s="31" t="s">
        <v>4577</v>
      </c>
      <c r="N100" s="31" t="s">
        <v>4578</v>
      </c>
      <c r="O100" s="31" t="s">
        <v>157</v>
      </c>
      <c r="P100" s="31" t="s">
        <v>4579</v>
      </c>
      <c r="Q100" s="31" t="s">
        <v>164</v>
      </c>
      <c r="R100" s="31" t="s">
        <v>4575</v>
      </c>
      <c r="S100" s="31" t="s">
        <v>233</v>
      </c>
      <c r="T100" s="31" t="s">
        <v>157</v>
      </c>
      <c r="U100" s="31" t="s">
        <v>842</v>
      </c>
      <c r="V100" s="31" t="s">
        <v>4576</v>
      </c>
      <c r="W100" s="31" t="s">
        <v>4580</v>
      </c>
      <c r="X100" s="31" t="s">
        <v>4581</v>
      </c>
      <c r="Y100" s="31" t="s">
        <v>157</v>
      </c>
      <c r="Z100" s="31" t="s">
        <v>259</v>
      </c>
      <c r="AA100" s="31" t="s">
        <v>157</v>
      </c>
      <c r="AB100" s="31" t="s">
        <v>157</v>
      </c>
      <c r="AC100" s="31" t="s">
        <v>157</v>
      </c>
      <c r="AD100" s="31" t="s">
        <v>157</v>
      </c>
      <c r="AE100" s="31" t="s">
        <v>157</v>
      </c>
      <c r="AF100" s="32" t="s">
        <v>4574</v>
      </c>
      <c r="AG100" s="32" t="s">
        <v>773</v>
      </c>
      <c r="AH100" s="32" t="s">
        <v>4582</v>
      </c>
      <c r="AI100" s="32" t="s">
        <v>164</v>
      </c>
      <c r="AJ100" s="32" t="s">
        <v>4583</v>
      </c>
      <c r="AK100" s="32" t="s">
        <v>528</v>
      </c>
      <c r="AL100" s="32" t="s">
        <v>233</v>
      </c>
      <c r="AM100" s="32" t="s">
        <v>157</v>
      </c>
      <c r="AN100" s="32" t="s">
        <v>4584</v>
      </c>
      <c r="AO100" s="32" t="s">
        <v>1136</v>
      </c>
      <c r="AP100" s="32" t="s">
        <v>1136</v>
      </c>
      <c r="AQ100" s="32" t="s">
        <v>157</v>
      </c>
      <c r="AR100" s="32" t="s">
        <v>259</v>
      </c>
      <c r="AS100" s="32" t="s">
        <v>157</v>
      </c>
      <c r="AT100" s="32" t="s">
        <v>157</v>
      </c>
      <c r="AU100" s="32" t="s">
        <v>157</v>
      </c>
      <c r="AV100" s="32" t="s">
        <v>157</v>
      </c>
      <c r="AW100" s="32" t="s">
        <v>4585</v>
      </c>
      <c r="AX100" s="32" t="s">
        <v>164</v>
      </c>
      <c r="AY100" s="32" t="s">
        <v>4583</v>
      </c>
      <c r="AZ100" s="32" t="s">
        <v>528</v>
      </c>
      <c r="BA100" s="32" t="s">
        <v>233</v>
      </c>
      <c r="BB100" s="32" t="s">
        <v>157</v>
      </c>
      <c r="BC100" s="32" t="s">
        <v>4584</v>
      </c>
      <c r="BD100" s="32" t="s">
        <v>1136</v>
      </c>
      <c r="BE100" s="32" t="s">
        <v>1136</v>
      </c>
      <c r="BF100" s="32" t="s">
        <v>157</v>
      </c>
      <c r="BG100" s="32" t="s">
        <v>259</v>
      </c>
      <c r="BH100" s="32" t="s">
        <v>157</v>
      </c>
      <c r="BI100" s="32" t="s">
        <v>157</v>
      </c>
      <c r="BJ100" s="32" t="s">
        <v>157</v>
      </c>
      <c r="BK100" s="32" t="s">
        <v>157</v>
      </c>
      <c r="BL100" s="33" t="s">
        <v>164</v>
      </c>
      <c r="BM100" s="33" t="s">
        <v>4586</v>
      </c>
      <c r="BN100" s="33" t="s">
        <v>4587</v>
      </c>
      <c r="BO100" s="33" t="s">
        <v>167</v>
      </c>
      <c r="BP100" s="33" t="s">
        <v>157</v>
      </c>
      <c r="BQ100" s="33" t="s">
        <v>4588</v>
      </c>
      <c r="BR100" s="33" t="s">
        <v>4589</v>
      </c>
      <c r="BS100" s="34" t="s">
        <v>164</v>
      </c>
      <c r="BT100" s="34" t="s">
        <v>4590</v>
      </c>
      <c r="BU100" s="34" t="s">
        <v>164</v>
      </c>
      <c r="BV100" s="34" t="s">
        <v>4591</v>
      </c>
      <c r="BW100" s="35" t="s">
        <v>4592</v>
      </c>
      <c r="BX100" s="35" t="s">
        <v>580</v>
      </c>
      <c r="BY100" s="35" t="s">
        <v>580</v>
      </c>
    </row>
    <row r="101" spans="1:77" ht="45" x14ac:dyDescent="0.25">
      <c r="A101" s="30" t="s">
        <v>5889</v>
      </c>
      <c r="B101" s="30" t="s">
        <v>2082</v>
      </c>
      <c r="C101" s="30" t="s">
        <v>2083</v>
      </c>
      <c r="D101" s="51">
        <f>VLOOKUP(A101,Population!A101:C1044,2,FALSE)</f>
        <v>244</v>
      </c>
      <c r="E101" s="30" t="s">
        <v>164</v>
      </c>
      <c r="F101" s="31" t="s">
        <v>2084</v>
      </c>
      <c r="G101" s="31" t="s">
        <v>162</v>
      </c>
      <c r="H101" s="31" t="s">
        <v>157</v>
      </c>
      <c r="I101" s="31" t="s">
        <v>157</v>
      </c>
      <c r="J101" s="31" t="s">
        <v>157</v>
      </c>
      <c r="K101" s="31" t="s">
        <v>157</v>
      </c>
      <c r="L101" s="31" t="s">
        <v>157</v>
      </c>
      <c r="M101" s="31" t="s">
        <v>157</v>
      </c>
      <c r="N101" s="31" t="s">
        <v>157</v>
      </c>
      <c r="O101" s="31" t="s">
        <v>157</v>
      </c>
      <c r="P101" s="31" t="s">
        <v>340</v>
      </c>
      <c r="Q101" s="31" t="s">
        <v>162</v>
      </c>
      <c r="R101" s="31" t="s">
        <v>157</v>
      </c>
      <c r="S101" s="31" t="s">
        <v>157</v>
      </c>
      <c r="T101" s="31" t="s">
        <v>157</v>
      </c>
      <c r="U101" s="31" t="s">
        <v>157</v>
      </c>
      <c r="V101" s="31" t="s">
        <v>157</v>
      </c>
      <c r="W101" s="31" t="s">
        <v>157</v>
      </c>
      <c r="X101" s="31" t="s">
        <v>157</v>
      </c>
      <c r="Y101" s="31" t="s">
        <v>157</v>
      </c>
      <c r="Z101" s="31" t="s">
        <v>157</v>
      </c>
      <c r="AA101" s="31" t="s">
        <v>157</v>
      </c>
      <c r="AB101" s="31" t="s">
        <v>157</v>
      </c>
      <c r="AC101" s="31" t="s">
        <v>157</v>
      </c>
      <c r="AD101" s="31" t="s">
        <v>157</v>
      </c>
      <c r="AE101" s="31" t="s">
        <v>157</v>
      </c>
      <c r="AF101" s="32" t="s">
        <v>2085</v>
      </c>
      <c r="AG101" s="32" t="s">
        <v>340</v>
      </c>
      <c r="AH101" s="32" t="s">
        <v>787</v>
      </c>
      <c r="AI101" s="32" t="s">
        <v>162</v>
      </c>
      <c r="AJ101" s="32" t="s">
        <v>157</v>
      </c>
      <c r="AK101" s="32" t="s">
        <v>157</v>
      </c>
      <c r="AL101" s="32" t="s">
        <v>157</v>
      </c>
      <c r="AM101" s="32" t="s">
        <v>157</v>
      </c>
      <c r="AN101" s="32" t="s">
        <v>157</v>
      </c>
      <c r="AO101" s="32" t="s">
        <v>157</v>
      </c>
      <c r="AP101" s="32" t="s">
        <v>157</v>
      </c>
      <c r="AQ101" s="32" t="s">
        <v>2086</v>
      </c>
      <c r="AR101" s="32" t="s">
        <v>259</v>
      </c>
      <c r="AS101" s="32" t="s">
        <v>157</v>
      </c>
      <c r="AT101" s="32" t="s">
        <v>157</v>
      </c>
      <c r="AU101" s="32" t="s">
        <v>157</v>
      </c>
      <c r="AV101" s="32" t="s">
        <v>157</v>
      </c>
      <c r="AW101" s="32" t="s">
        <v>2087</v>
      </c>
      <c r="AX101" s="32" t="s">
        <v>162</v>
      </c>
      <c r="AY101" s="32" t="s">
        <v>157</v>
      </c>
      <c r="AZ101" s="32" t="s">
        <v>157</v>
      </c>
      <c r="BA101" s="32" t="s">
        <v>157</v>
      </c>
      <c r="BB101" s="32" t="s">
        <v>157</v>
      </c>
      <c r="BC101" s="32" t="s">
        <v>157</v>
      </c>
      <c r="BD101" s="32" t="s">
        <v>157</v>
      </c>
      <c r="BE101" s="32" t="s">
        <v>157</v>
      </c>
      <c r="BF101" s="32" t="s">
        <v>157</v>
      </c>
      <c r="BG101" s="32" t="s">
        <v>259</v>
      </c>
      <c r="BH101" s="32" t="s">
        <v>157</v>
      </c>
      <c r="BI101" s="32" t="s">
        <v>157</v>
      </c>
      <c r="BJ101" s="32" t="s">
        <v>157</v>
      </c>
      <c r="BK101" s="32" t="s">
        <v>157</v>
      </c>
      <c r="BL101" s="33" t="s">
        <v>162</v>
      </c>
      <c r="BM101" s="33" t="s">
        <v>157</v>
      </c>
      <c r="BN101" s="33" t="s">
        <v>157</v>
      </c>
      <c r="BO101" s="33" t="s">
        <v>157</v>
      </c>
      <c r="BP101" s="33" t="s">
        <v>157</v>
      </c>
      <c r="BQ101" s="33" t="s">
        <v>157</v>
      </c>
      <c r="BR101" s="33" t="s">
        <v>157</v>
      </c>
      <c r="BS101" s="34" t="s">
        <v>162</v>
      </c>
      <c r="BT101" s="34" t="s">
        <v>157</v>
      </c>
      <c r="BU101" s="34" t="s">
        <v>164</v>
      </c>
      <c r="BV101" s="34" t="s">
        <v>2088</v>
      </c>
      <c r="BW101" s="35" t="s">
        <v>157</v>
      </c>
      <c r="BX101" s="35" t="s">
        <v>157</v>
      </c>
      <c r="BY101" s="35" t="s">
        <v>157</v>
      </c>
    </row>
    <row r="102" spans="1:77" ht="45" x14ac:dyDescent="0.25">
      <c r="A102" s="30" t="s">
        <v>5917</v>
      </c>
      <c r="B102" s="30" t="s">
        <v>4143</v>
      </c>
      <c r="C102" s="30" t="s">
        <v>4144</v>
      </c>
      <c r="D102" s="51">
        <f>VLOOKUP(A102,Population!A102:C1045,2,FALSE)</f>
        <v>434</v>
      </c>
      <c r="E102" s="30" t="s">
        <v>164</v>
      </c>
      <c r="F102" s="31" t="s">
        <v>3587</v>
      </c>
      <c r="G102" s="31" t="s">
        <v>164</v>
      </c>
      <c r="H102" s="31" t="s">
        <v>4145</v>
      </c>
      <c r="I102" s="31" t="s">
        <v>233</v>
      </c>
      <c r="J102" s="31" t="s">
        <v>157</v>
      </c>
      <c r="K102" s="31" t="s">
        <v>524</v>
      </c>
      <c r="L102" s="31" t="s">
        <v>4146</v>
      </c>
      <c r="M102" s="31" t="s">
        <v>422</v>
      </c>
      <c r="N102" s="31" t="s">
        <v>813</v>
      </c>
      <c r="O102" s="31" t="s">
        <v>157</v>
      </c>
      <c r="P102" s="31" t="s">
        <v>1340</v>
      </c>
      <c r="Q102" s="31" t="s">
        <v>164</v>
      </c>
      <c r="R102" s="31" t="s">
        <v>4145</v>
      </c>
      <c r="S102" s="31" t="s">
        <v>233</v>
      </c>
      <c r="T102" s="31" t="s">
        <v>157</v>
      </c>
      <c r="U102" s="31" t="s">
        <v>524</v>
      </c>
      <c r="V102" s="31" t="s">
        <v>4145</v>
      </c>
      <c r="W102" s="31" t="s">
        <v>264</v>
      </c>
      <c r="X102" s="31" t="s">
        <v>264</v>
      </c>
      <c r="Y102" s="31" t="s">
        <v>4145</v>
      </c>
      <c r="Z102" s="31" t="s">
        <v>259</v>
      </c>
      <c r="AA102" s="31" t="s">
        <v>157</v>
      </c>
      <c r="AB102" s="31" t="s">
        <v>157</v>
      </c>
      <c r="AC102" s="31" t="s">
        <v>157</v>
      </c>
      <c r="AD102" s="31" t="s">
        <v>157</v>
      </c>
      <c r="AE102" s="31" t="s">
        <v>157</v>
      </c>
      <c r="AF102" s="32" t="s">
        <v>3587</v>
      </c>
      <c r="AG102" s="32" t="s">
        <v>1340</v>
      </c>
      <c r="AH102" s="32" t="s">
        <v>4147</v>
      </c>
      <c r="AI102" s="32" t="s">
        <v>164</v>
      </c>
      <c r="AJ102" s="32" t="s">
        <v>4148</v>
      </c>
      <c r="AK102" s="32" t="s">
        <v>2867</v>
      </c>
      <c r="AL102" s="32" t="s">
        <v>167</v>
      </c>
      <c r="AM102" s="32" t="s">
        <v>1537</v>
      </c>
      <c r="AN102" s="32" t="s">
        <v>4149</v>
      </c>
      <c r="AO102" s="32" t="s">
        <v>157</v>
      </c>
      <c r="AP102" s="32" t="s">
        <v>157</v>
      </c>
      <c r="AQ102" s="32" t="s">
        <v>1537</v>
      </c>
      <c r="AR102" s="32" t="s">
        <v>259</v>
      </c>
      <c r="AS102" s="32" t="s">
        <v>157</v>
      </c>
      <c r="AT102" s="32" t="s">
        <v>157</v>
      </c>
      <c r="AU102" s="32" t="s">
        <v>157</v>
      </c>
      <c r="AV102" s="32" t="s">
        <v>157</v>
      </c>
      <c r="AW102" s="32" t="s">
        <v>4147</v>
      </c>
      <c r="AX102" s="32" t="s">
        <v>164</v>
      </c>
      <c r="AY102" s="32" t="s">
        <v>4147</v>
      </c>
      <c r="AZ102" s="32" t="s">
        <v>157</v>
      </c>
      <c r="BA102" s="32" t="s">
        <v>167</v>
      </c>
      <c r="BB102" s="32" t="s">
        <v>1537</v>
      </c>
      <c r="BC102" s="32" t="s">
        <v>264</v>
      </c>
      <c r="BD102" s="32" t="s">
        <v>157</v>
      </c>
      <c r="BE102" s="32" t="s">
        <v>157</v>
      </c>
      <c r="BF102" s="32" t="s">
        <v>1537</v>
      </c>
      <c r="BG102" s="32" t="s">
        <v>259</v>
      </c>
      <c r="BH102" s="32" t="s">
        <v>157</v>
      </c>
      <c r="BI102" s="32" t="s">
        <v>157</v>
      </c>
      <c r="BJ102" s="32" t="s">
        <v>157</v>
      </c>
      <c r="BK102" s="32" t="s">
        <v>157</v>
      </c>
      <c r="BL102" s="33" t="s">
        <v>162</v>
      </c>
      <c r="BM102" s="33" t="s">
        <v>157</v>
      </c>
      <c r="BN102" s="33" t="s">
        <v>157</v>
      </c>
      <c r="BO102" s="33" t="s">
        <v>157</v>
      </c>
      <c r="BP102" s="33" t="s">
        <v>157</v>
      </c>
      <c r="BQ102" s="33" t="s">
        <v>157</v>
      </c>
      <c r="BR102" s="33" t="s">
        <v>157</v>
      </c>
      <c r="BS102" s="34" t="s">
        <v>162</v>
      </c>
      <c r="BT102" s="34" t="s">
        <v>157</v>
      </c>
      <c r="BU102" s="34" t="s">
        <v>164</v>
      </c>
      <c r="BV102" s="34" t="s">
        <v>970</v>
      </c>
      <c r="BW102" s="35" t="s">
        <v>4150</v>
      </c>
      <c r="BX102" s="35" t="s">
        <v>4151</v>
      </c>
      <c r="BY102" s="35" t="s">
        <v>157</v>
      </c>
    </row>
    <row r="103" spans="1:77" ht="105" x14ac:dyDescent="0.25">
      <c r="A103" s="30" t="s">
        <v>5913</v>
      </c>
      <c r="B103" s="30" t="s">
        <v>3742</v>
      </c>
      <c r="C103" s="30" t="s">
        <v>3743</v>
      </c>
      <c r="D103" s="51">
        <f>VLOOKUP(A103,Population!A103:C1046,2,FALSE)</f>
        <v>211</v>
      </c>
      <c r="E103" s="30" t="s">
        <v>164</v>
      </c>
      <c r="F103" s="31" t="s">
        <v>2840</v>
      </c>
      <c r="G103" s="31" t="s">
        <v>164</v>
      </c>
      <c r="H103" s="31" t="s">
        <v>937</v>
      </c>
      <c r="I103" s="31" t="s">
        <v>233</v>
      </c>
      <c r="J103" s="31" t="s">
        <v>157</v>
      </c>
      <c r="K103" s="31" t="s">
        <v>3744</v>
      </c>
      <c r="L103" s="31" t="s">
        <v>3745</v>
      </c>
      <c r="M103" s="31" t="s">
        <v>3746</v>
      </c>
      <c r="N103" s="31" t="s">
        <v>3747</v>
      </c>
      <c r="O103" s="31" t="s">
        <v>157</v>
      </c>
      <c r="P103" s="31" t="s">
        <v>340</v>
      </c>
      <c r="Q103" s="31" t="s">
        <v>164</v>
      </c>
      <c r="R103" s="31" t="s">
        <v>937</v>
      </c>
      <c r="S103" s="31" t="s">
        <v>233</v>
      </c>
      <c r="T103" s="31" t="s">
        <v>157</v>
      </c>
      <c r="U103" s="31" t="s">
        <v>3744</v>
      </c>
      <c r="V103" s="31" t="s">
        <v>3748</v>
      </c>
      <c r="W103" s="31" t="s">
        <v>3749</v>
      </c>
      <c r="X103" s="31" t="s">
        <v>341</v>
      </c>
      <c r="Y103" s="31" t="s">
        <v>157</v>
      </c>
      <c r="Z103" s="31" t="s">
        <v>241</v>
      </c>
      <c r="AA103" s="31" t="s">
        <v>157</v>
      </c>
      <c r="AB103" s="31" t="s">
        <v>3750</v>
      </c>
      <c r="AC103" s="31" t="s">
        <v>157</v>
      </c>
      <c r="AD103" s="31" t="s">
        <v>157</v>
      </c>
      <c r="AE103" s="31" t="s">
        <v>341</v>
      </c>
      <c r="AF103" s="32" t="s">
        <v>3751</v>
      </c>
      <c r="AG103" s="32" t="s">
        <v>157</v>
      </c>
      <c r="AH103" s="32" t="s">
        <v>3752</v>
      </c>
      <c r="AI103" s="32" t="s">
        <v>164</v>
      </c>
      <c r="AJ103" s="32" t="s">
        <v>3753</v>
      </c>
      <c r="AK103" s="32" t="s">
        <v>3744</v>
      </c>
      <c r="AL103" s="32" t="s">
        <v>233</v>
      </c>
      <c r="AM103" s="32" t="s">
        <v>157</v>
      </c>
      <c r="AN103" s="32" t="s">
        <v>3754</v>
      </c>
      <c r="AO103" s="32" t="s">
        <v>3755</v>
      </c>
      <c r="AP103" s="32" t="s">
        <v>3756</v>
      </c>
      <c r="AQ103" s="32" t="s">
        <v>157</v>
      </c>
      <c r="AR103" s="32" t="s">
        <v>247</v>
      </c>
      <c r="AS103" s="32" t="s">
        <v>157</v>
      </c>
      <c r="AT103" s="32" t="s">
        <v>3757</v>
      </c>
      <c r="AU103" s="32" t="s">
        <v>157</v>
      </c>
      <c r="AV103" s="32" t="s">
        <v>157</v>
      </c>
      <c r="AW103" s="32" t="s">
        <v>3758</v>
      </c>
      <c r="AX103" s="32" t="s">
        <v>164</v>
      </c>
      <c r="AY103" s="32" t="s">
        <v>3759</v>
      </c>
      <c r="AZ103" s="32" t="s">
        <v>3744</v>
      </c>
      <c r="BA103" s="32" t="s">
        <v>233</v>
      </c>
      <c r="BB103" s="32" t="s">
        <v>157</v>
      </c>
      <c r="BC103" s="32" t="s">
        <v>3760</v>
      </c>
      <c r="BD103" s="32" t="s">
        <v>3761</v>
      </c>
      <c r="BE103" s="32" t="s">
        <v>3762</v>
      </c>
      <c r="BF103" s="32" t="s">
        <v>157</v>
      </c>
      <c r="BG103" s="32" t="s">
        <v>247</v>
      </c>
      <c r="BH103" s="32" t="s">
        <v>157</v>
      </c>
      <c r="BI103" s="32" t="s">
        <v>3763</v>
      </c>
      <c r="BJ103" s="32" t="s">
        <v>157</v>
      </c>
      <c r="BK103" s="32" t="s">
        <v>157</v>
      </c>
      <c r="BL103" s="33" t="s">
        <v>162</v>
      </c>
      <c r="BM103" s="33" t="s">
        <v>157</v>
      </c>
      <c r="BN103" s="33" t="s">
        <v>157</v>
      </c>
      <c r="BO103" s="33" t="s">
        <v>157</v>
      </c>
      <c r="BP103" s="33" t="s">
        <v>157</v>
      </c>
      <c r="BQ103" s="33" t="s">
        <v>157</v>
      </c>
      <c r="BR103" s="33" t="s">
        <v>157</v>
      </c>
      <c r="BS103" s="34" t="s">
        <v>164</v>
      </c>
      <c r="BT103" s="34" t="s">
        <v>3105</v>
      </c>
      <c r="BU103" s="34" t="s">
        <v>162</v>
      </c>
      <c r="BV103" s="34" t="s">
        <v>157</v>
      </c>
      <c r="BW103" s="35" t="s">
        <v>341</v>
      </c>
      <c r="BX103" s="35" t="s">
        <v>3764</v>
      </c>
      <c r="BY103" s="35" t="s">
        <v>3765</v>
      </c>
    </row>
    <row r="104" spans="1:77" ht="45" x14ac:dyDescent="0.25">
      <c r="A104" s="30" t="s">
        <v>756</v>
      </c>
      <c r="B104" s="30" t="s">
        <v>757</v>
      </c>
      <c r="C104" s="30" t="s">
        <v>758</v>
      </c>
      <c r="D104" s="51">
        <f>VLOOKUP(A104,Population!A104:C1047,2,FALSE)</f>
        <v>3129</v>
      </c>
      <c r="E104" s="30" t="s">
        <v>164</v>
      </c>
      <c r="F104" s="31" t="s">
        <v>759</v>
      </c>
      <c r="G104" s="31" t="s">
        <v>164</v>
      </c>
      <c r="H104" s="31" t="s">
        <v>760</v>
      </c>
      <c r="I104" s="31" t="s">
        <v>233</v>
      </c>
      <c r="J104" s="31" t="s">
        <v>157</v>
      </c>
      <c r="K104" s="31" t="s">
        <v>273</v>
      </c>
      <c r="L104" s="31" t="s">
        <v>761</v>
      </c>
      <c r="M104" s="31" t="s">
        <v>762</v>
      </c>
      <c r="N104" s="31" t="s">
        <v>763</v>
      </c>
      <c r="O104" s="31" t="s">
        <v>157</v>
      </c>
      <c r="P104" s="31" t="s">
        <v>764</v>
      </c>
      <c r="Q104" s="31" t="s">
        <v>164</v>
      </c>
      <c r="R104" s="31" t="s">
        <v>760</v>
      </c>
      <c r="S104" s="31" t="s">
        <v>233</v>
      </c>
      <c r="T104" s="31" t="s">
        <v>157</v>
      </c>
      <c r="U104" s="31" t="s">
        <v>273</v>
      </c>
      <c r="V104" s="31" t="s">
        <v>761</v>
      </c>
      <c r="W104" s="31" t="s">
        <v>765</v>
      </c>
      <c r="X104" s="31" t="s">
        <v>766</v>
      </c>
      <c r="Y104" s="31" t="s">
        <v>157</v>
      </c>
      <c r="Z104" s="31" t="s">
        <v>259</v>
      </c>
      <c r="AA104" s="31" t="s">
        <v>157</v>
      </c>
      <c r="AB104" s="31" t="s">
        <v>157</v>
      </c>
      <c r="AC104" s="31" t="s">
        <v>157</v>
      </c>
      <c r="AD104" s="31" t="s">
        <v>157</v>
      </c>
      <c r="AE104" s="31" t="s">
        <v>264</v>
      </c>
      <c r="AF104" s="32" t="s">
        <v>759</v>
      </c>
      <c r="AG104" s="32" t="s">
        <v>764</v>
      </c>
      <c r="AH104" s="32" t="s">
        <v>767</v>
      </c>
      <c r="AI104" s="32" t="s">
        <v>164</v>
      </c>
      <c r="AJ104" s="32" t="s">
        <v>768</v>
      </c>
      <c r="AK104" s="32" t="s">
        <v>273</v>
      </c>
      <c r="AL104" s="32" t="s">
        <v>233</v>
      </c>
      <c r="AM104" s="32" t="s">
        <v>157</v>
      </c>
      <c r="AN104" s="32" t="s">
        <v>769</v>
      </c>
      <c r="AO104" s="32" t="s">
        <v>157</v>
      </c>
      <c r="AP104" s="32" t="s">
        <v>770</v>
      </c>
      <c r="AQ104" s="32" t="s">
        <v>157</v>
      </c>
      <c r="AR104" s="32" t="s">
        <v>247</v>
      </c>
      <c r="AS104" s="32" t="s">
        <v>157</v>
      </c>
      <c r="AT104" s="32" t="s">
        <v>771</v>
      </c>
      <c r="AU104" s="32" t="s">
        <v>157</v>
      </c>
      <c r="AV104" s="32" t="s">
        <v>157</v>
      </c>
      <c r="AW104" s="32" t="s">
        <v>772</v>
      </c>
      <c r="AX104" s="32" t="s">
        <v>164</v>
      </c>
      <c r="AY104" s="32" t="s">
        <v>770</v>
      </c>
      <c r="AZ104" s="32" t="s">
        <v>273</v>
      </c>
      <c r="BA104" s="32" t="s">
        <v>233</v>
      </c>
      <c r="BB104" s="32" t="s">
        <v>157</v>
      </c>
      <c r="BC104" s="32" t="s">
        <v>769</v>
      </c>
      <c r="BD104" s="32" t="s">
        <v>157</v>
      </c>
      <c r="BE104" s="32" t="s">
        <v>770</v>
      </c>
      <c r="BF104" s="32" t="s">
        <v>157</v>
      </c>
      <c r="BG104" s="32" t="s">
        <v>247</v>
      </c>
      <c r="BH104" s="32" t="s">
        <v>157</v>
      </c>
      <c r="BI104" s="32" t="s">
        <v>771</v>
      </c>
      <c r="BJ104" s="32" t="s">
        <v>157</v>
      </c>
      <c r="BK104" s="32" t="s">
        <v>157</v>
      </c>
      <c r="BL104" s="33" t="s">
        <v>164</v>
      </c>
      <c r="BM104" s="33" t="s">
        <v>773</v>
      </c>
      <c r="BN104" s="33" t="s">
        <v>774</v>
      </c>
      <c r="BO104" s="33" t="s">
        <v>775</v>
      </c>
      <c r="BP104" s="33" t="s">
        <v>157</v>
      </c>
      <c r="BQ104" s="33" t="s">
        <v>157</v>
      </c>
      <c r="BR104" s="33" t="s">
        <v>776</v>
      </c>
      <c r="BS104" s="34" t="s">
        <v>162</v>
      </c>
      <c r="BT104" s="34" t="s">
        <v>157</v>
      </c>
      <c r="BU104" s="34" t="s">
        <v>164</v>
      </c>
      <c r="BV104" s="34" t="s">
        <v>245</v>
      </c>
      <c r="BW104" s="35" t="s">
        <v>777</v>
      </c>
      <c r="BX104" s="35" t="s">
        <v>778</v>
      </c>
      <c r="BY104" s="35" t="s">
        <v>157</v>
      </c>
    </row>
    <row r="105" spans="1:77" ht="60" x14ac:dyDescent="0.25">
      <c r="A105" s="30" t="s">
        <v>3667</v>
      </c>
      <c r="B105" s="30" t="s">
        <v>3668</v>
      </c>
      <c r="C105" s="30" t="s">
        <v>3669</v>
      </c>
      <c r="D105" s="51">
        <f>VLOOKUP(A105,Population!A105:C1048,2,FALSE)</f>
        <v>1082</v>
      </c>
      <c r="E105" s="30" t="s">
        <v>164</v>
      </c>
      <c r="F105" s="31" t="s">
        <v>3670</v>
      </c>
      <c r="G105" s="31" t="s">
        <v>164</v>
      </c>
      <c r="H105" s="31" t="s">
        <v>3671</v>
      </c>
      <c r="I105" s="31" t="s">
        <v>233</v>
      </c>
      <c r="J105" s="31" t="s">
        <v>157</v>
      </c>
      <c r="K105" s="31" t="s">
        <v>462</v>
      </c>
      <c r="L105" s="31" t="s">
        <v>3672</v>
      </c>
      <c r="M105" s="31" t="s">
        <v>3673</v>
      </c>
      <c r="N105" s="31" t="s">
        <v>3674</v>
      </c>
      <c r="O105" s="31" t="s">
        <v>157</v>
      </c>
      <c r="P105" s="31" t="s">
        <v>982</v>
      </c>
      <c r="Q105" s="31" t="s">
        <v>164</v>
      </c>
      <c r="R105" s="31" t="s">
        <v>3671</v>
      </c>
      <c r="S105" s="31" t="s">
        <v>233</v>
      </c>
      <c r="T105" s="31" t="s">
        <v>157</v>
      </c>
      <c r="U105" s="31" t="s">
        <v>462</v>
      </c>
      <c r="V105" s="31" t="s">
        <v>3672</v>
      </c>
      <c r="W105" s="31" t="s">
        <v>3675</v>
      </c>
      <c r="X105" s="31" t="s">
        <v>3676</v>
      </c>
      <c r="Y105" s="31" t="s">
        <v>157</v>
      </c>
      <c r="Z105" s="31" t="s">
        <v>373</v>
      </c>
      <c r="AA105" s="31" t="s">
        <v>157</v>
      </c>
      <c r="AB105" s="31" t="s">
        <v>3677</v>
      </c>
      <c r="AC105" s="31" t="s">
        <v>157</v>
      </c>
      <c r="AD105" s="31" t="s">
        <v>157</v>
      </c>
      <c r="AE105" s="31" t="s">
        <v>157</v>
      </c>
      <c r="AF105" s="32" t="s">
        <v>3678</v>
      </c>
      <c r="AG105" s="32" t="s">
        <v>2318</v>
      </c>
      <c r="AH105" s="32" t="s">
        <v>3679</v>
      </c>
      <c r="AI105" s="32" t="s">
        <v>164</v>
      </c>
      <c r="AJ105" s="32" t="s">
        <v>3680</v>
      </c>
      <c r="AK105" s="32" t="s">
        <v>462</v>
      </c>
      <c r="AL105" s="32" t="s">
        <v>233</v>
      </c>
      <c r="AM105" s="32" t="s">
        <v>157</v>
      </c>
      <c r="AN105" s="32" t="s">
        <v>3681</v>
      </c>
      <c r="AO105" s="32" t="s">
        <v>157</v>
      </c>
      <c r="AP105" s="32" t="s">
        <v>3682</v>
      </c>
      <c r="AQ105" s="32" t="s">
        <v>157</v>
      </c>
      <c r="AR105" s="32" t="s">
        <v>626</v>
      </c>
      <c r="AS105" s="32" t="s">
        <v>157</v>
      </c>
      <c r="AT105" s="32" t="s">
        <v>3683</v>
      </c>
      <c r="AU105" s="32" t="s">
        <v>157</v>
      </c>
      <c r="AV105" s="32" t="s">
        <v>157</v>
      </c>
      <c r="AW105" s="32" t="s">
        <v>3679</v>
      </c>
      <c r="AX105" s="32" t="s">
        <v>164</v>
      </c>
      <c r="AY105" s="32" t="s">
        <v>3680</v>
      </c>
      <c r="AZ105" s="32" t="s">
        <v>462</v>
      </c>
      <c r="BA105" s="32" t="s">
        <v>233</v>
      </c>
      <c r="BB105" s="32" t="s">
        <v>157</v>
      </c>
      <c r="BC105" s="32" t="s">
        <v>3681</v>
      </c>
      <c r="BD105" s="32" t="s">
        <v>157</v>
      </c>
      <c r="BE105" s="32" t="s">
        <v>3682</v>
      </c>
      <c r="BF105" s="32" t="s">
        <v>157</v>
      </c>
      <c r="BG105" s="32" t="s">
        <v>626</v>
      </c>
      <c r="BH105" s="32" t="s">
        <v>157</v>
      </c>
      <c r="BI105" s="32" t="s">
        <v>3683</v>
      </c>
      <c r="BJ105" s="32" t="s">
        <v>157</v>
      </c>
      <c r="BK105" s="32" t="s">
        <v>157</v>
      </c>
      <c r="BL105" s="33" t="s">
        <v>164</v>
      </c>
      <c r="BM105" s="33" t="s">
        <v>3684</v>
      </c>
      <c r="BN105" s="33" t="s">
        <v>3685</v>
      </c>
      <c r="BO105" s="33" t="s">
        <v>167</v>
      </c>
      <c r="BP105" s="33" t="s">
        <v>157</v>
      </c>
      <c r="BQ105" s="33" t="s">
        <v>1013</v>
      </c>
      <c r="BR105" s="33" t="s">
        <v>3686</v>
      </c>
      <c r="BS105" s="34" t="s">
        <v>162</v>
      </c>
      <c r="BT105" s="34" t="s">
        <v>157</v>
      </c>
      <c r="BU105" s="34" t="s">
        <v>162</v>
      </c>
      <c r="BV105" s="34" t="s">
        <v>157</v>
      </c>
      <c r="BW105" s="35" t="s">
        <v>3687</v>
      </c>
      <c r="BX105" s="35" t="s">
        <v>3688</v>
      </c>
      <c r="BY105" s="35" t="s">
        <v>3689</v>
      </c>
    </row>
    <row r="106" spans="1:77" ht="30" x14ac:dyDescent="0.25">
      <c r="A106" s="30" t="s">
        <v>3633</v>
      </c>
      <c r="B106" s="30" t="s">
        <v>3634</v>
      </c>
      <c r="C106" s="30" t="s">
        <v>3635</v>
      </c>
      <c r="D106" s="51">
        <f>VLOOKUP(A106,Population!A106:C1049,2,FALSE)</f>
        <v>504</v>
      </c>
      <c r="E106" s="30" t="s">
        <v>164</v>
      </c>
      <c r="F106" s="31" t="s">
        <v>3636</v>
      </c>
      <c r="G106" s="31" t="s">
        <v>164</v>
      </c>
      <c r="H106" s="31" t="s">
        <v>623</v>
      </c>
      <c r="I106" s="31" t="s">
        <v>233</v>
      </c>
      <c r="J106" s="31" t="s">
        <v>157</v>
      </c>
      <c r="K106" s="31" t="s">
        <v>503</v>
      </c>
      <c r="L106" s="31" t="s">
        <v>1036</v>
      </c>
      <c r="M106" s="31" t="s">
        <v>1219</v>
      </c>
      <c r="N106" s="31" t="s">
        <v>2840</v>
      </c>
      <c r="O106" s="31" t="s">
        <v>157</v>
      </c>
      <c r="P106" s="31" t="s">
        <v>680</v>
      </c>
      <c r="Q106" s="31" t="s">
        <v>164</v>
      </c>
      <c r="R106" s="31" t="s">
        <v>680</v>
      </c>
      <c r="S106" s="31" t="s">
        <v>233</v>
      </c>
      <c r="T106" s="31" t="s">
        <v>157</v>
      </c>
      <c r="U106" s="31" t="s">
        <v>503</v>
      </c>
      <c r="V106" s="31" t="s">
        <v>1036</v>
      </c>
      <c r="W106" s="31" t="s">
        <v>3637</v>
      </c>
      <c r="X106" s="31" t="s">
        <v>3638</v>
      </c>
      <c r="Y106" s="31" t="s">
        <v>157</v>
      </c>
      <c r="Z106" s="31" t="s">
        <v>259</v>
      </c>
      <c r="AA106" s="31" t="s">
        <v>157</v>
      </c>
      <c r="AB106" s="31" t="s">
        <v>157</v>
      </c>
      <c r="AC106" s="31" t="s">
        <v>157</v>
      </c>
      <c r="AD106" s="31" t="s">
        <v>157</v>
      </c>
      <c r="AE106" s="31" t="s">
        <v>157</v>
      </c>
      <c r="AF106" s="32" t="s">
        <v>3636</v>
      </c>
      <c r="AG106" s="32" t="s">
        <v>680</v>
      </c>
      <c r="AH106" s="32" t="s">
        <v>211</v>
      </c>
      <c r="AI106" s="32" t="s">
        <v>164</v>
      </c>
      <c r="AJ106" s="32" t="s">
        <v>211</v>
      </c>
      <c r="AK106" s="32" t="s">
        <v>157</v>
      </c>
      <c r="AL106" s="32" t="s">
        <v>233</v>
      </c>
      <c r="AM106" s="32" t="s">
        <v>157</v>
      </c>
      <c r="AN106" s="32" t="s">
        <v>340</v>
      </c>
      <c r="AO106" s="32" t="s">
        <v>211</v>
      </c>
      <c r="AP106" s="32" t="s">
        <v>211</v>
      </c>
      <c r="AQ106" s="32" t="s">
        <v>157</v>
      </c>
      <c r="AR106" s="32" t="s">
        <v>323</v>
      </c>
      <c r="AS106" s="32" t="s">
        <v>157</v>
      </c>
      <c r="AT106" s="32" t="s">
        <v>157</v>
      </c>
      <c r="AU106" s="32" t="s">
        <v>157</v>
      </c>
      <c r="AV106" s="32" t="s">
        <v>3639</v>
      </c>
      <c r="AW106" s="32" t="s">
        <v>211</v>
      </c>
      <c r="AX106" s="32" t="s">
        <v>164</v>
      </c>
      <c r="AY106" s="32" t="s">
        <v>211</v>
      </c>
      <c r="AZ106" s="32" t="s">
        <v>2120</v>
      </c>
      <c r="BA106" s="32" t="s">
        <v>233</v>
      </c>
      <c r="BB106" s="32" t="s">
        <v>157</v>
      </c>
      <c r="BC106" s="32" t="s">
        <v>340</v>
      </c>
      <c r="BD106" s="32" t="s">
        <v>211</v>
      </c>
      <c r="BE106" s="32" t="s">
        <v>211</v>
      </c>
      <c r="BF106" s="32" t="s">
        <v>157</v>
      </c>
      <c r="BG106" s="32" t="s">
        <v>323</v>
      </c>
      <c r="BH106" s="32" t="s">
        <v>157</v>
      </c>
      <c r="BI106" s="32" t="s">
        <v>157</v>
      </c>
      <c r="BJ106" s="32" t="s">
        <v>157</v>
      </c>
      <c r="BK106" s="32" t="s">
        <v>3639</v>
      </c>
      <c r="BL106" s="33" t="s">
        <v>162</v>
      </c>
      <c r="BM106" s="33" t="s">
        <v>157</v>
      </c>
      <c r="BN106" s="33" t="s">
        <v>157</v>
      </c>
      <c r="BO106" s="33" t="s">
        <v>157</v>
      </c>
      <c r="BP106" s="33" t="s">
        <v>157</v>
      </c>
      <c r="BQ106" s="33" t="s">
        <v>157</v>
      </c>
      <c r="BR106" s="33" t="s">
        <v>157</v>
      </c>
      <c r="BS106" s="34" t="s">
        <v>162</v>
      </c>
      <c r="BT106" s="34" t="s">
        <v>157</v>
      </c>
      <c r="BU106" s="34" t="s">
        <v>164</v>
      </c>
      <c r="BV106" s="34" t="s">
        <v>188</v>
      </c>
      <c r="BW106" s="35" t="s">
        <v>3640</v>
      </c>
      <c r="BX106" s="35" t="s">
        <v>3641</v>
      </c>
      <c r="BY106" s="35" t="s">
        <v>157</v>
      </c>
    </row>
    <row r="107" spans="1:77" ht="75" x14ac:dyDescent="0.25">
      <c r="A107" s="30" t="s">
        <v>3425</v>
      </c>
      <c r="B107" s="30" t="s">
        <v>3426</v>
      </c>
      <c r="C107" s="30" t="s">
        <v>3427</v>
      </c>
      <c r="D107" s="51">
        <f>VLOOKUP(A107,Population!A107:C1050,2,FALSE)</f>
        <v>1146</v>
      </c>
      <c r="E107" s="30" t="s">
        <v>164</v>
      </c>
      <c r="F107" s="31" t="s">
        <v>1179</v>
      </c>
      <c r="G107" s="31" t="s">
        <v>164</v>
      </c>
      <c r="H107" s="31" t="s">
        <v>470</v>
      </c>
      <c r="I107" s="31" t="s">
        <v>233</v>
      </c>
      <c r="J107" s="31" t="s">
        <v>157</v>
      </c>
      <c r="K107" s="31" t="s">
        <v>340</v>
      </c>
      <c r="L107" s="31" t="s">
        <v>3428</v>
      </c>
      <c r="M107" s="31" t="s">
        <v>3429</v>
      </c>
      <c r="N107" s="31" t="s">
        <v>3430</v>
      </c>
      <c r="O107" s="31" t="s">
        <v>157</v>
      </c>
      <c r="P107" s="31" t="s">
        <v>2956</v>
      </c>
      <c r="Q107" s="31" t="s">
        <v>164</v>
      </c>
      <c r="R107" s="31" t="s">
        <v>470</v>
      </c>
      <c r="S107" s="31" t="s">
        <v>233</v>
      </c>
      <c r="T107" s="31" t="s">
        <v>157</v>
      </c>
      <c r="U107" s="31" t="s">
        <v>340</v>
      </c>
      <c r="V107" s="31" t="s">
        <v>3428</v>
      </c>
      <c r="W107" s="31" t="s">
        <v>3431</v>
      </c>
      <c r="X107" s="31" t="s">
        <v>3432</v>
      </c>
      <c r="Y107" s="31" t="s">
        <v>157</v>
      </c>
      <c r="Z107" s="31" t="s">
        <v>259</v>
      </c>
      <c r="AA107" s="31" t="s">
        <v>157</v>
      </c>
      <c r="AB107" s="31" t="s">
        <v>157</v>
      </c>
      <c r="AC107" s="31" t="s">
        <v>157</v>
      </c>
      <c r="AD107" s="31" t="s">
        <v>157</v>
      </c>
      <c r="AE107" s="31" t="s">
        <v>157</v>
      </c>
      <c r="AF107" s="32" t="s">
        <v>1179</v>
      </c>
      <c r="AG107" s="32" t="s">
        <v>2956</v>
      </c>
      <c r="AH107" s="32" t="s">
        <v>3433</v>
      </c>
      <c r="AI107" s="32" t="s">
        <v>164</v>
      </c>
      <c r="AJ107" s="32" t="s">
        <v>169</v>
      </c>
      <c r="AK107" s="32" t="s">
        <v>340</v>
      </c>
      <c r="AL107" s="32" t="s">
        <v>233</v>
      </c>
      <c r="AM107" s="32" t="s">
        <v>157</v>
      </c>
      <c r="AN107" s="32" t="s">
        <v>3428</v>
      </c>
      <c r="AO107" s="32" t="s">
        <v>157</v>
      </c>
      <c r="AP107" s="32" t="s">
        <v>157</v>
      </c>
      <c r="AQ107" s="32" t="s">
        <v>157</v>
      </c>
      <c r="AR107" s="32" t="s">
        <v>323</v>
      </c>
      <c r="AS107" s="32" t="s">
        <v>157</v>
      </c>
      <c r="AT107" s="32" t="s">
        <v>157</v>
      </c>
      <c r="AU107" s="32" t="s">
        <v>157</v>
      </c>
      <c r="AV107" s="32" t="s">
        <v>3434</v>
      </c>
      <c r="AW107" s="32" t="s">
        <v>3435</v>
      </c>
      <c r="AX107" s="32" t="s">
        <v>164</v>
      </c>
      <c r="AY107" s="32" t="s">
        <v>470</v>
      </c>
      <c r="AZ107" s="32" t="s">
        <v>340</v>
      </c>
      <c r="BA107" s="32" t="s">
        <v>233</v>
      </c>
      <c r="BB107" s="32" t="s">
        <v>157</v>
      </c>
      <c r="BC107" s="32" t="s">
        <v>3428</v>
      </c>
      <c r="BD107" s="32" t="s">
        <v>157</v>
      </c>
      <c r="BE107" s="32" t="s">
        <v>157</v>
      </c>
      <c r="BF107" s="32" t="s">
        <v>157</v>
      </c>
      <c r="BG107" s="32" t="s">
        <v>323</v>
      </c>
      <c r="BH107" s="32" t="s">
        <v>157</v>
      </c>
      <c r="BI107" s="32" t="s">
        <v>157</v>
      </c>
      <c r="BJ107" s="32" t="s">
        <v>157</v>
      </c>
      <c r="BK107" s="32" t="s">
        <v>3434</v>
      </c>
      <c r="BL107" s="33" t="s">
        <v>162</v>
      </c>
      <c r="BM107" s="33" t="s">
        <v>157</v>
      </c>
      <c r="BN107" s="33" t="s">
        <v>157</v>
      </c>
      <c r="BO107" s="33" t="s">
        <v>157</v>
      </c>
      <c r="BP107" s="33" t="s">
        <v>157</v>
      </c>
      <c r="BQ107" s="33" t="s">
        <v>157</v>
      </c>
      <c r="BR107" s="33" t="s">
        <v>157</v>
      </c>
      <c r="BS107" s="34" t="s">
        <v>162</v>
      </c>
      <c r="BT107" s="34" t="s">
        <v>157</v>
      </c>
      <c r="BU107" s="34" t="s">
        <v>162</v>
      </c>
      <c r="BV107" s="34" t="s">
        <v>157</v>
      </c>
      <c r="BW107" s="35" t="s">
        <v>3436</v>
      </c>
      <c r="BX107" s="35" t="s">
        <v>250</v>
      </c>
      <c r="BY107" s="35" t="s">
        <v>250</v>
      </c>
    </row>
    <row r="108" spans="1:77" x14ac:dyDescent="0.25">
      <c r="A108" s="30" t="s">
        <v>5168</v>
      </c>
      <c r="B108" s="30" t="s">
        <v>5169</v>
      </c>
      <c r="C108" s="30" t="s">
        <v>5170</v>
      </c>
      <c r="D108" s="51">
        <f>VLOOKUP(A108,Population!A108:C1051,2,FALSE)</f>
        <v>635</v>
      </c>
      <c r="E108" s="30" t="s">
        <v>164</v>
      </c>
      <c r="F108" s="31" t="s">
        <v>5171</v>
      </c>
      <c r="G108" s="31" t="s">
        <v>164</v>
      </c>
      <c r="H108" s="31" t="s">
        <v>469</v>
      </c>
      <c r="I108" s="31" t="s">
        <v>233</v>
      </c>
      <c r="J108" s="31" t="s">
        <v>157</v>
      </c>
      <c r="K108" s="31" t="s">
        <v>273</v>
      </c>
      <c r="L108" s="31" t="s">
        <v>5172</v>
      </c>
      <c r="M108" s="31" t="s">
        <v>4223</v>
      </c>
      <c r="N108" s="31" t="s">
        <v>5173</v>
      </c>
      <c r="O108" s="31" t="s">
        <v>157</v>
      </c>
      <c r="P108" s="31" t="s">
        <v>344</v>
      </c>
      <c r="Q108" s="31" t="s">
        <v>164</v>
      </c>
      <c r="R108" s="31" t="s">
        <v>469</v>
      </c>
      <c r="S108" s="31" t="s">
        <v>233</v>
      </c>
      <c r="T108" s="31" t="s">
        <v>157</v>
      </c>
      <c r="U108" s="31" t="s">
        <v>273</v>
      </c>
      <c r="V108" s="31" t="s">
        <v>5172</v>
      </c>
      <c r="W108" s="31" t="s">
        <v>5174</v>
      </c>
      <c r="X108" s="31" t="s">
        <v>341</v>
      </c>
      <c r="Y108" s="31" t="s">
        <v>157</v>
      </c>
      <c r="Z108" s="31" t="s">
        <v>259</v>
      </c>
      <c r="AA108" s="31" t="s">
        <v>157</v>
      </c>
      <c r="AB108" s="31" t="s">
        <v>157</v>
      </c>
      <c r="AC108" s="31" t="s">
        <v>157</v>
      </c>
      <c r="AD108" s="31" t="s">
        <v>157</v>
      </c>
      <c r="AE108" s="31" t="s">
        <v>157</v>
      </c>
      <c r="AF108" s="32" t="s">
        <v>5171</v>
      </c>
      <c r="AG108" s="32" t="s">
        <v>344</v>
      </c>
      <c r="AH108" s="32" t="s">
        <v>5175</v>
      </c>
      <c r="AI108" s="32" t="s">
        <v>164</v>
      </c>
      <c r="AJ108" s="32" t="s">
        <v>5175</v>
      </c>
      <c r="AK108" s="32" t="s">
        <v>273</v>
      </c>
      <c r="AL108" s="32" t="s">
        <v>233</v>
      </c>
      <c r="AM108" s="32" t="s">
        <v>157</v>
      </c>
      <c r="AN108" s="32" t="s">
        <v>5176</v>
      </c>
      <c r="AO108" s="32" t="s">
        <v>157</v>
      </c>
      <c r="AP108" s="32" t="s">
        <v>5175</v>
      </c>
      <c r="AQ108" s="32" t="s">
        <v>157</v>
      </c>
      <c r="AR108" s="32" t="s">
        <v>259</v>
      </c>
      <c r="AS108" s="32" t="s">
        <v>157</v>
      </c>
      <c r="AT108" s="32" t="s">
        <v>157</v>
      </c>
      <c r="AU108" s="32" t="s">
        <v>157</v>
      </c>
      <c r="AV108" s="32" t="s">
        <v>157</v>
      </c>
      <c r="AW108" s="32" t="s">
        <v>5175</v>
      </c>
      <c r="AX108" s="32" t="s">
        <v>164</v>
      </c>
      <c r="AY108" s="32" t="s">
        <v>5177</v>
      </c>
      <c r="AZ108" s="32" t="s">
        <v>273</v>
      </c>
      <c r="BA108" s="32" t="s">
        <v>233</v>
      </c>
      <c r="BB108" s="32" t="s">
        <v>157</v>
      </c>
      <c r="BC108" s="32" t="s">
        <v>5176</v>
      </c>
      <c r="BD108" s="32" t="s">
        <v>157</v>
      </c>
      <c r="BE108" s="32" t="s">
        <v>5175</v>
      </c>
      <c r="BF108" s="32" t="s">
        <v>157</v>
      </c>
      <c r="BG108" s="32" t="s">
        <v>259</v>
      </c>
      <c r="BH108" s="32" t="s">
        <v>157</v>
      </c>
      <c r="BI108" s="32" t="s">
        <v>157</v>
      </c>
      <c r="BJ108" s="32" t="s">
        <v>157</v>
      </c>
      <c r="BK108" s="32" t="s">
        <v>157</v>
      </c>
      <c r="BL108" s="33" t="s">
        <v>162</v>
      </c>
      <c r="BM108" s="33" t="s">
        <v>157</v>
      </c>
      <c r="BN108" s="33" t="s">
        <v>157</v>
      </c>
      <c r="BO108" s="33" t="s">
        <v>157</v>
      </c>
      <c r="BP108" s="33" t="s">
        <v>157</v>
      </c>
      <c r="BQ108" s="33" t="s">
        <v>157</v>
      </c>
      <c r="BR108" s="33" t="s">
        <v>157</v>
      </c>
      <c r="BS108" s="34" t="s">
        <v>164</v>
      </c>
      <c r="BT108" s="34" t="s">
        <v>4409</v>
      </c>
      <c r="BU108" s="34" t="s">
        <v>162</v>
      </c>
      <c r="BV108" s="34" t="s">
        <v>157</v>
      </c>
      <c r="BW108" s="35" t="s">
        <v>580</v>
      </c>
      <c r="BX108" s="35" t="s">
        <v>5178</v>
      </c>
      <c r="BY108" s="35" t="s">
        <v>157</v>
      </c>
    </row>
    <row r="109" spans="1:77" ht="30" x14ac:dyDescent="0.25">
      <c r="A109" s="30" t="s">
        <v>4525</v>
      </c>
      <c r="B109" s="30" t="s">
        <v>757</v>
      </c>
      <c r="C109" s="30" t="s">
        <v>4526</v>
      </c>
      <c r="D109" s="51">
        <f>VLOOKUP(A109,Population!A109:C1052,2,FALSE)</f>
        <v>139</v>
      </c>
      <c r="E109" s="30" t="s">
        <v>164</v>
      </c>
      <c r="F109" s="31" t="s">
        <v>1384</v>
      </c>
      <c r="G109" s="31" t="s">
        <v>164</v>
      </c>
      <c r="H109" s="31" t="s">
        <v>2785</v>
      </c>
      <c r="I109" s="31" t="s">
        <v>233</v>
      </c>
      <c r="J109" s="31" t="s">
        <v>157</v>
      </c>
      <c r="K109" s="31" t="s">
        <v>273</v>
      </c>
      <c r="L109" s="31" t="s">
        <v>708</v>
      </c>
      <c r="M109" s="31" t="s">
        <v>511</v>
      </c>
      <c r="N109" s="31" t="s">
        <v>458</v>
      </c>
      <c r="O109" s="31" t="s">
        <v>157</v>
      </c>
      <c r="P109" s="31" t="s">
        <v>340</v>
      </c>
      <c r="Q109" s="31" t="s">
        <v>164</v>
      </c>
      <c r="R109" s="31" t="s">
        <v>623</v>
      </c>
      <c r="S109" s="31" t="s">
        <v>233</v>
      </c>
      <c r="T109" s="31" t="s">
        <v>157</v>
      </c>
      <c r="U109" s="31" t="s">
        <v>273</v>
      </c>
      <c r="V109" s="31" t="s">
        <v>708</v>
      </c>
      <c r="W109" s="31" t="s">
        <v>4527</v>
      </c>
      <c r="X109" s="31" t="s">
        <v>4528</v>
      </c>
      <c r="Y109" s="31" t="s">
        <v>157</v>
      </c>
      <c r="Z109" s="31" t="s">
        <v>259</v>
      </c>
      <c r="AA109" s="31" t="s">
        <v>157</v>
      </c>
      <c r="AB109" s="31" t="s">
        <v>157</v>
      </c>
      <c r="AC109" s="31" t="s">
        <v>157</v>
      </c>
      <c r="AD109" s="31" t="s">
        <v>157</v>
      </c>
      <c r="AE109" s="31" t="s">
        <v>157</v>
      </c>
      <c r="AF109" s="32" t="s">
        <v>340</v>
      </c>
      <c r="AG109" s="32" t="s">
        <v>340</v>
      </c>
      <c r="AH109" s="32" t="s">
        <v>340</v>
      </c>
      <c r="AI109" s="32" t="s">
        <v>162</v>
      </c>
      <c r="AJ109" s="32" t="s">
        <v>157</v>
      </c>
      <c r="AK109" s="32" t="s">
        <v>157</v>
      </c>
      <c r="AL109" s="32" t="s">
        <v>157</v>
      </c>
      <c r="AM109" s="32" t="s">
        <v>157</v>
      </c>
      <c r="AN109" s="32" t="s">
        <v>157</v>
      </c>
      <c r="AO109" s="32" t="s">
        <v>157</v>
      </c>
      <c r="AP109" s="32" t="s">
        <v>157</v>
      </c>
      <c r="AQ109" s="32" t="s">
        <v>157</v>
      </c>
      <c r="AR109" s="32" t="s">
        <v>157</v>
      </c>
      <c r="AS109" s="32" t="s">
        <v>157</v>
      </c>
      <c r="AT109" s="32" t="s">
        <v>157</v>
      </c>
      <c r="AU109" s="32" t="s">
        <v>157</v>
      </c>
      <c r="AV109" s="32" t="s">
        <v>157</v>
      </c>
      <c r="AW109" s="32" t="s">
        <v>340</v>
      </c>
      <c r="AX109" s="32" t="s">
        <v>162</v>
      </c>
      <c r="AY109" s="32" t="s">
        <v>157</v>
      </c>
      <c r="AZ109" s="32" t="s">
        <v>157</v>
      </c>
      <c r="BA109" s="32" t="s">
        <v>157</v>
      </c>
      <c r="BB109" s="32" t="s">
        <v>157</v>
      </c>
      <c r="BC109" s="32" t="s">
        <v>157</v>
      </c>
      <c r="BD109" s="32" t="s">
        <v>157</v>
      </c>
      <c r="BE109" s="32" t="s">
        <v>157</v>
      </c>
      <c r="BF109" s="32" t="s">
        <v>157</v>
      </c>
      <c r="BG109" s="32" t="s">
        <v>157</v>
      </c>
      <c r="BH109" s="32" t="s">
        <v>157</v>
      </c>
      <c r="BI109" s="32" t="s">
        <v>157</v>
      </c>
      <c r="BJ109" s="32" t="s">
        <v>157</v>
      </c>
      <c r="BK109" s="32" t="s">
        <v>157</v>
      </c>
      <c r="BL109" s="33" t="s">
        <v>162</v>
      </c>
      <c r="BM109" s="33" t="s">
        <v>157</v>
      </c>
      <c r="BN109" s="33" t="s">
        <v>157</v>
      </c>
      <c r="BO109" s="33" t="s">
        <v>157</v>
      </c>
      <c r="BP109" s="33" t="s">
        <v>157</v>
      </c>
      <c r="BQ109" s="33" t="s">
        <v>157</v>
      </c>
      <c r="BR109" s="33" t="s">
        <v>157</v>
      </c>
      <c r="BS109" s="34" t="s">
        <v>162</v>
      </c>
      <c r="BT109" s="34" t="s">
        <v>157</v>
      </c>
      <c r="BU109" s="34" t="s">
        <v>162</v>
      </c>
      <c r="BV109" s="34" t="s">
        <v>157</v>
      </c>
      <c r="BW109" s="35" t="s">
        <v>580</v>
      </c>
      <c r="BX109" s="35" t="s">
        <v>580</v>
      </c>
      <c r="BY109" s="35" t="s">
        <v>4529</v>
      </c>
    </row>
    <row r="110" spans="1:77" ht="45" x14ac:dyDescent="0.25">
      <c r="A110" s="30" t="s">
        <v>2877</v>
      </c>
      <c r="B110" s="30" t="s">
        <v>2878</v>
      </c>
      <c r="C110" s="30" t="s">
        <v>2879</v>
      </c>
      <c r="D110" s="51">
        <f>VLOOKUP(A110,Population!A110:C1053,2,FALSE)</f>
        <v>240</v>
      </c>
      <c r="E110" s="30" t="s">
        <v>164</v>
      </c>
      <c r="F110" s="31" t="s">
        <v>2685</v>
      </c>
      <c r="G110" s="31" t="s">
        <v>164</v>
      </c>
      <c r="H110" s="31" t="s">
        <v>305</v>
      </c>
      <c r="I110" s="31" t="s">
        <v>233</v>
      </c>
      <c r="J110" s="31" t="s">
        <v>157</v>
      </c>
      <c r="K110" s="31" t="s">
        <v>1685</v>
      </c>
      <c r="L110" s="31" t="s">
        <v>513</v>
      </c>
      <c r="M110" s="31" t="s">
        <v>305</v>
      </c>
      <c r="N110" s="31" t="s">
        <v>2880</v>
      </c>
      <c r="O110" s="31" t="s">
        <v>2881</v>
      </c>
      <c r="P110" s="31" t="s">
        <v>377</v>
      </c>
      <c r="Q110" s="31" t="s">
        <v>164</v>
      </c>
      <c r="R110" s="31" t="s">
        <v>305</v>
      </c>
      <c r="S110" s="31" t="s">
        <v>233</v>
      </c>
      <c r="T110" s="31" t="s">
        <v>157</v>
      </c>
      <c r="U110" s="31" t="s">
        <v>1685</v>
      </c>
      <c r="V110" s="31" t="s">
        <v>513</v>
      </c>
      <c r="W110" s="31" t="s">
        <v>2882</v>
      </c>
      <c r="X110" s="31" t="s">
        <v>341</v>
      </c>
      <c r="Y110" s="31" t="s">
        <v>2881</v>
      </c>
      <c r="Z110" s="31" t="s">
        <v>373</v>
      </c>
      <c r="AA110" s="31" t="s">
        <v>157</v>
      </c>
      <c r="AB110" s="31" t="s">
        <v>2883</v>
      </c>
      <c r="AC110" s="31" t="s">
        <v>157</v>
      </c>
      <c r="AD110" s="31" t="s">
        <v>157</v>
      </c>
      <c r="AE110" s="31" t="s">
        <v>341</v>
      </c>
      <c r="AF110" s="32" t="s">
        <v>2685</v>
      </c>
      <c r="AG110" s="32" t="s">
        <v>377</v>
      </c>
      <c r="AH110" s="32" t="s">
        <v>460</v>
      </c>
      <c r="AI110" s="32" t="s">
        <v>164</v>
      </c>
      <c r="AJ110" s="32" t="s">
        <v>505</v>
      </c>
      <c r="AK110" s="32" t="s">
        <v>503</v>
      </c>
      <c r="AL110" s="32" t="s">
        <v>233</v>
      </c>
      <c r="AM110" s="32" t="s">
        <v>157</v>
      </c>
      <c r="AN110" s="32" t="s">
        <v>2884</v>
      </c>
      <c r="AO110" s="32" t="s">
        <v>157</v>
      </c>
      <c r="AP110" s="32" t="s">
        <v>157</v>
      </c>
      <c r="AQ110" s="32" t="s">
        <v>157</v>
      </c>
      <c r="AR110" s="32" t="s">
        <v>259</v>
      </c>
      <c r="AS110" s="32" t="s">
        <v>157</v>
      </c>
      <c r="AT110" s="32" t="s">
        <v>157</v>
      </c>
      <c r="AU110" s="32" t="s">
        <v>157</v>
      </c>
      <c r="AV110" s="32" t="s">
        <v>157</v>
      </c>
      <c r="AW110" s="32" t="s">
        <v>505</v>
      </c>
      <c r="AX110" s="32" t="s">
        <v>164</v>
      </c>
      <c r="AY110" s="32" t="s">
        <v>505</v>
      </c>
      <c r="AZ110" s="32" t="s">
        <v>503</v>
      </c>
      <c r="BA110" s="32" t="s">
        <v>233</v>
      </c>
      <c r="BB110" s="32" t="s">
        <v>157</v>
      </c>
      <c r="BC110" s="32" t="s">
        <v>2307</v>
      </c>
      <c r="BD110" s="32" t="s">
        <v>157</v>
      </c>
      <c r="BE110" s="32" t="s">
        <v>157</v>
      </c>
      <c r="BF110" s="32" t="s">
        <v>157</v>
      </c>
      <c r="BG110" s="32" t="s">
        <v>259</v>
      </c>
      <c r="BH110" s="32" t="s">
        <v>157</v>
      </c>
      <c r="BI110" s="32" t="s">
        <v>157</v>
      </c>
      <c r="BJ110" s="32" t="s">
        <v>157</v>
      </c>
      <c r="BK110" s="32" t="s">
        <v>157</v>
      </c>
      <c r="BL110" s="33" t="s">
        <v>162</v>
      </c>
      <c r="BM110" s="33" t="s">
        <v>157</v>
      </c>
      <c r="BN110" s="33" t="s">
        <v>157</v>
      </c>
      <c r="BO110" s="33" t="s">
        <v>157</v>
      </c>
      <c r="BP110" s="33" t="s">
        <v>157</v>
      </c>
      <c r="BQ110" s="33" t="s">
        <v>157</v>
      </c>
      <c r="BR110" s="33" t="s">
        <v>157</v>
      </c>
      <c r="BS110" s="34" t="s">
        <v>162</v>
      </c>
      <c r="BT110" s="34" t="s">
        <v>157</v>
      </c>
      <c r="BU110" s="34" t="s">
        <v>162</v>
      </c>
      <c r="BV110" s="34" t="s">
        <v>157</v>
      </c>
      <c r="BW110" s="35" t="s">
        <v>2885</v>
      </c>
      <c r="BX110" s="35" t="s">
        <v>2886</v>
      </c>
      <c r="BY110" s="35" t="s">
        <v>157</v>
      </c>
    </row>
    <row r="111" spans="1:77" ht="30" x14ac:dyDescent="0.25">
      <c r="A111" s="30" t="s">
        <v>1047</v>
      </c>
      <c r="B111" s="30" t="s">
        <v>1048</v>
      </c>
      <c r="C111" s="30" t="s">
        <v>1049</v>
      </c>
      <c r="D111" s="51">
        <v>824</v>
      </c>
      <c r="E111" s="30" t="s">
        <v>164</v>
      </c>
      <c r="F111" s="31" t="s">
        <v>740</v>
      </c>
      <c r="G111" s="31" t="s">
        <v>164</v>
      </c>
      <c r="H111" s="31" t="s">
        <v>1050</v>
      </c>
      <c r="I111" s="31" t="s">
        <v>233</v>
      </c>
      <c r="J111" s="31" t="s">
        <v>157</v>
      </c>
      <c r="K111" s="31" t="s">
        <v>297</v>
      </c>
      <c r="L111" s="31" t="s">
        <v>188</v>
      </c>
      <c r="M111" s="31" t="s">
        <v>305</v>
      </c>
      <c r="N111" s="31" t="s">
        <v>1051</v>
      </c>
      <c r="O111" s="31" t="s">
        <v>157</v>
      </c>
      <c r="P111" s="31" t="s">
        <v>1052</v>
      </c>
      <c r="Q111" s="31" t="s">
        <v>164</v>
      </c>
      <c r="R111" s="31" t="s">
        <v>1050</v>
      </c>
      <c r="S111" s="31" t="s">
        <v>233</v>
      </c>
      <c r="T111" s="31" t="s">
        <v>157</v>
      </c>
      <c r="U111" s="31" t="s">
        <v>273</v>
      </c>
      <c r="V111" s="31" t="s">
        <v>188</v>
      </c>
      <c r="W111" s="31" t="s">
        <v>1053</v>
      </c>
      <c r="X111" s="31" t="s">
        <v>1054</v>
      </c>
      <c r="Y111" s="31" t="s">
        <v>157</v>
      </c>
      <c r="Z111" s="31" t="s">
        <v>259</v>
      </c>
      <c r="AA111" s="31" t="s">
        <v>157</v>
      </c>
      <c r="AB111" s="31" t="s">
        <v>157</v>
      </c>
      <c r="AC111" s="31" t="s">
        <v>157</v>
      </c>
      <c r="AD111" s="31" t="s">
        <v>157</v>
      </c>
      <c r="AE111" s="31" t="s">
        <v>157</v>
      </c>
      <c r="AF111" s="32" t="s">
        <v>740</v>
      </c>
      <c r="AG111" s="32" t="s">
        <v>157</v>
      </c>
      <c r="AH111" s="32" t="s">
        <v>157</v>
      </c>
      <c r="AI111" s="32" t="s">
        <v>164</v>
      </c>
      <c r="AJ111" s="32" t="s">
        <v>1055</v>
      </c>
      <c r="AK111" s="32" t="s">
        <v>273</v>
      </c>
      <c r="AL111" s="32" t="s">
        <v>233</v>
      </c>
      <c r="AM111" s="32" t="s">
        <v>157</v>
      </c>
      <c r="AN111" s="32" t="s">
        <v>1055</v>
      </c>
      <c r="AO111" s="32" t="s">
        <v>186</v>
      </c>
      <c r="AP111" s="32" t="s">
        <v>1055</v>
      </c>
      <c r="AQ111" s="32" t="s">
        <v>157</v>
      </c>
      <c r="AR111" s="32" t="s">
        <v>259</v>
      </c>
      <c r="AS111" s="32" t="s">
        <v>157</v>
      </c>
      <c r="AT111" s="32" t="s">
        <v>157</v>
      </c>
      <c r="AU111" s="32" t="s">
        <v>157</v>
      </c>
      <c r="AV111" s="32" t="s">
        <v>157</v>
      </c>
      <c r="AW111" s="32" t="s">
        <v>1052</v>
      </c>
      <c r="AX111" s="32" t="s">
        <v>164</v>
      </c>
      <c r="AY111" s="32" t="s">
        <v>1055</v>
      </c>
      <c r="AZ111" s="32" t="s">
        <v>273</v>
      </c>
      <c r="BA111" s="32" t="s">
        <v>233</v>
      </c>
      <c r="BB111" s="32" t="s">
        <v>157</v>
      </c>
      <c r="BC111" s="32" t="s">
        <v>1055</v>
      </c>
      <c r="BD111" s="32" t="s">
        <v>186</v>
      </c>
      <c r="BE111" s="32" t="s">
        <v>1055</v>
      </c>
      <c r="BF111" s="32" t="s">
        <v>157</v>
      </c>
      <c r="BG111" s="32" t="s">
        <v>259</v>
      </c>
      <c r="BH111" s="32" t="s">
        <v>157</v>
      </c>
      <c r="BI111" s="32" t="s">
        <v>157</v>
      </c>
      <c r="BJ111" s="32" t="s">
        <v>157</v>
      </c>
      <c r="BK111" s="32" t="s">
        <v>157</v>
      </c>
      <c r="BL111" s="33" t="s">
        <v>164</v>
      </c>
      <c r="BM111" s="33" t="s">
        <v>188</v>
      </c>
      <c r="BN111" s="33" t="s">
        <v>157</v>
      </c>
      <c r="BO111" s="33" t="s">
        <v>167</v>
      </c>
      <c r="BP111" s="33" t="s">
        <v>157</v>
      </c>
      <c r="BQ111" s="33" t="s">
        <v>1013</v>
      </c>
      <c r="BR111" s="33" t="s">
        <v>157</v>
      </c>
      <c r="BS111" s="34" t="s">
        <v>162</v>
      </c>
      <c r="BT111" s="34" t="s">
        <v>157</v>
      </c>
      <c r="BU111" s="34" t="s">
        <v>164</v>
      </c>
      <c r="BV111" s="34" t="s">
        <v>245</v>
      </c>
      <c r="BW111" s="35" t="s">
        <v>157</v>
      </c>
      <c r="BX111" s="35" t="s">
        <v>157</v>
      </c>
      <c r="BY111" s="35" t="s">
        <v>157</v>
      </c>
    </row>
    <row r="112" spans="1:77" x14ac:dyDescent="0.25">
      <c r="A112" s="30" t="s">
        <v>5934</v>
      </c>
      <c r="B112" s="30" t="s">
        <v>5183</v>
      </c>
      <c r="C112" s="30" t="s">
        <v>5184</v>
      </c>
      <c r="D112" s="51">
        <f>VLOOKUP(A112,Population!A112:C1055,2,FALSE)</f>
        <v>556</v>
      </c>
      <c r="E112" s="30" t="s">
        <v>164</v>
      </c>
      <c r="F112" s="31" t="s">
        <v>5185</v>
      </c>
      <c r="G112" s="31" t="s">
        <v>164</v>
      </c>
      <c r="H112" s="31" t="s">
        <v>3696</v>
      </c>
      <c r="I112" s="31" t="s">
        <v>233</v>
      </c>
      <c r="J112" s="31" t="s">
        <v>157</v>
      </c>
      <c r="K112" s="31" t="s">
        <v>340</v>
      </c>
      <c r="L112" s="31" t="s">
        <v>5186</v>
      </c>
      <c r="M112" s="31" t="s">
        <v>5187</v>
      </c>
      <c r="N112" s="31" t="s">
        <v>5188</v>
      </c>
      <c r="O112" s="31" t="s">
        <v>157</v>
      </c>
      <c r="P112" s="31" t="s">
        <v>189</v>
      </c>
      <c r="Q112" s="31" t="s">
        <v>164</v>
      </c>
      <c r="R112" s="31" t="s">
        <v>5189</v>
      </c>
      <c r="S112" s="31" t="s">
        <v>233</v>
      </c>
      <c r="T112" s="31" t="s">
        <v>157</v>
      </c>
      <c r="U112" s="31" t="s">
        <v>340</v>
      </c>
      <c r="V112" s="31" t="s">
        <v>5186</v>
      </c>
      <c r="W112" s="31" t="s">
        <v>5190</v>
      </c>
      <c r="X112" s="31" t="s">
        <v>341</v>
      </c>
      <c r="Y112" s="31" t="s">
        <v>157</v>
      </c>
      <c r="Z112" s="31" t="s">
        <v>259</v>
      </c>
      <c r="AA112" s="31" t="s">
        <v>157</v>
      </c>
      <c r="AB112" s="31" t="s">
        <v>157</v>
      </c>
      <c r="AC112" s="31" t="s">
        <v>157</v>
      </c>
      <c r="AD112" s="31" t="s">
        <v>157</v>
      </c>
      <c r="AE112" s="31" t="s">
        <v>157</v>
      </c>
      <c r="AF112" s="32" t="s">
        <v>2147</v>
      </c>
      <c r="AG112" s="32" t="s">
        <v>967</v>
      </c>
      <c r="AH112" s="32" t="s">
        <v>157</v>
      </c>
      <c r="AI112" s="32" t="s">
        <v>164</v>
      </c>
      <c r="AJ112" s="32" t="s">
        <v>762</v>
      </c>
      <c r="AK112" s="32" t="s">
        <v>340</v>
      </c>
      <c r="AL112" s="32" t="s">
        <v>233</v>
      </c>
      <c r="AM112" s="32" t="s">
        <v>157</v>
      </c>
      <c r="AN112" s="32" t="s">
        <v>5191</v>
      </c>
      <c r="AO112" s="32" t="s">
        <v>157</v>
      </c>
      <c r="AP112" s="32" t="s">
        <v>1632</v>
      </c>
      <c r="AQ112" s="32" t="s">
        <v>157</v>
      </c>
      <c r="AR112" s="32" t="s">
        <v>259</v>
      </c>
      <c r="AS112" s="32" t="s">
        <v>157</v>
      </c>
      <c r="AT112" s="32" t="s">
        <v>157</v>
      </c>
      <c r="AU112" s="32" t="s">
        <v>157</v>
      </c>
      <c r="AV112" s="32" t="s">
        <v>157</v>
      </c>
      <c r="AW112" s="32" t="s">
        <v>157</v>
      </c>
      <c r="AX112" s="32" t="s">
        <v>164</v>
      </c>
      <c r="AY112" s="32" t="s">
        <v>762</v>
      </c>
      <c r="AZ112" s="32" t="s">
        <v>340</v>
      </c>
      <c r="BA112" s="32" t="s">
        <v>233</v>
      </c>
      <c r="BB112" s="32" t="s">
        <v>157</v>
      </c>
      <c r="BC112" s="32" t="s">
        <v>5191</v>
      </c>
      <c r="BD112" s="32" t="s">
        <v>157</v>
      </c>
      <c r="BE112" s="32" t="s">
        <v>1632</v>
      </c>
      <c r="BF112" s="32" t="s">
        <v>157</v>
      </c>
      <c r="BG112" s="32" t="s">
        <v>259</v>
      </c>
      <c r="BH112" s="32" t="s">
        <v>157</v>
      </c>
      <c r="BI112" s="32" t="s">
        <v>157</v>
      </c>
      <c r="BJ112" s="32" t="s">
        <v>157</v>
      </c>
      <c r="BK112" s="32" t="s">
        <v>157</v>
      </c>
      <c r="BL112" s="33" t="s">
        <v>162</v>
      </c>
      <c r="BM112" s="33" t="s">
        <v>157</v>
      </c>
      <c r="BN112" s="33" t="s">
        <v>157</v>
      </c>
      <c r="BO112" s="33" t="s">
        <v>157</v>
      </c>
      <c r="BP112" s="33" t="s">
        <v>157</v>
      </c>
      <c r="BQ112" s="33" t="s">
        <v>157</v>
      </c>
      <c r="BR112" s="33" t="s">
        <v>157</v>
      </c>
      <c r="BS112" s="34" t="s">
        <v>162</v>
      </c>
      <c r="BT112" s="34" t="s">
        <v>157</v>
      </c>
      <c r="BU112" s="34" t="s">
        <v>162</v>
      </c>
      <c r="BV112" s="34" t="s">
        <v>157</v>
      </c>
      <c r="BW112" s="35" t="s">
        <v>157</v>
      </c>
      <c r="BX112" s="35" t="s">
        <v>157</v>
      </c>
      <c r="BY112" s="35" t="s">
        <v>157</v>
      </c>
    </row>
    <row r="113" spans="1:77" ht="45" x14ac:dyDescent="0.25">
      <c r="A113" s="30" t="s">
        <v>3876</v>
      </c>
      <c r="B113" s="30" t="s">
        <v>3877</v>
      </c>
      <c r="C113" s="30" t="s">
        <v>3878</v>
      </c>
      <c r="D113" s="51">
        <f>VLOOKUP(A113,Population!A113:C1056,2,FALSE)</f>
        <v>1244</v>
      </c>
      <c r="E113" s="30" t="s">
        <v>164</v>
      </c>
      <c r="F113" s="31" t="s">
        <v>3879</v>
      </c>
      <c r="G113" s="31" t="s">
        <v>164</v>
      </c>
      <c r="H113" s="31" t="s">
        <v>3880</v>
      </c>
      <c r="I113" s="31" t="s">
        <v>233</v>
      </c>
      <c r="J113" s="31" t="s">
        <v>157</v>
      </c>
      <c r="K113" s="31" t="s">
        <v>273</v>
      </c>
      <c r="L113" s="31" t="s">
        <v>2129</v>
      </c>
      <c r="M113" s="31" t="s">
        <v>3881</v>
      </c>
      <c r="N113" s="31" t="s">
        <v>3882</v>
      </c>
      <c r="O113" s="31" t="s">
        <v>157</v>
      </c>
      <c r="P113" s="31" t="s">
        <v>3229</v>
      </c>
      <c r="Q113" s="31" t="s">
        <v>164</v>
      </c>
      <c r="R113" s="31" t="s">
        <v>3883</v>
      </c>
      <c r="S113" s="31" t="s">
        <v>233</v>
      </c>
      <c r="T113" s="31" t="s">
        <v>157</v>
      </c>
      <c r="U113" s="31" t="s">
        <v>273</v>
      </c>
      <c r="V113" s="31" t="s">
        <v>2129</v>
      </c>
      <c r="W113" s="31" t="s">
        <v>3884</v>
      </c>
      <c r="X113" s="31" t="s">
        <v>3885</v>
      </c>
      <c r="Y113" s="31" t="s">
        <v>157</v>
      </c>
      <c r="Z113" s="31" t="s">
        <v>259</v>
      </c>
      <c r="AA113" s="31" t="s">
        <v>157</v>
      </c>
      <c r="AB113" s="31" t="s">
        <v>157</v>
      </c>
      <c r="AC113" s="31" t="s">
        <v>157</v>
      </c>
      <c r="AD113" s="31" t="s">
        <v>157</v>
      </c>
      <c r="AE113" s="31" t="s">
        <v>157</v>
      </c>
      <c r="AF113" s="32" t="s">
        <v>3879</v>
      </c>
      <c r="AG113" s="32" t="s">
        <v>2865</v>
      </c>
      <c r="AH113" s="32" t="s">
        <v>3886</v>
      </c>
      <c r="AI113" s="32" t="s">
        <v>164</v>
      </c>
      <c r="AJ113" s="32" t="s">
        <v>3252</v>
      </c>
      <c r="AK113" s="32" t="s">
        <v>273</v>
      </c>
      <c r="AL113" s="32" t="s">
        <v>233</v>
      </c>
      <c r="AM113" s="32" t="s">
        <v>157</v>
      </c>
      <c r="AN113" s="32" t="s">
        <v>329</v>
      </c>
      <c r="AO113" s="32" t="s">
        <v>157</v>
      </c>
      <c r="AP113" s="32" t="s">
        <v>329</v>
      </c>
      <c r="AQ113" s="32" t="s">
        <v>157</v>
      </c>
      <c r="AR113" s="32" t="s">
        <v>247</v>
      </c>
      <c r="AS113" s="32" t="s">
        <v>157</v>
      </c>
      <c r="AT113" s="32" t="s">
        <v>3887</v>
      </c>
      <c r="AU113" s="32" t="s">
        <v>157</v>
      </c>
      <c r="AV113" s="32" t="s">
        <v>157</v>
      </c>
      <c r="AW113" s="32" t="s">
        <v>3888</v>
      </c>
      <c r="AX113" s="32" t="s">
        <v>164</v>
      </c>
      <c r="AY113" s="32" t="s">
        <v>3252</v>
      </c>
      <c r="AZ113" s="32" t="s">
        <v>273</v>
      </c>
      <c r="BA113" s="32" t="s">
        <v>233</v>
      </c>
      <c r="BB113" s="32" t="s">
        <v>157</v>
      </c>
      <c r="BC113" s="32" t="s">
        <v>329</v>
      </c>
      <c r="BD113" s="32" t="s">
        <v>157</v>
      </c>
      <c r="BE113" s="32" t="s">
        <v>329</v>
      </c>
      <c r="BF113" s="32" t="s">
        <v>157</v>
      </c>
      <c r="BG113" s="32" t="s">
        <v>247</v>
      </c>
      <c r="BH113" s="32" t="s">
        <v>157</v>
      </c>
      <c r="BI113" s="32" t="s">
        <v>3887</v>
      </c>
      <c r="BJ113" s="32" t="s">
        <v>157</v>
      </c>
      <c r="BK113" s="32" t="s">
        <v>157</v>
      </c>
      <c r="BL113" s="33" t="s">
        <v>162</v>
      </c>
      <c r="BM113" s="33" t="s">
        <v>157</v>
      </c>
      <c r="BN113" s="33" t="s">
        <v>157</v>
      </c>
      <c r="BO113" s="33" t="s">
        <v>157</v>
      </c>
      <c r="BP113" s="33" t="s">
        <v>157</v>
      </c>
      <c r="BQ113" s="33" t="s">
        <v>157</v>
      </c>
      <c r="BR113" s="33" t="s">
        <v>157</v>
      </c>
      <c r="BS113" s="34" t="s">
        <v>162</v>
      </c>
      <c r="BT113" s="34" t="s">
        <v>157</v>
      </c>
      <c r="BU113" s="34" t="s">
        <v>162</v>
      </c>
      <c r="BV113" s="34" t="s">
        <v>157</v>
      </c>
      <c r="BW113" s="35" t="s">
        <v>3889</v>
      </c>
      <c r="BX113" s="35" t="s">
        <v>162</v>
      </c>
      <c r="BY113" s="35" t="s">
        <v>157</v>
      </c>
    </row>
    <row r="114" spans="1:77" ht="90" x14ac:dyDescent="0.25">
      <c r="A114" s="30" t="s">
        <v>3387</v>
      </c>
      <c r="B114" s="30" t="s">
        <v>3388</v>
      </c>
      <c r="C114" s="30" t="s">
        <v>3389</v>
      </c>
      <c r="D114" s="51">
        <f>VLOOKUP(A114,Population!A114:C1057,2,FALSE)</f>
        <v>1982</v>
      </c>
      <c r="E114" s="30" t="s">
        <v>164</v>
      </c>
      <c r="F114" s="31" t="s">
        <v>3390</v>
      </c>
      <c r="G114" s="31" t="s">
        <v>164</v>
      </c>
      <c r="H114" s="31" t="s">
        <v>574</v>
      </c>
      <c r="I114" s="31" t="s">
        <v>233</v>
      </c>
      <c r="J114" s="31" t="s">
        <v>157</v>
      </c>
      <c r="K114" s="31" t="s">
        <v>340</v>
      </c>
      <c r="L114" s="31" t="s">
        <v>3391</v>
      </c>
      <c r="M114" s="31" t="s">
        <v>3392</v>
      </c>
      <c r="N114" s="31" t="s">
        <v>3393</v>
      </c>
      <c r="O114" s="31" t="s">
        <v>157</v>
      </c>
      <c r="P114" s="31" t="s">
        <v>3394</v>
      </c>
      <c r="Q114" s="31" t="s">
        <v>164</v>
      </c>
      <c r="R114" s="31" t="s">
        <v>1800</v>
      </c>
      <c r="S114" s="31" t="s">
        <v>233</v>
      </c>
      <c r="T114" s="31" t="s">
        <v>157</v>
      </c>
      <c r="U114" s="31" t="s">
        <v>340</v>
      </c>
      <c r="V114" s="31" t="s">
        <v>3395</v>
      </c>
      <c r="W114" s="31" t="s">
        <v>3396</v>
      </c>
      <c r="X114" s="31" t="s">
        <v>3397</v>
      </c>
      <c r="Y114" s="31" t="s">
        <v>157</v>
      </c>
      <c r="Z114" s="31" t="s">
        <v>259</v>
      </c>
      <c r="AA114" s="31" t="s">
        <v>157</v>
      </c>
      <c r="AB114" s="31" t="s">
        <v>157</v>
      </c>
      <c r="AC114" s="31" t="s">
        <v>157</v>
      </c>
      <c r="AD114" s="31" t="s">
        <v>157</v>
      </c>
      <c r="AE114" s="31" t="s">
        <v>157</v>
      </c>
      <c r="AF114" s="32" t="s">
        <v>3390</v>
      </c>
      <c r="AG114" s="32" t="s">
        <v>3394</v>
      </c>
      <c r="AH114" s="32" t="s">
        <v>3398</v>
      </c>
      <c r="AI114" s="32" t="s">
        <v>164</v>
      </c>
      <c r="AJ114" s="32" t="s">
        <v>3399</v>
      </c>
      <c r="AK114" s="32" t="s">
        <v>591</v>
      </c>
      <c r="AL114" s="32" t="s">
        <v>233</v>
      </c>
      <c r="AM114" s="32" t="s">
        <v>157</v>
      </c>
      <c r="AN114" s="32" t="s">
        <v>3400</v>
      </c>
      <c r="AO114" s="32" t="s">
        <v>157</v>
      </c>
      <c r="AP114" s="32" t="s">
        <v>3401</v>
      </c>
      <c r="AQ114" s="32" t="s">
        <v>157</v>
      </c>
      <c r="AR114" s="32" t="s">
        <v>247</v>
      </c>
      <c r="AS114" s="32" t="s">
        <v>157</v>
      </c>
      <c r="AT114" s="32" t="s">
        <v>3402</v>
      </c>
      <c r="AU114" s="32" t="s">
        <v>157</v>
      </c>
      <c r="AV114" s="32" t="s">
        <v>157</v>
      </c>
      <c r="AW114" s="32" t="s">
        <v>3403</v>
      </c>
      <c r="AX114" s="32" t="s">
        <v>164</v>
      </c>
      <c r="AY114" s="32" t="s">
        <v>3399</v>
      </c>
      <c r="AZ114" s="32" t="s">
        <v>273</v>
      </c>
      <c r="BA114" s="32" t="s">
        <v>233</v>
      </c>
      <c r="BB114" s="32" t="s">
        <v>157</v>
      </c>
      <c r="BC114" s="32" t="s">
        <v>3404</v>
      </c>
      <c r="BD114" s="32" t="s">
        <v>157</v>
      </c>
      <c r="BE114" s="32" t="s">
        <v>3405</v>
      </c>
      <c r="BF114" s="32" t="s">
        <v>157</v>
      </c>
      <c r="BG114" s="32" t="s">
        <v>247</v>
      </c>
      <c r="BH114" s="32" t="s">
        <v>157</v>
      </c>
      <c r="BI114" s="32" t="s">
        <v>3402</v>
      </c>
      <c r="BJ114" s="32" t="s">
        <v>157</v>
      </c>
      <c r="BK114" s="32" t="s">
        <v>157</v>
      </c>
      <c r="BL114" s="33" t="s">
        <v>162</v>
      </c>
      <c r="BM114" s="33" t="s">
        <v>157</v>
      </c>
      <c r="BN114" s="33" t="s">
        <v>157</v>
      </c>
      <c r="BO114" s="33" t="s">
        <v>157</v>
      </c>
      <c r="BP114" s="33" t="s">
        <v>157</v>
      </c>
      <c r="BQ114" s="33" t="s">
        <v>157</v>
      </c>
      <c r="BR114" s="33" t="s">
        <v>157</v>
      </c>
      <c r="BS114" s="34" t="s">
        <v>162</v>
      </c>
      <c r="BT114" s="34" t="s">
        <v>157</v>
      </c>
      <c r="BU114" s="34" t="s">
        <v>162</v>
      </c>
      <c r="BV114" s="34" t="s">
        <v>157</v>
      </c>
      <c r="BW114" s="35" t="s">
        <v>3406</v>
      </c>
      <c r="BX114" s="35" t="s">
        <v>3407</v>
      </c>
      <c r="BY114" s="35" t="s">
        <v>3408</v>
      </c>
    </row>
    <row r="115" spans="1:77" ht="75" x14ac:dyDescent="0.25">
      <c r="A115" s="30" t="s">
        <v>4970</v>
      </c>
      <c r="B115" s="30" t="s">
        <v>4971</v>
      </c>
      <c r="C115" s="30" t="s">
        <v>4972</v>
      </c>
      <c r="D115" s="51">
        <f>VLOOKUP(A115,Population!A115:C1058,2,FALSE)</f>
        <v>9218</v>
      </c>
      <c r="E115" s="30" t="s">
        <v>164</v>
      </c>
      <c r="F115" s="31" t="s">
        <v>4973</v>
      </c>
      <c r="G115" s="31" t="s">
        <v>164</v>
      </c>
      <c r="H115" s="31" t="s">
        <v>4974</v>
      </c>
      <c r="I115" s="31" t="s">
        <v>233</v>
      </c>
      <c r="J115" s="31" t="s">
        <v>157</v>
      </c>
      <c r="K115" s="31" t="s">
        <v>4975</v>
      </c>
      <c r="L115" s="31" t="s">
        <v>4976</v>
      </c>
      <c r="M115" s="31" t="s">
        <v>4977</v>
      </c>
      <c r="N115" s="31" t="s">
        <v>4978</v>
      </c>
      <c r="O115" s="31" t="s">
        <v>157</v>
      </c>
      <c r="P115" s="31" t="s">
        <v>2748</v>
      </c>
      <c r="Q115" s="31" t="s">
        <v>164</v>
      </c>
      <c r="R115" s="31" t="s">
        <v>4974</v>
      </c>
      <c r="S115" s="31" t="s">
        <v>233</v>
      </c>
      <c r="T115" s="31" t="s">
        <v>157</v>
      </c>
      <c r="U115" s="31" t="s">
        <v>4975</v>
      </c>
      <c r="V115" s="31" t="s">
        <v>4976</v>
      </c>
      <c r="W115" s="31" t="s">
        <v>4979</v>
      </c>
      <c r="X115" s="31" t="s">
        <v>4980</v>
      </c>
      <c r="Y115" s="31" t="s">
        <v>157</v>
      </c>
      <c r="Z115" s="31" t="s">
        <v>259</v>
      </c>
      <c r="AA115" s="31" t="s">
        <v>157</v>
      </c>
      <c r="AB115" s="31" t="s">
        <v>157</v>
      </c>
      <c r="AC115" s="31" t="s">
        <v>157</v>
      </c>
      <c r="AD115" s="31" t="s">
        <v>157</v>
      </c>
      <c r="AE115" s="31" t="s">
        <v>264</v>
      </c>
      <c r="AF115" s="32" t="s">
        <v>4981</v>
      </c>
      <c r="AG115" s="32" t="s">
        <v>1020</v>
      </c>
      <c r="AH115" s="32" t="s">
        <v>4982</v>
      </c>
      <c r="AI115" s="32" t="s">
        <v>164</v>
      </c>
      <c r="AJ115" s="32" t="s">
        <v>4983</v>
      </c>
      <c r="AK115" s="32" t="s">
        <v>340</v>
      </c>
      <c r="AL115" s="32" t="s">
        <v>233</v>
      </c>
      <c r="AM115" s="32" t="s">
        <v>157</v>
      </c>
      <c r="AN115" s="32" t="s">
        <v>4984</v>
      </c>
      <c r="AO115" s="32" t="s">
        <v>157</v>
      </c>
      <c r="AP115" s="32" t="s">
        <v>4985</v>
      </c>
      <c r="AQ115" s="32" t="s">
        <v>157</v>
      </c>
      <c r="AR115" s="32" t="s">
        <v>259</v>
      </c>
      <c r="AS115" s="32" t="s">
        <v>157</v>
      </c>
      <c r="AT115" s="32" t="s">
        <v>157</v>
      </c>
      <c r="AU115" s="32" t="s">
        <v>157</v>
      </c>
      <c r="AV115" s="32" t="s">
        <v>157</v>
      </c>
      <c r="AW115" s="32" t="s">
        <v>4986</v>
      </c>
      <c r="AX115" s="32" t="s">
        <v>164</v>
      </c>
      <c r="AY115" s="32" t="s">
        <v>4983</v>
      </c>
      <c r="AZ115" s="32" t="s">
        <v>340</v>
      </c>
      <c r="BA115" s="32" t="s">
        <v>233</v>
      </c>
      <c r="BB115" s="32" t="s">
        <v>157</v>
      </c>
      <c r="BC115" s="32" t="s">
        <v>4984</v>
      </c>
      <c r="BD115" s="32" t="s">
        <v>157</v>
      </c>
      <c r="BE115" s="32" t="s">
        <v>4985</v>
      </c>
      <c r="BF115" s="32" t="s">
        <v>157</v>
      </c>
      <c r="BG115" s="32" t="s">
        <v>259</v>
      </c>
      <c r="BH115" s="32" t="s">
        <v>157</v>
      </c>
      <c r="BI115" s="32" t="s">
        <v>157</v>
      </c>
      <c r="BJ115" s="32" t="s">
        <v>157</v>
      </c>
      <c r="BK115" s="32" t="s">
        <v>157</v>
      </c>
      <c r="BL115" s="33" t="s">
        <v>164</v>
      </c>
      <c r="BM115" s="33" t="s">
        <v>4987</v>
      </c>
      <c r="BN115" s="33" t="s">
        <v>4987</v>
      </c>
      <c r="BO115" s="33" t="s">
        <v>167</v>
      </c>
      <c r="BP115" s="33" t="s">
        <v>157</v>
      </c>
      <c r="BQ115" s="33" t="s">
        <v>4988</v>
      </c>
      <c r="BR115" s="33" t="s">
        <v>4989</v>
      </c>
      <c r="BS115" s="34" t="s">
        <v>164</v>
      </c>
      <c r="BT115" s="34" t="s">
        <v>4990</v>
      </c>
      <c r="BU115" s="34" t="s">
        <v>164</v>
      </c>
      <c r="BV115" s="34" t="s">
        <v>4991</v>
      </c>
      <c r="BW115" s="35" t="s">
        <v>4992</v>
      </c>
      <c r="BX115" s="35" t="s">
        <v>4993</v>
      </c>
      <c r="BY115" s="35" t="s">
        <v>4994</v>
      </c>
    </row>
    <row r="116" spans="1:77" ht="105" x14ac:dyDescent="0.25">
      <c r="A116" s="30" t="s">
        <v>2456</v>
      </c>
      <c r="B116" s="30" t="s">
        <v>2457</v>
      </c>
      <c r="C116" s="30" t="s">
        <v>2458</v>
      </c>
      <c r="D116" s="51">
        <f>VLOOKUP(A116,Population!A116:C1059,2,FALSE)</f>
        <v>2706</v>
      </c>
      <c r="E116" s="30" t="s">
        <v>164</v>
      </c>
      <c r="F116" s="31" t="s">
        <v>2459</v>
      </c>
      <c r="G116" s="31" t="s">
        <v>164</v>
      </c>
      <c r="H116" s="31" t="s">
        <v>2460</v>
      </c>
      <c r="I116" s="31" t="s">
        <v>614</v>
      </c>
      <c r="J116" s="31" t="s">
        <v>157</v>
      </c>
      <c r="K116" s="31" t="s">
        <v>2461</v>
      </c>
      <c r="L116" s="31" t="s">
        <v>2462</v>
      </c>
      <c r="M116" s="31" t="s">
        <v>157</v>
      </c>
      <c r="N116" s="31" t="s">
        <v>157</v>
      </c>
      <c r="O116" s="31" t="s">
        <v>157</v>
      </c>
      <c r="P116" s="31" t="s">
        <v>1984</v>
      </c>
      <c r="Q116" s="31" t="s">
        <v>164</v>
      </c>
      <c r="R116" s="31" t="s">
        <v>2460</v>
      </c>
      <c r="S116" s="31" t="s">
        <v>614</v>
      </c>
      <c r="T116" s="31" t="s">
        <v>157</v>
      </c>
      <c r="U116" s="31" t="s">
        <v>2463</v>
      </c>
      <c r="V116" s="31" t="s">
        <v>2462</v>
      </c>
      <c r="W116" s="31" t="s">
        <v>157</v>
      </c>
      <c r="X116" s="31" t="s">
        <v>157</v>
      </c>
      <c r="Y116" s="31" t="s">
        <v>157</v>
      </c>
      <c r="Z116" s="31" t="s">
        <v>865</v>
      </c>
      <c r="AA116" s="31" t="s">
        <v>157</v>
      </c>
      <c r="AB116" s="31" t="s">
        <v>157</v>
      </c>
      <c r="AC116" s="31" t="s">
        <v>157</v>
      </c>
      <c r="AD116" s="31" t="s">
        <v>157</v>
      </c>
      <c r="AE116" s="31" t="s">
        <v>157</v>
      </c>
      <c r="AF116" s="32" t="s">
        <v>2459</v>
      </c>
      <c r="AG116" s="32" t="s">
        <v>1984</v>
      </c>
      <c r="AH116" s="32" t="s">
        <v>2464</v>
      </c>
      <c r="AI116" s="32" t="s">
        <v>164</v>
      </c>
      <c r="AJ116" s="32" t="s">
        <v>2465</v>
      </c>
      <c r="AK116" s="32" t="s">
        <v>157</v>
      </c>
      <c r="AL116" s="32" t="s">
        <v>614</v>
      </c>
      <c r="AM116" s="32" t="s">
        <v>157</v>
      </c>
      <c r="AN116" s="32" t="s">
        <v>2466</v>
      </c>
      <c r="AO116" s="32" t="s">
        <v>157</v>
      </c>
      <c r="AP116" s="32" t="s">
        <v>157</v>
      </c>
      <c r="AQ116" s="32" t="s">
        <v>157</v>
      </c>
      <c r="AR116" s="32" t="s">
        <v>2366</v>
      </c>
      <c r="AS116" s="32" t="s">
        <v>157</v>
      </c>
      <c r="AT116" s="32" t="s">
        <v>157</v>
      </c>
      <c r="AU116" s="32" t="s">
        <v>157</v>
      </c>
      <c r="AV116" s="32" t="s">
        <v>157</v>
      </c>
      <c r="AW116" s="32" t="s">
        <v>2467</v>
      </c>
      <c r="AX116" s="32" t="s">
        <v>164</v>
      </c>
      <c r="AY116" s="32" t="s">
        <v>2468</v>
      </c>
      <c r="AZ116" s="32" t="s">
        <v>157</v>
      </c>
      <c r="BA116" s="32" t="s">
        <v>614</v>
      </c>
      <c r="BB116" s="32" t="s">
        <v>157</v>
      </c>
      <c r="BC116" s="32" t="s">
        <v>2469</v>
      </c>
      <c r="BD116" s="32" t="s">
        <v>157</v>
      </c>
      <c r="BE116" s="32" t="s">
        <v>157</v>
      </c>
      <c r="BF116" s="32" t="s">
        <v>157</v>
      </c>
      <c r="BG116" s="32" t="s">
        <v>2366</v>
      </c>
      <c r="BH116" s="32" t="s">
        <v>157</v>
      </c>
      <c r="BI116" s="32" t="s">
        <v>157</v>
      </c>
      <c r="BJ116" s="32" t="s">
        <v>157</v>
      </c>
      <c r="BK116" s="32" t="s">
        <v>157</v>
      </c>
      <c r="BL116" s="33" t="s">
        <v>164</v>
      </c>
      <c r="BM116" s="33" t="s">
        <v>2459</v>
      </c>
      <c r="BN116" s="33" t="s">
        <v>1984</v>
      </c>
      <c r="BO116" s="33" t="s">
        <v>167</v>
      </c>
      <c r="BP116" s="33" t="s">
        <v>157</v>
      </c>
      <c r="BQ116" s="33" t="s">
        <v>1013</v>
      </c>
      <c r="BR116" s="33" t="s">
        <v>2470</v>
      </c>
      <c r="BS116" s="34" t="s">
        <v>164</v>
      </c>
      <c r="BT116" s="34" t="s">
        <v>2471</v>
      </c>
      <c r="BU116" s="34" t="s">
        <v>164</v>
      </c>
      <c r="BV116" s="34" t="s">
        <v>2472</v>
      </c>
      <c r="BW116" s="35" t="s">
        <v>2473</v>
      </c>
      <c r="BX116" s="35" t="s">
        <v>162</v>
      </c>
      <c r="BY116" s="35" t="s">
        <v>162</v>
      </c>
    </row>
    <row r="117" spans="1:77" ht="105" x14ac:dyDescent="0.25">
      <c r="A117" s="30" t="s">
        <v>2053</v>
      </c>
      <c r="B117" s="30" t="s">
        <v>2054</v>
      </c>
      <c r="C117" s="30" t="s">
        <v>2055</v>
      </c>
      <c r="D117" s="51">
        <f>VLOOKUP(A117,Population!A117:C1060,2,FALSE)</f>
        <v>1919</v>
      </c>
      <c r="E117" s="30" t="s">
        <v>164</v>
      </c>
      <c r="F117" s="31" t="s">
        <v>2056</v>
      </c>
      <c r="G117" s="31" t="s">
        <v>164</v>
      </c>
      <c r="H117" s="31" t="s">
        <v>2057</v>
      </c>
      <c r="I117" s="31" t="s">
        <v>233</v>
      </c>
      <c r="J117" s="31" t="s">
        <v>157</v>
      </c>
      <c r="K117" s="31" t="s">
        <v>503</v>
      </c>
      <c r="L117" s="31" t="s">
        <v>2058</v>
      </c>
      <c r="M117" s="31" t="s">
        <v>2059</v>
      </c>
      <c r="N117" s="31" t="s">
        <v>2060</v>
      </c>
      <c r="O117" s="31" t="s">
        <v>157</v>
      </c>
      <c r="P117" s="31" t="s">
        <v>2061</v>
      </c>
      <c r="Q117" s="31" t="s">
        <v>164</v>
      </c>
      <c r="R117" s="31" t="s">
        <v>2057</v>
      </c>
      <c r="S117" s="31" t="s">
        <v>233</v>
      </c>
      <c r="T117" s="31" t="s">
        <v>157</v>
      </c>
      <c r="U117" s="31" t="s">
        <v>503</v>
      </c>
      <c r="V117" s="31" t="s">
        <v>2058</v>
      </c>
      <c r="W117" s="31" t="s">
        <v>2062</v>
      </c>
      <c r="X117" s="31" t="s">
        <v>2063</v>
      </c>
      <c r="Y117" s="31" t="s">
        <v>157</v>
      </c>
      <c r="Z117" s="31" t="s">
        <v>373</v>
      </c>
      <c r="AA117" s="31" t="s">
        <v>157</v>
      </c>
      <c r="AB117" s="31" t="s">
        <v>2064</v>
      </c>
      <c r="AC117" s="31" t="s">
        <v>157</v>
      </c>
      <c r="AD117" s="31" t="s">
        <v>157</v>
      </c>
      <c r="AE117" s="31" t="s">
        <v>157</v>
      </c>
      <c r="AF117" s="32" t="s">
        <v>2065</v>
      </c>
      <c r="AG117" s="32" t="s">
        <v>2066</v>
      </c>
      <c r="AH117" s="32" t="s">
        <v>2067</v>
      </c>
      <c r="AI117" s="32" t="s">
        <v>164</v>
      </c>
      <c r="AJ117" s="32" t="s">
        <v>2068</v>
      </c>
      <c r="AK117" s="32" t="s">
        <v>503</v>
      </c>
      <c r="AL117" s="32" t="s">
        <v>233</v>
      </c>
      <c r="AM117" s="32" t="s">
        <v>157</v>
      </c>
      <c r="AN117" s="32" t="s">
        <v>2069</v>
      </c>
      <c r="AO117" s="32" t="s">
        <v>186</v>
      </c>
      <c r="AP117" s="32" t="s">
        <v>157</v>
      </c>
      <c r="AQ117" s="32" t="s">
        <v>157</v>
      </c>
      <c r="AR117" s="32" t="s">
        <v>626</v>
      </c>
      <c r="AS117" s="32" t="s">
        <v>157</v>
      </c>
      <c r="AT117" s="32" t="s">
        <v>2070</v>
      </c>
      <c r="AU117" s="32" t="s">
        <v>157</v>
      </c>
      <c r="AV117" s="32" t="s">
        <v>157</v>
      </c>
      <c r="AW117" s="32" t="s">
        <v>2071</v>
      </c>
      <c r="AX117" s="32" t="s">
        <v>164</v>
      </c>
      <c r="AY117" s="32" t="s">
        <v>2068</v>
      </c>
      <c r="AZ117" s="32" t="s">
        <v>503</v>
      </c>
      <c r="BA117" s="32" t="s">
        <v>233</v>
      </c>
      <c r="BB117" s="32" t="s">
        <v>157</v>
      </c>
      <c r="BC117" s="32" t="s">
        <v>2069</v>
      </c>
      <c r="BD117" s="32" t="s">
        <v>186</v>
      </c>
      <c r="BE117" s="32" t="s">
        <v>157</v>
      </c>
      <c r="BF117" s="32" t="s">
        <v>157</v>
      </c>
      <c r="BG117" s="32" t="s">
        <v>626</v>
      </c>
      <c r="BH117" s="32" t="s">
        <v>157</v>
      </c>
      <c r="BI117" s="32" t="s">
        <v>2072</v>
      </c>
      <c r="BJ117" s="32" t="s">
        <v>157</v>
      </c>
      <c r="BK117" s="32" t="s">
        <v>157</v>
      </c>
      <c r="BL117" s="33" t="s">
        <v>164</v>
      </c>
      <c r="BM117" s="33" t="s">
        <v>1571</v>
      </c>
      <c r="BN117" s="33" t="s">
        <v>2073</v>
      </c>
      <c r="BO117" s="33" t="s">
        <v>167</v>
      </c>
      <c r="BP117" s="33" t="s">
        <v>157</v>
      </c>
      <c r="BQ117" s="33" t="s">
        <v>1537</v>
      </c>
      <c r="BR117" s="33" t="s">
        <v>2074</v>
      </c>
      <c r="BS117" s="34" t="s">
        <v>162</v>
      </c>
      <c r="BT117" s="34" t="s">
        <v>157</v>
      </c>
      <c r="BU117" s="34" t="s">
        <v>164</v>
      </c>
      <c r="BV117" s="34" t="s">
        <v>2075</v>
      </c>
      <c r="BW117" s="35" t="s">
        <v>2076</v>
      </c>
      <c r="BX117" s="35" t="s">
        <v>2077</v>
      </c>
      <c r="BY117" s="35" t="s">
        <v>2078</v>
      </c>
    </row>
    <row r="118" spans="1:77" ht="165" x14ac:dyDescent="0.25">
      <c r="A118" s="30" t="s">
        <v>5930</v>
      </c>
      <c r="B118" s="30" t="s">
        <v>4791</v>
      </c>
      <c r="C118" s="30" t="s">
        <v>4792</v>
      </c>
      <c r="D118" s="51">
        <f>VLOOKUP(A118,Population!A118:C1061,2,FALSE)</f>
        <v>4461</v>
      </c>
      <c r="E118" s="30" t="s">
        <v>164</v>
      </c>
      <c r="F118" s="31" t="s">
        <v>4793</v>
      </c>
      <c r="G118" s="31" t="s">
        <v>164</v>
      </c>
      <c r="H118" s="31" t="s">
        <v>4794</v>
      </c>
      <c r="I118" s="31" t="s">
        <v>233</v>
      </c>
      <c r="J118" s="31" t="s">
        <v>157</v>
      </c>
      <c r="K118" s="31" t="s">
        <v>340</v>
      </c>
      <c r="L118" s="31" t="s">
        <v>4795</v>
      </c>
      <c r="M118" s="31" t="s">
        <v>4796</v>
      </c>
      <c r="N118" s="31" t="s">
        <v>4797</v>
      </c>
      <c r="O118" s="31" t="s">
        <v>157</v>
      </c>
      <c r="P118" s="31" t="s">
        <v>4798</v>
      </c>
      <c r="Q118" s="31" t="s">
        <v>164</v>
      </c>
      <c r="R118" s="31" t="s">
        <v>4541</v>
      </c>
      <c r="S118" s="31" t="s">
        <v>233</v>
      </c>
      <c r="T118" s="31" t="s">
        <v>157</v>
      </c>
      <c r="U118" s="31" t="s">
        <v>340</v>
      </c>
      <c r="V118" s="31" t="s">
        <v>4799</v>
      </c>
      <c r="W118" s="31" t="s">
        <v>4800</v>
      </c>
      <c r="X118" s="31" t="s">
        <v>4801</v>
      </c>
      <c r="Y118" s="31" t="s">
        <v>157</v>
      </c>
      <c r="Z118" s="31" t="s">
        <v>259</v>
      </c>
      <c r="AA118" s="31" t="s">
        <v>157</v>
      </c>
      <c r="AB118" s="31" t="s">
        <v>157</v>
      </c>
      <c r="AC118" s="31" t="s">
        <v>157</v>
      </c>
      <c r="AD118" s="31" t="s">
        <v>157</v>
      </c>
      <c r="AE118" s="31" t="s">
        <v>264</v>
      </c>
      <c r="AF118" s="32" t="s">
        <v>4082</v>
      </c>
      <c r="AG118" s="32" t="s">
        <v>4798</v>
      </c>
      <c r="AH118" s="32" t="s">
        <v>2894</v>
      </c>
      <c r="AI118" s="32" t="s">
        <v>164</v>
      </c>
      <c r="AJ118" s="32" t="s">
        <v>4802</v>
      </c>
      <c r="AK118" s="32" t="s">
        <v>340</v>
      </c>
      <c r="AL118" s="32" t="s">
        <v>233</v>
      </c>
      <c r="AM118" s="32" t="s">
        <v>157</v>
      </c>
      <c r="AN118" s="32" t="s">
        <v>4803</v>
      </c>
      <c r="AO118" s="32" t="s">
        <v>157</v>
      </c>
      <c r="AP118" s="32" t="s">
        <v>157</v>
      </c>
      <c r="AQ118" s="32" t="s">
        <v>4804</v>
      </c>
      <c r="AR118" s="32" t="s">
        <v>247</v>
      </c>
      <c r="AS118" s="32" t="s">
        <v>157</v>
      </c>
      <c r="AT118" s="32" t="s">
        <v>4805</v>
      </c>
      <c r="AU118" s="32" t="s">
        <v>157</v>
      </c>
      <c r="AV118" s="32" t="s">
        <v>157</v>
      </c>
      <c r="AW118" s="32" t="s">
        <v>4806</v>
      </c>
      <c r="AX118" s="32" t="s">
        <v>164</v>
      </c>
      <c r="AY118" s="32" t="s">
        <v>4802</v>
      </c>
      <c r="AZ118" s="32" t="s">
        <v>340</v>
      </c>
      <c r="BA118" s="32" t="s">
        <v>233</v>
      </c>
      <c r="BB118" s="32" t="s">
        <v>157</v>
      </c>
      <c r="BC118" s="32" t="s">
        <v>4807</v>
      </c>
      <c r="BD118" s="32" t="s">
        <v>157</v>
      </c>
      <c r="BE118" s="32" t="s">
        <v>157</v>
      </c>
      <c r="BF118" s="32" t="s">
        <v>4808</v>
      </c>
      <c r="BG118" s="32" t="s">
        <v>247</v>
      </c>
      <c r="BH118" s="32" t="s">
        <v>157</v>
      </c>
      <c r="BI118" s="32" t="s">
        <v>4805</v>
      </c>
      <c r="BJ118" s="32" t="s">
        <v>157</v>
      </c>
      <c r="BK118" s="32" t="s">
        <v>157</v>
      </c>
      <c r="BL118" s="33" t="s">
        <v>162</v>
      </c>
      <c r="BM118" s="33" t="s">
        <v>157</v>
      </c>
      <c r="BN118" s="33" t="s">
        <v>157</v>
      </c>
      <c r="BO118" s="33" t="s">
        <v>157</v>
      </c>
      <c r="BP118" s="33" t="s">
        <v>157</v>
      </c>
      <c r="BQ118" s="33" t="s">
        <v>157</v>
      </c>
      <c r="BR118" s="33" t="s">
        <v>157</v>
      </c>
      <c r="BS118" s="34" t="s">
        <v>162</v>
      </c>
      <c r="BT118" s="34" t="s">
        <v>157</v>
      </c>
      <c r="BU118" s="34" t="s">
        <v>162</v>
      </c>
      <c r="BV118" s="34" t="s">
        <v>157</v>
      </c>
      <c r="BW118" s="35" t="s">
        <v>4809</v>
      </c>
      <c r="BX118" s="35" t="s">
        <v>4810</v>
      </c>
      <c r="BY118" s="35" t="s">
        <v>157</v>
      </c>
    </row>
    <row r="119" spans="1:77" ht="30" x14ac:dyDescent="0.25">
      <c r="A119" s="30" t="s">
        <v>5864</v>
      </c>
      <c r="B119" s="30" t="s">
        <v>585</v>
      </c>
      <c r="C119" s="30" t="s">
        <v>586</v>
      </c>
      <c r="D119" s="51">
        <f>VLOOKUP(A119,Population!A119:C1062,2,FALSE)</f>
        <v>196</v>
      </c>
      <c r="E119" s="30" t="s">
        <v>164</v>
      </c>
      <c r="F119" s="31" t="s">
        <v>278</v>
      </c>
      <c r="G119" s="31" t="s">
        <v>164</v>
      </c>
      <c r="H119" s="31" t="s">
        <v>587</v>
      </c>
      <c r="I119" s="31" t="s">
        <v>233</v>
      </c>
      <c r="J119" s="31" t="s">
        <v>157</v>
      </c>
      <c r="K119" s="31" t="s">
        <v>297</v>
      </c>
      <c r="L119" s="31" t="s">
        <v>588</v>
      </c>
      <c r="M119" s="31" t="s">
        <v>589</v>
      </c>
      <c r="N119" s="31" t="s">
        <v>590</v>
      </c>
      <c r="O119" s="31" t="s">
        <v>157</v>
      </c>
      <c r="P119" s="31" t="s">
        <v>377</v>
      </c>
      <c r="Q119" s="31" t="s">
        <v>164</v>
      </c>
      <c r="R119" s="31" t="s">
        <v>587</v>
      </c>
      <c r="S119" s="31" t="s">
        <v>233</v>
      </c>
      <c r="T119" s="31" t="s">
        <v>157</v>
      </c>
      <c r="U119" s="31" t="s">
        <v>591</v>
      </c>
      <c r="V119" s="31" t="s">
        <v>592</v>
      </c>
      <c r="W119" s="31" t="s">
        <v>593</v>
      </c>
      <c r="X119" s="31" t="s">
        <v>264</v>
      </c>
      <c r="Y119" s="31" t="s">
        <v>157</v>
      </c>
      <c r="Z119" s="31" t="s">
        <v>259</v>
      </c>
      <c r="AA119" s="31" t="s">
        <v>157</v>
      </c>
      <c r="AB119" s="31" t="s">
        <v>157</v>
      </c>
      <c r="AC119" s="31" t="s">
        <v>157</v>
      </c>
      <c r="AD119" s="31" t="s">
        <v>157</v>
      </c>
      <c r="AE119" s="31" t="s">
        <v>264</v>
      </c>
      <c r="AF119" s="32" t="s">
        <v>594</v>
      </c>
      <c r="AG119" s="32" t="s">
        <v>189</v>
      </c>
      <c r="AH119" s="32" t="s">
        <v>595</v>
      </c>
      <c r="AI119" s="32" t="s">
        <v>164</v>
      </c>
      <c r="AJ119" s="32" t="s">
        <v>595</v>
      </c>
      <c r="AK119" s="32" t="s">
        <v>596</v>
      </c>
      <c r="AL119" s="32" t="s">
        <v>233</v>
      </c>
      <c r="AM119" s="32" t="s">
        <v>157</v>
      </c>
      <c r="AN119" s="32" t="s">
        <v>597</v>
      </c>
      <c r="AO119" s="32" t="s">
        <v>595</v>
      </c>
      <c r="AP119" s="32" t="s">
        <v>598</v>
      </c>
      <c r="AQ119" s="32" t="s">
        <v>157</v>
      </c>
      <c r="AR119" s="32" t="s">
        <v>259</v>
      </c>
      <c r="AS119" s="32" t="s">
        <v>157</v>
      </c>
      <c r="AT119" s="32" t="s">
        <v>157</v>
      </c>
      <c r="AU119" s="32" t="s">
        <v>157</v>
      </c>
      <c r="AV119" s="32" t="s">
        <v>157</v>
      </c>
      <c r="AW119" s="32" t="s">
        <v>595</v>
      </c>
      <c r="AX119" s="32" t="s">
        <v>164</v>
      </c>
      <c r="AY119" s="32" t="s">
        <v>595</v>
      </c>
      <c r="AZ119" s="32" t="s">
        <v>596</v>
      </c>
      <c r="BA119" s="32" t="s">
        <v>233</v>
      </c>
      <c r="BB119" s="32" t="s">
        <v>157</v>
      </c>
      <c r="BC119" s="32" t="s">
        <v>597</v>
      </c>
      <c r="BD119" s="32" t="s">
        <v>595</v>
      </c>
      <c r="BE119" s="32" t="s">
        <v>599</v>
      </c>
      <c r="BF119" s="32" t="s">
        <v>157</v>
      </c>
      <c r="BG119" s="32" t="s">
        <v>259</v>
      </c>
      <c r="BH119" s="32" t="s">
        <v>157</v>
      </c>
      <c r="BI119" s="32" t="s">
        <v>157</v>
      </c>
      <c r="BJ119" s="32" t="s">
        <v>157</v>
      </c>
      <c r="BK119" s="32" t="s">
        <v>157</v>
      </c>
      <c r="BL119" s="33" t="s">
        <v>162</v>
      </c>
      <c r="BM119" s="33" t="s">
        <v>157</v>
      </c>
      <c r="BN119" s="33" t="s">
        <v>157</v>
      </c>
      <c r="BO119" s="33" t="s">
        <v>157</v>
      </c>
      <c r="BP119" s="33" t="s">
        <v>157</v>
      </c>
      <c r="BQ119" s="33" t="s">
        <v>157</v>
      </c>
      <c r="BR119" s="33" t="s">
        <v>157</v>
      </c>
      <c r="BS119" s="34" t="s">
        <v>162</v>
      </c>
      <c r="BT119" s="34" t="s">
        <v>157</v>
      </c>
      <c r="BU119" s="34" t="s">
        <v>162</v>
      </c>
      <c r="BV119" s="34" t="s">
        <v>157</v>
      </c>
      <c r="BW119" s="35" t="s">
        <v>600</v>
      </c>
      <c r="BX119" s="35" t="s">
        <v>601</v>
      </c>
      <c r="BY119" s="35" t="s">
        <v>157</v>
      </c>
    </row>
    <row r="120" spans="1:77" ht="75" x14ac:dyDescent="0.25">
      <c r="A120" s="30" t="s">
        <v>4011</v>
      </c>
      <c r="B120" s="30" t="s">
        <v>4012</v>
      </c>
      <c r="C120" s="30" t="s">
        <v>4013</v>
      </c>
      <c r="D120" s="51">
        <v>5106</v>
      </c>
      <c r="E120" s="30" t="s">
        <v>164</v>
      </c>
      <c r="F120" s="31" t="s">
        <v>4014</v>
      </c>
      <c r="G120" s="31" t="s">
        <v>162</v>
      </c>
      <c r="H120" s="31" t="s">
        <v>157</v>
      </c>
      <c r="I120" s="31" t="s">
        <v>157</v>
      </c>
      <c r="J120" s="31" t="s">
        <v>157</v>
      </c>
      <c r="K120" s="31" t="s">
        <v>157</v>
      </c>
      <c r="L120" s="31" t="s">
        <v>157</v>
      </c>
      <c r="M120" s="31" t="s">
        <v>4015</v>
      </c>
      <c r="N120" s="31" t="s">
        <v>4016</v>
      </c>
      <c r="O120" s="31" t="s">
        <v>157</v>
      </c>
      <c r="P120" s="31" t="s">
        <v>1358</v>
      </c>
      <c r="Q120" s="31" t="s">
        <v>162</v>
      </c>
      <c r="R120" s="31" t="s">
        <v>157</v>
      </c>
      <c r="S120" s="31" t="s">
        <v>157</v>
      </c>
      <c r="T120" s="31" t="s">
        <v>157</v>
      </c>
      <c r="U120" s="31" t="s">
        <v>157</v>
      </c>
      <c r="V120" s="31" t="s">
        <v>157</v>
      </c>
      <c r="W120" s="31" t="s">
        <v>157</v>
      </c>
      <c r="X120" s="31" t="s">
        <v>157</v>
      </c>
      <c r="Y120" s="31" t="s">
        <v>4017</v>
      </c>
      <c r="Z120" s="31" t="s">
        <v>259</v>
      </c>
      <c r="AA120" s="31" t="s">
        <v>157</v>
      </c>
      <c r="AB120" s="31" t="s">
        <v>157</v>
      </c>
      <c r="AC120" s="31" t="s">
        <v>157</v>
      </c>
      <c r="AD120" s="31" t="s">
        <v>157</v>
      </c>
      <c r="AE120" s="31" t="s">
        <v>157</v>
      </c>
      <c r="AF120" s="32" t="s">
        <v>4018</v>
      </c>
      <c r="AG120" s="32" t="s">
        <v>4019</v>
      </c>
      <c r="AH120" s="32" t="s">
        <v>4020</v>
      </c>
      <c r="AI120" s="32" t="s">
        <v>162</v>
      </c>
      <c r="AJ120" s="32" t="s">
        <v>157</v>
      </c>
      <c r="AK120" s="32" t="s">
        <v>157</v>
      </c>
      <c r="AL120" s="32" t="s">
        <v>157</v>
      </c>
      <c r="AM120" s="32" t="s">
        <v>157</v>
      </c>
      <c r="AN120" s="32" t="s">
        <v>157</v>
      </c>
      <c r="AO120" s="32" t="s">
        <v>157</v>
      </c>
      <c r="AP120" s="32" t="s">
        <v>4021</v>
      </c>
      <c r="AQ120" s="32" t="s">
        <v>157</v>
      </c>
      <c r="AR120" s="32" t="s">
        <v>259</v>
      </c>
      <c r="AS120" s="32" t="s">
        <v>157</v>
      </c>
      <c r="AT120" s="32" t="s">
        <v>157</v>
      </c>
      <c r="AU120" s="32" t="s">
        <v>157</v>
      </c>
      <c r="AV120" s="32" t="s">
        <v>157</v>
      </c>
      <c r="AW120" s="32" t="s">
        <v>4022</v>
      </c>
      <c r="AX120" s="32" t="s">
        <v>162</v>
      </c>
      <c r="AY120" s="32" t="s">
        <v>157</v>
      </c>
      <c r="AZ120" s="32" t="s">
        <v>157</v>
      </c>
      <c r="BA120" s="32" t="s">
        <v>157</v>
      </c>
      <c r="BB120" s="32" t="s">
        <v>157</v>
      </c>
      <c r="BC120" s="32" t="s">
        <v>157</v>
      </c>
      <c r="BD120" s="32" t="s">
        <v>157</v>
      </c>
      <c r="BE120" s="32" t="s">
        <v>157</v>
      </c>
      <c r="BF120" s="32" t="s">
        <v>4023</v>
      </c>
      <c r="BG120" s="32" t="s">
        <v>259</v>
      </c>
      <c r="BH120" s="32" t="s">
        <v>157</v>
      </c>
      <c r="BI120" s="32" t="s">
        <v>157</v>
      </c>
      <c r="BJ120" s="32" t="s">
        <v>157</v>
      </c>
      <c r="BK120" s="32" t="s">
        <v>157</v>
      </c>
      <c r="BL120" s="33" t="s">
        <v>162</v>
      </c>
      <c r="BM120" s="33" t="s">
        <v>157</v>
      </c>
      <c r="BN120" s="33" t="s">
        <v>157</v>
      </c>
      <c r="BO120" s="33" t="s">
        <v>157</v>
      </c>
      <c r="BP120" s="33" t="s">
        <v>157</v>
      </c>
      <c r="BQ120" s="33" t="s">
        <v>157</v>
      </c>
      <c r="BR120" s="33" t="s">
        <v>157</v>
      </c>
      <c r="BS120" s="34" t="s">
        <v>162</v>
      </c>
      <c r="BT120" s="34" t="s">
        <v>157</v>
      </c>
      <c r="BU120" s="34" t="s">
        <v>162</v>
      </c>
      <c r="BV120" s="34" t="s">
        <v>157</v>
      </c>
      <c r="BW120" s="35" t="s">
        <v>341</v>
      </c>
      <c r="BX120" s="35" t="s">
        <v>341</v>
      </c>
      <c r="BY120" s="35" t="s">
        <v>157</v>
      </c>
    </row>
    <row r="121" spans="1:77" ht="30" x14ac:dyDescent="0.25">
      <c r="A121" s="30" t="s">
        <v>2859</v>
      </c>
      <c r="B121" s="30" t="s">
        <v>2860</v>
      </c>
      <c r="C121" s="30" t="s">
        <v>2861</v>
      </c>
      <c r="D121" s="51">
        <f>VLOOKUP(A121,Population!A121:C1064,2,FALSE)</f>
        <v>114</v>
      </c>
      <c r="E121" s="30" t="s">
        <v>164</v>
      </c>
      <c r="F121" s="31" t="s">
        <v>459</v>
      </c>
      <c r="G121" s="31" t="s">
        <v>164</v>
      </c>
      <c r="H121" s="31" t="s">
        <v>2862</v>
      </c>
      <c r="I121" s="31" t="s">
        <v>233</v>
      </c>
      <c r="J121" s="31" t="s">
        <v>157</v>
      </c>
      <c r="K121" s="31" t="s">
        <v>503</v>
      </c>
      <c r="L121" s="31" t="s">
        <v>2863</v>
      </c>
      <c r="M121" s="31" t="s">
        <v>2863</v>
      </c>
      <c r="N121" s="31" t="s">
        <v>2864</v>
      </c>
      <c r="O121" s="31" t="s">
        <v>157</v>
      </c>
      <c r="P121" s="31" t="s">
        <v>830</v>
      </c>
      <c r="Q121" s="31" t="s">
        <v>164</v>
      </c>
      <c r="R121" s="31" t="s">
        <v>2862</v>
      </c>
      <c r="S121" s="31" t="s">
        <v>233</v>
      </c>
      <c r="T121" s="31" t="s">
        <v>157</v>
      </c>
      <c r="U121" s="31" t="s">
        <v>503</v>
      </c>
      <c r="V121" s="31" t="s">
        <v>2863</v>
      </c>
      <c r="W121" s="31" t="s">
        <v>2864</v>
      </c>
      <c r="X121" s="31" t="s">
        <v>2864</v>
      </c>
      <c r="Y121" s="31" t="s">
        <v>157</v>
      </c>
      <c r="Z121" s="31" t="s">
        <v>259</v>
      </c>
      <c r="AA121" s="31" t="s">
        <v>157</v>
      </c>
      <c r="AB121" s="31" t="s">
        <v>157</v>
      </c>
      <c r="AC121" s="31" t="s">
        <v>157</v>
      </c>
      <c r="AD121" s="31" t="s">
        <v>157</v>
      </c>
      <c r="AE121" s="31" t="s">
        <v>157</v>
      </c>
      <c r="AF121" s="32" t="s">
        <v>2865</v>
      </c>
      <c r="AG121" s="32" t="s">
        <v>830</v>
      </c>
      <c r="AH121" s="32" t="s">
        <v>2866</v>
      </c>
      <c r="AI121" s="32" t="s">
        <v>164</v>
      </c>
      <c r="AJ121" s="32" t="s">
        <v>2866</v>
      </c>
      <c r="AK121" s="32" t="s">
        <v>2867</v>
      </c>
      <c r="AL121" s="32" t="s">
        <v>167</v>
      </c>
      <c r="AM121" s="32" t="s">
        <v>2868</v>
      </c>
      <c r="AN121" s="32" t="s">
        <v>157</v>
      </c>
      <c r="AO121" s="32" t="s">
        <v>157</v>
      </c>
      <c r="AP121" s="32" t="s">
        <v>157</v>
      </c>
      <c r="AQ121" s="32" t="s">
        <v>157</v>
      </c>
      <c r="AR121" s="32" t="s">
        <v>259</v>
      </c>
      <c r="AS121" s="32" t="s">
        <v>157</v>
      </c>
      <c r="AT121" s="32" t="s">
        <v>157</v>
      </c>
      <c r="AU121" s="32" t="s">
        <v>157</v>
      </c>
      <c r="AV121" s="32" t="s">
        <v>157</v>
      </c>
      <c r="AW121" s="32" t="s">
        <v>2866</v>
      </c>
      <c r="AX121" s="32" t="s">
        <v>164</v>
      </c>
      <c r="AY121" s="32" t="s">
        <v>2866</v>
      </c>
      <c r="AZ121" s="32" t="s">
        <v>2867</v>
      </c>
      <c r="BA121" s="32" t="s">
        <v>167</v>
      </c>
      <c r="BB121" s="32" t="s">
        <v>1537</v>
      </c>
      <c r="BC121" s="32" t="s">
        <v>2866</v>
      </c>
      <c r="BD121" s="32" t="s">
        <v>157</v>
      </c>
      <c r="BE121" s="32" t="s">
        <v>157</v>
      </c>
      <c r="BF121" s="32" t="s">
        <v>157</v>
      </c>
      <c r="BG121" s="32" t="s">
        <v>259</v>
      </c>
      <c r="BH121" s="32" t="s">
        <v>157</v>
      </c>
      <c r="BI121" s="32" t="s">
        <v>157</v>
      </c>
      <c r="BJ121" s="32" t="s">
        <v>157</v>
      </c>
      <c r="BK121" s="32" t="s">
        <v>157</v>
      </c>
      <c r="BL121" s="33" t="s">
        <v>162</v>
      </c>
      <c r="BM121" s="33" t="s">
        <v>157</v>
      </c>
      <c r="BN121" s="33" t="s">
        <v>157</v>
      </c>
      <c r="BO121" s="33" t="s">
        <v>157</v>
      </c>
      <c r="BP121" s="33" t="s">
        <v>157</v>
      </c>
      <c r="BQ121" s="33" t="s">
        <v>157</v>
      </c>
      <c r="BR121" s="33" t="s">
        <v>157</v>
      </c>
      <c r="BS121" s="34" t="s">
        <v>162</v>
      </c>
      <c r="BT121" s="34" t="s">
        <v>157</v>
      </c>
      <c r="BU121" s="34" t="s">
        <v>164</v>
      </c>
      <c r="BV121" s="34" t="s">
        <v>2869</v>
      </c>
      <c r="BW121" s="35" t="s">
        <v>580</v>
      </c>
      <c r="BX121" s="35" t="s">
        <v>580</v>
      </c>
      <c r="BY121" s="35" t="s">
        <v>157</v>
      </c>
    </row>
    <row r="122" spans="1:77" ht="60" x14ac:dyDescent="0.25">
      <c r="A122" s="30" t="s">
        <v>1016</v>
      </c>
      <c r="B122" s="30" t="s">
        <v>1017</v>
      </c>
      <c r="C122" s="30" t="s">
        <v>1018</v>
      </c>
      <c r="D122" s="51">
        <f>VLOOKUP(A122,Population!A122:C1065,2,FALSE)</f>
        <v>328</v>
      </c>
      <c r="E122" s="30" t="s">
        <v>164</v>
      </c>
      <c r="F122" s="31" t="s">
        <v>340</v>
      </c>
      <c r="G122" s="31" t="s">
        <v>162</v>
      </c>
      <c r="H122" s="31" t="s">
        <v>157</v>
      </c>
      <c r="I122" s="31" t="s">
        <v>157</v>
      </c>
      <c r="J122" s="31" t="s">
        <v>157</v>
      </c>
      <c r="K122" s="31" t="s">
        <v>157</v>
      </c>
      <c r="L122" s="31" t="s">
        <v>157</v>
      </c>
      <c r="M122" s="31" t="s">
        <v>157</v>
      </c>
      <c r="N122" s="31" t="s">
        <v>157</v>
      </c>
      <c r="O122" s="31" t="s">
        <v>1019</v>
      </c>
      <c r="P122" s="31" t="s">
        <v>340</v>
      </c>
      <c r="Q122" s="31" t="s">
        <v>162</v>
      </c>
      <c r="R122" s="31" t="s">
        <v>157</v>
      </c>
      <c r="S122" s="31" t="s">
        <v>157</v>
      </c>
      <c r="T122" s="31" t="s">
        <v>157</v>
      </c>
      <c r="U122" s="31" t="s">
        <v>157</v>
      </c>
      <c r="V122" s="31" t="s">
        <v>157</v>
      </c>
      <c r="W122" s="31" t="s">
        <v>157</v>
      </c>
      <c r="X122" s="31" t="s">
        <v>157</v>
      </c>
      <c r="Y122" s="31" t="s">
        <v>341</v>
      </c>
      <c r="Z122" s="31" t="s">
        <v>157</v>
      </c>
      <c r="AA122" s="31" t="s">
        <v>157</v>
      </c>
      <c r="AB122" s="31" t="s">
        <v>157</v>
      </c>
      <c r="AC122" s="31" t="s">
        <v>157</v>
      </c>
      <c r="AD122" s="31" t="s">
        <v>157</v>
      </c>
      <c r="AE122" s="31" t="s">
        <v>157</v>
      </c>
      <c r="AF122" s="32" t="s">
        <v>1020</v>
      </c>
      <c r="AG122" s="32" t="s">
        <v>830</v>
      </c>
      <c r="AH122" s="32" t="s">
        <v>1021</v>
      </c>
      <c r="AI122" s="32" t="s">
        <v>164</v>
      </c>
      <c r="AJ122" s="32" t="s">
        <v>1022</v>
      </c>
      <c r="AK122" s="32" t="s">
        <v>176</v>
      </c>
      <c r="AL122" s="32" t="s">
        <v>614</v>
      </c>
      <c r="AM122" s="32" t="s">
        <v>157</v>
      </c>
      <c r="AN122" s="32" t="s">
        <v>341</v>
      </c>
      <c r="AO122" s="32" t="s">
        <v>157</v>
      </c>
      <c r="AP122" s="32" t="s">
        <v>157</v>
      </c>
      <c r="AQ122" s="32" t="s">
        <v>157</v>
      </c>
      <c r="AR122" s="32" t="s">
        <v>814</v>
      </c>
      <c r="AS122" s="32" t="s">
        <v>157</v>
      </c>
      <c r="AT122" s="32" t="s">
        <v>157</v>
      </c>
      <c r="AU122" s="32" t="s">
        <v>1023</v>
      </c>
      <c r="AV122" s="32" t="s">
        <v>157</v>
      </c>
      <c r="AW122" s="32" t="s">
        <v>1024</v>
      </c>
      <c r="AX122" s="32" t="s">
        <v>162</v>
      </c>
      <c r="AY122" s="32" t="s">
        <v>157</v>
      </c>
      <c r="AZ122" s="32" t="s">
        <v>157</v>
      </c>
      <c r="BA122" s="32" t="s">
        <v>157</v>
      </c>
      <c r="BB122" s="32" t="s">
        <v>157</v>
      </c>
      <c r="BC122" s="32" t="s">
        <v>157</v>
      </c>
      <c r="BD122" s="32" t="s">
        <v>157</v>
      </c>
      <c r="BE122" s="32" t="s">
        <v>157</v>
      </c>
      <c r="BF122" s="32" t="s">
        <v>1025</v>
      </c>
      <c r="BG122" s="32" t="s">
        <v>323</v>
      </c>
      <c r="BH122" s="32" t="s">
        <v>157</v>
      </c>
      <c r="BI122" s="32" t="s">
        <v>157</v>
      </c>
      <c r="BJ122" s="32" t="s">
        <v>157</v>
      </c>
      <c r="BK122" s="32" t="s">
        <v>325</v>
      </c>
      <c r="BL122" s="33" t="s">
        <v>162</v>
      </c>
      <c r="BM122" s="33" t="s">
        <v>157</v>
      </c>
      <c r="BN122" s="33" t="s">
        <v>157</v>
      </c>
      <c r="BO122" s="33" t="s">
        <v>157</v>
      </c>
      <c r="BP122" s="33" t="s">
        <v>157</v>
      </c>
      <c r="BQ122" s="33" t="s">
        <v>157</v>
      </c>
      <c r="BR122" s="33" t="s">
        <v>157</v>
      </c>
      <c r="BS122" s="34" t="s">
        <v>162</v>
      </c>
      <c r="BT122" s="34" t="s">
        <v>157</v>
      </c>
      <c r="BU122" s="34" t="s">
        <v>162</v>
      </c>
      <c r="BV122" s="34" t="s">
        <v>157</v>
      </c>
      <c r="BW122" s="35" t="s">
        <v>1026</v>
      </c>
      <c r="BX122" s="35" t="s">
        <v>1027</v>
      </c>
      <c r="BY122" s="35" t="s">
        <v>580</v>
      </c>
    </row>
    <row r="123" spans="1:77" x14ac:dyDescent="0.25">
      <c r="A123" s="30" t="s">
        <v>1016</v>
      </c>
      <c r="B123" s="30" t="s">
        <v>5650</v>
      </c>
      <c r="C123" s="30" t="s">
        <v>1018</v>
      </c>
      <c r="D123" s="51">
        <f>VLOOKUP(A123,Population!A123:C1066,2,FALSE)</f>
        <v>328</v>
      </c>
      <c r="E123" s="30" t="s">
        <v>164</v>
      </c>
      <c r="F123" s="31" t="s">
        <v>157</v>
      </c>
      <c r="G123" s="31" t="s">
        <v>162</v>
      </c>
      <c r="H123" s="31" t="s">
        <v>157</v>
      </c>
      <c r="I123" s="31" t="s">
        <v>157</v>
      </c>
      <c r="J123" s="31" t="s">
        <v>157</v>
      </c>
      <c r="K123" s="31" t="s">
        <v>157</v>
      </c>
      <c r="L123" s="31" t="s">
        <v>157</v>
      </c>
      <c r="M123" s="31" t="s">
        <v>157</v>
      </c>
      <c r="N123" s="31" t="s">
        <v>157</v>
      </c>
      <c r="O123" s="31" t="s">
        <v>157</v>
      </c>
      <c r="P123" s="31" t="s">
        <v>157</v>
      </c>
      <c r="Q123" s="31" t="s">
        <v>162</v>
      </c>
      <c r="R123" s="31" t="s">
        <v>157</v>
      </c>
      <c r="S123" s="31" t="s">
        <v>157</v>
      </c>
      <c r="T123" s="31" t="s">
        <v>157</v>
      </c>
      <c r="U123" s="31" t="s">
        <v>157</v>
      </c>
      <c r="V123" s="31" t="s">
        <v>157</v>
      </c>
      <c r="W123" s="31" t="s">
        <v>157</v>
      </c>
      <c r="X123" s="31" t="s">
        <v>157</v>
      </c>
      <c r="Y123" s="31" t="s">
        <v>157</v>
      </c>
      <c r="Z123" s="31" t="s">
        <v>157</v>
      </c>
      <c r="AA123" s="31" t="s">
        <v>157</v>
      </c>
      <c r="AB123" s="31" t="s">
        <v>157</v>
      </c>
      <c r="AC123" s="31" t="s">
        <v>157</v>
      </c>
      <c r="AD123" s="31" t="s">
        <v>157</v>
      </c>
      <c r="AE123" s="31" t="s">
        <v>157</v>
      </c>
      <c r="AF123" s="32" t="s">
        <v>5651</v>
      </c>
      <c r="AG123" s="32" t="s">
        <v>830</v>
      </c>
      <c r="AH123" s="32" t="s">
        <v>5652</v>
      </c>
      <c r="AI123" s="32" t="s">
        <v>164</v>
      </c>
      <c r="AJ123" s="32" t="s">
        <v>5653</v>
      </c>
      <c r="AK123" s="32" t="s">
        <v>5654</v>
      </c>
      <c r="AL123" s="32" t="s">
        <v>233</v>
      </c>
      <c r="AM123" s="32" t="s">
        <v>157</v>
      </c>
      <c r="AN123" s="32" t="s">
        <v>157</v>
      </c>
      <c r="AO123" s="32" t="s">
        <v>157</v>
      </c>
      <c r="AP123" s="32" t="s">
        <v>157</v>
      </c>
      <c r="AQ123" s="32" t="s">
        <v>5655</v>
      </c>
      <c r="AR123" s="32" t="s">
        <v>259</v>
      </c>
      <c r="AS123" s="32" t="s">
        <v>157</v>
      </c>
      <c r="AT123" s="32" t="s">
        <v>157</v>
      </c>
      <c r="AU123" s="32" t="s">
        <v>157</v>
      </c>
      <c r="AV123" s="32" t="s">
        <v>157</v>
      </c>
      <c r="AW123" s="32" t="s">
        <v>4603</v>
      </c>
      <c r="AX123" s="32" t="s">
        <v>162</v>
      </c>
      <c r="AY123" s="32" t="s">
        <v>157</v>
      </c>
      <c r="AZ123" s="32" t="s">
        <v>157</v>
      </c>
      <c r="BA123" s="32" t="s">
        <v>157</v>
      </c>
      <c r="BB123" s="32" t="s">
        <v>157</v>
      </c>
      <c r="BC123" s="32" t="s">
        <v>157</v>
      </c>
      <c r="BD123" s="32" t="s">
        <v>157</v>
      </c>
      <c r="BE123" s="32" t="s">
        <v>5656</v>
      </c>
      <c r="BF123" s="32" t="s">
        <v>157</v>
      </c>
      <c r="BG123" s="32" t="s">
        <v>259</v>
      </c>
      <c r="BH123" s="32" t="s">
        <v>157</v>
      </c>
      <c r="BI123" s="32" t="s">
        <v>157</v>
      </c>
      <c r="BJ123" s="32" t="s">
        <v>157</v>
      </c>
      <c r="BK123" s="32" t="s">
        <v>157</v>
      </c>
      <c r="BL123" s="33" t="s">
        <v>162</v>
      </c>
      <c r="BM123" s="33" t="s">
        <v>157</v>
      </c>
      <c r="BN123" s="33" t="s">
        <v>157</v>
      </c>
      <c r="BO123" s="33" t="s">
        <v>157</v>
      </c>
      <c r="BP123" s="33" t="s">
        <v>157</v>
      </c>
      <c r="BQ123" s="33" t="s">
        <v>157</v>
      </c>
      <c r="BR123" s="33" t="s">
        <v>157</v>
      </c>
      <c r="BS123" s="34" t="s">
        <v>162</v>
      </c>
      <c r="BT123" s="34" t="s">
        <v>157</v>
      </c>
      <c r="BU123" s="34" t="s">
        <v>162</v>
      </c>
      <c r="BV123" s="34" t="s">
        <v>157</v>
      </c>
      <c r="BW123" s="35" t="s">
        <v>264</v>
      </c>
      <c r="BX123" s="35" t="s">
        <v>580</v>
      </c>
      <c r="BY123" s="35" t="s">
        <v>580</v>
      </c>
    </row>
    <row r="124" spans="1:77" ht="60" x14ac:dyDescent="0.25">
      <c r="A124" s="30" t="s">
        <v>609</v>
      </c>
      <c r="B124" s="30" t="s">
        <v>610</v>
      </c>
      <c r="C124" s="30" t="s">
        <v>611</v>
      </c>
      <c r="D124" s="51">
        <f>VLOOKUP(A124,Population!A124:C1067,2,FALSE)</f>
        <v>2546</v>
      </c>
      <c r="E124" s="30" t="s">
        <v>164</v>
      </c>
      <c r="F124" s="31" t="s">
        <v>612</v>
      </c>
      <c r="G124" s="31" t="s">
        <v>164</v>
      </c>
      <c r="H124" s="31" t="s">
        <v>613</v>
      </c>
      <c r="I124" s="31" t="s">
        <v>614</v>
      </c>
      <c r="J124" s="31" t="s">
        <v>157</v>
      </c>
      <c r="K124" s="31" t="s">
        <v>340</v>
      </c>
      <c r="L124" s="31" t="s">
        <v>238</v>
      </c>
      <c r="M124" s="31" t="s">
        <v>615</v>
      </c>
      <c r="N124" s="31" t="s">
        <v>616</v>
      </c>
      <c r="O124" s="31" t="s">
        <v>617</v>
      </c>
      <c r="P124" s="31" t="s">
        <v>455</v>
      </c>
      <c r="Q124" s="31" t="s">
        <v>164</v>
      </c>
      <c r="R124" s="31" t="s">
        <v>613</v>
      </c>
      <c r="S124" s="31" t="s">
        <v>614</v>
      </c>
      <c r="T124" s="31" t="s">
        <v>157</v>
      </c>
      <c r="U124" s="31" t="s">
        <v>340</v>
      </c>
      <c r="V124" s="31" t="s">
        <v>238</v>
      </c>
      <c r="W124" s="31" t="s">
        <v>618</v>
      </c>
      <c r="X124" s="31" t="s">
        <v>619</v>
      </c>
      <c r="Y124" s="31" t="s">
        <v>157</v>
      </c>
      <c r="Z124" s="31" t="s">
        <v>259</v>
      </c>
      <c r="AA124" s="31" t="s">
        <v>157</v>
      </c>
      <c r="AB124" s="31" t="s">
        <v>157</v>
      </c>
      <c r="AC124" s="31" t="s">
        <v>157</v>
      </c>
      <c r="AD124" s="31" t="s">
        <v>157</v>
      </c>
      <c r="AE124" s="31" t="s">
        <v>157</v>
      </c>
      <c r="AF124" s="32" t="s">
        <v>620</v>
      </c>
      <c r="AG124" s="32" t="s">
        <v>621</v>
      </c>
      <c r="AH124" s="32" t="s">
        <v>622</v>
      </c>
      <c r="AI124" s="32" t="s">
        <v>164</v>
      </c>
      <c r="AJ124" s="32" t="s">
        <v>623</v>
      </c>
      <c r="AK124" s="32" t="s">
        <v>340</v>
      </c>
      <c r="AL124" s="32" t="s">
        <v>614</v>
      </c>
      <c r="AM124" s="32" t="s">
        <v>157</v>
      </c>
      <c r="AN124" s="32" t="s">
        <v>624</v>
      </c>
      <c r="AO124" s="32" t="s">
        <v>157</v>
      </c>
      <c r="AP124" s="32" t="s">
        <v>157</v>
      </c>
      <c r="AQ124" s="32" t="s">
        <v>625</v>
      </c>
      <c r="AR124" s="32" t="s">
        <v>626</v>
      </c>
      <c r="AS124" s="32" t="s">
        <v>157</v>
      </c>
      <c r="AT124" s="32" t="s">
        <v>157</v>
      </c>
      <c r="AU124" s="32" t="s">
        <v>157</v>
      </c>
      <c r="AV124" s="32" t="s">
        <v>157</v>
      </c>
      <c r="AW124" s="32" t="s">
        <v>627</v>
      </c>
      <c r="AX124" s="32" t="s">
        <v>164</v>
      </c>
      <c r="AY124" s="32" t="s">
        <v>623</v>
      </c>
      <c r="AZ124" s="32" t="s">
        <v>340</v>
      </c>
      <c r="BA124" s="32" t="s">
        <v>614</v>
      </c>
      <c r="BB124" s="32" t="s">
        <v>157</v>
      </c>
      <c r="BC124" s="32" t="s">
        <v>624</v>
      </c>
      <c r="BD124" s="32" t="s">
        <v>157</v>
      </c>
      <c r="BE124" s="32" t="s">
        <v>157</v>
      </c>
      <c r="BF124" s="32" t="s">
        <v>628</v>
      </c>
      <c r="BG124" s="32" t="s">
        <v>626</v>
      </c>
      <c r="BH124" s="32" t="s">
        <v>157</v>
      </c>
      <c r="BI124" s="32" t="s">
        <v>157</v>
      </c>
      <c r="BJ124" s="32" t="s">
        <v>157</v>
      </c>
      <c r="BK124" s="32" t="s">
        <v>157</v>
      </c>
      <c r="BL124" s="33" t="s">
        <v>210</v>
      </c>
      <c r="BM124" s="33" t="s">
        <v>157</v>
      </c>
      <c r="BN124" s="33" t="s">
        <v>157</v>
      </c>
      <c r="BO124" s="33" t="s">
        <v>157</v>
      </c>
      <c r="BP124" s="33" t="s">
        <v>157</v>
      </c>
      <c r="BQ124" s="33" t="s">
        <v>157</v>
      </c>
      <c r="BR124" s="33" t="s">
        <v>157</v>
      </c>
      <c r="BS124" s="34" t="s">
        <v>162</v>
      </c>
      <c r="BT124" s="34" t="s">
        <v>157</v>
      </c>
      <c r="BU124" s="34" t="s">
        <v>164</v>
      </c>
      <c r="BV124" s="34" t="s">
        <v>629</v>
      </c>
      <c r="BW124" s="35" t="s">
        <v>630</v>
      </c>
      <c r="BX124" s="35" t="s">
        <v>250</v>
      </c>
      <c r="BY124" s="35" t="s">
        <v>157</v>
      </c>
    </row>
    <row r="125" spans="1:77" ht="30" x14ac:dyDescent="0.25">
      <c r="A125" s="30" t="s">
        <v>2925</v>
      </c>
      <c r="B125" s="30" t="s">
        <v>2926</v>
      </c>
      <c r="C125" s="30" t="s">
        <v>2927</v>
      </c>
      <c r="D125" s="51">
        <f>VLOOKUP(A125,Population!A125:C1068,2,FALSE)</f>
        <v>449</v>
      </c>
      <c r="E125" s="30" t="s">
        <v>164</v>
      </c>
      <c r="F125" s="31" t="s">
        <v>2493</v>
      </c>
      <c r="G125" s="31" t="s">
        <v>164</v>
      </c>
      <c r="H125" s="31" t="s">
        <v>2928</v>
      </c>
      <c r="I125" s="31" t="s">
        <v>233</v>
      </c>
      <c r="J125" s="31" t="s">
        <v>157</v>
      </c>
      <c r="K125" s="31" t="s">
        <v>273</v>
      </c>
      <c r="L125" s="31" t="s">
        <v>2929</v>
      </c>
      <c r="M125" s="31" t="s">
        <v>2930</v>
      </c>
      <c r="N125" s="31" t="s">
        <v>2931</v>
      </c>
      <c r="O125" s="31" t="s">
        <v>157</v>
      </c>
      <c r="P125" s="31" t="s">
        <v>169</v>
      </c>
      <c r="Q125" s="31" t="s">
        <v>164</v>
      </c>
      <c r="R125" s="31" t="s">
        <v>2928</v>
      </c>
      <c r="S125" s="31" t="s">
        <v>233</v>
      </c>
      <c r="T125" s="31" t="s">
        <v>157</v>
      </c>
      <c r="U125" s="31" t="s">
        <v>273</v>
      </c>
      <c r="V125" s="31" t="s">
        <v>2929</v>
      </c>
      <c r="W125" s="31" t="s">
        <v>2932</v>
      </c>
      <c r="X125" s="31" t="s">
        <v>2933</v>
      </c>
      <c r="Y125" s="31" t="s">
        <v>157</v>
      </c>
      <c r="Z125" s="31" t="s">
        <v>259</v>
      </c>
      <c r="AA125" s="31" t="s">
        <v>157</v>
      </c>
      <c r="AB125" s="31" t="s">
        <v>157</v>
      </c>
      <c r="AC125" s="31" t="s">
        <v>157</v>
      </c>
      <c r="AD125" s="31" t="s">
        <v>157</v>
      </c>
      <c r="AE125" s="31" t="s">
        <v>157</v>
      </c>
      <c r="AF125" s="32" t="s">
        <v>803</v>
      </c>
      <c r="AG125" s="32" t="s">
        <v>169</v>
      </c>
      <c r="AH125" s="32" t="s">
        <v>816</v>
      </c>
      <c r="AI125" s="32" t="s">
        <v>162</v>
      </c>
      <c r="AJ125" s="32" t="s">
        <v>157</v>
      </c>
      <c r="AK125" s="32" t="s">
        <v>157</v>
      </c>
      <c r="AL125" s="32" t="s">
        <v>157</v>
      </c>
      <c r="AM125" s="32" t="s">
        <v>157</v>
      </c>
      <c r="AN125" s="32" t="s">
        <v>157</v>
      </c>
      <c r="AO125" s="32" t="s">
        <v>351</v>
      </c>
      <c r="AP125" s="32" t="s">
        <v>2934</v>
      </c>
      <c r="AQ125" s="32" t="s">
        <v>157</v>
      </c>
      <c r="AR125" s="32" t="s">
        <v>259</v>
      </c>
      <c r="AS125" s="32" t="s">
        <v>157</v>
      </c>
      <c r="AT125" s="32" t="s">
        <v>157</v>
      </c>
      <c r="AU125" s="32" t="s">
        <v>157</v>
      </c>
      <c r="AV125" s="32" t="s">
        <v>157</v>
      </c>
      <c r="AW125" s="32" t="s">
        <v>816</v>
      </c>
      <c r="AX125" s="32" t="s">
        <v>162</v>
      </c>
      <c r="AY125" s="32" t="s">
        <v>157</v>
      </c>
      <c r="AZ125" s="32" t="s">
        <v>157</v>
      </c>
      <c r="BA125" s="32" t="s">
        <v>157</v>
      </c>
      <c r="BB125" s="32" t="s">
        <v>157</v>
      </c>
      <c r="BC125" s="32" t="s">
        <v>157</v>
      </c>
      <c r="BD125" s="32" t="s">
        <v>351</v>
      </c>
      <c r="BE125" s="32" t="s">
        <v>2934</v>
      </c>
      <c r="BF125" s="32" t="s">
        <v>157</v>
      </c>
      <c r="BG125" s="32" t="s">
        <v>259</v>
      </c>
      <c r="BH125" s="32" t="s">
        <v>157</v>
      </c>
      <c r="BI125" s="32" t="s">
        <v>157</v>
      </c>
      <c r="BJ125" s="32" t="s">
        <v>157</v>
      </c>
      <c r="BK125" s="32" t="s">
        <v>157</v>
      </c>
      <c r="BL125" s="33" t="s">
        <v>164</v>
      </c>
      <c r="BM125" s="33" t="s">
        <v>190</v>
      </c>
      <c r="BN125" s="33" t="s">
        <v>190</v>
      </c>
      <c r="BO125" s="33" t="s">
        <v>167</v>
      </c>
      <c r="BP125" s="33" t="s">
        <v>157</v>
      </c>
      <c r="BQ125" s="33" t="s">
        <v>647</v>
      </c>
      <c r="BR125" s="33" t="s">
        <v>157</v>
      </c>
      <c r="BS125" s="34" t="s">
        <v>162</v>
      </c>
      <c r="BT125" s="34" t="s">
        <v>157</v>
      </c>
      <c r="BU125" s="34" t="s">
        <v>164</v>
      </c>
      <c r="BV125" s="34" t="s">
        <v>832</v>
      </c>
      <c r="BW125" s="35" t="s">
        <v>2935</v>
      </c>
      <c r="BX125" s="35" t="s">
        <v>2936</v>
      </c>
      <c r="BY125" s="35" t="s">
        <v>157</v>
      </c>
    </row>
    <row r="126" spans="1:77" x14ac:dyDescent="0.25">
      <c r="A126" s="30" t="s">
        <v>429</v>
      </c>
      <c r="B126" s="30" t="s">
        <v>430</v>
      </c>
      <c r="C126" s="30" t="s">
        <v>431</v>
      </c>
      <c r="D126" s="51">
        <f>VLOOKUP(A126,Population!A126:C1069,2,FALSE)</f>
        <v>823</v>
      </c>
      <c r="E126" s="30" t="s">
        <v>164</v>
      </c>
      <c r="F126" s="31" t="s">
        <v>432</v>
      </c>
      <c r="G126" s="31" t="s">
        <v>164</v>
      </c>
      <c r="H126" s="31" t="s">
        <v>433</v>
      </c>
      <c r="I126" s="31" t="s">
        <v>233</v>
      </c>
      <c r="J126" s="31" t="s">
        <v>157</v>
      </c>
      <c r="K126" s="31" t="s">
        <v>434</v>
      </c>
      <c r="L126" s="31" t="s">
        <v>435</v>
      </c>
      <c r="M126" s="31" t="s">
        <v>436</v>
      </c>
      <c r="N126" s="31" t="s">
        <v>437</v>
      </c>
      <c r="O126" s="31" t="s">
        <v>157</v>
      </c>
      <c r="P126" s="31" t="s">
        <v>438</v>
      </c>
      <c r="Q126" s="31" t="s">
        <v>164</v>
      </c>
      <c r="R126" s="31" t="s">
        <v>439</v>
      </c>
      <c r="S126" s="31" t="s">
        <v>233</v>
      </c>
      <c r="T126" s="31" t="s">
        <v>157</v>
      </c>
      <c r="U126" s="31" t="s">
        <v>440</v>
      </c>
      <c r="V126" s="31" t="s">
        <v>435</v>
      </c>
      <c r="W126" s="31" t="s">
        <v>441</v>
      </c>
      <c r="X126" s="31" t="s">
        <v>442</v>
      </c>
      <c r="Y126" s="31" t="s">
        <v>157</v>
      </c>
      <c r="Z126" s="31" t="s">
        <v>259</v>
      </c>
      <c r="AA126" s="31" t="s">
        <v>157</v>
      </c>
      <c r="AB126" s="31" t="s">
        <v>157</v>
      </c>
      <c r="AC126" s="31" t="s">
        <v>157</v>
      </c>
      <c r="AD126" s="31" t="s">
        <v>157</v>
      </c>
      <c r="AE126" s="31" t="s">
        <v>157</v>
      </c>
      <c r="AF126" s="32" t="s">
        <v>443</v>
      </c>
      <c r="AG126" s="32" t="s">
        <v>444</v>
      </c>
      <c r="AH126" s="32" t="s">
        <v>445</v>
      </c>
      <c r="AI126" s="32" t="s">
        <v>164</v>
      </c>
      <c r="AJ126" s="32" t="s">
        <v>446</v>
      </c>
      <c r="AK126" s="32" t="s">
        <v>440</v>
      </c>
      <c r="AL126" s="32" t="s">
        <v>233</v>
      </c>
      <c r="AM126" s="32" t="s">
        <v>157</v>
      </c>
      <c r="AN126" s="32" t="s">
        <v>447</v>
      </c>
      <c r="AO126" s="32" t="s">
        <v>448</v>
      </c>
      <c r="AP126" s="32" t="s">
        <v>157</v>
      </c>
      <c r="AQ126" s="32" t="s">
        <v>157</v>
      </c>
      <c r="AR126" s="32" t="s">
        <v>259</v>
      </c>
      <c r="AS126" s="32" t="s">
        <v>157</v>
      </c>
      <c r="AT126" s="32" t="s">
        <v>157</v>
      </c>
      <c r="AU126" s="32" t="s">
        <v>157</v>
      </c>
      <c r="AV126" s="32" t="s">
        <v>157</v>
      </c>
      <c r="AW126" s="32" t="s">
        <v>449</v>
      </c>
      <c r="AX126" s="32" t="s">
        <v>164</v>
      </c>
      <c r="AY126" s="32" t="s">
        <v>446</v>
      </c>
      <c r="AZ126" s="32" t="s">
        <v>440</v>
      </c>
      <c r="BA126" s="32" t="s">
        <v>233</v>
      </c>
      <c r="BB126" s="32" t="s">
        <v>157</v>
      </c>
      <c r="BC126" s="32" t="s">
        <v>447</v>
      </c>
      <c r="BD126" s="32" t="s">
        <v>157</v>
      </c>
      <c r="BE126" s="32" t="s">
        <v>157</v>
      </c>
      <c r="BF126" s="32" t="s">
        <v>157</v>
      </c>
      <c r="BG126" s="32" t="s">
        <v>259</v>
      </c>
      <c r="BH126" s="32" t="s">
        <v>157</v>
      </c>
      <c r="BI126" s="32" t="s">
        <v>157</v>
      </c>
      <c r="BJ126" s="32" t="s">
        <v>157</v>
      </c>
      <c r="BK126" s="32" t="s">
        <v>157</v>
      </c>
      <c r="BL126" s="33" t="s">
        <v>162</v>
      </c>
      <c r="BM126" s="33" t="s">
        <v>157</v>
      </c>
      <c r="BN126" s="33" t="s">
        <v>157</v>
      </c>
      <c r="BO126" s="33" t="s">
        <v>157</v>
      </c>
      <c r="BP126" s="33" t="s">
        <v>157</v>
      </c>
      <c r="BQ126" s="33" t="s">
        <v>157</v>
      </c>
      <c r="BR126" s="33" t="s">
        <v>157</v>
      </c>
      <c r="BS126" s="34" t="s">
        <v>162</v>
      </c>
      <c r="BT126" s="34" t="s">
        <v>157</v>
      </c>
      <c r="BU126" s="34" t="s">
        <v>162</v>
      </c>
      <c r="BV126" s="34" t="s">
        <v>157</v>
      </c>
      <c r="BW126" s="35" t="s">
        <v>157</v>
      </c>
      <c r="BX126" s="35" t="s">
        <v>157</v>
      </c>
      <c r="BY126" s="35" t="s">
        <v>157</v>
      </c>
    </row>
    <row r="127" spans="1:77" ht="45" x14ac:dyDescent="0.25">
      <c r="A127" s="30" t="s">
        <v>1755</v>
      </c>
      <c r="B127" s="30" t="s">
        <v>1756</v>
      </c>
      <c r="C127" s="30" t="s">
        <v>1757</v>
      </c>
      <c r="D127" s="51">
        <f>VLOOKUP(A127,Population!A127:C1070,2,FALSE)</f>
        <v>764</v>
      </c>
      <c r="E127" s="30" t="s">
        <v>164</v>
      </c>
      <c r="F127" s="31" t="s">
        <v>1758</v>
      </c>
      <c r="G127" s="31" t="s">
        <v>164</v>
      </c>
      <c r="H127" s="31" t="s">
        <v>1759</v>
      </c>
      <c r="I127" s="31" t="s">
        <v>233</v>
      </c>
      <c r="J127" s="31" t="s">
        <v>157</v>
      </c>
      <c r="K127" s="31" t="s">
        <v>524</v>
      </c>
      <c r="L127" s="31" t="s">
        <v>1760</v>
      </c>
      <c r="M127" s="31" t="s">
        <v>1761</v>
      </c>
      <c r="N127" s="31" t="s">
        <v>1762</v>
      </c>
      <c r="O127" s="31" t="s">
        <v>157</v>
      </c>
      <c r="P127" s="31" t="s">
        <v>1763</v>
      </c>
      <c r="Q127" s="31" t="s">
        <v>162</v>
      </c>
      <c r="R127" s="31" t="s">
        <v>157</v>
      </c>
      <c r="S127" s="31" t="s">
        <v>157</v>
      </c>
      <c r="T127" s="31" t="s">
        <v>157</v>
      </c>
      <c r="U127" s="31" t="s">
        <v>157</v>
      </c>
      <c r="V127" s="31" t="s">
        <v>157</v>
      </c>
      <c r="W127" s="31" t="s">
        <v>1764</v>
      </c>
      <c r="X127" s="31" t="s">
        <v>1765</v>
      </c>
      <c r="Y127" s="31" t="s">
        <v>157</v>
      </c>
      <c r="Z127" s="31" t="s">
        <v>259</v>
      </c>
      <c r="AA127" s="31" t="s">
        <v>157</v>
      </c>
      <c r="AB127" s="31" t="s">
        <v>157</v>
      </c>
      <c r="AC127" s="31" t="s">
        <v>157</v>
      </c>
      <c r="AD127" s="31" t="s">
        <v>157</v>
      </c>
      <c r="AE127" s="31" t="s">
        <v>372</v>
      </c>
      <c r="AF127" s="32" t="s">
        <v>1766</v>
      </c>
      <c r="AG127" s="32" t="s">
        <v>1674</v>
      </c>
      <c r="AH127" s="32" t="s">
        <v>1767</v>
      </c>
      <c r="AI127" s="32" t="s">
        <v>164</v>
      </c>
      <c r="AJ127" s="32" t="s">
        <v>690</v>
      </c>
      <c r="AK127" s="32" t="s">
        <v>176</v>
      </c>
      <c r="AL127" s="32" t="s">
        <v>233</v>
      </c>
      <c r="AM127" s="32" t="s">
        <v>157</v>
      </c>
      <c r="AN127" s="32" t="s">
        <v>1768</v>
      </c>
      <c r="AO127" s="32" t="s">
        <v>157</v>
      </c>
      <c r="AP127" s="32" t="s">
        <v>157</v>
      </c>
      <c r="AQ127" s="32" t="s">
        <v>157</v>
      </c>
      <c r="AR127" s="32" t="s">
        <v>247</v>
      </c>
      <c r="AS127" s="32" t="s">
        <v>157</v>
      </c>
      <c r="AT127" s="32" t="s">
        <v>1769</v>
      </c>
      <c r="AU127" s="32" t="s">
        <v>157</v>
      </c>
      <c r="AV127" s="32" t="s">
        <v>157</v>
      </c>
      <c r="AW127" s="32" t="s">
        <v>157</v>
      </c>
      <c r="AX127" s="32" t="s">
        <v>164</v>
      </c>
      <c r="AY127" s="32" t="s">
        <v>157</v>
      </c>
      <c r="AZ127" s="32" t="s">
        <v>157</v>
      </c>
      <c r="BA127" s="32" t="s">
        <v>233</v>
      </c>
      <c r="BB127" s="32" t="s">
        <v>157</v>
      </c>
      <c r="BC127" s="32" t="s">
        <v>157</v>
      </c>
      <c r="BD127" s="32" t="s">
        <v>157</v>
      </c>
      <c r="BE127" s="32" t="s">
        <v>157</v>
      </c>
      <c r="BF127" s="32" t="s">
        <v>157</v>
      </c>
      <c r="BG127" s="32" t="s">
        <v>247</v>
      </c>
      <c r="BH127" s="32" t="s">
        <v>157</v>
      </c>
      <c r="BI127" s="32" t="s">
        <v>1770</v>
      </c>
      <c r="BJ127" s="32" t="s">
        <v>157</v>
      </c>
      <c r="BK127" s="32" t="s">
        <v>157</v>
      </c>
      <c r="BL127" s="33" t="s">
        <v>162</v>
      </c>
      <c r="BM127" s="33" t="s">
        <v>157</v>
      </c>
      <c r="BN127" s="33" t="s">
        <v>157</v>
      </c>
      <c r="BO127" s="33" t="s">
        <v>157</v>
      </c>
      <c r="BP127" s="33" t="s">
        <v>157</v>
      </c>
      <c r="BQ127" s="33" t="s">
        <v>157</v>
      </c>
      <c r="BR127" s="33" t="s">
        <v>157</v>
      </c>
      <c r="BS127" s="34" t="s">
        <v>162</v>
      </c>
      <c r="BT127" s="34" t="s">
        <v>157</v>
      </c>
      <c r="BU127" s="34" t="s">
        <v>164</v>
      </c>
      <c r="BV127" s="34" t="s">
        <v>1771</v>
      </c>
      <c r="BW127" s="35" t="s">
        <v>372</v>
      </c>
      <c r="BX127" s="35" t="s">
        <v>157</v>
      </c>
      <c r="BY127" s="35" t="s">
        <v>157</v>
      </c>
    </row>
    <row r="128" spans="1:77" ht="105" x14ac:dyDescent="0.25">
      <c r="A128" s="30" t="s">
        <v>2530</v>
      </c>
      <c r="B128" s="30" t="s">
        <v>2531</v>
      </c>
      <c r="C128" s="30" t="s">
        <v>2532</v>
      </c>
      <c r="D128" s="51">
        <v>7024</v>
      </c>
      <c r="E128" s="30" t="s">
        <v>164</v>
      </c>
      <c r="F128" s="31" t="s">
        <v>1733</v>
      </c>
      <c r="G128" s="31" t="s">
        <v>164</v>
      </c>
      <c r="H128" s="31" t="s">
        <v>2533</v>
      </c>
      <c r="I128" s="31" t="s">
        <v>233</v>
      </c>
      <c r="J128" s="31" t="s">
        <v>157</v>
      </c>
      <c r="K128" s="31" t="s">
        <v>273</v>
      </c>
      <c r="L128" s="31" t="s">
        <v>2534</v>
      </c>
      <c r="M128" s="31" t="s">
        <v>2535</v>
      </c>
      <c r="N128" s="31" t="s">
        <v>2536</v>
      </c>
      <c r="O128" s="31" t="s">
        <v>2537</v>
      </c>
      <c r="P128" s="31" t="s">
        <v>2538</v>
      </c>
      <c r="Q128" s="31" t="s">
        <v>164</v>
      </c>
      <c r="R128" s="31" t="s">
        <v>2539</v>
      </c>
      <c r="S128" s="31" t="s">
        <v>233</v>
      </c>
      <c r="T128" s="31" t="s">
        <v>157</v>
      </c>
      <c r="U128" s="31" t="s">
        <v>273</v>
      </c>
      <c r="V128" s="31" t="s">
        <v>2540</v>
      </c>
      <c r="W128" s="31" t="s">
        <v>157</v>
      </c>
      <c r="X128" s="31" t="s">
        <v>157</v>
      </c>
      <c r="Y128" s="31" t="s">
        <v>157</v>
      </c>
      <c r="Z128" s="31" t="s">
        <v>809</v>
      </c>
      <c r="AA128" s="31" t="s">
        <v>157</v>
      </c>
      <c r="AB128" s="31" t="s">
        <v>157</v>
      </c>
      <c r="AC128" s="31" t="s">
        <v>157</v>
      </c>
      <c r="AD128" s="31" t="s">
        <v>157</v>
      </c>
      <c r="AE128" s="31" t="s">
        <v>157</v>
      </c>
      <c r="AF128" s="32" t="s">
        <v>1733</v>
      </c>
      <c r="AG128" s="32" t="s">
        <v>2538</v>
      </c>
      <c r="AH128" s="32" t="s">
        <v>2541</v>
      </c>
      <c r="AI128" s="32" t="s">
        <v>164</v>
      </c>
      <c r="AJ128" s="32" t="s">
        <v>2542</v>
      </c>
      <c r="AK128" s="32" t="s">
        <v>2543</v>
      </c>
      <c r="AL128" s="32" t="s">
        <v>233</v>
      </c>
      <c r="AM128" s="32" t="s">
        <v>157</v>
      </c>
      <c r="AN128" s="32" t="s">
        <v>2543</v>
      </c>
      <c r="AO128" s="32" t="s">
        <v>2544</v>
      </c>
      <c r="AP128" s="32" t="s">
        <v>157</v>
      </c>
      <c r="AQ128" s="32" t="s">
        <v>157</v>
      </c>
      <c r="AR128" s="32" t="s">
        <v>2366</v>
      </c>
      <c r="AS128" s="32" t="s">
        <v>157</v>
      </c>
      <c r="AT128" s="32" t="s">
        <v>157</v>
      </c>
      <c r="AU128" s="32" t="s">
        <v>157</v>
      </c>
      <c r="AV128" s="32" t="s">
        <v>157</v>
      </c>
      <c r="AW128" s="32" t="s">
        <v>2544</v>
      </c>
      <c r="AX128" s="32" t="s">
        <v>164</v>
      </c>
      <c r="AY128" s="32" t="s">
        <v>2545</v>
      </c>
      <c r="AZ128" s="32" t="s">
        <v>2546</v>
      </c>
      <c r="BA128" s="32" t="s">
        <v>233</v>
      </c>
      <c r="BB128" s="32" t="s">
        <v>157</v>
      </c>
      <c r="BC128" s="32" t="s">
        <v>2547</v>
      </c>
      <c r="BD128" s="32" t="s">
        <v>2544</v>
      </c>
      <c r="BE128" s="32" t="s">
        <v>157</v>
      </c>
      <c r="BF128" s="32" t="s">
        <v>157</v>
      </c>
      <c r="BG128" s="32" t="s">
        <v>2366</v>
      </c>
      <c r="BH128" s="32" t="s">
        <v>157</v>
      </c>
      <c r="BI128" s="32" t="s">
        <v>157</v>
      </c>
      <c r="BJ128" s="32" t="s">
        <v>157</v>
      </c>
      <c r="BK128" s="32" t="s">
        <v>157</v>
      </c>
      <c r="BL128" s="33" t="s">
        <v>164</v>
      </c>
      <c r="BM128" s="33" t="s">
        <v>1632</v>
      </c>
      <c r="BN128" s="33" t="s">
        <v>1695</v>
      </c>
      <c r="BO128" s="33" t="s">
        <v>233</v>
      </c>
      <c r="BP128" s="33" t="s">
        <v>157</v>
      </c>
      <c r="BQ128" s="33" t="s">
        <v>157</v>
      </c>
      <c r="BR128" s="33" t="s">
        <v>157</v>
      </c>
      <c r="BS128" s="34" t="s">
        <v>162</v>
      </c>
      <c r="BT128" s="34" t="s">
        <v>157</v>
      </c>
      <c r="BU128" s="34" t="s">
        <v>162</v>
      </c>
      <c r="BV128" s="34" t="s">
        <v>157</v>
      </c>
      <c r="BW128" s="35" t="s">
        <v>2548</v>
      </c>
      <c r="BX128" s="35" t="s">
        <v>2549</v>
      </c>
      <c r="BY128" s="35" t="s">
        <v>2550</v>
      </c>
    </row>
    <row r="129" spans="1:77" ht="45" x14ac:dyDescent="0.25">
      <c r="A129" s="30" t="s">
        <v>3654</v>
      </c>
      <c r="B129" s="30" t="s">
        <v>3655</v>
      </c>
      <c r="C129" s="30" t="s">
        <v>3656</v>
      </c>
      <c r="D129" s="51">
        <f>VLOOKUP(A129,Population!A129:C1072,2,FALSE)</f>
        <v>703</v>
      </c>
      <c r="E129" s="30" t="s">
        <v>164</v>
      </c>
      <c r="F129" s="31" t="s">
        <v>3657</v>
      </c>
      <c r="G129" s="31" t="s">
        <v>164</v>
      </c>
      <c r="H129" s="31" t="s">
        <v>3658</v>
      </c>
      <c r="I129" s="31" t="s">
        <v>233</v>
      </c>
      <c r="J129" s="31" t="s">
        <v>157</v>
      </c>
      <c r="K129" s="31" t="s">
        <v>244</v>
      </c>
      <c r="L129" s="31" t="s">
        <v>188</v>
      </c>
      <c r="M129" s="31" t="s">
        <v>3659</v>
      </c>
      <c r="N129" s="31" t="s">
        <v>3660</v>
      </c>
      <c r="O129" s="31" t="s">
        <v>157</v>
      </c>
      <c r="P129" s="31" t="s">
        <v>1800</v>
      </c>
      <c r="Q129" s="31" t="s">
        <v>164</v>
      </c>
      <c r="R129" s="31" t="s">
        <v>3658</v>
      </c>
      <c r="S129" s="31" t="s">
        <v>233</v>
      </c>
      <c r="T129" s="31" t="s">
        <v>157</v>
      </c>
      <c r="U129" s="31" t="s">
        <v>244</v>
      </c>
      <c r="V129" s="31" t="s">
        <v>188</v>
      </c>
      <c r="W129" s="31" t="s">
        <v>3661</v>
      </c>
      <c r="X129" s="31" t="s">
        <v>3662</v>
      </c>
      <c r="Y129" s="31" t="s">
        <v>157</v>
      </c>
      <c r="Z129" s="31" t="s">
        <v>241</v>
      </c>
      <c r="AA129" s="31" t="s">
        <v>157</v>
      </c>
      <c r="AB129" s="31" t="s">
        <v>3663</v>
      </c>
      <c r="AC129" s="31" t="s">
        <v>157</v>
      </c>
      <c r="AD129" s="31" t="s">
        <v>157</v>
      </c>
      <c r="AE129" s="31" t="s">
        <v>157</v>
      </c>
      <c r="AF129" s="32" t="s">
        <v>3657</v>
      </c>
      <c r="AG129" s="32" t="s">
        <v>574</v>
      </c>
      <c r="AH129" s="32" t="s">
        <v>1102</v>
      </c>
      <c r="AI129" s="32" t="s">
        <v>164</v>
      </c>
      <c r="AJ129" s="32" t="s">
        <v>1102</v>
      </c>
      <c r="AK129" s="32" t="s">
        <v>157</v>
      </c>
      <c r="AL129" s="32" t="s">
        <v>157</v>
      </c>
      <c r="AM129" s="32" t="s">
        <v>157</v>
      </c>
      <c r="AN129" s="32" t="s">
        <v>157</v>
      </c>
      <c r="AO129" s="32" t="s">
        <v>1102</v>
      </c>
      <c r="AP129" s="32" t="s">
        <v>1102</v>
      </c>
      <c r="AQ129" s="32" t="s">
        <v>157</v>
      </c>
      <c r="AR129" s="32" t="s">
        <v>259</v>
      </c>
      <c r="AS129" s="32" t="s">
        <v>1102</v>
      </c>
      <c r="AT129" s="32" t="s">
        <v>157</v>
      </c>
      <c r="AU129" s="32" t="s">
        <v>157</v>
      </c>
      <c r="AV129" s="32" t="s">
        <v>157</v>
      </c>
      <c r="AW129" s="32" t="s">
        <v>640</v>
      </c>
      <c r="AX129" s="32" t="s">
        <v>164</v>
      </c>
      <c r="AY129" s="32" t="s">
        <v>640</v>
      </c>
      <c r="AZ129" s="32" t="s">
        <v>157</v>
      </c>
      <c r="BA129" s="32" t="s">
        <v>157</v>
      </c>
      <c r="BB129" s="32" t="s">
        <v>157</v>
      </c>
      <c r="BC129" s="32" t="s">
        <v>157</v>
      </c>
      <c r="BD129" s="32" t="s">
        <v>640</v>
      </c>
      <c r="BE129" s="32" t="s">
        <v>640</v>
      </c>
      <c r="BF129" s="32" t="s">
        <v>157</v>
      </c>
      <c r="BG129" s="32" t="s">
        <v>259</v>
      </c>
      <c r="BH129" s="32" t="s">
        <v>640</v>
      </c>
      <c r="BI129" s="32" t="s">
        <v>157</v>
      </c>
      <c r="BJ129" s="32" t="s">
        <v>157</v>
      </c>
      <c r="BK129" s="32" t="s">
        <v>157</v>
      </c>
      <c r="BL129" s="33" t="s">
        <v>162</v>
      </c>
      <c r="BM129" s="33" t="s">
        <v>157</v>
      </c>
      <c r="BN129" s="33" t="s">
        <v>157</v>
      </c>
      <c r="BO129" s="33" t="s">
        <v>157</v>
      </c>
      <c r="BP129" s="33" t="s">
        <v>157</v>
      </c>
      <c r="BQ129" s="33" t="s">
        <v>157</v>
      </c>
      <c r="BR129" s="33" t="s">
        <v>157</v>
      </c>
      <c r="BS129" s="34" t="s">
        <v>162</v>
      </c>
      <c r="BT129" s="34" t="s">
        <v>157</v>
      </c>
      <c r="BU129" s="34" t="s">
        <v>162</v>
      </c>
      <c r="BV129" s="34" t="s">
        <v>157</v>
      </c>
      <c r="BW129" s="35" t="s">
        <v>3664</v>
      </c>
      <c r="BX129" s="35" t="s">
        <v>162</v>
      </c>
      <c r="BY129" s="35" t="s">
        <v>157</v>
      </c>
    </row>
    <row r="130" spans="1:77" ht="90" x14ac:dyDescent="0.25">
      <c r="A130" s="30" t="s">
        <v>2676</v>
      </c>
      <c r="B130" s="30" t="s">
        <v>2677</v>
      </c>
      <c r="C130" s="30" t="s">
        <v>2678</v>
      </c>
      <c r="D130" s="51">
        <f>VLOOKUP(A130,Population!A130:C1073,2,FALSE)</f>
        <v>180</v>
      </c>
      <c r="E130" s="30" t="s">
        <v>164</v>
      </c>
      <c r="F130" s="31" t="s">
        <v>1877</v>
      </c>
      <c r="G130" s="31" t="s">
        <v>164</v>
      </c>
      <c r="H130" s="31" t="s">
        <v>623</v>
      </c>
      <c r="I130" s="31" t="s">
        <v>233</v>
      </c>
      <c r="J130" s="31" t="s">
        <v>157</v>
      </c>
      <c r="K130" s="31" t="s">
        <v>524</v>
      </c>
      <c r="L130" s="31" t="s">
        <v>2679</v>
      </c>
      <c r="M130" s="31" t="s">
        <v>2680</v>
      </c>
      <c r="N130" s="31" t="s">
        <v>2681</v>
      </c>
      <c r="O130" s="31" t="s">
        <v>157</v>
      </c>
      <c r="P130" s="31" t="s">
        <v>176</v>
      </c>
      <c r="Q130" s="31" t="s">
        <v>164</v>
      </c>
      <c r="R130" s="31" t="s">
        <v>623</v>
      </c>
      <c r="S130" s="31" t="s">
        <v>233</v>
      </c>
      <c r="T130" s="31" t="s">
        <v>157</v>
      </c>
      <c r="U130" s="31" t="s">
        <v>524</v>
      </c>
      <c r="V130" s="31" t="s">
        <v>2682</v>
      </c>
      <c r="W130" s="31" t="s">
        <v>2683</v>
      </c>
      <c r="X130" s="31" t="s">
        <v>2684</v>
      </c>
      <c r="Y130" s="31" t="s">
        <v>157</v>
      </c>
      <c r="Z130" s="31" t="s">
        <v>259</v>
      </c>
      <c r="AA130" s="31" t="s">
        <v>157</v>
      </c>
      <c r="AB130" s="31" t="s">
        <v>157</v>
      </c>
      <c r="AC130" s="31" t="s">
        <v>157</v>
      </c>
      <c r="AD130" s="31" t="s">
        <v>157</v>
      </c>
      <c r="AE130" s="31" t="s">
        <v>157</v>
      </c>
      <c r="AF130" s="32" t="s">
        <v>2685</v>
      </c>
      <c r="AG130" s="32" t="s">
        <v>176</v>
      </c>
      <c r="AH130" s="32" t="s">
        <v>762</v>
      </c>
      <c r="AI130" s="32" t="s">
        <v>164</v>
      </c>
      <c r="AJ130" s="32" t="s">
        <v>762</v>
      </c>
      <c r="AK130" s="32" t="s">
        <v>524</v>
      </c>
      <c r="AL130" s="32" t="s">
        <v>157</v>
      </c>
      <c r="AM130" s="32" t="s">
        <v>157</v>
      </c>
      <c r="AN130" s="32" t="s">
        <v>2686</v>
      </c>
      <c r="AO130" s="32" t="s">
        <v>157</v>
      </c>
      <c r="AP130" s="32" t="s">
        <v>245</v>
      </c>
      <c r="AQ130" s="32" t="s">
        <v>157</v>
      </c>
      <c r="AR130" s="32" t="s">
        <v>247</v>
      </c>
      <c r="AS130" s="32" t="s">
        <v>157</v>
      </c>
      <c r="AT130" s="32" t="s">
        <v>2687</v>
      </c>
      <c r="AU130" s="32" t="s">
        <v>157</v>
      </c>
      <c r="AV130" s="32" t="s">
        <v>157</v>
      </c>
      <c r="AW130" s="32" t="s">
        <v>762</v>
      </c>
      <c r="AX130" s="32" t="s">
        <v>164</v>
      </c>
      <c r="AY130" s="32" t="s">
        <v>762</v>
      </c>
      <c r="AZ130" s="32" t="s">
        <v>524</v>
      </c>
      <c r="BA130" s="32" t="s">
        <v>233</v>
      </c>
      <c r="BB130" s="32" t="s">
        <v>157</v>
      </c>
      <c r="BC130" s="32" t="s">
        <v>2686</v>
      </c>
      <c r="BD130" s="32" t="s">
        <v>157</v>
      </c>
      <c r="BE130" s="32" t="s">
        <v>245</v>
      </c>
      <c r="BF130" s="32" t="s">
        <v>157</v>
      </c>
      <c r="BG130" s="32" t="s">
        <v>247</v>
      </c>
      <c r="BH130" s="32" t="s">
        <v>157</v>
      </c>
      <c r="BI130" s="32" t="s">
        <v>2687</v>
      </c>
      <c r="BJ130" s="32" t="s">
        <v>157</v>
      </c>
      <c r="BK130" s="32" t="s">
        <v>157</v>
      </c>
      <c r="BL130" s="33" t="s">
        <v>162</v>
      </c>
      <c r="BM130" s="33" t="s">
        <v>157</v>
      </c>
      <c r="BN130" s="33" t="s">
        <v>157</v>
      </c>
      <c r="BO130" s="33" t="s">
        <v>157</v>
      </c>
      <c r="BP130" s="33" t="s">
        <v>157</v>
      </c>
      <c r="BQ130" s="33" t="s">
        <v>157</v>
      </c>
      <c r="BR130" s="33" t="s">
        <v>157</v>
      </c>
      <c r="BS130" s="34" t="s">
        <v>162</v>
      </c>
      <c r="BT130" s="34" t="s">
        <v>157</v>
      </c>
      <c r="BU130" s="34" t="s">
        <v>162</v>
      </c>
      <c r="BV130" s="34" t="s">
        <v>157</v>
      </c>
      <c r="BW130" s="35" t="s">
        <v>580</v>
      </c>
      <c r="BX130" s="35" t="s">
        <v>250</v>
      </c>
      <c r="BY130" s="35" t="s">
        <v>157</v>
      </c>
    </row>
    <row r="131" spans="1:77" ht="60" x14ac:dyDescent="0.25">
      <c r="A131" s="30" t="s">
        <v>4744</v>
      </c>
      <c r="B131" s="30" t="s">
        <v>4745</v>
      </c>
      <c r="C131" s="30" t="s">
        <v>4746</v>
      </c>
      <c r="D131" s="51">
        <f>VLOOKUP(A131,Population!A131:C1074,2,FALSE)</f>
        <v>225</v>
      </c>
      <c r="E131" s="30" t="s">
        <v>164</v>
      </c>
      <c r="F131" s="31" t="s">
        <v>2802</v>
      </c>
      <c r="G131" s="31" t="s">
        <v>164</v>
      </c>
      <c r="H131" s="31" t="s">
        <v>4747</v>
      </c>
      <c r="I131" s="31" t="s">
        <v>233</v>
      </c>
      <c r="J131" s="31" t="s">
        <v>157</v>
      </c>
      <c r="K131" s="31" t="s">
        <v>244</v>
      </c>
      <c r="L131" s="31" t="s">
        <v>4748</v>
      </c>
      <c r="M131" s="31" t="s">
        <v>4749</v>
      </c>
      <c r="N131" s="31" t="s">
        <v>4750</v>
      </c>
      <c r="O131" s="31" t="s">
        <v>157</v>
      </c>
      <c r="P131" s="31" t="s">
        <v>377</v>
      </c>
      <c r="Q131" s="31" t="s">
        <v>164</v>
      </c>
      <c r="R131" s="31" t="s">
        <v>4751</v>
      </c>
      <c r="S131" s="31" t="s">
        <v>233</v>
      </c>
      <c r="T131" s="31" t="s">
        <v>157</v>
      </c>
      <c r="U131" s="31" t="s">
        <v>244</v>
      </c>
      <c r="V131" s="31" t="s">
        <v>4748</v>
      </c>
      <c r="W131" s="31" t="s">
        <v>4752</v>
      </c>
      <c r="X131" s="31" t="s">
        <v>4753</v>
      </c>
      <c r="Y131" s="31" t="s">
        <v>157</v>
      </c>
      <c r="Z131" s="31" t="s">
        <v>373</v>
      </c>
      <c r="AA131" s="31" t="s">
        <v>157</v>
      </c>
      <c r="AB131" s="31" t="s">
        <v>4754</v>
      </c>
      <c r="AC131" s="31" t="s">
        <v>157</v>
      </c>
      <c r="AD131" s="31" t="s">
        <v>157</v>
      </c>
      <c r="AE131" s="31" t="s">
        <v>157</v>
      </c>
      <c r="AF131" s="32" t="s">
        <v>4755</v>
      </c>
      <c r="AG131" s="32" t="s">
        <v>189</v>
      </c>
      <c r="AH131" s="32" t="s">
        <v>2379</v>
      </c>
      <c r="AI131" s="32" t="s">
        <v>164</v>
      </c>
      <c r="AJ131" s="32" t="s">
        <v>2379</v>
      </c>
      <c r="AK131" s="32" t="s">
        <v>341</v>
      </c>
      <c r="AL131" s="32" t="s">
        <v>167</v>
      </c>
      <c r="AM131" s="32" t="s">
        <v>4756</v>
      </c>
      <c r="AN131" s="32" t="s">
        <v>341</v>
      </c>
      <c r="AO131" s="32" t="s">
        <v>157</v>
      </c>
      <c r="AP131" s="32" t="s">
        <v>157</v>
      </c>
      <c r="AQ131" s="32" t="s">
        <v>4757</v>
      </c>
      <c r="AR131" s="32" t="s">
        <v>259</v>
      </c>
      <c r="AS131" s="32" t="s">
        <v>157</v>
      </c>
      <c r="AT131" s="32" t="s">
        <v>157</v>
      </c>
      <c r="AU131" s="32" t="s">
        <v>157</v>
      </c>
      <c r="AV131" s="32" t="s">
        <v>157</v>
      </c>
      <c r="AW131" s="32" t="s">
        <v>4758</v>
      </c>
      <c r="AX131" s="32" t="s">
        <v>164</v>
      </c>
      <c r="AY131" s="32" t="s">
        <v>4758</v>
      </c>
      <c r="AZ131" s="32" t="s">
        <v>341</v>
      </c>
      <c r="BA131" s="32" t="s">
        <v>167</v>
      </c>
      <c r="BB131" s="32" t="s">
        <v>4759</v>
      </c>
      <c r="BC131" s="32" t="s">
        <v>341</v>
      </c>
      <c r="BD131" s="32" t="s">
        <v>157</v>
      </c>
      <c r="BE131" s="32" t="s">
        <v>157</v>
      </c>
      <c r="BF131" s="32" t="s">
        <v>4760</v>
      </c>
      <c r="BG131" s="32" t="s">
        <v>259</v>
      </c>
      <c r="BH131" s="32" t="s">
        <v>157</v>
      </c>
      <c r="BI131" s="32" t="s">
        <v>157</v>
      </c>
      <c r="BJ131" s="32" t="s">
        <v>157</v>
      </c>
      <c r="BK131" s="32" t="s">
        <v>157</v>
      </c>
      <c r="BL131" s="33" t="s">
        <v>162</v>
      </c>
      <c r="BM131" s="33" t="s">
        <v>157</v>
      </c>
      <c r="BN131" s="33" t="s">
        <v>157</v>
      </c>
      <c r="BO131" s="33" t="s">
        <v>157</v>
      </c>
      <c r="BP131" s="33" t="s">
        <v>157</v>
      </c>
      <c r="BQ131" s="33" t="s">
        <v>157</v>
      </c>
      <c r="BR131" s="33" t="s">
        <v>157</v>
      </c>
      <c r="BS131" s="34" t="s">
        <v>162</v>
      </c>
      <c r="BT131" s="34" t="s">
        <v>157</v>
      </c>
      <c r="BU131" s="34" t="s">
        <v>162</v>
      </c>
      <c r="BV131" s="34" t="s">
        <v>157</v>
      </c>
      <c r="BW131" s="35" t="s">
        <v>4761</v>
      </c>
      <c r="BX131" s="35" t="s">
        <v>4762</v>
      </c>
      <c r="BY131" s="35" t="s">
        <v>4763</v>
      </c>
    </row>
    <row r="132" spans="1:77" ht="45" x14ac:dyDescent="0.25">
      <c r="A132" s="30" t="s">
        <v>5881</v>
      </c>
      <c r="B132" s="30" t="s">
        <v>1731</v>
      </c>
      <c r="C132" s="30" t="s">
        <v>1732</v>
      </c>
      <c r="D132" s="51">
        <f>VLOOKUP(A132,Population!A132:C1075,2,FALSE)</f>
        <v>2282</v>
      </c>
      <c r="E132" s="30" t="s">
        <v>164</v>
      </c>
      <c r="F132" s="31" t="s">
        <v>1733</v>
      </c>
      <c r="G132" s="31" t="s">
        <v>164</v>
      </c>
      <c r="H132" s="31" t="s">
        <v>1734</v>
      </c>
      <c r="I132" s="31" t="s">
        <v>614</v>
      </c>
      <c r="J132" s="31" t="s">
        <v>157</v>
      </c>
      <c r="K132" s="31" t="s">
        <v>764</v>
      </c>
      <c r="L132" s="31" t="s">
        <v>1735</v>
      </c>
      <c r="M132" s="31" t="s">
        <v>157</v>
      </c>
      <c r="N132" s="31" t="s">
        <v>157</v>
      </c>
      <c r="O132" s="31" t="s">
        <v>1736</v>
      </c>
      <c r="P132" s="31" t="s">
        <v>1737</v>
      </c>
      <c r="Q132" s="31" t="s">
        <v>164</v>
      </c>
      <c r="R132" s="31" t="s">
        <v>1734</v>
      </c>
      <c r="S132" s="31" t="s">
        <v>614</v>
      </c>
      <c r="T132" s="31" t="s">
        <v>157</v>
      </c>
      <c r="U132" s="31" t="s">
        <v>764</v>
      </c>
      <c r="V132" s="31" t="s">
        <v>1735</v>
      </c>
      <c r="W132" s="31" t="s">
        <v>157</v>
      </c>
      <c r="X132" s="31" t="s">
        <v>157</v>
      </c>
      <c r="Y132" s="31" t="s">
        <v>1738</v>
      </c>
      <c r="Z132" s="31" t="s">
        <v>259</v>
      </c>
      <c r="AA132" s="31" t="s">
        <v>157</v>
      </c>
      <c r="AB132" s="31" t="s">
        <v>157</v>
      </c>
      <c r="AC132" s="31" t="s">
        <v>157</v>
      </c>
      <c r="AD132" s="31" t="s">
        <v>157</v>
      </c>
      <c r="AE132" s="31" t="s">
        <v>157</v>
      </c>
      <c r="AF132" s="32" t="s">
        <v>1733</v>
      </c>
      <c r="AG132" s="32" t="s">
        <v>1739</v>
      </c>
      <c r="AH132" s="32" t="s">
        <v>1740</v>
      </c>
      <c r="AI132" s="32" t="s">
        <v>164</v>
      </c>
      <c r="AJ132" s="32" t="s">
        <v>1740</v>
      </c>
      <c r="AK132" s="32" t="s">
        <v>764</v>
      </c>
      <c r="AL132" s="32" t="s">
        <v>614</v>
      </c>
      <c r="AM132" s="32" t="s">
        <v>157</v>
      </c>
      <c r="AN132" s="32" t="s">
        <v>1741</v>
      </c>
      <c r="AO132" s="32" t="s">
        <v>157</v>
      </c>
      <c r="AP132" s="32" t="s">
        <v>157</v>
      </c>
      <c r="AQ132" s="32" t="s">
        <v>1740</v>
      </c>
      <c r="AR132" s="32" t="s">
        <v>259</v>
      </c>
      <c r="AS132" s="32" t="s">
        <v>157</v>
      </c>
      <c r="AT132" s="32" t="s">
        <v>157</v>
      </c>
      <c r="AU132" s="32" t="s">
        <v>157</v>
      </c>
      <c r="AV132" s="32" t="s">
        <v>157</v>
      </c>
      <c r="AW132" s="32" t="s">
        <v>157</v>
      </c>
      <c r="AX132" s="32" t="s">
        <v>164</v>
      </c>
      <c r="AY132" s="32" t="s">
        <v>1740</v>
      </c>
      <c r="AZ132" s="32" t="s">
        <v>764</v>
      </c>
      <c r="BA132" s="32" t="s">
        <v>614</v>
      </c>
      <c r="BB132" s="32" t="s">
        <v>157</v>
      </c>
      <c r="BC132" s="32" t="s">
        <v>1741</v>
      </c>
      <c r="BD132" s="32" t="s">
        <v>157</v>
      </c>
      <c r="BE132" s="32" t="s">
        <v>157</v>
      </c>
      <c r="BF132" s="32" t="s">
        <v>1740</v>
      </c>
      <c r="BG132" s="32" t="s">
        <v>259</v>
      </c>
      <c r="BH132" s="32" t="s">
        <v>157</v>
      </c>
      <c r="BI132" s="32" t="s">
        <v>157</v>
      </c>
      <c r="BJ132" s="32" t="s">
        <v>157</v>
      </c>
      <c r="BK132" s="32" t="s">
        <v>157</v>
      </c>
      <c r="BL132" s="33" t="s">
        <v>164</v>
      </c>
      <c r="BM132" s="33" t="s">
        <v>1733</v>
      </c>
      <c r="BN132" s="33" t="s">
        <v>1219</v>
      </c>
      <c r="BO132" s="33" t="s">
        <v>167</v>
      </c>
      <c r="BP132" s="33" t="s">
        <v>157</v>
      </c>
      <c r="BQ132" s="33" t="s">
        <v>1537</v>
      </c>
      <c r="BR132" s="33" t="s">
        <v>1537</v>
      </c>
      <c r="BS132" s="34" t="s">
        <v>162</v>
      </c>
      <c r="BT132" s="34" t="s">
        <v>157</v>
      </c>
      <c r="BU132" s="34" t="s">
        <v>164</v>
      </c>
      <c r="BV132" s="34" t="s">
        <v>1742</v>
      </c>
      <c r="BW132" s="35" t="s">
        <v>580</v>
      </c>
      <c r="BX132" s="35" t="s">
        <v>1743</v>
      </c>
      <c r="BY132" s="35" t="s">
        <v>157</v>
      </c>
    </row>
    <row r="133" spans="1:77" ht="60" x14ac:dyDescent="0.25">
      <c r="A133" s="30" t="s">
        <v>2500</v>
      </c>
      <c r="B133" s="30" t="s">
        <v>2501</v>
      </c>
      <c r="C133" s="30" t="s">
        <v>2502</v>
      </c>
      <c r="D133" s="51">
        <f>VLOOKUP(A133,Population!A133:C1076,2,FALSE)</f>
        <v>814</v>
      </c>
      <c r="E133" s="30" t="s">
        <v>164</v>
      </c>
      <c r="F133" s="31" t="s">
        <v>1984</v>
      </c>
      <c r="G133" s="31" t="s">
        <v>164</v>
      </c>
      <c r="H133" s="31" t="s">
        <v>1672</v>
      </c>
      <c r="I133" s="31" t="s">
        <v>233</v>
      </c>
      <c r="J133" s="31" t="s">
        <v>157</v>
      </c>
      <c r="K133" s="31" t="s">
        <v>273</v>
      </c>
      <c r="L133" s="31" t="s">
        <v>245</v>
      </c>
      <c r="M133" s="31" t="s">
        <v>2503</v>
      </c>
      <c r="N133" s="31" t="s">
        <v>2504</v>
      </c>
      <c r="O133" s="31" t="s">
        <v>157</v>
      </c>
      <c r="P133" s="31" t="s">
        <v>1102</v>
      </c>
      <c r="Q133" s="31" t="s">
        <v>164</v>
      </c>
      <c r="R133" s="31" t="s">
        <v>2505</v>
      </c>
      <c r="S133" s="31" t="s">
        <v>233</v>
      </c>
      <c r="T133" s="31" t="s">
        <v>157</v>
      </c>
      <c r="U133" s="31" t="s">
        <v>273</v>
      </c>
      <c r="V133" s="31" t="s">
        <v>245</v>
      </c>
      <c r="W133" s="31" t="s">
        <v>2506</v>
      </c>
      <c r="X133" s="31" t="s">
        <v>341</v>
      </c>
      <c r="Y133" s="31" t="s">
        <v>157</v>
      </c>
      <c r="Z133" s="31" t="s">
        <v>259</v>
      </c>
      <c r="AA133" s="31" t="s">
        <v>157</v>
      </c>
      <c r="AB133" s="31" t="s">
        <v>157</v>
      </c>
      <c r="AC133" s="31" t="s">
        <v>157</v>
      </c>
      <c r="AD133" s="31" t="s">
        <v>157</v>
      </c>
      <c r="AE133" s="31" t="s">
        <v>157</v>
      </c>
      <c r="AF133" s="32" t="s">
        <v>1984</v>
      </c>
      <c r="AG133" s="32" t="s">
        <v>1102</v>
      </c>
      <c r="AH133" s="32" t="s">
        <v>2507</v>
      </c>
      <c r="AI133" s="32" t="s">
        <v>164</v>
      </c>
      <c r="AJ133" s="32" t="s">
        <v>2508</v>
      </c>
      <c r="AK133" s="32" t="s">
        <v>273</v>
      </c>
      <c r="AL133" s="32" t="s">
        <v>233</v>
      </c>
      <c r="AM133" s="32" t="s">
        <v>157</v>
      </c>
      <c r="AN133" s="32" t="s">
        <v>1345</v>
      </c>
      <c r="AO133" s="32" t="s">
        <v>157</v>
      </c>
      <c r="AP133" s="32" t="s">
        <v>1345</v>
      </c>
      <c r="AQ133" s="32" t="s">
        <v>157</v>
      </c>
      <c r="AR133" s="32" t="s">
        <v>626</v>
      </c>
      <c r="AS133" s="32" t="s">
        <v>157</v>
      </c>
      <c r="AT133" s="32" t="s">
        <v>2509</v>
      </c>
      <c r="AU133" s="32" t="s">
        <v>157</v>
      </c>
      <c r="AV133" s="32" t="s">
        <v>157</v>
      </c>
      <c r="AW133" s="32" t="s">
        <v>2507</v>
      </c>
      <c r="AX133" s="32" t="s">
        <v>164</v>
      </c>
      <c r="AY133" s="32" t="s">
        <v>2508</v>
      </c>
      <c r="AZ133" s="32" t="s">
        <v>273</v>
      </c>
      <c r="BA133" s="32" t="s">
        <v>233</v>
      </c>
      <c r="BB133" s="32" t="s">
        <v>157</v>
      </c>
      <c r="BC133" s="32" t="s">
        <v>1345</v>
      </c>
      <c r="BD133" s="32" t="s">
        <v>157</v>
      </c>
      <c r="BE133" s="32" t="s">
        <v>157</v>
      </c>
      <c r="BF133" s="32" t="s">
        <v>157</v>
      </c>
      <c r="BG133" s="32" t="s">
        <v>626</v>
      </c>
      <c r="BH133" s="32" t="s">
        <v>157</v>
      </c>
      <c r="BI133" s="32" t="s">
        <v>157</v>
      </c>
      <c r="BJ133" s="32" t="s">
        <v>157</v>
      </c>
      <c r="BK133" s="32" t="s">
        <v>157</v>
      </c>
      <c r="BL133" s="33" t="s">
        <v>210</v>
      </c>
      <c r="BM133" s="33" t="s">
        <v>157</v>
      </c>
      <c r="BN133" s="33" t="s">
        <v>157</v>
      </c>
      <c r="BO133" s="33" t="s">
        <v>157</v>
      </c>
      <c r="BP133" s="33" t="s">
        <v>157</v>
      </c>
      <c r="BQ133" s="33" t="s">
        <v>157</v>
      </c>
      <c r="BR133" s="33" t="s">
        <v>157</v>
      </c>
      <c r="BS133" s="34" t="s">
        <v>162</v>
      </c>
      <c r="BT133" s="34" t="s">
        <v>157</v>
      </c>
      <c r="BU133" s="34" t="s">
        <v>162</v>
      </c>
      <c r="BV133" s="34" t="s">
        <v>157</v>
      </c>
      <c r="BW133" s="35" t="s">
        <v>157</v>
      </c>
      <c r="BX133" s="35" t="s">
        <v>157</v>
      </c>
      <c r="BY133" s="35" t="s">
        <v>2510</v>
      </c>
    </row>
    <row r="134" spans="1:77" ht="105" x14ac:dyDescent="0.25">
      <c r="A134" s="30" t="s">
        <v>4039</v>
      </c>
      <c r="B134" s="30" t="s">
        <v>4040</v>
      </c>
      <c r="C134" s="30" t="s">
        <v>4041</v>
      </c>
      <c r="D134" s="51">
        <f>VLOOKUP(A134,Population!A134:C1077,2,FALSE)</f>
        <v>67862</v>
      </c>
      <c r="E134" s="30" t="s">
        <v>164</v>
      </c>
      <c r="F134" s="31" t="s">
        <v>4042</v>
      </c>
      <c r="G134" s="31" t="s">
        <v>164</v>
      </c>
      <c r="H134" s="31" t="s">
        <v>4043</v>
      </c>
      <c r="I134" s="31" t="s">
        <v>614</v>
      </c>
      <c r="J134" s="31" t="s">
        <v>157</v>
      </c>
      <c r="K134" s="31" t="s">
        <v>186</v>
      </c>
      <c r="L134" s="31" t="s">
        <v>4044</v>
      </c>
      <c r="M134" s="31" t="s">
        <v>157</v>
      </c>
      <c r="N134" s="31" t="s">
        <v>157</v>
      </c>
      <c r="O134" s="31" t="s">
        <v>4045</v>
      </c>
      <c r="P134" s="31" t="s">
        <v>4046</v>
      </c>
      <c r="Q134" s="31" t="s">
        <v>164</v>
      </c>
      <c r="R134" s="31" t="s">
        <v>4043</v>
      </c>
      <c r="S134" s="31" t="s">
        <v>614</v>
      </c>
      <c r="T134" s="31" t="s">
        <v>157</v>
      </c>
      <c r="U134" s="31" t="s">
        <v>4047</v>
      </c>
      <c r="V134" s="31" t="s">
        <v>4048</v>
      </c>
      <c r="W134" s="31" t="s">
        <v>157</v>
      </c>
      <c r="X134" s="31" t="s">
        <v>157</v>
      </c>
      <c r="Y134" s="31" t="s">
        <v>4049</v>
      </c>
      <c r="Z134" s="31" t="s">
        <v>259</v>
      </c>
      <c r="AA134" s="31" t="s">
        <v>157</v>
      </c>
      <c r="AB134" s="31" t="s">
        <v>157</v>
      </c>
      <c r="AC134" s="31" t="s">
        <v>157</v>
      </c>
      <c r="AD134" s="31" t="s">
        <v>157</v>
      </c>
      <c r="AE134" s="31" t="s">
        <v>4050</v>
      </c>
      <c r="AF134" s="32" t="s">
        <v>4051</v>
      </c>
      <c r="AG134" s="32" t="s">
        <v>4052</v>
      </c>
      <c r="AH134" s="32" t="s">
        <v>4053</v>
      </c>
      <c r="AI134" s="32" t="s">
        <v>164</v>
      </c>
      <c r="AJ134" s="32" t="s">
        <v>4054</v>
      </c>
      <c r="AK134" s="32" t="s">
        <v>186</v>
      </c>
      <c r="AL134" s="32" t="s">
        <v>614</v>
      </c>
      <c r="AM134" s="32" t="s">
        <v>157</v>
      </c>
      <c r="AN134" s="32" t="s">
        <v>4055</v>
      </c>
      <c r="AO134" s="32" t="s">
        <v>157</v>
      </c>
      <c r="AP134" s="32" t="s">
        <v>157</v>
      </c>
      <c r="AQ134" s="32" t="s">
        <v>4056</v>
      </c>
      <c r="AR134" s="32" t="s">
        <v>259</v>
      </c>
      <c r="AS134" s="32" t="s">
        <v>157</v>
      </c>
      <c r="AT134" s="32" t="s">
        <v>157</v>
      </c>
      <c r="AU134" s="32" t="s">
        <v>157</v>
      </c>
      <c r="AV134" s="32" t="s">
        <v>157</v>
      </c>
      <c r="AW134" s="32" t="s">
        <v>4053</v>
      </c>
      <c r="AX134" s="32" t="s">
        <v>164</v>
      </c>
      <c r="AY134" s="32" t="s">
        <v>4054</v>
      </c>
      <c r="AZ134" s="32" t="s">
        <v>4057</v>
      </c>
      <c r="BA134" s="32" t="s">
        <v>614</v>
      </c>
      <c r="BB134" s="32" t="s">
        <v>157</v>
      </c>
      <c r="BC134" s="32" t="s">
        <v>4058</v>
      </c>
      <c r="BD134" s="32" t="s">
        <v>157</v>
      </c>
      <c r="BE134" s="32" t="s">
        <v>157</v>
      </c>
      <c r="BF134" s="32" t="s">
        <v>157</v>
      </c>
      <c r="BG134" s="32" t="s">
        <v>259</v>
      </c>
      <c r="BH134" s="32" t="s">
        <v>157</v>
      </c>
      <c r="BI134" s="32" t="s">
        <v>157</v>
      </c>
      <c r="BJ134" s="32" t="s">
        <v>157</v>
      </c>
      <c r="BK134" s="32" t="s">
        <v>157</v>
      </c>
      <c r="BL134" s="33" t="s">
        <v>164</v>
      </c>
      <c r="BM134" s="33" t="s">
        <v>188</v>
      </c>
      <c r="BN134" s="33" t="s">
        <v>188</v>
      </c>
      <c r="BO134" s="33" t="s">
        <v>167</v>
      </c>
      <c r="BP134" s="33" t="s">
        <v>157</v>
      </c>
      <c r="BQ134" s="33" t="s">
        <v>4059</v>
      </c>
      <c r="BR134" s="33" t="s">
        <v>157</v>
      </c>
      <c r="BS134" s="34" t="s">
        <v>164</v>
      </c>
      <c r="BT134" s="34" t="s">
        <v>329</v>
      </c>
      <c r="BU134" s="34" t="s">
        <v>164</v>
      </c>
      <c r="BV134" s="34" t="s">
        <v>966</v>
      </c>
      <c r="BW134" s="35" t="s">
        <v>157</v>
      </c>
      <c r="BX134" s="35" t="s">
        <v>4060</v>
      </c>
      <c r="BY134" s="35" t="s">
        <v>157</v>
      </c>
    </row>
    <row r="135" spans="1:77" ht="60" x14ac:dyDescent="0.25">
      <c r="A135" s="30" t="s">
        <v>1079</v>
      </c>
      <c r="B135" s="30" t="s">
        <v>1080</v>
      </c>
      <c r="C135" s="30" t="s">
        <v>1081</v>
      </c>
      <c r="D135" s="51">
        <f>VLOOKUP(A135,Population!A135:C1078,2,FALSE)</f>
        <v>609</v>
      </c>
      <c r="E135" s="30" t="s">
        <v>164</v>
      </c>
      <c r="F135" s="31" t="s">
        <v>1082</v>
      </c>
      <c r="G135" s="31" t="s">
        <v>164</v>
      </c>
      <c r="H135" s="31" t="s">
        <v>1083</v>
      </c>
      <c r="I135" s="31" t="s">
        <v>233</v>
      </c>
      <c r="J135" s="31" t="s">
        <v>157</v>
      </c>
      <c r="K135" s="31" t="s">
        <v>273</v>
      </c>
      <c r="L135" s="31" t="s">
        <v>1084</v>
      </c>
      <c r="M135" s="31" t="s">
        <v>1085</v>
      </c>
      <c r="N135" s="31" t="s">
        <v>1086</v>
      </c>
      <c r="O135" s="31" t="s">
        <v>157</v>
      </c>
      <c r="P135" s="31" t="s">
        <v>344</v>
      </c>
      <c r="Q135" s="31" t="s">
        <v>164</v>
      </c>
      <c r="R135" s="31" t="s">
        <v>1083</v>
      </c>
      <c r="S135" s="31" t="s">
        <v>233</v>
      </c>
      <c r="T135" s="31" t="s">
        <v>157</v>
      </c>
      <c r="U135" s="31" t="s">
        <v>273</v>
      </c>
      <c r="V135" s="31" t="s">
        <v>1084</v>
      </c>
      <c r="W135" s="31" t="s">
        <v>1087</v>
      </c>
      <c r="X135" s="31" t="s">
        <v>341</v>
      </c>
      <c r="Y135" s="31" t="s">
        <v>157</v>
      </c>
      <c r="Z135" s="31" t="s">
        <v>157</v>
      </c>
      <c r="AA135" s="31" t="s">
        <v>157</v>
      </c>
      <c r="AB135" s="31" t="s">
        <v>157</v>
      </c>
      <c r="AC135" s="31" t="s">
        <v>157</v>
      </c>
      <c r="AD135" s="31" t="s">
        <v>157</v>
      </c>
      <c r="AE135" s="31" t="s">
        <v>157</v>
      </c>
      <c r="AF135" s="32" t="s">
        <v>1082</v>
      </c>
      <c r="AG135" s="32" t="s">
        <v>344</v>
      </c>
      <c r="AH135" s="32" t="s">
        <v>157</v>
      </c>
      <c r="AI135" s="32" t="s">
        <v>164</v>
      </c>
      <c r="AJ135" s="32" t="s">
        <v>831</v>
      </c>
      <c r="AK135" s="32" t="s">
        <v>503</v>
      </c>
      <c r="AL135" s="32" t="s">
        <v>233</v>
      </c>
      <c r="AM135" s="32" t="s">
        <v>157</v>
      </c>
      <c r="AN135" s="32" t="s">
        <v>1084</v>
      </c>
      <c r="AO135" s="32" t="s">
        <v>1088</v>
      </c>
      <c r="AP135" s="32" t="s">
        <v>831</v>
      </c>
      <c r="AQ135" s="32" t="s">
        <v>157</v>
      </c>
      <c r="AR135" s="32" t="s">
        <v>359</v>
      </c>
      <c r="AS135" s="32" t="s">
        <v>157</v>
      </c>
      <c r="AT135" s="32" t="s">
        <v>157</v>
      </c>
      <c r="AU135" s="32" t="s">
        <v>1089</v>
      </c>
      <c r="AV135" s="32" t="s">
        <v>157</v>
      </c>
      <c r="AW135" s="32" t="s">
        <v>1061</v>
      </c>
      <c r="AX135" s="32" t="s">
        <v>164</v>
      </c>
      <c r="AY135" s="32" t="s">
        <v>831</v>
      </c>
      <c r="AZ135" s="32" t="s">
        <v>503</v>
      </c>
      <c r="BA135" s="32" t="s">
        <v>233</v>
      </c>
      <c r="BB135" s="32" t="s">
        <v>157</v>
      </c>
      <c r="BC135" s="32" t="s">
        <v>1084</v>
      </c>
      <c r="BD135" s="32" t="s">
        <v>157</v>
      </c>
      <c r="BE135" s="32" t="s">
        <v>157</v>
      </c>
      <c r="BF135" s="32" t="s">
        <v>157</v>
      </c>
      <c r="BG135" s="32" t="s">
        <v>359</v>
      </c>
      <c r="BH135" s="32" t="s">
        <v>157</v>
      </c>
      <c r="BI135" s="32" t="s">
        <v>157</v>
      </c>
      <c r="BJ135" s="32" t="s">
        <v>157</v>
      </c>
      <c r="BK135" s="32" t="s">
        <v>157</v>
      </c>
      <c r="BL135" s="33" t="s">
        <v>162</v>
      </c>
      <c r="BM135" s="33" t="s">
        <v>157</v>
      </c>
      <c r="BN135" s="33" t="s">
        <v>157</v>
      </c>
      <c r="BO135" s="33" t="s">
        <v>157</v>
      </c>
      <c r="BP135" s="33" t="s">
        <v>157</v>
      </c>
      <c r="BQ135" s="33" t="s">
        <v>157</v>
      </c>
      <c r="BR135" s="33" t="s">
        <v>157</v>
      </c>
      <c r="BS135" s="34" t="s">
        <v>162</v>
      </c>
      <c r="BT135" s="34" t="s">
        <v>157</v>
      </c>
      <c r="BU135" s="34" t="s">
        <v>164</v>
      </c>
      <c r="BV135" s="34" t="s">
        <v>1090</v>
      </c>
      <c r="BW135" s="35" t="s">
        <v>157</v>
      </c>
      <c r="BX135" s="35" t="s">
        <v>157</v>
      </c>
      <c r="BY135" s="35" t="s">
        <v>157</v>
      </c>
    </row>
    <row r="136" spans="1:77" ht="30" x14ac:dyDescent="0.25">
      <c r="A136" s="30" t="s">
        <v>2770</v>
      </c>
      <c r="B136" s="30" t="s">
        <v>2771</v>
      </c>
      <c r="C136" s="30" t="s">
        <v>2772</v>
      </c>
      <c r="D136" s="51">
        <f>VLOOKUP(A136,Population!A136:C1079,2,FALSE)</f>
        <v>2520</v>
      </c>
      <c r="E136" s="30" t="s">
        <v>164</v>
      </c>
      <c r="F136" s="31" t="s">
        <v>2773</v>
      </c>
      <c r="G136" s="31" t="s">
        <v>164</v>
      </c>
      <c r="H136" s="31" t="s">
        <v>2774</v>
      </c>
      <c r="I136" s="31" t="s">
        <v>233</v>
      </c>
      <c r="J136" s="31" t="s">
        <v>157</v>
      </c>
      <c r="K136" s="31" t="s">
        <v>462</v>
      </c>
      <c r="L136" s="31" t="s">
        <v>2775</v>
      </c>
      <c r="M136" s="31" t="s">
        <v>2776</v>
      </c>
      <c r="N136" s="31" t="s">
        <v>2777</v>
      </c>
      <c r="O136" s="31" t="s">
        <v>157</v>
      </c>
      <c r="P136" s="31" t="s">
        <v>1544</v>
      </c>
      <c r="Q136" s="31" t="s">
        <v>164</v>
      </c>
      <c r="R136" s="31" t="s">
        <v>2774</v>
      </c>
      <c r="S136" s="31" t="s">
        <v>233</v>
      </c>
      <c r="T136" s="31" t="s">
        <v>157</v>
      </c>
      <c r="U136" s="31" t="s">
        <v>462</v>
      </c>
      <c r="V136" s="31" t="s">
        <v>2775</v>
      </c>
      <c r="W136" s="31" t="s">
        <v>2778</v>
      </c>
      <c r="X136" s="31" t="s">
        <v>2779</v>
      </c>
      <c r="Y136" s="31" t="s">
        <v>157</v>
      </c>
      <c r="Z136" s="31" t="s">
        <v>259</v>
      </c>
      <c r="AA136" s="31" t="s">
        <v>157</v>
      </c>
      <c r="AB136" s="31" t="s">
        <v>157</v>
      </c>
      <c r="AC136" s="31" t="s">
        <v>157</v>
      </c>
      <c r="AD136" s="31" t="s">
        <v>157</v>
      </c>
      <c r="AE136" s="31" t="s">
        <v>2780</v>
      </c>
      <c r="AF136" s="32" t="s">
        <v>2781</v>
      </c>
      <c r="AG136" s="32" t="s">
        <v>1808</v>
      </c>
      <c r="AH136" s="32" t="s">
        <v>1151</v>
      </c>
      <c r="AI136" s="32" t="s">
        <v>164</v>
      </c>
      <c r="AJ136" s="32" t="s">
        <v>2782</v>
      </c>
      <c r="AK136" s="32" t="s">
        <v>462</v>
      </c>
      <c r="AL136" s="32" t="s">
        <v>233</v>
      </c>
      <c r="AM136" s="32" t="s">
        <v>157</v>
      </c>
      <c r="AN136" s="32" t="s">
        <v>2783</v>
      </c>
      <c r="AO136" s="32" t="s">
        <v>157</v>
      </c>
      <c r="AP136" s="32" t="s">
        <v>2784</v>
      </c>
      <c r="AQ136" s="32" t="s">
        <v>157</v>
      </c>
      <c r="AR136" s="32" t="s">
        <v>259</v>
      </c>
      <c r="AS136" s="32" t="s">
        <v>157</v>
      </c>
      <c r="AT136" s="32" t="s">
        <v>157</v>
      </c>
      <c r="AU136" s="32" t="s">
        <v>157</v>
      </c>
      <c r="AV136" s="32" t="s">
        <v>157</v>
      </c>
      <c r="AW136" s="32" t="s">
        <v>2785</v>
      </c>
      <c r="AX136" s="32" t="s">
        <v>164</v>
      </c>
      <c r="AY136" s="32" t="s">
        <v>2782</v>
      </c>
      <c r="AZ136" s="32" t="s">
        <v>462</v>
      </c>
      <c r="BA136" s="32" t="s">
        <v>233</v>
      </c>
      <c r="BB136" s="32" t="s">
        <v>157</v>
      </c>
      <c r="BC136" s="32" t="s">
        <v>2783</v>
      </c>
      <c r="BD136" s="32" t="s">
        <v>157</v>
      </c>
      <c r="BE136" s="32" t="s">
        <v>2786</v>
      </c>
      <c r="BF136" s="32" t="s">
        <v>157</v>
      </c>
      <c r="BG136" s="32" t="s">
        <v>259</v>
      </c>
      <c r="BH136" s="32" t="s">
        <v>157</v>
      </c>
      <c r="BI136" s="32" t="s">
        <v>157</v>
      </c>
      <c r="BJ136" s="32" t="s">
        <v>157</v>
      </c>
      <c r="BK136" s="32" t="s">
        <v>157</v>
      </c>
      <c r="BL136" s="33" t="s">
        <v>162</v>
      </c>
      <c r="BM136" s="33" t="s">
        <v>157</v>
      </c>
      <c r="BN136" s="33" t="s">
        <v>157</v>
      </c>
      <c r="BO136" s="33" t="s">
        <v>157</v>
      </c>
      <c r="BP136" s="33" t="s">
        <v>157</v>
      </c>
      <c r="BQ136" s="33" t="s">
        <v>157</v>
      </c>
      <c r="BR136" s="33" t="s">
        <v>157</v>
      </c>
      <c r="BS136" s="34" t="s">
        <v>162</v>
      </c>
      <c r="BT136" s="34" t="s">
        <v>157</v>
      </c>
      <c r="BU136" s="34" t="s">
        <v>162</v>
      </c>
      <c r="BV136" s="34" t="s">
        <v>157</v>
      </c>
      <c r="BW136" s="35" t="s">
        <v>2787</v>
      </c>
      <c r="BX136" s="35" t="s">
        <v>162</v>
      </c>
      <c r="BY136" s="35" t="s">
        <v>157</v>
      </c>
    </row>
    <row r="137" spans="1:77" ht="45" x14ac:dyDescent="0.25">
      <c r="A137" s="30" t="s">
        <v>5882</v>
      </c>
      <c r="B137" s="30" t="s">
        <v>1775</v>
      </c>
      <c r="C137" s="30" t="s">
        <v>1776</v>
      </c>
      <c r="D137" s="51">
        <v>1215</v>
      </c>
      <c r="E137" s="30" t="s">
        <v>164</v>
      </c>
      <c r="F137" s="31" t="s">
        <v>1777</v>
      </c>
      <c r="G137" s="31" t="s">
        <v>164</v>
      </c>
      <c r="H137" s="31" t="s">
        <v>1778</v>
      </c>
      <c r="I137" s="31" t="s">
        <v>233</v>
      </c>
      <c r="J137" s="31" t="s">
        <v>157</v>
      </c>
      <c r="K137" s="31" t="s">
        <v>503</v>
      </c>
      <c r="L137" s="31" t="s">
        <v>1779</v>
      </c>
      <c r="M137" s="31" t="s">
        <v>1780</v>
      </c>
      <c r="N137" s="31" t="s">
        <v>1781</v>
      </c>
      <c r="O137" s="31" t="s">
        <v>157</v>
      </c>
      <c r="P137" s="31" t="s">
        <v>640</v>
      </c>
      <c r="Q137" s="31" t="s">
        <v>164</v>
      </c>
      <c r="R137" s="31" t="s">
        <v>1778</v>
      </c>
      <c r="S137" s="31" t="s">
        <v>233</v>
      </c>
      <c r="T137" s="31" t="s">
        <v>157</v>
      </c>
      <c r="U137" s="31" t="s">
        <v>503</v>
      </c>
      <c r="V137" s="31" t="s">
        <v>1779</v>
      </c>
      <c r="W137" s="31" t="s">
        <v>1782</v>
      </c>
      <c r="X137" s="31" t="s">
        <v>1783</v>
      </c>
      <c r="Y137" s="31" t="s">
        <v>157</v>
      </c>
      <c r="Z137" s="31" t="s">
        <v>241</v>
      </c>
      <c r="AA137" s="31" t="s">
        <v>157</v>
      </c>
      <c r="AB137" s="31" t="s">
        <v>1784</v>
      </c>
      <c r="AC137" s="31" t="s">
        <v>157</v>
      </c>
      <c r="AD137" s="31" t="s">
        <v>157</v>
      </c>
      <c r="AE137" s="31" t="s">
        <v>157</v>
      </c>
      <c r="AF137" s="32" t="s">
        <v>1777</v>
      </c>
      <c r="AG137" s="32" t="s">
        <v>640</v>
      </c>
      <c r="AH137" s="32" t="s">
        <v>1457</v>
      </c>
      <c r="AI137" s="32" t="s">
        <v>164</v>
      </c>
      <c r="AJ137" s="32" t="s">
        <v>1785</v>
      </c>
      <c r="AK137" s="32" t="s">
        <v>1786</v>
      </c>
      <c r="AL137" s="32" t="s">
        <v>233</v>
      </c>
      <c r="AM137" s="32" t="s">
        <v>157</v>
      </c>
      <c r="AN137" s="32" t="s">
        <v>1787</v>
      </c>
      <c r="AO137" s="32" t="s">
        <v>157</v>
      </c>
      <c r="AP137" s="32" t="s">
        <v>157</v>
      </c>
      <c r="AQ137" s="32" t="s">
        <v>157</v>
      </c>
      <c r="AR137" s="32" t="s">
        <v>259</v>
      </c>
      <c r="AS137" s="32" t="s">
        <v>157</v>
      </c>
      <c r="AT137" s="32" t="s">
        <v>157</v>
      </c>
      <c r="AU137" s="32" t="s">
        <v>157</v>
      </c>
      <c r="AV137" s="32" t="s">
        <v>157</v>
      </c>
      <c r="AW137" s="32" t="s">
        <v>595</v>
      </c>
      <c r="AX137" s="32" t="s">
        <v>164</v>
      </c>
      <c r="AY137" s="32" t="s">
        <v>1788</v>
      </c>
      <c r="AZ137" s="32" t="s">
        <v>503</v>
      </c>
      <c r="BA137" s="32" t="s">
        <v>233</v>
      </c>
      <c r="BB137" s="32" t="s">
        <v>157</v>
      </c>
      <c r="BC137" s="32" t="s">
        <v>1787</v>
      </c>
      <c r="BD137" s="32" t="s">
        <v>157</v>
      </c>
      <c r="BE137" s="32" t="s">
        <v>157</v>
      </c>
      <c r="BF137" s="32" t="s">
        <v>157</v>
      </c>
      <c r="BG137" s="32" t="s">
        <v>259</v>
      </c>
      <c r="BH137" s="32" t="s">
        <v>157</v>
      </c>
      <c r="BI137" s="32" t="s">
        <v>157</v>
      </c>
      <c r="BJ137" s="32" t="s">
        <v>157</v>
      </c>
      <c r="BK137" s="32" t="s">
        <v>157</v>
      </c>
      <c r="BL137" s="33" t="s">
        <v>162</v>
      </c>
      <c r="BM137" s="33" t="s">
        <v>157</v>
      </c>
      <c r="BN137" s="33" t="s">
        <v>157</v>
      </c>
      <c r="BO137" s="33" t="s">
        <v>157</v>
      </c>
      <c r="BP137" s="33" t="s">
        <v>157</v>
      </c>
      <c r="BQ137" s="33" t="s">
        <v>157</v>
      </c>
      <c r="BR137" s="33" t="s">
        <v>157</v>
      </c>
      <c r="BS137" s="34" t="s">
        <v>162</v>
      </c>
      <c r="BT137" s="34" t="s">
        <v>157</v>
      </c>
      <c r="BU137" s="34" t="s">
        <v>164</v>
      </c>
      <c r="BV137" s="34" t="s">
        <v>245</v>
      </c>
      <c r="BW137" s="35" t="s">
        <v>1789</v>
      </c>
      <c r="BX137" s="35" t="s">
        <v>157</v>
      </c>
      <c r="BY137" s="35" t="s">
        <v>157</v>
      </c>
    </row>
    <row r="138" spans="1:77" ht="135" x14ac:dyDescent="0.25">
      <c r="A138" s="30" t="s">
        <v>5914</v>
      </c>
      <c r="B138" s="30" t="s">
        <v>3840</v>
      </c>
      <c r="C138" s="30" t="s">
        <v>3841</v>
      </c>
      <c r="D138" s="51">
        <f>VLOOKUP(A138,Population!A138:C1081,2,FALSE)</f>
        <v>17278</v>
      </c>
      <c r="E138" s="30" t="s">
        <v>164</v>
      </c>
      <c r="F138" s="31" t="s">
        <v>3842</v>
      </c>
      <c r="G138" s="31" t="s">
        <v>164</v>
      </c>
      <c r="H138" s="31" t="s">
        <v>3695</v>
      </c>
      <c r="I138" s="31" t="s">
        <v>233</v>
      </c>
      <c r="J138" s="31" t="s">
        <v>157</v>
      </c>
      <c r="K138" s="31" t="s">
        <v>340</v>
      </c>
      <c r="L138" s="31" t="s">
        <v>3843</v>
      </c>
      <c r="M138" s="31" t="s">
        <v>1398</v>
      </c>
      <c r="N138" s="31" t="s">
        <v>3844</v>
      </c>
      <c r="O138" s="31" t="s">
        <v>157</v>
      </c>
      <c r="P138" s="31" t="s">
        <v>636</v>
      </c>
      <c r="Q138" s="31" t="s">
        <v>164</v>
      </c>
      <c r="R138" s="31" t="s">
        <v>3695</v>
      </c>
      <c r="S138" s="31" t="s">
        <v>233</v>
      </c>
      <c r="T138" s="31" t="s">
        <v>157</v>
      </c>
      <c r="U138" s="31" t="s">
        <v>340</v>
      </c>
      <c r="V138" s="31" t="s">
        <v>3843</v>
      </c>
      <c r="W138" s="31" t="s">
        <v>2662</v>
      </c>
      <c r="X138" s="31" t="s">
        <v>3845</v>
      </c>
      <c r="Y138" s="31" t="s">
        <v>157</v>
      </c>
      <c r="Z138" s="31" t="s">
        <v>259</v>
      </c>
      <c r="AA138" s="31" t="s">
        <v>157</v>
      </c>
      <c r="AB138" s="31" t="s">
        <v>157</v>
      </c>
      <c r="AC138" s="31" t="s">
        <v>157</v>
      </c>
      <c r="AD138" s="31" t="s">
        <v>157</v>
      </c>
      <c r="AE138" s="31" t="s">
        <v>157</v>
      </c>
      <c r="AF138" s="32" t="s">
        <v>3846</v>
      </c>
      <c r="AG138" s="32" t="s">
        <v>3160</v>
      </c>
      <c r="AH138" s="32" t="s">
        <v>3847</v>
      </c>
      <c r="AI138" s="32" t="s">
        <v>164</v>
      </c>
      <c r="AJ138" s="32" t="s">
        <v>3848</v>
      </c>
      <c r="AK138" s="32" t="s">
        <v>340</v>
      </c>
      <c r="AL138" s="32" t="s">
        <v>233</v>
      </c>
      <c r="AM138" s="32" t="s">
        <v>157</v>
      </c>
      <c r="AN138" s="32" t="s">
        <v>3849</v>
      </c>
      <c r="AO138" s="32" t="s">
        <v>157</v>
      </c>
      <c r="AP138" s="32" t="s">
        <v>3849</v>
      </c>
      <c r="AQ138" s="32" t="s">
        <v>157</v>
      </c>
      <c r="AR138" s="32" t="s">
        <v>259</v>
      </c>
      <c r="AS138" s="32" t="s">
        <v>157</v>
      </c>
      <c r="AT138" s="32" t="s">
        <v>157</v>
      </c>
      <c r="AU138" s="32" t="s">
        <v>157</v>
      </c>
      <c r="AV138" s="32" t="s">
        <v>157</v>
      </c>
      <c r="AW138" s="32" t="s">
        <v>3850</v>
      </c>
      <c r="AX138" s="32" t="s">
        <v>164</v>
      </c>
      <c r="AY138" s="32" t="s">
        <v>3848</v>
      </c>
      <c r="AZ138" s="32" t="s">
        <v>340</v>
      </c>
      <c r="BA138" s="32" t="s">
        <v>233</v>
      </c>
      <c r="BB138" s="32" t="s">
        <v>157</v>
      </c>
      <c r="BC138" s="32" t="s">
        <v>3849</v>
      </c>
      <c r="BD138" s="32" t="s">
        <v>157</v>
      </c>
      <c r="BE138" s="32" t="s">
        <v>3849</v>
      </c>
      <c r="BF138" s="32" t="s">
        <v>157</v>
      </c>
      <c r="BG138" s="32" t="s">
        <v>259</v>
      </c>
      <c r="BH138" s="32" t="s">
        <v>157</v>
      </c>
      <c r="BI138" s="32" t="s">
        <v>157</v>
      </c>
      <c r="BJ138" s="32" t="s">
        <v>157</v>
      </c>
      <c r="BK138" s="32" t="s">
        <v>157</v>
      </c>
      <c r="BL138" s="33" t="s">
        <v>164</v>
      </c>
      <c r="BM138" s="33" t="s">
        <v>3851</v>
      </c>
      <c r="BN138" s="33" t="s">
        <v>3851</v>
      </c>
      <c r="BO138" s="33" t="s">
        <v>167</v>
      </c>
      <c r="BP138" s="33" t="s">
        <v>157</v>
      </c>
      <c r="BQ138" s="33" t="s">
        <v>3852</v>
      </c>
      <c r="BR138" s="33" t="s">
        <v>3853</v>
      </c>
      <c r="BS138" s="34" t="s">
        <v>164</v>
      </c>
      <c r="BT138" s="34" t="s">
        <v>3854</v>
      </c>
      <c r="BU138" s="34" t="s">
        <v>164</v>
      </c>
      <c r="BV138" s="34" t="s">
        <v>745</v>
      </c>
      <c r="BW138" s="35" t="s">
        <v>3855</v>
      </c>
      <c r="BX138" s="35" t="s">
        <v>3856</v>
      </c>
      <c r="BY138" s="35" t="s">
        <v>157</v>
      </c>
    </row>
    <row r="139" spans="1:77" x14ac:dyDescent="0.25">
      <c r="A139" s="30" t="s">
        <v>5089</v>
      </c>
      <c r="B139" s="30" t="s">
        <v>5090</v>
      </c>
      <c r="C139" s="30" t="s">
        <v>5091</v>
      </c>
      <c r="D139" s="51">
        <f>VLOOKUP(A139,Population!A139:C1082,2,FALSE)</f>
        <v>222</v>
      </c>
      <c r="E139" s="30" t="s">
        <v>164</v>
      </c>
      <c r="F139" s="31" t="s">
        <v>3282</v>
      </c>
      <c r="G139" s="31" t="s">
        <v>164</v>
      </c>
      <c r="H139" s="31" t="s">
        <v>5092</v>
      </c>
      <c r="I139" s="31" t="s">
        <v>233</v>
      </c>
      <c r="J139" s="31" t="s">
        <v>157</v>
      </c>
      <c r="K139" s="31" t="s">
        <v>503</v>
      </c>
      <c r="L139" s="31" t="s">
        <v>5093</v>
      </c>
      <c r="M139" s="31" t="s">
        <v>5094</v>
      </c>
      <c r="N139" s="31" t="s">
        <v>5095</v>
      </c>
      <c r="O139" s="31" t="s">
        <v>157</v>
      </c>
      <c r="P139" s="31" t="s">
        <v>219</v>
      </c>
      <c r="Q139" s="31" t="s">
        <v>164</v>
      </c>
      <c r="R139" s="31" t="s">
        <v>5092</v>
      </c>
      <c r="S139" s="31" t="s">
        <v>233</v>
      </c>
      <c r="T139" s="31" t="s">
        <v>157</v>
      </c>
      <c r="U139" s="31" t="s">
        <v>503</v>
      </c>
      <c r="V139" s="31" t="s">
        <v>5093</v>
      </c>
      <c r="W139" s="31" t="s">
        <v>5096</v>
      </c>
      <c r="X139" s="31" t="s">
        <v>5097</v>
      </c>
      <c r="Y139" s="31" t="s">
        <v>157</v>
      </c>
      <c r="Z139" s="31" t="s">
        <v>259</v>
      </c>
      <c r="AA139" s="31" t="s">
        <v>5092</v>
      </c>
      <c r="AB139" s="31" t="s">
        <v>157</v>
      </c>
      <c r="AC139" s="31" t="s">
        <v>157</v>
      </c>
      <c r="AD139" s="31" t="s">
        <v>157</v>
      </c>
      <c r="AE139" s="31" t="s">
        <v>157</v>
      </c>
      <c r="AF139" s="32" t="s">
        <v>5098</v>
      </c>
      <c r="AG139" s="32" t="s">
        <v>967</v>
      </c>
      <c r="AH139" s="32" t="s">
        <v>305</v>
      </c>
      <c r="AI139" s="32" t="s">
        <v>164</v>
      </c>
      <c r="AJ139" s="32" t="s">
        <v>305</v>
      </c>
      <c r="AK139" s="32" t="s">
        <v>503</v>
      </c>
      <c r="AL139" s="32" t="s">
        <v>233</v>
      </c>
      <c r="AM139" s="32" t="s">
        <v>157</v>
      </c>
      <c r="AN139" s="32" t="s">
        <v>1345</v>
      </c>
      <c r="AO139" s="32" t="s">
        <v>157</v>
      </c>
      <c r="AP139" s="32" t="s">
        <v>5099</v>
      </c>
      <c r="AQ139" s="32" t="s">
        <v>157</v>
      </c>
      <c r="AR139" s="32" t="s">
        <v>259</v>
      </c>
      <c r="AS139" s="32" t="s">
        <v>157</v>
      </c>
      <c r="AT139" s="32" t="s">
        <v>157</v>
      </c>
      <c r="AU139" s="32" t="s">
        <v>157</v>
      </c>
      <c r="AV139" s="32" t="s">
        <v>157</v>
      </c>
      <c r="AW139" s="32" t="s">
        <v>305</v>
      </c>
      <c r="AX139" s="32" t="s">
        <v>164</v>
      </c>
      <c r="AY139" s="32" t="s">
        <v>305</v>
      </c>
      <c r="AZ139" s="32" t="s">
        <v>503</v>
      </c>
      <c r="BA139" s="32" t="s">
        <v>233</v>
      </c>
      <c r="BB139" s="32" t="s">
        <v>157</v>
      </c>
      <c r="BC139" s="32" t="s">
        <v>5100</v>
      </c>
      <c r="BD139" s="32" t="s">
        <v>157</v>
      </c>
      <c r="BE139" s="32" t="s">
        <v>5101</v>
      </c>
      <c r="BF139" s="32" t="s">
        <v>157</v>
      </c>
      <c r="BG139" s="32" t="s">
        <v>259</v>
      </c>
      <c r="BH139" s="32" t="s">
        <v>157</v>
      </c>
      <c r="BI139" s="32" t="s">
        <v>157</v>
      </c>
      <c r="BJ139" s="32" t="s">
        <v>157</v>
      </c>
      <c r="BK139" s="32" t="s">
        <v>157</v>
      </c>
      <c r="BL139" s="33" t="s">
        <v>162</v>
      </c>
      <c r="BM139" s="33" t="s">
        <v>157</v>
      </c>
      <c r="BN139" s="33" t="s">
        <v>157</v>
      </c>
      <c r="BO139" s="33" t="s">
        <v>157</v>
      </c>
      <c r="BP139" s="33" t="s">
        <v>157</v>
      </c>
      <c r="BQ139" s="33" t="s">
        <v>157</v>
      </c>
      <c r="BR139" s="33" t="s">
        <v>157</v>
      </c>
      <c r="BS139" s="34" t="s">
        <v>162</v>
      </c>
      <c r="BT139" s="34" t="s">
        <v>157</v>
      </c>
      <c r="BU139" s="34" t="s">
        <v>162</v>
      </c>
      <c r="BV139" s="34" t="s">
        <v>157</v>
      </c>
      <c r="BW139" s="35" t="s">
        <v>5102</v>
      </c>
      <c r="BX139" s="35" t="s">
        <v>5103</v>
      </c>
      <c r="BY139" s="35" t="s">
        <v>157</v>
      </c>
    </row>
    <row r="140" spans="1:77" ht="30" x14ac:dyDescent="0.25">
      <c r="A140" s="30" t="s">
        <v>3145</v>
      </c>
      <c r="B140" s="30" t="s">
        <v>3146</v>
      </c>
      <c r="C140" s="30" t="s">
        <v>3147</v>
      </c>
      <c r="D140" s="51">
        <v>10780</v>
      </c>
      <c r="E140" s="30" t="s">
        <v>164</v>
      </c>
      <c r="F140" s="31" t="s">
        <v>3148</v>
      </c>
      <c r="G140" s="31" t="s">
        <v>164</v>
      </c>
      <c r="H140" s="31" t="s">
        <v>3149</v>
      </c>
      <c r="I140" s="31" t="s">
        <v>167</v>
      </c>
      <c r="J140" s="31" t="s">
        <v>3150</v>
      </c>
      <c r="K140" s="31" t="s">
        <v>217</v>
      </c>
      <c r="L140" s="31" t="s">
        <v>3151</v>
      </c>
      <c r="M140" s="31" t="s">
        <v>3152</v>
      </c>
      <c r="N140" s="31" t="s">
        <v>3153</v>
      </c>
      <c r="O140" s="31" t="s">
        <v>157</v>
      </c>
      <c r="P140" s="31" t="s">
        <v>3154</v>
      </c>
      <c r="Q140" s="31" t="s">
        <v>164</v>
      </c>
      <c r="R140" s="31" t="s">
        <v>3149</v>
      </c>
      <c r="S140" s="31" t="s">
        <v>167</v>
      </c>
      <c r="T140" s="31" t="s">
        <v>3150</v>
      </c>
      <c r="U140" s="31" t="s">
        <v>217</v>
      </c>
      <c r="V140" s="31" t="s">
        <v>3151</v>
      </c>
      <c r="W140" s="31" t="s">
        <v>3155</v>
      </c>
      <c r="X140" s="31" t="s">
        <v>3156</v>
      </c>
      <c r="Y140" s="31" t="s">
        <v>157</v>
      </c>
      <c r="Z140" s="31" t="s">
        <v>259</v>
      </c>
      <c r="AA140" s="31" t="s">
        <v>3157</v>
      </c>
      <c r="AB140" s="31" t="s">
        <v>157</v>
      </c>
      <c r="AC140" s="31" t="s">
        <v>157</v>
      </c>
      <c r="AD140" s="31" t="s">
        <v>157</v>
      </c>
      <c r="AE140" s="31" t="s">
        <v>3158</v>
      </c>
      <c r="AF140" s="32" t="s">
        <v>3159</v>
      </c>
      <c r="AG140" s="32" t="s">
        <v>3160</v>
      </c>
      <c r="AH140" s="32" t="s">
        <v>3161</v>
      </c>
      <c r="AI140" s="32" t="s">
        <v>164</v>
      </c>
      <c r="AJ140" s="32" t="s">
        <v>3161</v>
      </c>
      <c r="AK140" s="32" t="s">
        <v>217</v>
      </c>
      <c r="AL140" s="32" t="s">
        <v>167</v>
      </c>
      <c r="AM140" s="32" t="s">
        <v>3150</v>
      </c>
      <c r="AN140" s="32" t="s">
        <v>3162</v>
      </c>
      <c r="AO140" s="32" t="s">
        <v>157</v>
      </c>
      <c r="AP140" s="32" t="s">
        <v>157</v>
      </c>
      <c r="AQ140" s="32" t="s">
        <v>157</v>
      </c>
      <c r="AR140" s="32" t="s">
        <v>157</v>
      </c>
      <c r="AS140" s="32" t="s">
        <v>157</v>
      </c>
      <c r="AT140" s="32" t="s">
        <v>157</v>
      </c>
      <c r="AU140" s="32" t="s">
        <v>157</v>
      </c>
      <c r="AV140" s="32" t="s">
        <v>157</v>
      </c>
      <c r="AW140" s="32" t="s">
        <v>3163</v>
      </c>
      <c r="AX140" s="32" t="s">
        <v>164</v>
      </c>
      <c r="AY140" s="32" t="s">
        <v>3161</v>
      </c>
      <c r="AZ140" s="32" t="s">
        <v>217</v>
      </c>
      <c r="BA140" s="32" t="s">
        <v>167</v>
      </c>
      <c r="BB140" s="32" t="s">
        <v>3150</v>
      </c>
      <c r="BC140" s="32" t="s">
        <v>3164</v>
      </c>
      <c r="BD140" s="32" t="s">
        <v>157</v>
      </c>
      <c r="BE140" s="32" t="s">
        <v>157</v>
      </c>
      <c r="BF140" s="32" t="s">
        <v>157</v>
      </c>
      <c r="BG140" s="32" t="s">
        <v>157</v>
      </c>
      <c r="BH140" s="32" t="s">
        <v>157</v>
      </c>
      <c r="BI140" s="32" t="s">
        <v>157</v>
      </c>
      <c r="BJ140" s="32" t="s">
        <v>157</v>
      </c>
      <c r="BK140" s="32" t="s">
        <v>157</v>
      </c>
      <c r="BL140" s="33" t="s">
        <v>162</v>
      </c>
      <c r="BM140" s="33" t="s">
        <v>157</v>
      </c>
      <c r="BN140" s="33" t="s">
        <v>157</v>
      </c>
      <c r="BO140" s="33" t="s">
        <v>157</v>
      </c>
      <c r="BP140" s="33" t="s">
        <v>157</v>
      </c>
      <c r="BQ140" s="33" t="s">
        <v>157</v>
      </c>
      <c r="BR140" s="33" t="s">
        <v>157</v>
      </c>
      <c r="BS140" s="34" t="s">
        <v>164</v>
      </c>
      <c r="BT140" s="34" t="s">
        <v>762</v>
      </c>
      <c r="BU140" s="34" t="s">
        <v>162</v>
      </c>
      <c r="BV140" s="34" t="s">
        <v>157</v>
      </c>
      <c r="BW140" s="35" t="s">
        <v>157</v>
      </c>
      <c r="BX140" s="35" t="s">
        <v>157</v>
      </c>
      <c r="BY140" s="35" t="s">
        <v>157</v>
      </c>
    </row>
    <row r="141" spans="1:77" ht="60" x14ac:dyDescent="0.25">
      <c r="A141" s="30" t="s">
        <v>4944</v>
      </c>
      <c r="B141" s="30" t="s">
        <v>4945</v>
      </c>
      <c r="C141" s="30" t="s">
        <v>4946</v>
      </c>
      <c r="D141" s="51">
        <f>VLOOKUP(A141,Population!A141:C1084,2,FALSE)</f>
        <v>1006</v>
      </c>
      <c r="E141" s="30" t="s">
        <v>164</v>
      </c>
      <c r="F141" s="31" t="s">
        <v>4947</v>
      </c>
      <c r="G141" s="31" t="s">
        <v>164</v>
      </c>
      <c r="H141" s="31" t="s">
        <v>4948</v>
      </c>
      <c r="I141" s="31" t="s">
        <v>233</v>
      </c>
      <c r="J141" s="31" t="s">
        <v>157</v>
      </c>
      <c r="K141" s="31" t="s">
        <v>503</v>
      </c>
      <c r="L141" s="31" t="s">
        <v>3515</v>
      </c>
      <c r="M141" s="31" t="s">
        <v>4949</v>
      </c>
      <c r="N141" s="31" t="s">
        <v>4950</v>
      </c>
      <c r="O141" s="31" t="s">
        <v>157</v>
      </c>
      <c r="P141" s="31" t="s">
        <v>320</v>
      </c>
      <c r="Q141" s="31" t="s">
        <v>164</v>
      </c>
      <c r="R141" s="31" t="s">
        <v>4948</v>
      </c>
      <c r="S141" s="31" t="s">
        <v>233</v>
      </c>
      <c r="T141" s="31" t="s">
        <v>157</v>
      </c>
      <c r="U141" s="31" t="s">
        <v>503</v>
      </c>
      <c r="V141" s="31" t="s">
        <v>3515</v>
      </c>
      <c r="W141" s="31" t="s">
        <v>4951</v>
      </c>
      <c r="X141" s="31" t="s">
        <v>4952</v>
      </c>
      <c r="Y141" s="31" t="s">
        <v>157</v>
      </c>
      <c r="Z141" s="31" t="s">
        <v>373</v>
      </c>
      <c r="AA141" s="31" t="s">
        <v>157</v>
      </c>
      <c r="AB141" s="31" t="s">
        <v>4953</v>
      </c>
      <c r="AC141" s="31" t="s">
        <v>157</v>
      </c>
      <c r="AD141" s="31" t="s">
        <v>157</v>
      </c>
      <c r="AE141" s="31" t="s">
        <v>157</v>
      </c>
      <c r="AF141" s="32" t="s">
        <v>4954</v>
      </c>
      <c r="AG141" s="32" t="s">
        <v>1801</v>
      </c>
      <c r="AH141" s="32" t="s">
        <v>4955</v>
      </c>
      <c r="AI141" s="32" t="s">
        <v>164</v>
      </c>
      <c r="AJ141" s="32" t="s">
        <v>4956</v>
      </c>
      <c r="AK141" s="32" t="s">
        <v>503</v>
      </c>
      <c r="AL141" s="32" t="s">
        <v>233</v>
      </c>
      <c r="AM141" s="32" t="s">
        <v>157</v>
      </c>
      <c r="AN141" s="32" t="s">
        <v>4355</v>
      </c>
      <c r="AO141" s="32" t="s">
        <v>157</v>
      </c>
      <c r="AP141" s="32" t="s">
        <v>4956</v>
      </c>
      <c r="AQ141" s="32" t="s">
        <v>157</v>
      </c>
      <c r="AR141" s="32" t="s">
        <v>626</v>
      </c>
      <c r="AS141" s="32" t="s">
        <v>157</v>
      </c>
      <c r="AT141" s="32" t="s">
        <v>4957</v>
      </c>
      <c r="AU141" s="32" t="s">
        <v>157</v>
      </c>
      <c r="AV141" s="32" t="s">
        <v>157</v>
      </c>
      <c r="AW141" s="32" t="s">
        <v>4958</v>
      </c>
      <c r="AX141" s="32" t="s">
        <v>164</v>
      </c>
      <c r="AY141" s="32" t="s">
        <v>4956</v>
      </c>
      <c r="AZ141" s="32" t="s">
        <v>503</v>
      </c>
      <c r="BA141" s="32" t="s">
        <v>233</v>
      </c>
      <c r="BB141" s="32" t="s">
        <v>157</v>
      </c>
      <c r="BC141" s="32" t="s">
        <v>4355</v>
      </c>
      <c r="BD141" s="32" t="s">
        <v>157</v>
      </c>
      <c r="BE141" s="32" t="s">
        <v>4956</v>
      </c>
      <c r="BF141" s="32" t="s">
        <v>157</v>
      </c>
      <c r="BG141" s="32" t="s">
        <v>626</v>
      </c>
      <c r="BH141" s="32" t="s">
        <v>157</v>
      </c>
      <c r="BI141" s="32" t="s">
        <v>4957</v>
      </c>
      <c r="BJ141" s="32" t="s">
        <v>157</v>
      </c>
      <c r="BK141" s="32" t="s">
        <v>157</v>
      </c>
      <c r="BL141" s="33" t="s">
        <v>164</v>
      </c>
      <c r="BM141" s="33" t="s">
        <v>2517</v>
      </c>
      <c r="BN141" s="33" t="s">
        <v>4959</v>
      </c>
      <c r="BO141" s="33" t="s">
        <v>775</v>
      </c>
      <c r="BP141" s="33" t="s">
        <v>157</v>
      </c>
      <c r="BQ141" s="33" t="s">
        <v>157</v>
      </c>
      <c r="BR141" s="33" t="s">
        <v>4960</v>
      </c>
      <c r="BS141" s="34" t="s">
        <v>162</v>
      </c>
      <c r="BT141" s="34" t="s">
        <v>157</v>
      </c>
      <c r="BU141" s="34" t="s">
        <v>162</v>
      </c>
      <c r="BV141" s="34" t="s">
        <v>157</v>
      </c>
      <c r="BW141" s="35" t="s">
        <v>4961</v>
      </c>
      <c r="BX141" s="35" t="s">
        <v>4962</v>
      </c>
      <c r="BY141" s="35" t="s">
        <v>157</v>
      </c>
    </row>
    <row r="142" spans="1:77" ht="45" x14ac:dyDescent="0.25">
      <c r="A142" s="30" t="s">
        <v>538</v>
      </c>
      <c r="B142" s="30" t="s">
        <v>539</v>
      </c>
      <c r="C142" s="30" t="s">
        <v>540</v>
      </c>
      <c r="D142" s="51">
        <f>VLOOKUP(A142,Population!A142:C1085,2,FALSE)</f>
        <v>1009</v>
      </c>
      <c r="E142" s="30" t="s">
        <v>164</v>
      </c>
      <c r="F142" s="31" t="s">
        <v>541</v>
      </c>
      <c r="G142" s="31" t="s">
        <v>164</v>
      </c>
      <c r="H142" s="31" t="s">
        <v>542</v>
      </c>
      <c r="I142" s="31" t="s">
        <v>233</v>
      </c>
      <c r="J142" s="31" t="s">
        <v>157</v>
      </c>
      <c r="K142" s="31" t="s">
        <v>503</v>
      </c>
      <c r="L142" s="31" t="s">
        <v>543</v>
      </c>
      <c r="M142" s="31" t="s">
        <v>544</v>
      </c>
      <c r="N142" s="31" t="s">
        <v>545</v>
      </c>
      <c r="O142" s="31" t="s">
        <v>157</v>
      </c>
      <c r="P142" s="31" t="s">
        <v>546</v>
      </c>
      <c r="Q142" s="31" t="s">
        <v>164</v>
      </c>
      <c r="R142" s="31" t="s">
        <v>542</v>
      </c>
      <c r="S142" s="31" t="s">
        <v>233</v>
      </c>
      <c r="T142" s="31" t="s">
        <v>157</v>
      </c>
      <c r="U142" s="31" t="s">
        <v>503</v>
      </c>
      <c r="V142" s="31" t="s">
        <v>547</v>
      </c>
      <c r="W142" s="31" t="s">
        <v>548</v>
      </c>
      <c r="X142" s="31" t="s">
        <v>549</v>
      </c>
      <c r="Y142" s="31" t="s">
        <v>157</v>
      </c>
      <c r="Z142" s="31" t="s">
        <v>259</v>
      </c>
      <c r="AA142" s="31" t="s">
        <v>550</v>
      </c>
      <c r="AB142" s="31" t="s">
        <v>157</v>
      </c>
      <c r="AC142" s="31" t="s">
        <v>157</v>
      </c>
      <c r="AD142" s="31" t="s">
        <v>157</v>
      </c>
      <c r="AE142" s="31" t="s">
        <v>157</v>
      </c>
      <c r="AF142" s="32" t="s">
        <v>541</v>
      </c>
      <c r="AG142" s="32" t="s">
        <v>546</v>
      </c>
      <c r="AH142" s="32" t="s">
        <v>551</v>
      </c>
      <c r="AI142" s="32" t="s">
        <v>164</v>
      </c>
      <c r="AJ142" s="32" t="s">
        <v>552</v>
      </c>
      <c r="AK142" s="32" t="s">
        <v>503</v>
      </c>
      <c r="AL142" s="32" t="s">
        <v>233</v>
      </c>
      <c r="AM142" s="32" t="s">
        <v>157</v>
      </c>
      <c r="AN142" s="32" t="s">
        <v>188</v>
      </c>
      <c r="AO142" s="32" t="s">
        <v>503</v>
      </c>
      <c r="AP142" s="32" t="s">
        <v>157</v>
      </c>
      <c r="AQ142" s="32" t="s">
        <v>157</v>
      </c>
      <c r="AR142" s="32" t="s">
        <v>247</v>
      </c>
      <c r="AS142" s="32" t="s">
        <v>157</v>
      </c>
      <c r="AT142" s="32" t="s">
        <v>553</v>
      </c>
      <c r="AU142" s="32" t="s">
        <v>157</v>
      </c>
      <c r="AV142" s="32" t="s">
        <v>157</v>
      </c>
      <c r="AW142" s="32" t="s">
        <v>554</v>
      </c>
      <c r="AX142" s="32" t="s">
        <v>164</v>
      </c>
      <c r="AY142" s="32" t="s">
        <v>552</v>
      </c>
      <c r="AZ142" s="32" t="s">
        <v>503</v>
      </c>
      <c r="BA142" s="32" t="s">
        <v>233</v>
      </c>
      <c r="BB142" s="32" t="s">
        <v>157</v>
      </c>
      <c r="BC142" s="32" t="s">
        <v>188</v>
      </c>
      <c r="BD142" s="32" t="s">
        <v>503</v>
      </c>
      <c r="BE142" s="32" t="s">
        <v>157</v>
      </c>
      <c r="BF142" s="32" t="s">
        <v>157</v>
      </c>
      <c r="BG142" s="32" t="s">
        <v>247</v>
      </c>
      <c r="BH142" s="32" t="s">
        <v>157</v>
      </c>
      <c r="BI142" s="32" t="s">
        <v>555</v>
      </c>
      <c r="BJ142" s="32" t="s">
        <v>157</v>
      </c>
      <c r="BK142" s="32" t="s">
        <v>157</v>
      </c>
      <c r="BL142" s="33" t="s">
        <v>162</v>
      </c>
      <c r="BM142" s="33" t="s">
        <v>157</v>
      </c>
      <c r="BN142" s="33" t="s">
        <v>157</v>
      </c>
      <c r="BO142" s="33" t="s">
        <v>157</v>
      </c>
      <c r="BP142" s="33" t="s">
        <v>157</v>
      </c>
      <c r="BQ142" s="33" t="s">
        <v>157</v>
      </c>
      <c r="BR142" s="33" t="s">
        <v>157</v>
      </c>
      <c r="BS142" s="34" t="s">
        <v>162</v>
      </c>
      <c r="BT142" s="34" t="s">
        <v>157</v>
      </c>
      <c r="BU142" s="34" t="s">
        <v>164</v>
      </c>
      <c r="BV142" s="34" t="s">
        <v>556</v>
      </c>
      <c r="BW142" s="35" t="s">
        <v>557</v>
      </c>
      <c r="BX142" s="35" t="s">
        <v>162</v>
      </c>
      <c r="BY142" s="35" t="s">
        <v>162</v>
      </c>
    </row>
    <row r="143" spans="1:77" x14ac:dyDescent="0.25">
      <c r="A143" s="30" t="s">
        <v>5892</v>
      </c>
      <c r="B143" s="30" t="s">
        <v>2295</v>
      </c>
      <c r="C143" s="30" t="s">
        <v>2296</v>
      </c>
      <c r="D143" s="51">
        <f>VLOOKUP(A143,Population!A143:C1086,2,FALSE)</f>
        <v>322</v>
      </c>
      <c r="E143" s="30" t="s">
        <v>164</v>
      </c>
      <c r="F143" s="31" t="s">
        <v>2297</v>
      </c>
      <c r="G143" s="31" t="s">
        <v>164</v>
      </c>
      <c r="H143" s="31" t="s">
        <v>2298</v>
      </c>
      <c r="I143" s="31" t="s">
        <v>233</v>
      </c>
      <c r="J143" s="31" t="s">
        <v>157</v>
      </c>
      <c r="K143" s="31" t="s">
        <v>273</v>
      </c>
      <c r="L143" s="31" t="s">
        <v>2299</v>
      </c>
      <c r="M143" s="31" t="s">
        <v>2300</v>
      </c>
      <c r="N143" s="31" t="s">
        <v>2301</v>
      </c>
      <c r="O143" s="31" t="s">
        <v>157</v>
      </c>
      <c r="P143" s="31" t="s">
        <v>169</v>
      </c>
      <c r="Q143" s="31" t="s">
        <v>164</v>
      </c>
      <c r="R143" s="31" t="s">
        <v>2298</v>
      </c>
      <c r="S143" s="31" t="s">
        <v>233</v>
      </c>
      <c r="T143" s="31" t="s">
        <v>157</v>
      </c>
      <c r="U143" s="31" t="s">
        <v>273</v>
      </c>
      <c r="V143" s="31" t="s">
        <v>2302</v>
      </c>
      <c r="W143" s="31" t="s">
        <v>2303</v>
      </c>
      <c r="X143" s="31" t="s">
        <v>2304</v>
      </c>
      <c r="Y143" s="31" t="s">
        <v>157</v>
      </c>
      <c r="Z143" s="31" t="s">
        <v>259</v>
      </c>
      <c r="AA143" s="31" t="s">
        <v>157</v>
      </c>
      <c r="AB143" s="31" t="s">
        <v>157</v>
      </c>
      <c r="AC143" s="31" t="s">
        <v>157</v>
      </c>
      <c r="AD143" s="31" t="s">
        <v>157</v>
      </c>
      <c r="AE143" s="31" t="s">
        <v>157</v>
      </c>
      <c r="AF143" s="32" t="s">
        <v>2297</v>
      </c>
      <c r="AG143" s="32" t="s">
        <v>169</v>
      </c>
      <c r="AH143" s="32" t="s">
        <v>966</v>
      </c>
      <c r="AI143" s="32" t="s">
        <v>164</v>
      </c>
      <c r="AJ143" s="32" t="s">
        <v>2305</v>
      </c>
      <c r="AK143" s="32" t="s">
        <v>273</v>
      </c>
      <c r="AL143" s="32" t="s">
        <v>233</v>
      </c>
      <c r="AM143" s="32" t="s">
        <v>157</v>
      </c>
      <c r="AN143" s="32" t="s">
        <v>2306</v>
      </c>
      <c r="AO143" s="32" t="s">
        <v>2305</v>
      </c>
      <c r="AP143" s="32" t="s">
        <v>2306</v>
      </c>
      <c r="AQ143" s="32" t="s">
        <v>157</v>
      </c>
      <c r="AR143" s="32" t="s">
        <v>259</v>
      </c>
      <c r="AS143" s="32" t="s">
        <v>157</v>
      </c>
      <c r="AT143" s="32" t="s">
        <v>157</v>
      </c>
      <c r="AU143" s="32" t="s">
        <v>157</v>
      </c>
      <c r="AV143" s="32" t="s">
        <v>157</v>
      </c>
      <c r="AW143" s="32" t="s">
        <v>2307</v>
      </c>
      <c r="AX143" s="32" t="s">
        <v>164</v>
      </c>
      <c r="AY143" s="32" t="s">
        <v>2305</v>
      </c>
      <c r="AZ143" s="32" t="s">
        <v>273</v>
      </c>
      <c r="BA143" s="32" t="s">
        <v>233</v>
      </c>
      <c r="BB143" s="32" t="s">
        <v>157</v>
      </c>
      <c r="BC143" s="32" t="s">
        <v>2306</v>
      </c>
      <c r="BD143" s="32" t="s">
        <v>2305</v>
      </c>
      <c r="BE143" s="32" t="s">
        <v>2305</v>
      </c>
      <c r="BF143" s="32" t="s">
        <v>157</v>
      </c>
      <c r="BG143" s="32" t="s">
        <v>259</v>
      </c>
      <c r="BH143" s="32" t="s">
        <v>157</v>
      </c>
      <c r="BI143" s="32" t="s">
        <v>157</v>
      </c>
      <c r="BJ143" s="32" t="s">
        <v>157</v>
      </c>
      <c r="BK143" s="32" t="s">
        <v>157</v>
      </c>
      <c r="BL143" s="33" t="s">
        <v>162</v>
      </c>
      <c r="BM143" s="33" t="s">
        <v>157</v>
      </c>
      <c r="BN143" s="33" t="s">
        <v>157</v>
      </c>
      <c r="BO143" s="33" t="s">
        <v>157</v>
      </c>
      <c r="BP143" s="33" t="s">
        <v>157</v>
      </c>
      <c r="BQ143" s="33" t="s">
        <v>157</v>
      </c>
      <c r="BR143" s="33" t="s">
        <v>157</v>
      </c>
      <c r="BS143" s="34" t="s">
        <v>162</v>
      </c>
      <c r="BT143" s="34" t="s">
        <v>157</v>
      </c>
      <c r="BU143" s="34" t="s">
        <v>162</v>
      </c>
      <c r="BV143" s="34" t="s">
        <v>157</v>
      </c>
      <c r="BW143" s="35" t="s">
        <v>2308</v>
      </c>
      <c r="BX143" s="35" t="s">
        <v>341</v>
      </c>
      <c r="BY143" s="35" t="s">
        <v>157</v>
      </c>
    </row>
    <row r="144" spans="1:77" x14ac:dyDescent="0.25">
      <c r="A144" s="30" t="s">
        <v>5658</v>
      </c>
      <c r="B144" s="30" t="s">
        <v>5659</v>
      </c>
      <c r="C144" s="30" t="s">
        <v>5660</v>
      </c>
      <c r="D144" s="51">
        <f>VLOOKUP(A144,Population!A144:C1087,2,FALSE)</f>
        <v>1411</v>
      </c>
      <c r="E144" s="30" t="s">
        <v>164</v>
      </c>
      <c r="F144" s="31" t="s">
        <v>5661</v>
      </c>
      <c r="G144" s="31" t="s">
        <v>164</v>
      </c>
      <c r="H144" s="31" t="s">
        <v>832</v>
      </c>
      <c r="I144" s="31" t="s">
        <v>233</v>
      </c>
      <c r="J144" s="31" t="s">
        <v>157</v>
      </c>
      <c r="K144" s="31" t="s">
        <v>273</v>
      </c>
      <c r="L144" s="31" t="s">
        <v>5662</v>
      </c>
      <c r="M144" s="31" t="s">
        <v>710</v>
      </c>
      <c r="N144" s="31" t="s">
        <v>5663</v>
      </c>
      <c r="O144" s="31" t="s">
        <v>157</v>
      </c>
      <c r="P144" s="31" t="s">
        <v>1482</v>
      </c>
      <c r="Q144" s="31" t="s">
        <v>164</v>
      </c>
      <c r="R144" s="31" t="s">
        <v>832</v>
      </c>
      <c r="S144" s="31" t="s">
        <v>233</v>
      </c>
      <c r="T144" s="31" t="s">
        <v>157</v>
      </c>
      <c r="U144" s="31" t="s">
        <v>273</v>
      </c>
      <c r="V144" s="31" t="s">
        <v>5662</v>
      </c>
      <c r="W144" s="31" t="s">
        <v>5664</v>
      </c>
      <c r="X144" s="31" t="s">
        <v>157</v>
      </c>
      <c r="Y144" s="31" t="s">
        <v>157</v>
      </c>
      <c r="Z144" s="31" t="s">
        <v>259</v>
      </c>
      <c r="AA144" s="31" t="s">
        <v>157</v>
      </c>
      <c r="AB144" s="31" t="s">
        <v>157</v>
      </c>
      <c r="AC144" s="31" t="s">
        <v>157</v>
      </c>
      <c r="AD144" s="31" t="s">
        <v>157</v>
      </c>
      <c r="AE144" s="31" t="s">
        <v>157</v>
      </c>
      <c r="AF144" s="32" t="s">
        <v>5661</v>
      </c>
      <c r="AG144" s="32" t="s">
        <v>1482</v>
      </c>
      <c r="AH144" s="32" t="s">
        <v>1121</v>
      </c>
      <c r="AI144" s="32" t="s">
        <v>164</v>
      </c>
      <c r="AJ144" s="32" t="s">
        <v>1121</v>
      </c>
      <c r="AK144" s="32" t="s">
        <v>264</v>
      </c>
      <c r="AL144" s="32" t="s">
        <v>233</v>
      </c>
      <c r="AM144" s="32" t="s">
        <v>157</v>
      </c>
      <c r="AN144" s="32" t="s">
        <v>264</v>
      </c>
      <c r="AO144" s="32" t="s">
        <v>157</v>
      </c>
      <c r="AP144" s="32" t="s">
        <v>5665</v>
      </c>
      <c r="AQ144" s="32" t="s">
        <v>157</v>
      </c>
      <c r="AR144" s="32" t="s">
        <v>259</v>
      </c>
      <c r="AS144" s="32" t="s">
        <v>157</v>
      </c>
      <c r="AT144" s="32" t="s">
        <v>157</v>
      </c>
      <c r="AU144" s="32" t="s">
        <v>157</v>
      </c>
      <c r="AV144" s="32" t="s">
        <v>157</v>
      </c>
      <c r="AW144" s="32" t="s">
        <v>1121</v>
      </c>
      <c r="AX144" s="32" t="s">
        <v>162</v>
      </c>
      <c r="AY144" s="32" t="s">
        <v>157</v>
      </c>
      <c r="AZ144" s="32" t="s">
        <v>157</v>
      </c>
      <c r="BA144" s="32" t="s">
        <v>157</v>
      </c>
      <c r="BB144" s="32" t="s">
        <v>157</v>
      </c>
      <c r="BC144" s="32" t="s">
        <v>157</v>
      </c>
      <c r="BD144" s="32" t="s">
        <v>157</v>
      </c>
      <c r="BE144" s="32" t="s">
        <v>157</v>
      </c>
      <c r="BF144" s="32" t="s">
        <v>157</v>
      </c>
      <c r="BG144" s="32" t="s">
        <v>157</v>
      </c>
      <c r="BH144" s="32" t="s">
        <v>157</v>
      </c>
      <c r="BI144" s="32" t="s">
        <v>157</v>
      </c>
      <c r="BJ144" s="32" t="s">
        <v>157</v>
      </c>
      <c r="BK144" s="32" t="s">
        <v>157</v>
      </c>
      <c r="BL144" s="33" t="s">
        <v>162</v>
      </c>
      <c r="BM144" s="33" t="s">
        <v>157</v>
      </c>
      <c r="BN144" s="33" t="s">
        <v>157</v>
      </c>
      <c r="BO144" s="33" t="s">
        <v>157</v>
      </c>
      <c r="BP144" s="33" t="s">
        <v>157</v>
      </c>
      <c r="BQ144" s="33" t="s">
        <v>157</v>
      </c>
      <c r="BR144" s="33" t="s">
        <v>157</v>
      </c>
      <c r="BS144" s="34" t="s">
        <v>164</v>
      </c>
      <c r="BT144" s="34" t="s">
        <v>613</v>
      </c>
      <c r="BU144" s="34" t="s">
        <v>162</v>
      </c>
      <c r="BV144" s="34" t="s">
        <v>157</v>
      </c>
      <c r="BW144" s="35" t="s">
        <v>580</v>
      </c>
      <c r="BX144" s="35" t="s">
        <v>580</v>
      </c>
      <c r="BY144" s="35" t="s">
        <v>157</v>
      </c>
    </row>
    <row r="145" spans="1:77" ht="30" x14ac:dyDescent="0.25">
      <c r="A145" s="30" t="s">
        <v>5901</v>
      </c>
      <c r="B145" s="30" t="s">
        <v>2761</v>
      </c>
      <c r="C145" s="30" t="s">
        <v>2762</v>
      </c>
      <c r="D145" s="51">
        <f>VLOOKUP(A145,Population!A145:C1088,2,FALSE)</f>
        <v>507</v>
      </c>
      <c r="E145" s="30" t="s">
        <v>164</v>
      </c>
      <c r="F145" s="31" t="s">
        <v>2283</v>
      </c>
      <c r="G145" s="31" t="s">
        <v>164</v>
      </c>
      <c r="H145" s="31" t="s">
        <v>329</v>
      </c>
      <c r="I145" s="31" t="s">
        <v>233</v>
      </c>
      <c r="J145" s="31" t="s">
        <v>157</v>
      </c>
      <c r="K145" s="31" t="s">
        <v>297</v>
      </c>
      <c r="L145" s="31" t="s">
        <v>2763</v>
      </c>
      <c r="M145" s="31" t="s">
        <v>157</v>
      </c>
      <c r="N145" s="31" t="s">
        <v>157</v>
      </c>
      <c r="O145" s="31" t="s">
        <v>157</v>
      </c>
      <c r="P145" s="31" t="s">
        <v>340</v>
      </c>
      <c r="Q145" s="31" t="s">
        <v>162</v>
      </c>
      <c r="R145" s="31" t="s">
        <v>157</v>
      </c>
      <c r="S145" s="31" t="s">
        <v>157</v>
      </c>
      <c r="T145" s="31" t="s">
        <v>157</v>
      </c>
      <c r="U145" s="31" t="s">
        <v>157</v>
      </c>
      <c r="V145" s="31" t="s">
        <v>157</v>
      </c>
      <c r="W145" s="31" t="s">
        <v>157</v>
      </c>
      <c r="X145" s="31" t="s">
        <v>157</v>
      </c>
      <c r="Y145" s="31" t="s">
        <v>157</v>
      </c>
      <c r="Z145" s="31" t="s">
        <v>157</v>
      </c>
      <c r="AA145" s="31" t="s">
        <v>157</v>
      </c>
      <c r="AB145" s="31" t="s">
        <v>157</v>
      </c>
      <c r="AC145" s="31" t="s">
        <v>157</v>
      </c>
      <c r="AD145" s="31" t="s">
        <v>157</v>
      </c>
      <c r="AE145" s="31" t="s">
        <v>157</v>
      </c>
      <c r="AF145" s="32" t="s">
        <v>2283</v>
      </c>
      <c r="AG145" s="32" t="s">
        <v>157</v>
      </c>
      <c r="AH145" s="32" t="s">
        <v>2764</v>
      </c>
      <c r="AI145" s="32" t="s">
        <v>164</v>
      </c>
      <c r="AJ145" s="32" t="s">
        <v>2246</v>
      </c>
      <c r="AK145" s="32" t="s">
        <v>297</v>
      </c>
      <c r="AL145" s="32" t="s">
        <v>233</v>
      </c>
      <c r="AM145" s="32" t="s">
        <v>157</v>
      </c>
      <c r="AN145" s="32" t="s">
        <v>2765</v>
      </c>
      <c r="AO145" s="32" t="s">
        <v>157</v>
      </c>
      <c r="AP145" s="32" t="s">
        <v>329</v>
      </c>
      <c r="AQ145" s="32" t="s">
        <v>157</v>
      </c>
      <c r="AR145" s="32" t="s">
        <v>157</v>
      </c>
      <c r="AS145" s="32" t="s">
        <v>157</v>
      </c>
      <c r="AT145" s="32" t="s">
        <v>157</v>
      </c>
      <c r="AU145" s="32" t="s">
        <v>157</v>
      </c>
      <c r="AV145" s="32" t="s">
        <v>157</v>
      </c>
      <c r="AW145" s="32" t="s">
        <v>157</v>
      </c>
      <c r="AX145" s="32" t="s">
        <v>162</v>
      </c>
      <c r="AY145" s="32" t="s">
        <v>157</v>
      </c>
      <c r="AZ145" s="32" t="s">
        <v>157</v>
      </c>
      <c r="BA145" s="32" t="s">
        <v>157</v>
      </c>
      <c r="BB145" s="32" t="s">
        <v>157</v>
      </c>
      <c r="BC145" s="32" t="s">
        <v>157</v>
      </c>
      <c r="BD145" s="32" t="s">
        <v>157</v>
      </c>
      <c r="BE145" s="32" t="s">
        <v>157</v>
      </c>
      <c r="BF145" s="32" t="s">
        <v>157</v>
      </c>
      <c r="BG145" s="32" t="s">
        <v>157</v>
      </c>
      <c r="BH145" s="32" t="s">
        <v>157</v>
      </c>
      <c r="BI145" s="32" t="s">
        <v>157</v>
      </c>
      <c r="BJ145" s="32" t="s">
        <v>157</v>
      </c>
      <c r="BK145" s="32" t="s">
        <v>157</v>
      </c>
      <c r="BL145" s="33" t="s">
        <v>162</v>
      </c>
      <c r="BM145" s="33" t="s">
        <v>157</v>
      </c>
      <c r="BN145" s="33" t="s">
        <v>157</v>
      </c>
      <c r="BO145" s="33" t="s">
        <v>157</v>
      </c>
      <c r="BP145" s="33" t="s">
        <v>157</v>
      </c>
      <c r="BQ145" s="33" t="s">
        <v>157</v>
      </c>
      <c r="BR145" s="33" t="s">
        <v>157</v>
      </c>
      <c r="BS145" s="34" t="s">
        <v>162</v>
      </c>
      <c r="BT145" s="34" t="s">
        <v>157</v>
      </c>
      <c r="BU145" s="34" t="s">
        <v>164</v>
      </c>
      <c r="BV145" s="34" t="s">
        <v>824</v>
      </c>
      <c r="BW145" s="35" t="s">
        <v>2766</v>
      </c>
      <c r="BX145" s="35" t="s">
        <v>2767</v>
      </c>
      <c r="BY145" s="35" t="s">
        <v>157</v>
      </c>
    </row>
    <row r="146" spans="1:77" ht="60" x14ac:dyDescent="0.25">
      <c r="A146" s="30" t="s">
        <v>1923</v>
      </c>
      <c r="B146" s="30" t="s">
        <v>1924</v>
      </c>
      <c r="C146" s="30" t="s">
        <v>1925</v>
      </c>
      <c r="D146" s="51">
        <f>VLOOKUP(A146,Population!A146:C1089,2,FALSE)</f>
        <v>1727</v>
      </c>
      <c r="E146" s="30" t="s">
        <v>164</v>
      </c>
      <c r="F146" s="31" t="s">
        <v>1098</v>
      </c>
      <c r="G146" s="31" t="s">
        <v>164</v>
      </c>
      <c r="H146" s="31" t="s">
        <v>1926</v>
      </c>
      <c r="I146" s="31" t="s">
        <v>233</v>
      </c>
      <c r="J146" s="31" t="s">
        <v>157</v>
      </c>
      <c r="K146" s="31" t="s">
        <v>273</v>
      </c>
      <c r="L146" s="31" t="s">
        <v>1927</v>
      </c>
      <c r="M146" s="31" t="s">
        <v>157</v>
      </c>
      <c r="N146" s="31" t="s">
        <v>157</v>
      </c>
      <c r="O146" s="31" t="s">
        <v>157</v>
      </c>
      <c r="P146" s="31" t="s">
        <v>186</v>
      </c>
      <c r="Q146" s="31" t="s">
        <v>162</v>
      </c>
      <c r="R146" s="31" t="s">
        <v>157</v>
      </c>
      <c r="S146" s="31" t="s">
        <v>157</v>
      </c>
      <c r="T146" s="31" t="s">
        <v>157</v>
      </c>
      <c r="U146" s="31" t="s">
        <v>157</v>
      </c>
      <c r="V146" s="31" t="s">
        <v>157</v>
      </c>
      <c r="W146" s="31" t="s">
        <v>157</v>
      </c>
      <c r="X146" s="31" t="s">
        <v>157</v>
      </c>
      <c r="Y146" s="31" t="s">
        <v>157</v>
      </c>
      <c r="Z146" s="31" t="s">
        <v>157</v>
      </c>
      <c r="AA146" s="31" t="s">
        <v>157</v>
      </c>
      <c r="AB146" s="31" t="s">
        <v>157</v>
      </c>
      <c r="AC146" s="31" t="s">
        <v>157</v>
      </c>
      <c r="AD146" s="31" t="s">
        <v>157</v>
      </c>
      <c r="AE146" s="31" t="s">
        <v>157</v>
      </c>
      <c r="AF146" s="32" t="s">
        <v>1098</v>
      </c>
      <c r="AG146" s="32" t="s">
        <v>186</v>
      </c>
      <c r="AH146" s="32" t="s">
        <v>1928</v>
      </c>
      <c r="AI146" s="32" t="s">
        <v>164</v>
      </c>
      <c r="AJ146" s="32" t="s">
        <v>1929</v>
      </c>
      <c r="AK146" s="32" t="s">
        <v>273</v>
      </c>
      <c r="AL146" s="32" t="s">
        <v>233</v>
      </c>
      <c r="AM146" s="32" t="s">
        <v>157</v>
      </c>
      <c r="AN146" s="32" t="s">
        <v>1930</v>
      </c>
      <c r="AO146" s="32" t="s">
        <v>157</v>
      </c>
      <c r="AP146" s="32" t="s">
        <v>1931</v>
      </c>
      <c r="AQ146" s="32" t="s">
        <v>157</v>
      </c>
      <c r="AR146" s="32" t="s">
        <v>359</v>
      </c>
      <c r="AS146" s="32" t="s">
        <v>157</v>
      </c>
      <c r="AT146" s="32" t="s">
        <v>157</v>
      </c>
      <c r="AU146" s="32" t="s">
        <v>1932</v>
      </c>
      <c r="AV146" s="32" t="s">
        <v>157</v>
      </c>
      <c r="AW146" s="32" t="s">
        <v>470</v>
      </c>
      <c r="AX146" s="32" t="s">
        <v>162</v>
      </c>
      <c r="AY146" s="32" t="s">
        <v>157</v>
      </c>
      <c r="AZ146" s="32" t="s">
        <v>157</v>
      </c>
      <c r="BA146" s="32" t="s">
        <v>157</v>
      </c>
      <c r="BB146" s="32" t="s">
        <v>157</v>
      </c>
      <c r="BC146" s="32" t="s">
        <v>157</v>
      </c>
      <c r="BD146" s="32" t="s">
        <v>157</v>
      </c>
      <c r="BE146" s="32" t="s">
        <v>157</v>
      </c>
      <c r="BF146" s="32" t="s">
        <v>157</v>
      </c>
      <c r="BG146" s="32" t="s">
        <v>157</v>
      </c>
      <c r="BH146" s="32" t="s">
        <v>157</v>
      </c>
      <c r="BI146" s="32" t="s">
        <v>157</v>
      </c>
      <c r="BJ146" s="32" t="s">
        <v>157</v>
      </c>
      <c r="BK146" s="32" t="s">
        <v>157</v>
      </c>
      <c r="BL146" s="33" t="s">
        <v>164</v>
      </c>
      <c r="BM146" s="33" t="s">
        <v>177</v>
      </c>
      <c r="BN146" s="33" t="s">
        <v>177</v>
      </c>
      <c r="BO146" s="33" t="s">
        <v>167</v>
      </c>
      <c r="BP146" s="33" t="s">
        <v>157</v>
      </c>
      <c r="BQ146" s="33" t="s">
        <v>1933</v>
      </c>
      <c r="BR146" s="33" t="s">
        <v>157</v>
      </c>
      <c r="BS146" s="34" t="s">
        <v>162</v>
      </c>
      <c r="BT146" s="34" t="s">
        <v>157</v>
      </c>
      <c r="BU146" s="34" t="s">
        <v>164</v>
      </c>
      <c r="BV146" s="34" t="s">
        <v>1934</v>
      </c>
      <c r="BW146" s="35" t="s">
        <v>1935</v>
      </c>
      <c r="BX146" s="35" t="s">
        <v>157</v>
      </c>
      <c r="BY146" s="35" t="s">
        <v>157</v>
      </c>
    </row>
    <row r="147" spans="1:77" ht="45" x14ac:dyDescent="0.25">
      <c r="A147" s="30" t="s">
        <v>1146</v>
      </c>
      <c r="B147" s="30" t="s">
        <v>1147</v>
      </c>
      <c r="C147" s="30" t="s">
        <v>1148</v>
      </c>
      <c r="D147" s="51">
        <f>VLOOKUP(A147,Population!A147:C1090,2,FALSE)</f>
        <v>1105</v>
      </c>
      <c r="E147" s="30" t="s">
        <v>164</v>
      </c>
      <c r="F147" s="31" t="s">
        <v>1149</v>
      </c>
      <c r="G147" s="31" t="s">
        <v>164</v>
      </c>
      <c r="H147" s="31" t="s">
        <v>243</v>
      </c>
      <c r="I147" s="31" t="s">
        <v>233</v>
      </c>
      <c r="J147" s="31" t="s">
        <v>157</v>
      </c>
      <c r="K147" s="31" t="s">
        <v>340</v>
      </c>
      <c r="L147" s="31" t="s">
        <v>1150</v>
      </c>
      <c r="M147" s="31" t="s">
        <v>1151</v>
      </c>
      <c r="N147" s="31" t="s">
        <v>1152</v>
      </c>
      <c r="O147" s="31" t="s">
        <v>157</v>
      </c>
      <c r="P147" s="31" t="s">
        <v>157</v>
      </c>
      <c r="Q147" s="31" t="s">
        <v>164</v>
      </c>
      <c r="R147" s="31" t="s">
        <v>533</v>
      </c>
      <c r="S147" s="31" t="s">
        <v>233</v>
      </c>
      <c r="T147" s="31" t="s">
        <v>157</v>
      </c>
      <c r="U147" s="31" t="s">
        <v>340</v>
      </c>
      <c r="V147" s="31" t="s">
        <v>1153</v>
      </c>
      <c r="W147" s="31" t="s">
        <v>1154</v>
      </c>
      <c r="X147" s="31" t="s">
        <v>1155</v>
      </c>
      <c r="Y147" s="31" t="s">
        <v>157</v>
      </c>
      <c r="Z147" s="31" t="s">
        <v>259</v>
      </c>
      <c r="AA147" s="31" t="s">
        <v>157</v>
      </c>
      <c r="AB147" s="31" t="s">
        <v>157</v>
      </c>
      <c r="AC147" s="31" t="s">
        <v>157</v>
      </c>
      <c r="AD147" s="31" t="s">
        <v>157</v>
      </c>
      <c r="AE147" s="31" t="s">
        <v>157</v>
      </c>
      <c r="AF147" s="32" t="s">
        <v>1156</v>
      </c>
      <c r="AG147" s="32" t="s">
        <v>1157</v>
      </c>
      <c r="AH147" s="32" t="s">
        <v>1158</v>
      </c>
      <c r="AI147" s="32" t="s">
        <v>164</v>
      </c>
      <c r="AJ147" s="32" t="s">
        <v>1159</v>
      </c>
      <c r="AK147" s="32" t="s">
        <v>1160</v>
      </c>
      <c r="AL147" s="32" t="s">
        <v>233</v>
      </c>
      <c r="AM147" s="32" t="s">
        <v>157</v>
      </c>
      <c r="AN147" s="32" t="s">
        <v>1161</v>
      </c>
      <c r="AO147" s="32" t="s">
        <v>157</v>
      </c>
      <c r="AP147" s="32" t="s">
        <v>1162</v>
      </c>
      <c r="AQ147" s="32" t="s">
        <v>157</v>
      </c>
      <c r="AR147" s="32" t="s">
        <v>259</v>
      </c>
      <c r="AS147" s="32" t="s">
        <v>157</v>
      </c>
      <c r="AT147" s="32" t="s">
        <v>157</v>
      </c>
      <c r="AU147" s="32" t="s">
        <v>157</v>
      </c>
      <c r="AV147" s="32" t="s">
        <v>157</v>
      </c>
      <c r="AW147" s="32" t="s">
        <v>1163</v>
      </c>
      <c r="AX147" s="32" t="s">
        <v>164</v>
      </c>
      <c r="AY147" s="32" t="s">
        <v>1164</v>
      </c>
      <c r="AZ147" s="32" t="s">
        <v>1164</v>
      </c>
      <c r="BA147" s="32" t="s">
        <v>233</v>
      </c>
      <c r="BB147" s="32" t="s">
        <v>157</v>
      </c>
      <c r="BC147" s="32" t="s">
        <v>1164</v>
      </c>
      <c r="BD147" s="32" t="s">
        <v>157</v>
      </c>
      <c r="BE147" s="32" t="s">
        <v>1164</v>
      </c>
      <c r="BF147" s="32" t="s">
        <v>157</v>
      </c>
      <c r="BG147" s="32" t="s">
        <v>259</v>
      </c>
      <c r="BH147" s="32" t="s">
        <v>157</v>
      </c>
      <c r="BI147" s="32" t="s">
        <v>157</v>
      </c>
      <c r="BJ147" s="32" t="s">
        <v>157</v>
      </c>
      <c r="BK147" s="32" t="s">
        <v>157</v>
      </c>
      <c r="BL147" s="33" t="s">
        <v>162</v>
      </c>
      <c r="BM147" s="33" t="s">
        <v>157</v>
      </c>
      <c r="BN147" s="33" t="s">
        <v>157</v>
      </c>
      <c r="BO147" s="33" t="s">
        <v>157</v>
      </c>
      <c r="BP147" s="33" t="s">
        <v>157</v>
      </c>
      <c r="BQ147" s="33" t="s">
        <v>157</v>
      </c>
      <c r="BR147" s="33" t="s">
        <v>157</v>
      </c>
      <c r="BS147" s="34" t="s">
        <v>164</v>
      </c>
      <c r="BT147" s="34" t="s">
        <v>1165</v>
      </c>
      <c r="BU147" s="34" t="s">
        <v>164</v>
      </c>
      <c r="BV147" s="34" t="s">
        <v>1166</v>
      </c>
      <c r="BW147" s="35" t="s">
        <v>1167</v>
      </c>
      <c r="BX147" s="35" t="s">
        <v>1168</v>
      </c>
      <c r="BY147" s="35" t="s">
        <v>157</v>
      </c>
    </row>
    <row r="148" spans="1:77" ht="30" x14ac:dyDescent="0.25">
      <c r="A148" s="30" t="s">
        <v>4675</v>
      </c>
      <c r="B148" s="30" t="s">
        <v>4676</v>
      </c>
      <c r="C148" s="30" t="s">
        <v>4677</v>
      </c>
      <c r="D148" s="51">
        <f>VLOOKUP(A148,Population!A148:C1091,2,FALSE)</f>
        <v>2324</v>
      </c>
      <c r="E148" s="30" t="s">
        <v>164</v>
      </c>
      <c r="F148" s="31" t="s">
        <v>4678</v>
      </c>
      <c r="G148" s="31" t="s">
        <v>164</v>
      </c>
      <c r="H148" s="31" t="s">
        <v>710</v>
      </c>
      <c r="I148" s="31" t="s">
        <v>233</v>
      </c>
      <c r="J148" s="31" t="s">
        <v>157</v>
      </c>
      <c r="K148" s="31" t="s">
        <v>340</v>
      </c>
      <c r="L148" s="31" t="s">
        <v>4679</v>
      </c>
      <c r="M148" s="31" t="s">
        <v>4680</v>
      </c>
      <c r="N148" s="31" t="s">
        <v>4681</v>
      </c>
      <c r="O148" s="31" t="s">
        <v>157</v>
      </c>
      <c r="P148" s="31" t="s">
        <v>1660</v>
      </c>
      <c r="Q148" s="31" t="s">
        <v>164</v>
      </c>
      <c r="R148" s="31" t="s">
        <v>710</v>
      </c>
      <c r="S148" s="31" t="s">
        <v>233</v>
      </c>
      <c r="T148" s="31" t="s">
        <v>157</v>
      </c>
      <c r="U148" s="31" t="s">
        <v>340</v>
      </c>
      <c r="V148" s="31" t="s">
        <v>4679</v>
      </c>
      <c r="W148" s="31" t="s">
        <v>4682</v>
      </c>
      <c r="X148" s="31" t="s">
        <v>4683</v>
      </c>
      <c r="Y148" s="31" t="s">
        <v>157</v>
      </c>
      <c r="Z148" s="31" t="s">
        <v>259</v>
      </c>
      <c r="AA148" s="31" t="s">
        <v>157</v>
      </c>
      <c r="AB148" s="31" t="s">
        <v>157</v>
      </c>
      <c r="AC148" s="31" t="s">
        <v>157</v>
      </c>
      <c r="AD148" s="31" t="s">
        <v>157</v>
      </c>
      <c r="AE148" s="31" t="s">
        <v>157</v>
      </c>
      <c r="AF148" s="32" t="s">
        <v>4684</v>
      </c>
      <c r="AG148" s="32" t="s">
        <v>1660</v>
      </c>
      <c r="AH148" s="32" t="s">
        <v>1431</v>
      </c>
      <c r="AI148" s="32" t="s">
        <v>164</v>
      </c>
      <c r="AJ148" s="32" t="s">
        <v>470</v>
      </c>
      <c r="AK148" s="32" t="s">
        <v>340</v>
      </c>
      <c r="AL148" s="32" t="s">
        <v>167</v>
      </c>
      <c r="AM148" s="32" t="s">
        <v>4685</v>
      </c>
      <c r="AN148" s="32" t="s">
        <v>4679</v>
      </c>
      <c r="AO148" s="32" t="s">
        <v>1136</v>
      </c>
      <c r="AP148" s="32" t="s">
        <v>4686</v>
      </c>
      <c r="AQ148" s="32" t="s">
        <v>157</v>
      </c>
      <c r="AR148" s="32" t="s">
        <v>259</v>
      </c>
      <c r="AS148" s="32" t="s">
        <v>4687</v>
      </c>
      <c r="AT148" s="32" t="s">
        <v>157</v>
      </c>
      <c r="AU148" s="32" t="s">
        <v>157</v>
      </c>
      <c r="AV148" s="32" t="s">
        <v>157</v>
      </c>
      <c r="AW148" s="32" t="s">
        <v>304</v>
      </c>
      <c r="AX148" s="32" t="s">
        <v>164</v>
      </c>
      <c r="AY148" s="32" t="s">
        <v>470</v>
      </c>
      <c r="AZ148" s="32" t="s">
        <v>1136</v>
      </c>
      <c r="BA148" s="32" t="s">
        <v>233</v>
      </c>
      <c r="BB148" s="32" t="s">
        <v>157</v>
      </c>
      <c r="BC148" s="32" t="s">
        <v>4679</v>
      </c>
      <c r="BD148" s="32" t="s">
        <v>304</v>
      </c>
      <c r="BE148" s="32" t="s">
        <v>4686</v>
      </c>
      <c r="BF148" s="32" t="s">
        <v>157</v>
      </c>
      <c r="BG148" s="32" t="s">
        <v>259</v>
      </c>
      <c r="BH148" s="32" t="s">
        <v>4685</v>
      </c>
      <c r="BI148" s="32" t="s">
        <v>157</v>
      </c>
      <c r="BJ148" s="32" t="s">
        <v>157</v>
      </c>
      <c r="BK148" s="32" t="s">
        <v>157</v>
      </c>
      <c r="BL148" s="33" t="s">
        <v>162</v>
      </c>
      <c r="BM148" s="33" t="s">
        <v>157</v>
      </c>
      <c r="BN148" s="33" t="s">
        <v>157</v>
      </c>
      <c r="BO148" s="33" t="s">
        <v>157</v>
      </c>
      <c r="BP148" s="33" t="s">
        <v>157</v>
      </c>
      <c r="BQ148" s="33" t="s">
        <v>157</v>
      </c>
      <c r="BR148" s="33" t="s">
        <v>157</v>
      </c>
      <c r="BS148" s="34" t="s">
        <v>164</v>
      </c>
      <c r="BT148" s="34" t="s">
        <v>816</v>
      </c>
      <c r="BU148" s="34" t="s">
        <v>162</v>
      </c>
      <c r="BV148" s="34" t="s">
        <v>157</v>
      </c>
      <c r="BW148" s="35" t="s">
        <v>157</v>
      </c>
      <c r="BX148" s="35" t="s">
        <v>157</v>
      </c>
      <c r="BY148" s="35" t="s">
        <v>157</v>
      </c>
    </row>
    <row r="149" spans="1:77" ht="30" x14ac:dyDescent="0.25">
      <c r="A149" s="30" t="s">
        <v>3073</v>
      </c>
      <c r="B149" s="30" t="s">
        <v>3074</v>
      </c>
      <c r="C149" s="30" t="s">
        <v>3075</v>
      </c>
      <c r="D149" s="51">
        <f>VLOOKUP(A149,Population!A149:C1092,2,FALSE)</f>
        <v>461</v>
      </c>
      <c r="E149" s="30" t="s">
        <v>164</v>
      </c>
      <c r="F149" s="31" t="s">
        <v>3076</v>
      </c>
      <c r="G149" s="31" t="s">
        <v>164</v>
      </c>
      <c r="H149" s="31" t="s">
        <v>3077</v>
      </c>
      <c r="I149" s="31" t="s">
        <v>233</v>
      </c>
      <c r="J149" s="31" t="s">
        <v>157</v>
      </c>
      <c r="K149" s="31" t="s">
        <v>273</v>
      </c>
      <c r="L149" s="31" t="s">
        <v>3078</v>
      </c>
      <c r="M149" s="31" t="s">
        <v>3079</v>
      </c>
      <c r="N149" s="31" t="s">
        <v>3080</v>
      </c>
      <c r="O149" s="31" t="s">
        <v>157</v>
      </c>
      <c r="P149" s="31" t="s">
        <v>340</v>
      </c>
      <c r="Q149" s="31" t="s">
        <v>164</v>
      </c>
      <c r="R149" s="31" t="s">
        <v>3077</v>
      </c>
      <c r="S149" s="31" t="s">
        <v>233</v>
      </c>
      <c r="T149" s="31" t="s">
        <v>157</v>
      </c>
      <c r="U149" s="31" t="s">
        <v>273</v>
      </c>
      <c r="V149" s="31" t="s">
        <v>3078</v>
      </c>
      <c r="W149" s="31" t="s">
        <v>157</v>
      </c>
      <c r="X149" s="31" t="s">
        <v>157</v>
      </c>
      <c r="Y149" s="31" t="s">
        <v>157</v>
      </c>
      <c r="Z149" s="31" t="s">
        <v>259</v>
      </c>
      <c r="AA149" s="31" t="s">
        <v>157</v>
      </c>
      <c r="AB149" s="31" t="s">
        <v>157</v>
      </c>
      <c r="AC149" s="31" t="s">
        <v>157</v>
      </c>
      <c r="AD149" s="31" t="s">
        <v>157</v>
      </c>
      <c r="AE149" s="31" t="s">
        <v>157</v>
      </c>
      <c r="AF149" s="32" t="s">
        <v>3081</v>
      </c>
      <c r="AG149" s="32" t="s">
        <v>340</v>
      </c>
      <c r="AH149" s="32" t="s">
        <v>1405</v>
      </c>
      <c r="AI149" s="32" t="s">
        <v>164</v>
      </c>
      <c r="AJ149" s="32" t="s">
        <v>3082</v>
      </c>
      <c r="AK149" s="32" t="s">
        <v>273</v>
      </c>
      <c r="AL149" s="32" t="s">
        <v>233</v>
      </c>
      <c r="AM149" s="32" t="s">
        <v>157</v>
      </c>
      <c r="AN149" s="32" t="s">
        <v>3083</v>
      </c>
      <c r="AO149" s="32" t="s">
        <v>157</v>
      </c>
      <c r="AP149" s="32" t="s">
        <v>3082</v>
      </c>
      <c r="AQ149" s="32" t="s">
        <v>157</v>
      </c>
      <c r="AR149" s="32" t="s">
        <v>259</v>
      </c>
      <c r="AS149" s="32" t="s">
        <v>157</v>
      </c>
      <c r="AT149" s="32" t="s">
        <v>157</v>
      </c>
      <c r="AU149" s="32" t="s">
        <v>157</v>
      </c>
      <c r="AV149" s="32" t="s">
        <v>157</v>
      </c>
      <c r="AW149" s="32" t="s">
        <v>157</v>
      </c>
      <c r="AX149" s="32" t="s">
        <v>164</v>
      </c>
      <c r="AY149" s="32" t="s">
        <v>3082</v>
      </c>
      <c r="AZ149" s="32" t="s">
        <v>273</v>
      </c>
      <c r="BA149" s="32" t="s">
        <v>233</v>
      </c>
      <c r="BB149" s="32" t="s">
        <v>157</v>
      </c>
      <c r="BC149" s="32" t="s">
        <v>3083</v>
      </c>
      <c r="BD149" s="32" t="s">
        <v>157</v>
      </c>
      <c r="BE149" s="32" t="s">
        <v>3082</v>
      </c>
      <c r="BF149" s="32" t="s">
        <v>157</v>
      </c>
      <c r="BG149" s="32" t="s">
        <v>259</v>
      </c>
      <c r="BH149" s="32" t="s">
        <v>157</v>
      </c>
      <c r="BI149" s="32" t="s">
        <v>157</v>
      </c>
      <c r="BJ149" s="32" t="s">
        <v>157</v>
      </c>
      <c r="BK149" s="32" t="s">
        <v>157</v>
      </c>
      <c r="BL149" s="33" t="s">
        <v>164</v>
      </c>
      <c r="BM149" s="33" t="s">
        <v>556</v>
      </c>
      <c r="BN149" s="33" t="s">
        <v>157</v>
      </c>
      <c r="BO149" s="33" t="s">
        <v>167</v>
      </c>
      <c r="BP149" s="33" t="s">
        <v>157</v>
      </c>
      <c r="BQ149" s="33" t="s">
        <v>3084</v>
      </c>
      <c r="BR149" s="33" t="s">
        <v>157</v>
      </c>
      <c r="BS149" s="34" t="s">
        <v>162</v>
      </c>
      <c r="BT149" s="34" t="s">
        <v>157</v>
      </c>
      <c r="BU149" s="34" t="s">
        <v>162</v>
      </c>
      <c r="BV149" s="34" t="s">
        <v>157</v>
      </c>
      <c r="BW149" s="35" t="s">
        <v>157</v>
      </c>
      <c r="BX149" s="35" t="s">
        <v>157</v>
      </c>
      <c r="BY149" s="35" t="s">
        <v>157</v>
      </c>
    </row>
    <row r="150" spans="1:77" ht="45" x14ac:dyDescent="0.25">
      <c r="A150" s="30" t="s">
        <v>3073</v>
      </c>
      <c r="B150" s="30" t="s">
        <v>3074</v>
      </c>
      <c r="C150" s="30" t="s">
        <v>3075</v>
      </c>
      <c r="D150" s="51">
        <f>VLOOKUP(A150,Population!A150:C1093,2,FALSE)</f>
        <v>461</v>
      </c>
      <c r="E150" s="30" t="s">
        <v>164</v>
      </c>
      <c r="F150" s="31" t="s">
        <v>2283</v>
      </c>
      <c r="G150" s="31" t="s">
        <v>164</v>
      </c>
      <c r="H150" s="31" t="s">
        <v>3077</v>
      </c>
      <c r="I150" s="31" t="s">
        <v>614</v>
      </c>
      <c r="J150" s="31" t="s">
        <v>157</v>
      </c>
      <c r="K150" s="31" t="s">
        <v>273</v>
      </c>
      <c r="L150" s="31" t="s">
        <v>3078</v>
      </c>
      <c r="M150" s="31" t="s">
        <v>3079</v>
      </c>
      <c r="N150" s="31" t="s">
        <v>3080</v>
      </c>
      <c r="O150" s="31" t="s">
        <v>157</v>
      </c>
      <c r="P150" s="31" t="s">
        <v>959</v>
      </c>
      <c r="Q150" s="31" t="s">
        <v>164</v>
      </c>
      <c r="R150" s="31" t="s">
        <v>3077</v>
      </c>
      <c r="S150" s="31" t="s">
        <v>233</v>
      </c>
      <c r="T150" s="31" t="s">
        <v>157</v>
      </c>
      <c r="U150" s="31" t="s">
        <v>273</v>
      </c>
      <c r="V150" s="31" t="s">
        <v>3078</v>
      </c>
      <c r="W150" s="31" t="s">
        <v>4508</v>
      </c>
      <c r="X150" s="31" t="s">
        <v>4509</v>
      </c>
      <c r="Y150" s="31" t="s">
        <v>157</v>
      </c>
      <c r="Z150" s="31" t="s">
        <v>259</v>
      </c>
      <c r="AA150" s="31" t="s">
        <v>157</v>
      </c>
      <c r="AB150" s="31" t="s">
        <v>157</v>
      </c>
      <c r="AC150" s="31" t="s">
        <v>157</v>
      </c>
      <c r="AD150" s="31" t="s">
        <v>157</v>
      </c>
      <c r="AE150" s="31" t="s">
        <v>157</v>
      </c>
      <c r="AF150" s="32" t="s">
        <v>2147</v>
      </c>
      <c r="AG150" s="32" t="s">
        <v>344</v>
      </c>
      <c r="AH150" s="32" t="s">
        <v>1405</v>
      </c>
      <c r="AI150" s="32" t="s">
        <v>164</v>
      </c>
      <c r="AJ150" s="32" t="s">
        <v>3082</v>
      </c>
      <c r="AK150" s="32" t="s">
        <v>273</v>
      </c>
      <c r="AL150" s="32" t="s">
        <v>233</v>
      </c>
      <c r="AM150" s="32" t="s">
        <v>157</v>
      </c>
      <c r="AN150" s="32" t="s">
        <v>3083</v>
      </c>
      <c r="AO150" s="32" t="s">
        <v>157</v>
      </c>
      <c r="AP150" s="32" t="s">
        <v>3082</v>
      </c>
      <c r="AQ150" s="32" t="s">
        <v>157</v>
      </c>
      <c r="AR150" s="32" t="s">
        <v>687</v>
      </c>
      <c r="AS150" s="32" t="s">
        <v>157</v>
      </c>
      <c r="AT150" s="32" t="s">
        <v>157</v>
      </c>
      <c r="AU150" s="32" t="s">
        <v>157</v>
      </c>
      <c r="AV150" s="32" t="s">
        <v>4510</v>
      </c>
      <c r="AW150" s="32" t="s">
        <v>4511</v>
      </c>
      <c r="AX150" s="32" t="s">
        <v>164</v>
      </c>
      <c r="AY150" s="32" t="s">
        <v>3082</v>
      </c>
      <c r="AZ150" s="32" t="s">
        <v>273</v>
      </c>
      <c r="BA150" s="32" t="s">
        <v>233</v>
      </c>
      <c r="BB150" s="32" t="s">
        <v>157</v>
      </c>
      <c r="BC150" s="32" t="s">
        <v>3083</v>
      </c>
      <c r="BD150" s="32" t="s">
        <v>157</v>
      </c>
      <c r="BE150" s="32" t="s">
        <v>3082</v>
      </c>
      <c r="BF150" s="32" t="s">
        <v>157</v>
      </c>
      <c r="BG150" s="32" t="s">
        <v>687</v>
      </c>
      <c r="BH150" s="32" t="s">
        <v>157</v>
      </c>
      <c r="BI150" s="32" t="s">
        <v>157</v>
      </c>
      <c r="BJ150" s="32" t="s">
        <v>157</v>
      </c>
      <c r="BK150" s="32" t="s">
        <v>4510</v>
      </c>
      <c r="BL150" s="33" t="s">
        <v>164</v>
      </c>
      <c r="BM150" s="33" t="s">
        <v>556</v>
      </c>
      <c r="BN150" s="33" t="s">
        <v>556</v>
      </c>
      <c r="BO150" s="33" t="s">
        <v>167</v>
      </c>
      <c r="BP150" s="33" t="s">
        <v>157</v>
      </c>
      <c r="BQ150" s="33" t="s">
        <v>3084</v>
      </c>
      <c r="BR150" s="33" t="s">
        <v>4512</v>
      </c>
      <c r="BS150" s="34" t="s">
        <v>164</v>
      </c>
      <c r="BT150" s="34" t="s">
        <v>1690</v>
      </c>
      <c r="BU150" s="34" t="s">
        <v>162</v>
      </c>
      <c r="BV150" s="34" t="s">
        <v>157</v>
      </c>
      <c r="BW150" s="35" t="s">
        <v>162</v>
      </c>
      <c r="BX150" s="35" t="s">
        <v>162</v>
      </c>
      <c r="BY150" s="35" t="s">
        <v>157</v>
      </c>
    </row>
    <row r="151" spans="1:77" ht="30" x14ac:dyDescent="0.25">
      <c r="A151" s="30" t="s">
        <v>3644</v>
      </c>
      <c r="B151" s="30" t="s">
        <v>3645</v>
      </c>
      <c r="C151" s="30" t="s">
        <v>3646</v>
      </c>
      <c r="D151" s="51">
        <f>VLOOKUP(A151,Population!A151:C1094,2,FALSE)</f>
        <v>866</v>
      </c>
      <c r="E151" s="30" t="s">
        <v>164</v>
      </c>
      <c r="F151" s="31" t="s">
        <v>3647</v>
      </c>
      <c r="G151" s="31" t="s">
        <v>164</v>
      </c>
      <c r="H151" s="31" t="s">
        <v>3648</v>
      </c>
      <c r="I151" s="31" t="s">
        <v>233</v>
      </c>
      <c r="J151" s="31" t="s">
        <v>157</v>
      </c>
      <c r="K151" s="31" t="s">
        <v>297</v>
      </c>
      <c r="L151" s="31" t="s">
        <v>3649</v>
      </c>
      <c r="M151" s="31" t="s">
        <v>157</v>
      </c>
      <c r="N151" s="31" t="s">
        <v>157</v>
      </c>
      <c r="O151" s="31" t="s">
        <v>157</v>
      </c>
      <c r="P151" s="31" t="s">
        <v>3647</v>
      </c>
      <c r="Q151" s="31" t="s">
        <v>164</v>
      </c>
      <c r="R151" s="31" t="s">
        <v>831</v>
      </c>
      <c r="S151" s="31" t="s">
        <v>233</v>
      </c>
      <c r="T151" s="31" t="s">
        <v>157</v>
      </c>
      <c r="U151" s="31" t="s">
        <v>297</v>
      </c>
      <c r="V151" s="31" t="s">
        <v>3649</v>
      </c>
      <c r="W151" s="31" t="s">
        <v>157</v>
      </c>
      <c r="X151" s="31" t="s">
        <v>157</v>
      </c>
      <c r="Y151" s="31" t="s">
        <v>157</v>
      </c>
      <c r="Z151" s="31" t="s">
        <v>259</v>
      </c>
      <c r="AA151" s="31" t="s">
        <v>157</v>
      </c>
      <c r="AB151" s="31" t="s">
        <v>157</v>
      </c>
      <c r="AC151" s="31" t="s">
        <v>157</v>
      </c>
      <c r="AD151" s="31" t="s">
        <v>157</v>
      </c>
      <c r="AE151" s="31" t="s">
        <v>157</v>
      </c>
      <c r="AF151" s="32" t="s">
        <v>3650</v>
      </c>
      <c r="AG151" s="32" t="s">
        <v>1273</v>
      </c>
      <c r="AH151" s="32" t="s">
        <v>831</v>
      </c>
      <c r="AI151" s="32" t="s">
        <v>164</v>
      </c>
      <c r="AJ151" s="32" t="s">
        <v>831</v>
      </c>
      <c r="AK151" s="32" t="s">
        <v>2867</v>
      </c>
      <c r="AL151" s="32" t="s">
        <v>167</v>
      </c>
      <c r="AM151" s="32" t="s">
        <v>3651</v>
      </c>
      <c r="AN151" s="32" t="s">
        <v>157</v>
      </c>
      <c r="AO151" s="32" t="s">
        <v>157</v>
      </c>
      <c r="AP151" s="32" t="s">
        <v>157</v>
      </c>
      <c r="AQ151" s="32" t="s">
        <v>157</v>
      </c>
      <c r="AR151" s="32" t="s">
        <v>259</v>
      </c>
      <c r="AS151" s="32" t="s">
        <v>157</v>
      </c>
      <c r="AT151" s="32" t="s">
        <v>157</v>
      </c>
      <c r="AU151" s="32" t="s">
        <v>157</v>
      </c>
      <c r="AV151" s="32" t="s">
        <v>157</v>
      </c>
      <c r="AW151" s="32" t="s">
        <v>831</v>
      </c>
      <c r="AX151" s="32" t="s">
        <v>164</v>
      </c>
      <c r="AY151" s="32" t="s">
        <v>831</v>
      </c>
      <c r="AZ151" s="32" t="s">
        <v>2867</v>
      </c>
      <c r="BA151" s="32" t="s">
        <v>157</v>
      </c>
      <c r="BB151" s="32" t="s">
        <v>157</v>
      </c>
      <c r="BC151" s="32" t="s">
        <v>157</v>
      </c>
      <c r="BD151" s="32" t="s">
        <v>157</v>
      </c>
      <c r="BE151" s="32" t="s">
        <v>157</v>
      </c>
      <c r="BF151" s="32" t="s">
        <v>157</v>
      </c>
      <c r="BG151" s="32" t="s">
        <v>259</v>
      </c>
      <c r="BH151" s="32" t="s">
        <v>157</v>
      </c>
      <c r="BI151" s="32" t="s">
        <v>157</v>
      </c>
      <c r="BJ151" s="32" t="s">
        <v>157</v>
      </c>
      <c r="BK151" s="32" t="s">
        <v>157</v>
      </c>
      <c r="BL151" s="33" t="s">
        <v>162</v>
      </c>
      <c r="BM151" s="33" t="s">
        <v>157</v>
      </c>
      <c r="BN151" s="33" t="s">
        <v>157</v>
      </c>
      <c r="BO151" s="33" t="s">
        <v>157</v>
      </c>
      <c r="BP151" s="33" t="s">
        <v>157</v>
      </c>
      <c r="BQ151" s="33" t="s">
        <v>157</v>
      </c>
      <c r="BR151" s="33" t="s">
        <v>157</v>
      </c>
      <c r="BS151" s="34" t="s">
        <v>162</v>
      </c>
      <c r="BT151" s="34" t="s">
        <v>157</v>
      </c>
      <c r="BU151" s="34" t="s">
        <v>164</v>
      </c>
      <c r="BV151" s="34" t="s">
        <v>177</v>
      </c>
      <c r="BW151" s="35" t="s">
        <v>157</v>
      </c>
      <c r="BX151" s="35" t="s">
        <v>157</v>
      </c>
      <c r="BY151" s="35" t="s">
        <v>157</v>
      </c>
    </row>
    <row r="152" spans="1:77" ht="90" x14ac:dyDescent="0.25">
      <c r="A152" s="30" t="s">
        <v>4169</v>
      </c>
      <c r="B152" s="30" t="s">
        <v>4170</v>
      </c>
      <c r="C152" s="30" t="s">
        <v>4171</v>
      </c>
      <c r="D152" s="51">
        <f>VLOOKUP(A152,Population!A152:C1095,2,FALSE)</f>
        <v>507</v>
      </c>
      <c r="E152" s="30" t="s">
        <v>164</v>
      </c>
      <c r="F152" s="31" t="s">
        <v>3442</v>
      </c>
      <c r="G152" s="31" t="s">
        <v>164</v>
      </c>
      <c r="H152" s="31" t="s">
        <v>4172</v>
      </c>
      <c r="I152" s="31" t="s">
        <v>233</v>
      </c>
      <c r="J152" s="31" t="s">
        <v>157</v>
      </c>
      <c r="K152" s="31" t="s">
        <v>503</v>
      </c>
      <c r="L152" s="31" t="s">
        <v>157</v>
      </c>
      <c r="M152" s="31" t="s">
        <v>470</v>
      </c>
      <c r="N152" s="31" t="s">
        <v>762</v>
      </c>
      <c r="O152" s="31" t="s">
        <v>157</v>
      </c>
      <c r="P152" s="31" t="s">
        <v>157</v>
      </c>
      <c r="Q152" s="31" t="s">
        <v>164</v>
      </c>
      <c r="R152" s="31" t="s">
        <v>4172</v>
      </c>
      <c r="S152" s="31" t="s">
        <v>233</v>
      </c>
      <c r="T152" s="31" t="s">
        <v>157</v>
      </c>
      <c r="U152" s="31" t="s">
        <v>503</v>
      </c>
      <c r="V152" s="31" t="s">
        <v>157</v>
      </c>
      <c r="W152" s="31" t="s">
        <v>264</v>
      </c>
      <c r="X152" s="31" t="s">
        <v>264</v>
      </c>
      <c r="Y152" s="31" t="s">
        <v>157</v>
      </c>
      <c r="Z152" s="31" t="s">
        <v>865</v>
      </c>
      <c r="AA152" s="31" t="s">
        <v>157</v>
      </c>
      <c r="AB152" s="31" t="s">
        <v>157</v>
      </c>
      <c r="AC152" s="31" t="s">
        <v>157</v>
      </c>
      <c r="AD152" s="31" t="s">
        <v>157</v>
      </c>
      <c r="AE152" s="31" t="s">
        <v>4173</v>
      </c>
      <c r="AF152" s="32" t="s">
        <v>3442</v>
      </c>
      <c r="AG152" s="32" t="s">
        <v>157</v>
      </c>
      <c r="AH152" s="32" t="s">
        <v>157</v>
      </c>
      <c r="AI152" s="32" t="s">
        <v>164</v>
      </c>
      <c r="AJ152" s="32" t="s">
        <v>797</v>
      </c>
      <c r="AK152" s="32" t="s">
        <v>503</v>
      </c>
      <c r="AL152" s="32" t="s">
        <v>233</v>
      </c>
      <c r="AM152" s="32" t="s">
        <v>157</v>
      </c>
      <c r="AN152" s="32" t="s">
        <v>157</v>
      </c>
      <c r="AO152" s="32" t="s">
        <v>157</v>
      </c>
      <c r="AP152" s="32" t="s">
        <v>157</v>
      </c>
      <c r="AQ152" s="32" t="s">
        <v>157</v>
      </c>
      <c r="AR152" s="32" t="s">
        <v>814</v>
      </c>
      <c r="AS152" s="32" t="s">
        <v>157</v>
      </c>
      <c r="AT152" s="32" t="s">
        <v>157</v>
      </c>
      <c r="AU152" s="32" t="s">
        <v>4174</v>
      </c>
      <c r="AV152" s="32" t="s">
        <v>157</v>
      </c>
      <c r="AW152" s="32" t="s">
        <v>157</v>
      </c>
      <c r="AX152" s="32" t="s">
        <v>164</v>
      </c>
      <c r="AY152" s="32" t="s">
        <v>797</v>
      </c>
      <c r="AZ152" s="32" t="s">
        <v>503</v>
      </c>
      <c r="BA152" s="32" t="s">
        <v>233</v>
      </c>
      <c r="BB152" s="32" t="s">
        <v>157</v>
      </c>
      <c r="BC152" s="32" t="s">
        <v>157</v>
      </c>
      <c r="BD152" s="32" t="s">
        <v>157</v>
      </c>
      <c r="BE152" s="32" t="s">
        <v>157</v>
      </c>
      <c r="BF152" s="32" t="s">
        <v>157</v>
      </c>
      <c r="BG152" s="32" t="s">
        <v>259</v>
      </c>
      <c r="BH152" s="32" t="s">
        <v>157</v>
      </c>
      <c r="BI152" s="32" t="s">
        <v>157</v>
      </c>
      <c r="BJ152" s="32" t="s">
        <v>157</v>
      </c>
      <c r="BK152" s="32" t="s">
        <v>157</v>
      </c>
      <c r="BL152" s="33" t="s">
        <v>164</v>
      </c>
      <c r="BM152" s="33" t="s">
        <v>4175</v>
      </c>
      <c r="BN152" s="33" t="s">
        <v>4175</v>
      </c>
      <c r="BO152" s="33" t="s">
        <v>167</v>
      </c>
      <c r="BP152" s="33" t="s">
        <v>157</v>
      </c>
      <c r="BQ152" s="33" t="s">
        <v>4176</v>
      </c>
      <c r="BR152" s="33" t="s">
        <v>4177</v>
      </c>
      <c r="BS152" s="34" t="s">
        <v>164</v>
      </c>
      <c r="BT152" s="34" t="s">
        <v>4178</v>
      </c>
      <c r="BU152" s="34" t="s">
        <v>162</v>
      </c>
      <c r="BV152" s="34" t="s">
        <v>157</v>
      </c>
      <c r="BW152" s="35" t="s">
        <v>580</v>
      </c>
      <c r="BX152" s="35" t="s">
        <v>157</v>
      </c>
      <c r="BY152" s="35" t="s">
        <v>157</v>
      </c>
    </row>
    <row r="153" spans="1:77" ht="150" x14ac:dyDescent="0.25">
      <c r="A153" s="30" t="s">
        <v>452</v>
      </c>
      <c r="B153" s="30" t="s">
        <v>453</v>
      </c>
      <c r="C153" s="30" t="s">
        <v>454</v>
      </c>
      <c r="D153" s="51">
        <f>VLOOKUP(A153,Population!A153:C1096,2,FALSE)</f>
        <v>239</v>
      </c>
      <c r="E153" s="30" t="s">
        <v>164</v>
      </c>
      <c r="F153" s="31" t="s">
        <v>455</v>
      </c>
      <c r="G153" s="31" t="s">
        <v>164</v>
      </c>
      <c r="H153" s="31" t="s">
        <v>456</v>
      </c>
      <c r="I153" s="31" t="s">
        <v>233</v>
      </c>
      <c r="J153" s="31" t="s">
        <v>157</v>
      </c>
      <c r="K153" s="31" t="s">
        <v>273</v>
      </c>
      <c r="L153" s="31" t="s">
        <v>457</v>
      </c>
      <c r="M153" s="31" t="s">
        <v>458</v>
      </c>
      <c r="N153" s="31" t="s">
        <v>459</v>
      </c>
      <c r="O153" s="31" t="s">
        <v>157</v>
      </c>
      <c r="P153" s="31" t="s">
        <v>261</v>
      </c>
      <c r="Q153" s="31" t="s">
        <v>164</v>
      </c>
      <c r="R153" s="31" t="s">
        <v>456</v>
      </c>
      <c r="S153" s="31" t="s">
        <v>233</v>
      </c>
      <c r="T153" s="31" t="s">
        <v>157</v>
      </c>
      <c r="U153" s="31" t="s">
        <v>273</v>
      </c>
      <c r="V153" s="31" t="s">
        <v>460</v>
      </c>
      <c r="W153" s="31" t="s">
        <v>461</v>
      </c>
      <c r="X153" s="31" t="s">
        <v>264</v>
      </c>
      <c r="Y153" s="31" t="s">
        <v>157</v>
      </c>
      <c r="Z153" s="31" t="s">
        <v>259</v>
      </c>
      <c r="AA153" s="31" t="s">
        <v>157</v>
      </c>
      <c r="AB153" s="31" t="s">
        <v>157</v>
      </c>
      <c r="AC153" s="31" t="s">
        <v>157</v>
      </c>
      <c r="AD153" s="31" t="s">
        <v>157</v>
      </c>
      <c r="AE153" s="31" t="s">
        <v>264</v>
      </c>
      <c r="AF153" s="32" t="s">
        <v>462</v>
      </c>
      <c r="AG153" s="32" t="s">
        <v>263</v>
      </c>
      <c r="AH153" s="32" t="s">
        <v>463</v>
      </c>
      <c r="AI153" s="32" t="s">
        <v>164</v>
      </c>
      <c r="AJ153" s="32" t="s">
        <v>464</v>
      </c>
      <c r="AK153" s="32" t="s">
        <v>273</v>
      </c>
      <c r="AL153" s="32" t="s">
        <v>233</v>
      </c>
      <c r="AM153" s="32" t="s">
        <v>157</v>
      </c>
      <c r="AN153" s="32" t="s">
        <v>465</v>
      </c>
      <c r="AO153" s="32" t="s">
        <v>157</v>
      </c>
      <c r="AP153" s="32" t="s">
        <v>466</v>
      </c>
      <c r="AQ153" s="32" t="s">
        <v>157</v>
      </c>
      <c r="AR153" s="32" t="s">
        <v>359</v>
      </c>
      <c r="AS153" s="32" t="s">
        <v>157</v>
      </c>
      <c r="AT153" s="32" t="s">
        <v>157</v>
      </c>
      <c r="AU153" s="32" t="s">
        <v>467</v>
      </c>
      <c r="AV153" s="32" t="s">
        <v>157</v>
      </c>
      <c r="AW153" s="32" t="s">
        <v>468</v>
      </c>
      <c r="AX153" s="32" t="s">
        <v>164</v>
      </c>
      <c r="AY153" s="32" t="s">
        <v>468</v>
      </c>
      <c r="AZ153" s="32" t="s">
        <v>469</v>
      </c>
      <c r="BA153" s="32" t="s">
        <v>233</v>
      </c>
      <c r="BB153" s="32" t="s">
        <v>157</v>
      </c>
      <c r="BC153" s="32" t="s">
        <v>470</v>
      </c>
      <c r="BD153" s="32" t="s">
        <v>157</v>
      </c>
      <c r="BE153" s="32" t="s">
        <v>466</v>
      </c>
      <c r="BF153" s="32" t="s">
        <v>157</v>
      </c>
      <c r="BG153" s="32" t="s">
        <v>359</v>
      </c>
      <c r="BH153" s="32" t="s">
        <v>157</v>
      </c>
      <c r="BI153" s="32" t="s">
        <v>157</v>
      </c>
      <c r="BJ153" s="32" t="s">
        <v>467</v>
      </c>
      <c r="BK153" s="32" t="s">
        <v>157</v>
      </c>
      <c r="BL153" s="33" t="s">
        <v>162</v>
      </c>
      <c r="BM153" s="33" t="s">
        <v>157</v>
      </c>
      <c r="BN153" s="33" t="s">
        <v>157</v>
      </c>
      <c r="BO153" s="33" t="s">
        <v>157</v>
      </c>
      <c r="BP153" s="33" t="s">
        <v>157</v>
      </c>
      <c r="BQ153" s="33" t="s">
        <v>157</v>
      </c>
      <c r="BR153" s="33" t="s">
        <v>157</v>
      </c>
      <c r="BS153" s="34" t="s">
        <v>162</v>
      </c>
      <c r="BT153" s="34" t="s">
        <v>157</v>
      </c>
      <c r="BU153" s="34" t="s">
        <v>162</v>
      </c>
      <c r="BV153" s="34" t="s">
        <v>157</v>
      </c>
      <c r="BW153" s="35" t="s">
        <v>471</v>
      </c>
      <c r="BX153" s="35" t="s">
        <v>472</v>
      </c>
      <c r="BY153" s="35" t="s">
        <v>157</v>
      </c>
    </row>
    <row r="154" spans="1:77" ht="45" x14ac:dyDescent="0.25">
      <c r="A154" s="30" t="s">
        <v>5953</v>
      </c>
      <c r="B154" s="30" t="s">
        <v>1441</v>
      </c>
      <c r="C154" s="30" t="s">
        <v>1442</v>
      </c>
      <c r="D154" s="51">
        <f>VLOOKUP(A154,Population!A154:C1097,2,FALSE)</f>
        <v>9826</v>
      </c>
      <c r="E154" s="30" t="s">
        <v>164</v>
      </c>
      <c r="F154" s="31" t="s">
        <v>1443</v>
      </c>
      <c r="G154" s="31" t="s">
        <v>164</v>
      </c>
      <c r="H154" s="31" t="s">
        <v>1444</v>
      </c>
      <c r="I154" s="31" t="s">
        <v>233</v>
      </c>
      <c r="J154" s="31" t="s">
        <v>157</v>
      </c>
      <c r="K154" s="31" t="s">
        <v>503</v>
      </c>
      <c r="L154" s="31" t="s">
        <v>1445</v>
      </c>
      <c r="M154" s="31" t="s">
        <v>1446</v>
      </c>
      <c r="N154" s="31" t="s">
        <v>1447</v>
      </c>
      <c r="O154" s="31" t="s">
        <v>157</v>
      </c>
      <c r="P154" s="31" t="s">
        <v>1448</v>
      </c>
      <c r="Q154" s="31" t="s">
        <v>164</v>
      </c>
      <c r="R154" s="31" t="s">
        <v>1444</v>
      </c>
      <c r="S154" s="31" t="s">
        <v>233</v>
      </c>
      <c r="T154" s="31" t="s">
        <v>157</v>
      </c>
      <c r="U154" s="31" t="s">
        <v>503</v>
      </c>
      <c r="V154" s="31" t="s">
        <v>1449</v>
      </c>
      <c r="W154" s="31" t="s">
        <v>1450</v>
      </c>
      <c r="X154" s="31" t="s">
        <v>1451</v>
      </c>
      <c r="Y154" s="31" t="s">
        <v>157</v>
      </c>
      <c r="Z154" s="31" t="s">
        <v>259</v>
      </c>
      <c r="AA154" s="31" t="s">
        <v>157</v>
      </c>
      <c r="AB154" s="31" t="s">
        <v>157</v>
      </c>
      <c r="AC154" s="31" t="s">
        <v>157</v>
      </c>
      <c r="AD154" s="31" t="s">
        <v>157</v>
      </c>
      <c r="AE154" s="31" t="s">
        <v>157</v>
      </c>
      <c r="AF154" s="32" t="s">
        <v>395</v>
      </c>
      <c r="AG154" s="32" t="s">
        <v>1452</v>
      </c>
      <c r="AH154" s="32" t="s">
        <v>762</v>
      </c>
      <c r="AI154" s="32" t="s">
        <v>164</v>
      </c>
      <c r="AJ154" s="32" t="s">
        <v>1453</v>
      </c>
      <c r="AK154" s="32" t="s">
        <v>340</v>
      </c>
      <c r="AL154" s="32" t="s">
        <v>233</v>
      </c>
      <c r="AM154" s="32" t="s">
        <v>157</v>
      </c>
      <c r="AN154" s="32" t="s">
        <v>1454</v>
      </c>
      <c r="AO154" s="32" t="s">
        <v>1455</v>
      </c>
      <c r="AP154" s="32" t="s">
        <v>1456</v>
      </c>
      <c r="AQ154" s="32" t="s">
        <v>157</v>
      </c>
      <c r="AR154" s="32" t="s">
        <v>259</v>
      </c>
      <c r="AS154" s="32" t="s">
        <v>157</v>
      </c>
      <c r="AT154" s="32" t="s">
        <v>157</v>
      </c>
      <c r="AU154" s="32" t="s">
        <v>157</v>
      </c>
      <c r="AV154" s="32" t="s">
        <v>157</v>
      </c>
      <c r="AW154" s="32" t="s">
        <v>1457</v>
      </c>
      <c r="AX154" s="32" t="s">
        <v>164</v>
      </c>
      <c r="AY154" s="32" t="s">
        <v>1458</v>
      </c>
      <c r="AZ154" s="32" t="s">
        <v>340</v>
      </c>
      <c r="BA154" s="32" t="s">
        <v>157</v>
      </c>
      <c r="BB154" s="32" t="s">
        <v>157</v>
      </c>
      <c r="BC154" s="32" t="s">
        <v>1459</v>
      </c>
      <c r="BD154" s="32" t="s">
        <v>1460</v>
      </c>
      <c r="BE154" s="32" t="s">
        <v>1456</v>
      </c>
      <c r="BF154" s="32" t="s">
        <v>157</v>
      </c>
      <c r="BG154" s="32" t="s">
        <v>259</v>
      </c>
      <c r="BH154" s="32" t="s">
        <v>157</v>
      </c>
      <c r="BI154" s="32" t="s">
        <v>157</v>
      </c>
      <c r="BJ154" s="32" t="s">
        <v>157</v>
      </c>
      <c r="BK154" s="32" t="s">
        <v>157</v>
      </c>
      <c r="BL154" s="33" t="s">
        <v>164</v>
      </c>
      <c r="BM154" s="33" t="s">
        <v>245</v>
      </c>
      <c r="BN154" s="33" t="s">
        <v>1461</v>
      </c>
      <c r="BO154" s="33" t="s">
        <v>167</v>
      </c>
      <c r="BP154" s="33" t="s">
        <v>157</v>
      </c>
      <c r="BQ154" s="33" t="s">
        <v>1462</v>
      </c>
      <c r="BR154" s="33" t="s">
        <v>157</v>
      </c>
      <c r="BS154" s="34" t="s">
        <v>162</v>
      </c>
      <c r="BT154" s="34" t="s">
        <v>157</v>
      </c>
      <c r="BU154" s="34" t="s">
        <v>162</v>
      </c>
      <c r="BV154" s="34" t="s">
        <v>157</v>
      </c>
      <c r="BW154" s="35" t="s">
        <v>157</v>
      </c>
      <c r="BX154" s="35" t="s">
        <v>1463</v>
      </c>
      <c r="BY154" s="35" t="s">
        <v>157</v>
      </c>
    </row>
    <row r="155" spans="1:77" ht="60" x14ac:dyDescent="0.25">
      <c r="A155" s="30" t="s">
        <v>5927</v>
      </c>
      <c r="B155" s="30" t="s">
        <v>4533</v>
      </c>
      <c r="C155" s="30" t="s">
        <v>4534</v>
      </c>
      <c r="D155" s="51">
        <f>VLOOKUP(A155,Population!A155:C1098,2,FALSE)</f>
        <v>1977</v>
      </c>
      <c r="E155" s="30" t="s">
        <v>164</v>
      </c>
      <c r="F155" s="31" t="s">
        <v>4535</v>
      </c>
      <c r="G155" s="31" t="s">
        <v>164</v>
      </c>
      <c r="H155" s="31" t="s">
        <v>4536</v>
      </c>
      <c r="I155" s="31" t="s">
        <v>233</v>
      </c>
      <c r="J155" s="31" t="s">
        <v>157</v>
      </c>
      <c r="K155" s="31" t="s">
        <v>503</v>
      </c>
      <c r="L155" s="31" t="s">
        <v>4537</v>
      </c>
      <c r="M155" s="31" t="s">
        <v>4538</v>
      </c>
      <c r="N155" s="31" t="s">
        <v>4539</v>
      </c>
      <c r="O155" s="31" t="s">
        <v>157</v>
      </c>
      <c r="P155" s="31" t="s">
        <v>4540</v>
      </c>
      <c r="Q155" s="31" t="s">
        <v>164</v>
      </c>
      <c r="R155" s="31" t="s">
        <v>4536</v>
      </c>
      <c r="S155" s="31" t="s">
        <v>233</v>
      </c>
      <c r="T155" s="31" t="s">
        <v>157</v>
      </c>
      <c r="U155" s="31" t="s">
        <v>2493</v>
      </c>
      <c r="V155" s="31" t="s">
        <v>4541</v>
      </c>
      <c r="W155" s="31" t="s">
        <v>4542</v>
      </c>
      <c r="X155" s="31" t="s">
        <v>4543</v>
      </c>
      <c r="Y155" s="31" t="s">
        <v>157</v>
      </c>
      <c r="Z155" s="31" t="s">
        <v>373</v>
      </c>
      <c r="AA155" s="31" t="s">
        <v>157</v>
      </c>
      <c r="AB155" s="31" t="s">
        <v>4544</v>
      </c>
      <c r="AC155" s="31" t="s">
        <v>157</v>
      </c>
      <c r="AD155" s="31" t="s">
        <v>157</v>
      </c>
      <c r="AE155" s="31" t="s">
        <v>4545</v>
      </c>
      <c r="AF155" s="32" t="s">
        <v>4546</v>
      </c>
      <c r="AG155" s="32" t="s">
        <v>1071</v>
      </c>
      <c r="AH155" s="32" t="s">
        <v>4547</v>
      </c>
      <c r="AI155" s="32" t="s">
        <v>164</v>
      </c>
      <c r="AJ155" s="32" t="s">
        <v>4547</v>
      </c>
      <c r="AK155" s="32" t="s">
        <v>503</v>
      </c>
      <c r="AL155" s="32" t="s">
        <v>233</v>
      </c>
      <c r="AM155" s="32" t="s">
        <v>157</v>
      </c>
      <c r="AN155" s="32" t="s">
        <v>4548</v>
      </c>
      <c r="AO155" s="32" t="s">
        <v>4549</v>
      </c>
      <c r="AP155" s="32" t="s">
        <v>157</v>
      </c>
      <c r="AQ155" s="32" t="s">
        <v>157</v>
      </c>
      <c r="AR155" s="32" t="s">
        <v>626</v>
      </c>
      <c r="AS155" s="32" t="s">
        <v>157</v>
      </c>
      <c r="AT155" s="32" t="s">
        <v>4550</v>
      </c>
      <c r="AU155" s="32" t="s">
        <v>157</v>
      </c>
      <c r="AV155" s="32" t="s">
        <v>157</v>
      </c>
      <c r="AW155" s="32" t="s">
        <v>4551</v>
      </c>
      <c r="AX155" s="32" t="s">
        <v>164</v>
      </c>
      <c r="AY155" s="32" t="s">
        <v>4547</v>
      </c>
      <c r="AZ155" s="32" t="s">
        <v>503</v>
      </c>
      <c r="BA155" s="32" t="s">
        <v>233</v>
      </c>
      <c r="BB155" s="32" t="s">
        <v>157</v>
      </c>
      <c r="BC155" s="32" t="s">
        <v>4548</v>
      </c>
      <c r="BD155" s="32" t="s">
        <v>4549</v>
      </c>
      <c r="BE155" s="32" t="s">
        <v>157</v>
      </c>
      <c r="BF155" s="32" t="s">
        <v>157</v>
      </c>
      <c r="BG155" s="32" t="s">
        <v>626</v>
      </c>
      <c r="BH155" s="32" t="s">
        <v>157</v>
      </c>
      <c r="BI155" s="32" t="s">
        <v>4550</v>
      </c>
      <c r="BJ155" s="32" t="s">
        <v>157</v>
      </c>
      <c r="BK155" s="32" t="s">
        <v>157</v>
      </c>
      <c r="BL155" s="33" t="s">
        <v>162</v>
      </c>
      <c r="BM155" s="33" t="s">
        <v>157</v>
      </c>
      <c r="BN155" s="33" t="s">
        <v>157</v>
      </c>
      <c r="BO155" s="33" t="s">
        <v>157</v>
      </c>
      <c r="BP155" s="33" t="s">
        <v>157</v>
      </c>
      <c r="BQ155" s="33" t="s">
        <v>157</v>
      </c>
      <c r="BR155" s="33" t="s">
        <v>157</v>
      </c>
      <c r="BS155" s="34" t="s">
        <v>164</v>
      </c>
      <c r="BT155" s="34" t="s">
        <v>4552</v>
      </c>
      <c r="BU155" s="34" t="s">
        <v>162</v>
      </c>
      <c r="BV155" s="34" t="s">
        <v>157</v>
      </c>
      <c r="BW155" s="35" t="s">
        <v>372</v>
      </c>
      <c r="BX155" s="35" t="s">
        <v>372</v>
      </c>
      <c r="BY155" s="35" t="s">
        <v>157</v>
      </c>
    </row>
    <row r="156" spans="1:77" ht="30" x14ac:dyDescent="0.25">
      <c r="A156" s="30" t="s">
        <v>1199</v>
      </c>
      <c r="B156" s="30" t="s">
        <v>1200</v>
      </c>
      <c r="C156" s="30" t="s">
        <v>1201</v>
      </c>
      <c r="D156" s="51">
        <f>VLOOKUP(A156,Population!A156:C1099,2,FALSE)</f>
        <v>384</v>
      </c>
      <c r="E156" s="30" t="s">
        <v>164</v>
      </c>
      <c r="F156" s="31" t="s">
        <v>341</v>
      </c>
      <c r="G156" s="31" t="s">
        <v>162</v>
      </c>
      <c r="H156" s="31" t="s">
        <v>157</v>
      </c>
      <c r="I156" s="31" t="s">
        <v>157</v>
      </c>
      <c r="J156" s="31" t="s">
        <v>157</v>
      </c>
      <c r="K156" s="31" t="s">
        <v>157</v>
      </c>
      <c r="L156" s="31" t="s">
        <v>157</v>
      </c>
      <c r="M156" s="31" t="s">
        <v>157</v>
      </c>
      <c r="N156" s="31" t="s">
        <v>157</v>
      </c>
      <c r="O156" s="31" t="s">
        <v>157</v>
      </c>
      <c r="P156" s="31" t="s">
        <v>340</v>
      </c>
      <c r="Q156" s="31" t="s">
        <v>162</v>
      </c>
      <c r="R156" s="31" t="s">
        <v>157</v>
      </c>
      <c r="S156" s="31" t="s">
        <v>157</v>
      </c>
      <c r="T156" s="31" t="s">
        <v>157</v>
      </c>
      <c r="U156" s="31" t="s">
        <v>157</v>
      </c>
      <c r="V156" s="31" t="s">
        <v>157</v>
      </c>
      <c r="W156" s="31" t="s">
        <v>157</v>
      </c>
      <c r="X156" s="31" t="s">
        <v>157</v>
      </c>
      <c r="Y156" s="31" t="s">
        <v>157</v>
      </c>
      <c r="Z156" s="31" t="s">
        <v>157</v>
      </c>
      <c r="AA156" s="31" t="s">
        <v>157</v>
      </c>
      <c r="AB156" s="31" t="s">
        <v>157</v>
      </c>
      <c r="AC156" s="31" t="s">
        <v>157</v>
      </c>
      <c r="AD156" s="31" t="s">
        <v>157</v>
      </c>
      <c r="AE156" s="31" t="s">
        <v>157</v>
      </c>
      <c r="AF156" s="32" t="s">
        <v>1202</v>
      </c>
      <c r="AG156" s="32" t="s">
        <v>340</v>
      </c>
      <c r="AH156" s="32" t="s">
        <v>1203</v>
      </c>
      <c r="AI156" s="32" t="s">
        <v>164</v>
      </c>
      <c r="AJ156" s="32" t="s">
        <v>340</v>
      </c>
      <c r="AK156" s="32" t="s">
        <v>340</v>
      </c>
      <c r="AL156" s="32" t="s">
        <v>167</v>
      </c>
      <c r="AM156" s="32" t="s">
        <v>157</v>
      </c>
      <c r="AN156" s="32" t="s">
        <v>340</v>
      </c>
      <c r="AO156" s="32" t="s">
        <v>157</v>
      </c>
      <c r="AP156" s="32" t="s">
        <v>157</v>
      </c>
      <c r="AQ156" s="32" t="s">
        <v>157</v>
      </c>
      <c r="AR156" s="32" t="s">
        <v>157</v>
      </c>
      <c r="AS156" s="32" t="s">
        <v>157</v>
      </c>
      <c r="AT156" s="32" t="s">
        <v>157</v>
      </c>
      <c r="AU156" s="32" t="s">
        <v>157</v>
      </c>
      <c r="AV156" s="32" t="s">
        <v>157</v>
      </c>
      <c r="AW156" s="32" t="s">
        <v>340</v>
      </c>
      <c r="AX156" s="32" t="s">
        <v>162</v>
      </c>
      <c r="AY156" s="32" t="s">
        <v>157</v>
      </c>
      <c r="AZ156" s="32" t="s">
        <v>157</v>
      </c>
      <c r="BA156" s="32" t="s">
        <v>157</v>
      </c>
      <c r="BB156" s="32" t="s">
        <v>157</v>
      </c>
      <c r="BC156" s="32" t="s">
        <v>157</v>
      </c>
      <c r="BD156" s="32" t="s">
        <v>157</v>
      </c>
      <c r="BE156" s="32" t="s">
        <v>157</v>
      </c>
      <c r="BF156" s="32" t="s">
        <v>157</v>
      </c>
      <c r="BG156" s="32" t="s">
        <v>157</v>
      </c>
      <c r="BH156" s="32" t="s">
        <v>157</v>
      </c>
      <c r="BI156" s="32" t="s">
        <v>157</v>
      </c>
      <c r="BJ156" s="32" t="s">
        <v>157</v>
      </c>
      <c r="BK156" s="32" t="s">
        <v>157</v>
      </c>
      <c r="BL156" s="33" t="s">
        <v>162</v>
      </c>
      <c r="BM156" s="33" t="s">
        <v>157</v>
      </c>
      <c r="BN156" s="33" t="s">
        <v>157</v>
      </c>
      <c r="BO156" s="33" t="s">
        <v>157</v>
      </c>
      <c r="BP156" s="33" t="s">
        <v>157</v>
      </c>
      <c r="BQ156" s="33" t="s">
        <v>157</v>
      </c>
      <c r="BR156" s="33" t="s">
        <v>157</v>
      </c>
      <c r="BS156" s="34" t="s">
        <v>162</v>
      </c>
      <c r="BT156" s="34" t="s">
        <v>157</v>
      </c>
      <c r="BU156" s="34" t="s">
        <v>162</v>
      </c>
      <c r="BV156" s="34" t="s">
        <v>157</v>
      </c>
      <c r="BW156" s="35" t="s">
        <v>162</v>
      </c>
      <c r="BX156" s="35" t="s">
        <v>580</v>
      </c>
      <c r="BY156" s="35" t="s">
        <v>580</v>
      </c>
    </row>
    <row r="157" spans="1:77" ht="105" x14ac:dyDescent="0.25">
      <c r="A157" s="30" t="s">
        <v>5931</v>
      </c>
      <c r="B157" s="30" t="s">
        <v>4819</v>
      </c>
      <c r="C157" s="30" t="s">
        <v>4820</v>
      </c>
      <c r="D157" s="51">
        <f>VLOOKUP(A157,Population!A157:C1100,2,FALSE)</f>
        <v>433</v>
      </c>
      <c r="E157" s="30" t="s">
        <v>164</v>
      </c>
      <c r="F157" s="31" t="s">
        <v>3637</v>
      </c>
      <c r="G157" s="31" t="s">
        <v>164</v>
      </c>
      <c r="H157" s="31" t="s">
        <v>2785</v>
      </c>
      <c r="I157" s="31" t="s">
        <v>233</v>
      </c>
      <c r="J157" s="31" t="s">
        <v>157</v>
      </c>
      <c r="K157" s="31" t="s">
        <v>340</v>
      </c>
      <c r="L157" s="31" t="s">
        <v>4821</v>
      </c>
      <c r="M157" s="31" t="s">
        <v>4822</v>
      </c>
      <c r="N157" s="31" t="s">
        <v>4823</v>
      </c>
      <c r="O157" s="31" t="s">
        <v>157</v>
      </c>
      <c r="P157" s="31" t="s">
        <v>169</v>
      </c>
      <c r="Q157" s="31" t="s">
        <v>164</v>
      </c>
      <c r="R157" s="31" t="s">
        <v>4824</v>
      </c>
      <c r="S157" s="31" t="s">
        <v>233</v>
      </c>
      <c r="T157" s="31" t="s">
        <v>157</v>
      </c>
      <c r="U157" s="31" t="s">
        <v>340</v>
      </c>
      <c r="V157" s="31" t="s">
        <v>4821</v>
      </c>
      <c r="W157" s="31" t="s">
        <v>4825</v>
      </c>
      <c r="X157" s="31" t="s">
        <v>4826</v>
      </c>
      <c r="Y157" s="31" t="s">
        <v>157</v>
      </c>
      <c r="Z157" s="31" t="s">
        <v>373</v>
      </c>
      <c r="AA157" s="31" t="s">
        <v>157</v>
      </c>
      <c r="AB157" s="31" t="s">
        <v>4827</v>
      </c>
      <c r="AC157" s="31" t="s">
        <v>157</v>
      </c>
      <c r="AD157" s="31" t="s">
        <v>157</v>
      </c>
      <c r="AE157" s="31" t="s">
        <v>157</v>
      </c>
      <c r="AF157" s="32" t="s">
        <v>1268</v>
      </c>
      <c r="AG157" s="32" t="s">
        <v>169</v>
      </c>
      <c r="AH157" s="32" t="s">
        <v>157</v>
      </c>
      <c r="AI157" s="32" t="s">
        <v>164</v>
      </c>
      <c r="AJ157" s="32" t="s">
        <v>532</v>
      </c>
      <c r="AK157" s="32" t="s">
        <v>340</v>
      </c>
      <c r="AL157" s="32" t="s">
        <v>233</v>
      </c>
      <c r="AM157" s="32" t="s">
        <v>157</v>
      </c>
      <c r="AN157" s="32" t="s">
        <v>4828</v>
      </c>
      <c r="AO157" s="32" t="s">
        <v>157</v>
      </c>
      <c r="AP157" s="32" t="s">
        <v>4829</v>
      </c>
      <c r="AQ157" s="32" t="s">
        <v>157</v>
      </c>
      <c r="AR157" s="32" t="s">
        <v>2366</v>
      </c>
      <c r="AS157" s="32" t="s">
        <v>157</v>
      </c>
      <c r="AT157" s="32" t="s">
        <v>4830</v>
      </c>
      <c r="AU157" s="32" t="s">
        <v>3910</v>
      </c>
      <c r="AV157" s="32" t="s">
        <v>157</v>
      </c>
      <c r="AW157" s="32" t="s">
        <v>157</v>
      </c>
      <c r="AX157" s="32" t="s">
        <v>164</v>
      </c>
      <c r="AY157" s="32" t="s">
        <v>4831</v>
      </c>
      <c r="AZ157" s="32" t="s">
        <v>340</v>
      </c>
      <c r="BA157" s="32" t="s">
        <v>233</v>
      </c>
      <c r="BB157" s="32" t="s">
        <v>157</v>
      </c>
      <c r="BC157" s="32" t="s">
        <v>4832</v>
      </c>
      <c r="BD157" s="32" t="s">
        <v>157</v>
      </c>
      <c r="BE157" s="32" t="s">
        <v>4829</v>
      </c>
      <c r="BF157" s="32" t="s">
        <v>157</v>
      </c>
      <c r="BG157" s="32" t="s">
        <v>157</v>
      </c>
      <c r="BH157" s="32" t="s">
        <v>157</v>
      </c>
      <c r="BI157" s="32" t="s">
        <v>157</v>
      </c>
      <c r="BJ157" s="32" t="s">
        <v>157</v>
      </c>
      <c r="BK157" s="32" t="s">
        <v>157</v>
      </c>
      <c r="BL157" s="33" t="s">
        <v>162</v>
      </c>
      <c r="BM157" s="33" t="s">
        <v>157</v>
      </c>
      <c r="BN157" s="33" t="s">
        <v>157</v>
      </c>
      <c r="BO157" s="33" t="s">
        <v>157</v>
      </c>
      <c r="BP157" s="33" t="s">
        <v>157</v>
      </c>
      <c r="BQ157" s="33" t="s">
        <v>157</v>
      </c>
      <c r="BR157" s="33" t="s">
        <v>157</v>
      </c>
      <c r="BS157" s="34" t="s">
        <v>162</v>
      </c>
      <c r="BT157" s="34" t="s">
        <v>157</v>
      </c>
      <c r="BU157" s="34" t="s">
        <v>162</v>
      </c>
      <c r="BV157" s="34" t="s">
        <v>157</v>
      </c>
      <c r="BW157" s="35" t="s">
        <v>4833</v>
      </c>
      <c r="BX157" s="35" t="s">
        <v>4834</v>
      </c>
      <c r="BY157" s="35" t="s">
        <v>157</v>
      </c>
    </row>
    <row r="158" spans="1:77" ht="30" x14ac:dyDescent="0.25">
      <c r="A158" s="30" t="s">
        <v>5928</v>
      </c>
      <c r="B158" s="30" t="s">
        <v>4646</v>
      </c>
      <c r="C158" s="30" t="s">
        <v>4647</v>
      </c>
      <c r="D158" s="51">
        <f>VLOOKUP(A158,Population!A158:C1101,2,FALSE)</f>
        <v>505</v>
      </c>
      <c r="E158" s="30" t="s">
        <v>164</v>
      </c>
      <c r="F158" s="31" t="s">
        <v>1565</v>
      </c>
      <c r="G158" s="31" t="s">
        <v>164</v>
      </c>
      <c r="H158" s="31" t="s">
        <v>4648</v>
      </c>
      <c r="I158" s="31" t="s">
        <v>233</v>
      </c>
      <c r="J158" s="31" t="s">
        <v>157</v>
      </c>
      <c r="K158" s="31" t="s">
        <v>273</v>
      </c>
      <c r="L158" s="31" t="s">
        <v>4649</v>
      </c>
      <c r="M158" s="31" t="s">
        <v>4650</v>
      </c>
      <c r="N158" s="31" t="s">
        <v>4651</v>
      </c>
      <c r="O158" s="31" t="s">
        <v>157</v>
      </c>
      <c r="P158" s="31" t="s">
        <v>680</v>
      </c>
      <c r="Q158" s="31" t="s">
        <v>164</v>
      </c>
      <c r="R158" s="31" t="s">
        <v>4648</v>
      </c>
      <c r="S158" s="31" t="s">
        <v>233</v>
      </c>
      <c r="T158" s="31" t="s">
        <v>157</v>
      </c>
      <c r="U158" s="31" t="s">
        <v>273</v>
      </c>
      <c r="V158" s="31" t="s">
        <v>4649</v>
      </c>
      <c r="W158" s="31" t="s">
        <v>4652</v>
      </c>
      <c r="X158" s="31" t="s">
        <v>4653</v>
      </c>
      <c r="Y158" s="31" t="s">
        <v>157</v>
      </c>
      <c r="Z158" s="31" t="s">
        <v>259</v>
      </c>
      <c r="AA158" s="31" t="s">
        <v>157</v>
      </c>
      <c r="AB158" s="31" t="s">
        <v>157</v>
      </c>
      <c r="AC158" s="31" t="s">
        <v>157</v>
      </c>
      <c r="AD158" s="31" t="s">
        <v>157</v>
      </c>
      <c r="AE158" s="31" t="s">
        <v>157</v>
      </c>
      <c r="AF158" s="32" t="s">
        <v>2338</v>
      </c>
      <c r="AG158" s="32" t="s">
        <v>546</v>
      </c>
      <c r="AH158" s="32" t="s">
        <v>4654</v>
      </c>
      <c r="AI158" s="32" t="s">
        <v>164</v>
      </c>
      <c r="AJ158" s="32" t="s">
        <v>825</v>
      </c>
      <c r="AK158" s="32" t="s">
        <v>273</v>
      </c>
      <c r="AL158" s="32" t="s">
        <v>233</v>
      </c>
      <c r="AM158" s="32" t="s">
        <v>157</v>
      </c>
      <c r="AN158" s="32" t="s">
        <v>4655</v>
      </c>
      <c r="AO158" s="32" t="s">
        <v>157</v>
      </c>
      <c r="AP158" s="32" t="s">
        <v>825</v>
      </c>
      <c r="AQ158" s="32" t="s">
        <v>157</v>
      </c>
      <c r="AR158" s="32" t="s">
        <v>259</v>
      </c>
      <c r="AS158" s="32" t="s">
        <v>157</v>
      </c>
      <c r="AT158" s="32" t="s">
        <v>157</v>
      </c>
      <c r="AU158" s="32" t="s">
        <v>157</v>
      </c>
      <c r="AV158" s="32" t="s">
        <v>157</v>
      </c>
      <c r="AW158" s="32" t="s">
        <v>4656</v>
      </c>
      <c r="AX158" s="32" t="s">
        <v>164</v>
      </c>
      <c r="AY158" s="32" t="s">
        <v>825</v>
      </c>
      <c r="AZ158" s="32" t="s">
        <v>273</v>
      </c>
      <c r="BA158" s="32" t="s">
        <v>233</v>
      </c>
      <c r="BB158" s="32" t="s">
        <v>157</v>
      </c>
      <c r="BC158" s="32" t="s">
        <v>4655</v>
      </c>
      <c r="BD158" s="32" t="s">
        <v>157</v>
      </c>
      <c r="BE158" s="32" t="s">
        <v>825</v>
      </c>
      <c r="BF158" s="32" t="s">
        <v>157</v>
      </c>
      <c r="BG158" s="32" t="s">
        <v>259</v>
      </c>
      <c r="BH158" s="32" t="s">
        <v>157</v>
      </c>
      <c r="BI158" s="32" t="s">
        <v>157</v>
      </c>
      <c r="BJ158" s="32" t="s">
        <v>157</v>
      </c>
      <c r="BK158" s="32" t="s">
        <v>157</v>
      </c>
      <c r="BL158" s="33" t="s">
        <v>162</v>
      </c>
      <c r="BM158" s="33" t="s">
        <v>157</v>
      </c>
      <c r="BN158" s="33" t="s">
        <v>157</v>
      </c>
      <c r="BO158" s="33" t="s">
        <v>157</v>
      </c>
      <c r="BP158" s="33" t="s">
        <v>157</v>
      </c>
      <c r="BQ158" s="33" t="s">
        <v>157</v>
      </c>
      <c r="BR158" s="33" t="s">
        <v>157</v>
      </c>
      <c r="BS158" s="34" t="s">
        <v>162</v>
      </c>
      <c r="BT158" s="34" t="s">
        <v>157</v>
      </c>
      <c r="BU158" s="34" t="s">
        <v>164</v>
      </c>
      <c r="BV158" s="34" t="s">
        <v>4657</v>
      </c>
      <c r="BW158" s="35" t="s">
        <v>4658</v>
      </c>
      <c r="BX158" s="35" t="s">
        <v>4659</v>
      </c>
      <c r="BY158" s="35" t="s">
        <v>4660</v>
      </c>
    </row>
    <row r="159" spans="1:77" ht="60" x14ac:dyDescent="0.25">
      <c r="A159" s="30" t="s">
        <v>2817</v>
      </c>
      <c r="B159" s="30" t="s">
        <v>2818</v>
      </c>
      <c r="C159" s="30" t="s">
        <v>2819</v>
      </c>
      <c r="D159" s="51">
        <f>VLOOKUP(A159,Population!A159:C1102,2,FALSE)</f>
        <v>217</v>
      </c>
      <c r="E159" s="30" t="s">
        <v>164</v>
      </c>
      <c r="F159" s="31" t="s">
        <v>2066</v>
      </c>
      <c r="G159" s="31" t="s">
        <v>164</v>
      </c>
      <c r="H159" s="31" t="s">
        <v>2820</v>
      </c>
      <c r="I159" s="31" t="s">
        <v>233</v>
      </c>
      <c r="J159" s="31" t="s">
        <v>157</v>
      </c>
      <c r="K159" s="31" t="s">
        <v>503</v>
      </c>
      <c r="L159" s="31" t="s">
        <v>2821</v>
      </c>
      <c r="M159" s="31" t="s">
        <v>2822</v>
      </c>
      <c r="N159" s="31" t="s">
        <v>2823</v>
      </c>
      <c r="O159" s="31" t="s">
        <v>157</v>
      </c>
      <c r="P159" s="31" t="s">
        <v>1340</v>
      </c>
      <c r="Q159" s="31" t="s">
        <v>164</v>
      </c>
      <c r="R159" s="31" t="s">
        <v>2820</v>
      </c>
      <c r="S159" s="31" t="s">
        <v>233</v>
      </c>
      <c r="T159" s="31" t="s">
        <v>157</v>
      </c>
      <c r="U159" s="31" t="s">
        <v>503</v>
      </c>
      <c r="V159" s="31" t="s">
        <v>1164</v>
      </c>
      <c r="W159" s="31" t="s">
        <v>2824</v>
      </c>
      <c r="X159" s="31" t="s">
        <v>2825</v>
      </c>
      <c r="Y159" s="31" t="s">
        <v>157</v>
      </c>
      <c r="Z159" s="31" t="s">
        <v>259</v>
      </c>
      <c r="AA159" s="31" t="s">
        <v>157</v>
      </c>
      <c r="AB159" s="31" t="s">
        <v>157</v>
      </c>
      <c r="AC159" s="31" t="s">
        <v>157</v>
      </c>
      <c r="AD159" s="31" t="s">
        <v>157</v>
      </c>
      <c r="AE159" s="31" t="s">
        <v>157</v>
      </c>
      <c r="AF159" s="32" t="s">
        <v>2826</v>
      </c>
      <c r="AG159" s="32" t="s">
        <v>1340</v>
      </c>
      <c r="AH159" s="32" t="s">
        <v>157</v>
      </c>
      <c r="AI159" s="32" t="s">
        <v>164</v>
      </c>
      <c r="AJ159" s="32" t="s">
        <v>1690</v>
      </c>
      <c r="AK159" s="32" t="s">
        <v>2827</v>
      </c>
      <c r="AL159" s="32" t="s">
        <v>233</v>
      </c>
      <c r="AM159" s="32" t="s">
        <v>157</v>
      </c>
      <c r="AN159" s="32" t="s">
        <v>2828</v>
      </c>
      <c r="AO159" s="32" t="s">
        <v>157</v>
      </c>
      <c r="AP159" s="32" t="s">
        <v>157</v>
      </c>
      <c r="AQ159" s="32" t="s">
        <v>2829</v>
      </c>
      <c r="AR159" s="32" t="s">
        <v>259</v>
      </c>
      <c r="AS159" s="32" t="s">
        <v>157</v>
      </c>
      <c r="AT159" s="32" t="s">
        <v>157</v>
      </c>
      <c r="AU159" s="32" t="s">
        <v>157</v>
      </c>
      <c r="AV159" s="32" t="s">
        <v>157</v>
      </c>
      <c r="AW159" s="32" t="s">
        <v>157</v>
      </c>
      <c r="AX159" s="32" t="s">
        <v>164</v>
      </c>
      <c r="AY159" s="32" t="s">
        <v>1690</v>
      </c>
      <c r="AZ159" s="32" t="s">
        <v>1164</v>
      </c>
      <c r="BA159" s="32" t="s">
        <v>233</v>
      </c>
      <c r="BB159" s="32" t="s">
        <v>157</v>
      </c>
      <c r="BC159" s="32" t="s">
        <v>1164</v>
      </c>
      <c r="BD159" s="32" t="s">
        <v>157</v>
      </c>
      <c r="BE159" s="32" t="s">
        <v>157</v>
      </c>
      <c r="BF159" s="32" t="s">
        <v>1164</v>
      </c>
      <c r="BG159" s="32" t="s">
        <v>259</v>
      </c>
      <c r="BH159" s="32" t="s">
        <v>157</v>
      </c>
      <c r="BI159" s="32" t="s">
        <v>157</v>
      </c>
      <c r="BJ159" s="32" t="s">
        <v>157</v>
      </c>
      <c r="BK159" s="32" t="s">
        <v>157</v>
      </c>
      <c r="BL159" s="33" t="s">
        <v>162</v>
      </c>
      <c r="BM159" s="33" t="s">
        <v>157</v>
      </c>
      <c r="BN159" s="33" t="s">
        <v>157</v>
      </c>
      <c r="BO159" s="33" t="s">
        <v>157</v>
      </c>
      <c r="BP159" s="33" t="s">
        <v>157</v>
      </c>
      <c r="BQ159" s="33" t="s">
        <v>157</v>
      </c>
      <c r="BR159" s="33" t="s">
        <v>157</v>
      </c>
      <c r="BS159" s="34" t="s">
        <v>162</v>
      </c>
      <c r="BT159" s="34" t="s">
        <v>157</v>
      </c>
      <c r="BU159" s="34" t="s">
        <v>162</v>
      </c>
      <c r="BV159" s="34" t="s">
        <v>157</v>
      </c>
      <c r="BW159" s="35" t="s">
        <v>580</v>
      </c>
      <c r="BX159" s="35" t="s">
        <v>580</v>
      </c>
      <c r="BY159" s="35" t="s">
        <v>580</v>
      </c>
    </row>
    <row r="160" spans="1:77" ht="30" x14ac:dyDescent="0.25">
      <c r="A160" s="30" t="s">
        <v>3546</v>
      </c>
      <c r="B160" s="30" t="s">
        <v>3547</v>
      </c>
      <c r="C160" s="30" t="s">
        <v>3548</v>
      </c>
      <c r="D160" s="51">
        <f>VLOOKUP(A160,Population!A160:C1103,2,FALSE)</f>
        <v>154</v>
      </c>
      <c r="E160" s="30" t="s">
        <v>164</v>
      </c>
      <c r="F160" s="31" t="s">
        <v>1071</v>
      </c>
      <c r="G160" s="31" t="s">
        <v>164</v>
      </c>
      <c r="H160" s="31" t="s">
        <v>3549</v>
      </c>
      <c r="I160" s="31" t="s">
        <v>233</v>
      </c>
      <c r="J160" s="31" t="s">
        <v>157</v>
      </c>
      <c r="K160" s="31" t="s">
        <v>503</v>
      </c>
      <c r="L160" s="31" t="s">
        <v>3550</v>
      </c>
      <c r="M160" s="31" t="s">
        <v>3551</v>
      </c>
      <c r="N160" s="31" t="s">
        <v>3552</v>
      </c>
      <c r="O160" s="31" t="s">
        <v>3553</v>
      </c>
      <c r="P160" s="31" t="s">
        <v>487</v>
      </c>
      <c r="Q160" s="31" t="s">
        <v>164</v>
      </c>
      <c r="R160" s="31" t="s">
        <v>3554</v>
      </c>
      <c r="S160" s="31" t="s">
        <v>233</v>
      </c>
      <c r="T160" s="31" t="s">
        <v>157</v>
      </c>
      <c r="U160" s="31" t="s">
        <v>503</v>
      </c>
      <c r="V160" s="31" t="s">
        <v>3555</v>
      </c>
      <c r="W160" s="31" t="s">
        <v>3556</v>
      </c>
      <c r="X160" s="31" t="s">
        <v>341</v>
      </c>
      <c r="Y160" s="31" t="s">
        <v>157</v>
      </c>
      <c r="Z160" s="31" t="s">
        <v>259</v>
      </c>
      <c r="AA160" s="31" t="s">
        <v>157</v>
      </c>
      <c r="AB160" s="31" t="s">
        <v>157</v>
      </c>
      <c r="AC160" s="31" t="s">
        <v>157</v>
      </c>
      <c r="AD160" s="31" t="s">
        <v>157</v>
      </c>
      <c r="AE160" s="31" t="s">
        <v>157</v>
      </c>
      <c r="AF160" s="32" t="s">
        <v>1071</v>
      </c>
      <c r="AG160" s="32" t="s">
        <v>487</v>
      </c>
      <c r="AH160" s="32" t="s">
        <v>3549</v>
      </c>
      <c r="AI160" s="32" t="s">
        <v>164</v>
      </c>
      <c r="AJ160" s="32" t="s">
        <v>3549</v>
      </c>
      <c r="AK160" s="32" t="s">
        <v>503</v>
      </c>
      <c r="AL160" s="32" t="s">
        <v>157</v>
      </c>
      <c r="AM160" s="32" t="s">
        <v>157</v>
      </c>
      <c r="AN160" s="32" t="s">
        <v>3550</v>
      </c>
      <c r="AO160" s="32" t="s">
        <v>157</v>
      </c>
      <c r="AP160" s="32" t="s">
        <v>157</v>
      </c>
      <c r="AQ160" s="32" t="s">
        <v>157</v>
      </c>
      <c r="AR160" s="32" t="s">
        <v>259</v>
      </c>
      <c r="AS160" s="32" t="s">
        <v>3557</v>
      </c>
      <c r="AT160" s="32" t="s">
        <v>157</v>
      </c>
      <c r="AU160" s="32" t="s">
        <v>157</v>
      </c>
      <c r="AV160" s="32" t="s">
        <v>157</v>
      </c>
      <c r="AW160" s="32" t="s">
        <v>157</v>
      </c>
      <c r="AX160" s="32" t="s">
        <v>164</v>
      </c>
      <c r="AY160" s="32" t="s">
        <v>1102</v>
      </c>
      <c r="AZ160" s="32" t="s">
        <v>503</v>
      </c>
      <c r="BA160" s="32" t="s">
        <v>233</v>
      </c>
      <c r="BB160" s="32" t="s">
        <v>157</v>
      </c>
      <c r="BC160" s="32" t="s">
        <v>3558</v>
      </c>
      <c r="BD160" s="32" t="s">
        <v>157</v>
      </c>
      <c r="BE160" s="32" t="s">
        <v>3559</v>
      </c>
      <c r="BF160" s="32" t="s">
        <v>157</v>
      </c>
      <c r="BG160" s="32" t="s">
        <v>259</v>
      </c>
      <c r="BH160" s="32" t="s">
        <v>157</v>
      </c>
      <c r="BI160" s="32" t="s">
        <v>157</v>
      </c>
      <c r="BJ160" s="32" t="s">
        <v>157</v>
      </c>
      <c r="BK160" s="32" t="s">
        <v>157</v>
      </c>
      <c r="BL160" s="33" t="s">
        <v>162</v>
      </c>
      <c r="BM160" s="33" t="s">
        <v>157</v>
      </c>
      <c r="BN160" s="33" t="s">
        <v>157</v>
      </c>
      <c r="BO160" s="33" t="s">
        <v>157</v>
      </c>
      <c r="BP160" s="33" t="s">
        <v>157</v>
      </c>
      <c r="BQ160" s="33" t="s">
        <v>157</v>
      </c>
      <c r="BR160" s="33" t="s">
        <v>157</v>
      </c>
      <c r="BS160" s="34" t="s">
        <v>162</v>
      </c>
      <c r="BT160" s="34" t="s">
        <v>157</v>
      </c>
      <c r="BU160" s="34" t="s">
        <v>162</v>
      </c>
      <c r="BV160" s="34" t="s">
        <v>157</v>
      </c>
      <c r="BW160" s="35" t="s">
        <v>157</v>
      </c>
      <c r="BX160" s="35" t="s">
        <v>3560</v>
      </c>
      <c r="BY160" s="35" t="s">
        <v>157</v>
      </c>
    </row>
    <row r="161" spans="1:77" ht="45" x14ac:dyDescent="0.25">
      <c r="A161" s="30" t="s">
        <v>268</v>
      </c>
      <c r="B161" s="30" t="s">
        <v>269</v>
      </c>
      <c r="C161" s="30" t="s">
        <v>270</v>
      </c>
      <c r="D161" s="51">
        <f>VLOOKUP(A161,Population!A161:C1104,2,FALSE)</f>
        <v>2152</v>
      </c>
      <c r="E161" s="30" t="s">
        <v>164</v>
      </c>
      <c r="F161" s="31" t="s">
        <v>271</v>
      </c>
      <c r="G161" s="31" t="s">
        <v>164</v>
      </c>
      <c r="H161" s="31" t="s">
        <v>272</v>
      </c>
      <c r="I161" s="31" t="s">
        <v>233</v>
      </c>
      <c r="J161" s="31" t="s">
        <v>157</v>
      </c>
      <c r="K161" s="31" t="s">
        <v>273</v>
      </c>
      <c r="L161" s="31" t="s">
        <v>274</v>
      </c>
      <c r="M161" s="31" t="s">
        <v>275</v>
      </c>
      <c r="N161" s="31" t="s">
        <v>276</v>
      </c>
      <c r="O161" s="31" t="s">
        <v>277</v>
      </c>
      <c r="P161" s="31" t="s">
        <v>278</v>
      </c>
      <c r="Q161" s="31" t="s">
        <v>164</v>
      </c>
      <c r="R161" s="31" t="s">
        <v>272</v>
      </c>
      <c r="S161" s="31" t="s">
        <v>233</v>
      </c>
      <c r="T161" s="31" t="s">
        <v>157</v>
      </c>
      <c r="U161" s="31" t="s">
        <v>273</v>
      </c>
      <c r="V161" s="31" t="s">
        <v>274</v>
      </c>
      <c r="W161" s="31" t="s">
        <v>279</v>
      </c>
      <c r="X161" s="31" t="s">
        <v>280</v>
      </c>
      <c r="Y161" s="31" t="s">
        <v>281</v>
      </c>
      <c r="Z161" s="31" t="s">
        <v>259</v>
      </c>
      <c r="AA161" s="31" t="s">
        <v>157</v>
      </c>
      <c r="AB161" s="31" t="s">
        <v>157</v>
      </c>
      <c r="AC161" s="31" t="s">
        <v>157</v>
      </c>
      <c r="AD161" s="31" t="s">
        <v>157</v>
      </c>
      <c r="AE161" s="31" t="s">
        <v>157</v>
      </c>
      <c r="AF161" s="32" t="s">
        <v>282</v>
      </c>
      <c r="AG161" s="32" t="s">
        <v>283</v>
      </c>
      <c r="AH161" s="32" t="s">
        <v>284</v>
      </c>
      <c r="AI161" s="32" t="s">
        <v>164</v>
      </c>
      <c r="AJ161" s="32" t="s">
        <v>285</v>
      </c>
      <c r="AK161" s="32" t="s">
        <v>273</v>
      </c>
      <c r="AL161" s="32" t="s">
        <v>233</v>
      </c>
      <c r="AM161" s="32" t="s">
        <v>157</v>
      </c>
      <c r="AN161" s="32" t="s">
        <v>286</v>
      </c>
      <c r="AO161" s="32" t="s">
        <v>186</v>
      </c>
      <c r="AP161" s="32" t="s">
        <v>157</v>
      </c>
      <c r="AQ161" s="32" t="s">
        <v>157</v>
      </c>
      <c r="AR161" s="32" t="s">
        <v>259</v>
      </c>
      <c r="AS161" s="32" t="s">
        <v>157</v>
      </c>
      <c r="AT161" s="32" t="s">
        <v>157</v>
      </c>
      <c r="AU161" s="32" t="s">
        <v>157</v>
      </c>
      <c r="AV161" s="32" t="s">
        <v>157</v>
      </c>
      <c r="AW161" s="32" t="s">
        <v>287</v>
      </c>
      <c r="AX161" s="32" t="s">
        <v>164</v>
      </c>
      <c r="AY161" s="32" t="s">
        <v>285</v>
      </c>
      <c r="AZ161" s="32" t="s">
        <v>273</v>
      </c>
      <c r="BA161" s="32" t="s">
        <v>233</v>
      </c>
      <c r="BB161" s="32" t="s">
        <v>157</v>
      </c>
      <c r="BC161" s="32" t="s">
        <v>286</v>
      </c>
      <c r="BD161" s="32" t="s">
        <v>186</v>
      </c>
      <c r="BE161" s="32" t="s">
        <v>157</v>
      </c>
      <c r="BF161" s="32" t="s">
        <v>157</v>
      </c>
      <c r="BG161" s="32" t="s">
        <v>259</v>
      </c>
      <c r="BH161" s="32" t="s">
        <v>157</v>
      </c>
      <c r="BI161" s="32" t="s">
        <v>157</v>
      </c>
      <c r="BJ161" s="32" t="s">
        <v>157</v>
      </c>
      <c r="BK161" s="32" t="s">
        <v>157</v>
      </c>
      <c r="BL161" s="33" t="s">
        <v>210</v>
      </c>
      <c r="BM161" s="33" t="s">
        <v>157</v>
      </c>
      <c r="BN161" s="33" t="s">
        <v>157</v>
      </c>
      <c r="BO161" s="33" t="s">
        <v>157</v>
      </c>
      <c r="BP161" s="33" t="s">
        <v>157</v>
      </c>
      <c r="BQ161" s="33" t="s">
        <v>157</v>
      </c>
      <c r="BR161" s="33" t="s">
        <v>157</v>
      </c>
      <c r="BS161" s="34" t="s">
        <v>162</v>
      </c>
      <c r="BT161" s="34" t="s">
        <v>157</v>
      </c>
      <c r="BU161" s="34" t="s">
        <v>162</v>
      </c>
      <c r="BV161" s="34" t="s">
        <v>157</v>
      </c>
      <c r="BW161" s="35" t="s">
        <v>288</v>
      </c>
      <c r="BX161" s="35" t="s">
        <v>289</v>
      </c>
      <c r="BY161" s="35" t="s">
        <v>288</v>
      </c>
    </row>
    <row r="162" spans="1:77" ht="45" x14ac:dyDescent="0.25">
      <c r="A162" s="30" t="s">
        <v>5213</v>
      </c>
      <c r="B162" s="30" t="s">
        <v>5214</v>
      </c>
      <c r="C162" s="30" t="s">
        <v>5215</v>
      </c>
      <c r="D162" s="51">
        <f>VLOOKUP(A162,Population!A162:C1105,2,FALSE)</f>
        <v>301</v>
      </c>
      <c r="E162" s="30" t="s">
        <v>164</v>
      </c>
      <c r="F162" s="31" t="s">
        <v>3921</v>
      </c>
      <c r="G162" s="31" t="s">
        <v>164</v>
      </c>
      <c r="H162" s="31" t="s">
        <v>243</v>
      </c>
      <c r="I162" s="31" t="s">
        <v>233</v>
      </c>
      <c r="J162" s="31" t="s">
        <v>157</v>
      </c>
      <c r="K162" s="31" t="s">
        <v>273</v>
      </c>
      <c r="L162" s="31" t="s">
        <v>1470</v>
      </c>
      <c r="M162" s="31" t="s">
        <v>396</v>
      </c>
      <c r="N162" s="31" t="s">
        <v>459</v>
      </c>
      <c r="O162" s="31" t="s">
        <v>157</v>
      </c>
      <c r="P162" s="31" t="s">
        <v>967</v>
      </c>
      <c r="Q162" s="31" t="s">
        <v>164</v>
      </c>
      <c r="R162" s="31" t="s">
        <v>243</v>
      </c>
      <c r="S162" s="31" t="s">
        <v>233</v>
      </c>
      <c r="T162" s="31" t="s">
        <v>157</v>
      </c>
      <c r="U162" s="31" t="s">
        <v>273</v>
      </c>
      <c r="V162" s="31" t="s">
        <v>1470</v>
      </c>
      <c r="W162" s="31" t="s">
        <v>4695</v>
      </c>
      <c r="X162" s="31" t="s">
        <v>5216</v>
      </c>
      <c r="Y162" s="31" t="s">
        <v>157</v>
      </c>
      <c r="Z162" s="31" t="s">
        <v>259</v>
      </c>
      <c r="AA162" s="31" t="s">
        <v>157</v>
      </c>
      <c r="AB162" s="31" t="s">
        <v>157</v>
      </c>
      <c r="AC162" s="31" t="s">
        <v>157</v>
      </c>
      <c r="AD162" s="31" t="s">
        <v>157</v>
      </c>
      <c r="AE162" s="31" t="s">
        <v>264</v>
      </c>
      <c r="AF162" s="32" t="s">
        <v>4907</v>
      </c>
      <c r="AG162" s="32" t="s">
        <v>967</v>
      </c>
      <c r="AH162" s="32" t="s">
        <v>5217</v>
      </c>
      <c r="AI162" s="32" t="s">
        <v>164</v>
      </c>
      <c r="AJ162" s="32" t="s">
        <v>5218</v>
      </c>
      <c r="AK162" s="32" t="s">
        <v>524</v>
      </c>
      <c r="AL162" s="32" t="s">
        <v>233</v>
      </c>
      <c r="AM162" s="32" t="s">
        <v>157</v>
      </c>
      <c r="AN162" s="32" t="s">
        <v>5219</v>
      </c>
      <c r="AO162" s="32" t="s">
        <v>157</v>
      </c>
      <c r="AP162" s="32" t="s">
        <v>5220</v>
      </c>
      <c r="AQ162" s="32" t="s">
        <v>157</v>
      </c>
      <c r="AR162" s="32" t="s">
        <v>247</v>
      </c>
      <c r="AS162" s="32" t="s">
        <v>157</v>
      </c>
      <c r="AT162" s="32" t="s">
        <v>157</v>
      </c>
      <c r="AU162" s="32" t="s">
        <v>157</v>
      </c>
      <c r="AV162" s="32" t="s">
        <v>157</v>
      </c>
      <c r="AW162" s="32" t="s">
        <v>5221</v>
      </c>
      <c r="AX162" s="32" t="s">
        <v>164</v>
      </c>
      <c r="AY162" s="32" t="s">
        <v>5218</v>
      </c>
      <c r="AZ162" s="32" t="s">
        <v>524</v>
      </c>
      <c r="BA162" s="32" t="s">
        <v>233</v>
      </c>
      <c r="BB162" s="32" t="s">
        <v>157</v>
      </c>
      <c r="BC162" s="32" t="s">
        <v>5219</v>
      </c>
      <c r="BD162" s="32" t="s">
        <v>157</v>
      </c>
      <c r="BE162" s="32" t="s">
        <v>5222</v>
      </c>
      <c r="BF162" s="32" t="s">
        <v>157</v>
      </c>
      <c r="BG162" s="32" t="s">
        <v>247</v>
      </c>
      <c r="BH162" s="32" t="s">
        <v>157</v>
      </c>
      <c r="BI162" s="32" t="s">
        <v>157</v>
      </c>
      <c r="BJ162" s="32" t="s">
        <v>157</v>
      </c>
      <c r="BK162" s="32" t="s">
        <v>157</v>
      </c>
      <c r="BL162" s="33" t="s">
        <v>162</v>
      </c>
      <c r="BM162" s="33" t="s">
        <v>157</v>
      </c>
      <c r="BN162" s="33" t="s">
        <v>157</v>
      </c>
      <c r="BO162" s="33" t="s">
        <v>157</v>
      </c>
      <c r="BP162" s="33" t="s">
        <v>157</v>
      </c>
      <c r="BQ162" s="33" t="s">
        <v>157</v>
      </c>
      <c r="BR162" s="33" t="s">
        <v>157</v>
      </c>
      <c r="BS162" s="34" t="s">
        <v>162</v>
      </c>
      <c r="BT162" s="34" t="s">
        <v>157</v>
      </c>
      <c r="BU162" s="34" t="s">
        <v>162</v>
      </c>
      <c r="BV162" s="34" t="s">
        <v>157</v>
      </c>
      <c r="BW162" s="35" t="s">
        <v>580</v>
      </c>
      <c r="BX162" s="35" t="s">
        <v>580</v>
      </c>
      <c r="BY162" s="35" t="s">
        <v>580</v>
      </c>
    </row>
    <row r="163" spans="1:77" ht="45" x14ac:dyDescent="0.25">
      <c r="A163" s="30" t="s">
        <v>1428</v>
      </c>
      <c r="B163" s="30" t="s">
        <v>1429</v>
      </c>
      <c r="C163" s="30" t="s">
        <v>1430</v>
      </c>
      <c r="D163" s="51">
        <f>VLOOKUP(A163,Population!A163:C1106,2,FALSE)</f>
        <v>384</v>
      </c>
      <c r="E163" s="30" t="s">
        <v>164</v>
      </c>
      <c r="F163" s="31" t="s">
        <v>810</v>
      </c>
      <c r="G163" s="31" t="s">
        <v>164</v>
      </c>
      <c r="H163" s="31" t="s">
        <v>1431</v>
      </c>
      <c r="I163" s="31" t="s">
        <v>233</v>
      </c>
      <c r="J163" s="31" t="s">
        <v>157</v>
      </c>
      <c r="K163" s="31" t="s">
        <v>340</v>
      </c>
      <c r="L163" s="31" t="s">
        <v>970</v>
      </c>
      <c r="M163" s="31" t="s">
        <v>1061</v>
      </c>
      <c r="N163" s="31" t="s">
        <v>1063</v>
      </c>
      <c r="O163" s="31" t="s">
        <v>157</v>
      </c>
      <c r="P163" s="31" t="s">
        <v>438</v>
      </c>
      <c r="Q163" s="31" t="s">
        <v>164</v>
      </c>
      <c r="R163" s="31" t="s">
        <v>1431</v>
      </c>
      <c r="S163" s="31" t="s">
        <v>233</v>
      </c>
      <c r="T163" s="31" t="s">
        <v>157</v>
      </c>
      <c r="U163" s="31" t="s">
        <v>340</v>
      </c>
      <c r="V163" s="31" t="s">
        <v>1432</v>
      </c>
      <c r="W163" s="31" t="s">
        <v>1433</v>
      </c>
      <c r="X163" s="31" t="s">
        <v>1052</v>
      </c>
      <c r="Y163" s="31" t="s">
        <v>157</v>
      </c>
      <c r="Z163" s="31" t="s">
        <v>259</v>
      </c>
      <c r="AA163" s="31" t="s">
        <v>157</v>
      </c>
      <c r="AB163" s="31" t="s">
        <v>157</v>
      </c>
      <c r="AC163" s="31" t="s">
        <v>157</v>
      </c>
      <c r="AD163" s="31" t="s">
        <v>157</v>
      </c>
      <c r="AE163" s="31" t="s">
        <v>157</v>
      </c>
      <c r="AF163" s="32" t="s">
        <v>1434</v>
      </c>
      <c r="AG163" s="32" t="s">
        <v>438</v>
      </c>
      <c r="AH163" s="32" t="s">
        <v>1050</v>
      </c>
      <c r="AI163" s="32" t="s">
        <v>164</v>
      </c>
      <c r="AJ163" s="32" t="s">
        <v>762</v>
      </c>
      <c r="AK163" s="32" t="s">
        <v>340</v>
      </c>
      <c r="AL163" s="32" t="s">
        <v>233</v>
      </c>
      <c r="AM163" s="32" t="s">
        <v>157</v>
      </c>
      <c r="AN163" s="32" t="s">
        <v>1435</v>
      </c>
      <c r="AO163" s="32" t="s">
        <v>157</v>
      </c>
      <c r="AP163" s="32" t="s">
        <v>190</v>
      </c>
      <c r="AQ163" s="32" t="s">
        <v>157</v>
      </c>
      <c r="AR163" s="32" t="s">
        <v>259</v>
      </c>
      <c r="AS163" s="32" t="s">
        <v>157</v>
      </c>
      <c r="AT163" s="32" t="s">
        <v>157</v>
      </c>
      <c r="AU163" s="32" t="s">
        <v>157</v>
      </c>
      <c r="AV163" s="32" t="s">
        <v>157</v>
      </c>
      <c r="AW163" s="32" t="s">
        <v>1050</v>
      </c>
      <c r="AX163" s="32" t="s">
        <v>164</v>
      </c>
      <c r="AY163" s="32" t="s">
        <v>762</v>
      </c>
      <c r="AZ163" s="32" t="s">
        <v>340</v>
      </c>
      <c r="BA163" s="32" t="s">
        <v>233</v>
      </c>
      <c r="BB163" s="32" t="s">
        <v>157</v>
      </c>
      <c r="BC163" s="32" t="s">
        <v>1435</v>
      </c>
      <c r="BD163" s="32" t="s">
        <v>157</v>
      </c>
      <c r="BE163" s="32" t="s">
        <v>190</v>
      </c>
      <c r="BF163" s="32" t="s">
        <v>157</v>
      </c>
      <c r="BG163" s="32" t="s">
        <v>259</v>
      </c>
      <c r="BH163" s="32" t="s">
        <v>157</v>
      </c>
      <c r="BI163" s="32" t="s">
        <v>157</v>
      </c>
      <c r="BJ163" s="32" t="s">
        <v>157</v>
      </c>
      <c r="BK163" s="32" t="s">
        <v>157</v>
      </c>
      <c r="BL163" s="33" t="s">
        <v>210</v>
      </c>
      <c r="BM163" s="33" t="s">
        <v>157</v>
      </c>
      <c r="BN163" s="33" t="s">
        <v>157</v>
      </c>
      <c r="BO163" s="33" t="s">
        <v>157</v>
      </c>
      <c r="BP163" s="33" t="s">
        <v>157</v>
      </c>
      <c r="BQ163" s="33" t="s">
        <v>157</v>
      </c>
      <c r="BR163" s="33" t="s">
        <v>157</v>
      </c>
      <c r="BS163" s="34" t="s">
        <v>164</v>
      </c>
      <c r="BT163" s="34" t="s">
        <v>1436</v>
      </c>
      <c r="BU163" s="34" t="s">
        <v>164</v>
      </c>
      <c r="BV163" s="34" t="s">
        <v>1437</v>
      </c>
      <c r="BW163" s="35" t="s">
        <v>580</v>
      </c>
      <c r="BX163" s="35" t="s">
        <v>580</v>
      </c>
      <c r="BY163" s="35" t="s">
        <v>580</v>
      </c>
    </row>
    <row r="164" spans="1:77" ht="60" x14ac:dyDescent="0.25">
      <c r="A164" s="30" t="s">
        <v>3368</v>
      </c>
      <c r="B164" s="30" t="s">
        <v>3369</v>
      </c>
      <c r="C164" s="30" t="s">
        <v>3370</v>
      </c>
      <c r="D164" s="51">
        <f>VLOOKUP(A164,Population!A164:C1107,2,FALSE)</f>
        <v>368</v>
      </c>
      <c r="E164" s="30" t="s">
        <v>164</v>
      </c>
      <c r="F164" s="31" t="s">
        <v>3371</v>
      </c>
      <c r="G164" s="31" t="s">
        <v>164</v>
      </c>
      <c r="H164" s="31" t="s">
        <v>3372</v>
      </c>
      <c r="I164" s="31" t="s">
        <v>233</v>
      </c>
      <c r="J164" s="31" t="s">
        <v>157</v>
      </c>
      <c r="K164" s="31" t="s">
        <v>297</v>
      </c>
      <c r="L164" s="31" t="s">
        <v>3373</v>
      </c>
      <c r="M164" s="31" t="s">
        <v>3374</v>
      </c>
      <c r="N164" s="31" t="s">
        <v>3375</v>
      </c>
      <c r="O164" s="31" t="s">
        <v>157</v>
      </c>
      <c r="P164" s="31" t="s">
        <v>982</v>
      </c>
      <c r="Q164" s="31" t="s">
        <v>164</v>
      </c>
      <c r="R164" s="31" t="s">
        <v>3372</v>
      </c>
      <c r="S164" s="31" t="s">
        <v>233</v>
      </c>
      <c r="T164" s="31" t="s">
        <v>157</v>
      </c>
      <c r="U164" s="31" t="s">
        <v>297</v>
      </c>
      <c r="V164" s="31" t="s">
        <v>3373</v>
      </c>
      <c r="W164" s="31" t="s">
        <v>3376</v>
      </c>
      <c r="X164" s="31" t="s">
        <v>372</v>
      </c>
      <c r="Y164" s="31" t="s">
        <v>3377</v>
      </c>
      <c r="Z164" s="31" t="s">
        <v>373</v>
      </c>
      <c r="AA164" s="31" t="s">
        <v>157</v>
      </c>
      <c r="AB164" s="31" t="s">
        <v>157</v>
      </c>
      <c r="AC164" s="31" t="s">
        <v>157</v>
      </c>
      <c r="AD164" s="31" t="s">
        <v>157</v>
      </c>
      <c r="AE164" s="31" t="s">
        <v>157</v>
      </c>
      <c r="AF164" s="32" t="s">
        <v>3371</v>
      </c>
      <c r="AG164" s="32" t="s">
        <v>438</v>
      </c>
      <c r="AH164" s="32" t="s">
        <v>3378</v>
      </c>
      <c r="AI164" s="32" t="s">
        <v>164</v>
      </c>
      <c r="AJ164" s="32" t="s">
        <v>3378</v>
      </c>
      <c r="AK164" s="32" t="s">
        <v>297</v>
      </c>
      <c r="AL164" s="32" t="s">
        <v>233</v>
      </c>
      <c r="AM164" s="32" t="s">
        <v>157</v>
      </c>
      <c r="AN164" s="32" t="s">
        <v>2484</v>
      </c>
      <c r="AO164" s="32" t="s">
        <v>157</v>
      </c>
      <c r="AP164" s="32" t="s">
        <v>3379</v>
      </c>
      <c r="AQ164" s="32" t="s">
        <v>157</v>
      </c>
      <c r="AR164" s="32" t="s">
        <v>626</v>
      </c>
      <c r="AS164" s="32" t="s">
        <v>157</v>
      </c>
      <c r="AT164" s="32" t="s">
        <v>157</v>
      </c>
      <c r="AU164" s="32" t="s">
        <v>157</v>
      </c>
      <c r="AV164" s="32" t="s">
        <v>157</v>
      </c>
      <c r="AW164" s="32" t="s">
        <v>421</v>
      </c>
      <c r="AX164" s="32" t="s">
        <v>164</v>
      </c>
      <c r="AY164" s="32" t="s">
        <v>3378</v>
      </c>
      <c r="AZ164" s="32" t="s">
        <v>3380</v>
      </c>
      <c r="BA164" s="32" t="s">
        <v>233</v>
      </c>
      <c r="BB164" s="32" t="s">
        <v>157</v>
      </c>
      <c r="BC164" s="32" t="s">
        <v>2484</v>
      </c>
      <c r="BD164" s="32" t="s">
        <v>157</v>
      </c>
      <c r="BE164" s="32" t="s">
        <v>3381</v>
      </c>
      <c r="BF164" s="32" t="s">
        <v>157</v>
      </c>
      <c r="BG164" s="32" t="s">
        <v>626</v>
      </c>
      <c r="BH164" s="32" t="s">
        <v>157</v>
      </c>
      <c r="BI164" s="32" t="s">
        <v>157</v>
      </c>
      <c r="BJ164" s="32" t="s">
        <v>157</v>
      </c>
      <c r="BK164" s="32" t="s">
        <v>157</v>
      </c>
      <c r="BL164" s="33" t="s">
        <v>162</v>
      </c>
      <c r="BM164" s="33" t="s">
        <v>157</v>
      </c>
      <c r="BN164" s="33" t="s">
        <v>157</v>
      </c>
      <c r="BO164" s="33" t="s">
        <v>157</v>
      </c>
      <c r="BP164" s="33" t="s">
        <v>157</v>
      </c>
      <c r="BQ164" s="33" t="s">
        <v>157</v>
      </c>
      <c r="BR164" s="33" t="s">
        <v>157</v>
      </c>
      <c r="BS164" s="34" t="s">
        <v>162</v>
      </c>
      <c r="BT164" s="34" t="s">
        <v>157</v>
      </c>
      <c r="BU164" s="34" t="s">
        <v>164</v>
      </c>
      <c r="BV164" s="34" t="s">
        <v>3382</v>
      </c>
      <c r="BW164" s="35" t="s">
        <v>3383</v>
      </c>
      <c r="BX164" s="35" t="s">
        <v>3384</v>
      </c>
      <c r="BY164" s="35" t="s">
        <v>162</v>
      </c>
    </row>
    <row r="165" spans="1:77" ht="45" x14ac:dyDescent="0.25">
      <c r="A165" s="30" t="s">
        <v>5859</v>
      </c>
      <c r="B165" s="30" t="s">
        <v>229</v>
      </c>
      <c r="C165" s="30" t="s">
        <v>230</v>
      </c>
      <c r="D165" s="51">
        <f>VLOOKUP(A165,Population!A165:C1108,2,FALSE)</f>
        <v>1300</v>
      </c>
      <c r="E165" s="30" t="s">
        <v>164</v>
      </c>
      <c r="F165" s="31" t="s">
        <v>231</v>
      </c>
      <c r="G165" s="31" t="s">
        <v>164</v>
      </c>
      <c r="H165" s="31" t="s">
        <v>232</v>
      </c>
      <c r="I165" s="31" t="s">
        <v>233</v>
      </c>
      <c r="J165" s="31" t="s">
        <v>157</v>
      </c>
      <c r="K165" s="31" t="s">
        <v>234</v>
      </c>
      <c r="L165" s="31" t="s">
        <v>235</v>
      </c>
      <c r="M165" s="31" t="s">
        <v>236</v>
      </c>
      <c r="N165" s="31" t="s">
        <v>237</v>
      </c>
      <c r="O165" s="31" t="s">
        <v>157</v>
      </c>
      <c r="P165" s="31" t="s">
        <v>217</v>
      </c>
      <c r="Q165" s="31" t="s">
        <v>164</v>
      </c>
      <c r="R165" s="31" t="s">
        <v>232</v>
      </c>
      <c r="S165" s="31" t="s">
        <v>233</v>
      </c>
      <c r="T165" s="31" t="s">
        <v>157</v>
      </c>
      <c r="U165" s="31" t="s">
        <v>234</v>
      </c>
      <c r="V165" s="31" t="s">
        <v>238</v>
      </c>
      <c r="W165" s="31" t="s">
        <v>239</v>
      </c>
      <c r="X165" s="31" t="s">
        <v>240</v>
      </c>
      <c r="Y165" s="31" t="s">
        <v>157</v>
      </c>
      <c r="Z165" s="31" t="s">
        <v>241</v>
      </c>
      <c r="AA165" s="31" t="s">
        <v>157</v>
      </c>
      <c r="AB165" s="31" t="s">
        <v>242</v>
      </c>
      <c r="AC165" s="31" t="s">
        <v>157</v>
      </c>
      <c r="AD165" s="31" t="s">
        <v>157</v>
      </c>
      <c r="AE165" s="31" t="s">
        <v>157</v>
      </c>
      <c r="AF165" s="32" t="s">
        <v>231</v>
      </c>
      <c r="AG165" s="32" t="s">
        <v>217</v>
      </c>
      <c r="AH165" s="32" t="s">
        <v>157</v>
      </c>
      <c r="AI165" s="32" t="s">
        <v>164</v>
      </c>
      <c r="AJ165" s="32" t="s">
        <v>243</v>
      </c>
      <c r="AK165" s="32" t="s">
        <v>244</v>
      </c>
      <c r="AL165" s="32" t="s">
        <v>233</v>
      </c>
      <c r="AM165" s="32" t="s">
        <v>157</v>
      </c>
      <c r="AN165" s="32" t="s">
        <v>245</v>
      </c>
      <c r="AO165" s="32" t="s">
        <v>157</v>
      </c>
      <c r="AP165" s="32" t="s">
        <v>246</v>
      </c>
      <c r="AQ165" s="32" t="s">
        <v>157</v>
      </c>
      <c r="AR165" s="32" t="s">
        <v>247</v>
      </c>
      <c r="AS165" s="32" t="s">
        <v>157</v>
      </c>
      <c r="AT165" s="32" t="s">
        <v>242</v>
      </c>
      <c r="AU165" s="32" t="s">
        <v>157</v>
      </c>
      <c r="AV165" s="32" t="s">
        <v>157</v>
      </c>
      <c r="AW165" s="32" t="s">
        <v>157</v>
      </c>
      <c r="AX165" s="32" t="s">
        <v>164</v>
      </c>
      <c r="AY165" s="32" t="s">
        <v>243</v>
      </c>
      <c r="AZ165" s="32" t="s">
        <v>244</v>
      </c>
      <c r="BA165" s="32" t="s">
        <v>233</v>
      </c>
      <c r="BB165" s="32" t="s">
        <v>157</v>
      </c>
      <c r="BC165" s="32" t="s">
        <v>245</v>
      </c>
      <c r="BD165" s="32" t="s">
        <v>157</v>
      </c>
      <c r="BE165" s="32" t="s">
        <v>157</v>
      </c>
      <c r="BF165" s="32" t="s">
        <v>157</v>
      </c>
      <c r="BG165" s="32" t="s">
        <v>157</v>
      </c>
      <c r="BH165" s="32" t="s">
        <v>157</v>
      </c>
      <c r="BI165" s="32" t="s">
        <v>157</v>
      </c>
      <c r="BJ165" s="32" t="s">
        <v>157</v>
      </c>
      <c r="BK165" s="32" t="s">
        <v>157</v>
      </c>
      <c r="BL165" s="33" t="s">
        <v>162</v>
      </c>
      <c r="BM165" s="33" t="s">
        <v>157</v>
      </c>
      <c r="BN165" s="33" t="s">
        <v>157</v>
      </c>
      <c r="BO165" s="33" t="s">
        <v>157</v>
      </c>
      <c r="BP165" s="33" t="s">
        <v>157</v>
      </c>
      <c r="BQ165" s="33" t="s">
        <v>157</v>
      </c>
      <c r="BR165" s="33" t="s">
        <v>157</v>
      </c>
      <c r="BS165" s="34" t="s">
        <v>162</v>
      </c>
      <c r="BT165" s="34" t="s">
        <v>157</v>
      </c>
      <c r="BU165" s="34" t="s">
        <v>164</v>
      </c>
      <c r="BV165" s="34" t="s">
        <v>248</v>
      </c>
      <c r="BW165" s="35" t="s">
        <v>249</v>
      </c>
      <c r="BX165" s="35" t="s">
        <v>250</v>
      </c>
      <c r="BY165" s="35" t="s">
        <v>157</v>
      </c>
    </row>
    <row r="166" spans="1:77" ht="45" x14ac:dyDescent="0.25">
      <c r="A166" s="30" t="s">
        <v>498</v>
      </c>
      <c r="B166" s="30" t="s">
        <v>499</v>
      </c>
      <c r="C166" s="30" t="s">
        <v>500</v>
      </c>
      <c r="D166" s="51">
        <f>VLOOKUP(A166,Population!A166:C1109,2,FALSE)</f>
        <v>808</v>
      </c>
      <c r="E166" s="30" t="s">
        <v>164</v>
      </c>
      <c r="F166" s="31" t="s">
        <v>501</v>
      </c>
      <c r="G166" s="31" t="s">
        <v>164</v>
      </c>
      <c r="H166" s="31" t="s">
        <v>502</v>
      </c>
      <c r="I166" s="31" t="s">
        <v>233</v>
      </c>
      <c r="J166" s="31" t="s">
        <v>157</v>
      </c>
      <c r="K166" s="31" t="s">
        <v>503</v>
      </c>
      <c r="L166" s="31" t="s">
        <v>504</v>
      </c>
      <c r="M166" s="31" t="s">
        <v>505</v>
      </c>
      <c r="N166" s="31" t="s">
        <v>506</v>
      </c>
      <c r="O166" s="31" t="s">
        <v>157</v>
      </c>
      <c r="P166" s="31" t="s">
        <v>219</v>
      </c>
      <c r="Q166" s="31" t="s">
        <v>164</v>
      </c>
      <c r="R166" s="31" t="s">
        <v>502</v>
      </c>
      <c r="S166" s="31" t="s">
        <v>233</v>
      </c>
      <c r="T166" s="31" t="s">
        <v>157</v>
      </c>
      <c r="U166" s="31" t="s">
        <v>503</v>
      </c>
      <c r="V166" s="31" t="s">
        <v>504</v>
      </c>
      <c r="W166" s="31" t="s">
        <v>507</v>
      </c>
      <c r="X166" s="31" t="s">
        <v>508</v>
      </c>
      <c r="Y166" s="31" t="s">
        <v>157</v>
      </c>
      <c r="Z166" s="31" t="s">
        <v>259</v>
      </c>
      <c r="AA166" s="31" t="s">
        <v>157</v>
      </c>
      <c r="AB166" s="31" t="s">
        <v>157</v>
      </c>
      <c r="AC166" s="31" t="s">
        <v>157</v>
      </c>
      <c r="AD166" s="31" t="s">
        <v>157</v>
      </c>
      <c r="AE166" s="31" t="s">
        <v>157</v>
      </c>
      <c r="AF166" s="32" t="s">
        <v>509</v>
      </c>
      <c r="AG166" s="32" t="s">
        <v>219</v>
      </c>
      <c r="AH166" s="32" t="s">
        <v>510</v>
      </c>
      <c r="AI166" s="32" t="s">
        <v>164</v>
      </c>
      <c r="AJ166" s="32" t="s">
        <v>511</v>
      </c>
      <c r="AK166" s="32" t="s">
        <v>503</v>
      </c>
      <c r="AL166" s="32" t="s">
        <v>233</v>
      </c>
      <c r="AM166" s="32" t="s">
        <v>157</v>
      </c>
      <c r="AN166" s="32" t="s">
        <v>512</v>
      </c>
      <c r="AO166" s="32" t="s">
        <v>157</v>
      </c>
      <c r="AP166" s="32" t="s">
        <v>513</v>
      </c>
      <c r="AQ166" s="32" t="s">
        <v>157</v>
      </c>
      <c r="AR166" s="32" t="s">
        <v>247</v>
      </c>
      <c r="AS166" s="32" t="s">
        <v>157</v>
      </c>
      <c r="AT166" s="32" t="s">
        <v>514</v>
      </c>
      <c r="AU166" s="32" t="s">
        <v>157</v>
      </c>
      <c r="AV166" s="32" t="s">
        <v>157</v>
      </c>
      <c r="AW166" s="32" t="s">
        <v>515</v>
      </c>
      <c r="AX166" s="32" t="s">
        <v>164</v>
      </c>
      <c r="AY166" s="32" t="s">
        <v>511</v>
      </c>
      <c r="AZ166" s="32" t="s">
        <v>503</v>
      </c>
      <c r="BA166" s="32" t="s">
        <v>233</v>
      </c>
      <c r="BB166" s="32" t="s">
        <v>157</v>
      </c>
      <c r="BC166" s="32" t="s">
        <v>512</v>
      </c>
      <c r="BD166" s="32" t="s">
        <v>157</v>
      </c>
      <c r="BE166" s="32" t="s">
        <v>513</v>
      </c>
      <c r="BF166" s="32" t="s">
        <v>157</v>
      </c>
      <c r="BG166" s="32" t="s">
        <v>247</v>
      </c>
      <c r="BH166" s="32" t="s">
        <v>157</v>
      </c>
      <c r="BI166" s="32" t="s">
        <v>516</v>
      </c>
      <c r="BJ166" s="32" t="s">
        <v>157</v>
      </c>
      <c r="BK166" s="32" t="s">
        <v>157</v>
      </c>
      <c r="BL166" s="33" t="s">
        <v>210</v>
      </c>
      <c r="BM166" s="33" t="s">
        <v>157</v>
      </c>
      <c r="BN166" s="33" t="s">
        <v>157</v>
      </c>
      <c r="BO166" s="33" t="s">
        <v>157</v>
      </c>
      <c r="BP166" s="33" t="s">
        <v>157</v>
      </c>
      <c r="BQ166" s="33" t="s">
        <v>157</v>
      </c>
      <c r="BR166" s="33" t="s">
        <v>157</v>
      </c>
      <c r="BS166" s="34" t="s">
        <v>162</v>
      </c>
      <c r="BT166" s="34" t="s">
        <v>157</v>
      </c>
      <c r="BU166" s="34" t="s">
        <v>162</v>
      </c>
      <c r="BV166" s="34" t="s">
        <v>157</v>
      </c>
      <c r="BW166" s="35" t="s">
        <v>157</v>
      </c>
      <c r="BX166" s="35" t="s">
        <v>157</v>
      </c>
      <c r="BY166" s="35" t="s">
        <v>157</v>
      </c>
    </row>
    <row r="167" spans="1:77" x14ac:dyDescent="0.25">
      <c r="A167" s="30" t="s">
        <v>5860</v>
      </c>
      <c r="B167" s="30" t="s">
        <v>254</v>
      </c>
      <c r="C167" s="30" t="s">
        <v>255</v>
      </c>
      <c r="D167" s="51">
        <f>VLOOKUP(A167,Population!A167:C1110,2,FALSE)</f>
        <v>446</v>
      </c>
      <c r="E167" s="30" t="s">
        <v>164</v>
      </c>
      <c r="F167" s="31" t="s">
        <v>256</v>
      </c>
      <c r="G167" s="31" t="s">
        <v>162</v>
      </c>
      <c r="H167" s="31" t="s">
        <v>157</v>
      </c>
      <c r="I167" s="31" t="s">
        <v>157</v>
      </c>
      <c r="J167" s="31" t="s">
        <v>157</v>
      </c>
      <c r="K167" s="31" t="s">
        <v>157</v>
      </c>
      <c r="L167" s="31" t="s">
        <v>157</v>
      </c>
      <c r="M167" s="31" t="s">
        <v>157</v>
      </c>
      <c r="N167" s="31" t="s">
        <v>157</v>
      </c>
      <c r="O167" s="31" t="s">
        <v>257</v>
      </c>
      <c r="P167" s="31" t="s">
        <v>173</v>
      </c>
      <c r="Q167" s="31" t="s">
        <v>162</v>
      </c>
      <c r="R167" s="31" t="s">
        <v>157</v>
      </c>
      <c r="S167" s="31" t="s">
        <v>157</v>
      </c>
      <c r="T167" s="31" t="s">
        <v>157</v>
      </c>
      <c r="U167" s="31" t="s">
        <v>157</v>
      </c>
      <c r="V167" s="31" t="s">
        <v>157</v>
      </c>
      <c r="W167" s="31" t="s">
        <v>157</v>
      </c>
      <c r="X167" s="31" t="s">
        <v>157</v>
      </c>
      <c r="Y167" s="31" t="s">
        <v>258</v>
      </c>
      <c r="Z167" s="31" t="s">
        <v>259</v>
      </c>
      <c r="AA167" s="31" t="s">
        <v>157</v>
      </c>
      <c r="AB167" s="31" t="s">
        <v>157</v>
      </c>
      <c r="AC167" s="31" t="s">
        <v>157</v>
      </c>
      <c r="AD167" s="31" t="s">
        <v>157</v>
      </c>
      <c r="AE167" s="31" t="s">
        <v>157</v>
      </c>
      <c r="AF167" s="32" t="s">
        <v>260</v>
      </c>
      <c r="AG167" s="32" t="s">
        <v>261</v>
      </c>
      <c r="AH167" s="32" t="s">
        <v>262</v>
      </c>
      <c r="AI167" s="32" t="s">
        <v>164</v>
      </c>
      <c r="AJ167" s="32" t="s">
        <v>263</v>
      </c>
      <c r="AK167" s="32" t="s">
        <v>264</v>
      </c>
      <c r="AL167" s="32" t="s">
        <v>157</v>
      </c>
      <c r="AM167" s="32" t="s">
        <v>157</v>
      </c>
      <c r="AN167" s="32" t="s">
        <v>157</v>
      </c>
      <c r="AO167" s="32" t="s">
        <v>157</v>
      </c>
      <c r="AP167" s="32" t="s">
        <v>157</v>
      </c>
      <c r="AQ167" s="32" t="s">
        <v>157</v>
      </c>
      <c r="AR167" s="32" t="s">
        <v>259</v>
      </c>
      <c r="AS167" s="32" t="s">
        <v>157</v>
      </c>
      <c r="AT167" s="32" t="s">
        <v>157</v>
      </c>
      <c r="AU167" s="32" t="s">
        <v>157</v>
      </c>
      <c r="AV167" s="32" t="s">
        <v>157</v>
      </c>
      <c r="AW167" s="32" t="s">
        <v>263</v>
      </c>
      <c r="AX167" s="32" t="s">
        <v>162</v>
      </c>
      <c r="AY167" s="32" t="s">
        <v>157</v>
      </c>
      <c r="AZ167" s="32" t="s">
        <v>157</v>
      </c>
      <c r="BA167" s="32" t="s">
        <v>157</v>
      </c>
      <c r="BB167" s="32" t="s">
        <v>157</v>
      </c>
      <c r="BC167" s="32" t="s">
        <v>157</v>
      </c>
      <c r="BD167" s="32" t="s">
        <v>157</v>
      </c>
      <c r="BE167" s="32" t="s">
        <v>157</v>
      </c>
      <c r="BF167" s="32" t="s">
        <v>157</v>
      </c>
      <c r="BG167" s="32" t="s">
        <v>157</v>
      </c>
      <c r="BH167" s="32" t="s">
        <v>157</v>
      </c>
      <c r="BI167" s="32" t="s">
        <v>157</v>
      </c>
      <c r="BJ167" s="32" t="s">
        <v>157</v>
      </c>
      <c r="BK167" s="32" t="s">
        <v>157</v>
      </c>
      <c r="BL167" s="33" t="s">
        <v>162</v>
      </c>
      <c r="BM167" s="33" t="s">
        <v>157</v>
      </c>
      <c r="BN167" s="33" t="s">
        <v>157</v>
      </c>
      <c r="BO167" s="33" t="s">
        <v>157</v>
      </c>
      <c r="BP167" s="33" t="s">
        <v>157</v>
      </c>
      <c r="BQ167" s="33" t="s">
        <v>157</v>
      </c>
      <c r="BR167" s="33" t="s">
        <v>157</v>
      </c>
      <c r="BS167" s="34" t="s">
        <v>162</v>
      </c>
      <c r="BT167" s="34" t="s">
        <v>157</v>
      </c>
      <c r="BU167" s="34" t="s">
        <v>164</v>
      </c>
      <c r="BV167" s="34" t="s">
        <v>265</v>
      </c>
      <c r="BW167" s="35" t="s">
        <v>157</v>
      </c>
      <c r="BX167" s="35" t="s">
        <v>157</v>
      </c>
      <c r="BY167" s="35" t="s">
        <v>157</v>
      </c>
    </row>
    <row r="168" spans="1:77" ht="60" x14ac:dyDescent="0.25">
      <c r="A168" s="30" t="s">
        <v>2626</v>
      </c>
      <c r="B168" s="30" t="s">
        <v>2627</v>
      </c>
      <c r="C168" s="30" t="s">
        <v>2628</v>
      </c>
      <c r="D168" s="51">
        <f>VLOOKUP(A168,Population!A168:C1111,2,FALSE)</f>
        <v>240</v>
      </c>
      <c r="E168" s="30" t="s">
        <v>164</v>
      </c>
      <c r="F168" s="31" t="s">
        <v>891</v>
      </c>
      <c r="G168" s="31" t="s">
        <v>164</v>
      </c>
      <c r="H168" s="31" t="s">
        <v>1085</v>
      </c>
      <c r="I168" s="31" t="s">
        <v>233</v>
      </c>
      <c r="J168" s="31" t="s">
        <v>157</v>
      </c>
      <c r="K168" s="31" t="s">
        <v>524</v>
      </c>
      <c r="L168" s="31" t="s">
        <v>2629</v>
      </c>
      <c r="M168" s="31" t="s">
        <v>663</v>
      </c>
      <c r="N168" s="31" t="s">
        <v>2630</v>
      </c>
      <c r="O168" s="31" t="s">
        <v>157</v>
      </c>
      <c r="P168" s="31" t="s">
        <v>967</v>
      </c>
      <c r="Q168" s="31" t="s">
        <v>162</v>
      </c>
      <c r="R168" s="31" t="s">
        <v>157</v>
      </c>
      <c r="S168" s="31" t="s">
        <v>157</v>
      </c>
      <c r="T168" s="31" t="s">
        <v>157</v>
      </c>
      <c r="U168" s="31" t="s">
        <v>157</v>
      </c>
      <c r="V168" s="31" t="s">
        <v>157</v>
      </c>
      <c r="W168" s="31" t="s">
        <v>157</v>
      </c>
      <c r="X168" s="31" t="s">
        <v>157</v>
      </c>
      <c r="Y168" s="31" t="s">
        <v>157</v>
      </c>
      <c r="Z168" s="31" t="s">
        <v>157</v>
      </c>
      <c r="AA168" s="31" t="s">
        <v>157</v>
      </c>
      <c r="AB168" s="31" t="s">
        <v>157</v>
      </c>
      <c r="AC168" s="31" t="s">
        <v>157</v>
      </c>
      <c r="AD168" s="31" t="s">
        <v>157</v>
      </c>
      <c r="AE168" s="31" t="s">
        <v>2631</v>
      </c>
      <c r="AF168" s="32" t="s">
        <v>891</v>
      </c>
      <c r="AG168" s="32" t="s">
        <v>967</v>
      </c>
      <c r="AH168" s="32" t="s">
        <v>645</v>
      </c>
      <c r="AI168" s="32" t="s">
        <v>164</v>
      </c>
      <c r="AJ168" s="32" t="s">
        <v>2632</v>
      </c>
      <c r="AK168" s="32" t="s">
        <v>157</v>
      </c>
      <c r="AL168" s="32" t="s">
        <v>157</v>
      </c>
      <c r="AM168" s="32" t="s">
        <v>157</v>
      </c>
      <c r="AN168" s="32" t="s">
        <v>157</v>
      </c>
      <c r="AO168" s="32" t="s">
        <v>157</v>
      </c>
      <c r="AP168" s="32" t="s">
        <v>157</v>
      </c>
      <c r="AQ168" s="32" t="s">
        <v>157</v>
      </c>
      <c r="AR168" s="32" t="s">
        <v>157</v>
      </c>
      <c r="AS168" s="32" t="s">
        <v>157</v>
      </c>
      <c r="AT168" s="32" t="s">
        <v>157</v>
      </c>
      <c r="AU168" s="32" t="s">
        <v>157</v>
      </c>
      <c r="AV168" s="32" t="s">
        <v>157</v>
      </c>
      <c r="AW168" s="32" t="s">
        <v>645</v>
      </c>
      <c r="AX168" s="32" t="s">
        <v>164</v>
      </c>
      <c r="AY168" s="32" t="s">
        <v>2632</v>
      </c>
      <c r="AZ168" s="32" t="s">
        <v>157</v>
      </c>
      <c r="BA168" s="32" t="s">
        <v>157</v>
      </c>
      <c r="BB168" s="32" t="s">
        <v>157</v>
      </c>
      <c r="BC168" s="32" t="s">
        <v>157</v>
      </c>
      <c r="BD168" s="32" t="s">
        <v>157</v>
      </c>
      <c r="BE168" s="32" t="s">
        <v>157</v>
      </c>
      <c r="BF168" s="32" t="s">
        <v>157</v>
      </c>
      <c r="BG168" s="32" t="s">
        <v>157</v>
      </c>
      <c r="BH168" s="32" t="s">
        <v>157</v>
      </c>
      <c r="BI168" s="32" t="s">
        <v>157</v>
      </c>
      <c r="BJ168" s="32" t="s">
        <v>157</v>
      </c>
      <c r="BK168" s="32" t="s">
        <v>157</v>
      </c>
      <c r="BL168" s="33" t="s">
        <v>162</v>
      </c>
      <c r="BM168" s="33" t="s">
        <v>157</v>
      </c>
      <c r="BN168" s="33" t="s">
        <v>157</v>
      </c>
      <c r="BO168" s="33" t="s">
        <v>157</v>
      </c>
      <c r="BP168" s="33" t="s">
        <v>157</v>
      </c>
      <c r="BQ168" s="33" t="s">
        <v>157</v>
      </c>
      <c r="BR168" s="33" t="s">
        <v>157</v>
      </c>
      <c r="BS168" s="34" t="s">
        <v>162</v>
      </c>
      <c r="BT168" s="34" t="s">
        <v>157</v>
      </c>
      <c r="BU168" s="34" t="s">
        <v>162</v>
      </c>
      <c r="BV168" s="34" t="s">
        <v>157</v>
      </c>
      <c r="BW168" s="35" t="s">
        <v>157</v>
      </c>
      <c r="BX168" s="35" t="s">
        <v>157</v>
      </c>
      <c r="BY168" s="35" t="s">
        <v>157</v>
      </c>
    </row>
    <row r="169" spans="1:77" ht="60" x14ac:dyDescent="0.25">
      <c r="A169" s="30" t="s">
        <v>348</v>
      </c>
      <c r="B169" s="30" t="s">
        <v>349</v>
      </c>
      <c r="C169" s="30" t="s">
        <v>350</v>
      </c>
      <c r="D169" s="51">
        <f>VLOOKUP(A169,Population!A169:C1112,2,FALSE)</f>
        <v>315</v>
      </c>
      <c r="E169" s="30" t="s">
        <v>164</v>
      </c>
      <c r="F169" s="31" t="s">
        <v>351</v>
      </c>
      <c r="G169" s="31" t="s">
        <v>164</v>
      </c>
      <c r="H169" s="31" t="s">
        <v>352</v>
      </c>
      <c r="I169" s="31" t="s">
        <v>233</v>
      </c>
      <c r="J169" s="31" t="s">
        <v>157</v>
      </c>
      <c r="K169" s="31" t="s">
        <v>157</v>
      </c>
      <c r="L169" s="31" t="s">
        <v>157</v>
      </c>
      <c r="M169" s="31" t="s">
        <v>352</v>
      </c>
      <c r="N169" s="31" t="s">
        <v>352</v>
      </c>
      <c r="O169" s="31" t="s">
        <v>157</v>
      </c>
      <c r="P169" s="31" t="s">
        <v>217</v>
      </c>
      <c r="Q169" s="31" t="s">
        <v>162</v>
      </c>
      <c r="R169" s="31" t="s">
        <v>157</v>
      </c>
      <c r="S169" s="31" t="s">
        <v>157</v>
      </c>
      <c r="T169" s="31" t="s">
        <v>157</v>
      </c>
      <c r="U169" s="31" t="s">
        <v>157</v>
      </c>
      <c r="V169" s="31" t="s">
        <v>157</v>
      </c>
      <c r="W169" s="31" t="s">
        <v>353</v>
      </c>
      <c r="X169" s="31" t="s">
        <v>354</v>
      </c>
      <c r="Y169" s="31" t="s">
        <v>157</v>
      </c>
      <c r="Z169" s="31" t="s">
        <v>355</v>
      </c>
      <c r="AA169" s="31" t="s">
        <v>157</v>
      </c>
      <c r="AB169" s="31" t="s">
        <v>157</v>
      </c>
      <c r="AC169" s="31" t="s">
        <v>356</v>
      </c>
      <c r="AD169" s="31" t="s">
        <v>157</v>
      </c>
      <c r="AE169" s="31" t="s">
        <v>157</v>
      </c>
      <c r="AF169" s="32" t="s">
        <v>351</v>
      </c>
      <c r="AG169" s="32" t="s">
        <v>176</v>
      </c>
      <c r="AH169" s="32" t="s">
        <v>357</v>
      </c>
      <c r="AI169" s="32" t="s">
        <v>164</v>
      </c>
      <c r="AJ169" s="32" t="s">
        <v>357</v>
      </c>
      <c r="AK169" s="32" t="s">
        <v>264</v>
      </c>
      <c r="AL169" s="32" t="s">
        <v>233</v>
      </c>
      <c r="AM169" s="32" t="s">
        <v>157</v>
      </c>
      <c r="AN169" s="32" t="s">
        <v>264</v>
      </c>
      <c r="AO169" s="32" t="s">
        <v>157</v>
      </c>
      <c r="AP169" s="32" t="s">
        <v>157</v>
      </c>
      <c r="AQ169" s="32" t="s">
        <v>358</v>
      </c>
      <c r="AR169" s="32" t="s">
        <v>359</v>
      </c>
      <c r="AS169" s="32" t="s">
        <v>157</v>
      </c>
      <c r="AT169" s="32" t="s">
        <v>157</v>
      </c>
      <c r="AU169" s="32" t="s">
        <v>356</v>
      </c>
      <c r="AV169" s="32" t="s">
        <v>157</v>
      </c>
      <c r="AW169" s="32" t="s">
        <v>360</v>
      </c>
      <c r="AX169" s="32" t="s">
        <v>164</v>
      </c>
      <c r="AY169" s="32" t="s">
        <v>360</v>
      </c>
      <c r="AZ169" s="32" t="s">
        <v>264</v>
      </c>
      <c r="BA169" s="32" t="s">
        <v>233</v>
      </c>
      <c r="BB169" s="32" t="s">
        <v>157</v>
      </c>
      <c r="BC169" s="32" t="s">
        <v>264</v>
      </c>
      <c r="BD169" s="32" t="s">
        <v>157</v>
      </c>
      <c r="BE169" s="32" t="s">
        <v>157</v>
      </c>
      <c r="BF169" s="32" t="s">
        <v>361</v>
      </c>
      <c r="BG169" s="32" t="s">
        <v>359</v>
      </c>
      <c r="BH169" s="32" t="s">
        <v>157</v>
      </c>
      <c r="BI169" s="32" t="s">
        <v>157</v>
      </c>
      <c r="BJ169" s="32" t="s">
        <v>356</v>
      </c>
      <c r="BK169" s="32" t="s">
        <v>157</v>
      </c>
      <c r="BL169" s="33" t="s">
        <v>162</v>
      </c>
      <c r="BM169" s="33" t="s">
        <v>157</v>
      </c>
      <c r="BN169" s="33" t="s">
        <v>157</v>
      </c>
      <c r="BO169" s="33" t="s">
        <v>157</v>
      </c>
      <c r="BP169" s="33" t="s">
        <v>157</v>
      </c>
      <c r="BQ169" s="33" t="s">
        <v>157</v>
      </c>
      <c r="BR169" s="33" t="s">
        <v>157</v>
      </c>
      <c r="BS169" s="34" t="s">
        <v>162</v>
      </c>
      <c r="BT169" s="34" t="s">
        <v>157</v>
      </c>
      <c r="BU169" s="34" t="s">
        <v>162</v>
      </c>
      <c r="BV169" s="34" t="s">
        <v>157</v>
      </c>
      <c r="BW169" s="35" t="s">
        <v>362</v>
      </c>
      <c r="BX169" s="35" t="s">
        <v>250</v>
      </c>
      <c r="BY169" s="35" t="s">
        <v>157</v>
      </c>
    </row>
    <row r="170" spans="1:77" ht="45" x14ac:dyDescent="0.25">
      <c r="A170" s="30" t="s">
        <v>5902</v>
      </c>
      <c r="B170" s="30" t="s">
        <v>2833</v>
      </c>
      <c r="C170" s="30" t="s">
        <v>2834</v>
      </c>
      <c r="D170" s="51">
        <f>VLOOKUP(A170,Population!A170:C1113,2,FALSE)</f>
        <v>2543</v>
      </c>
      <c r="E170" s="30" t="s">
        <v>164</v>
      </c>
      <c r="F170" s="31" t="s">
        <v>2835</v>
      </c>
      <c r="G170" s="31" t="s">
        <v>164</v>
      </c>
      <c r="H170" s="31" t="s">
        <v>2836</v>
      </c>
      <c r="I170" s="31" t="s">
        <v>233</v>
      </c>
      <c r="J170" s="31" t="s">
        <v>157</v>
      </c>
      <c r="K170" s="31" t="s">
        <v>297</v>
      </c>
      <c r="L170" s="31" t="s">
        <v>2837</v>
      </c>
      <c r="M170" s="31" t="s">
        <v>2838</v>
      </c>
      <c r="N170" s="31" t="s">
        <v>2839</v>
      </c>
      <c r="O170" s="31" t="s">
        <v>157</v>
      </c>
      <c r="P170" s="31" t="s">
        <v>2840</v>
      </c>
      <c r="Q170" s="31" t="s">
        <v>164</v>
      </c>
      <c r="R170" s="31" t="s">
        <v>2836</v>
      </c>
      <c r="S170" s="31" t="s">
        <v>233</v>
      </c>
      <c r="T170" s="31" t="s">
        <v>157</v>
      </c>
      <c r="U170" s="31" t="s">
        <v>297</v>
      </c>
      <c r="V170" s="31" t="s">
        <v>2837</v>
      </c>
      <c r="W170" s="31" t="s">
        <v>2841</v>
      </c>
      <c r="X170" s="31" t="s">
        <v>2842</v>
      </c>
      <c r="Y170" s="31" t="s">
        <v>157</v>
      </c>
      <c r="Z170" s="31" t="s">
        <v>259</v>
      </c>
      <c r="AA170" s="31" t="s">
        <v>157</v>
      </c>
      <c r="AB170" s="31" t="s">
        <v>157</v>
      </c>
      <c r="AC170" s="31" t="s">
        <v>157</v>
      </c>
      <c r="AD170" s="31" t="s">
        <v>157</v>
      </c>
      <c r="AE170" s="31" t="s">
        <v>2843</v>
      </c>
      <c r="AF170" s="32" t="s">
        <v>2844</v>
      </c>
      <c r="AG170" s="32" t="s">
        <v>1801</v>
      </c>
      <c r="AH170" s="32" t="s">
        <v>2845</v>
      </c>
      <c r="AI170" s="32" t="s">
        <v>164</v>
      </c>
      <c r="AJ170" s="32" t="s">
        <v>2846</v>
      </c>
      <c r="AK170" s="32" t="s">
        <v>297</v>
      </c>
      <c r="AL170" s="32" t="s">
        <v>233</v>
      </c>
      <c r="AM170" s="32" t="s">
        <v>157</v>
      </c>
      <c r="AN170" s="32" t="s">
        <v>2847</v>
      </c>
      <c r="AO170" s="32" t="s">
        <v>157</v>
      </c>
      <c r="AP170" s="32" t="s">
        <v>2847</v>
      </c>
      <c r="AQ170" s="32" t="s">
        <v>157</v>
      </c>
      <c r="AR170" s="32" t="s">
        <v>259</v>
      </c>
      <c r="AS170" s="32" t="s">
        <v>157</v>
      </c>
      <c r="AT170" s="32" t="s">
        <v>157</v>
      </c>
      <c r="AU170" s="32" t="s">
        <v>157</v>
      </c>
      <c r="AV170" s="32" t="s">
        <v>157</v>
      </c>
      <c r="AW170" s="32" t="s">
        <v>2848</v>
      </c>
      <c r="AX170" s="32" t="s">
        <v>164</v>
      </c>
      <c r="AY170" s="32" t="s">
        <v>2846</v>
      </c>
      <c r="AZ170" s="32" t="s">
        <v>297</v>
      </c>
      <c r="BA170" s="32" t="s">
        <v>233</v>
      </c>
      <c r="BB170" s="32" t="s">
        <v>157</v>
      </c>
      <c r="BC170" s="32" t="s">
        <v>2847</v>
      </c>
      <c r="BD170" s="32" t="s">
        <v>157</v>
      </c>
      <c r="BE170" s="32" t="s">
        <v>2847</v>
      </c>
      <c r="BF170" s="32" t="s">
        <v>157</v>
      </c>
      <c r="BG170" s="32" t="s">
        <v>259</v>
      </c>
      <c r="BH170" s="32" t="s">
        <v>157</v>
      </c>
      <c r="BI170" s="32" t="s">
        <v>157</v>
      </c>
      <c r="BJ170" s="32" t="s">
        <v>157</v>
      </c>
      <c r="BK170" s="32" t="s">
        <v>157</v>
      </c>
      <c r="BL170" s="33" t="s">
        <v>164</v>
      </c>
      <c r="BM170" s="33" t="s">
        <v>1571</v>
      </c>
      <c r="BN170" s="33" t="s">
        <v>1571</v>
      </c>
      <c r="BO170" s="33" t="s">
        <v>775</v>
      </c>
      <c r="BP170" s="33" t="s">
        <v>2849</v>
      </c>
      <c r="BQ170" s="33" t="s">
        <v>157</v>
      </c>
      <c r="BR170" s="33" t="s">
        <v>2850</v>
      </c>
      <c r="BS170" s="34" t="s">
        <v>162</v>
      </c>
      <c r="BT170" s="34" t="s">
        <v>157</v>
      </c>
      <c r="BU170" s="34" t="s">
        <v>162</v>
      </c>
      <c r="BV170" s="34" t="s">
        <v>157</v>
      </c>
      <c r="BW170" s="35" t="s">
        <v>2851</v>
      </c>
      <c r="BX170" s="35" t="s">
        <v>162</v>
      </c>
      <c r="BY170" s="35" t="s">
        <v>157</v>
      </c>
    </row>
    <row r="171" spans="1:77" ht="90" x14ac:dyDescent="0.25">
      <c r="A171" s="30" t="s">
        <v>3794</v>
      </c>
      <c r="B171" s="30" t="s">
        <v>3795</v>
      </c>
      <c r="C171" s="30" t="s">
        <v>3796</v>
      </c>
      <c r="D171" s="51">
        <f>VLOOKUP(A171,Population!A171:C1114,2,FALSE)</f>
        <v>287</v>
      </c>
      <c r="E171" s="30" t="s">
        <v>164</v>
      </c>
      <c r="F171" s="31" t="s">
        <v>3823</v>
      </c>
      <c r="G171" s="31" t="s">
        <v>164</v>
      </c>
      <c r="H171" s="31" t="s">
        <v>3824</v>
      </c>
      <c r="I171" s="31" t="s">
        <v>233</v>
      </c>
      <c r="J171" s="31" t="s">
        <v>157</v>
      </c>
      <c r="K171" s="31" t="s">
        <v>176</v>
      </c>
      <c r="L171" s="31" t="s">
        <v>3824</v>
      </c>
      <c r="M171" s="31" t="s">
        <v>3825</v>
      </c>
      <c r="N171" s="31" t="s">
        <v>3826</v>
      </c>
      <c r="O171" s="31" t="s">
        <v>157</v>
      </c>
      <c r="P171" s="31" t="s">
        <v>830</v>
      </c>
      <c r="Q171" s="31" t="s">
        <v>164</v>
      </c>
      <c r="R171" s="31" t="s">
        <v>3824</v>
      </c>
      <c r="S171" s="31" t="s">
        <v>233</v>
      </c>
      <c r="T171" s="31" t="s">
        <v>157</v>
      </c>
      <c r="U171" s="31" t="s">
        <v>176</v>
      </c>
      <c r="V171" s="31" t="s">
        <v>3824</v>
      </c>
      <c r="W171" s="31" t="s">
        <v>3827</v>
      </c>
      <c r="X171" s="31" t="s">
        <v>3828</v>
      </c>
      <c r="Y171" s="31" t="s">
        <v>157</v>
      </c>
      <c r="Z171" s="31" t="s">
        <v>259</v>
      </c>
      <c r="AA171" s="31" t="s">
        <v>157</v>
      </c>
      <c r="AB171" s="31" t="s">
        <v>157</v>
      </c>
      <c r="AC171" s="31" t="s">
        <v>157</v>
      </c>
      <c r="AD171" s="31" t="s">
        <v>157</v>
      </c>
      <c r="AE171" s="31" t="s">
        <v>264</v>
      </c>
      <c r="AF171" s="32" t="s">
        <v>3823</v>
      </c>
      <c r="AG171" s="32" t="s">
        <v>830</v>
      </c>
      <c r="AH171" s="32" t="s">
        <v>1457</v>
      </c>
      <c r="AI171" s="32" t="s">
        <v>164</v>
      </c>
      <c r="AJ171" s="32" t="s">
        <v>3829</v>
      </c>
      <c r="AK171" s="32" t="s">
        <v>3830</v>
      </c>
      <c r="AL171" s="32" t="s">
        <v>233</v>
      </c>
      <c r="AM171" s="32" t="s">
        <v>157</v>
      </c>
      <c r="AN171" s="32" t="s">
        <v>3831</v>
      </c>
      <c r="AO171" s="32" t="s">
        <v>157</v>
      </c>
      <c r="AP171" s="32" t="s">
        <v>3832</v>
      </c>
      <c r="AQ171" s="32" t="s">
        <v>157</v>
      </c>
      <c r="AR171" s="32" t="s">
        <v>259</v>
      </c>
      <c r="AS171" s="32" t="s">
        <v>157</v>
      </c>
      <c r="AT171" s="32" t="s">
        <v>157</v>
      </c>
      <c r="AU171" s="32" t="s">
        <v>157</v>
      </c>
      <c r="AV171" s="32" t="s">
        <v>157</v>
      </c>
      <c r="AW171" s="32" t="s">
        <v>3833</v>
      </c>
      <c r="AX171" s="32" t="s">
        <v>164</v>
      </c>
      <c r="AY171" s="32" t="s">
        <v>3829</v>
      </c>
      <c r="AZ171" s="32" t="s">
        <v>176</v>
      </c>
      <c r="BA171" s="32" t="s">
        <v>233</v>
      </c>
      <c r="BB171" s="32" t="s">
        <v>157</v>
      </c>
      <c r="BC171" s="32" t="s">
        <v>3829</v>
      </c>
      <c r="BD171" s="32" t="s">
        <v>157</v>
      </c>
      <c r="BE171" s="32" t="s">
        <v>3834</v>
      </c>
      <c r="BF171" s="32" t="s">
        <v>157</v>
      </c>
      <c r="BG171" s="32" t="s">
        <v>259</v>
      </c>
      <c r="BH171" s="32" t="s">
        <v>157</v>
      </c>
      <c r="BI171" s="32" t="s">
        <v>157</v>
      </c>
      <c r="BJ171" s="32" t="s">
        <v>157</v>
      </c>
      <c r="BK171" s="32" t="s">
        <v>157</v>
      </c>
      <c r="BL171" s="33" t="s">
        <v>162</v>
      </c>
      <c r="BM171" s="33" t="s">
        <v>157</v>
      </c>
      <c r="BN171" s="33" t="s">
        <v>157</v>
      </c>
      <c r="BO171" s="33" t="s">
        <v>157</v>
      </c>
      <c r="BP171" s="33" t="s">
        <v>157</v>
      </c>
      <c r="BQ171" s="33" t="s">
        <v>157</v>
      </c>
      <c r="BR171" s="33" t="s">
        <v>157</v>
      </c>
      <c r="BS171" s="34" t="s">
        <v>164</v>
      </c>
      <c r="BT171" s="34" t="s">
        <v>1036</v>
      </c>
      <c r="BU171" s="34" t="s">
        <v>162</v>
      </c>
      <c r="BV171" s="34" t="s">
        <v>157</v>
      </c>
      <c r="BW171" s="35" t="s">
        <v>3835</v>
      </c>
      <c r="BX171" s="35" t="s">
        <v>3836</v>
      </c>
      <c r="BY171" s="35" t="s">
        <v>157</v>
      </c>
    </row>
    <row r="172" spans="1:77" ht="45" x14ac:dyDescent="0.25">
      <c r="A172" s="30" t="s">
        <v>5667</v>
      </c>
      <c r="B172" s="30" t="s">
        <v>5668</v>
      </c>
      <c r="C172" s="30" t="s">
        <v>5669</v>
      </c>
      <c r="D172" s="51">
        <f>VLOOKUP(A172,Population!A173:C1116,2,FALSE)</f>
        <v>274</v>
      </c>
      <c r="E172" s="30" t="s">
        <v>164</v>
      </c>
      <c r="F172" s="31" t="s">
        <v>5671</v>
      </c>
      <c r="G172" s="31" t="s">
        <v>164</v>
      </c>
      <c r="H172" s="31" t="s">
        <v>5670</v>
      </c>
      <c r="I172" s="31" t="s">
        <v>233</v>
      </c>
      <c r="J172" s="31" t="s">
        <v>157</v>
      </c>
      <c r="K172" s="31" t="s">
        <v>273</v>
      </c>
      <c r="L172" s="31" t="s">
        <v>5538</v>
      </c>
      <c r="M172" s="31" t="s">
        <v>157</v>
      </c>
      <c r="N172" s="31" t="s">
        <v>157</v>
      </c>
      <c r="O172" s="31" t="s">
        <v>157</v>
      </c>
      <c r="P172" s="31" t="s">
        <v>5674</v>
      </c>
      <c r="Q172" s="31" t="s">
        <v>162</v>
      </c>
      <c r="R172" s="31" t="s">
        <v>157</v>
      </c>
      <c r="S172" s="31" t="s">
        <v>157</v>
      </c>
      <c r="T172" s="31" t="s">
        <v>157</v>
      </c>
      <c r="U172" s="31" t="s">
        <v>157</v>
      </c>
      <c r="V172" s="31" t="s">
        <v>157</v>
      </c>
      <c r="W172" s="31" t="s">
        <v>157</v>
      </c>
      <c r="X172" s="31" t="s">
        <v>157</v>
      </c>
      <c r="Y172" s="31" t="s">
        <v>157</v>
      </c>
      <c r="Z172" s="31" t="s">
        <v>259</v>
      </c>
      <c r="AA172" s="31" t="s">
        <v>157</v>
      </c>
      <c r="AB172" s="31" t="s">
        <v>157</v>
      </c>
      <c r="AC172" s="31" t="s">
        <v>157</v>
      </c>
      <c r="AD172" s="31" t="s">
        <v>157</v>
      </c>
      <c r="AE172" s="31" t="s">
        <v>157</v>
      </c>
      <c r="AF172" s="32" t="s">
        <v>5671</v>
      </c>
      <c r="AG172" s="32" t="s">
        <v>340</v>
      </c>
      <c r="AH172" s="32" t="s">
        <v>5675</v>
      </c>
      <c r="AI172" s="32" t="s">
        <v>164</v>
      </c>
      <c r="AJ172" s="32" t="s">
        <v>5676</v>
      </c>
      <c r="AK172" s="32" t="s">
        <v>524</v>
      </c>
      <c r="AL172" s="32" t="s">
        <v>233</v>
      </c>
      <c r="AM172" s="32" t="s">
        <v>157</v>
      </c>
      <c r="AN172" s="32" t="s">
        <v>157</v>
      </c>
      <c r="AO172" s="32" t="s">
        <v>157</v>
      </c>
      <c r="AP172" s="32" t="s">
        <v>157</v>
      </c>
      <c r="AQ172" s="32" t="s">
        <v>157</v>
      </c>
      <c r="AR172" s="32" t="s">
        <v>259</v>
      </c>
      <c r="AS172" s="32" t="s">
        <v>157</v>
      </c>
      <c r="AT172" s="32" t="s">
        <v>157</v>
      </c>
      <c r="AU172" s="32" t="s">
        <v>157</v>
      </c>
      <c r="AV172" s="32" t="s">
        <v>157</v>
      </c>
      <c r="AW172" s="32" t="s">
        <v>5677</v>
      </c>
      <c r="AX172" s="32" t="s">
        <v>162</v>
      </c>
      <c r="AY172" s="32" t="s">
        <v>157</v>
      </c>
      <c r="AZ172" s="32" t="s">
        <v>157</v>
      </c>
      <c r="BA172" s="32" t="s">
        <v>157</v>
      </c>
      <c r="BB172" s="32" t="s">
        <v>157</v>
      </c>
      <c r="BC172" s="32" t="s">
        <v>157</v>
      </c>
      <c r="BD172" s="32" t="s">
        <v>157</v>
      </c>
      <c r="BE172" s="32" t="s">
        <v>157</v>
      </c>
      <c r="BF172" s="32" t="s">
        <v>157</v>
      </c>
      <c r="BG172" s="32" t="s">
        <v>259</v>
      </c>
      <c r="BH172" s="32" t="s">
        <v>157</v>
      </c>
      <c r="BI172" s="32" t="s">
        <v>157</v>
      </c>
      <c r="BJ172" s="32" t="s">
        <v>157</v>
      </c>
      <c r="BK172" s="32" t="s">
        <v>157</v>
      </c>
      <c r="BL172" s="33" t="s">
        <v>210</v>
      </c>
      <c r="BM172" s="33" t="s">
        <v>157</v>
      </c>
      <c r="BN172" s="33" t="s">
        <v>157</v>
      </c>
      <c r="BO172" s="33" t="s">
        <v>157</v>
      </c>
      <c r="BP172" s="33" t="s">
        <v>157</v>
      </c>
      <c r="BQ172" s="33" t="s">
        <v>157</v>
      </c>
      <c r="BR172" s="33" t="s">
        <v>157</v>
      </c>
      <c r="BS172" s="34" t="s">
        <v>164</v>
      </c>
      <c r="BT172" s="34" t="s">
        <v>3549</v>
      </c>
      <c r="BU172" s="34" t="s">
        <v>164</v>
      </c>
      <c r="BV172" s="34" t="s">
        <v>5678</v>
      </c>
      <c r="BW172" s="35" t="s">
        <v>580</v>
      </c>
      <c r="BX172" s="35" t="s">
        <v>580</v>
      </c>
      <c r="BY172" s="35" t="s">
        <v>580</v>
      </c>
    </row>
    <row r="173" spans="1:77" ht="60" x14ac:dyDescent="0.25">
      <c r="A173" s="30" t="s">
        <v>731</v>
      </c>
      <c r="B173" s="30" t="s">
        <v>732</v>
      </c>
      <c r="C173" s="30" t="s">
        <v>733</v>
      </c>
      <c r="D173" s="51">
        <f>VLOOKUP(A173,Population!A174:C1117,2,FALSE)</f>
        <v>5179</v>
      </c>
      <c r="E173" s="30" t="s">
        <v>164</v>
      </c>
      <c r="F173" s="31" t="s">
        <v>734</v>
      </c>
      <c r="G173" s="31" t="s">
        <v>164</v>
      </c>
      <c r="H173" s="31" t="s">
        <v>735</v>
      </c>
      <c r="I173" s="31" t="s">
        <v>233</v>
      </c>
      <c r="J173" s="31" t="s">
        <v>157</v>
      </c>
      <c r="K173" s="31" t="s">
        <v>736</v>
      </c>
      <c r="L173" s="31" t="s">
        <v>737</v>
      </c>
      <c r="M173" s="31" t="s">
        <v>738</v>
      </c>
      <c r="N173" s="31" t="s">
        <v>739</v>
      </c>
      <c r="O173" s="31" t="s">
        <v>157</v>
      </c>
      <c r="P173" s="31" t="s">
        <v>740</v>
      </c>
      <c r="Q173" s="31" t="s">
        <v>164</v>
      </c>
      <c r="R173" s="31" t="s">
        <v>741</v>
      </c>
      <c r="S173" s="31" t="s">
        <v>233</v>
      </c>
      <c r="T173" s="31" t="s">
        <v>157</v>
      </c>
      <c r="U173" s="31" t="s">
        <v>340</v>
      </c>
      <c r="V173" s="31" t="s">
        <v>737</v>
      </c>
      <c r="W173" s="31" t="s">
        <v>742</v>
      </c>
      <c r="X173" s="31" t="s">
        <v>743</v>
      </c>
      <c r="Y173" s="31" t="s">
        <v>744</v>
      </c>
      <c r="Z173" s="31" t="s">
        <v>259</v>
      </c>
      <c r="AA173" s="31" t="s">
        <v>157</v>
      </c>
      <c r="AB173" s="31" t="s">
        <v>157</v>
      </c>
      <c r="AC173" s="31" t="s">
        <v>157</v>
      </c>
      <c r="AD173" s="31" t="s">
        <v>157</v>
      </c>
      <c r="AE173" s="31" t="s">
        <v>157</v>
      </c>
      <c r="AF173" s="32" t="s">
        <v>734</v>
      </c>
      <c r="AG173" s="32" t="s">
        <v>745</v>
      </c>
      <c r="AH173" s="32" t="s">
        <v>746</v>
      </c>
      <c r="AI173" s="32" t="s">
        <v>164</v>
      </c>
      <c r="AJ173" s="32" t="s">
        <v>747</v>
      </c>
      <c r="AK173" s="32" t="s">
        <v>340</v>
      </c>
      <c r="AL173" s="32" t="s">
        <v>233</v>
      </c>
      <c r="AM173" s="32" t="s">
        <v>157</v>
      </c>
      <c r="AN173" s="32" t="s">
        <v>748</v>
      </c>
      <c r="AO173" s="32" t="s">
        <v>157</v>
      </c>
      <c r="AP173" s="32" t="s">
        <v>749</v>
      </c>
      <c r="AQ173" s="32" t="s">
        <v>157</v>
      </c>
      <c r="AR173" s="32" t="s">
        <v>626</v>
      </c>
      <c r="AS173" s="32" t="s">
        <v>157</v>
      </c>
      <c r="AT173" s="32" t="s">
        <v>750</v>
      </c>
      <c r="AU173" s="32" t="s">
        <v>157</v>
      </c>
      <c r="AV173" s="32" t="s">
        <v>157</v>
      </c>
      <c r="AW173" s="32" t="s">
        <v>751</v>
      </c>
      <c r="AX173" s="32" t="s">
        <v>164</v>
      </c>
      <c r="AY173" s="32" t="s">
        <v>747</v>
      </c>
      <c r="AZ173" s="32" t="s">
        <v>340</v>
      </c>
      <c r="BA173" s="32" t="s">
        <v>233</v>
      </c>
      <c r="BB173" s="32" t="s">
        <v>157</v>
      </c>
      <c r="BC173" s="32" t="s">
        <v>748</v>
      </c>
      <c r="BD173" s="32" t="s">
        <v>157</v>
      </c>
      <c r="BE173" s="32" t="s">
        <v>749</v>
      </c>
      <c r="BF173" s="32" t="s">
        <v>157</v>
      </c>
      <c r="BG173" s="32" t="s">
        <v>626</v>
      </c>
      <c r="BH173" s="32" t="s">
        <v>157</v>
      </c>
      <c r="BI173" s="32" t="s">
        <v>752</v>
      </c>
      <c r="BJ173" s="32" t="s">
        <v>157</v>
      </c>
      <c r="BK173" s="32" t="s">
        <v>157</v>
      </c>
      <c r="BL173" s="33" t="s">
        <v>162</v>
      </c>
      <c r="BM173" s="33" t="s">
        <v>157</v>
      </c>
      <c r="BN173" s="33" t="s">
        <v>157</v>
      </c>
      <c r="BO173" s="33" t="s">
        <v>157</v>
      </c>
      <c r="BP173" s="33" t="s">
        <v>157</v>
      </c>
      <c r="BQ173" s="33" t="s">
        <v>157</v>
      </c>
      <c r="BR173" s="33" t="s">
        <v>157</v>
      </c>
      <c r="BS173" s="34" t="s">
        <v>162</v>
      </c>
      <c r="BT173" s="34" t="s">
        <v>157</v>
      </c>
      <c r="BU173" s="34" t="s">
        <v>162</v>
      </c>
      <c r="BV173" s="34" t="s">
        <v>157</v>
      </c>
      <c r="BW173" s="35" t="s">
        <v>534</v>
      </c>
      <c r="BX173" s="35" t="s">
        <v>753</v>
      </c>
      <c r="BY173" s="35" t="s">
        <v>157</v>
      </c>
    </row>
    <row r="174" spans="1:77" ht="105" x14ac:dyDescent="0.25">
      <c r="A174" s="30" t="s">
        <v>3034</v>
      </c>
      <c r="B174" s="30" t="s">
        <v>3035</v>
      </c>
      <c r="C174" s="30" t="s">
        <v>3036</v>
      </c>
      <c r="D174" s="51">
        <f>VLOOKUP(A174,Population!A175:C1118,2,FALSE)</f>
        <v>1500</v>
      </c>
      <c r="E174" s="30" t="s">
        <v>164</v>
      </c>
      <c r="F174" s="31" t="s">
        <v>2222</v>
      </c>
      <c r="G174" s="31" t="s">
        <v>164</v>
      </c>
      <c r="H174" s="31" t="s">
        <v>1648</v>
      </c>
      <c r="I174" s="31" t="s">
        <v>233</v>
      </c>
      <c r="J174" s="31" t="s">
        <v>157</v>
      </c>
      <c r="K174" s="31" t="s">
        <v>503</v>
      </c>
      <c r="L174" s="31" t="s">
        <v>3037</v>
      </c>
      <c r="M174" s="31" t="s">
        <v>3038</v>
      </c>
      <c r="N174" s="31" t="s">
        <v>3039</v>
      </c>
      <c r="O174" s="31" t="s">
        <v>157</v>
      </c>
      <c r="P174" s="31" t="s">
        <v>283</v>
      </c>
      <c r="Q174" s="31" t="s">
        <v>164</v>
      </c>
      <c r="R174" s="31" t="s">
        <v>1648</v>
      </c>
      <c r="S174" s="31" t="s">
        <v>233</v>
      </c>
      <c r="T174" s="31" t="s">
        <v>157</v>
      </c>
      <c r="U174" s="31" t="s">
        <v>503</v>
      </c>
      <c r="V174" s="31" t="s">
        <v>3037</v>
      </c>
      <c r="W174" s="31" t="s">
        <v>3040</v>
      </c>
      <c r="X174" s="31" t="s">
        <v>3041</v>
      </c>
      <c r="Y174" s="31" t="s">
        <v>157</v>
      </c>
      <c r="Z174" s="31" t="s">
        <v>259</v>
      </c>
      <c r="AA174" s="31" t="s">
        <v>157</v>
      </c>
      <c r="AB174" s="31" t="s">
        <v>157</v>
      </c>
      <c r="AC174" s="31" t="s">
        <v>157</v>
      </c>
      <c r="AD174" s="31" t="s">
        <v>157</v>
      </c>
      <c r="AE174" s="31" t="s">
        <v>157</v>
      </c>
      <c r="AF174" s="32" t="s">
        <v>3042</v>
      </c>
      <c r="AG174" s="32" t="s">
        <v>2685</v>
      </c>
      <c r="AH174" s="32" t="s">
        <v>1361</v>
      </c>
      <c r="AI174" s="32" t="s">
        <v>164</v>
      </c>
      <c r="AJ174" s="32" t="s">
        <v>3043</v>
      </c>
      <c r="AK174" s="32" t="s">
        <v>503</v>
      </c>
      <c r="AL174" s="32" t="s">
        <v>233</v>
      </c>
      <c r="AM174" s="32" t="s">
        <v>157</v>
      </c>
      <c r="AN174" s="32" t="s">
        <v>3044</v>
      </c>
      <c r="AO174" s="32" t="s">
        <v>1136</v>
      </c>
      <c r="AP174" s="32" t="s">
        <v>157</v>
      </c>
      <c r="AQ174" s="32" t="s">
        <v>157</v>
      </c>
      <c r="AR174" s="32" t="s">
        <v>247</v>
      </c>
      <c r="AS174" s="32" t="s">
        <v>157</v>
      </c>
      <c r="AT174" s="32" t="s">
        <v>3045</v>
      </c>
      <c r="AU174" s="32" t="s">
        <v>157</v>
      </c>
      <c r="AV174" s="32" t="s">
        <v>157</v>
      </c>
      <c r="AW174" s="32" t="s">
        <v>1063</v>
      </c>
      <c r="AX174" s="32" t="s">
        <v>164</v>
      </c>
      <c r="AY174" s="32" t="s">
        <v>3043</v>
      </c>
      <c r="AZ174" s="32" t="s">
        <v>503</v>
      </c>
      <c r="BA174" s="32" t="s">
        <v>233</v>
      </c>
      <c r="BB174" s="32" t="s">
        <v>157</v>
      </c>
      <c r="BC174" s="32" t="s">
        <v>3044</v>
      </c>
      <c r="BD174" s="32" t="s">
        <v>1136</v>
      </c>
      <c r="BE174" s="32" t="s">
        <v>157</v>
      </c>
      <c r="BF174" s="32" t="s">
        <v>157</v>
      </c>
      <c r="BG174" s="32" t="s">
        <v>247</v>
      </c>
      <c r="BH174" s="32" t="s">
        <v>157</v>
      </c>
      <c r="BI174" s="32" t="s">
        <v>3046</v>
      </c>
      <c r="BJ174" s="32" t="s">
        <v>157</v>
      </c>
      <c r="BK174" s="32" t="s">
        <v>157</v>
      </c>
      <c r="BL174" s="33" t="s">
        <v>164</v>
      </c>
      <c r="BM174" s="33" t="s">
        <v>3047</v>
      </c>
      <c r="BN174" s="33" t="s">
        <v>1823</v>
      </c>
      <c r="BO174" s="33" t="s">
        <v>775</v>
      </c>
      <c r="BP174" s="33" t="s">
        <v>157</v>
      </c>
      <c r="BQ174" s="33" t="s">
        <v>157</v>
      </c>
      <c r="BR174" s="33" t="s">
        <v>3048</v>
      </c>
      <c r="BS174" s="34" t="s">
        <v>164</v>
      </c>
      <c r="BT174" s="34" t="s">
        <v>411</v>
      </c>
      <c r="BU174" s="34" t="s">
        <v>162</v>
      </c>
      <c r="BV174" s="34" t="s">
        <v>157</v>
      </c>
      <c r="BW174" s="35" t="s">
        <v>3049</v>
      </c>
      <c r="BX174" s="35" t="s">
        <v>3050</v>
      </c>
      <c r="BY174" s="35" t="s">
        <v>157</v>
      </c>
    </row>
    <row r="175" spans="1:77" x14ac:dyDescent="0.25">
      <c r="A175" s="30" t="s">
        <v>4471</v>
      </c>
      <c r="B175" s="30" t="s">
        <v>4472</v>
      </c>
      <c r="C175" s="30" t="s">
        <v>4473</v>
      </c>
      <c r="D175" s="51">
        <f>VLOOKUP(A175,Population!A176:C1119,2,FALSE)</f>
        <v>1224</v>
      </c>
      <c r="E175" s="30" t="s">
        <v>164</v>
      </c>
      <c r="F175" s="31" t="s">
        <v>4474</v>
      </c>
      <c r="G175" s="31" t="s">
        <v>164</v>
      </c>
      <c r="H175" s="31" t="s">
        <v>1050</v>
      </c>
      <c r="I175" s="31" t="s">
        <v>233</v>
      </c>
      <c r="J175" s="31" t="s">
        <v>157</v>
      </c>
      <c r="K175" s="31" t="s">
        <v>524</v>
      </c>
      <c r="L175" s="31" t="s">
        <v>4475</v>
      </c>
      <c r="M175" s="31" t="s">
        <v>4476</v>
      </c>
      <c r="N175" s="31" t="s">
        <v>3262</v>
      </c>
      <c r="O175" s="31" t="s">
        <v>157</v>
      </c>
      <c r="P175" s="31" t="s">
        <v>3282</v>
      </c>
      <c r="Q175" s="31" t="s">
        <v>164</v>
      </c>
      <c r="R175" s="31" t="s">
        <v>1050</v>
      </c>
      <c r="S175" s="31" t="s">
        <v>233</v>
      </c>
      <c r="T175" s="31" t="s">
        <v>157</v>
      </c>
      <c r="U175" s="31" t="s">
        <v>524</v>
      </c>
      <c r="V175" s="31" t="s">
        <v>4475</v>
      </c>
      <c r="W175" s="31" t="s">
        <v>2659</v>
      </c>
      <c r="X175" s="31" t="s">
        <v>4477</v>
      </c>
      <c r="Y175" s="31" t="s">
        <v>157</v>
      </c>
      <c r="Z175" s="31" t="s">
        <v>259</v>
      </c>
      <c r="AA175" s="31" t="s">
        <v>157</v>
      </c>
      <c r="AB175" s="31" t="s">
        <v>157</v>
      </c>
      <c r="AC175" s="31" t="s">
        <v>157</v>
      </c>
      <c r="AD175" s="31" t="s">
        <v>157</v>
      </c>
      <c r="AE175" s="31" t="s">
        <v>341</v>
      </c>
      <c r="AF175" s="32" t="s">
        <v>4474</v>
      </c>
      <c r="AG175" s="32" t="s">
        <v>3282</v>
      </c>
      <c r="AH175" s="32" t="s">
        <v>2862</v>
      </c>
      <c r="AI175" s="32" t="s">
        <v>164</v>
      </c>
      <c r="AJ175" s="32" t="s">
        <v>704</v>
      </c>
      <c r="AK175" s="32" t="s">
        <v>524</v>
      </c>
      <c r="AL175" s="32" t="s">
        <v>233</v>
      </c>
      <c r="AM175" s="32" t="s">
        <v>157</v>
      </c>
      <c r="AN175" s="32" t="s">
        <v>157</v>
      </c>
      <c r="AO175" s="32" t="s">
        <v>157</v>
      </c>
      <c r="AP175" s="32" t="s">
        <v>157</v>
      </c>
      <c r="AQ175" s="32" t="s">
        <v>157</v>
      </c>
      <c r="AR175" s="32" t="s">
        <v>259</v>
      </c>
      <c r="AS175" s="32" t="s">
        <v>157</v>
      </c>
      <c r="AT175" s="32" t="s">
        <v>157</v>
      </c>
      <c r="AU175" s="32" t="s">
        <v>157</v>
      </c>
      <c r="AV175" s="32" t="s">
        <v>157</v>
      </c>
      <c r="AW175" s="32" t="s">
        <v>1241</v>
      </c>
      <c r="AX175" s="32" t="s">
        <v>164</v>
      </c>
      <c r="AY175" s="32" t="s">
        <v>704</v>
      </c>
      <c r="AZ175" s="32" t="s">
        <v>524</v>
      </c>
      <c r="BA175" s="32" t="s">
        <v>233</v>
      </c>
      <c r="BB175" s="32" t="s">
        <v>157</v>
      </c>
      <c r="BC175" s="32" t="s">
        <v>157</v>
      </c>
      <c r="BD175" s="32" t="s">
        <v>157</v>
      </c>
      <c r="BE175" s="32" t="s">
        <v>157</v>
      </c>
      <c r="BF175" s="32" t="s">
        <v>157</v>
      </c>
      <c r="BG175" s="32" t="s">
        <v>259</v>
      </c>
      <c r="BH175" s="32" t="s">
        <v>157</v>
      </c>
      <c r="BI175" s="32" t="s">
        <v>157</v>
      </c>
      <c r="BJ175" s="32" t="s">
        <v>157</v>
      </c>
      <c r="BK175" s="32" t="s">
        <v>157</v>
      </c>
      <c r="BL175" s="33" t="s">
        <v>162</v>
      </c>
      <c r="BM175" s="33" t="s">
        <v>157</v>
      </c>
      <c r="BN175" s="33" t="s">
        <v>157</v>
      </c>
      <c r="BO175" s="33" t="s">
        <v>157</v>
      </c>
      <c r="BP175" s="33" t="s">
        <v>157</v>
      </c>
      <c r="BQ175" s="33" t="s">
        <v>157</v>
      </c>
      <c r="BR175" s="33" t="s">
        <v>157</v>
      </c>
      <c r="BS175" s="34" t="s">
        <v>162</v>
      </c>
      <c r="BT175" s="34" t="s">
        <v>157</v>
      </c>
      <c r="BU175" s="34" t="s">
        <v>162</v>
      </c>
      <c r="BV175" s="34" t="s">
        <v>157</v>
      </c>
      <c r="BW175" s="35" t="s">
        <v>341</v>
      </c>
      <c r="BX175" s="35" t="s">
        <v>4478</v>
      </c>
      <c r="BY175" s="35" t="s">
        <v>162</v>
      </c>
    </row>
    <row r="176" spans="1:77" ht="60" x14ac:dyDescent="0.25">
      <c r="A176" s="30" t="s">
        <v>5345</v>
      </c>
      <c r="B176" s="30" t="s">
        <v>1851</v>
      </c>
      <c r="C176" s="30" t="s">
        <v>5346</v>
      </c>
      <c r="D176" s="51">
        <f>VLOOKUP(A176,Population!A177:C1120,2,FALSE)</f>
        <v>237</v>
      </c>
      <c r="E176" s="30" t="s">
        <v>164</v>
      </c>
      <c r="F176" s="31" t="s">
        <v>1823</v>
      </c>
      <c r="G176" s="31" t="s">
        <v>164</v>
      </c>
      <c r="H176" s="31" t="s">
        <v>645</v>
      </c>
      <c r="I176" s="31" t="s">
        <v>233</v>
      </c>
      <c r="J176" s="31" t="s">
        <v>157</v>
      </c>
      <c r="K176" s="31" t="s">
        <v>340</v>
      </c>
      <c r="L176" s="31" t="s">
        <v>5347</v>
      </c>
      <c r="M176" s="31" t="s">
        <v>5348</v>
      </c>
      <c r="N176" s="31" t="s">
        <v>5349</v>
      </c>
      <c r="O176" s="31" t="s">
        <v>157</v>
      </c>
      <c r="P176" s="31" t="s">
        <v>1273</v>
      </c>
      <c r="Q176" s="31" t="s">
        <v>164</v>
      </c>
      <c r="R176" s="31" t="s">
        <v>645</v>
      </c>
      <c r="S176" s="31" t="s">
        <v>233</v>
      </c>
      <c r="T176" s="31" t="s">
        <v>157</v>
      </c>
      <c r="U176" s="31" t="s">
        <v>340</v>
      </c>
      <c r="V176" s="31" t="s">
        <v>5347</v>
      </c>
      <c r="W176" s="31" t="s">
        <v>5350</v>
      </c>
      <c r="X176" s="31" t="s">
        <v>5351</v>
      </c>
      <c r="Y176" s="31" t="s">
        <v>157</v>
      </c>
      <c r="Z176" s="31" t="s">
        <v>157</v>
      </c>
      <c r="AA176" s="31" t="s">
        <v>157</v>
      </c>
      <c r="AB176" s="31" t="s">
        <v>157</v>
      </c>
      <c r="AC176" s="31" t="s">
        <v>157</v>
      </c>
      <c r="AD176" s="31" t="s">
        <v>157</v>
      </c>
      <c r="AE176" s="31" t="s">
        <v>157</v>
      </c>
      <c r="AF176" s="32" t="s">
        <v>5228</v>
      </c>
      <c r="AG176" s="32" t="s">
        <v>344</v>
      </c>
      <c r="AH176" s="32" t="s">
        <v>157</v>
      </c>
      <c r="AI176" s="32" t="s">
        <v>164</v>
      </c>
      <c r="AJ176" s="32" t="s">
        <v>1372</v>
      </c>
      <c r="AK176" s="32" t="s">
        <v>340</v>
      </c>
      <c r="AL176" s="32" t="s">
        <v>233</v>
      </c>
      <c r="AM176" s="32" t="s">
        <v>157</v>
      </c>
      <c r="AN176" s="32" t="s">
        <v>5347</v>
      </c>
      <c r="AO176" s="32" t="s">
        <v>157</v>
      </c>
      <c r="AP176" s="32" t="s">
        <v>5352</v>
      </c>
      <c r="AQ176" s="32" t="s">
        <v>157</v>
      </c>
      <c r="AR176" s="32" t="s">
        <v>359</v>
      </c>
      <c r="AS176" s="32" t="s">
        <v>157</v>
      </c>
      <c r="AT176" s="32" t="s">
        <v>157</v>
      </c>
      <c r="AU176" s="32" t="s">
        <v>5353</v>
      </c>
      <c r="AV176" s="32" t="s">
        <v>157</v>
      </c>
      <c r="AW176" s="32" t="s">
        <v>157</v>
      </c>
      <c r="AX176" s="32" t="s">
        <v>164</v>
      </c>
      <c r="AY176" s="32" t="s">
        <v>1372</v>
      </c>
      <c r="AZ176" s="32" t="s">
        <v>340</v>
      </c>
      <c r="BA176" s="32" t="s">
        <v>233</v>
      </c>
      <c r="BB176" s="32" t="s">
        <v>157</v>
      </c>
      <c r="BC176" s="32" t="s">
        <v>5347</v>
      </c>
      <c r="BD176" s="32" t="s">
        <v>157</v>
      </c>
      <c r="BE176" s="32" t="s">
        <v>5352</v>
      </c>
      <c r="BF176" s="32" t="s">
        <v>157</v>
      </c>
      <c r="BG176" s="32" t="s">
        <v>359</v>
      </c>
      <c r="BH176" s="32" t="s">
        <v>157</v>
      </c>
      <c r="BI176" s="32" t="s">
        <v>157</v>
      </c>
      <c r="BJ176" s="32" t="s">
        <v>5353</v>
      </c>
      <c r="BK176" s="32" t="s">
        <v>157</v>
      </c>
      <c r="BL176" s="33" t="s">
        <v>162</v>
      </c>
      <c r="BM176" s="33" t="s">
        <v>157</v>
      </c>
      <c r="BN176" s="33" t="s">
        <v>157</v>
      </c>
      <c r="BO176" s="33" t="s">
        <v>157</v>
      </c>
      <c r="BP176" s="33" t="s">
        <v>157</v>
      </c>
      <c r="BQ176" s="33" t="s">
        <v>157</v>
      </c>
      <c r="BR176" s="33" t="s">
        <v>157</v>
      </c>
      <c r="BS176" s="34" t="s">
        <v>162</v>
      </c>
      <c r="BT176" s="34" t="s">
        <v>157</v>
      </c>
      <c r="BU176" s="34" t="s">
        <v>162</v>
      </c>
      <c r="BV176" s="34" t="s">
        <v>157</v>
      </c>
      <c r="BW176" s="35" t="s">
        <v>250</v>
      </c>
      <c r="BX176" s="35" t="s">
        <v>157</v>
      </c>
      <c r="BY176" s="35" t="s">
        <v>157</v>
      </c>
    </row>
    <row r="177" spans="1:77" ht="45" x14ac:dyDescent="0.25">
      <c r="A177" s="30" t="s">
        <v>931</v>
      </c>
      <c r="B177" s="30" t="s">
        <v>932</v>
      </c>
      <c r="C177" s="30" t="s">
        <v>933</v>
      </c>
      <c r="D177" s="51">
        <f>VLOOKUP(A177,Population!A178:C1121,2,FALSE)</f>
        <v>307</v>
      </c>
      <c r="E177" s="30" t="s">
        <v>164</v>
      </c>
      <c r="F177" s="31" t="s">
        <v>934</v>
      </c>
      <c r="G177" s="31" t="s">
        <v>164</v>
      </c>
      <c r="H177" s="31" t="s">
        <v>935</v>
      </c>
      <c r="I177" s="31" t="s">
        <v>233</v>
      </c>
      <c r="J177" s="31" t="s">
        <v>157</v>
      </c>
      <c r="K177" s="31" t="s">
        <v>157</v>
      </c>
      <c r="L177" s="31" t="s">
        <v>936</v>
      </c>
      <c r="M177" s="31" t="s">
        <v>937</v>
      </c>
      <c r="N177" s="31" t="s">
        <v>938</v>
      </c>
      <c r="O177" s="31" t="s">
        <v>157</v>
      </c>
      <c r="P177" s="31" t="s">
        <v>263</v>
      </c>
      <c r="Q177" s="31" t="s">
        <v>164</v>
      </c>
      <c r="R177" s="31" t="s">
        <v>935</v>
      </c>
      <c r="S177" s="31" t="s">
        <v>233</v>
      </c>
      <c r="T177" s="31" t="s">
        <v>157</v>
      </c>
      <c r="U177" s="31" t="s">
        <v>157</v>
      </c>
      <c r="V177" s="31" t="s">
        <v>936</v>
      </c>
      <c r="W177" s="31" t="s">
        <v>939</v>
      </c>
      <c r="X177" s="31" t="s">
        <v>940</v>
      </c>
      <c r="Y177" s="31" t="s">
        <v>157</v>
      </c>
      <c r="Z177" s="31" t="s">
        <v>259</v>
      </c>
      <c r="AA177" s="31" t="s">
        <v>157</v>
      </c>
      <c r="AB177" s="31" t="s">
        <v>157</v>
      </c>
      <c r="AC177" s="31" t="s">
        <v>157</v>
      </c>
      <c r="AD177" s="31" t="s">
        <v>157</v>
      </c>
      <c r="AE177" s="31" t="s">
        <v>157</v>
      </c>
      <c r="AF177" s="32" t="s">
        <v>934</v>
      </c>
      <c r="AG177" s="32" t="s">
        <v>263</v>
      </c>
      <c r="AH177" s="32" t="s">
        <v>941</v>
      </c>
      <c r="AI177" s="32" t="s">
        <v>164</v>
      </c>
      <c r="AJ177" s="32" t="s">
        <v>942</v>
      </c>
      <c r="AK177" s="32" t="s">
        <v>340</v>
      </c>
      <c r="AL177" s="32" t="s">
        <v>233</v>
      </c>
      <c r="AM177" s="32" t="s">
        <v>157</v>
      </c>
      <c r="AN177" s="32" t="s">
        <v>943</v>
      </c>
      <c r="AO177" s="32" t="s">
        <v>157</v>
      </c>
      <c r="AP177" s="32" t="s">
        <v>944</v>
      </c>
      <c r="AQ177" s="32" t="s">
        <v>157</v>
      </c>
      <c r="AR177" s="32" t="s">
        <v>259</v>
      </c>
      <c r="AS177" s="32" t="s">
        <v>157</v>
      </c>
      <c r="AT177" s="32" t="s">
        <v>157</v>
      </c>
      <c r="AU177" s="32" t="s">
        <v>157</v>
      </c>
      <c r="AV177" s="32" t="s">
        <v>157</v>
      </c>
      <c r="AW177" s="32" t="s">
        <v>945</v>
      </c>
      <c r="AX177" s="32" t="s">
        <v>164</v>
      </c>
      <c r="AY177" s="32" t="s">
        <v>942</v>
      </c>
      <c r="AZ177" s="32" t="s">
        <v>340</v>
      </c>
      <c r="BA177" s="32" t="s">
        <v>233</v>
      </c>
      <c r="BB177" s="32" t="s">
        <v>157</v>
      </c>
      <c r="BC177" s="32" t="s">
        <v>943</v>
      </c>
      <c r="BD177" s="32" t="s">
        <v>157</v>
      </c>
      <c r="BE177" s="32" t="s">
        <v>944</v>
      </c>
      <c r="BF177" s="32" t="s">
        <v>157</v>
      </c>
      <c r="BG177" s="32" t="s">
        <v>259</v>
      </c>
      <c r="BH177" s="32" t="s">
        <v>157</v>
      </c>
      <c r="BI177" s="32" t="s">
        <v>157</v>
      </c>
      <c r="BJ177" s="32" t="s">
        <v>157</v>
      </c>
      <c r="BK177" s="32" t="s">
        <v>157</v>
      </c>
      <c r="BL177" s="33" t="s">
        <v>162</v>
      </c>
      <c r="BM177" s="33" t="s">
        <v>157</v>
      </c>
      <c r="BN177" s="33" t="s">
        <v>157</v>
      </c>
      <c r="BO177" s="33" t="s">
        <v>157</v>
      </c>
      <c r="BP177" s="33" t="s">
        <v>157</v>
      </c>
      <c r="BQ177" s="33" t="s">
        <v>157</v>
      </c>
      <c r="BR177" s="33" t="s">
        <v>157</v>
      </c>
      <c r="BS177" s="34" t="s">
        <v>162</v>
      </c>
      <c r="BT177" s="34" t="s">
        <v>157</v>
      </c>
      <c r="BU177" s="34" t="s">
        <v>164</v>
      </c>
      <c r="BV177" s="34" t="s">
        <v>946</v>
      </c>
      <c r="BW177" s="35" t="s">
        <v>947</v>
      </c>
      <c r="BX177" s="35" t="s">
        <v>948</v>
      </c>
      <c r="BY177" s="35" t="s">
        <v>157</v>
      </c>
    </row>
    <row r="178" spans="1:77" x14ac:dyDescent="0.25">
      <c r="A178" s="30" t="s">
        <v>5898</v>
      </c>
      <c r="B178" s="30" t="s">
        <v>2588</v>
      </c>
      <c r="C178" s="30" t="s">
        <v>2589</v>
      </c>
      <c r="D178" s="51">
        <f>VLOOKUP(A178,Population!A179:C1122,2,FALSE)</f>
        <v>1117</v>
      </c>
      <c r="E178" s="30" t="s">
        <v>164</v>
      </c>
      <c r="F178" s="31" t="s">
        <v>2590</v>
      </c>
      <c r="G178" s="31" t="s">
        <v>164</v>
      </c>
      <c r="H178" s="31" t="s">
        <v>2591</v>
      </c>
      <c r="I178" s="31" t="s">
        <v>233</v>
      </c>
      <c r="J178" s="31" t="s">
        <v>157</v>
      </c>
      <c r="K178" s="31" t="s">
        <v>273</v>
      </c>
      <c r="L178" s="31" t="s">
        <v>2592</v>
      </c>
      <c r="M178" s="31" t="s">
        <v>2593</v>
      </c>
      <c r="N178" s="31" t="s">
        <v>2594</v>
      </c>
      <c r="O178" s="31" t="s">
        <v>157</v>
      </c>
      <c r="P178" s="31" t="s">
        <v>1877</v>
      </c>
      <c r="Q178" s="31" t="s">
        <v>164</v>
      </c>
      <c r="R178" s="31" t="s">
        <v>2591</v>
      </c>
      <c r="S178" s="31" t="s">
        <v>233</v>
      </c>
      <c r="T178" s="31" t="s">
        <v>157</v>
      </c>
      <c r="U178" s="31" t="s">
        <v>273</v>
      </c>
      <c r="V178" s="31" t="s">
        <v>2592</v>
      </c>
      <c r="W178" s="31" t="s">
        <v>2595</v>
      </c>
      <c r="X178" s="31" t="s">
        <v>2596</v>
      </c>
      <c r="Y178" s="31" t="s">
        <v>157</v>
      </c>
      <c r="Z178" s="31" t="s">
        <v>259</v>
      </c>
      <c r="AA178" s="31" t="s">
        <v>157</v>
      </c>
      <c r="AB178" s="31" t="s">
        <v>157</v>
      </c>
      <c r="AC178" s="31" t="s">
        <v>157</v>
      </c>
      <c r="AD178" s="31" t="s">
        <v>157</v>
      </c>
      <c r="AE178" s="31" t="s">
        <v>157</v>
      </c>
      <c r="AF178" s="32" t="s">
        <v>2590</v>
      </c>
      <c r="AG178" s="32" t="s">
        <v>2597</v>
      </c>
      <c r="AH178" s="32" t="s">
        <v>2598</v>
      </c>
      <c r="AI178" s="32" t="s">
        <v>164</v>
      </c>
      <c r="AJ178" s="32" t="s">
        <v>2599</v>
      </c>
      <c r="AK178" s="32" t="s">
        <v>273</v>
      </c>
      <c r="AL178" s="32" t="s">
        <v>233</v>
      </c>
      <c r="AM178" s="32" t="s">
        <v>157</v>
      </c>
      <c r="AN178" s="32" t="s">
        <v>2600</v>
      </c>
      <c r="AO178" s="32" t="s">
        <v>157</v>
      </c>
      <c r="AP178" s="32" t="s">
        <v>2600</v>
      </c>
      <c r="AQ178" s="32" t="s">
        <v>157</v>
      </c>
      <c r="AR178" s="32" t="s">
        <v>259</v>
      </c>
      <c r="AS178" s="32" t="s">
        <v>157</v>
      </c>
      <c r="AT178" s="32" t="s">
        <v>157</v>
      </c>
      <c r="AU178" s="32" t="s">
        <v>157</v>
      </c>
      <c r="AV178" s="32" t="s">
        <v>157</v>
      </c>
      <c r="AW178" s="32" t="s">
        <v>2601</v>
      </c>
      <c r="AX178" s="32" t="s">
        <v>164</v>
      </c>
      <c r="AY178" s="32" t="s">
        <v>2599</v>
      </c>
      <c r="AZ178" s="32" t="s">
        <v>273</v>
      </c>
      <c r="BA178" s="32" t="s">
        <v>233</v>
      </c>
      <c r="BB178" s="32" t="s">
        <v>157</v>
      </c>
      <c r="BC178" s="32" t="s">
        <v>2600</v>
      </c>
      <c r="BD178" s="32" t="s">
        <v>157</v>
      </c>
      <c r="BE178" s="32" t="s">
        <v>2600</v>
      </c>
      <c r="BF178" s="32" t="s">
        <v>157</v>
      </c>
      <c r="BG178" s="32" t="s">
        <v>259</v>
      </c>
      <c r="BH178" s="32" t="s">
        <v>157</v>
      </c>
      <c r="BI178" s="32" t="s">
        <v>157</v>
      </c>
      <c r="BJ178" s="32" t="s">
        <v>157</v>
      </c>
      <c r="BK178" s="32" t="s">
        <v>157</v>
      </c>
      <c r="BL178" s="33" t="s">
        <v>162</v>
      </c>
      <c r="BM178" s="33" t="s">
        <v>157</v>
      </c>
      <c r="BN178" s="33" t="s">
        <v>157</v>
      </c>
      <c r="BO178" s="33" t="s">
        <v>157</v>
      </c>
      <c r="BP178" s="33" t="s">
        <v>157</v>
      </c>
      <c r="BQ178" s="33" t="s">
        <v>157</v>
      </c>
      <c r="BR178" s="33" t="s">
        <v>157</v>
      </c>
      <c r="BS178" s="34" t="s">
        <v>162</v>
      </c>
      <c r="BT178" s="34" t="s">
        <v>157</v>
      </c>
      <c r="BU178" s="34" t="s">
        <v>164</v>
      </c>
      <c r="BV178" s="34" t="s">
        <v>2602</v>
      </c>
      <c r="BW178" s="35" t="s">
        <v>381</v>
      </c>
      <c r="BX178" s="35" t="s">
        <v>381</v>
      </c>
      <c r="BY178" s="35" t="s">
        <v>2603</v>
      </c>
    </row>
    <row r="179" spans="1:77" ht="60" x14ac:dyDescent="0.25">
      <c r="A179" s="30" t="s">
        <v>3915</v>
      </c>
      <c r="B179" s="30" t="s">
        <v>3916</v>
      </c>
      <c r="C179" s="30" t="s">
        <v>3917</v>
      </c>
      <c r="D179" s="51">
        <f>VLOOKUP(A179,Population!A180:C1123,2,FALSE)</f>
        <v>2528</v>
      </c>
      <c r="E179" s="30" t="s">
        <v>164</v>
      </c>
      <c r="F179" s="31" t="s">
        <v>3918</v>
      </c>
      <c r="G179" s="31" t="s">
        <v>164</v>
      </c>
      <c r="H179" s="31" t="s">
        <v>3919</v>
      </c>
      <c r="I179" s="31" t="s">
        <v>233</v>
      </c>
      <c r="J179" s="31" t="s">
        <v>157</v>
      </c>
      <c r="K179" s="31" t="s">
        <v>297</v>
      </c>
      <c r="L179" s="31" t="s">
        <v>3920</v>
      </c>
      <c r="M179" s="31" t="s">
        <v>1005</v>
      </c>
      <c r="N179" s="31" t="s">
        <v>1946</v>
      </c>
      <c r="O179" s="31" t="s">
        <v>157</v>
      </c>
      <c r="P179" s="31" t="s">
        <v>3921</v>
      </c>
      <c r="Q179" s="31" t="s">
        <v>164</v>
      </c>
      <c r="R179" s="31" t="s">
        <v>3922</v>
      </c>
      <c r="S179" s="31" t="s">
        <v>233</v>
      </c>
      <c r="T179" s="31" t="s">
        <v>157</v>
      </c>
      <c r="U179" s="31" t="s">
        <v>297</v>
      </c>
      <c r="V179" s="31" t="s">
        <v>3920</v>
      </c>
      <c r="W179" s="31" t="s">
        <v>1268</v>
      </c>
      <c r="X179" s="31" t="s">
        <v>3923</v>
      </c>
      <c r="Y179" s="31" t="s">
        <v>157</v>
      </c>
      <c r="Z179" s="31" t="s">
        <v>373</v>
      </c>
      <c r="AA179" s="31" t="s">
        <v>157</v>
      </c>
      <c r="AB179" s="31" t="s">
        <v>157</v>
      </c>
      <c r="AC179" s="31" t="s">
        <v>157</v>
      </c>
      <c r="AD179" s="31" t="s">
        <v>157</v>
      </c>
      <c r="AE179" s="31" t="s">
        <v>157</v>
      </c>
      <c r="AF179" s="32" t="s">
        <v>3924</v>
      </c>
      <c r="AG179" s="32" t="s">
        <v>891</v>
      </c>
      <c r="AH179" s="32" t="s">
        <v>3925</v>
      </c>
      <c r="AI179" s="32" t="s">
        <v>164</v>
      </c>
      <c r="AJ179" s="32" t="s">
        <v>3926</v>
      </c>
      <c r="AK179" s="32" t="s">
        <v>340</v>
      </c>
      <c r="AL179" s="32" t="s">
        <v>233</v>
      </c>
      <c r="AM179" s="32" t="s">
        <v>157</v>
      </c>
      <c r="AN179" s="32" t="s">
        <v>3927</v>
      </c>
      <c r="AO179" s="32" t="s">
        <v>157</v>
      </c>
      <c r="AP179" s="32" t="s">
        <v>680</v>
      </c>
      <c r="AQ179" s="32" t="s">
        <v>157</v>
      </c>
      <c r="AR179" s="32" t="s">
        <v>626</v>
      </c>
      <c r="AS179" s="32" t="s">
        <v>157</v>
      </c>
      <c r="AT179" s="32" t="s">
        <v>157</v>
      </c>
      <c r="AU179" s="32" t="s">
        <v>157</v>
      </c>
      <c r="AV179" s="32" t="s">
        <v>157</v>
      </c>
      <c r="AW179" s="32" t="s">
        <v>3925</v>
      </c>
      <c r="AX179" s="32" t="s">
        <v>164</v>
      </c>
      <c r="AY179" s="32" t="s">
        <v>3926</v>
      </c>
      <c r="AZ179" s="32" t="s">
        <v>340</v>
      </c>
      <c r="BA179" s="32" t="s">
        <v>233</v>
      </c>
      <c r="BB179" s="32" t="s">
        <v>157</v>
      </c>
      <c r="BC179" s="32" t="s">
        <v>3927</v>
      </c>
      <c r="BD179" s="32" t="s">
        <v>157</v>
      </c>
      <c r="BE179" s="32" t="s">
        <v>680</v>
      </c>
      <c r="BF179" s="32" t="s">
        <v>157</v>
      </c>
      <c r="BG179" s="32" t="s">
        <v>626</v>
      </c>
      <c r="BH179" s="32" t="s">
        <v>157</v>
      </c>
      <c r="BI179" s="32" t="s">
        <v>157</v>
      </c>
      <c r="BJ179" s="32" t="s">
        <v>157</v>
      </c>
      <c r="BK179" s="32" t="s">
        <v>157</v>
      </c>
      <c r="BL179" s="33" t="s">
        <v>164</v>
      </c>
      <c r="BM179" s="33" t="s">
        <v>1345</v>
      </c>
      <c r="BN179" s="33" t="s">
        <v>1345</v>
      </c>
      <c r="BO179" s="33" t="s">
        <v>167</v>
      </c>
      <c r="BP179" s="33" t="s">
        <v>157</v>
      </c>
      <c r="BQ179" s="33" t="s">
        <v>535</v>
      </c>
      <c r="BR179" s="33" t="s">
        <v>647</v>
      </c>
      <c r="BS179" s="34" t="s">
        <v>162</v>
      </c>
      <c r="BT179" s="34" t="s">
        <v>157</v>
      </c>
      <c r="BU179" s="34" t="s">
        <v>162</v>
      </c>
      <c r="BV179" s="34" t="s">
        <v>157</v>
      </c>
      <c r="BW179" s="35" t="s">
        <v>3928</v>
      </c>
      <c r="BX179" s="35" t="s">
        <v>162</v>
      </c>
      <c r="BY179" s="35" t="s">
        <v>157</v>
      </c>
    </row>
    <row r="180" spans="1:77" x14ac:dyDescent="0.25">
      <c r="A180" s="30" t="s">
        <v>1393</v>
      </c>
      <c r="B180" s="30" t="s">
        <v>1394</v>
      </c>
      <c r="C180" s="30" t="s">
        <v>1395</v>
      </c>
      <c r="D180" s="51">
        <f>VLOOKUP(A180,Population!A181:C1124,2,FALSE)</f>
        <v>375</v>
      </c>
      <c r="E180" s="30" t="s">
        <v>164</v>
      </c>
      <c r="F180" s="31" t="s">
        <v>1396</v>
      </c>
      <c r="G180" s="31" t="s">
        <v>164</v>
      </c>
      <c r="H180" s="31" t="s">
        <v>970</v>
      </c>
      <c r="I180" s="31" t="s">
        <v>233</v>
      </c>
      <c r="J180" s="31" t="s">
        <v>157</v>
      </c>
      <c r="K180" s="31" t="s">
        <v>340</v>
      </c>
      <c r="L180" s="31" t="s">
        <v>1397</v>
      </c>
      <c r="M180" s="31" t="s">
        <v>1398</v>
      </c>
      <c r="N180" s="31" t="s">
        <v>1399</v>
      </c>
      <c r="O180" s="31" t="s">
        <v>157</v>
      </c>
      <c r="P180" s="31" t="s">
        <v>964</v>
      </c>
      <c r="Q180" s="31" t="s">
        <v>164</v>
      </c>
      <c r="R180" s="31" t="s">
        <v>970</v>
      </c>
      <c r="S180" s="31" t="s">
        <v>233</v>
      </c>
      <c r="T180" s="31" t="s">
        <v>157</v>
      </c>
      <c r="U180" s="31" t="s">
        <v>340</v>
      </c>
      <c r="V180" s="31" t="s">
        <v>970</v>
      </c>
      <c r="W180" s="31" t="s">
        <v>1400</v>
      </c>
      <c r="X180" s="31" t="s">
        <v>1401</v>
      </c>
      <c r="Y180" s="31" t="s">
        <v>157</v>
      </c>
      <c r="Z180" s="31" t="s">
        <v>259</v>
      </c>
      <c r="AA180" s="31" t="s">
        <v>1164</v>
      </c>
      <c r="AB180" s="31" t="s">
        <v>157</v>
      </c>
      <c r="AC180" s="31" t="s">
        <v>157</v>
      </c>
      <c r="AD180" s="31" t="s">
        <v>157</v>
      </c>
      <c r="AE180" s="31" t="s">
        <v>157</v>
      </c>
      <c r="AF180" s="32" t="s">
        <v>1396</v>
      </c>
      <c r="AG180" s="32" t="s">
        <v>964</v>
      </c>
      <c r="AH180" s="32" t="s">
        <v>1402</v>
      </c>
      <c r="AI180" s="32" t="s">
        <v>164</v>
      </c>
      <c r="AJ180" s="32" t="s">
        <v>1403</v>
      </c>
      <c r="AK180" s="32" t="s">
        <v>340</v>
      </c>
      <c r="AL180" s="32" t="s">
        <v>233</v>
      </c>
      <c r="AM180" s="32" t="s">
        <v>157</v>
      </c>
      <c r="AN180" s="32" t="s">
        <v>1404</v>
      </c>
      <c r="AO180" s="32" t="s">
        <v>157</v>
      </c>
      <c r="AP180" s="32" t="s">
        <v>1405</v>
      </c>
      <c r="AQ180" s="32" t="s">
        <v>157</v>
      </c>
      <c r="AR180" s="32" t="s">
        <v>259</v>
      </c>
      <c r="AS180" s="32" t="s">
        <v>157</v>
      </c>
      <c r="AT180" s="32" t="s">
        <v>157</v>
      </c>
      <c r="AU180" s="32" t="s">
        <v>157</v>
      </c>
      <c r="AV180" s="32" t="s">
        <v>157</v>
      </c>
      <c r="AW180" s="32" t="s">
        <v>1406</v>
      </c>
      <c r="AX180" s="32" t="s">
        <v>164</v>
      </c>
      <c r="AY180" s="32" t="s">
        <v>1403</v>
      </c>
      <c r="AZ180" s="32" t="s">
        <v>340</v>
      </c>
      <c r="BA180" s="32" t="s">
        <v>233</v>
      </c>
      <c r="BB180" s="32" t="s">
        <v>157</v>
      </c>
      <c r="BC180" s="32" t="s">
        <v>1404</v>
      </c>
      <c r="BD180" s="32" t="s">
        <v>157</v>
      </c>
      <c r="BE180" s="32" t="s">
        <v>1405</v>
      </c>
      <c r="BF180" s="32" t="s">
        <v>157</v>
      </c>
      <c r="BG180" s="32" t="s">
        <v>259</v>
      </c>
      <c r="BH180" s="32" t="s">
        <v>1164</v>
      </c>
      <c r="BI180" s="32" t="s">
        <v>157</v>
      </c>
      <c r="BJ180" s="32" t="s">
        <v>157</v>
      </c>
      <c r="BK180" s="32" t="s">
        <v>157</v>
      </c>
      <c r="BL180" s="33" t="s">
        <v>162</v>
      </c>
      <c r="BM180" s="33" t="s">
        <v>157</v>
      </c>
      <c r="BN180" s="33" t="s">
        <v>157</v>
      </c>
      <c r="BO180" s="33" t="s">
        <v>157</v>
      </c>
      <c r="BP180" s="33" t="s">
        <v>157</v>
      </c>
      <c r="BQ180" s="33" t="s">
        <v>157</v>
      </c>
      <c r="BR180" s="33" t="s">
        <v>157</v>
      </c>
      <c r="BS180" s="34" t="s">
        <v>162</v>
      </c>
      <c r="BT180" s="34" t="s">
        <v>157</v>
      </c>
      <c r="BU180" s="34" t="s">
        <v>162</v>
      </c>
      <c r="BV180" s="34" t="s">
        <v>157</v>
      </c>
      <c r="BW180" s="35" t="s">
        <v>580</v>
      </c>
      <c r="BX180" s="35" t="s">
        <v>1407</v>
      </c>
      <c r="BY180" s="35" t="s">
        <v>157</v>
      </c>
    </row>
    <row r="181" spans="1:77" ht="75" x14ac:dyDescent="0.25">
      <c r="A181" s="30" t="s">
        <v>5482</v>
      </c>
      <c r="B181" s="30" t="s">
        <v>5483</v>
      </c>
      <c r="C181" s="30" t="s">
        <v>5484</v>
      </c>
      <c r="D181" s="51">
        <v>27552</v>
      </c>
      <c r="E181" s="30" t="s">
        <v>164</v>
      </c>
      <c r="F181" s="31" t="s">
        <v>5485</v>
      </c>
      <c r="G181" s="31" t="s">
        <v>164</v>
      </c>
      <c r="H181" s="31" t="s">
        <v>5486</v>
      </c>
      <c r="I181" s="31" t="s">
        <v>614</v>
      </c>
      <c r="J181" s="31" t="s">
        <v>157</v>
      </c>
      <c r="K181" s="31" t="s">
        <v>340</v>
      </c>
      <c r="L181" s="31" t="s">
        <v>5487</v>
      </c>
      <c r="M181" s="31" t="s">
        <v>157</v>
      </c>
      <c r="N181" s="31" t="s">
        <v>157</v>
      </c>
      <c r="O181" s="31" t="s">
        <v>5488</v>
      </c>
      <c r="P181" s="31" t="s">
        <v>5489</v>
      </c>
      <c r="Q181" s="31" t="s">
        <v>164</v>
      </c>
      <c r="R181" s="31" t="s">
        <v>5486</v>
      </c>
      <c r="S181" s="31" t="s">
        <v>614</v>
      </c>
      <c r="T181" s="31" t="s">
        <v>157</v>
      </c>
      <c r="U181" s="31" t="s">
        <v>340</v>
      </c>
      <c r="V181" s="31" t="s">
        <v>5490</v>
      </c>
      <c r="W181" s="31" t="s">
        <v>157</v>
      </c>
      <c r="X181" s="31" t="s">
        <v>157</v>
      </c>
      <c r="Y181" s="31" t="s">
        <v>5491</v>
      </c>
      <c r="Z181" s="31" t="s">
        <v>259</v>
      </c>
      <c r="AA181" s="31" t="s">
        <v>157</v>
      </c>
      <c r="AB181" s="31" t="s">
        <v>157</v>
      </c>
      <c r="AC181" s="31" t="s">
        <v>157</v>
      </c>
      <c r="AD181" s="31" t="s">
        <v>157</v>
      </c>
      <c r="AE181" s="31" t="s">
        <v>5492</v>
      </c>
      <c r="AF181" s="32" t="s">
        <v>5493</v>
      </c>
      <c r="AG181" s="32" t="s">
        <v>5494</v>
      </c>
      <c r="AH181" s="32" t="s">
        <v>5495</v>
      </c>
      <c r="AI181" s="32" t="s">
        <v>164</v>
      </c>
      <c r="AJ181" s="32" t="s">
        <v>5496</v>
      </c>
      <c r="AK181" s="32" t="s">
        <v>340</v>
      </c>
      <c r="AL181" s="32" t="s">
        <v>614</v>
      </c>
      <c r="AM181" s="32" t="s">
        <v>157</v>
      </c>
      <c r="AN181" s="32" t="s">
        <v>5497</v>
      </c>
      <c r="AO181" s="32" t="s">
        <v>157</v>
      </c>
      <c r="AP181" s="32" t="s">
        <v>157</v>
      </c>
      <c r="AQ181" s="32" t="s">
        <v>5498</v>
      </c>
      <c r="AR181" s="32" t="s">
        <v>323</v>
      </c>
      <c r="AS181" s="32" t="s">
        <v>157</v>
      </c>
      <c r="AT181" s="32" t="s">
        <v>157</v>
      </c>
      <c r="AU181" s="32" t="s">
        <v>157</v>
      </c>
      <c r="AV181" s="32" t="s">
        <v>157</v>
      </c>
      <c r="AW181" s="32" t="s">
        <v>157</v>
      </c>
      <c r="AX181" s="32" t="s">
        <v>164</v>
      </c>
      <c r="AY181" s="32" t="s">
        <v>157</v>
      </c>
      <c r="AZ181" s="32" t="s">
        <v>340</v>
      </c>
      <c r="BA181" s="32" t="s">
        <v>614</v>
      </c>
      <c r="BB181" s="32" t="s">
        <v>157</v>
      </c>
      <c r="BC181" s="32" t="s">
        <v>5499</v>
      </c>
      <c r="BD181" s="32" t="s">
        <v>157</v>
      </c>
      <c r="BE181" s="32" t="s">
        <v>157</v>
      </c>
      <c r="BF181" s="32" t="s">
        <v>5500</v>
      </c>
      <c r="BG181" s="32" t="s">
        <v>323</v>
      </c>
      <c r="BH181" s="32" t="s">
        <v>157</v>
      </c>
      <c r="BI181" s="32" t="s">
        <v>157</v>
      </c>
      <c r="BJ181" s="32" t="s">
        <v>157</v>
      </c>
      <c r="BK181" s="32" t="s">
        <v>157</v>
      </c>
      <c r="BL181" s="33" t="s">
        <v>164</v>
      </c>
      <c r="BM181" s="33" t="s">
        <v>245</v>
      </c>
      <c r="BN181" s="33" t="s">
        <v>245</v>
      </c>
      <c r="BO181" s="33" t="s">
        <v>775</v>
      </c>
      <c r="BP181" s="33" t="s">
        <v>3084</v>
      </c>
      <c r="BQ181" s="33" t="s">
        <v>157</v>
      </c>
      <c r="BR181" s="33" t="s">
        <v>157</v>
      </c>
      <c r="BS181" s="34" t="s">
        <v>162</v>
      </c>
      <c r="BT181" s="34" t="s">
        <v>157</v>
      </c>
      <c r="BU181" s="34" t="s">
        <v>162</v>
      </c>
      <c r="BV181" s="34" t="s">
        <v>157</v>
      </c>
      <c r="BW181" s="35" t="s">
        <v>5501</v>
      </c>
      <c r="BX181" s="35" t="s">
        <v>5502</v>
      </c>
      <c r="BY181" s="35" t="s">
        <v>157</v>
      </c>
    </row>
    <row r="182" spans="1:77" ht="60" x14ac:dyDescent="0.25">
      <c r="A182" s="30" t="s">
        <v>838</v>
      </c>
      <c r="B182" s="30" t="s">
        <v>839</v>
      </c>
      <c r="C182" s="30" t="s">
        <v>840</v>
      </c>
      <c r="D182" s="51">
        <f>VLOOKUP(A182,Population!A183:C1126,2,FALSE)</f>
        <v>465</v>
      </c>
      <c r="E182" s="30" t="s">
        <v>164</v>
      </c>
      <c r="F182" s="31" t="s">
        <v>764</v>
      </c>
      <c r="G182" s="31" t="s">
        <v>164</v>
      </c>
      <c r="H182" s="31" t="s">
        <v>841</v>
      </c>
      <c r="I182" s="31" t="s">
        <v>233</v>
      </c>
      <c r="J182" s="31" t="s">
        <v>157</v>
      </c>
      <c r="K182" s="31" t="s">
        <v>842</v>
      </c>
      <c r="L182" s="31" t="s">
        <v>232</v>
      </c>
      <c r="M182" s="31" t="s">
        <v>157</v>
      </c>
      <c r="N182" s="31" t="s">
        <v>157</v>
      </c>
      <c r="O182" s="31" t="s">
        <v>843</v>
      </c>
      <c r="P182" s="31" t="s">
        <v>377</v>
      </c>
      <c r="Q182" s="31" t="s">
        <v>164</v>
      </c>
      <c r="R182" s="31" t="s">
        <v>841</v>
      </c>
      <c r="S182" s="31" t="s">
        <v>233</v>
      </c>
      <c r="T182" s="31" t="s">
        <v>157</v>
      </c>
      <c r="U182" s="31" t="s">
        <v>842</v>
      </c>
      <c r="V182" s="31" t="s">
        <v>232</v>
      </c>
      <c r="W182" s="31" t="s">
        <v>157</v>
      </c>
      <c r="X182" s="31" t="s">
        <v>157</v>
      </c>
      <c r="Y182" s="31" t="s">
        <v>844</v>
      </c>
      <c r="Z182" s="31" t="s">
        <v>687</v>
      </c>
      <c r="AA182" s="31" t="s">
        <v>157</v>
      </c>
      <c r="AB182" s="31" t="s">
        <v>157</v>
      </c>
      <c r="AC182" s="31" t="s">
        <v>157</v>
      </c>
      <c r="AD182" s="31" t="s">
        <v>845</v>
      </c>
      <c r="AE182" s="31" t="s">
        <v>157</v>
      </c>
      <c r="AF182" s="32" t="s">
        <v>764</v>
      </c>
      <c r="AG182" s="32" t="s">
        <v>377</v>
      </c>
      <c r="AH182" s="32" t="s">
        <v>846</v>
      </c>
      <c r="AI182" s="32" t="s">
        <v>162</v>
      </c>
      <c r="AJ182" s="32" t="s">
        <v>157</v>
      </c>
      <c r="AK182" s="32" t="s">
        <v>157</v>
      </c>
      <c r="AL182" s="32" t="s">
        <v>157</v>
      </c>
      <c r="AM182" s="32" t="s">
        <v>157</v>
      </c>
      <c r="AN182" s="32" t="s">
        <v>157</v>
      </c>
      <c r="AO182" s="32" t="s">
        <v>157</v>
      </c>
      <c r="AP182" s="32" t="s">
        <v>157</v>
      </c>
      <c r="AQ182" s="32" t="s">
        <v>847</v>
      </c>
      <c r="AR182" s="32" t="s">
        <v>687</v>
      </c>
      <c r="AS182" s="32" t="s">
        <v>157</v>
      </c>
      <c r="AT182" s="32" t="s">
        <v>157</v>
      </c>
      <c r="AU182" s="32" t="s">
        <v>157</v>
      </c>
      <c r="AV182" s="32" t="s">
        <v>848</v>
      </c>
      <c r="AW182" s="32" t="s">
        <v>846</v>
      </c>
      <c r="AX182" s="32" t="s">
        <v>162</v>
      </c>
      <c r="AY182" s="32" t="s">
        <v>157</v>
      </c>
      <c r="AZ182" s="32" t="s">
        <v>157</v>
      </c>
      <c r="BA182" s="32" t="s">
        <v>157</v>
      </c>
      <c r="BB182" s="32" t="s">
        <v>157</v>
      </c>
      <c r="BC182" s="32" t="s">
        <v>157</v>
      </c>
      <c r="BD182" s="32" t="s">
        <v>157</v>
      </c>
      <c r="BE182" s="32" t="s">
        <v>157</v>
      </c>
      <c r="BF182" s="32" t="s">
        <v>849</v>
      </c>
      <c r="BG182" s="32" t="s">
        <v>259</v>
      </c>
      <c r="BH182" s="32" t="s">
        <v>850</v>
      </c>
      <c r="BI182" s="32" t="s">
        <v>157</v>
      </c>
      <c r="BJ182" s="32" t="s">
        <v>157</v>
      </c>
      <c r="BK182" s="32" t="s">
        <v>157</v>
      </c>
      <c r="BL182" s="33" t="s">
        <v>162</v>
      </c>
      <c r="BM182" s="33" t="s">
        <v>157</v>
      </c>
      <c r="BN182" s="33" t="s">
        <v>157</v>
      </c>
      <c r="BO182" s="33" t="s">
        <v>157</v>
      </c>
      <c r="BP182" s="33" t="s">
        <v>157</v>
      </c>
      <c r="BQ182" s="33" t="s">
        <v>157</v>
      </c>
      <c r="BR182" s="33" t="s">
        <v>157</v>
      </c>
      <c r="BS182" s="34" t="s">
        <v>162</v>
      </c>
      <c r="BT182" s="34" t="s">
        <v>157</v>
      </c>
      <c r="BU182" s="34" t="s">
        <v>164</v>
      </c>
      <c r="BV182" s="34" t="s">
        <v>341</v>
      </c>
      <c r="BW182" s="35" t="s">
        <v>851</v>
      </c>
      <c r="BX182" s="35" t="s">
        <v>852</v>
      </c>
      <c r="BY182" s="35" t="s">
        <v>157</v>
      </c>
    </row>
    <row r="183" spans="1:77" ht="30" x14ac:dyDescent="0.25">
      <c r="A183" s="30" t="s">
        <v>1619</v>
      </c>
      <c r="B183" s="30" t="s">
        <v>1620</v>
      </c>
      <c r="C183" s="30" t="s">
        <v>1621</v>
      </c>
      <c r="D183" s="51">
        <f>VLOOKUP(A183,Population!A184:C1127,2,FALSE)</f>
        <v>28079</v>
      </c>
      <c r="E183" s="30" t="s">
        <v>164</v>
      </c>
      <c r="F183" s="31" t="s">
        <v>1622</v>
      </c>
      <c r="G183" s="31" t="s">
        <v>164</v>
      </c>
      <c r="H183" s="31" t="s">
        <v>1623</v>
      </c>
      <c r="I183" s="31" t="s">
        <v>614</v>
      </c>
      <c r="J183" s="31" t="s">
        <v>157</v>
      </c>
      <c r="K183" s="31" t="s">
        <v>1624</v>
      </c>
      <c r="L183" s="31" t="s">
        <v>1625</v>
      </c>
      <c r="M183" s="31" t="s">
        <v>157</v>
      </c>
      <c r="N183" s="31" t="s">
        <v>157</v>
      </c>
      <c r="O183" s="31" t="s">
        <v>1626</v>
      </c>
      <c r="P183" s="31" t="s">
        <v>273</v>
      </c>
      <c r="Q183" s="31" t="s">
        <v>162</v>
      </c>
      <c r="R183" s="31" t="s">
        <v>157</v>
      </c>
      <c r="S183" s="31" t="s">
        <v>157</v>
      </c>
      <c r="T183" s="31" t="s">
        <v>157</v>
      </c>
      <c r="U183" s="31" t="s">
        <v>157</v>
      </c>
      <c r="V183" s="31" t="s">
        <v>157</v>
      </c>
      <c r="W183" s="31" t="s">
        <v>157</v>
      </c>
      <c r="X183" s="31" t="s">
        <v>157</v>
      </c>
      <c r="Y183" s="31" t="s">
        <v>1627</v>
      </c>
      <c r="Z183" s="31" t="s">
        <v>259</v>
      </c>
      <c r="AA183" s="31" t="s">
        <v>157</v>
      </c>
      <c r="AB183" s="31" t="s">
        <v>157</v>
      </c>
      <c r="AC183" s="31" t="s">
        <v>157</v>
      </c>
      <c r="AD183" s="31" t="s">
        <v>157</v>
      </c>
      <c r="AE183" s="31" t="s">
        <v>157</v>
      </c>
      <c r="AF183" s="32" t="s">
        <v>1622</v>
      </c>
      <c r="AG183" s="32" t="s">
        <v>273</v>
      </c>
      <c r="AH183" s="32" t="s">
        <v>1628</v>
      </c>
      <c r="AI183" s="32" t="s">
        <v>164</v>
      </c>
      <c r="AJ183" s="32" t="s">
        <v>1629</v>
      </c>
      <c r="AK183" s="32" t="s">
        <v>1624</v>
      </c>
      <c r="AL183" s="32" t="s">
        <v>614</v>
      </c>
      <c r="AM183" s="32" t="s">
        <v>157</v>
      </c>
      <c r="AN183" s="32" t="s">
        <v>812</v>
      </c>
      <c r="AO183" s="32" t="s">
        <v>157</v>
      </c>
      <c r="AP183" s="32" t="s">
        <v>157</v>
      </c>
      <c r="AQ183" s="32" t="s">
        <v>157</v>
      </c>
      <c r="AR183" s="32" t="s">
        <v>259</v>
      </c>
      <c r="AS183" s="32" t="s">
        <v>157</v>
      </c>
      <c r="AT183" s="32" t="s">
        <v>157</v>
      </c>
      <c r="AU183" s="32" t="s">
        <v>157</v>
      </c>
      <c r="AV183" s="32" t="s">
        <v>157</v>
      </c>
      <c r="AW183" s="32" t="s">
        <v>1630</v>
      </c>
      <c r="AX183" s="32" t="s">
        <v>162</v>
      </c>
      <c r="AY183" s="32" t="s">
        <v>157</v>
      </c>
      <c r="AZ183" s="32" t="s">
        <v>157</v>
      </c>
      <c r="BA183" s="32" t="s">
        <v>157</v>
      </c>
      <c r="BB183" s="32" t="s">
        <v>157</v>
      </c>
      <c r="BC183" s="32" t="s">
        <v>157</v>
      </c>
      <c r="BD183" s="32" t="s">
        <v>157</v>
      </c>
      <c r="BE183" s="32" t="s">
        <v>157</v>
      </c>
      <c r="BF183" s="32" t="s">
        <v>1631</v>
      </c>
      <c r="BG183" s="32" t="s">
        <v>259</v>
      </c>
      <c r="BH183" s="32" t="s">
        <v>157</v>
      </c>
      <c r="BI183" s="32" t="s">
        <v>157</v>
      </c>
      <c r="BJ183" s="32" t="s">
        <v>157</v>
      </c>
      <c r="BK183" s="32" t="s">
        <v>157</v>
      </c>
      <c r="BL183" s="33" t="s">
        <v>164</v>
      </c>
      <c r="BM183" s="33" t="s">
        <v>1632</v>
      </c>
      <c r="BN183" s="33" t="s">
        <v>833</v>
      </c>
      <c r="BO183" s="33" t="s">
        <v>167</v>
      </c>
      <c r="BP183" s="33" t="s">
        <v>157</v>
      </c>
      <c r="BQ183" s="33" t="s">
        <v>1633</v>
      </c>
      <c r="BR183" s="33" t="s">
        <v>157</v>
      </c>
      <c r="BS183" s="34" t="s">
        <v>164</v>
      </c>
      <c r="BT183" s="34" t="s">
        <v>1634</v>
      </c>
      <c r="BU183" s="34" t="s">
        <v>162</v>
      </c>
      <c r="BV183" s="34" t="s">
        <v>157</v>
      </c>
      <c r="BW183" s="35" t="s">
        <v>1635</v>
      </c>
      <c r="BX183" s="35" t="s">
        <v>1636</v>
      </c>
      <c r="BY183" s="35" t="s">
        <v>157</v>
      </c>
    </row>
    <row r="184" spans="1:77" ht="45" x14ac:dyDescent="0.25">
      <c r="A184" s="30" t="s">
        <v>3534</v>
      </c>
      <c r="B184" s="30" t="s">
        <v>3535</v>
      </c>
      <c r="C184" s="30" t="s">
        <v>3536</v>
      </c>
      <c r="D184" s="51">
        <f>VLOOKUP(A184,Population!A185:C1128,2,FALSE)</f>
        <v>176</v>
      </c>
      <c r="E184" s="30" t="s">
        <v>164</v>
      </c>
      <c r="F184" s="31" t="s">
        <v>1676</v>
      </c>
      <c r="G184" s="31" t="s">
        <v>164</v>
      </c>
      <c r="H184" s="31" t="s">
        <v>3537</v>
      </c>
      <c r="I184" s="31" t="s">
        <v>233</v>
      </c>
      <c r="J184" s="31" t="s">
        <v>157</v>
      </c>
      <c r="K184" s="31" t="s">
        <v>440</v>
      </c>
      <c r="L184" s="31" t="s">
        <v>3538</v>
      </c>
      <c r="M184" s="31" t="s">
        <v>3539</v>
      </c>
      <c r="N184" s="31" t="s">
        <v>3540</v>
      </c>
      <c r="O184" s="31" t="s">
        <v>157</v>
      </c>
      <c r="P184" s="31" t="s">
        <v>176</v>
      </c>
      <c r="Q184" s="31" t="s">
        <v>164</v>
      </c>
      <c r="R184" s="31" t="s">
        <v>3537</v>
      </c>
      <c r="S184" s="31" t="s">
        <v>233</v>
      </c>
      <c r="T184" s="31" t="s">
        <v>157</v>
      </c>
      <c r="U184" s="31" t="s">
        <v>440</v>
      </c>
      <c r="V184" s="31" t="s">
        <v>3538</v>
      </c>
      <c r="W184" s="31" t="s">
        <v>3541</v>
      </c>
      <c r="X184" s="31" t="s">
        <v>372</v>
      </c>
      <c r="Y184" s="31" t="s">
        <v>157</v>
      </c>
      <c r="Z184" s="31" t="s">
        <v>373</v>
      </c>
      <c r="AA184" s="31" t="s">
        <v>157</v>
      </c>
      <c r="AB184" s="31" t="s">
        <v>3542</v>
      </c>
      <c r="AC184" s="31" t="s">
        <v>157</v>
      </c>
      <c r="AD184" s="31" t="s">
        <v>157</v>
      </c>
      <c r="AE184" s="31" t="s">
        <v>372</v>
      </c>
      <c r="AF184" s="32" t="s">
        <v>640</v>
      </c>
      <c r="AG184" s="32" t="s">
        <v>176</v>
      </c>
      <c r="AH184" s="32" t="s">
        <v>3543</v>
      </c>
      <c r="AI184" s="32" t="s">
        <v>164</v>
      </c>
      <c r="AJ184" s="32" t="s">
        <v>157</v>
      </c>
      <c r="AK184" s="32" t="s">
        <v>157</v>
      </c>
      <c r="AL184" s="32" t="s">
        <v>233</v>
      </c>
      <c r="AM184" s="32" t="s">
        <v>157</v>
      </c>
      <c r="AN184" s="32" t="s">
        <v>157</v>
      </c>
      <c r="AO184" s="32" t="s">
        <v>157</v>
      </c>
      <c r="AP184" s="32" t="s">
        <v>157</v>
      </c>
      <c r="AQ184" s="32" t="s">
        <v>157</v>
      </c>
      <c r="AR184" s="32" t="s">
        <v>157</v>
      </c>
      <c r="AS184" s="32" t="s">
        <v>157</v>
      </c>
      <c r="AT184" s="32" t="s">
        <v>157</v>
      </c>
      <c r="AU184" s="32" t="s">
        <v>157</v>
      </c>
      <c r="AV184" s="32" t="s">
        <v>157</v>
      </c>
      <c r="AW184" s="32" t="s">
        <v>340</v>
      </c>
      <c r="AX184" s="32" t="s">
        <v>162</v>
      </c>
      <c r="AY184" s="32" t="s">
        <v>157</v>
      </c>
      <c r="AZ184" s="32" t="s">
        <v>157</v>
      </c>
      <c r="BA184" s="32" t="s">
        <v>157</v>
      </c>
      <c r="BB184" s="32" t="s">
        <v>157</v>
      </c>
      <c r="BC184" s="32" t="s">
        <v>157</v>
      </c>
      <c r="BD184" s="32" t="s">
        <v>157</v>
      </c>
      <c r="BE184" s="32" t="s">
        <v>157</v>
      </c>
      <c r="BF184" s="32" t="s">
        <v>157</v>
      </c>
      <c r="BG184" s="32" t="s">
        <v>157</v>
      </c>
      <c r="BH184" s="32" t="s">
        <v>157</v>
      </c>
      <c r="BI184" s="32" t="s">
        <v>157</v>
      </c>
      <c r="BJ184" s="32" t="s">
        <v>157</v>
      </c>
      <c r="BK184" s="32" t="s">
        <v>157</v>
      </c>
      <c r="BL184" s="33" t="s">
        <v>162</v>
      </c>
      <c r="BM184" s="33" t="s">
        <v>157</v>
      </c>
      <c r="BN184" s="33" t="s">
        <v>157</v>
      </c>
      <c r="BO184" s="33" t="s">
        <v>157</v>
      </c>
      <c r="BP184" s="33" t="s">
        <v>157</v>
      </c>
      <c r="BQ184" s="33" t="s">
        <v>157</v>
      </c>
      <c r="BR184" s="33" t="s">
        <v>157</v>
      </c>
      <c r="BS184" s="34" t="s">
        <v>162</v>
      </c>
      <c r="BT184" s="34" t="s">
        <v>157</v>
      </c>
      <c r="BU184" s="34" t="s">
        <v>164</v>
      </c>
      <c r="BV184" s="34" t="s">
        <v>785</v>
      </c>
      <c r="BW184" s="35" t="s">
        <v>341</v>
      </c>
      <c r="BX184" s="35" t="s">
        <v>162</v>
      </c>
      <c r="BY184" s="35" t="s">
        <v>162</v>
      </c>
    </row>
    <row r="185" spans="1:77" x14ac:dyDescent="0.25">
      <c r="A185" s="30" t="s">
        <v>5329</v>
      </c>
      <c r="B185" s="30" t="s">
        <v>5330</v>
      </c>
      <c r="C185" s="30" t="s">
        <v>5331</v>
      </c>
      <c r="D185" s="51">
        <f>VLOOKUP(A185,Population!A186:C1129,2,FALSE)</f>
        <v>1560</v>
      </c>
      <c r="E185" s="30" t="s">
        <v>164</v>
      </c>
      <c r="F185" s="31" t="s">
        <v>3414</v>
      </c>
      <c r="G185" s="31" t="s">
        <v>164</v>
      </c>
      <c r="H185" s="31" t="s">
        <v>5332</v>
      </c>
      <c r="I185" s="31" t="s">
        <v>233</v>
      </c>
      <c r="J185" s="31" t="s">
        <v>157</v>
      </c>
      <c r="K185" s="31" t="s">
        <v>273</v>
      </c>
      <c r="L185" s="31" t="s">
        <v>5333</v>
      </c>
      <c r="M185" s="31" t="s">
        <v>5334</v>
      </c>
      <c r="N185" s="31" t="s">
        <v>5335</v>
      </c>
      <c r="O185" s="31" t="s">
        <v>157</v>
      </c>
      <c r="P185" s="31" t="s">
        <v>1132</v>
      </c>
      <c r="Q185" s="31" t="s">
        <v>164</v>
      </c>
      <c r="R185" s="31" t="s">
        <v>5336</v>
      </c>
      <c r="S185" s="31" t="s">
        <v>233</v>
      </c>
      <c r="T185" s="31" t="s">
        <v>157</v>
      </c>
      <c r="U185" s="31" t="s">
        <v>273</v>
      </c>
      <c r="V185" s="31" t="s">
        <v>5333</v>
      </c>
      <c r="W185" s="31" t="s">
        <v>5337</v>
      </c>
      <c r="X185" s="31" t="s">
        <v>5338</v>
      </c>
      <c r="Y185" s="31" t="s">
        <v>157</v>
      </c>
      <c r="Z185" s="31" t="s">
        <v>157</v>
      </c>
      <c r="AA185" s="31" t="s">
        <v>157</v>
      </c>
      <c r="AB185" s="31" t="s">
        <v>157</v>
      </c>
      <c r="AC185" s="31" t="s">
        <v>157</v>
      </c>
      <c r="AD185" s="31" t="s">
        <v>157</v>
      </c>
      <c r="AE185" s="31" t="s">
        <v>157</v>
      </c>
      <c r="AF185" s="32" t="s">
        <v>5339</v>
      </c>
      <c r="AG185" s="32" t="s">
        <v>1132</v>
      </c>
      <c r="AH185" s="32" t="s">
        <v>5340</v>
      </c>
      <c r="AI185" s="32" t="s">
        <v>164</v>
      </c>
      <c r="AJ185" s="32" t="s">
        <v>5340</v>
      </c>
      <c r="AK185" s="32" t="s">
        <v>273</v>
      </c>
      <c r="AL185" s="32" t="s">
        <v>233</v>
      </c>
      <c r="AM185" s="32" t="s">
        <v>157</v>
      </c>
      <c r="AN185" s="32" t="s">
        <v>5341</v>
      </c>
      <c r="AO185" s="32" t="s">
        <v>789</v>
      </c>
      <c r="AP185" s="32" t="s">
        <v>5342</v>
      </c>
      <c r="AQ185" s="32" t="s">
        <v>157</v>
      </c>
      <c r="AR185" s="32" t="s">
        <v>157</v>
      </c>
      <c r="AS185" s="32" t="s">
        <v>157</v>
      </c>
      <c r="AT185" s="32" t="s">
        <v>157</v>
      </c>
      <c r="AU185" s="32" t="s">
        <v>157</v>
      </c>
      <c r="AV185" s="32" t="s">
        <v>157</v>
      </c>
      <c r="AW185" s="32" t="s">
        <v>5340</v>
      </c>
      <c r="AX185" s="32" t="s">
        <v>164</v>
      </c>
      <c r="AY185" s="32" t="s">
        <v>5340</v>
      </c>
      <c r="AZ185" s="32" t="s">
        <v>273</v>
      </c>
      <c r="BA185" s="32" t="s">
        <v>233</v>
      </c>
      <c r="BB185" s="32" t="s">
        <v>157</v>
      </c>
      <c r="BC185" s="32" t="s">
        <v>5341</v>
      </c>
      <c r="BD185" s="32" t="s">
        <v>789</v>
      </c>
      <c r="BE185" s="32" t="s">
        <v>5342</v>
      </c>
      <c r="BF185" s="32" t="s">
        <v>157</v>
      </c>
      <c r="BG185" s="32" t="s">
        <v>157</v>
      </c>
      <c r="BH185" s="32" t="s">
        <v>157</v>
      </c>
      <c r="BI185" s="32" t="s">
        <v>157</v>
      </c>
      <c r="BJ185" s="32" t="s">
        <v>157</v>
      </c>
      <c r="BK185" s="32" t="s">
        <v>157</v>
      </c>
      <c r="BL185" s="33" t="s">
        <v>162</v>
      </c>
      <c r="BM185" s="33" t="s">
        <v>157</v>
      </c>
      <c r="BN185" s="33" t="s">
        <v>157</v>
      </c>
      <c r="BO185" s="33" t="s">
        <v>157</v>
      </c>
      <c r="BP185" s="33" t="s">
        <v>157</v>
      </c>
      <c r="BQ185" s="33" t="s">
        <v>157</v>
      </c>
      <c r="BR185" s="33" t="s">
        <v>157</v>
      </c>
      <c r="BS185" s="34" t="s">
        <v>164</v>
      </c>
      <c r="BT185" s="34" t="s">
        <v>5332</v>
      </c>
      <c r="BU185" s="34" t="s">
        <v>164</v>
      </c>
      <c r="BV185" s="34" t="s">
        <v>2736</v>
      </c>
      <c r="BW185" s="35" t="s">
        <v>157</v>
      </c>
      <c r="BX185" s="35" t="s">
        <v>157</v>
      </c>
      <c r="BY185" s="35" t="s">
        <v>157</v>
      </c>
    </row>
    <row r="186" spans="1:77" ht="60" x14ac:dyDescent="0.25">
      <c r="A186" s="30" t="s">
        <v>5922</v>
      </c>
      <c r="B186" s="30" t="s">
        <v>4304</v>
      </c>
      <c r="C186" s="30" t="s">
        <v>4305</v>
      </c>
      <c r="D186" s="51">
        <f>VLOOKUP(A186,Population!A187:C1130,2,FALSE)</f>
        <v>775</v>
      </c>
      <c r="E186" s="30" t="s">
        <v>164</v>
      </c>
      <c r="F186" s="31" t="s">
        <v>2036</v>
      </c>
      <c r="G186" s="31" t="s">
        <v>164</v>
      </c>
      <c r="H186" s="31" t="s">
        <v>4306</v>
      </c>
      <c r="I186" s="31" t="s">
        <v>233</v>
      </c>
      <c r="J186" s="31" t="s">
        <v>157</v>
      </c>
      <c r="K186" s="31" t="s">
        <v>528</v>
      </c>
      <c r="L186" s="31" t="s">
        <v>4307</v>
      </c>
      <c r="M186" s="31" t="s">
        <v>4308</v>
      </c>
      <c r="N186" s="31" t="s">
        <v>4309</v>
      </c>
      <c r="O186" s="31" t="s">
        <v>157</v>
      </c>
      <c r="P186" s="31" t="s">
        <v>261</v>
      </c>
      <c r="Q186" s="31" t="s">
        <v>164</v>
      </c>
      <c r="R186" s="31" t="s">
        <v>4306</v>
      </c>
      <c r="S186" s="31" t="s">
        <v>233</v>
      </c>
      <c r="T186" s="31" t="s">
        <v>157</v>
      </c>
      <c r="U186" s="31" t="s">
        <v>4310</v>
      </c>
      <c r="V186" s="31" t="s">
        <v>4307</v>
      </c>
      <c r="W186" s="31" t="s">
        <v>157</v>
      </c>
      <c r="X186" s="31" t="s">
        <v>157</v>
      </c>
      <c r="Y186" s="31" t="s">
        <v>157</v>
      </c>
      <c r="Z186" s="31" t="s">
        <v>687</v>
      </c>
      <c r="AA186" s="31" t="s">
        <v>157</v>
      </c>
      <c r="AB186" s="31" t="s">
        <v>157</v>
      </c>
      <c r="AC186" s="31" t="s">
        <v>157</v>
      </c>
      <c r="AD186" s="31" t="s">
        <v>4311</v>
      </c>
      <c r="AE186" s="31" t="s">
        <v>157</v>
      </c>
      <c r="AF186" s="32" t="s">
        <v>2441</v>
      </c>
      <c r="AG186" s="32" t="s">
        <v>261</v>
      </c>
      <c r="AH186" s="32" t="s">
        <v>4312</v>
      </c>
      <c r="AI186" s="32" t="s">
        <v>164</v>
      </c>
      <c r="AJ186" s="32" t="s">
        <v>4312</v>
      </c>
      <c r="AK186" s="32" t="s">
        <v>4310</v>
      </c>
      <c r="AL186" s="32" t="s">
        <v>233</v>
      </c>
      <c r="AM186" s="32" t="s">
        <v>157</v>
      </c>
      <c r="AN186" s="32" t="s">
        <v>4313</v>
      </c>
      <c r="AO186" s="32" t="s">
        <v>4314</v>
      </c>
      <c r="AP186" s="32" t="s">
        <v>157</v>
      </c>
      <c r="AQ186" s="32" t="s">
        <v>157</v>
      </c>
      <c r="AR186" s="32" t="s">
        <v>4315</v>
      </c>
      <c r="AS186" s="32" t="s">
        <v>157</v>
      </c>
      <c r="AT186" s="32" t="s">
        <v>157</v>
      </c>
      <c r="AU186" s="32" t="s">
        <v>4316</v>
      </c>
      <c r="AV186" s="32" t="s">
        <v>4317</v>
      </c>
      <c r="AW186" s="32" t="s">
        <v>4318</v>
      </c>
      <c r="AX186" s="32" t="s">
        <v>162</v>
      </c>
      <c r="AY186" s="32" t="s">
        <v>157</v>
      </c>
      <c r="AZ186" s="32" t="s">
        <v>157</v>
      </c>
      <c r="BA186" s="32" t="s">
        <v>157</v>
      </c>
      <c r="BB186" s="32" t="s">
        <v>157</v>
      </c>
      <c r="BC186" s="32" t="s">
        <v>157</v>
      </c>
      <c r="BD186" s="32" t="s">
        <v>4319</v>
      </c>
      <c r="BE186" s="32" t="s">
        <v>157</v>
      </c>
      <c r="BF186" s="32" t="s">
        <v>157</v>
      </c>
      <c r="BG186" s="32" t="s">
        <v>814</v>
      </c>
      <c r="BH186" s="32" t="s">
        <v>157</v>
      </c>
      <c r="BI186" s="32" t="s">
        <v>157</v>
      </c>
      <c r="BJ186" s="32" t="s">
        <v>4316</v>
      </c>
      <c r="BK186" s="32" t="s">
        <v>157</v>
      </c>
      <c r="BL186" s="33" t="s">
        <v>162</v>
      </c>
      <c r="BM186" s="33" t="s">
        <v>157</v>
      </c>
      <c r="BN186" s="33" t="s">
        <v>157</v>
      </c>
      <c r="BO186" s="33" t="s">
        <v>157</v>
      </c>
      <c r="BP186" s="33" t="s">
        <v>157</v>
      </c>
      <c r="BQ186" s="33" t="s">
        <v>157</v>
      </c>
      <c r="BR186" s="33" t="s">
        <v>157</v>
      </c>
      <c r="BS186" s="34" t="s">
        <v>164</v>
      </c>
      <c r="BT186" s="34" t="s">
        <v>4320</v>
      </c>
      <c r="BU186" s="34" t="s">
        <v>164</v>
      </c>
      <c r="BV186" s="34" t="s">
        <v>4321</v>
      </c>
      <c r="BW186" s="35" t="s">
        <v>4322</v>
      </c>
      <c r="BX186" s="35" t="s">
        <v>534</v>
      </c>
      <c r="BY186" s="35" t="s">
        <v>157</v>
      </c>
    </row>
    <row r="187" spans="1:77" ht="75" x14ac:dyDescent="0.25">
      <c r="A187" s="30" t="s">
        <v>3243</v>
      </c>
      <c r="B187" s="30" t="s">
        <v>3244</v>
      </c>
      <c r="C187" s="30" t="s">
        <v>3245</v>
      </c>
      <c r="D187" s="51">
        <f>VLOOKUP(A187,Population!A188:C1131,2,FALSE)</f>
        <v>443</v>
      </c>
      <c r="E187" s="30" t="s">
        <v>164</v>
      </c>
      <c r="F187" s="31" t="s">
        <v>3246</v>
      </c>
      <c r="G187" s="31" t="s">
        <v>164</v>
      </c>
      <c r="H187" s="31" t="s">
        <v>762</v>
      </c>
      <c r="I187" s="31" t="s">
        <v>233</v>
      </c>
      <c r="J187" s="31" t="s">
        <v>157</v>
      </c>
      <c r="K187" s="31" t="s">
        <v>273</v>
      </c>
      <c r="L187" s="31" t="s">
        <v>3247</v>
      </c>
      <c r="M187" s="31" t="s">
        <v>1243</v>
      </c>
      <c r="N187" s="31" t="s">
        <v>3248</v>
      </c>
      <c r="O187" s="31" t="s">
        <v>157</v>
      </c>
      <c r="P187" s="31" t="s">
        <v>487</v>
      </c>
      <c r="Q187" s="31" t="s">
        <v>164</v>
      </c>
      <c r="R187" s="31" t="s">
        <v>762</v>
      </c>
      <c r="S187" s="31" t="s">
        <v>233</v>
      </c>
      <c r="T187" s="31" t="s">
        <v>157</v>
      </c>
      <c r="U187" s="31" t="s">
        <v>273</v>
      </c>
      <c r="V187" s="31" t="s">
        <v>3249</v>
      </c>
      <c r="W187" s="31" t="s">
        <v>3250</v>
      </c>
      <c r="X187" s="31" t="s">
        <v>341</v>
      </c>
      <c r="Y187" s="31" t="s">
        <v>157</v>
      </c>
      <c r="Z187" s="31" t="s">
        <v>259</v>
      </c>
      <c r="AA187" s="31" t="s">
        <v>157</v>
      </c>
      <c r="AB187" s="31" t="s">
        <v>157</v>
      </c>
      <c r="AC187" s="31" t="s">
        <v>157</v>
      </c>
      <c r="AD187" s="31" t="s">
        <v>157</v>
      </c>
      <c r="AE187" s="31" t="s">
        <v>157</v>
      </c>
      <c r="AF187" s="32" t="s">
        <v>3251</v>
      </c>
      <c r="AG187" s="32" t="s">
        <v>487</v>
      </c>
      <c r="AH187" s="32" t="s">
        <v>3252</v>
      </c>
      <c r="AI187" s="32" t="s">
        <v>164</v>
      </c>
      <c r="AJ187" s="32" t="s">
        <v>1050</v>
      </c>
      <c r="AK187" s="32" t="s">
        <v>524</v>
      </c>
      <c r="AL187" s="32" t="s">
        <v>233</v>
      </c>
      <c r="AM187" s="32" t="s">
        <v>157</v>
      </c>
      <c r="AN187" s="32" t="s">
        <v>3253</v>
      </c>
      <c r="AO187" s="32" t="s">
        <v>157</v>
      </c>
      <c r="AP187" s="32" t="s">
        <v>1050</v>
      </c>
      <c r="AQ187" s="32" t="s">
        <v>157</v>
      </c>
      <c r="AR187" s="32" t="s">
        <v>259</v>
      </c>
      <c r="AS187" s="32" t="s">
        <v>157</v>
      </c>
      <c r="AT187" s="32" t="s">
        <v>157</v>
      </c>
      <c r="AU187" s="32" t="s">
        <v>157</v>
      </c>
      <c r="AV187" s="32" t="s">
        <v>157</v>
      </c>
      <c r="AW187" s="32" t="s">
        <v>3254</v>
      </c>
      <c r="AX187" s="32" t="s">
        <v>164</v>
      </c>
      <c r="AY187" s="32" t="s">
        <v>1050</v>
      </c>
      <c r="AZ187" s="32" t="s">
        <v>524</v>
      </c>
      <c r="BA187" s="32" t="s">
        <v>233</v>
      </c>
      <c r="BB187" s="32" t="s">
        <v>157</v>
      </c>
      <c r="BC187" s="32" t="s">
        <v>3253</v>
      </c>
      <c r="BD187" s="32" t="s">
        <v>157</v>
      </c>
      <c r="BE187" s="32" t="s">
        <v>1050</v>
      </c>
      <c r="BF187" s="32" t="s">
        <v>157</v>
      </c>
      <c r="BG187" s="32" t="s">
        <v>259</v>
      </c>
      <c r="BH187" s="32" t="s">
        <v>157</v>
      </c>
      <c r="BI187" s="32" t="s">
        <v>157</v>
      </c>
      <c r="BJ187" s="32" t="s">
        <v>157</v>
      </c>
      <c r="BK187" s="32" t="s">
        <v>157</v>
      </c>
      <c r="BL187" s="33" t="s">
        <v>162</v>
      </c>
      <c r="BM187" s="33" t="s">
        <v>157</v>
      </c>
      <c r="BN187" s="33" t="s">
        <v>157</v>
      </c>
      <c r="BO187" s="33" t="s">
        <v>157</v>
      </c>
      <c r="BP187" s="33" t="s">
        <v>157</v>
      </c>
      <c r="BQ187" s="33" t="s">
        <v>157</v>
      </c>
      <c r="BR187" s="33" t="s">
        <v>157</v>
      </c>
      <c r="BS187" s="34" t="s">
        <v>162</v>
      </c>
      <c r="BT187" s="34" t="s">
        <v>157</v>
      </c>
      <c r="BU187" s="34" t="s">
        <v>162</v>
      </c>
      <c r="BV187" s="34" t="s">
        <v>157</v>
      </c>
      <c r="BW187" s="35" t="s">
        <v>580</v>
      </c>
      <c r="BX187" s="35" t="s">
        <v>157</v>
      </c>
      <c r="BY187" s="35" t="s">
        <v>3255</v>
      </c>
    </row>
    <row r="188" spans="1:77" ht="60" x14ac:dyDescent="0.25">
      <c r="A188" s="30" t="s">
        <v>1820</v>
      </c>
      <c r="B188" s="30" t="s">
        <v>1821</v>
      </c>
      <c r="C188" s="30" t="s">
        <v>1822</v>
      </c>
      <c r="D188" s="51">
        <f>VLOOKUP(A188,Population!A189:C1132,2,FALSE)</f>
        <v>302</v>
      </c>
      <c r="E188" s="30" t="s">
        <v>164</v>
      </c>
      <c r="F188" s="31" t="s">
        <v>1823</v>
      </c>
      <c r="G188" s="31" t="s">
        <v>164</v>
      </c>
      <c r="H188" s="31" t="s">
        <v>1824</v>
      </c>
      <c r="I188" s="31" t="s">
        <v>233</v>
      </c>
      <c r="J188" s="31" t="s">
        <v>157</v>
      </c>
      <c r="K188" s="31" t="s">
        <v>273</v>
      </c>
      <c r="L188" s="31" t="s">
        <v>1825</v>
      </c>
      <c r="M188" s="31" t="s">
        <v>1363</v>
      </c>
      <c r="N188" s="31" t="s">
        <v>343</v>
      </c>
      <c r="O188" s="31" t="s">
        <v>157</v>
      </c>
      <c r="P188" s="31" t="s">
        <v>332</v>
      </c>
      <c r="Q188" s="31" t="s">
        <v>164</v>
      </c>
      <c r="R188" s="31" t="s">
        <v>1824</v>
      </c>
      <c r="S188" s="31" t="s">
        <v>233</v>
      </c>
      <c r="T188" s="31" t="s">
        <v>157</v>
      </c>
      <c r="U188" s="31" t="s">
        <v>273</v>
      </c>
      <c r="V188" s="31" t="s">
        <v>1825</v>
      </c>
      <c r="W188" s="31" t="s">
        <v>1826</v>
      </c>
      <c r="X188" s="31" t="s">
        <v>1827</v>
      </c>
      <c r="Y188" s="31" t="s">
        <v>157</v>
      </c>
      <c r="Z188" s="31" t="s">
        <v>373</v>
      </c>
      <c r="AA188" s="31" t="s">
        <v>157</v>
      </c>
      <c r="AB188" s="31" t="s">
        <v>1828</v>
      </c>
      <c r="AC188" s="31" t="s">
        <v>157</v>
      </c>
      <c r="AD188" s="31" t="s">
        <v>157</v>
      </c>
      <c r="AE188" s="31" t="s">
        <v>157</v>
      </c>
      <c r="AF188" s="32" t="s">
        <v>455</v>
      </c>
      <c r="AG188" s="32" t="s">
        <v>332</v>
      </c>
      <c r="AH188" s="32" t="s">
        <v>468</v>
      </c>
      <c r="AI188" s="32" t="s">
        <v>164</v>
      </c>
      <c r="AJ188" s="32" t="s">
        <v>1829</v>
      </c>
      <c r="AK188" s="32" t="s">
        <v>273</v>
      </c>
      <c r="AL188" s="32" t="s">
        <v>233</v>
      </c>
      <c r="AM188" s="32" t="s">
        <v>157</v>
      </c>
      <c r="AN188" s="32" t="s">
        <v>812</v>
      </c>
      <c r="AO188" s="32" t="s">
        <v>157</v>
      </c>
      <c r="AP188" s="32" t="s">
        <v>1830</v>
      </c>
      <c r="AQ188" s="32" t="s">
        <v>157</v>
      </c>
      <c r="AR188" s="32" t="s">
        <v>626</v>
      </c>
      <c r="AS188" s="32" t="s">
        <v>157</v>
      </c>
      <c r="AT188" s="32" t="s">
        <v>1831</v>
      </c>
      <c r="AU188" s="32" t="s">
        <v>157</v>
      </c>
      <c r="AV188" s="32" t="s">
        <v>157</v>
      </c>
      <c r="AW188" s="32" t="s">
        <v>1102</v>
      </c>
      <c r="AX188" s="32" t="s">
        <v>164</v>
      </c>
      <c r="AY188" s="32" t="s">
        <v>1829</v>
      </c>
      <c r="AZ188" s="32" t="s">
        <v>273</v>
      </c>
      <c r="BA188" s="32" t="s">
        <v>233</v>
      </c>
      <c r="BB188" s="32" t="s">
        <v>157</v>
      </c>
      <c r="BC188" s="32" t="s">
        <v>812</v>
      </c>
      <c r="BD188" s="32" t="s">
        <v>157</v>
      </c>
      <c r="BE188" s="32" t="s">
        <v>1830</v>
      </c>
      <c r="BF188" s="32" t="s">
        <v>157</v>
      </c>
      <c r="BG188" s="32" t="s">
        <v>626</v>
      </c>
      <c r="BH188" s="32" t="s">
        <v>157</v>
      </c>
      <c r="BI188" s="32" t="s">
        <v>1831</v>
      </c>
      <c r="BJ188" s="32" t="s">
        <v>157</v>
      </c>
      <c r="BK188" s="32" t="s">
        <v>157</v>
      </c>
      <c r="BL188" s="33" t="s">
        <v>162</v>
      </c>
      <c r="BM188" s="33" t="s">
        <v>157</v>
      </c>
      <c r="BN188" s="33" t="s">
        <v>157</v>
      </c>
      <c r="BO188" s="33" t="s">
        <v>157</v>
      </c>
      <c r="BP188" s="33" t="s">
        <v>157</v>
      </c>
      <c r="BQ188" s="33" t="s">
        <v>157</v>
      </c>
      <c r="BR188" s="33" t="s">
        <v>157</v>
      </c>
      <c r="BS188" s="34" t="s">
        <v>162</v>
      </c>
      <c r="BT188" s="34" t="s">
        <v>157</v>
      </c>
      <c r="BU188" s="34" t="s">
        <v>164</v>
      </c>
      <c r="BV188" s="34" t="s">
        <v>708</v>
      </c>
      <c r="BW188" s="35" t="s">
        <v>1832</v>
      </c>
      <c r="BX188" s="35" t="s">
        <v>580</v>
      </c>
      <c r="BY188" s="35" t="s">
        <v>157</v>
      </c>
    </row>
    <row r="189" spans="1:77" ht="120" x14ac:dyDescent="0.25">
      <c r="A189" s="30" t="s">
        <v>5924</v>
      </c>
      <c r="B189" s="30" t="s">
        <v>4406</v>
      </c>
      <c r="C189" s="30" t="s">
        <v>4407</v>
      </c>
      <c r="D189" s="51">
        <f>VLOOKUP(A189,Population!A190:C1133,2,FALSE)</f>
        <v>2838</v>
      </c>
      <c r="E189" s="30" t="s">
        <v>164</v>
      </c>
      <c r="F189" s="31" t="s">
        <v>4408</v>
      </c>
      <c r="G189" s="31" t="s">
        <v>164</v>
      </c>
      <c r="H189" s="31" t="s">
        <v>332</v>
      </c>
      <c r="I189" s="31" t="s">
        <v>233</v>
      </c>
      <c r="J189" s="31" t="s">
        <v>157</v>
      </c>
      <c r="K189" s="31" t="s">
        <v>273</v>
      </c>
      <c r="L189" s="31" t="s">
        <v>4409</v>
      </c>
      <c r="M189" s="31" t="s">
        <v>4410</v>
      </c>
      <c r="N189" s="31" t="s">
        <v>4411</v>
      </c>
      <c r="O189" s="31" t="s">
        <v>157</v>
      </c>
      <c r="P189" s="31" t="s">
        <v>2969</v>
      </c>
      <c r="Q189" s="31" t="s">
        <v>164</v>
      </c>
      <c r="R189" s="31" t="s">
        <v>332</v>
      </c>
      <c r="S189" s="31" t="s">
        <v>233</v>
      </c>
      <c r="T189" s="31" t="s">
        <v>157</v>
      </c>
      <c r="U189" s="31" t="s">
        <v>273</v>
      </c>
      <c r="V189" s="31" t="s">
        <v>4409</v>
      </c>
      <c r="W189" s="31" t="s">
        <v>4412</v>
      </c>
      <c r="X189" s="31" t="s">
        <v>4413</v>
      </c>
      <c r="Y189" s="31" t="s">
        <v>157</v>
      </c>
      <c r="Z189" s="31" t="s">
        <v>259</v>
      </c>
      <c r="AA189" s="31" t="s">
        <v>157</v>
      </c>
      <c r="AB189" s="31" t="s">
        <v>157</v>
      </c>
      <c r="AC189" s="31" t="s">
        <v>157</v>
      </c>
      <c r="AD189" s="31" t="s">
        <v>157</v>
      </c>
      <c r="AE189" s="31" t="s">
        <v>4414</v>
      </c>
      <c r="AF189" s="32" t="s">
        <v>4415</v>
      </c>
      <c r="AG189" s="32" t="s">
        <v>2969</v>
      </c>
      <c r="AH189" s="32" t="s">
        <v>4416</v>
      </c>
      <c r="AI189" s="32" t="s">
        <v>164</v>
      </c>
      <c r="AJ189" s="32" t="s">
        <v>4417</v>
      </c>
      <c r="AK189" s="32" t="s">
        <v>273</v>
      </c>
      <c r="AL189" s="32" t="s">
        <v>233</v>
      </c>
      <c r="AM189" s="32" t="s">
        <v>157</v>
      </c>
      <c r="AN189" s="32" t="s">
        <v>4418</v>
      </c>
      <c r="AO189" s="32" t="s">
        <v>157</v>
      </c>
      <c r="AP189" s="32" t="s">
        <v>4417</v>
      </c>
      <c r="AQ189" s="32" t="s">
        <v>157</v>
      </c>
      <c r="AR189" s="32" t="s">
        <v>259</v>
      </c>
      <c r="AS189" s="32" t="s">
        <v>157</v>
      </c>
      <c r="AT189" s="32" t="s">
        <v>157</v>
      </c>
      <c r="AU189" s="32" t="s">
        <v>157</v>
      </c>
      <c r="AV189" s="32" t="s">
        <v>157</v>
      </c>
      <c r="AW189" s="32" t="s">
        <v>157</v>
      </c>
      <c r="AX189" s="32" t="s">
        <v>164</v>
      </c>
      <c r="AY189" s="32" t="s">
        <v>4417</v>
      </c>
      <c r="AZ189" s="32" t="s">
        <v>273</v>
      </c>
      <c r="BA189" s="32" t="s">
        <v>233</v>
      </c>
      <c r="BB189" s="32" t="s">
        <v>157</v>
      </c>
      <c r="BC189" s="32" t="s">
        <v>4418</v>
      </c>
      <c r="BD189" s="32" t="s">
        <v>157</v>
      </c>
      <c r="BE189" s="32" t="s">
        <v>4417</v>
      </c>
      <c r="BF189" s="32" t="s">
        <v>157</v>
      </c>
      <c r="BG189" s="32" t="s">
        <v>259</v>
      </c>
      <c r="BH189" s="32" t="s">
        <v>157</v>
      </c>
      <c r="BI189" s="32" t="s">
        <v>157</v>
      </c>
      <c r="BJ189" s="32" t="s">
        <v>157</v>
      </c>
      <c r="BK189" s="32" t="s">
        <v>157</v>
      </c>
      <c r="BL189" s="33" t="s">
        <v>162</v>
      </c>
      <c r="BM189" s="33" t="s">
        <v>157</v>
      </c>
      <c r="BN189" s="33" t="s">
        <v>157</v>
      </c>
      <c r="BO189" s="33" t="s">
        <v>157</v>
      </c>
      <c r="BP189" s="33" t="s">
        <v>157</v>
      </c>
      <c r="BQ189" s="33" t="s">
        <v>157</v>
      </c>
      <c r="BR189" s="33" t="s">
        <v>157</v>
      </c>
      <c r="BS189" s="34" t="s">
        <v>162</v>
      </c>
      <c r="BT189" s="34" t="s">
        <v>157</v>
      </c>
      <c r="BU189" s="34" t="s">
        <v>162</v>
      </c>
      <c r="BV189" s="34" t="s">
        <v>157</v>
      </c>
      <c r="BW189" s="35" t="s">
        <v>4419</v>
      </c>
      <c r="BX189" s="35" t="s">
        <v>157</v>
      </c>
      <c r="BY189" s="35" t="s">
        <v>157</v>
      </c>
    </row>
    <row r="190" spans="1:77" x14ac:dyDescent="0.25">
      <c r="A190" s="30" t="s">
        <v>3270</v>
      </c>
      <c r="B190" s="30" t="s">
        <v>3271</v>
      </c>
      <c r="C190" s="30" t="s">
        <v>3272</v>
      </c>
      <c r="D190" s="51">
        <f>VLOOKUP(A190,Population!A191:C1134,2,FALSE)</f>
        <v>2254</v>
      </c>
      <c r="E190" s="30" t="s">
        <v>164</v>
      </c>
      <c r="F190" s="31" t="s">
        <v>3273</v>
      </c>
      <c r="G190" s="31" t="s">
        <v>164</v>
      </c>
      <c r="H190" s="31" t="s">
        <v>1403</v>
      </c>
      <c r="I190" s="31" t="s">
        <v>233</v>
      </c>
      <c r="J190" s="31" t="s">
        <v>157</v>
      </c>
      <c r="K190" s="31" t="s">
        <v>340</v>
      </c>
      <c r="L190" s="31" t="s">
        <v>273</v>
      </c>
      <c r="M190" s="31" t="s">
        <v>157</v>
      </c>
      <c r="N190" s="31" t="s">
        <v>157</v>
      </c>
      <c r="O190" s="31" t="s">
        <v>157</v>
      </c>
      <c r="P190" s="31" t="s">
        <v>463</v>
      </c>
      <c r="Q190" s="31" t="s">
        <v>164</v>
      </c>
      <c r="R190" s="31" t="s">
        <v>1403</v>
      </c>
      <c r="S190" s="31" t="s">
        <v>233</v>
      </c>
      <c r="T190" s="31" t="s">
        <v>157</v>
      </c>
      <c r="U190" s="31" t="s">
        <v>340</v>
      </c>
      <c r="V190" s="31" t="s">
        <v>3274</v>
      </c>
      <c r="W190" s="31" t="s">
        <v>157</v>
      </c>
      <c r="X190" s="31" t="s">
        <v>157</v>
      </c>
      <c r="Y190" s="31" t="s">
        <v>157</v>
      </c>
      <c r="Z190" s="31" t="s">
        <v>259</v>
      </c>
      <c r="AA190" s="31" t="s">
        <v>157</v>
      </c>
      <c r="AB190" s="31" t="s">
        <v>157</v>
      </c>
      <c r="AC190" s="31" t="s">
        <v>157</v>
      </c>
      <c r="AD190" s="31" t="s">
        <v>157</v>
      </c>
      <c r="AE190" s="31" t="s">
        <v>157</v>
      </c>
      <c r="AF190" s="32" t="s">
        <v>3273</v>
      </c>
      <c r="AG190" s="32" t="s">
        <v>463</v>
      </c>
      <c r="AH190" s="32" t="s">
        <v>813</v>
      </c>
      <c r="AI190" s="32" t="s">
        <v>164</v>
      </c>
      <c r="AJ190" s="32" t="s">
        <v>1403</v>
      </c>
      <c r="AK190" s="32" t="s">
        <v>186</v>
      </c>
      <c r="AL190" s="32" t="s">
        <v>233</v>
      </c>
      <c r="AM190" s="32" t="s">
        <v>157</v>
      </c>
      <c r="AN190" s="32" t="s">
        <v>3274</v>
      </c>
      <c r="AO190" s="32" t="s">
        <v>157</v>
      </c>
      <c r="AP190" s="32" t="s">
        <v>157</v>
      </c>
      <c r="AQ190" s="32" t="s">
        <v>157</v>
      </c>
      <c r="AR190" s="32" t="s">
        <v>259</v>
      </c>
      <c r="AS190" s="32" t="s">
        <v>157</v>
      </c>
      <c r="AT190" s="32" t="s">
        <v>157</v>
      </c>
      <c r="AU190" s="32" t="s">
        <v>157</v>
      </c>
      <c r="AV190" s="32" t="s">
        <v>157</v>
      </c>
      <c r="AW190" s="32" t="s">
        <v>3275</v>
      </c>
      <c r="AX190" s="32" t="s">
        <v>162</v>
      </c>
      <c r="AY190" s="32" t="s">
        <v>157</v>
      </c>
      <c r="AZ190" s="32" t="s">
        <v>157</v>
      </c>
      <c r="BA190" s="32" t="s">
        <v>157</v>
      </c>
      <c r="BB190" s="32" t="s">
        <v>157</v>
      </c>
      <c r="BC190" s="32" t="s">
        <v>157</v>
      </c>
      <c r="BD190" s="32" t="s">
        <v>157</v>
      </c>
      <c r="BE190" s="32" t="s">
        <v>157</v>
      </c>
      <c r="BF190" s="32" t="s">
        <v>157</v>
      </c>
      <c r="BG190" s="32" t="s">
        <v>259</v>
      </c>
      <c r="BH190" s="32" t="s">
        <v>157</v>
      </c>
      <c r="BI190" s="32" t="s">
        <v>157</v>
      </c>
      <c r="BJ190" s="32" t="s">
        <v>157</v>
      </c>
      <c r="BK190" s="32" t="s">
        <v>157</v>
      </c>
      <c r="BL190" s="33" t="s">
        <v>162</v>
      </c>
      <c r="BM190" s="33" t="s">
        <v>157</v>
      </c>
      <c r="BN190" s="33" t="s">
        <v>157</v>
      </c>
      <c r="BO190" s="33" t="s">
        <v>157</v>
      </c>
      <c r="BP190" s="33" t="s">
        <v>157</v>
      </c>
      <c r="BQ190" s="33" t="s">
        <v>157</v>
      </c>
      <c r="BR190" s="33" t="s">
        <v>157</v>
      </c>
      <c r="BS190" s="34" t="s">
        <v>162</v>
      </c>
      <c r="BT190" s="34" t="s">
        <v>157</v>
      </c>
      <c r="BU190" s="34" t="s">
        <v>164</v>
      </c>
      <c r="BV190" s="34" t="s">
        <v>3276</v>
      </c>
      <c r="BW190" s="35" t="s">
        <v>157</v>
      </c>
      <c r="BX190" s="35" t="s">
        <v>157</v>
      </c>
      <c r="BY190" s="35" t="s">
        <v>157</v>
      </c>
    </row>
    <row r="191" spans="1:77" ht="30" x14ac:dyDescent="0.25">
      <c r="A191" s="30" t="s">
        <v>1265</v>
      </c>
      <c r="B191" s="30" t="s">
        <v>1266</v>
      </c>
      <c r="C191" s="30" t="s">
        <v>1267</v>
      </c>
      <c r="D191" s="51">
        <f>VLOOKUP(A191,Population!A192:C1135,2,FALSE)</f>
        <v>402</v>
      </c>
      <c r="E191" s="30" t="s">
        <v>164</v>
      </c>
      <c r="F191" s="31" t="s">
        <v>1268</v>
      </c>
      <c r="G191" s="31" t="s">
        <v>164</v>
      </c>
      <c r="H191" s="31" t="s">
        <v>1269</v>
      </c>
      <c r="I191" s="31" t="s">
        <v>233</v>
      </c>
      <c r="J191" s="31" t="s">
        <v>157</v>
      </c>
      <c r="K191" s="31" t="s">
        <v>340</v>
      </c>
      <c r="L191" s="31" t="s">
        <v>1270</v>
      </c>
      <c r="M191" s="31" t="s">
        <v>1271</v>
      </c>
      <c r="N191" s="31" t="s">
        <v>1272</v>
      </c>
      <c r="O191" s="31" t="s">
        <v>157</v>
      </c>
      <c r="P191" s="31" t="s">
        <v>1273</v>
      </c>
      <c r="Q191" s="31" t="s">
        <v>164</v>
      </c>
      <c r="R191" s="31" t="s">
        <v>1269</v>
      </c>
      <c r="S191" s="31" t="s">
        <v>233</v>
      </c>
      <c r="T191" s="31" t="s">
        <v>157</v>
      </c>
      <c r="U191" s="31" t="s">
        <v>340</v>
      </c>
      <c r="V191" s="31" t="s">
        <v>1270</v>
      </c>
      <c r="W191" s="31" t="s">
        <v>1274</v>
      </c>
      <c r="X191" s="31" t="s">
        <v>1275</v>
      </c>
      <c r="Y191" s="31" t="s">
        <v>157</v>
      </c>
      <c r="Z191" s="31" t="s">
        <v>259</v>
      </c>
      <c r="AA191" s="31" t="s">
        <v>157</v>
      </c>
      <c r="AB191" s="31" t="s">
        <v>157</v>
      </c>
      <c r="AC191" s="31" t="s">
        <v>157</v>
      </c>
      <c r="AD191" s="31" t="s">
        <v>157</v>
      </c>
      <c r="AE191" s="31" t="s">
        <v>157</v>
      </c>
      <c r="AF191" s="32" t="s">
        <v>1276</v>
      </c>
      <c r="AG191" s="32" t="s">
        <v>1273</v>
      </c>
      <c r="AH191" s="32" t="s">
        <v>456</v>
      </c>
      <c r="AI191" s="32" t="s">
        <v>164</v>
      </c>
      <c r="AJ191" s="32" t="s">
        <v>456</v>
      </c>
      <c r="AK191" s="32" t="s">
        <v>157</v>
      </c>
      <c r="AL191" s="32" t="s">
        <v>167</v>
      </c>
      <c r="AM191" s="32" t="s">
        <v>157</v>
      </c>
      <c r="AN191" s="32" t="s">
        <v>157</v>
      </c>
      <c r="AO191" s="32" t="s">
        <v>157</v>
      </c>
      <c r="AP191" s="32" t="s">
        <v>157</v>
      </c>
      <c r="AQ191" s="32" t="s">
        <v>157</v>
      </c>
      <c r="AR191" s="32" t="s">
        <v>259</v>
      </c>
      <c r="AS191" s="32" t="s">
        <v>157</v>
      </c>
      <c r="AT191" s="32" t="s">
        <v>157</v>
      </c>
      <c r="AU191" s="32" t="s">
        <v>157</v>
      </c>
      <c r="AV191" s="32" t="s">
        <v>157</v>
      </c>
      <c r="AW191" s="32" t="s">
        <v>1050</v>
      </c>
      <c r="AX191" s="32" t="s">
        <v>162</v>
      </c>
      <c r="AY191" s="32" t="s">
        <v>157</v>
      </c>
      <c r="AZ191" s="32" t="s">
        <v>157</v>
      </c>
      <c r="BA191" s="32" t="s">
        <v>157</v>
      </c>
      <c r="BB191" s="32" t="s">
        <v>157</v>
      </c>
      <c r="BC191" s="32" t="s">
        <v>157</v>
      </c>
      <c r="BD191" s="32" t="s">
        <v>680</v>
      </c>
      <c r="BE191" s="32" t="s">
        <v>157</v>
      </c>
      <c r="BF191" s="32" t="s">
        <v>157</v>
      </c>
      <c r="BG191" s="32" t="s">
        <v>259</v>
      </c>
      <c r="BH191" s="32" t="s">
        <v>157</v>
      </c>
      <c r="BI191" s="32" t="s">
        <v>157</v>
      </c>
      <c r="BJ191" s="32" t="s">
        <v>157</v>
      </c>
      <c r="BK191" s="32" t="s">
        <v>157</v>
      </c>
      <c r="BL191" s="33" t="s">
        <v>162</v>
      </c>
      <c r="BM191" s="33" t="s">
        <v>157</v>
      </c>
      <c r="BN191" s="33" t="s">
        <v>157</v>
      </c>
      <c r="BO191" s="33" t="s">
        <v>157</v>
      </c>
      <c r="BP191" s="33" t="s">
        <v>157</v>
      </c>
      <c r="BQ191" s="33" t="s">
        <v>157</v>
      </c>
      <c r="BR191" s="33" t="s">
        <v>157</v>
      </c>
      <c r="BS191" s="34" t="s">
        <v>162</v>
      </c>
      <c r="BT191" s="34" t="s">
        <v>157</v>
      </c>
      <c r="BU191" s="34" t="s">
        <v>162</v>
      </c>
      <c r="BV191" s="34" t="s">
        <v>157</v>
      </c>
      <c r="BW191" s="35" t="s">
        <v>1277</v>
      </c>
      <c r="BX191" s="35" t="s">
        <v>1278</v>
      </c>
      <c r="BY191" s="35" t="s">
        <v>250</v>
      </c>
    </row>
    <row r="192" spans="1:77" ht="60" x14ac:dyDescent="0.25">
      <c r="A192" s="30" t="s">
        <v>4920</v>
      </c>
      <c r="B192" s="30" t="s">
        <v>4921</v>
      </c>
      <c r="C192" s="30" t="s">
        <v>4922</v>
      </c>
      <c r="D192" s="51">
        <f>VLOOKUP(A192,Population!A193:C1136,2,FALSE)</f>
        <v>1830</v>
      </c>
      <c r="E192" s="30" t="s">
        <v>164</v>
      </c>
      <c r="F192" s="31" t="s">
        <v>4923</v>
      </c>
      <c r="G192" s="31" t="s">
        <v>164</v>
      </c>
      <c r="H192" s="31" t="s">
        <v>4924</v>
      </c>
      <c r="I192" s="31" t="s">
        <v>233</v>
      </c>
      <c r="J192" s="31" t="s">
        <v>157</v>
      </c>
      <c r="K192" s="31" t="s">
        <v>412</v>
      </c>
      <c r="L192" s="31" t="s">
        <v>4925</v>
      </c>
      <c r="M192" s="31" t="s">
        <v>4926</v>
      </c>
      <c r="N192" s="31" t="s">
        <v>4927</v>
      </c>
      <c r="O192" s="31" t="s">
        <v>157</v>
      </c>
      <c r="P192" s="31" t="s">
        <v>682</v>
      </c>
      <c r="Q192" s="31" t="s">
        <v>164</v>
      </c>
      <c r="R192" s="31" t="s">
        <v>4924</v>
      </c>
      <c r="S192" s="31" t="s">
        <v>233</v>
      </c>
      <c r="T192" s="31" t="s">
        <v>157</v>
      </c>
      <c r="U192" s="31" t="s">
        <v>412</v>
      </c>
      <c r="V192" s="31" t="s">
        <v>4928</v>
      </c>
      <c r="W192" s="31" t="s">
        <v>157</v>
      </c>
      <c r="X192" s="31" t="s">
        <v>157</v>
      </c>
      <c r="Y192" s="31" t="s">
        <v>4929</v>
      </c>
      <c r="Z192" s="31" t="s">
        <v>373</v>
      </c>
      <c r="AA192" s="31" t="s">
        <v>157</v>
      </c>
      <c r="AB192" s="31" t="s">
        <v>4930</v>
      </c>
      <c r="AC192" s="31" t="s">
        <v>157</v>
      </c>
      <c r="AD192" s="31" t="s">
        <v>157</v>
      </c>
      <c r="AE192" s="31" t="s">
        <v>157</v>
      </c>
      <c r="AF192" s="32" t="s">
        <v>4931</v>
      </c>
      <c r="AG192" s="32" t="s">
        <v>4932</v>
      </c>
      <c r="AH192" s="32" t="s">
        <v>4933</v>
      </c>
      <c r="AI192" s="32" t="s">
        <v>164</v>
      </c>
      <c r="AJ192" s="32" t="s">
        <v>4934</v>
      </c>
      <c r="AK192" s="32" t="s">
        <v>297</v>
      </c>
      <c r="AL192" s="32" t="s">
        <v>233</v>
      </c>
      <c r="AM192" s="32" t="s">
        <v>157</v>
      </c>
      <c r="AN192" s="32" t="s">
        <v>4935</v>
      </c>
      <c r="AO192" s="32" t="s">
        <v>4936</v>
      </c>
      <c r="AP192" s="32" t="s">
        <v>157</v>
      </c>
      <c r="AQ192" s="32" t="s">
        <v>157</v>
      </c>
      <c r="AR192" s="32" t="s">
        <v>626</v>
      </c>
      <c r="AS192" s="32" t="s">
        <v>157</v>
      </c>
      <c r="AT192" s="32" t="s">
        <v>4937</v>
      </c>
      <c r="AU192" s="32" t="s">
        <v>157</v>
      </c>
      <c r="AV192" s="32" t="s">
        <v>157</v>
      </c>
      <c r="AW192" s="32" t="s">
        <v>4938</v>
      </c>
      <c r="AX192" s="32" t="s">
        <v>164</v>
      </c>
      <c r="AY192" s="32" t="s">
        <v>4934</v>
      </c>
      <c r="AZ192" s="32" t="s">
        <v>297</v>
      </c>
      <c r="BA192" s="32" t="s">
        <v>233</v>
      </c>
      <c r="BB192" s="32" t="s">
        <v>157</v>
      </c>
      <c r="BC192" s="32" t="s">
        <v>4928</v>
      </c>
      <c r="BD192" s="32" t="s">
        <v>4939</v>
      </c>
      <c r="BE192" s="32" t="s">
        <v>157</v>
      </c>
      <c r="BF192" s="32" t="s">
        <v>157</v>
      </c>
      <c r="BG192" s="32" t="s">
        <v>626</v>
      </c>
      <c r="BH192" s="32" t="s">
        <v>157</v>
      </c>
      <c r="BI192" s="32" t="s">
        <v>4937</v>
      </c>
      <c r="BJ192" s="32" t="s">
        <v>157</v>
      </c>
      <c r="BK192" s="32" t="s">
        <v>157</v>
      </c>
      <c r="BL192" s="33" t="s">
        <v>162</v>
      </c>
      <c r="BM192" s="33" t="s">
        <v>157</v>
      </c>
      <c r="BN192" s="33" t="s">
        <v>157</v>
      </c>
      <c r="BO192" s="33" t="s">
        <v>157</v>
      </c>
      <c r="BP192" s="33" t="s">
        <v>157</v>
      </c>
      <c r="BQ192" s="33" t="s">
        <v>157</v>
      </c>
      <c r="BR192" s="33" t="s">
        <v>157</v>
      </c>
      <c r="BS192" s="34" t="s">
        <v>162</v>
      </c>
      <c r="BT192" s="34" t="s">
        <v>157</v>
      </c>
      <c r="BU192" s="34" t="s">
        <v>162</v>
      </c>
      <c r="BV192" s="34" t="s">
        <v>157</v>
      </c>
      <c r="BW192" s="35" t="s">
        <v>4940</v>
      </c>
      <c r="BX192" s="35" t="s">
        <v>4941</v>
      </c>
      <c r="BY192" s="35" t="s">
        <v>157</v>
      </c>
    </row>
    <row r="193" spans="1:77" ht="60" x14ac:dyDescent="0.25">
      <c r="A193" s="30" t="s">
        <v>3289</v>
      </c>
      <c r="B193" s="30" t="s">
        <v>3290</v>
      </c>
      <c r="C193" s="30" t="s">
        <v>3291</v>
      </c>
      <c r="D193" s="51">
        <f>VLOOKUP(A193,Population!A194:C1137,2,FALSE)</f>
        <v>3796</v>
      </c>
      <c r="E193" s="30" t="s">
        <v>164</v>
      </c>
      <c r="F193" s="31" t="s">
        <v>3292</v>
      </c>
      <c r="G193" s="31" t="s">
        <v>164</v>
      </c>
      <c r="H193" s="31" t="s">
        <v>3293</v>
      </c>
      <c r="I193" s="31" t="s">
        <v>233</v>
      </c>
      <c r="J193" s="31" t="s">
        <v>157</v>
      </c>
      <c r="K193" s="31" t="s">
        <v>273</v>
      </c>
      <c r="L193" s="31" t="s">
        <v>3294</v>
      </c>
      <c r="M193" s="31" t="s">
        <v>3295</v>
      </c>
      <c r="N193" s="31" t="s">
        <v>3296</v>
      </c>
      <c r="O193" s="31" t="s">
        <v>157</v>
      </c>
      <c r="P193" s="31" t="s">
        <v>3297</v>
      </c>
      <c r="Q193" s="31" t="s">
        <v>164</v>
      </c>
      <c r="R193" s="31" t="s">
        <v>3293</v>
      </c>
      <c r="S193" s="31" t="s">
        <v>233</v>
      </c>
      <c r="T193" s="31" t="s">
        <v>157</v>
      </c>
      <c r="U193" s="31" t="s">
        <v>273</v>
      </c>
      <c r="V193" s="31" t="s">
        <v>3298</v>
      </c>
      <c r="W193" s="31" t="s">
        <v>3299</v>
      </c>
      <c r="X193" s="31" t="s">
        <v>3300</v>
      </c>
      <c r="Y193" s="31" t="s">
        <v>157</v>
      </c>
      <c r="Z193" s="31" t="s">
        <v>259</v>
      </c>
      <c r="AA193" s="31" t="s">
        <v>157</v>
      </c>
      <c r="AB193" s="31" t="s">
        <v>157</v>
      </c>
      <c r="AC193" s="31" t="s">
        <v>157</v>
      </c>
      <c r="AD193" s="31" t="s">
        <v>157</v>
      </c>
      <c r="AE193" s="31" t="s">
        <v>157</v>
      </c>
      <c r="AF193" s="32" t="s">
        <v>3301</v>
      </c>
      <c r="AG193" s="32" t="s">
        <v>3302</v>
      </c>
      <c r="AH193" s="32" t="s">
        <v>3303</v>
      </c>
      <c r="AI193" s="32" t="s">
        <v>164</v>
      </c>
      <c r="AJ193" s="32" t="s">
        <v>3304</v>
      </c>
      <c r="AK193" s="32" t="s">
        <v>273</v>
      </c>
      <c r="AL193" s="32" t="s">
        <v>233</v>
      </c>
      <c r="AM193" s="32" t="s">
        <v>157</v>
      </c>
      <c r="AN193" s="32" t="s">
        <v>3305</v>
      </c>
      <c r="AO193" s="32" t="s">
        <v>3306</v>
      </c>
      <c r="AP193" s="32" t="s">
        <v>3005</v>
      </c>
      <c r="AQ193" s="32" t="s">
        <v>157</v>
      </c>
      <c r="AR193" s="32" t="s">
        <v>259</v>
      </c>
      <c r="AS193" s="32" t="s">
        <v>157</v>
      </c>
      <c r="AT193" s="32" t="s">
        <v>157</v>
      </c>
      <c r="AU193" s="32" t="s">
        <v>157</v>
      </c>
      <c r="AV193" s="32" t="s">
        <v>157</v>
      </c>
      <c r="AW193" s="32" t="s">
        <v>3307</v>
      </c>
      <c r="AX193" s="32" t="s">
        <v>164</v>
      </c>
      <c r="AY193" s="32" t="s">
        <v>3304</v>
      </c>
      <c r="AZ193" s="32" t="s">
        <v>273</v>
      </c>
      <c r="BA193" s="32" t="s">
        <v>233</v>
      </c>
      <c r="BB193" s="32" t="s">
        <v>157</v>
      </c>
      <c r="BC193" s="32" t="s">
        <v>3308</v>
      </c>
      <c r="BD193" s="32" t="s">
        <v>3306</v>
      </c>
      <c r="BE193" s="32" t="s">
        <v>157</v>
      </c>
      <c r="BF193" s="32" t="s">
        <v>157</v>
      </c>
      <c r="BG193" s="32" t="s">
        <v>259</v>
      </c>
      <c r="BH193" s="32" t="s">
        <v>157</v>
      </c>
      <c r="BI193" s="32" t="s">
        <v>157</v>
      </c>
      <c r="BJ193" s="32" t="s">
        <v>157</v>
      </c>
      <c r="BK193" s="32" t="s">
        <v>157</v>
      </c>
      <c r="BL193" s="33" t="s">
        <v>164</v>
      </c>
      <c r="BM193" s="33" t="s">
        <v>3309</v>
      </c>
      <c r="BN193" s="33" t="s">
        <v>3107</v>
      </c>
      <c r="BO193" s="33" t="s">
        <v>167</v>
      </c>
      <c r="BP193" s="33" t="s">
        <v>157</v>
      </c>
      <c r="BQ193" s="33" t="s">
        <v>1537</v>
      </c>
      <c r="BR193" s="33" t="s">
        <v>157</v>
      </c>
      <c r="BS193" s="34" t="s">
        <v>162</v>
      </c>
      <c r="BT193" s="34" t="s">
        <v>157</v>
      </c>
      <c r="BU193" s="34" t="s">
        <v>164</v>
      </c>
      <c r="BV193" s="34" t="s">
        <v>3310</v>
      </c>
      <c r="BW193" s="35" t="s">
        <v>3311</v>
      </c>
      <c r="BX193" s="35" t="s">
        <v>157</v>
      </c>
      <c r="BY193" s="35" t="s">
        <v>157</v>
      </c>
    </row>
    <row r="194" spans="1:77" ht="30" x14ac:dyDescent="0.25">
      <c r="A194" s="30" t="s">
        <v>5926</v>
      </c>
      <c r="B194" s="30" t="s">
        <v>4493</v>
      </c>
      <c r="C194" s="30" t="s">
        <v>4494</v>
      </c>
      <c r="D194" s="51">
        <f>VLOOKUP(A194,Population!A195:C1138,2,FALSE)</f>
        <v>226</v>
      </c>
      <c r="E194" s="30" t="s">
        <v>164</v>
      </c>
      <c r="F194" s="31" t="s">
        <v>4495</v>
      </c>
      <c r="G194" s="31" t="s">
        <v>162</v>
      </c>
      <c r="H194" s="31" t="s">
        <v>157</v>
      </c>
      <c r="I194" s="31" t="s">
        <v>157</v>
      </c>
      <c r="J194" s="31" t="s">
        <v>157</v>
      </c>
      <c r="K194" s="31" t="s">
        <v>157</v>
      </c>
      <c r="L194" s="31" t="s">
        <v>157</v>
      </c>
      <c r="M194" s="31" t="s">
        <v>4496</v>
      </c>
      <c r="N194" s="31" t="s">
        <v>4496</v>
      </c>
      <c r="O194" s="31" t="s">
        <v>157</v>
      </c>
      <c r="P194" s="31" t="s">
        <v>4497</v>
      </c>
      <c r="Q194" s="31" t="s">
        <v>164</v>
      </c>
      <c r="R194" s="31" t="s">
        <v>4498</v>
      </c>
      <c r="S194" s="31" t="s">
        <v>157</v>
      </c>
      <c r="T194" s="31" t="s">
        <v>157</v>
      </c>
      <c r="U194" s="31" t="s">
        <v>157</v>
      </c>
      <c r="V194" s="31" t="s">
        <v>157</v>
      </c>
      <c r="W194" s="31" t="s">
        <v>4498</v>
      </c>
      <c r="X194" s="31" t="s">
        <v>4498</v>
      </c>
      <c r="Y194" s="31" t="s">
        <v>157</v>
      </c>
      <c r="Z194" s="31" t="s">
        <v>259</v>
      </c>
      <c r="AA194" s="31" t="s">
        <v>4499</v>
      </c>
      <c r="AB194" s="31" t="s">
        <v>157</v>
      </c>
      <c r="AC194" s="31" t="s">
        <v>157</v>
      </c>
      <c r="AD194" s="31" t="s">
        <v>157</v>
      </c>
      <c r="AE194" s="31" t="s">
        <v>157</v>
      </c>
      <c r="AF194" s="32" t="s">
        <v>4500</v>
      </c>
      <c r="AG194" s="32" t="s">
        <v>4501</v>
      </c>
      <c r="AH194" s="32" t="s">
        <v>243</v>
      </c>
      <c r="AI194" s="32" t="s">
        <v>164</v>
      </c>
      <c r="AJ194" s="32" t="s">
        <v>243</v>
      </c>
      <c r="AK194" s="32" t="s">
        <v>157</v>
      </c>
      <c r="AL194" s="32" t="s">
        <v>157</v>
      </c>
      <c r="AM194" s="32" t="s">
        <v>157</v>
      </c>
      <c r="AN194" s="32" t="s">
        <v>243</v>
      </c>
      <c r="AO194" s="32" t="s">
        <v>157</v>
      </c>
      <c r="AP194" s="32" t="s">
        <v>157</v>
      </c>
      <c r="AQ194" s="32" t="s">
        <v>157</v>
      </c>
      <c r="AR194" s="32" t="s">
        <v>259</v>
      </c>
      <c r="AS194" s="32" t="s">
        <v>4499</v>
      </c>
      <c r="AT194" s="32" t="s">
        <v>157</v>
      </c>
      <c r="AU194" s="32" t="s">
        <v>157</v>
      </c>
      <c r="AV194" s="32" t="s">
        <v>157</v>
      </c>
      <c r="AW194" s="32" t="s">
        <v>243</v>
      </c>
      <c r="AX194" s="32" t="s">
        <v>164</v>
      </c>
      <c r="AY194" s="32" t="s">
        <v>243</v>
      </c>
      <c r="AZ194" s="32" t="s">
        <v>157</v>
      </c>
      <c r="BA194" s="32" t="s">
        <v>157</v>
      </c>
      <c r="BB194" s="32" t="s">
        <v>157</v>
      </c>
      <c r="BC194" s="32" t="s">
        <v>157</v>
      </c>
      <c r="BD194" s="32" t="s">
        <v>157</v>
      </c>
      <c r="BE194" s="32" t="s">
        <v>157</v>
      </c>
      <c r="BF194" s="32" t="s">
        <v>157</v>
      </c>
      <c r="BG194" s="32" t="s">
        <v>259</v>
      </c>
      <c r="BH194" s="32" t="s">
        <v>4499</v>
      </c>
      <c r="BI194" s="32" t="s">
        <v>157</v>
      </c>
      <c r="BJ194" s="32" t="s">
        <v>157</v>
      </c>
      <c r="BK194" s="32" t="s">
        <v>157</v>
      </c>
      <c r="BL194" s="33" t="s">
        <v>162</v>
      </c>
      <c r="BM194" s="33" t="s">
        <v>157</v>
      </c>
      <c r="BN194" s="33" t="s">
        <v>157</v>
      </c>
      <c r="BO194" s="33" t="s">
        <v>157</v>
      </c>
      <c r="BP194" s="33" t="s">
        <v>157</v>
      </c>
      <c r="BQ194" s="33" t="s">
        <v>157</v>
      </c>
      <c r="BR194" s="33" t="s">
        <v>157</v>
      </c>
      <c r="BS194" s="34" t="s">
        <v>162</v>
      </c>
      <c r="BT194" s="34" t="s">
        <v>157</v>
      </c>
      <c r="BU194" s="34" t="s">
        <v>162</v>
      </c>
      <c r="BV194" s="34" t="s">
        <v>157</v>
      </c>
      <c r="BW194" s="35" t="s">
        <v>157</v>
      </c>
      <c r="BX194" s="35" t="s">
        <v>157</v>
      </c>
      <c r="BY194" s="35" t="s">
        <v>157</v>
      </c>
    </row>
    <row r="195" spans="1:77" ht="30" x14ac:dyDescent="0.25">
      <c r="A195" s="30" t="s">
        <v>2311</v>
      </c>
      <c r="B195" s="30" t="s">
        <v>2312</v>
      </c>
      <c r="C195" s="30" t="s">
        <v>2313</v>
      </c>
      <c r="D195" s="51">
        <f>VLOOKUP(A195,Population!A196:C1139,2,FALSE)</f>
        <v>665</v>
      </c>
      <c r="E195" s="30" t="s">
        <v>164</v>
      </c>
      <c r="F195" s="31" t="s">
        <v>1096</v>
      </c>
      <c r="G195" s="31" t="s">
        <v>164</v>
      </c>
      <c r="H195" s="31" t="s">
        <v>2314</v>
      </c>
      <c r="I195" s="31" t="s">
        <v>233</v>
      </c>
      <c r="J195" s="31" t="s">
        <v>157</v>
      </c>
      <c r="K195" s="31" t="s">
        <v>244</v>
      </c>
      <c r="L195" s="31" t="s">
        <v>2315</v>
      </c>
      <c r="M195" s="31" t="s">
        <v>2316</v>
      </c>
      <c r="N195" s="31" t="s">
        <v>2317</v>
      </c>
      <c r="O195" s="31" t="s">
        <v>157</v>
      </c>
      <c r="P195" s="31" t="s">
        <v>2318</v>
      </c>
      <c r="Q195" s="31" t="s">
        <v>164</v>
      </c>
      <c r="R195" s="31" t="s">
        <v>2314</v>
      </c>
      <c r="S195" s="31" t="s">
        <v>233</v>
      </c>
      <c r="T195" s="31" t="s">
        <v>157</v>
      </c>
      <c r="U195" s="31" t="s">
        <v>244</v>
      </c>
      <c r="V195" s="31" t="s">
        <v>2315</v>
      </c>
      <c r="W195" s="31" t="s">
        <v>2319</v>
      </c>
      <c r="X195" s="31" t="s">
        <v>341</v>
      </c>
      <c r="Y195" s="31" t="s">
        <v>157</v>
      </c>
      <c r="Z195" s="31" t="s">
        <v>259</v>
      </c>
      <c r="AA195" s="31" t="s">
        <v>157</v>
      </c>
      <c r="AB195" s="31" t="s">
        <v>157</v>
      </c>
      <c r="AC195" s="31" t="s">
        <v>157</v>
      </c>
      <c r="AD195" s="31" t="s">
        <v>157</v>
      </c>
      <c r="AE195" s="31" t="s">
        <v>157</v>
      </c>
      <c r="AF195" s="32" t="s">
        <v>2320</v>
      </c>
      <c r="AG195" s="32" t="s">
        <v>1419</v>
      </c>
      <c r="AH195" s="32" t="s">
        <v>1469</v>
      </c>
      <c r="AI195" s="32" t="s">
        <v>164</v>
      </c>
      <c r="AJ195" s="32" t="s">
        <v>1469</v>
      </c>
      <c r="AK195" s="32" t="s">
        <v>244</v>
      </c>
      <c r="AL195" s="32" t="s">
        <v>233</v>
      </c>
      <c r="AM195" s="32" t="s">
        <v>157</v>
      </c>
      <c r="AN195" s="32" t="s">
        <v>2321</v>
      </c>
      <c r="AO195" s="32" t="s">
        <v>157</v>
      </c>
      <c r="AP195" s="32" t="s">
        <v>157</v>
      </c>
      <c r="AQ195" s="32" t="s">
        <v>157</v>
      </c>
      <c r="AR195" s="32" t="s">
        <v>259</v>
      </c>
      <c r="AS195" s="32" t="s">
        <v>157</v>
      </c>
      <c r="AT195" s="32" t="s">
        <v>157</v>
      </c>
      <c r="AU195" s="32" t="s">
        <v>157</v>
      </c>
      <c r="AV195" s="32" t="s">
        <v>157</v>
      </c>
      <c r="AW195" s="32" t="s">
        <v>1469</v>
      </c>
      <c r="AX195" s="32" t="s">
        <v>164</v>
      </c>
      <c r="AY195" s="32" t="s">
        <v>1469</v>
      </c>
      <c r="AZ195" s="32" t="s">
        <v>244</v>
      </c>
      <c r="BA195" s="32" t="s">
        <v>233</v>
      </c>
      <c r="BB195" s="32" t="s">
        <v>157</v>
      </c>
      <c r="BC195" s="32" t="s">
        <v>2321</v>
      </c>
      <c r="BD195" s="32" t="s">
        <v>157</v>
      </c>
      <c r="BE195" s="32" t="s">
        <v>157</v>
      </c>
      <c r="BF195" s="32" t="s">
        <v>157</v>
      </c>
      <c r="BG195" s="32" t="s">
        <v>259</v>
      </c>
      <c r="BH195" s="32" t="s">
        <v>157</v>
      </c>
      <c r="BI195" s="32" t="s">
        <v>157</v>
      </c>
      <c r="BJ195" s="32" t="s">
        <v>157</v>
      </c>
      <c r="BK195" s="32" t="s">
        <v>157</v>
      </c>
      <c r="BL195" s="33" t="s">
        <v>162</v>
      </c>
      <c r="BM195" s="33" t="s">
        <v>157</v>
      </c>
      <c r="BN195" s="33" t="s">
        <v>157</v>
      </c>
      <c r="BO195" s="33" t="s">
        <v>157</v>
      </c>
      <c r="BP195" s="33" t="s">
        <v>157</v>
      </c>
      <c r="BQ195" s="33" t="s">
        <v>157</v>
      </c>
      <c r="BR195" s="33" t="s">
        <v>157</v>
      </c>
      <c r="BS195" s="34" t="s">
        <v>162</v>
      </c>
      <c r="BT195" s="34" t="s">
        <v>157</v>
      </c>
      <c r="BU195" s="34" t="s">
        <v>162</v>
      </c>
      <c r="BV195" s="34" t="s">
        <v>157</v>
      </c>
      <c r="BW195" s="35" t="s">
        <v>2322</v>
      </c>
      <c r="BX195" s="35" t="s">
        <v>288</v>
      </c>
      <c r="BY195" s="35" t="s">
        <v>157</v>
      </c>
    </row>
    <row r="196" spans="1:77" ht="45" x14ac:dyDescent="0.25">
      <c r="A196" s="30" t="s">
        <v>2177</v>
      </c>
      <c r="B196" s="30" t="s">
        <v>2178</v>
      </c>
      <c r="C196" s="30" t="s">
        <v>2179</v>
      </c>
      <c r="D196" s="51">
        <f>VLOOKUP(A196,Population!A197:C1140,2,FALSE)</f>
        <v>605</v>
      </c>
      <c r="E196" s="30" t="s">
        <v>164</v>
      </c>
      <c r="F196" s="31" t="s">
        <v>2180</v>
      </c>
      <c r="G196" s="31" t="s">
        <v>164</v>
      </c>
      <c r="H196" s="31" t="s">
        <v>2181</v>
      </c>
      <c r="I196" s="31" t="s">
        <v>233</v>
      </c>
      <c r="J196" s="31" t="s">
        <v>157</v>
      </c>
      <c r="K196" s="31" t="s">
        <v>503</v>
      </c>
      <c r="L196" s="31" t="s">
        <v>157</v>
      </c>
      <c r="M196" s="31" t="s">
        <v>589</v>
      </c>
      <c r="N196" s="31" t="s">
        <v>790</v>
      </c>
      <c r="O196" s="31" t="s">
        <v>157</v>
      </c>
      <c r="P196" s="31" t="s">
        <v>574</v>
      </c>
      <c r="Q196" s="31" t="s">
        <v>164</v>
      </c>
      <c r="R196" s="31" t="s">
        <v>2181</v>
      </c>
      <c r="S196" s="31" t="s">
        <v>233</v>
      </c>
      <c r="T196" s="31" t="s">
        <v>157</v>
      </c>
      <c r="U196" s="31" t="s">
        <v>503</v>
      </c>
      <c r="V196" s="31" t="s">
        <v>157</v>
      </c>
      <c r="W196" s="31" t="s">
        <v>2182</v>
      </c>
      <c r="X196" s="31" t="s">
        <v>341</v>
      </c>
      <c r="Y196" s="31" t="s">
        <v>157</v>
      </c>
      <c r="Z196" s="31" t="s">
        <v>259</v>
      </c>
      <c r="AA196" s="31" t="s">
        <v>2183</v>
      </c>
      <c r="AB196" s="31" t="s">
        <v>157</v>
      </c>
      <c r="AC196" s="31" t="s">
        <v>157</v>
      </c>
      <c r="AD196" s="31" t="s">
        <v>157</v>
      </c>
      <c r="AE196" s="31" t="s">
        <v>157</v>
      </c>
      <c r="AF196" s="32" t="s">
        <v>2184</v>
      </c>
      <c r="AG196" s="32" t="s">
        <v>444</v>
      </c>
      <c r="AH196" s="32" t="s">
        <v>2185</v>
      </c>
      <c r="AI196" s="32" t="s">
        <v>164</v>
      </c>
      <c r="AJ196" s="32" t="s">
        <v>2186</v>
      </c>
      <c r="AK196" s="32" t="s">
        <v>340</v>
      </c>
      <c r="AL196" s="32" t="s">
        <v>233</v>
      </c>
      <c r="AM196" s="32" t="s">
        <v>157</v>
      </c>
      <c r="AN196" s="32" t="s">
        <v>2187</v>
      </c>
      <c r="AO196" s="32" t="s">
        <v>157</v>
      </c>
      <c r="AP196" s="32" t="s">
        <v>157</v>
      </c>
      <c r="AQ196" s="32" t="s">
        <v>157</v>
      </c>
      <c r="AR196" s="32" t="s">
        <v>323</v>
      </c>
      <c r="AS196" s="32" t="s">
        <v>157</v>
      </c>
      <c r="AT196" s="32" t="s">
        <v>157</v>
      </c>
      <c r="AU196" s="32" t="s">
        <v>157</v>
      </c>
      <c r="AV196" s="32" t="s">
        <v>2188</v>
      </c>
      <c r="AW196" s="32" t="s">
        <v>1164</v>
      </c>
      <c r="AX196" s="32" t="s">
        <v>164</v>
      </c>
      <c r="AY196" s="32" t="s">
        <v>2186</v>
      </c>
      <c r="AZ196" s="32" t="s">
        <v>2189</v>
      </c>
      <c r="BA196" s="32" t="s">
        <v>233</v>
      </c>
      <c r="BB196" s="32" t="s">
        <v>157</v>
      </c>
      <c r="BC196" s="32" t="s">
        <v>1164</v>
      </c>
      <c r="BD196" s="32" t="s">
        <v>157</v>
      </c>
      <c r="BE196" s="32" t="s">
        <v>157</v>
      </c>
      <c r="BF196" s="32" t="s">
        <v>157</v>
      </c>
      <c r="BG196" s="32" t="s">
        <v>323</v>
      </c>
      <c r="BH196" s="32" t="s">
        <v>157</v>
      </c>
      <c r="BI196" s="32" t="s">
        <v>157</v>
      </c>
      <c r="BJ196" s="32" t="s">
        <v>157</v>
      </c>
      <c r="BK196" s="32" t="s">
        <v>2190</v>
      </c>
      <c r="BL196" s="33" t="s">
        <v>162</v>
      </c>
      <c r="BM196" s="33" t="s">
        <v>157</v>
      </c>
      <c r="BN196" s="33" t="s">
        <v>157</v>
      </c>
      <c r="BO196" s="33" t="s">
        <v>157</v>
      </c>
      <c r="BP196" s="33" t="s">
        <v>157</v>
      </c>
      <c r="BQ196" s="33" t="s">
        <v>157</v>
      </c>
      <c r="BR196" s="33" t="s">
        <v>157</v>
      </c>
      <c r="BS196" s="34" t="s">
        <v>162</v>
      </c>
      <c r="BT196" s="34" t="s">
        <v>157</v>
      </c>
      <c r="BU196" s="34" t="s">
        <v>162</v>
      </c>
      <c r="BV196" s="34" t="s">
        <v>157</v>
      </c>
      <c r="BW196" s="35" t="s">
        <v>535</v>
      </c>
      <c r="BX196" s="35" t="s">
        <v>2191</v>
      </c>
      <c r="BY196" s="35" t="s">
        <v>157</v>
      </c>
    </row>
    <row r="197" spans="1:77" ht="90" x14ac:dyDescent="0.25">
      <c r="A197" s="30" t="s">
        <v>5907</v>
      </c>
      <c r="B197" s="30" t="s">
        <v>3412</v>
      </c>
      <c r="C197" s="30" t="s">
        <v>3413</v>
      </c>
      <c r="D197" s="51">
        <f>VLOOKUP(A197,Population!A198:C1141,2,FALSE)</f>
        <v>1618</v>
      </c>
      <c r="E197" s="30" t="s">
        <v>164</v>
      </c>
      <c r="F197" s="31" t="s">
        <v>3414</v>
      </c>
      <c r="G197" s="31" t="s">
        <v>164</v>
      </c>
      <c r="H197" s="31" t="s">
        <v>1273</v>
      </c>
      <c r="I197" s="31" t="s">
        <v>233</v>
      </c>
      <c r="J197" s="31" t="s">
        <v>157</v>
      </c>
      <c r="K197" s="31" t="s">
        <v>273</v>
      </c>
      <c r="L197" s="31" t="s">
        <v>1273</v>
      </c>
      <c r="M197" s="31" t="s">
        <v>2318</v>
      </c>
      <c r="N197" s="31" t="s">
        <v>3415</v>
      </c>
      <c r="O197" s="31" t="s">
        <v>157</v>
      </c>
      <c r="P197" s="31" t="s">
        <v>332</v>
      </c>
      <c r="Q197" s="31" t="s">
        <v>164</v>
      </c>
      <c r="R197" s="31" t="s">
        <v>1273</v>
      </c>
      <c r="S197" s="31" t="s">
        <v>233</v>
      </c>
      <c r="T197" s="31" t="s">
        <v>157</v>
      </c>
      <c r="U197" s="31" t="s">
        <v>273</v>
      </c>
      <c r="V197" s="31" t="s">
        <v>513</v>
      </c>
      <c r="W197" s="31" t="s">
        <v>3416</v>
      </c>
      <c r="X197" s="31" t="s">
        <v>3417</v>
      </c>
      <c r="Y197" s="31" t="s">
        <v>157</v>
      </c>
      <c r="Z197" s="31" t="s">
        <v>157</v>
      </c>
      <c r="AA197" s="31" t="s">
        <v>157</v>
      </c>
      <c r="AB197" s="31" t="s">
        <v>157</v>
      </c>
      <c r="AC197" s="31" t="s">
        <v>157</v>
      </c>
      <c r="AD197" s="31" t="s">
        <v>157</v>
      </c>
      <c r="AE197" s="31" t="s">
        <v>157</v>
      </c>
      <c r="AF197" s="32" t="s">
        <v>3414</v>
      </c>
      <c r="AG197" s="32" t="s">
        <v>332</v>
      </c>
      <c r="AH197" s="32" t="s">
        <v>964</v>
      </c>
      <c r="AI197" s="32" t="s">
        <v>164</v>
      </c>
      <c r="AJ197" s="32" t="s">
        <v>456</v>
      </c>
      <c r="AK197" s="32" t="s">
        <v>273</v>
      </c>
      <c r="AL197" s="32" t="s">
        <v>233</v>
      </c>
      <c r="AM197" s="32" t="s">
        <v>157</v>
      </c>
      <c r="AN197" s="32" t="s">
        <v>3418</v>
      </c>
      <c r="AO197" s="32" t="s">
        <v>157</v>
      </c>
      <c r="AP197" s="32" t="s">
        <v>157</v>
      </c>
      <c r="AQ197" s="32" t="s">
        <v>157</v>
      </c>
      <c r="AR197" s="32" t="s">
        <v>157</v>
      </c>
      <c r="AS197" s="32" t="s">
        <v>157</v>
      </c>
      <c r="AT197" s="32" t="s">
        <v>157</v>
      </c>
      <c r="AU197" s="32" t="s">
        <v>157</v>
      </c>
      <c r="AV197" s="32" t="s">
        <v>157</v>
      </c>
      <c r="AW197" s="32" t="s">
        <v>680</v>
      </c>
      <c r="AX197" s="32" t="s">
        <v>164</v>
      </c>
      <c r="AY197" s="32" t="s">
        <v>456</v>
      </c>
      <c r="AZ197" s="32" t="s">
        <v>273</v>
      </c>
      <c r="BA197" s="32" t="s">
        <v>233</v>
      </c>
      <c r="BB197" s="32" t="s">
        <v>157</v>
      </c>
      <c r="BC197" s="32" t="s">
        <v>3418</v>
      </c>
      <c r="BD197" s="32" t="s">
        <v>157</v>
      </c>
      <c r="BE197" s="32" t="s">
        <v>157</v>
      </c>
      <c r="BF197" s="32" t="s">
        <v>157</v>
      </c>
      <c r="BG197" s="32" t="s">
        <v>157</v>
      </c>
      <c r="BH197" s="32" t="s">
        <v>157</v>
      </c>
      <c r="BI197" s="32" t="s">
        <v>157</v>
      </c>
      <c r="BJ197" s="32" t="s">
        <v>157</v>
      </c>
      <c r="BK197" s="32" t="s">
        <v>157</v>
      </c>
      <c r="BL197" s="33" t="s">
        <v>164</v>
      </c>
      <c r="BM197" s="33" t="s">
        <v>157</v>
      </c>
      <c r="BN197" s="33" t="s">
        <v>157</v>
      </c>
      <c r="BO197" s="33" t="s">
        <v>775</v>
      </c>
      <c r="BP197" s="33" t="s">
        <v>3419</v>
      </c>
      <c r="BQ197" s="33" t="s">
        <v>157</v>
      </c>
      <c r="BR197" s="33" t="s">
        <v>3420</v>
      </c>
      <c r="BS197" s="34" t="s">
        <v>164</v>
      </c>
      <c r="BT197" s="34" t="s">
        <v>3421</v>
      </c>
      <c r="BU197" s="34" t="s">
        <v>162</v>
      </c>
      <c r="BV197" s="34" t="s">
        <v>157</v>
      </c>
      <c r="BW197" s="35" t="s">
        <v>3422</v>
      </c>
      <c r="BX197" s="35" t="s">
        <v>162</v>
      </c>
      <c r="BY197" s="35" t="s">
        <v>157</v>
      </c>
    </row>
    <row r="198" spans="1:77" ht="30" x14ac:dyDescent="0.25">
      <c r="A198" s="30" t="s">
        <v>1281</v>
      </c>
      <c r="B198" s="30" t="s">
        <v>1282</v>
      </c>
      <c r="C198" s="30" t="s">
        <v>1283</v>
      </c>
      <c r="D198" s="51">
        <v>150</v>
      </c>
      <c r="E198" s="30" t="s">
        <v>164</v>
      </c>
      <c r="F198" s="31" t="s">
        <v>682</v>
      </c>
      <c r="G198" s="31" t="s">
        <v>164</v>
      </c>
      <c r="H198" s="31" t="s">
        <v>762</v>
      </c>
      <c r="I198" s="31" t="s">
        <v>233</v>
      </c>
      <c r="J198" s="31" t="s">
        <v>157</v>
      </c>
      <c r="K198" s="31" t="s">
        <v>273</v>
      </c>
      <c r="L198" s="31" t="s">
        <v>1284</v>
      </c>
      <c r="M198" s="31" t="s">
        <v>157</v>
      </c>
      <c r="N198" s="31" t="s">
        <v>157</v>
      </c>
      <c r="O198" s="31" t="s">
        <v>157</v>
      </c>
      <c r="P198" s="31" t="s">
        <v>340</v>
      </c>
      <c r="Q198" s="31" t="s">
        <v>162</v>
      </c>
      <c r="R198" s="31" t="s">
        <v>157</v>
      </c>
      <c r="S198" s="31" t="s">
        <v>157</v>
      </c>
      <c r="T198" s="31" t="s">
        <v>157</v>
      </c>
      <c r="U198" s="31" t="s">
        <v>157</v>
      </c>
      <c r="V198" s="31" t="s">
        <v>157</v>
      </c>
      <c r="W198" s="31" t="s">
        <v>157</v>
      </c>
      <c r="X198" s="31" t="s">
        <v>157</v>
      </c>
      <c r="Y198" s="31" t="s">
        <v>157</v>
      </c>
      <c r="Z198" s="31" t="s">
        <v>157</v>
      </c>
      <c r="AA198" s="31" t="s">
        <v>157</v>
      </c>
      <c r="AB198" s="31" t="s">
        <v>157</v>
      </c>
      <c r="AC198" s="31" t="s">
        <v>157</v>
      </c>
      <c r="AD198" s="31" t="s">
        <v>157</v>
      </c>
      <c r="AE198" s="31" t="s">
        <v>157</v>
      </c>
      <c r="AF198" s="32" t="s">
        <v>682</v>
      </c>
      <c r="AG198" s="32" t="s">
        <v>157</v>
      </c>
      <c r="AH198" s="32" t="s">
        <v>623</v>
      </c>
      <c r="AI198" s="32" t="s">
        <v>164</v>
      </c>
      <c r="AJ198" s="32" t="s">
        <v>623</v>
      </c>
      <c r="AK198" s="32" t="s">
        <v>157</v>
      </c>
      <c r="AL198" s="32" t="s">
        <v>167</v>
      </c>
      <c r="AM198" s="32" t="s">
        <v>647</v>
      </c>
      <c r="AN198" s="32" t="s">
        <v>157</v>
      </c>
      <c r="AO198" s="32" t="s">
        <v>157</v>
      </c>
      <c r="AP198" s="32" t="s">
        <v>157</v>
      </c>
      <c r="AQ198" s="32" t="s">
        <v>157</v>
      </c>
      <c r="AR198" s="32" t="s">
        <v>157</v>
      </c>
      <c r="AS198" s="32" t="s">
        <v>157</v>
      </c>
      <c r="AT198" s="32" t="s">
        <v>157</v>
      </c>
      <c r="AU198" s="32" t="s">
        <v>157</v>
      </c>
      <c r="AV198" s="32" t="s">
        <v>157</v>
      </c>
      <c r="AW198" s="32" t="s">
        <v>157</v>
      </c>
      <c r="AX198" s="32" t="s">
        <v>162</v>
      </c>
      <c r="AY198" s="32" t="s">
        <v>157</v>
      </c>
      <c r="AZ198" s="32" t="s">
        <v>157</v>
      </c>
      <c r="BA198" s="32" t="s">
        <v>157</v>
      </c>
      <c r="BB198" s="32" t="s">
        <v>157</v>
      </c>
      <c r="BC198" s="32" t="s">
        <v>157</v>
      </c>
      <c r="BD198" s="32" t="s">
        <v>157</v>
      </c>
      <c r="BE198" s="32" t="s">
        <v>157</v>
      </c>
      <c r="BF198" s="32" t="s">
        <v>157</v>
      </c>
      <c r="BG198" s="32" t="s">
        <v>157</v>
      </c>
      <c r="BH198" s="32" t="s">
        <v>157</v>
      </c>
      <c r="BI198" s="32" t="s">
        <v>157</v>
      </c>
      <c r="BJ198" s="32" t="s">
        <v>157</v>
      </c>
      <c r="BK198" s="32" t="s">
        <v>157</v>
      </c>
      <c r="BL198" s="33" t="s">
        <v>162</v>
      </c>
      <c r="BM198" s="33" t="s">
        <v>157</v>
      </c>
      <c r="BN198" s="33" t="s">
        <v>157</v>
      </c>
      <c r="BO198" s="33" t="s">
        <v>157</v>
      </c>
      <c r="BP198" s="33" t="s">
        <v>157</v>
      </c>
      <c r="BQ198" s="33" t="s">
        <v>157</v>
      </c>
      <c r="BR198" s="33" t="s">
        <v>157</v>
      </c>
      <c r="BS198" s="34" t="s">
        <v>162</v>
      </c>
      <c r="BT198" s="34" t="s">
        <v>157</v>
      </c>
      <c r="BU198" s="34" t="s">
        <v>162</v>
      </c>
      <c r="BV198" s="34" t="s">
        <v>157</v>
      </c>
      <c r="BW198" s="35" t="s">
        <v>162</v>
      </c>
      <c r="BX198" s="35" t="s">
        <v>162</v>
      </c>
      <c r="BY198" s="35" t="s">
        <v>157</v>
      </c>
    </row>
    <row r="199" spans="1:77" ht="90" x14ac:dyDescent="0.25">
      <c r="A199" s="30" t="s">
        <v>5376</v>
      </c>
      <c r="B199" s="30" t="s">
        <v>5377</v>
      </c>
      <c r="C199" s="30" t="s">
        <v>5378</v>
      </c>
      <c r="D199" s="51">
        <v>4506</v>
      </c>
      <c r="E199" s="30" t="s">
        <v>164</v>
      </c>
      <c r="F199" s="31" t="s">
        <v>5379</v>
      </c>
      <c r="G199" s="31" t="s">
        <v>164</v>
      </c>
      <c r="H199" s="31" t="s">
        <v>5380</v>
      </c>
      <c r="I199" s="31" t="s">
        <v>614</v>
      </c>
      <c r="J199" s="31" t="s">
        <v>157</v>
      </c>
      <c r="K199" s="31" t="s">
        <v>256</v>
      </c>
      <c r="L199" s="31" t="s">
        <v>5381</v>
      </c>
      <c r="M199" s="31" t="s">
        <v>157</v>
      </c>
      <c r="N199" s="31" t="s">
        <v>157</v>
      </c>
      <c r="O199" s="31" t="s">
        <v>5382</v>
      </c>
      <c r="P199" s="31" t="s">
        <v>891</v>
      </c>
      <c r="Q199" s="31" t="s">
        <v>164</v>
      </c>
      <c r="R199" s="31" t="s">
        <v>5380</v>
      </c>
      <c r="S199" s="31" t="s">
        <v>614</v>
      </c>
      <c r="T199" s="31" t="s">
        <v>157</v>
      </c>
      <c r="U199" s="31" t="s">
        <v>256</v>
      </c>
      <c r="V199" s="31" t="s">
        <v>5383</v>
      </c>
      <c r="W199" s="31" t="s">
        <v>157</v>
      </c>
      <c r="X199" s="31" t="s">
        <v>157</v>
      </c>
      <c r="Y199" s="31" t="s">
        <v>5382</v>
      </c>
      <c r="Z199" s="31" t="s">
        <v>1711</v>
      </c>
      <c r="AA199" s="31" t="s">
        <v>157</v>
      </c>
      <c r="AB199" s="31" t="s">
        <v>157</v>
      </c>
      <c r="AC199" s="31" t="s">
        <v>157</v>
      </c>
      <c r="AD199" s="31" t="s">
        <v>157</v>
      </c>
      <c r="AE199" s="31" t="s">
        <v>341</v>
      </c>
      <c r="AF199" s="32" t="s">
        <v>5379</v>
      </c>
      <c r="AG199" s="32" t="s">
        <v>891</v>
      </c>
      <c r="AH199" s="32" t="s">
        <v>2970</v>
      </c>
      <c r="AI199" s="32" t="s">
        <v>164</v>
      </c>
      <c r="AJ199" s="32" t="s">
        <v>5384</v>
      </c>
      <c r="AK199" s="32" t="s">
        <v>256</v>
      </c>
      <c r="AL199" s="32" t="s">
        <v>614</v>
      </c>
      <c r="AM199" s="32" t="s">
        <v>157</v>
      </c>
      <c r="AN199" s="32" t="s">
        <v>5384</v>
      </c>
      <c r="AO199" s="32" t="s">
        <v>157</v>
      </c>
      <c r="AP199" s="32" t="s">
        <v>157</v>
      </c>
      <c r="AQ199" s="32" t="s">
        <v>5382</v>
      </c>
      <c r="AR199" s="32" t="s">
        <v>1137</v>
      </c>
      <c r="AS199" s="32" t="s">
        <v>157</v>
      </c>
      <c r="AT199" s="32" t="s">
        <v>157</v>
      </c>
      <c r="AU199" s="32" t="s">
        <v>157</v>
      </c>
      <c r="AV199" s="32" t="s">
        <v>157</v>
      </c>
      <c r="AW199" s="32" t="s">
        <v>2970</v>
      </c>
      <c r="AX199" s="32" t="s">
        <v>164</v>
      </c>
      <c r="AY199" s="32" t="s">
        <v>5384</v>
      </c>
      <c r="AZ199" s="32" t="s">
        <v>256</v>
      </c>
      <c r="BA199" s="32" t="s">
        <v>614</v>
      </c>
      <c r="BB199" s="32" t="s">
        <v>157</v>
      </c>
      <c r="BC199" s="32" t="s">
        <v>5385</v>
      </c>
      <c r="BD199" s="32" t="s">
        <v>157</v>
      </c>
      <c r="BE199" s="32" t="s">
        <v>157</v>
      </c>
      <c r="BF199" s="32" t="s">
        <v>5382</v>
      </c>
      <c r="BG199" s="32" t="s">
        <v>1137</v>
      </c>
      <c r="BH199" s="32" t="s">
        <v>157</v>
      </c>
      <c r="BI199" s="32" t="s">
        <v>157</v>
      </c>
      <c r="BJ199" s="32" t="s">
        <v>157</v>
      </c>
      <c r="BK199" s="32" t="s">
        <v>157</v>
      </c>
      <c r="BL199" s="33" t="s">
        <v>164</v>
      </c>
      <c r="BM199" s="33" t="s">
        <v>970</v>
      </c>
      <c r="BN199" s="33" t="s">
        <v>966</v>
      </c>
      <c r="BO199" s="33" t="s">
        <v>614</v>
      </c>
      <c r="BP199" s="33" t="s">
        <v>157</v>
      </c>
      <c r="BQ199" s="33" t="s">
        <v>157</v>
      </c>
      <c r="BR199" s="33" t="s">
        <v>5386</v>
      </c>
      <c r="BS199" s="34" t="s">
        <v>162</v>
      </c>
      <c r="BT199" s="34" t="s">
        <v>157</v>
      </c>
      <c r="BU199" s="34" t="s">
        <v>164</v>
      </c>
      <c r="BV199" s="34" t="s">
        <v>460</v>
      </c>
      <c r="BW199" s="35" t="s">
        <v>5387</v>
      </c>
      <c r="BX199" s="35" t="s">
        <v>5388</v>
      </c>
      <c r="BY199" s="35" t="s">
        <v>157</v>
      </c>
    </row>
    <row r="200" spans="1:77" ht="150" x14ac:dyDescent="0.25">
      <c r="A200" s="30" t="s">
        <v>5904</v>
      </c>
      <c r="B200" s="30" t="s">
        <v>3088</v>
      </c>
      <c r="C200" s="30" t="s">
        <v>3089</v>
      </c>
      <c r="D200" s="51">
        <f>VLOOKUP(A200,Population!A201:C1144,2,FALSE)</f>
        <v>22886</v>
      </c>
      <c r="E200" s="30" t="s">
        <v>164</v>
      </c>
      <c r="F200" s="31" t="s">
        <v>341</v>
      </c>
      <c r="G200" s="31" t="s">
        <v>162</v>
      </c>
      <c r="H200" s="31" t="s">
        <v>157</v>
      </c>
      <c r="I200" s="31" t="s">
        <v>157</v>
      </c>
      <c r="J200" s="31" t="s">
        <v>157</v>
      </c>
      <c r="K200" s="31" t="s">
        <v>157</v>
      </c>
      <c r="L200" s="31" t="s">
        <v>157</v>
      </c>
      <c r="M200" s="31" t="s">
        <v>157</v>
      </c>
      <c r="N200" s="31" t="s">
        <v>157</v>
      </c>
      <c r="O200" s="31" t="s">
        <v>3111</v>
      </c>
      <c r="P200" s="31" t="s">
        <v>341</v>
      </c>
      <c r="Q200" s="31" t="s">
        <v>162</v>
      </c>
      <c r="R200" s="31" t="s">
        <v>157</v>
      </c>
      <c r="S200" s="31" t="s">
        <v>157</v>
      </c>
      <c r="T200" s="31" t="s">
        <v>157</v>
      </c>
      <c r="U200" s="31" t="s">
        <v>157</v>
      </c>
      <c r="V200" s="31" t="s">
        <v>157</v>
      </c>
      <c r="W200" s="31" t="s">
        <v>157</v>
      </c>
      <c r="X200" s="31" t="s">
        <v>157</v>
      </c>
      <c r="Y200" s="31" t="s">
        <v>3111</v>
      </c>
      <c r="Z200" s="31" t="s">
        <v>157</v>
      </c>
      <c r="AA200" s="31" t="s">
        <v>157</v>
      </c>
      <c r="AB200" s="31" t="s">
        <v>157</v>
      </c>
      <c r="AC200" s="31" t="s">
        <v>157</v>
      </c>
      <c r="AD200" s="31" t="s">
        <v>157</v>
      </c>
      <c r="AE200" s="31" t="s">
        <v>157</v>
      </c>
      <c r="AF200" s="32" t="s">
        <v>3112</v>
      </c>
      <c r="AG200" s="32" t="s">
        <v>3113</v>
      </c>
      <c r="AH200" s="32" t="s">
        <v>3114</v>
      </c>
      <c r="AI200" s="32" t="s">
        <v>164</v>
      </c>
      <c r="AJ200" s="32" t="s">
        <v>3115</v>
      </c>
      <c r="AK200" s="32" t="s">
        <v>3116</v>
      </c>
      <c r="AL200" s="32" t="s">
        <v>614</v>
      </c>
      <c r="AM200" s="32" t="s">
        <v>157</v>
      </c>
      <c r="AN200" s="32" t="s">
        <v>3117</v>
      </c>
      <c r="AO200" s="32" t="s">
        <v>157</v>
      </c>
      <c r="AP200" s="32" t="s">
        <v>157</v>
      </c>
      <c r="AQ200" s="32" t="s">
        <v>157</v>
      </c>
      <c r="AR200" s="32" t="s">
        <v>626</v>
      </c>
      <c r="AS200" s="32" t="s">
        <v>157</v>
      </c>
      <c r="AT200" s="32" t="s">
        <v>3118</v>
      </c>
      <c r="AU200" s="32" t="s">
        <v>157</v>
      </c>
      <c r="AV200" s="32" t="s">
        <v>157</v>
      </c>
      <c r="AW200" s="32" t="s">
        <v>3119</v>
      </c>
      <c r="AX200" s="32" t="s">
        <v>164</v>
      </c>
      <c r="AY200" s="32" t="s">
        <v>3120</v>
      </c>
      <c r="AZ200" s="32" t="s">
        <v>2441</v>
      </c>
      <c r="BA200" s="32" t="s">
        <v>614</v>
      </c>
      <c r="BB200" s="32" t="s">
        <v>157</v>
      </c>
      <c r="BC200" s="32" t="s">
        <v>3121</v>
      </c>
      <c r="BD200" s="32" t="s">
        <v>157</v>
      </c>
      <c r="BE200" s="32" t="s">
        <v>157</v>
      </c>
      <c r="BF200" s="32" t="s">
        <v>3122</v>
      </c>
      <c r="BG200" s="32" t="s">
        <v>626</v>
      </c>
      <c r="BH200" s="32" t="s">
        <v>157</v>
      </c>
      <c r="BI200" s="32" t="s">
        <v>3118</v>
      </c>
      <c r="BJ200" s="32" t="s">
        <v>157</v>
      </c>
      <c r="BK200" s="32" t="s">
        <v>157</v>
      </c>
      <c r="BL200" s="33" t="s">
        <v>162</v>
      </c>
      <c r="BM200" s="33" t="s">
        <v>157</v>
      </c>
      <c r="BN200" s="33" t="s">
        <v>157</v>
      </c>
      <c r="BO200" s="33" t="s">
        <v>157</v>
      </c>
      <c r="BP200" s="33" t="s">
        <v>157</v>
      </c>
      <c r="BQ200" s="33" t="s">
        <v>157</v>
      </c>
      <c r="BR200" s="33" t="s">
        <v>157</v>
      </c>
      <c r="BS200" s="34" t="s">
        <v>164</v>
      </c>
      <c r="BT200" s="34" t="s">
        <v>3123</v>
      </c>
      <c r="BU200" s="34" t="s">
        <v>164</v>
      </c>
      <c r="BV200" s="34" t="s">
        <v>3124</v>
      </c>
      <c r="BW200" s="35" t="s">
        <v>3125</v>
      </c>
      <c r="BX200" s="35" t="s">
        <v>3126</v>
      </c>
      <c r="BY200" s="35" t="s">
        <v>3127</v>
      </c>
    </row>
    <row r="201" spans="1:77" x14ac:dyDescent="0.25">
      <c r="A201" s="30" t="s">
        <v>5884</v>
      </c>
      <c r="B201" s="30" t="s">
        <v>1798</v>
      </c>
      <c r="C201" s="30" t="s">
        <v>1799</v>
      </c>
      <c r="D201" s="51">
        <f>VLOOKUP(A201,Population!A202:C1145,2,FALSE)</f>
        <v>425</v>
      </c>
      <c r="E201" s="30" t="s">
        <v>164</v>
      </c>
      <c r="F201" s="31" t="s">
        <v>764</v>
      </c>
      <c r="G201" s="31" t="s">
        <v>164</v>
      </c>
      <c r="H201" s="31" t="s">
        <v>1800</v>
      </c>
      <c r="I201" s="31" t="s">
        <v>233</v>
      </c>
      <c r="J201" s="31" t="s">
        <v>157</v>
      </c>
      <c r="K201" s="31" t="s">
        <v>524</v>
      </c>
      <c r="L201" s="31" t="s">
        <v>377</v>
      </c>
      <c r="M201" s="31" t="s">
        <v>463</v>
      </c>
      <c r="N201" s="31" t="s">
        <v>1801</v>
      </c>
      <c r="O201" s="31" t="s">
        <v>157</v>
      </c>
      <c r="P201" s="31" t="s">
        <v>340</v>
      </c>
      <c r="Q201" s="31" t="s">
        <v>164</v>
      </c>
      <c r="R201" s="31" t="s">
        <v>157</v>
      </c>
      <c r="S201" s="31" t="s">
        <v>233</v>
      </c>
      <c r="T201" s="31" t="s">
        <v>157</v>
      </c>
      <c r="U201" s="31" t="s">
        <v>157</v>
      </c>
      <c r="V201" s="31" t="s">
        <v>157</v>
      </c>
      <c r="W201" s="31" t="s">
        <v>157</v>
      </c>
      <c r="X201" s="31" t="s">
        <v>157</v>
      </c>
      <c r="Y201" s="31" t="s">
        <v>157</v>
      </c>
      <c r="Z201" s="31" t="s">
        <v>157</v>
      </c>
      <c r="AA201" s="31" t="s">
        <v>157</v>
      </c>
      <c r="AB201" s="31" t="s">
        <v>157</v>
      </c>
      <c r="AC201" s="31" t="s">
        <v>157</v>
      </c>
      <c r="AD201" s="31" t="s">
        <v>157</v>
      </c>
      <c r="AE201" s="31" t="s">
        <v>157</v>
      </c>
      <c r="AF201" s="32" t="s">
        <v>764</v>
      </c>
      <c r="AG201" s="32" t="s">
        <v>157</v>
      </c>
      <c r="AH201" s="32" t="s">
        <v>546</v>
      </c>
      <c r="AI201" s="32" t="s">
        <v>164</v>
      </c>
      <c r="AJ201" s="32" t="s">
        <v>546</v>
      </c>
      <c r="AK201" s="32" t="s">
        <v>524</v>
      </c>
      <c r="AL201" s="32" t="s">
        <v>233</v>
      </c>
      <c r="AM201" s="32" t="s">
        <v>157</v>
      </c>
      <c r="AN201" s="32" t="s">
        <v>377</v>
      </c>
      <c r="AO201" s="32" t="s">
        <v>157</v>
      </c>
      <c r="AP201" s="32" t="s">
        <v>157</v>
      </c>
      <c r="AQ201" s="32" t="s">
        <v>157</v>
      </c>
      <c r="AR201" s="32" t="s">
        <v>157</v>
      </c>
      <c r="AS201" s="32" t="s">
        <v>157</v>
      </c>
      <c r="AT201" s="32" t="s">
        <v>157</v>
      </c>
      <c r="AU201" s="32" t="s">
        <v>157</v>
      </c>
      <c r="AV201" s="32" t="s">
        <v>157</v>
      </c>
      <c r="AW201" s="32" t="s">
        <v>546</v>
      </c>
      <c r="AX201" s="32" t="s">
        <v>164</v>
      </c>
      <c r="AY201" s="32" t="s">
        <v>546</v>
      </c>
      <c r="AZ201" s="32" t="s">
        <v>524</v>
      </c>
      <c r="BA201" s="32" t="s">
        <v>233</v>
      </c>
      <c r="BB201" s="32" t="s">
        <v>157</v>
      </c>
      <c r="BC201" s="32" t="s">
        <v>377</v>
      </c>
      <c r="BD201" s="32" t="s">
        <v>157</v>
      </c>
      <c r="BE201" s="32" t="s">
        <v>157</v>
      </c>
      <c r="BF201" s="32" t="s">
        <v>157</v>
      </c>
      <c r="BG201" s="32" t="s">
        <v>157</v>
      </c>
      <c r="BH201" s="32" t="s">
        <v>157</v>
      </c>
      <c r="BI201" s="32" t="s">
        <v>157</v>
      </c>
      <c r="BJ201" s="32" t="s">
        <v>157</v>
      </c>
      <c r="BK201" s="32" t="s">
        <v>157</v>
      </c>
      <c r="BL201" s="33" t="s">
        <v>162</v>
      </c>
      <c r="BM201" s="33" t="s">
        <v>157</v>
      </c>
      <c r="BN201" s="33" t="s">
        <v>157</v>
      </c>
      <c r="BO201" s="33" t="s">
        <v>157</v>
      </c>
      <c r="BP201" s="33" t="s">
        <v>157</v>
      </c>
      <c r="BQ201" s="33" t="s">
        <v>157</v>
      </c>
      <c r="BR201" s="33" t="s">
        <v>157</v>
      </c>
      <c r="BS201" s="34" t="s">
        <v>162</v>
      </c>
      <c r="BT201" s="34" t="s">
        <v>157</v>
      </c>
      <c r="BU201" s="34" t="s">
        <v>162</v>
      </c>
      <c r="BV201" s="34" t="s">
        <v>157</v>
      </c>
      <c r="BW201" s="35" t="s">
        <v>157</v>
      </c>
      <c r="BX201" s="35" t="s">
        <v>157</v>
      </c>
      <c r="BY201" s="35" t="s">
        <v>157</v>
      </c>
    </row>
    <row r="202" spans="1:77" ht="60" x14ac:dyDescent="0.25">
      <c r="A202" s="30" t="s">
        <v>5870</v>
      </c>
      <c r="B202" s="30" t="s">
        <v>1356</v>
      </c>
      <c r="C202" s="30" t="s">
        <v>1357</v>
      </c>
      <c r="D202" s="51">
        <f>VLOOKUP(A202,Population!A203:C1146,2,FALSE)</f>
        <v>842</v>
      </c>
      <c r="E202" s="30" t="s">
        <v>164</v>
      </c>
      <c r="F202" s="31" t="s">
        <v>1358</v>
      </c>
      <c r="G202" s="31" t="s">
        <v>164</v>
      </c>
      <c r="H202" s="31" t="s">
        <v>533</v>
      </c>
      <c r="I202" s="31" t="s">
        <v>233</v>
      </c>
      <c r="J202" s="31" t="s">
        <v>157</v>
      </c>
      <c r="K202" s="31" t="s">
        <v>273</v>
      </c>
      <c r="L202" s="31" t="s">
        <v>1359</v>
      </c>
      <c r="M202" s="31" t="s">
        <v>1360</v>
      </c>
      <c r="N202" s="31" t="s">
        <v>1361</v>
      </c>
      <c r="O202" s="31" t="s">
        <v>1362</v>
      </c>
      <c r="P202" s="31" t="s">
        <v>1363</v>
      </c>
      <c r="Q202" s="31" t="s">
        <v>164</v>
      </c>
      <c r="R202" s="31" t="s">
        <v>533</v>
      </c>
      <c r="S202" s="31" t="s">
        <v>233</v>
      </c>
      <c r="T202" s="31" t="s">
        <v>157</v>
      </c>
      <c r="U202" s="31" t="s">
        <v>273</v>
      </c>
      <c r="V202" s="31" t="s">
        <v>1359</v>
      </c>
      <c r="W202" s="31" t="s">
        <v>1364</v>
      </c>
      <c r="X202" s="31" t="s">
        <v>1365</v>
      </c>
      <c r="Y202" s="31" t="s">
        <v>1362</v>
      </c>
      <c r="Z202" s="31" t="s">
        <v>259</v>
      </c>
      <c r="AA202" s="31" t="s">
        <v>157</v>
      </c>
      <c r="AB202" s="31" t="s">
        <v>157</v>
      </c>
      <c r="AC202" s="31" t="s">
        <v>157</v>
      </c>
      <c r="AD202" s="31" t="s">
        <v>157</v>
      </c>
      <c r="AE202" s="31" t="s">
        <v>157</v>
      </c>
      <c r="AF202" s="32" t="s">
        <v>1358</v>
      </c>
      <c r="AG202" s="32" t="s">
        <v>1363</v>
      </c>
      <c r="AH202" s="32" t="s">
        <v>1366</v>
      </c>
      <c r="AI202" s="32" t="s">
        <v>164</v>
      </c>
      <c r="AJ202" s="32" t="s">
        <v>1367</v>
      </c>
      <c r="AK202" s="32" t="s">
        <v>503</v>
      </c>
      <c r="AL202" s="32" t="s">
        <v>233</v>
      </c>
      <c r="AM202" s="32" t="s">
        <v>157</v>
      </c>
      <c r="AN202" s="32" t="s">
        <v>1368</v>
      </c>
      <c r="AO202" s="32" t="s">
        <v>157</v>
      </c>
      <c r="AP202" s="32" t="s">
        <v>1367</v>
      </c>
      <c r="AQ202" s="32" t="s">
        <v>1369</v>
      </c>
      <c r="AR202" s="32" t="s">
        <v>247</v>
      </c>
      <c r="AS202" s="32" t="s">
        <v>157</v>
      </c>
      <c r="AT202" s="32" t="s">
        <v>157</v>
      </c>
      <c r="AU202" s="32" t="s">
        <v>157</v>
      </c>
      <c r="AV202" s="32" t="s">
        <v>157</v>
      </c>
      <c r="AW202" s="32" t="s">
        <v>1370</v>
      </c>
      <c r="AX202" s="32" t="s">
        <v>164</v>
      </c>
      <c r="AY202" s="32" t="s">
        <v>1367</v>
      </c>
      <c r="AZ202" s="32" t="s">
        <v>842</v>
      </c>
      <c r="BA202" s="32" t="s">
        <v>233</v>
      </c>
      <c r="BB202" s="32" t="s">
        <v>157</v>
      </c>
      <c r="BC202" s="32" t="s">
        <v>1371</v>
      </c>
      <c r="BD202" s="32" t="s">
        <v>157</v>
      </c>
      <c r="BE202" s="32" t="s">
        <v>1372</v>
      </c>
      <c r="BF202" s="32" t="s">
        <v>1369</v>
      </c>
      <c r="BG202" s="32" t="s">
        <v>247</v>
      </c>
      <c r="BH202" s="32" t="s">
        <v>157</v>
      </c>
      <c r="BI202" s="32" t="s">
        <v>157</v>
      </c>
      <c r="BJ202" s="32" t="s">
        <v>157</v>
      </c>
      <c r="BK202" s="32" t="s">
        <v>157</v>
      </c>
      <c r="BL202" s="33" t="s">
        <v>162</v>
      </c>
      <c r="BM202" s="33" t="s">
        <v>157</v>
      </c>
      <c r="BN202" s="33" t="s">
        <v>157</v>
      </c>
      <c r="BO202" s="33" t="s">
        <v>157</v>
      </c>
      <c r="BP202" s="33" t="s">
        <v>157</v>
      </c>
      <c r="BQ202" s="33" t="s">
        <v>157</v>
      </c>
      <c r="BR202" s="33" t="s">
        <v>157</v>
      </c>
      <c r="BS202" s="34" t="s">
        <v>162</v>
      </c>
      <c r="BT202" s="34" t="s">
        <v>157</v>
      </c>
      <c r="BU202" s="34" t="s">
        <v>162</v>
      </c>
      <c r="BV202" s="34" t="s">
        <v>157</v>
      </c>
      <c r="BW202" s="35" t="s">
        <v>1373</v>
      </c>
      <c r="BX202" s="35" t="s">
        <v>162</v>
      </c>
      <c r="BY202" s="35" t="s">
        <v>162</v>
      </c>
    </row>
    <row r="203" spans="1:77" ht="30" x14ac:dyDescent="0.25">
      <c r="A203" s="30" t="s">
        <v>5890</v>
      </c>
      <c r="B203" s="30" t="s">
        <v>2140</v>
      </c>
      <c r="C203" s="30" t="s">
        <v>2141</v>
      </c>
      <c r="D203" s="51">
        <f>VLOOKUP(A203,Population!A204:C1147,2,FALSE)</f>
        <v>6798</v>
      </c>
      <c r="E203" s="30" t="s">
        <v>164</v>
      </c>
      <c r="F203" s="31" t="s">
        <v>2142</v>
      </c>
      <c r="G203" s="31" t="s">
        <v>164</v>
      </c>
      <c r="H203" s="31" t="s">
        <v>2143</v>
      </c>
      <c r="I203" s="31" t="s">
        <v>233</v>
      </c>
      <c r="J203" s="31" t="s">
        <v>157</v>
      </c>
      <c r="K203" s="31" t="s">
        <v>340</v>
      </c>
      <c r="L203" s="31" t="s">
        <v>2144</v>
      </c>
      <c r="M203" s="31" t="s">
        <v>2145</v>
      </c>
      <c r="N203" s="31" t="s">
        <v>2146</v>
      </c>
      <c r="O203" s="31" t="s">
        <v>157</v>
      </c>
      <c r="P203" s="31" t="s">
        <v>2147</v>
      </c>
      <c r="Q203" s="31" t="s">
        <v>164</v>
      </c>
      <c r="R203" s="31" t="s">
        <v>2143</v>
      </c>
      <c r="S203" s="31" t="s">
        <v>233</v>
      </c>
      <c r="T203" s="31" t="s">
        <v>157</v>
      </c>
      <c r="U203" s="31" t="s">
        <v>340</v>
      </c>
      <c r="V203" s="31" t="s">
        <v>2148</v>
      </c>
      <c r="W203" s="31" t="s">
        <v>2149</v>
      </c>
      <c r="X203" s="31" t="s">
        <v>2150</v>
      </c>
      <c r="Y203" s="31" t="s">
        <v>157</v>
      </c>
      <c r="Z203" s="31" t="s">
        <v>259</v>
      </c>
      <c r="AA203" s="31" t="s">
        <v>157</v>
      </c>
      <c r="AB203" s="31" t="s">
        <v>157</v>
      </c>
      <c r="AC203" s="31" t="s">
        <v>157</v>
      </c>
      <c r="AD203" s="31" t="s">
        <v>157</v>
      </c>
      <c r="AE203" s="31" t="s">
        <v>157</v>
      </c>
      <c r="AF203" s="32" t="s">
        <v>2151</v>
      </c>
      <c r="AG203" s="32" t="s">
        <v>2147</v>
      </c>
      <c r="AH203" s="32" t="s">
        <v>2152</v>
      </c>
      <c r="AI203" s="32" t="s">
        <v>164</v>
      </c>
      <c r="AJ203" s="32" t="s">
        <v>2153</v>
      </c>
      <c r="AK203" s="32" t="s">
        <v>340</v>
      </c>
      <c r="AL203" s="32" t="s">
        <v>233</v>
      </c>
      <c r="AM203" s="32" t="s">
        <v>157</v>
      </c>
      <c r="AN203" s="32" t="s">
        <v>2154</v>
      </c>
      <c r="AO203" s="32" t="s">
        <v>157</v>
      </c>
      <c r="AP203" s="32" t="s">
        <v>176</v>
      </c>
      <c r="AQ203" s="32" t="s">
        <v>157</v>
      </c>
      <c r="AR203" s="32" t="s">
        <v>259</v>
      </c>
      <c r="AS203" s="32" t="s">
        <v>157</v>
      </c>
      <c r="AT203" s="32" t="s">
        <v>157</v>
      </c>
      <c r="AU203" s="32" t="s">
        <v>157</v>
      </c>
      <c r="AV203" s="32" t="s">
        <v>157</v>
      </c>
      <c r="AW203" s="32" t="s">
        <v>2155</v>
      </c>
      <c r="AX203" s="32" t="s">
        <v>164</v>
      </c>
      <c r="AY203" s="32" t="s">
        <v>2153</v>
      </c>
      <c r="AZ203" s="32" t="s">
        <v>340</v>
      </c>
      <c r="BA203" s="32" t="s">
        <v>233</v>
      </c>
      <c r="BB203" s="32" t="s">
        <v>157</v>
      </c>
      <c r="BC203" s="32" t="s">
        <v>2154</v>
      </c>
      <c r="BD203" s="32" t="s">
        <v>157</v>
      </c>
      <c r="BE203" s="32" t="s">
        <v>176</v>
      </c>
      <c r="BF203" s="32" t="s">
        <v>157</v>
      </c>
      <c r="BG203" s="32" t="s">
        <v>259</v>
      </c>
      <c r="BH203" s="32" t="s">
        <v>157</v>
      </c>
      <c r="BI203" s="32" t="s">
        <v>157</v>
      </c>
      <c r="BJ203" s="32" t="s">
        <v>157</v>
      </c>
      <c r="BK203" s="32" t="s">
        <v>157</v>
      </c>
      <c r="BL203" s="33" t="s">
        <v>164</v>
      </c>
      <c r="BM203" s="33" t="s">
        <v>2151</v>
      </c>
      <c r="BN203" s="33" t="s">
        <v>2147</v>
      </c>
      <c r="BO203" s="33" t="s">
        <v>167</v>
      </c>
      <c r="BP203" s="33" t="s">
        <v>157</v>
      </c>
      <c r="BQ203" s="33" t="s">
        <v>1537</v>
      </c>
      <c r="BR203" s="33" t="s">
        <v>2156</v>
      </c>
      <c r="BS203" s="34" t="s">
        <v>162</v>
      </c>
      <c r="BT203" s="34" t="s">
        <v>157</v>
      </c>
      <c r="BU203" s="34" t="s">
        <v>162</v>
      </c>
      <c r="BV203" s="34" t="s">
        <v>157</v>
      </c>
      <c r="BW203" s="35" t="s">
        <v>2157</v>
      </c>
      <c r="BX203" s="35" t="s">
        <v>250</v>
      </c>
      <c r="BY203" s="35" t="s">
        <v>157</v>
      </c>
    </row>
    <row r="204" spans="1:77" ht="375" x14ac:dyDescent="0.25">
      <c r="A204" s="30" t="s">
        <v>1577</v>
      </c>
      <c r="B204" s="30" t="s">
        <v>1578</v>
      </c>
      <c r="C204" s="30" t="s">
        <v>1579</v>
      </c>
      <c r="D204" s="51">
        <f>VLOOKUP(A204,Population!A205:C1148,2,FALSE)</f>
        <v>3571</v>
      </c>
      <c r="E204" s="30" t="s">
        <v>164</v>
      </c>
      <c r="F204" s="31" t="s">
        <v>1580</v>
      </c>
      <c r="G204" s="31" t="s">
        <v>164</v>
      </c>
      <c r="H204" s="31" t="s">
        <v>188</v>
      </c>
      <c r="I204" s="31" t="s">
        <v>233</v>
      </c>
      <c r="J204" s="31" t="s">
        <v>157</v>
      </c>
      <c r="K204" s="31" t="s">
        <v>1581</v>
      </c>
      <c r="L204" s="31" t="s">
        <v>1582</v>
      </c>
      <c r="M204" s="31" t="s">
        <v>460</v>
      </c>
      <c r="N204" s="31" t="s">
        <v>1583</v>
      </c>
      <c r="O204" s="31" t="s">
        <v>157</v>
      </c>
      <c r="P204" s="31" t="s">
        <v>1584</v>
      </c>
      <c r="Q204" s="31" t="s">
        <v>164</v>
      </c>
      <c r="R204" s="31" t="s">
        <v>188</v>
      </c>
      <c r="S204" s="31" t="s">
        <v>233</v>
      </c>
      <c r="T204" s="31" t="s">
        <v>157</v>
      </c>
      <c r="U204" s="31" t="s">
        <v>1581</v>
      </c>
      <c r="V204" s="31" t="s">
        <v>1582</v>
      </c>
      <c r="W204" s="31" t="s">
        <v>1585</v>
      </c>
      <c r="X204" s="31" t="s">
        <v>1586</v>
      </c>
      <c r="Y204" s="31" t="s">
        <v>157</v>
      </c>
      <c r="Z204" s="31" t="s">
        <v>259</v>
      </c>
      <c r="AA204" s="31" t="s">
        <v>157</v>
      </c>
      <c r="AB204" s="31" t="s">
        <v>157</v>
      </c>
      <c r="AC204" s="31" t="s">
        <v>157</v>
      </c>
      <c r="AD204" s="31" t="s">
        <v>157</v>
      </c>
      <c r="AE204" s="31" t="s">
        <v>157</v>
      </c>
      <c r="AF204" s="32" t="s">
        <v>1587</v>
      </c>
      <c r="AG204" s="32" t="s">
        <v>1588</v>
      </c>
      <c r="AH204" s="32" t="s">
        <v>329</v>
      </c>
      <c r="AI204" s="32" t="s">
        <v>164</v>
      </c>
      <c r="AJ204" s="32" t="s">
        <v>1589</v>
      </c>
      <c r="AK204" s="32" t="s">
        <v>524</v>
      </c>
      <c r="AL204" s="32" t="s">
        <v>233</v>
      </c>
      <c r="AM204" s="32" t="s">
        <v>157</v>
      </c>
      <c r="AN204" s="32" t="s">
        <v>1590</v>
      </c>
      <c r="AO204" s="32" t="s">
        <v>157</v>
      </c>
      <c r="AP204" s="32" t="s">
        <v>157</v>
      </c>
      <c r="AQ204" s="32" t="s">
        <v>1590</v>
      </c>
      <c r="AR204" s="32" t="s">
        <v>626</v>
      </c>
      <c r="AS204" s="32" t="s">
        <v>157</v>
      </c>
      <c r="AT204" s="32" t="s">
        <v>1591</v>
      </c>
      <c r="AU204" s="32" t="s">
        <v>157</v>
      </c>
      <c r="AV204" s="32" t="s">
        <v>157</v>
      </c>
      <c r="AW204" s="32" t="s">
        <v>1592</v>
      </c>
      <c r="AX204" s="32" t="s">
        <v>164</v>
      </c>
      <c r="AY204" s="32" t="s">
        <v>1593</v>
      </c>
      <c r="AZ204" s="32" t="s">
        <v>244</v>
      </c>
      <c r="BA204" s="32" t="s">
        <v>233</v>
      </c>
      <c r="BB204" s="32" t="s">
        <v>157</v>
      </c>
      <c r="BC204" s="32" t="s">
        <v>1590</v>
      </c>
      <c r="BD204" s="32" t="s">
        <v>157</v>
      </c>
      <c r="BE204" s="32" t="s">
        <v>157</v>
      </c>
      <c r="BF204" s="32" t="s">
        <v>1590</v>
      </c>
      <c r="BG204" s="32" t="s">
        <v>626</v>
      </c>
      <c r="BH204" s="32" t="s">
        <v>157</v>
      </c>
      <c r="BI204" s="32" t="s">
        <v>1591</v>
      </c>
      <c r="BJ204" s="32" t="s">
        <v>157</v>
      </c>
      <c r="BK204" s="32" t="s">
        <v>157</v>
      </c>
      <c r="BL204" s="33" t="s">
        <v>162</v>
      </c>
      <c r="BM204" s="33" t="s">
        <v>157</v>
      </c>
      <c r="BN204" s="33" t="s">
        <v>157</v>
      </c>
      <c r="BO204" s="33" t="s">
        <v>157</v>
      </c>
      <c r="BP204" s="33" t="s">
        <v>157</v>
      </c>
      <c r="BQ204" s="33" t="s">
        <v>157</v>
      </c>
      <c r="BR204" s="33" t="s">
        <v>157</v>
      </c>
      <c r="BS204" s="34" t="s">
        <v>164</v>
      </c>
      <c r="BT204" s="34" t="s">
        <v>1461</v>
      </c>
      <c r="BU204" s="34" t="s">
        <v>164</v>
      </c>
      <c r="BV204" s="34" t="s">
        <v>1594</v>
      </c>
      <c r="BW204" s="35" t="s">
        <v>1595</v>
      </c>
      <c r="BX204" s="35" t="s">
        <v>1596</v>
      </c>
      <c r="BY204" s="35" t="s">
        <v>157</v>
      </c>
    </row>
    <row r="205" spans="1:77" ht="45" x14ac:dyDescent="0.25">
      <c r="A205" s="30" t="s">
        <v>3130</v>
      </c>
      <c r="B205" s="30" t="s">
        <v>3131</v>
      </c>
      <c r="C205" s="30" t="s">
        <v>3132</v>
      </c>
      <c r="D205" s="51">
        <f>VLOOKUP(A205,Population!A206:C1149,2,FALSE)</f>
        <v>228</v>
      </c>
      <c r="E205" s="30" t="s">
        <v>164</v>
      </c>
      <c r="F205" s="31" t="s">
        <v>278</v>
      </c>
      <c r="G205" s="31" t="s">
        <v>164</v>
      </c>
      <c r="H205" s="31" t="s">
        <v>3133</v>
      </c>
      <c r="I205" s="31" t="s">
        <v>233</v>
      </c>
      <c r="J205" s="31" t="s">
        <v>157</v>
      </c>
      <c r="K205" s="31" t="s">
        <v>297</v>
      </c>
      <c r="L205" s="31" t="s">
        <v>3134</v>
      </c>
      <c r="M205" s="31" t="s">
        <v>3135</v>
      </c>
      <c r="N205" s="31" t="s">
        <v>3136</v>
      </c>
      <c r="O205" s="31" t="s">
        <v>157</v>
      </c>
      <c r="P205" s="31" t="s">
        <v>377</v>
      </c>
      <c r="Q205" s="31" t="s">
        <v>164</v>
      </c>
      <c r="R205" s="31" t="s">
        <v>3133</v>
      </c>
      <c r="S205" s="31" t="s">
        <v>233</v>
      </c>
      <c r="T205" s="31" t="s">
        <v>157</v>
      </c>
      <c r="U205" s="31" t="s">
        <v>297</v>
      </c>
      <c r="V205" s="31" t="s">
        <v>3137</v>
      </c>
      <c r="W205" s="31" t="s">
        <v>157</v>
      </c>
      <c r="X205" s="31" t="s">
        <v>157</v>
      </c>
      <c r="Y205" s="31" t="s">
        <v>157</v>
      </c>
      <c r="Z205" s="31" t="s">
        <v>259</v>
      </c>
      <c r="AA205" s="31" t="s">
        <v>157</v>
      </c>
      <c r="AB205" s="31" t="s">
        <v>157</v>
      </c>
      <c r="AC205" s="31" t="s">
        <v>157</v>
      </c>
      <c r="AD205" s="31" t="s">
        <v>157</v>
      </c>
      <c r="AE205" s="31" t="s">
        <v>157</v>
      </c>
      <c r="AF205" s="32" t="s">
        <v>594</v>
      </c>
      <c r="AG205" s="32" t="s">
        <v>377</v>
      </c>
      <c r="AH205" s="32" t="s">
        <v>710</v>
      </c>
      <c r="AI205" s="32" t="s">
        <v>164</v>
      </c>
      <c r="AJ205" s="32" t="s">
        <v>710</v>
      </c>
      <c r="AK205" s="32" t="s">
        <v>528</v>
      </c>
      <c r="AL205" s="32" t="s">
        <v>233</v>
      </c>
      <c r="AM205" s="32" t="s">
        <v>157</v>
      </c>
      <c r="AN205" s="32" t="s">
        <v>3138</v>
      </c>
      <c r="AO205" s="32" t="s">
        <v>157</v>
      </c>
      <c r="AP205" s="32" t="s">
        <v>157</v>
      </c>
      <c r="AQ205" s="32" t="s">
        <v>157</v>
      </c>
      <c r="AR205" s="32" t="s">
        <v>259</v>
      </c>
      <c r="AS205" s="32" t="s">
        <v>157</v>
      </c>
      <c r="AT205" s="32" t="s">
        <v>157</v>
      </c>
      <c r="AU205" s="32" t="s">
        <v>157</v>
      </c>
      <c r="AV205" s="32" t="s">
        <v>157</v>
      </c>
      <c r="AW205" s="32" t="s">
        <v>710</v>
      </c>
      <c r="AX205" s="32" t="s">
        <v>164</v>
      </c>
      <c r="AY205" s="32" t="s">
        <v>710</v>
      </c>
      <c r="AZ205" s="32" t="s">
        <v>528</v>
      </c>
      <c r="BA205" s="32" t="s">
        <v>233</v>
      </c>
      <c r="BB205" s="32" t="s">
        <v>157</v>
      </c>
      <c r="BC205" s="32" t="s">
        <v>3139</v>
      </c>
      <c r="BD205" s="32" t="s">
        <v>157</v>
      </c>
      <c r="BE205" s="32" t="s">
        <v>157</v>
      </c>
      <c r="BF205" s="32" t="s">
        <v>157</v>
      </c>
      <c r="BG205" s="32" t="s">
        <v>259</v>
      </c>
      <c r="BH205" s="32" t="s">
        <v>157</v>
      </c>
      <c r="BI205" s="32" t="s">
        <v>157</v>
      </c>
      <c r="BJ205" s="32" t="s">
        <v>157</v>
      </c>
      <c r="BK205" s="32" t="s">
        <v>157</v>
      </c>
      <c r="BL205" s="33" t="s">
        <v>162</v>
      </c>
      <c r="BM205" s="33" t="s">
        <v>157</v>
      </c>
      <c r="BN205" s="33" t="s">
        <v>157</v>
      </c>
      <c r="BO205" s="33" t="s">
        <v>157</v>
      </c>
      <c r="BP205" s="33" t="s">
        <v>157</v>
      </c>
      <c r="BQ205" s="33" t="s">
        <v>157</v>
      </c>
      <c r="BR205" s="33" t="s">
        <v>157</v>
      </c>
      <c r="BS205" s="34" t="s">
        <v>162</v>
      </c>
      <c r="BT205" s="34" t="s">
        <v>157</v>
      </c>
      <c r="BU205" s="34" t="s">
        <v>164</v>
      </c>
      <c r="BV205" s="34" t="s">
        <v>3140</v>
      </c>
      <c r="BW205" s="35" t="s">
        <v>162</v>
      </c>
      <c r="BX205" s="35" t="s">
        <v>3141</v>
      </c>
      <c r="BY205" s="35" t="s">
        <v>3142</v>
      </c>
    </row>
    <row r="206" spans="1:77" ht="30" x14ac:dyDescent="0.25">
      <c r="A206" s="30" t="s">
        <v>5918</v>
      </c>
      <c r="B206" s="30" t="s">
        <v>4160</v>
      </c>
      <c r="C206" s="30" t="s">
        <v>4161</v>
      </c>
      <c r="D206" s="51">
        <f>VLOOKUP(A206,Population!A207:C1150,2,FALSE)</f>
        <v>407</v>
      </c>
      <c r="E206" s="30" t="s">
        <v>164</v>
      </c>
      <c r="F206" s="31" t="s">
        <v>2493</v>
      </c>
      <c r="G206" s="31" t="s">
        <v>164</v>
      </c>
      <c r="H206" s="31" t="s">
        <v>831</v>
      </c>
      <c r="I206" s="31" t="s">
        <v>233</v>
      </c>
      <c r="J206" s="31" t="s">
        <v>157</v>
      </c>
      <c r="K206" s="31" t="s">
        <v>503</v>
      </c>
      <c r="L206" s="31" t="s">
        <v>4162</v>
      </c>
      <c r="M206" s="31" t="s">
        <v>1102</v>
      </c>
      <c r="N206" s="31" t="s">
        <v>392</v>
      </c>
      <c r="O206" s="31" t="s">
        <v>157</v>
      </c>
      <c r="P206" s="31" t="s">
        <v>332</v>
      </c>
      <c r="Q206" s="31" t="s">
        <v>162</v>
      </c>
      <c r="R206" s="31" t="s">
        <v>157</v>
      </c>
      <c r="S206" s="31" t="s">
        <v>157</v>
      </c>
      <c r="T206" s="31" t="s">
        <v>157</v>
      </c>
      <c r="U206" s="31" t="s">
        <v>157</v>
      </c>
      <c r="V206" s="31" t="s">
        <v>157</v>
      </c>
      <c r="W206" s="31" t="s">
        <v>157</v>
      </c>
      <c r="X206" s="31" t="s">
        <v>157</v>
      </c>
      <c r="Y206" s="31" t="s">
        <v>157</v>
      </c>
      <c r="Z206" s="31" t="s">
        <v>157</v>
      </c>
      <c r="AA206" s="31" t="s">
        <v>157</v>
      </c>
      <c r="AB206" s="31" t="s">
        <v>157</v>
      </c>
      <c r="AC206" s="31" t="s">
        <v>157</v>
      </c>
      <c r="AD206" s="31" t="s">
        <v>157</v>
      </c>
      <c r="AE206" s="31" t="s">
        <v>4163</v>
      </c>
      <c r="AF206" s="32" t="s">
        <v>2493</v>
      </c>
      <c r="AG206" s="32" t="s">
        <v>169</v>
      </c>
      <c r="AH206" s="32" t="s">
        <v>3253</v>
      </c>
      <c r="AI206" s="32" t="s">
        <v>164</v>
      </c>
      <c r="AJ206" s="32" t="s">
        <v>1800</v>
      </c>
      <c r="AK206" s="32" t="s">
        <v>157</v>
      </c>
      <c r="AL206" s="32" t="s">
        <v>233</v>
      </c>
      <c r="AM206" s="32" t="s">
        <v>157</v>
      </c>
      <c r="AN206" s="32" t="s">
        <v>4164</v>
      </c>
      <c r="AO206" s="32" t="s">
        <v>157</v>
      </c>
      <c r="AP206" s="32" t="s">
        <v>157</v>
      </c>
      <c r="AQ206" s="32" t="s">
        <v>157</v>
      </c>
      <c r="AR206" s="32" t="s">
        <v>157</v>
      </c>
      <c r="AS206" s="32" t="s">
        <v>157</v>
      </c>
      <c r="AT206" s="32" t="s">
        <v>157</v>
      </c>
      <c r="AU206" s="32" t="s">
        <v>157</v>
      </c>
      <c r="AV206" s="32" t="s">
        <v>157</v>
      </c>
      <c r="AW206" s="32" t="s">
        <v>3253</v>
      </c>
      <c r="AX206" s="32" t="s">
        <v>164</v>
      </c>
      <c r="AY206" s="32" t="s">
        <v>1800</v>
      </c>
      <c r="AZ206" s="32" t="s">
        <v>157</v>
      </c>
      <c r="BA206" s="32" t="s">
        <v>157</v>
      </c>
      <c r="BB206" s="32" t="s">
        <v>157</v>
      </c>
      <c r="BC206" s="32" t="s">
        <v>4164</v>
      </c>
      <c r="BD206" s="32" t="s">
        <v>157</v>
      </c>
      <c r="BE206" s="32" t="s">
        <v>157</v>
      </c>
      <c r="BF206" s="32" t="s">
        <v>157</v>
      </c>
      <c r="BG206" s="32" t="s">
        <v>157</v>
      </c>
      <c r="BH206" s="32" t="s">
        <v>157</v>
      </c>
      <c r="BI206" s="32" t="s">
        <v>157</v>
      </c>
      <c r="BJ206" s="32" t="s">
        <v>157</v>
      </c>
      <c r="BK206" s="32" t="s">
        <v>157</v>
      </c>
      <c r="BL206" s="33" t="s">
        <v>162</v>
      </c>
      <c r="BM206" s="33" t="s">
        <v>157</v>
      </c>
      <c r="BN206" s="33" t="s">
        <v>157</v>
      </c>
      <c r="BO206" s="33" t="s">
        <v>157</v>
      </c>
      <c r="BP206" s="33" t="s">
        <v>157</v>
      </c>
      <c r="BQ206" s="33" t="s">
        <v>157</v>
      </c>
      <c r="BR206" s="33" t="s">
        <v>157</v>
      </c>
      <c r="BS206" s="34" t="s">
        <v>162</v>
      </c>
      <c r="BT206" s="34" t="s">
        <v>157</v>
      </c>
      <c r="BU206" s="34" t="s">
        <v>162</v>
      </c>
      <c r="BV206" s="34" t="s">
        <v>157</v>
      </c>
      <c r="BW206" s="35" t="s">
        <v>4165</v>
      </c>
      <c r="BX206" s="35" t="s">
        <v>4166</v>
      </c>
      <c r="BY206" s="35" t="s">
        <v>157</v>
      </c>
    </row>
    <row r="207" spans="1:77" ht="45" x14ac:dyDescent="0.25">
      <c r="A207" s="30" t="s">
        <v>5899</v>
      </c>
      <c r="B207" s="30" t="s">
        <v>2636</v>
      </c>
      <c r="C207" s="30" t="s">
        <v>2637</v>
      </c>
      <c r="D207" s="51">
        <f>VLOOKUP(A207,Population!A208:C1151,2,FALSE)</f>
        <v>876</v>
      </c>
      <c r="E207" s="30" t="s">
        <v>164</v>
      </c>
      <c r="F207" s="31" t="s">
        <v>2638</v>
      </c>
      <c r="G207" s="31" t="s">
        <v>164</v>
      </c>
      <c r="H207" s="31" t="s">
        <v>329</v>
      </c>
      <c r="I207" s="31" t="s">
        <v>233</v>
      </c>
      <c r="J207" s="31" t="s">
        <v>157</v>
      </c>
      <c r="K207" s="31" t="s">
        <v>2639</v>
      </c>
      <c r="L207" s="31" t="s">
        <v>2640</v>
      </c>
      <c r="M207" s="31" t="s">
        <v>2465</v>
      </c>
      <c r="N207" s="31" t="s">
        <v>2641</v>
      </c>
      <c r="O207" s="31" t="s">
        <v>157</v>
      </c>
      <c r="P207" s="31" t="s">
        <v>2642</v>
      </c>
      <c r="Q207" s="31" t="s">
        <v>164</v>
      </c>
      <c r="R207" s="31" t="s">
        <v>329</v>
      </c>
      <c r="S207" s="31" t="s">
        <v>233</v>
      </c>
      <c r="T207" s="31" t="s">
        <v>157</v>
      </c>
      <c r="U207" s="31" t="s">
        <v>2639</v>
      </c>
      <c r="V207" s="31" t="s">
        <v>2640</v>
      </c>
      <c r="W207" s="31" t="s">
        <v>1891</v>
      </c>
      <c r="X207" s="31" t="s">
        <v>2643</v>
      </c>
      <c r="Y207" s="31" t="s">
        <v>157</v>
      </c>
      <c r="Z207" s="31" t="s">
        <v>259</v>
      </c>
      <c r="AA207" s="31" t="s">
        <v>157</v>
      </c>
      <c r="AB207" s="31" t="s">
        <v>157</v>
      </c>
      <c r="AC207" s="31" t="s">
        <v>157</v>
      </c>
      <c r="AD207" s="31" t="s">
        <v>157</v>
      </c>
      <c r="AE207" s="31" t="s">
        <v>341</v>
      </c>
      <c r="AF207" s="32" t="s">
        <v>1984</v>
      </c>
      <c r="AG207" s="32" t="s">
        <v>328</v>
      </c>
      <c r="AH207" s="32" t="s">
        <v>762</v>
      </c>
      <c r="AI207" s="32" t="s">
        <v>164</v>
      </c>
      <c r="AJ207" s="32" t="s">
        <v>2644</v>
      </c>
      <c r="AK207" s="32" t="s">
        <v>2639</v>
      </c>
      <c r="AL207" s="32" t="s">
        <v>233</v>
      </c>
      <c r="AM207" s="32" t="s">
        <v>157</v>
      </c>
      <c r="AN207" s="32" t="s">
        <v>2645</v>
      </c>
      <c r="AO207" s="32" t="s">
        <v>1136</v>
      </c>
      <c r="AP207" s="32" t="s">
        <v>157</v>
      </c>
      <c r="AQ207" s="32" t="s">
        <v>157</v>
      </c>
      <c r="AR207" s="32" t="s">
        <v>247</v>
      </c>
      <c r="AS207" s="32" t="s">
        <v>157</v>
      </c>
      <c r="AT207" s="32" t="s">
        <v>2646</v>
      </c>
      <c r="AU207" s="32" t="s">
        <v>157</v>
      </c>
      <c r="AV207" s="32" t="s">
        <v>157</v>
      </c>
      <c r="AW207" s="32" t="s">
        <v>595</v>
      </c>
      <c r="AX207" s="32" t="s">
        <v>164</v>
      </c>
      <c r="AY207" s="32" t="s">
        <v>2647</v>
      </c>
      <c r="AZ207" s="32" t="s">
        <v>2639</v>
      </c>
      <c r="BA207" s="32" t="s">
        <v>233</v>
      </c>
      <c r="BB207" s="32" t="s">
        <v>157</v>
      </c>
      <c r="BC207" s="32" t="s">
        <v>2648</v>
      </c>
      <c r="BD207" s="32" t="s">
        <v>1136</v>
      </c>
      <c r="BE207" s="32" t="s">
        <v>157</v>
      </c>
      <c r="BF207" s="32" t="s">
        <v>157</v>
      </c>
      <c r="BG207" s="32" t="s">
        <v>247</v>
      </c>
      <c r="BH207" s="32" t="s">
        <v>157</v>
      </c>
      <c r="BI207" s="32" t="s">
        <v>2649</v>
      </c>
      <c r="BJ207" s="32" t="s">
        <v>157</v>
      </c>
      <c r="BK207" s="32" t="s">
        <v>157</v>
      </c>
      <c r="BL207" s="33" t="s">
        <v>162</v>
      </c>
      <c r="BM207" s="33" t="s">
        <v>157</v>
      </c>
      <c r="BN207" s="33" t="s">
        <v>157</v>
      </c>
      <c r="BO207" s="33" t="s">
        <v>157</v>
      </c>
      <c r="BP207" s="33" t="s">
        <v>157</v>
      </c>
      <c r="BQ207" s="33" t="s">
        <v>157</v>
      </c>
      <c r="BR207" s="33" t="s">
        <v>157</v>
      </c>
      <c r="BS207" s="34" t="s">
        <v>162</v>
      </c>
      <c r="BT207" s="34" t="s">
        <v>157</v>
      </c>
      <c r="BU207" s="34" t="s">
        <v>162</v>
      </c>
      <c r="BV207" s="34" t="s">
        <v>157</v>
      </c>
      <c r="BW207" s="35" t="s">
        <v>2650</v>
      </c>
      <c r="BX207" s="35" t="s">
        <v>162</v>
      </c>
      <c r="BY207" s="35" t="s">
        <v>157</v>
      </c>
    </row>
    <row r="208" spans="1:77" ht="60" x14ac:dyDescent="0.25">
      <c r="A208" s="30" t="s">
        <v>5920</v>
      </c>
      <c r="B208" s="30" t="s">
        <v>4216</v>
      </c>
      <c r="C208" s="30" t="s">
        <v>5961</v>
      </c>
      <c r="D208" s="51">
        <f>VLOOKUP(A208,Population!A209:C1152,2,FALSE)</f>
        <v>15254</v>
      </c>
      <c r="E208" s="30" t="s">
        <v>164</v>
      </c>
      <c r="F208" s="31" t="s">
        <v>4218</v>
      </c>
      <c r="G208" s="31" t="s">
        <v>164</v>
      </c>
      <c r="H208" s="31" t="s">
        <v>4219</v>
      </c>
      <c r="I208" s="31" t="s">
        <v>614</v>
      </c>
      <c r="J208" s="31" t="s">
        <v>157</v>
      </c>
      <c r="K208" s="31" t="s">
        <v>4220</v>
      </c>
      <c r="L208" s="31" t="s">
        <v>4221</v>
      </c>
      <c r="M208" s="31" t="s">
        <v>4222</v>
      </c>
      <c r="N208" s="31" t="s">
        <v>4223</v>
      </c>
      <c r="O208" s="31" t="s">
        <v>157</v>
      </c>
      <c r="P208" s="31" t="s">
        <v>4224</v>
      </c>
      <c r="Q208" s="31" t="s">
        <v>164</v>
      </c>
      <c r="R208" s="31" t="s">
        <v>4225</v>
      </c>
      <c r="S208" s="31" t="s">
        <v>614</v>
      </c>
      <c r="T208" s="31" t="s">
        <v>157</v>
      </c>
      <c r="U208" s="31" t="s">
        <v>186</v>
      </c>
      <c r="V208" s="31" t="s">
        <v>4226</v>
      </c>
      <c r="W208" s="31" t="s">
        <v>4227</v>
      </c>
      <c r="X208" s="31" t="s">
        <v>4228</v>
      </c>
      <c r="Y208" s="31" t="s">
        <v>4229</v>
      </c>
      <c r="Z208" s="31" t="s">
        <v>259</v>
      </c>
      <c r="AA208" s="31" t="s">
        <v>157</v>
      </c>
      <c r="AB208" s="31" t="s">
        <v>157</v>
      </c>
      <c r="AC208" s="31" t="s">
        <v>157</v>
      </c>
      <c r="AD208" s="31" t="s">
        <v>157</v>
      </c>
      <c r="AE208" s="31" t="s">
        <v>4230</v>
      </c>
      <c r="AF208" s="32" t="s">
        <v>4231</v>
      </c>
      <c r="AG208" s="32" t="s">
        <v>4232</v>
      </c>
      <c r="AH208" s="32" t="s">
        <v>4233</v>
      </c>
      <c r="AI208" s="32" t="s">
        <v>164</v>
      </c>
      <c r="AJ208" s="32" t="s">
        <v>4234</v>
      </c>
      <c r="AK208" s="32" t="s">
        <v>4235</v>
      </c>
      <c r="AL208" s="32" t="s">
        <v>614</v>
      </c>
      <c r="AM208" s="32" t="s">
        <v>157</v>
      </c>
      <c r="AN208" s="32" t="s">
        <v>4236</v>
      </c>
      <c r="AO208" s="32" t="s">
        <v>157</v>
      </c>
      <c r="AP208" s="32" t="s">
        <v>157</v>
      </c>
      <c r="AQ208" s="32" t="s">
        <v>157</v>
      </c>
      <c r="AR208" s="32" t="s">
        <v>157</v>
      </c>
      <c r="AS208" s="32" t="s">
        <v>157</v>
      </c>
      <c r="AT208" s="32" t="s">
        <v>157</v>
      </c>
      <c r="AU208" s="32" t="s">
        <v>157</v>
      </c>
      <c r="AV208" s="32" t="s">
        <v>157</v>
      </c>
      <c r="AW208" s="32" t="s">
        <v>157</v>
      </c>
      <c r="AX208" s="32" t="s">
        <v>164</v>
      </c>
      <c r="AY208" s="32" t="s">
        <v>4234</v>
      </c>
      <c r="AZ208" s="32" t="s">
        <v>4235</v>
      </c>
      <c r="BA208" s="32" t="s">
        <v>614</v>
      </c>
      <c r="BB208" s="32" t="s">
        <v>157</v>
      </c>
      <c r="BC208" s="32" t="s">
        <v>4237</v>
      </c>
      <c r="BD208" s="32" t="s">
        <v>157</v>
      </c>
      <c r="BE208" s="32" t="s">
        <v>157</v>
      </c>
      <c r="BF208" s="32" t="s">
        <v>157</v>
      </c>
      <c r="BG208" s="32" t="s">
        <v>157</v>
      </c>
      <c r="BH208" s="32" t="s">
        <v>157</v>
      </c>
      <c r="BI208" s="32" t="s">
        <v>157</v>
      </c>
      <c r="BJ208" s="32" t="s">
        <v>157</v>
      </c>
      <c r="BK208" s="32" t="s">
        <v>157</v>
      </c>
      <c r="BL208" s="33" t="s">
        <v>164</v>
      </c>
      <c r="BM208" s="33" t="s">
        <v>4238</v>
      </c>
      <c r="BN208" s="33" t="s">
        <v>4239</v>
      </c>
      <c r="BO208" s="33" t="s">
        <v>775</v>
      </c>
      <c r="BP208" s="33" t="s">
        <v>4240</v>
      </c>
      <c r="BQ208" s="33" t="s">
        <v>157</v>
      </c>
      <c r="BR208" s="33" t="s">
        <v>4241</v>
      </c>
      <c r="BS208" s="34" t="s">
        <v>164</v>
      </c>
      <c r="BT208" s="34" t="s">
        <v>4242</v>
      </c>
      <c r="BU208" s="34" t="s">
        <v>164</v>
      </c>
      <c r="BV208" s="34" t="s">
        <v>4243</v>
      </c>
      <c r="BW208" s="35" t="s">
        <v>157</v>
      </c>
      <c r="BX208" s="35" t="s">
        <v>157</v>
      </c>
      <c r="BY208" s="35" t="s">
        <v>157</v>
      </c>
    </row>
    <row r="209" spans="1:77" ht="45" x14ac:dyDescent="0.25">
      <c r="A209" s="30" t="s">
        <v>5862</v>
      </c>
      <c r="B209" s="30" t="s">
        <v>476</v>
      </c>
      <c r="C209" s="30" t="s">
        <v>477</v>
      </c>
      <c r="D209" s="51">
        <f>VLOOKUP(A209,Population!A210:C1153,2,FALSE)</f>
        <v>1431</v>
      </c>
      <c r="E209" s="30" t="s">
        <v>164</v>
      </c>
      <c r="F209" s="31" t="s">
        <v>478</v>
      </c>
      <c r="G209" s="31" t="s">
        <v>164</v>
      </c>
      <c r="H209" s="31" t="s">
        <v>479</v>
      </c>
      <c r="I209" s="31" t="s">
        <v>233</v>
      </c>
      <c r="J209" s="31" t="s">
        <v>157</v>
      </c>
      <c r="K209" s="31" t="s">
        <v>340</v>
      </c>
      <c r="L209" s="31" t="s">
        <v>480</v>
      </c>
      <c r="M209" s="31" t="s">
        <v>481</v>
      </c>
      <c r="N209" s="31" t="s">
        <v>482</v>
      </c>
      <c r="O209" s="31" t="s">
        <v>157</v>
      </c>
      <c r="P209" s="31" t="s">
        <v>263</v>
      </c>
      <c r="Q209" s="31" t="s">
        <v>164</v>
      </c>
      <c r="R209" s="31" t="s">
        <v>479</v>
      </c>
      <c r="S209" s="31" t="s">
        <v>233</v>
      </c>
      <c r="T209" s="31" t="s">
        <v>157</v>
      </c>
      <c r="U209" s="31" t="s">
        <v>340</v>
      </c>
      <c r="V209" s="31" t="s">
        <v>483</v>
      </c>
      <c r="W209" s="31" t="s">
        <v>484</v>
      </c>
      <c r="X209" s="31" t="s">
        <v>485</v>
      </c>
      <c r="Y209" s="31" t="s">
        <v>157</v>
      </c>
      <c r="Z209" s="31" t="s">
        <v>259</v>
      </c>
      <c r="AA209" s="31" t="s">
        <v>157</v>
      </c>
      <c r="AB209" s="31" t="s">
        <v>157</v>
      </c>
      <c r="AC209" s="31" t="s">
        <v>157</v>
      </c>
      <c r="AD209" s="31" t="s">
        <v>157</v>
      </c>
      <c r="AE209" s="31" t="s">
        <v>157</v>
      </c>
      <c r="AF209" s="32" t="s">
        <v>486</v>
      </c>
      <c r="AG209" s="32" t="s">
        <v>487</v>
      </c>
      <c r="AH209" s="32" t="s">
        <v>488</v>
      </c>
      <c r="AI209" s="32" t="s">
        <v>164</v>
      </c>
      <c r="AJ209" s="32" t="s">
        <v>489</v>
      </c>
      <c r="AK209" s="32" t="s">
        <v>340</v>
      </c>
      <c r="AL209" s="32" t="s">
        <v>233</v>
      </c>
      <c r="AM209" s="32" t="s">
        <v>157</v>
      </c>
      <c r="AN209" s="32" t="s">
        <v>490</v>
      </c>
      <c r="AO209" s="32" t="s">
        <v>340</v>
      </c>
      <c r="AP209" s="32" t="s">
        <v>340</v>
      </c>
      <c r="AQ209" s="32" t="s">
        <v>491</v>
      </c>
      <c r="AR209" s="32" t="s">
        <v>259</v>
      </c>
      <c r="AS209" s="32" t="s">
        <v>157</v>
      </c>
      <c r="AT209" s="32" t="s">
        <v>157</v>
      </c>
      <c r="AU209" s="32" t="s">
        <v>157</v>
      </c>
      <c r="AV209" s="32" t="s">
        <v>157</v>
      </c>
      <c r="AW209" s="32" t="s">
        <v>492</v>
      </c>
      <c r="AX209" s="32" t="s">
        <v>164</v>
      </c>
      <c r="AY209" s="32" t="s">
        <v>489</v>
      </c>
      <c r="AZ209" s="32" t="s">
        <v>340</v>
      </c>
      <c r="BA209" s="32" t="s">
        <v>233</v>
      </c>
      <c r="BB209" s="32" t="s">
        <v>157</v>
      </c>
      <c r="BC209" s="32" t="s">
        <v>490</v>
      </c>
      <c r="BD209" s="32" t="s">
        <v>340</v>
      </c>
      <c r="BE209" s="32" t="s">
        <v>340</v>
      </c>
      <c r="BF209" s="32" t="s">
        <v>493</v>
      </c>
      <c r="BG209" s="32" t="s">
        <v>259</v>
      </c>
      <c r="BH209" s="32" t="s">
        <v>157</v>
      </c>
      <c r="BI209" s="32" t="s">
        <v>157</v>
      </c>
      <c r="BJ209" s="32" t="s">
        <v>157</v>
      </c>
      <c r="BK209" s="32" t="s">
        <v>157</v>
      </c>
      <c r="BL209" s="33" t="s">
        <v>164</v>
      </c>
      <c r="BM209" s="33" t="s">
        <v>190</v>
      </c>
      <c r="BN209" s="33" t="s">
        <v>245</v>
      </c>
      <c r="BO209" s="33" t="s">
        <v>167</v>
      </c>
      <c r="BP209" s="33" t="s">
        <v>157</v>
      </c>
      <c r="BQ209" s="33" t="s">
        <v>494</v>
      </c>
      <c r="BR209" s="33" t="s">
        <v>157</v>
      </c>
      <c r="BS209" s="34" t="s">
        <v>162</v>
      </c>
      <c r="BT209" s="34" t="s">
        <v>157</v>
      </c>
      <c r="BU209" s="34" t="s">
        <v>162</v>
      </c>
      <c r="BV209" s="34" t="s">
        <v>157</v>
      </c>
      <c r="BW209" s="35" t="s">
        <v>495</v>
      </c>
      <c r="BX209" s="35" t="s">
        <v>157</v>
      </c>
      <c r="BY209" s="35" t="s">
        <v>157</v>
      </c>
    </row>
    <row r="210" spans="1:77" ht="60" x14ac:dyDescent="0.25">
      <c r="A210" s="30" t="s">
        <v>3352</v>
      </c>
      <c r="B210" s="30" t="s">
        <v>3353</v>
      </c>
      <c r="C210" s="30" t="s">
        <v>3354</v>
      </c>
      <c r="D210" s="51">
        <f>VLOOKUP(A210,Population!A211:C1154,2,FALSE)</f>
        <v>13374</v>
      </c>
      <c r="E210" s="30" t="s">
        <v>164</v>
      </c>
      <c r="F210" s="31" t="s">
        <v>165</v>
      </c>
      <c r="G210" s="31" t="s">
        <v>164</v>
      </c>
      <c r="H210" s="31" t="s">
        <v>3355</v>
      </c>
      <c r="I210" s="31" t="s">
        <v>233</v>
      </c>
      <c r="J210" s="31" t="s">
        <v>157</v>
      </c>
      <c r="K210" s="31" t="s">
        <v>273</v>
      </c>
      <c r="L210" s="31" t="s">
        <v>3356</v>
      </c>
      <c r="M210" s="31" t="s">
        <v>3357</v>
      </c>
      <c r="N210" s="31" t="s">
        <v>3358</v>
      </c>
      <c r="O210" s="31" t="s">
        <v>157</v>
      </c>
      <c r="P210" s="31" t="s">
        <v>273</v>
      </c>
      <c r="Q210" s="31" t="s">
        <v>164</v>
      </c>
      <c r="R210" s="31" t="s">
        <v>3355</v>
      </c>
      <c r="S210" s="31" t="s">
        <v>233</v>
      </c>
      <c r="T210" s="31" t="s">
        <v>157</v>
      </c>
      <c r="U210" s="31" t="s">
        <v>273</v>
      </c>
      <c r="V210" s="31" t="s">
        <v>3356</v>
      </c>
      <c r="W210" s="31" t="s">
        <v>3359</v>
      </c>
      <c r="X210" s="31" t="s">
        <v>341</v>
      </c>
      <c r="Y210" s="31" t="s">
        <v>157</v>
      </c>
      <c r="Z210" s="31" t="s">
        <v>373</v>
      </c>
      <c r="AA210" s="31" t="s">
        <v>157</v>
      </c>
      <c r="AB210" s="31" t="s">
        <v>3360</v>
      </c>
      <c r="AC210" s="31" t="s">
        <v>157</v>
      </c>
      <c r="AD210" s="31" t="s">
        <v>157</v>
      </c>
      <c r="AE210" s="31" t="s">
        <v>157</v>
      </c>
      <c r="AF210" s="32" t="s">
        <v>165</v>
      </c>
      <c r="AG210" s="32" t="s">
        <v>273</v>
      </c>
      <c r="AH210" s="32" t="s">
        <v>157</v>
      </c>
      <c r="AI210" s="32" t="s">
        <v>164</v>
      </c>
      <c r="AJ210" s="32" t="s">
        <v>3361</v>
      </c>
      <c r="AK210" s="32" t="s">
        <v>273</v>
      </c>
      <c r="AL210" s="32" t="s">
        <v>233</v>
      </c>
      <c r="AM210" s="32" t="s">
        <v>157</v>
      </c>
      <c r="AN210" s="32" t="s">
        <v>3362</v>
      </c>
      <c r="AO210" s="32" t="s">
        <v>186</v>
      </c>
      <c r="AP210" s="32" t="s">
        <v>3362</v>
      </c>
      <c r="AQ210" s="32" t="s">
        <v>157</v>
      </c>
      <c r="AR210" s="32" t="s">
        <v>626</v>
      </c>
      <c r="AS210" s="32" t="s">
        <v>157</v>
      </c>
      <c r="AT210" s="32" t="s">
        <v>3363</v>
      </c>
      <c r="AU210" s="32" t="s">
        <v>157</v>
      </c>
      <c r="AV210" s="32" t="s">
        <v>157</v>
      </c>
      <c r="AW210" s="32" t="s">
        <v>157</v>
      </c>
      <c r="AX210" s="32" t="s">
        <v>164</v>
      </c>
      <c r="AY210" s="32" t="s">
        <v>3361</v>
      </c>
      <c r="AZ210" s="32" t="s">
        <v>273</v>
      </c>
      <c r="BA210" s="32" t="s">
        <v>233</v>
      </c>
      <c r="BB210" s="32" t="s">
        <v>157</v>
      </c>
      <c r="BC210" s="32" t="s">
        <v>3362</v>
      </c>
      <c r="BD210" s="32" t="s">
        <v>186</v>
      </c>
      <c r="BE210" s="32" t="s">
        <v>3362</v>
      </c>
      <c r="BF210" s="32" t="s">
        <v>157</v>
      </c>
      <c r="BG210" s="32" t="s">
        <v>626</v>
      </c>
      <c r="BH210" s="32" t="s">
        <v>157</v>
      </c>
      <c r="BI210" s="32" t="s">
        <v>3363</v>
      </c>
      <c r="BJ210" s="32" t="s">
        <v>157</v>
      </c>
      <c r="BK210" s="32" t="s">
        <v>157</v>
      </c>
      <c r="BL210" s="33" t="s">
        <v>164</v>
      </c>
      <c r="BM210" s="33" t="s">
        <v>190</v>
      </c>
      <c r="BN210" s="33" t="s">
        <v>190</v>
      </c>
      <c r="BO210" s="33" t="s">
        <v>167</v>
      </c>
      <c r="BP210" s="33" t="s">
        <v>157</v>
      </c>
      <c r="BQ210" s="33" t="s">
        <v>3364</v>
      </c>
      <c r="BR210" s="33" t="s">
        <v>3364</v>
      </c>
      <c r="BS210" s="34" t="s">
        <v>162</v>
      </c>
      <c r="BT210" s="34" t="s">
        <v>157</v>
      </c>
      <c r="BU210" s="34" t="s">
        <v>162</v>
      </c>
      <c r="BV210" s="34" t="s">
        <v>157</v>
      </c>
      <c r="BW210" s="35" t="s">
        <v>3365</v>
      </c>
      <c r="BX210" s="35" t="s">
        <v>534</v>
      </c>
      <c r="BY210" s="35" t="s">
        <v>157</v>
      </c>
    </row>
    <row r="211" spans="1:77" ht="90" x14ac:dyDescent="0.25">
      <c r="A211" s="30" t="s">
        <v>4901</v>
      </c>
      <c r="B211" s="30" t="s">
        <v>4902</v>
      </c>
      <c r="C211" s="30" t="s">
        <v>4903</v>
      </c>
      <c r="D211" s="51">
        <f>VLOOKUP(A211,Population!A212:C1155,2,FALSE)</f>
        <v>8945</v>
      </c>
      <c r="E211" s="30" t="s">
        <v>164</v>
      </c>
      <c r="F211" s="31" t="s">
        <v>4904</v>
      </c>
      <c r="G211" s="31" t="s">
        <v>164</v>
      </c>
      <c r="H211" s="31" t="s">
        <v>188</v>
      </c>
      <c r="I211" s="31" t="s">
        <v>233</v>
      </c>
      <c r="J211" s="31" t="s">
        <v>157</v>
      </c>
      <c r="K211" s="31" t="s">
        <v>340</v>
      </c>
      <c r="L211" s="31" t="s">
        <v>4905</v>
      </c>
      <c r="M211" s="31" t="s">
        <v>1269</v>
      </c>
      <c r="N211" s="31" t="s">
        <v>4906</v>
      </c>
      <c r="O211" s="31" t="s">
        <v>157</v>
      </c>
      <c r="P211" s="31" t="s">
        <v>4907</v>
      </c>
      <c r="Q211" s="31" t="s">
        <v>164</v>
      </c>
      <c r="R211" s="31" t="s">
        <v>188</v>
      </c>
      <c r="S211" s="31" t="s">
        <v>233</v>
      </c>
      <c r="T211" s="31" t="s">
        <v>157</v>
      </c>
      <c r="U211" s="31" t="s">
        <v>340</v>
      </c>
      <c r="V211" s="31" t="s">
        <v>4905</v>
      </c>
      <c r="W211" s="31" t="s">
        <v>4908</v>
      </c>
      <c r="X211" s="31" t="s">
        <v>4909</v>
      </c>
      <c r="Y211" s="31" t="s">
        <v>157</v>
      </c>
      <c r="Z211" s="31" t="s">
        <v>259</v>
      </c>
      <c r="AA211" s="31" t="s">
        <v>157</v>
      </c>
      <c r="AB211" s="31" t="s">
        <v>157</v>
      </c>
      <c r="AC211" s="31" t="s">
        <v>157</v>
      </c>
      <c r="AD211" s="31" t="s">
        <v>157</v>
      </c>
      <c r="AE211" s="31" t="s">
        <v>157</v>
      </c>
      <c r="AF211" s="32" t="s">
        <v>4910</v>
      </c>
      <c r="AG211" s="32" t="s">
        <v>594</v>
      </c>
      <c r="AH211" s="32" t="s">
        <v>4911</v>
      </c>
      <c r="AI211" s="32" t="s">
        <v>164</v>
      </c>
      <c r="AJ211" s="32" t="s">
        <v>1036</v>
      </c>
      <c r="AK211" s="32" t="s">
        <v>340</v>
      </c>
      <c r="AL211" s="32" t="s">
        <v>233</v>
      </c>
      <c r="AM211" s="32" t="s">
        <v>157</v>
      </c>
      <c r="AN211" s="32" t="s">
        <v>4912</v>
      </c>
      <c r="AO211" s="32" t="s">
        <v>157</v>
      </c>
      <c r="AP211" s="32" t="s">
        <v>157</v>
      </c>
      <c r="AQ211" s="32" t="s">
        <v>157</v>
      </c>
      <c r="AR211" s="32" t="s">
        <v>259</v>
      </c>
      <c r="AS211" s="32" t="s">
        <v>157</v>
      </c>
      <c r="AT211" s="32" t="s">
        <v>157</v>
      </c>
      <c r="AU211" s="32" t="s">
        <v>157</v>
      </c>
      <c r="AV211" s="32" t="s">
        <v>157</v>
      </c>
      <c r="AW211" s="32" t="s">
        <v>4913</v>
      </c>
      <c r="AX211" s="32" t="s">
        <v>164</v>
      </c>
      <c r="AY211" s="32" t="s">
        <v>1036</v>
      </c>
      <c r="AZ211" s="32" t="s">
        <v>340</v>
      </c>
      <c r="BA211" s="32" t="s">
        <v>233</v>
      </c>
      <c r="BB211" s="32" t="s">
        <v>157</v>
      </c>
      <c r="BC211" s="32" t="s">
        <v>4914</v>
      </c>
      <c r="BD211" s="32" t="s">
        <v>157</v>
      </c>
      <c r="BE211" s="32" t="s">
        <v>157</v>
      </c>
      <c r="BF211" s="32" t="s">
        <v>157</v>
      </c>
      <c r="BG211" s="32" t="s">
        <v>259</v>
      </c>
      <c r="BH211" s="32" t="s">
        <v>157</v>
      </c>
      <c r="BI211" s="32" t="s">
        <v>157</v>
      </c>
      <c r="BJ211" s="32" t="s">
        <v>157</v>
      </c>
      <c r="BK211" s="32" t="s">
        <v>157</v>
      </c>
      <c r="BL211" s="33" t="s">
        <v>164</v>
      </c>
      <c r="BM211" s="33" t="s">
        <v>1036</v>
      </c>
      <c r="BN211" s="33" t="s">
        <v>1036</v>
      </c>
      <c r="BO211" s="33" t="s">
        <v>614</v>
      </c>
      <c r="BP211" s="33" t="s">
        <v>157</v>
      </c>
      <c r="BQ211" s="33" t="s">
        <v>157</v>
      </c>
      <c r="BR211" s="33" t="s">
        <v>4915</v>
      </c>
      <c r="BS211" s="34" t="s">
        <v>162</v>
      </c>
      <c r="BT211" s="34" t="s">
        <v>157</v>
      </c>
      <c r="BU211" s="34" t="s">
        <v>164</v>
      </c>
      <c r="BV211" s="34" t="s">
        <v>728</v>
      </c>
      <c r="BW211" s="35" t="s">
        <v>4916</v>
      </c>
      <c r="BX211" s="35" t="s">
        <v>4917</v>
      </c>
      <c r="BY211" s="35" t="s">
        <v>157</v>
      </c>
    </row>
    <row r="212" spans="1:77" ht="60" x14ac:dyDescent="0.25">
      <c r="A212" s="30" t="s">
        <v>781</v>
      </c>
      <c r="B212" s="30" t="s">
        <v>782</v>
      </c>
      <c r="C212" s="30" t="s">
        <v>783</v>
      </c>
      <c r="D212" s="51">
        <f>VLOOKUP(A212,Population!A213:C1156,2,FALSE)</f>
        <v>1527</v>
      </c>
      <c r="E212" s="30" t="s">
        <v>164</v>
      </c>
      <c r="F212" s="31" t="s">
        <v>784</v>
      </c>
      <c r="G212" s="31" t="s">
        <v>164</v>
      </c>
      <c r="H212" s="31" t="s">
        <v>785</v>
      </c>
      <c r="I212" s="31" t="s">
        <v>233</v>
      </c>
      <c r="J212" s="31" t="s">
        <v>157</v>
      </c>
      <c r="K212" s="31" t="s">
        <v>503</v>
      </c>
      <c r="L212" s="31" t="s">
        <v>786</v>
      </c>
      <c r="M212" s="31" t="s">
        <v>787</v>
      </c>
      <c r="N212" s="31" t="s">
        <v>788</v>
      </c>
      <c r="O212" s="31" t="s">
        <v>157</v>
      </c>
      <c r="P212" s="31" t="s">
        <v>789</v>
      </c>
      <c r="Q212" s="31" t="s">
        <v>164</v>
      </c>
      <c r="R212" s="31" t="s">
        <v>785</v>
      </c>
      <c r="S212" s="31" t="s">
        <v>233</v>
      </c>
      <c r="T212" s="31" t="s">
        <v>157</v>
      </c>
      <c r="U212" s="31" t="s">
        <v>503</v>
      </c>
      <c r="V212" s="31" t="s">
        <v>786</v>
      </c>
      <c r="W212" s="31" t="s">
        <v>790</v>
      </c>
      <c r="X212" s="31" t="s">
        <v>791</v>
      </c>
      <c r="Y212" s="31" t="s">
        <v>157</v>
      </c>
      <c r="Z212" s="31" t="s">
        <v>259</v>
      </c>
      <c r="AA212" s="31" t="s">
        <v>157</v>
      </c>
      <c r="AB212" s="31" t="s">
        <v>157</v>
      </c>
      <c r="AC212" s="31" t="s">
        <v>157</v>
      </c>
      <c r="AD212" s="31" t="s">
        <v>157</v>
      </c>
      <c r="AE212" s="31" t="s">
        <v>792</v>
      </c>
      <c r="AF212" s="32" t="s">
        <v>793</v>
      </c>
      <c r="AG212" s="32" t="s">
        <v>392</v>
      </c>
      <c r="AH212" s="32" t="s">
        <v>794</v>
      </c>
      <c r="AI212" s="32" t="s">
        <v>164</v>
      </c>
      <c r="AJ212" s="32" t="s">
        <v>188</v>
      </c>
      <c r="AK212" s="32" t="s">
        <v>503</v>
      </c>
      <c r="AL212" s="32" t="s">
        <v>233</v>
      </c>
      <c r="AM212" s="32" t="s">
        <v>157</v>
      </c>
      <c r="AN212" s="32" t="s">
        <v>795</v>
      </c>
      <c r="AO212" s="32" t="s">
        <v>157</v>
      </c>
      <c r="AP212" s="32" t="s">
        <v>157</v>
      </c>
      <c r="AQ212" s="32" t="s">
        <v>796</v>
      </c>
      <c r="AR212" s="32" t="s">
        <v>259</v>
      </c>
      <c r="AS212" s="32" t="s">
        <v>157</v>
      </c>
      <c r="AT212" s="32" t="s">
        <v>157</v>
      </c>
      <c r="AU212" s="32" t="s">
        <v>157</v>
      </c>
      <c r="AV212" s="32" t="s">
        <v>157</v>
      </c>
      <c r="AW212" s="32" t="s">
        <v>797</v>
      </c>
      <c r="AX212" s="32" t="s">
        <v>164</v>
      </c>
      <c r="AY212" s="32" t="s">
        <v>188</v>
      </c>
      <c r="AZ212" s="32" t="s">
        <v>503</v>
      </c>
      <c r="BA212" s="32" t="s">
        <v>233</v>
      </c>
      <c r="BB212" s="32" t="s">
        <v>157</v>
      </c>
      <c r="BC212" s="32" t="s">
        <v>795</v>
      </c>
      <c r="BD212" s="32" t="s">
        <v>157</v>
      </c>
      <c r="BE212" s="32" t="s">
        <v>157</v>
      </c>
      <c r="BF212" s="32" t="s">
        <v>796</v>
      </c>
      <c r="BG212" s="32" t="s">
        <v>259</v>
      </c>
      <c r="BH212" s="32" t="s">
        <v>157</v>
      </c>
      <c r="BI212" s="32" t="s">
        <v>157</v>
      </c>
      <c r="BJ212" s="32" t="s">
        <v>157</v>
      </c>
      <c r="BK212" s="32" t="s">
        <v>157</v>
      </c>
      <c r="BL212" s="33" t="s">
        <v>162</v>
      </c>
      <c r="BM212" s="33" t="s">
        <v>157</v>
      </c>
      <c r="BN212" s="33" t="s">
        <v>157</v>
      </c>
      <c r="BO212" s="33" t="s">
        <v>157</v>
      </c>
      <c r="BP212" s="33" t="s">
        <v>157</v>
      </c>
      <c r="BQ212" s="33" t="s">
        <v>157</v>
      </c>
      <c r="BR212" s="33" t="s">
        <v>157</v>
      </c>
      <c r="BS212" s="34" t="s">
        <v>162</v>
      </c>
      <c r="BT212" s="34" t="s">
        <v>157</v>
      </c>
      <c r="BU212" s="34" t="s">
        <v>162</v>
      </c>
      <c r="BV212" s="34" t="s">
        <v>157</v>
      </c>
      <c r="BW212" s="35" t="s">
        <v>798</v>
      </c>
      <c r="BX212" s="35" t="s">
        <v>799</v>
      </c>
      <c r="BY212" s="35" t="s">
        <v>157</v>
      </c>
    </row>
    <row r="213" spans="1:77" ht="45" x14ac:dyDescent="0.25">
      <c r="A213" s="30" t="s">
        <v>4861</v>
      </c>
      <c r="B213" s="30" t="s">
        <v>4862</v>
      </c>
      <c r="C213" s="30" t="s">
        <v>4863</v>
      </c>
      <c r="D213" s="51">
        <f>VLOOKUP(A213,Population!A214:C1157,2,FALSE)</f>
        <v>490</v>
      </c>
      <c r="E213" s="30" t="s">
        <v>164</v>
      </c>
      <c r="F213" s="31" t="s">
        <v>685</v>
      </c>
      <c r="G213" s="31" t="s">
        <v>164</v>
      </c>
      <c r="H213" s="31" t="s">
        <v>487</v>
      </c>
      <c r="I213" s="31" t="s">
        <v>233</v>
      </c>
      <c r="J213" s="31" t="s">
        <v>157</v>
      </c>
      <c r="K213" s="31" t="s">
        <v>503</v>
      </c>
      <c r="L213" s="31" t="s">
        <v>4864</v>
      </c>
      <c r="M213" s="31" t="s">
        <v>4865</v>
      </c>
      <c r="N213" s="31" t="s">
        <v>468</v>
      </c>
      <c r="O213" s="31" t="s">
        <v>157</v>
      </c>
      <c r="P213" s="31" t="s">
        <v>211</v>
      </c>
      <c r="Q213" s="31" t="s">
        <v>164</v>
      </c>
      <c r="R213" s="31" t="s">
        <v>487</v>
      </c>
      <c r="S213" s="31" t="s">
        <v>233</v>
      </c>
      <c r="T213" s="31" t="s">
        <v>157</v>
      </c>
      <c r="U213" s="31" t="s">
        <v>503</v>
      </c>
      <c r="V213" s="31" t="s">
        <v>1164</v>
      </c>
      <c r="W213" s="31" t="s">
        <v>157</v>
      </c>
      <c r="X213" s="31" t="s">
        <v>157</v>
      </c>
      <c r="Y213" s="31" t="s">
        <v>4866</v>
      </c>
      <c r="Z213" s="31" t="s">
        <v>259</v>
      </c>
      <c r="AA213" s="31" t="s">
        <v>157</v>
      </c>
      <c r="AB213" s="31" t="s">
        <v>157</v>
      </c>
      <c r="AC213" s="31" t="s">
        <v>157</v>
      </c>
      <c r="AD213" s="31" t="s">
        <v>157</v>
      </c>
      <c r="AE213" s="31" t="s">
        <v>157</v>
      </c>
      <c r="AF213" s="32" t="s">
        <v>2283</v>
      </c>
      <c r="AG213" s="32" t="s">
        <v>211</v>
      </c>
      <c r="AH213" s="32" t="s">
        <v>4867</v>
      </c>
      <c r="AI213" s="32" t="s">
        <v>164</v>
      </c>
      <c r="AJ213" s="32" t="s">
        <v>4867</v>
      </c>
      <c r="AK213" s="32" t="s">
        <v>4868</v>
      </c>
      <c r="AL213" s="32" t="s">
        <v>233</v>
      </c>
      <c r="AM213" s="32" t="s">
        <v>157</v>
      </c>
      <c r="AN213" s="32" t="s">
        <v>4869</v>
      </c>
      <c r="AO213" s="32" t="s">
        <v>157</v>
      </c>
      <c r="AP213" s="32" t="s">
        <v>4870</v>
      </c>
      <c r="AQ213" s="32" t="s">
        <v>157</v>
      </c>
      <c r="AR213" s="32" t="s">
        <v>247</v>
      </c>
      <c r="AS213" s="32" t="s">
        <v>157</v>
      </c>
      <c r="AT213" s="32" t="s">
        <v>4871</v>
      </c>
      <c r="AU213" s="32" t="s">
        <v>157</v>
      </c>
      <c r="AV213" s="32" t="s">
        <v>157</v>
      </c>
      <c r="AW213" s="32" t="s">
        <v>4867</v>
      </c>
      <c r="AX213" s="32" t="s">
        <v>164</v>
      </c>
      <c r="AY213" s="32" t="s">
        <v>4867</v>
      </c>
      <c r="AZ213" s="32" t="s">
        <v>4872</v>
      </c>
      <c r="BA213" s="32" t="s">
        <v>233</v>
      </c>
      <c r="BB213" s="32" t="s">
        <v>157</v>
      </c>
      <c r="BC213" s="32" t="s">
        <v>1164</v>
      </c>
      <c r="BD213" s="32" t="s">
        <v>157</v>
      </c>
      <c r="BE213" s="32" t="s">
        <v>1164</v>
      </c>
      <c r="BF213" s="32" t="s">
        <v>157</v>
      </c>
      <c r="BG213" s="32" t="s">
        <v>247</v>
      </c>
      <c r="BH213" s="32" t="s">
        <v>157</v>
      </c>
      <c r="BI213" s="32" t="s">
        <v>4871</v>
      </c>
      <c r="BJ213" s="32" t="s">
        <v>157</v>
      </c>
      <c r="BK213" s="32" t="s">
        <v>157</v>
      </c>
      <c r="BL213" s="33" t="s">
        <v>162</v>
      </c>
      <c r="BM213" s="33" t="s">
        <v>157</v>
      </c>
      <c r="BN213" s="33" t="s">
        <v>157</v>
      </c>
      <c r="BO213" s="33" t="s">
        <v>157</v>
      </c>
      <c r="BP213" s="33" t="s">
        <v>157</v>
      </c>
      <c r="BQ213" s="33" t="s">
        <v>157</v>
      </c>
      <c r="BR213" s="33" t="s">
        <v>157</v>
      </c>
      <c r="BS213" s="34" t="s">
        <v>162</v>
      </c>
      <c r="BT213" s="34" t="s">
        <v>157</v>
      </c>
      <c r="BU213" s="34" t="s">
        <v>164</v>
      </c>
      <c r="BV213" s="34" t="s">
        <v>217</v>
      </c>
      <c r="BW213" s="35" t="s">
        <v>580</v>
      </c>
      <c r="BX213" s="35" t="s">
        <v>1425</v>
      </c>
      <c r="BY213" s="35" t="s">
        <v>157</v>
      </c>
    </row>
    <row r="214" spans="1:77" ht="60" x14ac:dyDescent="0.25">
      <c r="A214" s="30" t="s">
        <v>3512</v>
      </c>
      <c r="B214" s="30" t="s">
        <v>3513</v>
      </c>
      <c r="C214" s="30" t="s">
        <v>3514</v>
      </c>
      <c r="D214" s="51">
        <f>VLOOKUP(A214,Population!A215:C1158,2,FALSE)</f>
        <v>6415</v>
      </c>
      <c r="E214" s="30" t="s">
        <v>164</v>
      </c>
      <c r="F214" s="31" t="s">
        <v>3175</v>
      </c>
      <c r="G214" s="31" t="s">
        <v>164</v>
      </c>
      <c r="H214" s="31" t="s">
        <v>3515</v>
      </c>
      <c r="I214" s="31" t="s">
        <v>614</v>
      </c>
      <c r="J214" s="31" t="s">
        <v>157</v>
      </c>
      <c r="K214" s="31" t="s">
        <v>789</v>
      </c>
      <c r="L214" s="31" t="s">
        <v>3516</v>
      </c>
      <c r="M214" s="31" t="s">
        <v>157</v>
      </c>
      <c r="N214" s="31" t="s">
        <v>157</v>
      </c>
      <c r="O214" s="31" t="s">
        <v>3517</v>
      </c>
      <c r="P214" s="31" t="s">
        <v>2617</v>
      </c>
      <c r="Q214" s="31" t="s">
        <v>164</v>
      </c>
      <c r="R214" s="31" t="s">
        <v>3515</v>
      </c>
      <c r="S214" s="31" t="s">
        <v>614</v>
      </c>
      <c r="T214" s="31" t="s">
        <v>157</v>
      </c>
      <c r="U214" s="31" t="s">
        <v>789</v>
      </c>
      <c r="V214" s="31" t="s">
        <v>3516</v>
      </c>
      <c r="W214" s="31" t="s">
        <v>157</v>
      </c>
      <c r="X214" s="31" t="s">
        <v>157</v>
      </c>
      <c r="Y214" s="31" t="s">
        <v>3518</v>
      </c>
      <c r="Z214" s="31" t="s">
        <v>259</v>
      </c>
      <c r="AA214" s="31" t="s">
        <v>3519</v>
      </c>
      <c r="AB214" s="31" t="s">
        <v>157</v>
      </c>
      <c r="AC214" s="31" t="s">
        <v>157</v>
      </c>
      <c r="AD214" s="31" t="s">
        <v>157</v>
      </c>
      <c r="AE214" s="31" t="s">
        <v>157</v>
      </c>
      <c r="AF214" s="32" t="s">
        <v>3520</v>
      </c>
      <c r="AG214" s="32" t="s">
        <v>3521</v>
      </c>
      <c r="AH214" s="32" t="s">
        <v>3522</v>
      </c>
      <c r="AI214" s="32" t="s">
        <v>164</v>
      </c>
      <c r="AJ214" s="32" t="s">
        <v>3523</v>
      </c>
      <c r="AK214" s="32" t="s">
        <v>789</v>
      </c>
      <c r="AL214" s="32" t="s">
        <v>614</v>
      </c>
      <c r="AM214" s="32" t="s">
        <v>157</v>
      </c>
      <c r="AN214" s="32" t="s">
        <v>1076</v>
      </c>
      <c r="AO214" s="32" t="s">
        <v>3524</v>
      </c>
      <c r="AP214" s="32" t="s">
        <v>157</v>
      </c>
      <c r="AQ214" s="32" t="s">
        <v>157</v>
      </c>
      <c r="AR214" s="32" t="s">
        <v>626</v>
      </c>
      <c r="AS214" s="32" t="s">
        <v>157</v>
      </c>
      <c r="AT214" s="32" t="s">
        <v>3525</v>
      </c>
      <c r="AU214" s="32" t="s">
        <v>157</v>
      </c>
      <c r="AV214" s="32" t="s">
        <v>157</v>
      </c>
      <c r="AW214" s="32" t="s">
        <v>2272</v>
      </c>
      <c r="AX214" s="32" t="s">
        <v>164</v>
      </c>
      <c r="AY214" s="32" t="s">
        <v>3523</v>
      </c>
      <c r="AZ214" s="32" t="s">
        <v>3526</v>
      </c>
      <c r="BA214" s="32" t="s">
        <v>614</v>
      </c>
      <c r="BB214" s="32" t="s">
        <v>157</v>
      </c>
      <c r="BC214" s="32" t="s">
        <v>1076</v>
      </c>
      <c r="BD214" s="32" t="s">
        <v>3527</v>
      </c>
      <c r="BE214" s="32" t="s">
        <v>3528</v>
      </c>
      <c r="BF214" s="32" t="s">
        <v>157</v>
      </c>
      <c r="BG214" s="32" t="s">
        <v>247</v>
      </c>
      <c r="BH214" s="32" t="s">
        <v>157</v>
      </c>
      <c r="BI214" s="32" t="s">
        <v>3525</v>
      </c>
      <c r="BJ214" s="32" t="s">
        <v>157</v>
      </c>
      <c r="BK214" s="32" t="s">
        <v>157</v>
      </c>
      <c r="BL214" s="33" t="s">
        <v>210</v>
      </c>
      <c r="BM214" s="33" t="s">
        <v>157</v>
      </c>
      <c r="BN214" s="33" t="s">
        <v>157</v>
      </c>
      <c r="BO214" s="33" t="s">
        <v>157</v>
      </c>
      <c r="BP214" s="33" t="s">
        <v>157</v>
      </c>
      <c r="BQ214" s="33" t="s">
        <v>157</v>
      </c>
      <c r="BR214" s="33" t="s">
        <v>157</v>
      </c>
      <c r="BS214" s="34" t="s">
        <v>162</v>
      </c>
      <c r="BT214" s="34" t="s">
        <v>157</v>
      </c>
      <c r="BU214" s="34" t="s">
        <v>164</v>
      </c>
      <c r="BV214" s="34" t="s">
        <v>3529</v>
      </c>
      <c r="BW214" s="35" t="s">
        <v>3530</v>
      </c>
      <c r="BX214" s="35" t="s">
        <v>3531</v>
      </c>
      <c r="BY214" s="35" t="s">
        <v>157</v>
      </c>
    </row>
    <row r="215" spans="1:77" ht="45" x14ac:dyDescent="0.25">
      <c r="A215" s="30" t="s">
        <v>2232</v>
      </c>
      <c r="B215" s="30" t="s">
        <v>2233</v>
      </c>
      <c r="C215" s="30" t="s">
        <v>2234</v>
      </c>
      <c r="D215" s="51">
        <f>VLOOKUP(A215,Population!A216:C1159,2,FALSE)</f>
        <v>698</v>
      </c>
      <c r="E215" s="30" t="s">
        <v>164</v>
      </c>
      <c r="F215" s="31" t="s">
        <v>2235</v>
      </c>
      <c r="G215" s="31" t="s">
        <v>164</v>
      </c>
      <c r="H215" s="31" t="s">
        <v>2236</v>
      </c>
      <c r="I215" s="31" t="s">
        <v>233</v>
      </c>
      <c r="J215" s="31" t="s">
        <v>157</v>
      </c>
      <c r="K215" s="31" t="s">
        <v>273</v>
      </c>
      <c r="L215" s="31" t="s">
        <v>2237</v>
      </c>
      <c r="M215" s="31" t="s">
        <v>2238</v>
      </c>
      <c r="N215" s="31" t="s">
        <v>2239</v>
      </c>
      <c r="O215" s="31" t="s">
        <v>157</v>
      </c>
      <c r="P215" s="31" t="s">
        <v>169</v>
      </c>
      <c r="Q215" s="31" t="s">
        <v>164</v>
      </c>
      <c r="R215" s="31" t="s">
        <v>2240</v>
      </c>
      <c r="S215" s="31" t="s">
        <v>233</v>
      </c>
      <c r="T215" s="31" t="s">
        <v>157</v>
      </c>
      <c r="U215" s="31" t="s">
        <v>273</v>
      </c>
      <c r="V215" s="31" t="s">
        <v>2237</v>
      </c>
      <c r="W215" s="31" t="s">
        <v>2241</v>
      </c>
      <c r="X215" s="31" t="s">
        <v>2242</v>
      </c>
      <c r="Y215" s="31" t="s">
        <v>157</v>
      </c>
      <c r="Z215" s="31" t="s">
        <v>259</v>
      </c>
      <c r="AA215" s="31" t="s">
        <v>157</v>
      </c>
      <c r="AB215" s="31" t="s">
        <v>157</v>
      </c>
      <c r="AC215" s="31" t="s">
        <v>157</v>
      </c>
      <c r="AD215" s="31" t="s">
        <v>157</v>
      </c>
      <c r="AE215" s="31" t="s">
        <v>157</v>
      </c>
      <c r="AF215" s="32" t="s">
        <v>2243</v>
      </c>
      <c r="AG215" s="32" t="s">
        <v>169</v>
      </c>
      <c r="AH215" s="32" t="s">
        <v>2244</v>
      </c>
      <c r="AI215" s="32" t="s">
        <v>164</v>
      </c>
      <c r="AJ215" s="32" t="s">
        <v>2245</v>
      </c>
      <c r="AK215" s="32" t="s">
        <v>176</v>
      </c>
      <c r="AL215" s="32" t="s">
        <v>233</v>
      </c>
      <c r="AM215" s="32" t="s">
        <v>157</v>
      </c>
      <c r="AN215" s="32" t="s">
        <v>2237</v>
      </c>
      <c r="AO215" s="32" t="s">
        <v>186</v>
      </c>
      <c r="AP215" s="32" t="s">
        <v>2246</v>
      </c>
      <c r="AQ215" s="32" t="s">
        <v>157</v>
      </c>
      <c r="AR215" s="32" t="s">
        <v>247</v>
      </c>
      <c r="AS215" s="32" t="s">
        <v>157</v>
      </c>
      <c r="AT215" s="32" t="s">
        <v>2247</v>
      </c>
      <c r="AU215" s="32" t="s">
        <v>157</v>
      </c>
      <c r="AV215" s="32" t="s">
        <v>157</v>
      </c>
      <c r="AW215" s="32" t="s">
        <v>2244</v>
      </c>
      <c r="AX215" s="32" t="s">
        <v>164</v>
      </c>
      <c r="AY215" s="32" t="s">
        <v>2246</v>
      </c>
      <c r="AZ215" s="32" t="s">
        <v>176</v>
      </c>
      <c r="BA215" s="32" t="s">
        <v>233</v>
      </c>
      <c r="BB215" s="32" t="s">
        <v>157</v>
      </c>
      <c r="BC215" s="32" t="s">
        <v>2237</v>
      </c>
      <c r="BD215" s="32" t="s">
        <v>186</v>
      </c>
      <c r="BE215" s="32" t="s">
        <v>2246</v>
      </c>
      <c r="BF215" s="32" t="s">
        <v>157</v>
      </c>
      <c r="BG215" s="32" t="s">
        <v>247</v>
      </c>
      <c r="BH215" s="32" t="s">
        <v>157</v>
      </c>
      <c r="BI215" s="32" t="s">
        <v>2247</v>
      </c>
      <c r="BJ215" s="32" t="s">
        <v>157</v>
      </c>
      <c r="BK215" s="32" t="s">
        <v>157</v>
      </c>
      <c r="BL215" s="33" t="s">
        <v>164</v>
      </c>
      <c r="BM215" s="33" t="s">
        <v>176</v>
      </c>
      <c r="BN215" s="33" t="s">
        <v>176</v>
      </c>
      <c r="BO215" s="33" t="s">
        <v>167</v>
      </c>
      <c r="BP215" s="33" t="s">
        <v>157</v>
      </c>
      <c r="BQ215" s="33" t="s">
        <v>1537</v>
      </c>
      <c r="BR215" s="33" t="s">
        <v>2248</v>
      </c>
      <c r="BS215" s="34" t="s">
        <v>162</v>
      </c>
      <c r="BT215" s="34" t="s">
        <v>157</v>
      </c>
      <c r="BU215" s="34" t="s">
        <v>162</v>
      </c>
      <c r="BV215" s="34" t="s">
        <v>157</v>
      </c>
      <c r="BW215" s="35" t="s">
        <v>162</v>
      </c>
      <c r="BX215" s="35" t="s">
        <v>162</v>
      </c>
      <c r="BY215" s="35" t="s">
        <v>157</v>
      </c>
    </row>
    <row r="216" spans="1:77" ht="45" x14ac:dyDescent="0.25">
      <c r="A216" s="30" t="s">
        <v>5900</v>
      </c>
      <c r="B216" s="30" t="s">
        <v>2696</v>
      </c>
      <c r="C216" s="30" t="s">
        <v>2697</v>
      </c>
      <c r="D216" s="51">
        <f>VLOOKUP(A216,Population!A217:C1160,2,FALSE)</f>
        <v>2998</v>
      </c>
      <c r="E216" s="30" t="s">
        <v>164</v>
      </c>
      <c r="F216" s="31" t="s">
        <v>2698</v>
      </c>
      <c r="G216" s="31" t="s">
        <v>164</v>
      </c>
      <c r="H216" s="31" t="s">
        <v>426</v>
      </c>
      <c r="I216" s="31" t="s">
        <v>233</v>
      </c>
      <c r="J216" s="31" t="s">
        <v>157</v>
      </c>
      <c r="K216" s="31" t="s">
        <v>503</v>
      </c>
      <c r="L216" s="31" t="s">
        <v>1723</v>
      </c>
      <c r="M216" s="31" t="s">
        <v>2699</v>
      </c>
      <c r="N216" s="31" t="s">
        <v>1236</v>
      </c>
      <c r="O216" s="31" t="s">
        <v>157</v>
      </c>
      <c r="P216" s="31" t="s">
        <v>2700</v>
      </c>
      <c r="Q216" s="31" t="s">
        <v>164</v>
      </c>
      <c r="R216" s="31" t="s">
        <v>1981</v>
      </c>
      <c r="S216" s="31" t="s">
        <v>233</v>
      </c>
      <c r="T216" s="31" t="s">
        <v>157</v>
      </c>
      <c r="U216" s="31" t="s">
        <v>503</v>
      </c>
      <c r="V216" s="31" t="s">
        <v>1723</v>
      </c>
      <c r="W216" s="31" t="s">
        <v>2701</v>
      </c>
      <c r="X216" s="31" t="s">
        <v>2702</v>
      </c>
      <c r="Y216" s="31" t="s">
        <v>2703</v>
      </c>
      <c r="Z216" s="31" t="s">
        <v>259</v>
      </c>
      <c r="AA216" s="31" t="s">
        <v>157</v>
      </c>
      <c r="AB216" s="31" t="s">
        <v>157</v>
      </c>
      <c r="AC216" s="31" t="s">
        <v>157</v>
      </c>
      <c r="AD216" s="31" t="s">
        <v>157</v>
      </c>
      <c r="AE216" s="31" t="s">
        <v>157</v>
      </c>
      <c r="AF216" s="32" t="s">
        <v>2704</v>
      </c>
      <c r="AG216" s="32" t="s">
        <v>2705</v>
      </c>
      <c r="AH216" s="32" t="s">
        <v>2706</v>
      </c>
      <c r="AI216" s="32" t="s">
        <v>164</v>
      </c>
      <c r="AJ216" s="32" t="s">
        <v>2661</v>
      </c>
      <c r="AK216" s="32" t="s">
        <v>503</v>
      </c>
      <c r="AL216" s="32" t="s">
        <v>233</v>
      </c>
      <c r="AM216" s="32" t="s">
        <v>157</v>
      </c>
      <c r="AN216" s="32" t="s">
        <v>2707</v>
      </c>
      <c r="AO216" s="32" t="s">
        <v>157</v>
      </c>
      <c r="AP216" s="32" t="s">
        <v>2707</v>
      </c>
      <c r="AQ216" s="32" t="s">
        <v>157</v>
      </c>
      <c r="AR216" s="32" t="s">
        <v>157</v>
      </c>
      <c r="AS216" s="32" t="s">
        <v>157</v>
      </c>
      <c r="AT216" s="32" t="s">
        <v>157</v>
      </c>
      <c r="AU216" s="32" t="s">
        <v>157</v>
      </c>
      <c r="AV216" s="32" t="s">
        <v>157</v>
      </c>
      <c r="AW216" s="32" t="s">
        <v>2708</v>
      </c>
      <c r="AX216" s="32" t="s">
        <v>164</v>
      </c>
      <c r="AY216" s="32" t="s">
        <v>2661</v>
      </c>
      <c r="AZ216" s="32" t="s">
        <v>503</v>
      </c>
      <c r="BA216" s="32" t="s">
        <v>233</v>
      </c>
      <c r="BB216" s="32" t="s">
        <v>157</v>
      </c>
      <c r="BC216" s="32" t="s">
        <v>2707</v>
      </c>
      <c r="BD216" s="32" t="s">
        <v>157</v>
      </c>
      <c r="BE216" s="32" t="s">
        <v>2707</v>
      </c>
      <c r="BF216" s="32" t="s">
        <v>157</v>
      </c>
      <c r="BG216" s="32" t="s">
        <v>157</v>
      </c>
      <c r="BH216" s="32" t="s">
        <v>157</v>
      </c>
      <c r="BI216" s="32" t="s">
        <v>157</v>
      </c>
      <c r="BJ216" s="32" t="s">
        <v>157</v>
      </c>
      <c r="BK216" s="32" t="s">
        <v>157</v>
      </c>
      <c r="BL216" s="33" t="s">
        <v>162</v>
      </c>
      <c r="BM216" s="33" t="s">
        <v>157</v>
      </c>
      <c r="BN216" s="33" t="s">
        <v>157</v>
      </c>
      <c r="BO216" s="33" t="s">
        <v>157</v>
      </c>
      <c r="BP216" s="33" t="s">
        <v>157</v>
      </c>
      <c r="BQ216" s="33" t="s">
        <v>157</v>
      </c>
      <c r="BR216" s="33" t="s">
        <v>157</v>
      </c>
      <c r="BS216" s="34" t="s">
        <v>162</v>
      </c>
      <c r="BT216" s="34" t="s">
        <v>157</v>
      </c>
      <c r="BU216" s="34" t="s">
        <v>162</v>
      </c>
      <c r="BV216" s="34" t="s">
        <v>157</v>
      </c>
      <c r="BW216" s="35" t="s">
        <v>157</v>
      </c>
      <c r="BX216" s="35" t="s">
        <v>2709</v>
      </c>
      <c r="BY216" s="35" t="s">
        <v>2710</v>
      </c>
    </row>
    <row r="217" spans="1:77" ht="45" x14ac:dyDescent="0.25">
      <c r="A217" s="30" t="s">
        <v>5938</v>
      </c>
      <c r="B217" s="30" t="s">
        <v>5411</v>
      </c>
      <c r="C217" s="30" t="s">
        <v>5412</v>
      </c>
      <c r="D217" s="51">
        <f>VLOOKUP(A217,Population!A218:C1161,2,FALSE)</f>
        <v>6004</v>
      </c>
      <c r="E217" s="30" t="s">
        <v>164</v>
      </c>
      <c r="F217" s="31" t="s">
        <v>5413</v>
      </c>
      <c r="G217" s="31" t="s">
        <v>164</v>
      </c>
      <c r="H217" s="31" t="s">
        <v>1083</v>
      </c>
      <c r="I217" s="31" t="s">
        <v>614</v>
      </c>
      <c r="J217" s="31" t="s">
        <v>157</v>
      </c>
      <c r="K217" s="31" t="s">
        <v>340</v>
      </c>
      <c r="L217" s="31" t="s">
        <v>5414</v>
      </c>
      <c r="M217" s="31" t="s">
        <v>157</v>
      </c>
      <c r="N217" s="31" t="s">
        <v>157</v>
      </c>
      <c r="O217" s="31" t="s">
        <v>5415</v>
      </c>
      <c r="P217" s="31" t="s">
        <v>5416</v>
      </c>
      <c r="Q217" s="31" t="s">
        <v>164</v>
      </c>
      <c r="R217" s="31" t="s">
        <v>1690</v>
      </c>
      <c r="S217" s="31" t="s">
        <v>614</v>
      </c>
      <c r="T217" s="31" t="s">
        <v>157</v>
      </c>
      <c r="U217" s="31" t="s">
        <v>340</v>
      </c>
      <c r="V217" s="31" t="s">
        <v>5417</v>
      </c>
      <c r="W217" s="31" t="s">
        <v>157</v>
      </c>
      <c r="X217" s="31" t="s">
        <v>157</v>
      </c>
      <c r="Y217" s="31" t="s">
        <v>5418</v>
      </c>
      <c r="Z217" s="31" t="s">
        <v>355</v>
      </c>
      <c r="AA217" s="31" t="s">
        <v>157</v>
      </c>
      <c r="AB217" s="31" t="s">
        <v>157</v>
      </c>
      <c r="AC217" s="31" t="s">
        <v>5419</v>
      </c>
      <c r="AD217" s="31" t="s">
        <v>157</v>
      </c>
      <c r="AE217" s="31" t="s">
        <v>5420</v>
      </c>
      <c r="AF217" s="32" t="s">
        <v>5421</v>
      </c>
      <c r="AG217" s="32" t="s">
        <v>5422</v>
      </c>
      <c r="AH217" s="32" t="s">
        <v>5423</v>
      </c>
      <c r="AI217" s="32" t="s">
        <v>164</v>
      </c>
      <c r="AJ217" s="32" t="s">
        <v>5424</v>
      </c>
      <c r="AK217" s="32" t="s">
        <v>340</v>
      </c>
      <c r="AL217" s="32" t="s">
        <v>614</v>
      </c>
      <c r="AM217" s="32" t="s">
        <v>157</v>
      </c>
      <c r="AN217" s="32" t="s">
        <v>5425</v>
      </c>
      <c r="AO217" s="32" t="s">
        <v>157</v>
      </c>
      <c r="AP217" s="32" t="s">
        <v>157</v>
      </c>
      <c r="AQ217" s="32" t="s">
        <v>5426</v>
      </c>
      <c r="AR217" s="32" t="s">
        <v>247</v>
      </c>
      <c r="AS217" s="32" t="s">
        <v>157</v>
      </c>
      <c r="AT217" s="32" t="s">
        <v>5427</v>
      </c>
      <c r="AU217" s="32" t="s">
        <v>157</v>
      </c>
      <c r="AV217" s="32" t="s">
        <v>157</v>
      </c>
      <c r="AW217" s="32" t="s">
        <v>5428</v>
      </c>
      <c r="AX217" s="32" t="s">
        <v>164</v>
      </c>
      <c r="AY217" s="32" t="s">
        <v>5429</v>
      </c>
      <c r="AZ217" s="32" t="s">
        <v>340</v>
      </c>
      <c r="BA217" s="32" t="s">
        <v>614</v>
      </c>
      <c r="BB217" s="32" t="s">
        <v>157</v>
      </c>
      <c r="BC217" s="32" t="s">
        <v>5430</v>
      </c>
      <c r="BD217" s="32" t="s">
        <v>157</v>
      </c>
      <c r="BE217" s="32" t="s">
        <v>157</v>
      </c>
      <c r="BF217" s="32" t="s">
        <v>5431</v>
      </c>
      <c r="BG217" s="32" t="s">
        <v>247</v>
      </c>
      <c r="BH217" s="32" t="s">
        <v>157</v>
      </c>
      <c r="BI217" s="32" t="s">
        <v>5432</v>
      </c>
      <c r="BJ217" s="32" t="s">
        <v>157</v>
      </c>
      <c r="BK217" s="32" t="s">
        <v>157</v>
      </c>
      <c r="BL217" s="33" t="s">
        <v>210</v>
      </c>
      <c r="BM217" s="33" t="s">
        <v>157</v>
      </c>
      <c r="BN217" s="33" t="s">
        <v>157</v>
      </c>
      <c r="BO217" s="33" t="s">
        <v>157</v>
      </c>
      <c r="BP217" s="33" t="s">
        <v>157</v>
      </c>
      <c r="BQ217" s="33" t="s">
        <v>157</v>
      </c>
      <c r="BR217" s="33" t="s">
        <v>157</v>
      </c>
      <c r="BS217" s="34" t="s">
        <v>164</v>
      </c>
      <c r="BT217" s="34" t="s">
        <v>2379</v>
      </c>
      <c r="BU217" s="34" t="s">
        <v>164</v>
      </c>
      <c r="BV217" s="34" t="s">
        <v>5433</v>
      </c>
      <c r="BW217" s="35" t="s">
        <v>5434</v>
      </c>
      <c r="BX217" s="35" t="s">
        <v>580</v>
      </c>
      <c r="BY217" s="35" t="s">
        <v>157</v>
      </c>
    </row>
    <row r="218" spans="1:77" x14ac:dyDescent="0.25">
      <c r="A218" s="30" t="s">
        <v>973</v>
      </c>
      <c r="B218" s="30" t="s">
        <v>974</v>
      </c>
      <c r="C218" s="30" t="s">
        <v>975</v>
      </c>
      <c r="D218" s="51">
        <f>VLOOKUP(A218,Population!A219:C1162,2,FALSE)</f>
        <v>408</v>
      </c>
      <c r="E218" s="30" t="s">
        <v>164</v>
      </c>
      <c r="F218" s="31" t="s">
        <v>976</v>
      </c>
      <c r="G218" s="31" t="s">
        <v>164</v>
      </c>
      <c r="H218" s="31" t="s">
        <v>977</v>
      </c>
      <c r="I218" s="31" t="s">
        <v>233</v>
      </c>
      <c r="J218" s="31" t="s">
        <v>157</v>
      </c>
      <c r="K218" s="31" t="s">
        <v>978</v>
      </c>
      <c r="L218" s="31" t="s">
        <v>979</v>
      </c>
      <c r="M218" s="31" t="s">
        <v>980</v>
      </c>
      <c r="N218" s="31" t="s">
        <v>981</v>
      </c>
      <c r="O218" s="31" t="s">
        <v>157</v>
      </c>
      <c r="P218" s="31" t="s">
        <v>219</v>
      </c>
      <c r="Q218" s="31" t="s">
        <v>164</v>
      </c>
      <c r="R218" s="31" t="s">
        <v>982</v>
      </c>
      <c r="S218" s="31" t="s">
        <v>233</v>
      </c>
      <c r="T218" s="31" t="s">
        <v>157</v>
      </c>
      <c r="U218" s="31" t="s">
        <v>978</v>
      </c>
      <c r="V218" s="31" t="s">
        <v>835</v>
      </c>
      <c r="W218" s="31" t="s">
        <v>983</v>
      </c>
      <c r="X218" s="31" t="s">
        <v>372</v>
      </c>
      <c r="Y218" s="31" t="s">
        <v>157</v>
      </c>
      <c r="Z218" s="31" t="s">
        <v>259</v>
      </c>
      <c r="AA218" s="31" t="s">
        <v>157</v>
      </c>
      <c r="AB218" s="31" t="s">
        <v>157</v>
      </c>
      <c r="AC218" s="31" t="s">
        <v>157</v>
      </c>
      <c r="AD218" s="31" t="s">
        <v>157</v>
      </c>
      <c r="AE218" s="31" t="s">
        <v>157</v>
      </c>
      <c r="AF218" s="32" t="s">
        <v>340</v>
      </c>
      <c r="AG218" s="32" t="s">
        <v>340</v>
      </c>
      <c r="AH218" s="32" t="s">
        <v>157</v>
      </c>
      <c r="AI218" s="32" t="s">
        <v>162</v>
      </c>
      <c r="AJ218" s="32" t="s">
        <v>157</v>
      </c>
      <c r="AK218" s="32" t="s">
        <v>157</v>
      </c>
      <c r="AL218" s="32" t="s">
        <v>157</v>
      </c>
      <c r="AM218" s="32" t="s">
        <v>157</v>
      </c>
      <c r="AN218" s="32" t="s">
        <v>157</v>
      </c>
      <c r="AO218" s="32" t="s">
        <v>157</v>
      </c>
      <c r="AP218" s="32" t="s">
        <v>157</v>
      </c>
      <c r="AQ218" s="32" t="s">
        <v>157</v>
      </c>
      <c r="AR218" s="32" t="s">
        <v>259</v>
      </c>
      <c r="AS218" s="32" t="s">
        <v>157</v>
      </c>
      <c r="AT218" s="32" t="s">
        <v>157</v>
      </c>
      <c r="AU218" s="32" t="s">
        <v>157</v>
      </c>
      <c r="AV218" s="32" t="s">
        <v>157</v>
      </c>
      <c r="AW218" s="32" t="s">
        <v>264</v>
      </c>
      <c r="AX218" s="32" t="s">
        <v>162</v>
      </c>
      <c r="AY218" s="32" t="s">
        <v>157</v>
      </c>
      <c r="AZ218" s="32" t="s">
        <v>157</v>
      </c>
      <c r="BA218" s="32" t="s">
        <v>157</v>
      </c>
      <c r="BB218" s="32" t="s">
        <v>157</v>
      </c>
      <c r="BC218" s="32" t="s">
        <v>157</v>
      </c>
      <c r="BD218" s="32" t="s">
        <v>264</v>
      </c>
      <c r="BE218" s="32" t="s">
        <v>157</v>
      </c>
      <c r="BF218" s="32" t="s">
        <v>157</v>
      </c>
      <c r="BG218" s="32" t="s">
        <v>157</v>
      </c>
      <c r="BH218" s="32" t="s">
        <v>157</v>
      </c>
      <c r="BI218" s="32" t="s">
        <v>157</v>
      </c>
      <c r="BJ218" s="32" t="s">
        <v>157</v>
      </c>
      <c r="BK218" s="32" t="s">
        <v>157</v>
      </c>
      <c r="BL218" s="33" t="s">
        <v>162</v>
      </c>
      <c r="BM218" s="33" t="s">
        <v>157</v>
      </c>
      <c r="BN218" s="33" t="s">
        <v>157</v>
      </c>
      <c r="BO218" s="33" t="s">
        <v>157</v>
      </c>
      <c r="BP218" s="33" t="s">
        <v>157</v>
      </c>
      <c r="BQ218" s="33" t="s">
        <v>157</v>
      </c>
      <c r="BR218" s="33" t="s">
        <v>157</v>
      </c>
      <c r="BS218" s="34" t="s">
        <v>162</v>
      </c>
      <c r="BT218" s="34" t="s">
        <v>157</v>
      </c>
      <c r="BU218" s="34" t="s">
        <v>162</v>
      </c>
      <c r="BV218" s="34" t="s">
        <v>157</v>
      </c>
      <c r="BW218" s="35" t="s">
        <v>157</v>
      </c>
      <c r="BX218" s="35" t="s">
        <v>580</v>
      </c>
      <c r="BY218" s="35" t="s">
        <v>580</v>
      </c>
    </row>
    <row r="219" spans="1:77" ht="105" x14ac:dyDescent="0.25">
      <c r="A219" s="30" t="s">
        <v>5935</v>
      </c>
      <c r="B219" s="30" t="s">
        <v>5047</v>
      </c>
      <c r="C219" s="30" t="s">
        <v>5048</v>
      </c>
      <c r="D219" s="51">
        <f>VLOOKUP(A219,Population!A220:C1163,2,FALSE)</f>
        <v>4929</v>
      </c>
      <c r="E219" s="30" t="s">
        <v>164</v>
      </c>
      <c r="F219" s="31" t="s">
        <v>5049</v>
      </c>
      <c r="G219" s="31" t="s">
        <v>164</v>
      </c>
      <c r="H219" s="31" t="s">
        <v>5050</v>
      </c>
      <c r="I219" s="31" t="s">
        <v>233</v>
      </c>
      <c r="J219" s="31" t="s">
        <v>157</v>
      </c>
      <c r="K219" s="31" t="s">
        <v>503</v>
      </c>
      <c r="L219" s="31" t="s">
        <v>5051</v>
      </c>
      <c r="M219" s="31" t="s">
        <v>5052</v>
      </c>
      <c r="N219" s="31" t="s">
        <v>5053</v>
      </c>
      <c r="O219" s="31" t="s">
        <v>157</v>
      </c>
      <c r="P219" s="31" t="s">
        <v>1984</v>
      </c>
      <c r="Q219" s="31" t="s">
        <v>164</v>
      </c>
      <c r="R219" s="31" t="s">
        <v>5054</v>
      </c>
      <c r="S219" s="31" t="s">
        <v>233</v>
      </c>
      <c r="T219" s="31" t="s">
        <v>157</v>
      </c>
      <c r="U219" s="31" t="s">
        <v>503</v>
      </c>
      <c r="V219" s="31" t="s">
        <v>5055</v>
      </c>
      <c r="W219" s="31" t="s">
        <v>5056</v>
      </c>
      <c r="X219" s="31" t="s">
        <v>5057</v>
      </c>
      <c r="Y219" s="31" t="s">
        <v>157</v>
      </c>
      <c r="Z219" s="31" t="s">
        <v>259</v>
      </c>
      <c r="AA219" s="31" t="s">
        <v>157</v>
      </c>
      <c r="AB219" s="31" t="s">
        <v>157</v>
      </c>
      <c r="AC219" s="31" t="s">
        <v>157</v>
      </c>
      <c r="AD219" s="31" t="s">
        <v>157</v>
      </c>
      <c r="AE219" s="31" t="s">
        <v>5058</v>
      </c>
      <c r="AF219" s="32" t="s">
        <v>5059</v>
      </c>
      <c r="AG219" s="32" t="s">
        <v>1984</v>
      </c>
      <c r="AH219" s="32" t="s">
        <v>5060</v>
      </c>
      <c r="AI219" s="32" t="s">
        <v>164</v>
      </c>
      <c r="AJ219" s="32" t="s">
        <v>5061</v>
      </c>
      <c r="AK219" s="32" t="s">
        <v>1815</v>
      </c>
      <c r="AL219" s="32" t="s">
        <v>233</v>
      </c>
      <c r="AM219" s="32" t="s">
        <v>157</v>
      </c>
      <c r="AN219" s="32" t="s">
        <v>5062</v>
      </c>
      <c r="AO219" s="32" t="s">
        <v>157</v>
      </c>
      <c r="AP219" s="32" t="s">
        <v>5062</v>
      </c>
      <c r="AQ219" s="32" t="s">
        <v>157</v>
      </c>
      <c r="AR219" s="32" t="s">
        <v>359</v>
      </c>
      <c r="AS219" s="32" t="s">
        <v>157</v>
      </c>
      <c r="AT219" s="32" t="s">
        <v>157</v>
      </c>
      <c r="AU219" s="32" t="s">
        <v>3360</v>
      </c>
      <c r="AV219" s="32" t="s">
        <v>157</v>
      </c>
      <c r="AW219" s="32" t="s">
        <v>5063</v>
      </c>
      <c r="AX219" s="32" t="s">
        <v>162</v>
      </c>
      <c r="AY219" s="32" t="s">
        <v>157</v>
      </c>
      <c r="AZ219" s="32" t="s">
        <v>157</v>
      </c>
      <c r="BA219" s="32" t="s">
        <v>157</v>
      </c>
      <c r="BB219" s="32" t="s">
        <v>157</v>
      </c>
      <c r="BC219" s="32" t="s">
        <v>157</v>
      </c>
      <c r="BD219" s="32" t="s">
        <v>157</v>
      </c>
      <c r="BE219" s="32" t="s">
        <v>5064</v>
      </c>
      <c r="BF219" s="32" t="s">
        <v>157</v>
      </c>
      <c r="BG219" s="32" t="s">
        <v>359</v>
      </c>
      <c r="BH219" s="32" t="s">
        <v>157</v>
      </c>
      <c r="BI219" s="32" t="s">
        <v>157</v>
      </c>
      <c r="BJ219" s="32" t="s">
        <v>3360</v>
      </c>
      <c r="BK219" s="32" t="s">
        <v>157</v>
      </c>
      <c r="BL219" s="33" t="s">
        <v>162</v>
      </c>
      <c r="BM219" s="33" t="s">
        <v>157</v>
      </c>
      <c r="BN219" s="33" t="s">
        <v>157</v>
      </c>
      <c r="BO219" s="33" t="s">
        <v>157</v>
      </c>
      <c r="BP219" s="33" t="s">
        <v>157</v>
      </c>
      <c r="BQ219" s="33" t="s">
        <v>157</v>
      </c>
      <c r="BR219" s="33" t="s">
        <v>157</v>
      </c>
      <c r="BS219" s="34" t="s">
        <v>164</v>
      </c>
      <c r="BT219" s="34" t="s">
        <v>5065</v>
      </c>
      <c r="BU219" s="34" t="s">
        <v>162</v>
      </c>
      <c r="BV219" s="34" t="s">
        <v>157</v>
      </c>
      <c r="BW219" s="35" t="s">
        <v>5066</v>
      </c>
      <c r="BX219" s="35" t="s">
        <v>5067</v>
      </c>
      <c r="BY219" s="35" t="s">
        <v>157</v>
      </c>
    </row>
    <row r="220" spans="1:77" ht="60" x14ac:dyDescent="0.25">
      <c r="A220" s="30" t="s">
        <v>3718</v>
      </c>
      <c r="B220" s="30" t="s">
        <v>3719</v>
      </c>
      <c r="C220" s="30" t="s">
        <v>3720</v>
      </c>
      <c r="D220" s="51">
        <f>VLOOKUP(A220,Population!A221:C1164,2,FALSE)</f>
        <v>11463</v>
      </c>
      <c r="E220" s="30" t="s">
        <v>164</v>
      </c>
      <c r="F220" s="31" t="s">
        <v>3721</v>
      </c>
      <c r="G220" s="31" t="s">
        <v>164</v>
      </c>
      <c r="H220" s="31" t="s">
        <v>3722</v>
      </c>
      <c r="I220" s="31" t="s">
        <v>614</v>
      </c>
      <c r="J220" s="31" t="s">
        <v>157</v>
      </c>
      <c r="K220" s="31" t="s">
        <v>217</v>
      </c>
      <c r="L220" s="31" t="s">
        <v>3723</v>
      </c>
      <c r="M220" s="31" t="s">
        <v>157</v>
      </c>
      <c r="N220" s="31" t="s">
        <v>157</v>
      </c>
      <c r="O220" s="31" t="s">
        <v>3724</v>
      </c>
      <c r="P220" s="31" t="s">
        <v>3725</v>
      </c>
      <c r="Q220" s="31" t="s">
        <v>164</v>
      </c>
      <c r="R220" s="31" t="s">
        <v>3722</v>
      </c>
      <c r="S220" s="31" t="s">
        <v>614</v>
      </c>
      <c r="T220" s="31" t="s">
        <v>157</v>
      </c>
      <c r="U220" s="31" t="s">
        <v>217</v>
      </c>
      <c r="V220" s="31" t="s">
        <v>3723</v>
      </c>
      <c r="W220" s="31" t="s">
        <v>157</v>
      </c>
      <c r="X220" s="31" t="s">
        <v>157</v>
      </c>
      <c r="Y220" s="31" t="s">
        <v>3726</v>
      </c>
      <c r="Z220" s="31" t="s">
        <v>355</v>
      </c>
      <c r="AA220" s="31" t="s">
        <v>157</v>
      </c>
      <c r="AB220" s="31" t="s">
        <v>157</v>
      </c>
      <c r="AC220" s="31" t="s">
        <v>3727</v>
      </c>
      <c r="AD220" s="31" t="s">
        <v>157</v>
      </c>
      <c r="AE220" s="31" t="s">
        <v>157</v>
      </c>
      <c r="AF220" s="32" t="s">
        <v>3728</v>
      </c>
      <c r="AG220" s="32" t="s">
        <v>3670</v>
      </c>
      <c r="AH220" s="32" t="s">
        <v>3729</v>
      </c>
      <c r="AI220" s="32" t="s">
        <v>164</v>
      </c>
      <c r="AJ220" s="32" t="s">
        <v>3730</v>
      </c>
      <c r="AK220" s="32" t="s">
        <v>340</v>
      </c>
      <c r="AL220" s="32" t="s">
        <v>614</v>
      </c>
      <c r="AM220" s="32" t="s">
        <v>157</v>
      </c>
      <c r="AN220" s="32" t="s">
        <v>3731</v>
      </c>
      <c r="AO220" s="32" t="s">
        <v>157</v>
      </c>
      <c r="AP220" s="32" t="s">
        <v>157</v>
      </c>
      <c r="AQ220" s="32" t="s">
        <v>3732</v>
      </c>
      <c r="AR220" s="32" t="s">
        <v>359</v>
      </c>
      <c r="AS220" s="32" t="s">
        <v>157</v>
      </c>
      <c r="AT220" s="32" t="s">
        <v>157</v>
      </c>
      <c r="AU220" s="32" t="s">
        <v>3733</v>
      </c>
      <c r="AV220" s="32" t="s">
        <v>157</v>
      </c>
      <c r="AW220" s="32" t="s">
        <v>3734</v>
      </c>
      <c r="AX220" s="32" t="s">
        <v>164</v>
      </c>
      <c r="AY220" s="32" t="s">
        <v>3730</v>
      </c>
      <c r="AZ220" s="32" t="s">
        <v>340</v>
      </c>
      <c r="BA220" s="32" t="s">
        <v>614</v>
      </c>
      <c r="BB220" s="32" t="s">
        <v>157</v>
      </c>
      <c r="BC220" s="32" t="s">
        <v>3731</v>
      </c>
      <c r="BD220" s="32" t="s">
        <v>157</v>
      </c>
      <c r="BE220" s="32" t="s">
        <v>157</v>
      </c>
      <c r="BF220" s="32" t="s">
        <v>3735</v>
      </c>
      <c r="BG220" s="32" t="s">
        <v>359</v>
      </c>
      <c r="BH220" s="32" t="s">
        <v>157</v>
      </c>
      <c r="BI220" s="32" t="s">
        <v>157</v>
      </c>
      <c r="BJ220" s="32" t="s">
        <v>3736</v>
      </c>
      <c r="BK220" s="32" t="s">
        <v>157</v>
      </c>
      <c r="BL220" s="33" t="s">
        <v>164</v>
      </c>
      <c r="BM220" s="33" t="s">
        <v>3737</v>
      </c>
      <c r="BN220" s="33" t="s">
        <v>3737</v>
      </c>
      <c r="BO220" s="33" t="s">
        <v>775</v>
      </c>
      <c r="BP220" s="33" t="s">
        <v>3738</v>
      </c>
      <c r="BQ220" s="33" t="s">
        <v>157</v>
      </c>
      <c r="BR220" s="33" t="s">
        <v>157</v>
      </c>
      <c r="BS220" s="34" t="s">
        <v>162</v>
      </c>
      <c r="BT220" s="34" t="s">
        <v>157</v>
      </c>
      <c r="BU220" s="34" t="s">
        <v>162</v>
      </c>
      <c r="BV220" s="34" t="s">
        <v>157</v>
      </c>
      <c r="BW220" s="35" t="s">
        <v>157</v>
      </c>
      <c r="BX220" s="35" t="s">
        <v>157</v>
      </c>
      <c r="BY220" s="35" t="s">
        <v>157</v>
      </c>
    </row>
    <row r="221" spans="1:77" x14ac:dyDescent="0.25">
      <c r="A221" s="30" t="s">
        <v>820</v>
      </c>
      <c r="B221" s="30" t="s">
        <v>821</v>
      </c>
      <c r="C221" s="30" t="s">
        <v>822</v>
      </c>
      <c r="D221" s="51">
        <f>VLOOKUP(A221,Population!A222:C1165,2,FALSE)</f>
        <v>845</v>
      </c>
      <c r="E221" s="30" t="s">
        <v>164</v>
      </c>
      <c r="F221" s="31" t="s">
        <v>823</v>
      </c>
      <c r="G221" s="31" t="s">
        <v>164</v>
      </c>
      <c r="H221" s="31" t="s">
        <v>556</v>
      </c>
      <c r="I221" s="31" t="s">
        <v>233</v>
      </c>
      <c r="J221" s="31" t="s">
        <v>157</v>
      </c>
      <c r="K221" s="31" t="s">
        <v>273</v>
      </c>
      <c r="L221" s="31" t="s">
        <v>824</v>
      </c>
      <c r="M221" s="31" t="s">
        <v>825</v>
      </c>
      <c r="N221" s="31" t="s">
        <v>826</v>
      </c>
      <c r="O221" s="31" t="s">
        <v>157</v>
      </c>
      <c r="P221" s="31" t="s">
        <v>261</v>
      </c>
      <c r="Q221" s="31" t="s">
        <v>164</v>
      </c>
      <c r="R221" s="31" t="s">
        <v>556</v>
      </c>
      <c r="S221" s="31" t="s">
        <v>233</v>
      </c>
      <c r="T221" s="31" t="s">
        <v>157</v>
      </c>
      <c r="U221" s="31" t="s">
        <v>273</v>
      </c>
      <c r="V221" s="31" t="s">
        <v>824</v>
      </c>
      <c r="W221" s="31" t="s">
        <v>827</v>
      </c>
      <c r="X221" s="31" t="s">
        <v>828</v>
      </c>
      <c r="Y221" s="31" t="s">
        <v>157</v>
      </c>
      <c r="Z221" s="31" t="s">
        <v>259</v>
      </c>
      <c r="AA221" s="31" t="s">
        <v>157</v>
      </c>
      <c r="AB221" s="31" t="s">
        <v>157</v>
      </c>
      <c r="AC221" s="31" t="s">
        <v>157</v>
      </c>
      <c r="AD221" s="31" t="s">
        <v>157</v>
      </c>
      <c r="AE221" s="31" t="s">
        <v>264</v>
      </c>
      <c r="AF221" s="32" t="s">
        <v>829</v>
      </c>
      <c r="AG221" s="32" t="s">
        <v>830</v>
      </c>
      <c r="AH221" s="32" t="s">
        <v>831</v>
      </c>
      <c r="AI221" s="32" t="s">
        <v>164</v>
      </c>
      <c r="AJ221" s="32" t="s">
        <v>832</v>
      </c>
      <c r="AK221" s="32" t="s">
        <v>273</v>
      </c>
      <c r="AL221" s="32" t="s">
        <v>233</v>
      </c>
      <c r="AM221" s="32" t="s">
        <v>157</v>
      </c>
      <c r="AN221" s="32" t="s">
        <v>833</v>
      </c>
      <c r="AO221" s="32" t="s">
        <v>157</v>
      </c>
      <c r="AP221" s="32" t="s">
        <v>157</v>
      </c>
      <c r="AQ221" s="32" t="s">
        <v>157</v>
      </c>
      <c r="AR221" s="32" t="s">
        <v>259</v>
      </c>
      <c r="AS221" s="32" t="s">
        <v>157</v>
      </c>
      <c r="AT221" s="32" t="s">
        <v>157</v>
      </c>
      <c r="AU221" s="32" t="s">
        <v>157</v>
      </c>
      <c r="AV221" s="32" t="s">
        <v>157</v>
      </c>
      <c r="AW221" s="32" t="s">
        <v>834</v>
      </c>
      <c r="AX221" s="32" t="s">
        <v>164</v>
      </c>
      <c r="AY221" s="32" t="s">
        <v>832</v>
      </c>
      <c r="AZ221" s="32" t="s">
        <v>273</v>
      </c>
      <c r="BA221" s="32" t="s">
        <v>233</v>
      </c>
      <c r="BB221" s="32" t="s">
        <v>157</v>
      </c>
      <c r="BC221" s="32" t="s">
        <v>833</v>
      </c>
      <c r="BD221" s="32" t="s">
        <v>157</v>
      </c>
      <c r="BE221" s="32" t="s">
        <v>157</v>
      </c>
      <c r="BF221" s="32" t="s">
        <v>157</v>
      </c>
      <c r="BG221" s="32" t="s">
        <v>259</v>
      </c>
      <c r="BH221" s="32" t="s">
        <v>157</v>
      </c>
      <c r="BI221" s="32" t="s">
        <v>157</v>
      </c>
      <c r="BJ221" s="32" t="s">
        <v>157</v>
      </c>
      <c r="BK221" s="32" t="s">
        <v>157</v>
      </c>
      <c r="BL221" s="33" t="s">
        <v>162</v>
      </c>
      <c r="BM221" s="33" t="s">
        <v>157</v>
      </c>
      <c r="BN221" s="33" t="s">
        <v>157</v>
      </c>
      <c r="BO221" s="33" t="s">
        <v>157</v>
      </c>
      <c r="BP221" s="33" t="s">
        <v>157</v>
      </c>
      <c r="BQ221" s="33" t="s">
        <v>157</v>
      </c>
      <c r="BR221" s="33" t="s">
        <v>157</v>
      </c>
      <c r="BS221" s="34" t="s">
        <v>164</v>
      </c>
      <c r="BT221" s="34" t="s">
        <v>835</v>
      </c>
      <c r="BU221" s="34" t="s">
        <v>162</v>
      </c>
      <c r="BV221" s="34" t="s">
        <v>157</v>
      </c>
      <c r="BW221" s="35" t="s">
        <v>264</v>
      </c>
      <c r="BX221" s="35" t="s">
        <v>264</v>
      </c>
      <c r="BY221" s="35" t="s">
        <v>157</v>
      </c>
    </row>
    <row r="222" spans="1:77" ht="45" x14ac:dyDescent="0.25">
      <c r="A222" s="30" t="s">
        <v>3258</v>
      </c>
      <c r="B222" s="30" t="s">
        <v>3259</v>
      </c>
      <c r="C222" s="30" t="s">
        <v>3260</v>
      </c>
      <c r="D222" s="51">
        <f>VLOOKUP(A222,Population!A223:C1166,2,FALSE)</f>
        <v>108</v>
      </c>
      <c r="E222" s="30" t="s">
        <v>164</v>
      </c>
      <c r="F222" s="31" t="s">
        <v>1105</v>
      </c>
      <c r="G222" s="31" t="s">
        <v>164</v>
      </c>
      <c r="H222" s="31" t="s">
        <v>551</v>
      </c>
      <c r="I222" s="31" t="s">
        <v>233</v>
      </c>
      <c r="J222" s="31" t="s">
        <v>157</v>
      </c>
      <c r="K222" s="31" t="s">
        <v>524</v>
      </c>
      <c r="L222" s="31" t="s">
        <v>3261</v>
      </c>
      <c r="M222" s="31" t="s">
        <v>3262</v>
      </c>
      <c r="N222" s="31" t="s">
        <v>3263</v>
      </c>
      <c r="O222" s="31" t="s">
        <v>157</v>
      </c>
      <c r="P222" s="31" t="s">
        <v>1273</v>
      </c>
      <c r="Q222" s="31" t="s">
        <v>164</v>
      </c>
      <c r="R222" s="31" t="s">
        <v>551</v>
      </c>
      <c r="S222" s="31" t="s">
        <v>233</v>
      </c>
      <c r="T222" s="31" t="s">
        <v>157</v>
      </c>
      <c r="U222" s="31" t="s">
        <v>524</v>
      </c>
      <c r="V222" s="31" t="s">
        <v>3261</v>
      </c>
      <c r="W222" s="31" t="s">
        <v>3264</v>
      </c>
      <c r="X222" s="31" t="s">
        <v>157</v>
      </c>
      <c r="Y222" s="31" t="s">
        <v>157</v>
      </c>
      <c r="Z222" s="31" t="s">
        <v>373</v>
      </c>
      <c r="AA222" s="31" t="s">
        <v>157</v>
      </c>
      <c r="AB222" s="31" t="s">
        <v>3265</v>
      </c>
      <c r="AC222" s="31" t="s">
        <v>157</v>
      </c>
      <c r="AD222" s="31" t="s">
        <v>157</v>
      </c>
      <c r="AE222" s="31" t="s">
        <v>157</v>
      </c>
      <c r="AF222" s="32" t="s">
        <v>1178</v>
      </c>
      <c r="AG222" s="32" t="s">
        <v>332</v>
      </c>
      <c r="AH222" s="32" t="s">
        <v>469</v>
      </c>
      <c r="AI222" s="32" t="s">
        <v>164</v>
      </c>
      <c r="AJ222" s="32" t="s">
        <v>469</v>
      </c>
      <c r="AK222" s="32" t="s">
        <v>2867</v>
      </c>
      <c r="AL222" s="32" t="s">
        <v>233</v>
      </c>
      <c r="AM222" s="32" t="s">
        <v>157</v>
      </c>
      <c r="AN222" s="32" t="s">
        <v>2971</v>
      </c>
      <c r="AO222" s="32" t="s">
        <v>157</v>
      </c>
      <c r="AP222" s="32" t="s">
        <v>157</v>
      </c>
      <c r="AQ222" s="32" t="s">
        <v>2867</v>
      </c>
      <c r="AR222" s="32" t="s">
        <v>259</v>
      </c>
      <c r="AS222" s="32" t="s">
        <v>157</v>
      </c>
      <c r="AT222" s="32" t="s">
        <v>157</v>
      </c>
      <c r="AU222" s="32" t="s">
        <v>157</v>
      </c>
      <c r="AV222" s="32" t="s">
        <v>157</v>
      </c>
      <c r="AW222" s="32" t="s">
        <v>469</v>
      </c>
      <c r="AX222" s="32" t="s">
        <v>164</v>
      </c>
      <c r="AY222" s="32" t="s">
        <v>469</v>
      </c>
      <c r="AZ222" s="32" t="s">
        <v>2867</v>
      </c>
      <c r="BA222" s="32" t="s">
        <v>233</v>
      </c>
      <c r="BB222" s="32" t="s">
        <v>157</v>
      </c>
      <c r="BC222" s="32" t="s">
        <v>2971</v>
      </c>
      <c r="BD222" s="32" t="s">
        <v>157</v>
      </c>
      <c r="BE222" s="32" t="s">
        <v>157</v>
      </c>
      <c r="BF222" s="32" t="s">
        <v>2867</v>
      </c>
      <c r="BG222" s="32" t="s">
        <v>259</v>
      </c>
      <c r="BH222" s="32" t="s">
        <v>157</v>
      </c>
      <c r="BI222" s="32" t="s">
        <v>157</v>
      </c>
      <c r="BJ222" s="32" t="s">
        <v>157</v>
      </c>
      <c r="BK222" s="32" t="s">
        <v>157</v>
      </c>
      <c r="BL222" s="33" t="s">
        <v>162</v>
      </c>
      <c r="BM222" s="33" t="s">
        <v>157</v>
      </c>
      <c r="BN222" s="33" t="s">
        <v>157</v>
      </c>
      <c r="BO222" s="33" t="s">
        <v>157</v>
      </c>
      <c r="BP222" s="33" t="s">
        <v>157</v>
      </c>
      <c r="BQ222" s="33" t="s">
        <v>157</v>
      </c>
      <c r="BR222" s="33" t="s">
        <v>157</v>
      </c>
      <c r="BS222" s="34" t="s">
        <v>162</v>
      </c>
      <c r="BT222" s="34" t="s">
        <v>157</v>
      </c>
      <c r="BU222" s="34" t="s">
        <v>162</v>
      </c>
      <c r="BV222" s="34" t="s">
        <v>157</v>
      </c>
      <c r="BW222" s="35" t="s">
        <v>3266</v>
      </c>
      <c r="BX222" s="35" t="s">
        <v>3267</v>
      </c>
      <c r="BY222" s="35" t="s">
        <v>157</v>
      </c>
    </row>
    <row r="223" spans="1:77" x14ac:dyDescent="0.25">
      <c r="A223" s="30" t="s">
        <v>5680</v>
      </c>
      <c r="B223" s="30" t="s">
        <v>5681</v>
      </c>
      <c r="C223" s="30" t="s">
        <v>5682</v>
      </c>
      <c r="D223" s="51">
        <f>VLOOKUP(A223,Population!A224:C1167,2,FALSE)</f>
        <v>55</v>
      </c>
      <c r="E223" s="30" t="s">
        <v>164</v>
      </c>
      <c r="F223" s="31" t="s">
        <v>444</v>
      </c>
      <c r="G223" s="31" t="s">
        <v>164</v>
      </c>
      <c r="H223" s="31" t="s">
        <v>1102</v>
      </c>
      <c r="I223" s="31" t="s">
        <v>233</v>
      </c>
      <c r="J223" s="31" t="s">
        <v>157</v>
      </c>
      <c r="K223" s="31" t="s">
        <v>5683</v>
      </c>
      <c r="L223" s="31" t="s">
        <v>5684</v>
      </c>
      <c r="M223" s="31" t="s">
        <v>1431</v>
      </c>
      <c r="N223" s="31" t="s">
        <v>788</v>
      </c>
      <c r="O223" s="31" t="s">
        <v>157</v>
      </c>
      <c r="P223" s="31" t="s">
        <v>157</v>
      </c>
      <c r="Q223" s="31" t="s">
        <v>162</v>
      </c>
      <c r="R223" s="31" t="s">
        <v>157</v>
      </c>
      <c r="S223" s="31" t="s">
        <v>157</v>
      </c>
      <c r="T223" s="31" t="s">
        <v>157</v>
      </c>
      <c r="U223" s="31" t="s">
        <v>157</v>
      </c>
      <c r="V223" s="31" t="s">
        <v>157</v>
      </c>
      <c r="W223" s="31" t="s">
        <v>157</v>
      </c>
      <c r="X223" s="31" t="s">
        <v>157</v>
      </c>
      <c r="Y223" s="31" t="s">
        <v>157</v>
      </c>
      <c r="Z223" s="31" t="s">
        <v>157</v>
      </c>
      <c r="AA223" s="31" t="s">
        <v>157</v>
      </c>
      <c r="AB223" s="31" t="s">
        <v>157</v>
      </c>
      <c r="AC223" s="31" t="s">
        <v>157</v>
      </c>
      <c r="AD223" s="31" t="s">
        <v>157</v>
      </c>
      <c r="AE223" s="31" t="s">
        <v>157</v>
      </c>
      <c r="AF223" s="32" t="s">
        <v>157</v>
      </c>
      <c r="AG223" s="32" t="s">
        <v>157</v>
      </c>
      <c r="AH223" s="32" t="s">
        <v>157</v>
      </c>
      <c r="AI223" s="32" t="s">
        <v>162</v>
      </c>
      <c r="AJ223" s="32" t="s">
        <v>157</v>
      </c>
      <c r="AK223" s="32" t="s">
        <v>157</v>
      </c>
      <c r="AL223" s="32" t="s">
        <v>157</v>
      </c>
      <c r="AM223" s="32" t="s">
        <v>157</v>
      </c>
      <c r="AN223" s="32" t="s">
        <v>157</v>
      </c>
      <c r="AO223" s="32" t="s">
        <v>157</v>
      </c>
      <c r="AP223" s="32" t="s">
        <v>157</v>
      </c>
      <c r="AQ223" s="32" t="s">
        <v>157</v>
      </c>
      <c r="AR223" s="32" t="s">
        <v>157</v>
      </c>
      <c r="AS223" s="32" t="s">
        <v>157</v>
      </c>
      <c r="AT223" s="32" t="s">
        <v>157</v>
      </c>
      <c r="AU223" s="32" t="s">
        <v>157</v>
      </c>
      <c r="AV223" s="32" t="s">
        <v>157</v>
      </c>
      <c r="AW223" s="32" t="s">
        <v>157</v>
      </c>
      <c r="AX223" s="32" t="s">
        <v>162</v>
      </c>
      <c r="AY223" s="32" t="s">
        <v>157</v>
      </c>
      <c r="AZ223" s="32" t="s">
        <v>157</v>
      </c>
      <c r="BA223" s="32" t="s">
        <v>157</v>
      </c>
      <c r="BB223" s="32" t="s">
        <v>157</v>
      </c>
      <c r="BC223" s="32" t="s">
        <v>157</v>
      </c>
      <c r="BD223" s="32" t="s">
        <v>157</v>
      </c>
      <c r="BE223" s="32" t="s">
        <v>157</v>
      </c>
      <c r="BF223" s="32" t="s">
        <v>157</v>
      </c>
      <c r="BG223" s="32" t="s">
        <v>157</v>
      </c>
      <c r="BH223" s="32" t="s">
        <v>157</v>
      </c>
      <c r="BI223" s="32" t="s">
        <v>157</v>
      </c>
      <c r="BJ223" s="32" t="s">
        <v>157</v>
      </c>
      <c r="BK223" s="32" t="s">
        <v>157</v>
      </c>
      <c r="BL223" s="33" t="s">
        <v>162</v>
      </c>
      <c r="BM223" s="33" t="s">
        <v>157</v>
      </c>
      <c r="BN223" s="33" t="s">
        <v>157</v>
      </c>
      <c r="BO223" s="33" t="s">
        <v>157</v>
      </c>
      <c r="BP223" s="33" t="s">
        <v>157</v>
      </c>
      <c r="BQ223" s="33" t="s">
        <v>157</v>
      </c>
      <c r="BR223" s="33" t="s">
        <v>157</v>
      </c>
      <c r="BS223" s="34" t="s">
        <v>164</v>
      </c>
      <c r="BT223" s="34" t="s">
        <v>2613</v>
      </c>
      <c r="BU223" s="34" t="s">
        <v>164</v>
      </c>
      <c r="BV223" s="34" t="s">
        <v>5685</v>
      </c>
      <c r="BW223" s="35" t="s">
        <v>157</v>
      </c>
      <c r="BX223" s="35" t="s">
        <v>157</v>
      </c>
      <c r="BY223" s="35" t="s">
        <v>157</v>
      </c>
    </row>
    <row r="224" spans="1:77" ht="45" x14ac:dyDescent="0.25">
      <c r="A224" s="30" t="s">
        <v>2251</v>
      </c>
      <c r="B224" s="30" t="s">
        <v>2252</v>
      </c>
      <c r="C224" s="30" t="s">
        <v>2253</v>
      </c>
      <c r="D224" s="51">
        <f>VLOOKUP(A224,Population!A225:C1168,2,FALSE)</f>
        <v>165</v>
      </c>
      <c r="E224" s="30" t="s">
        <v>164</v>
      </c>
      <c r="F224" s="31" t="s">
        <v>343</v>
      </c>
      <c r="G224" s="31" t="s">
        <v>164</v>
      </c>
      <c r="H224" s="31" t="s">
        <v>2254</v>
      </c>
      <c r="I224" s="31" t="s">
        <v>167</v>
      </c>
      <c r="J224" s="31" t="s">
        <v>2255</v>
      </c>
      <c r="K224" s="31" t="s">
        <v>157</v>
      </c>
      <c r="L224" s="31" t="s">
        <v>157</v>
      </c>
      <c r="M224" s="31" t="s">
        <v>157</v>
      </c>
      <c r="N224" s="31" t="s">
        <v>157</v>
      </c>
      <c r="O224" s="31" t="s">
        <v>157</v>
      </c>
      <c r="P224" s="31" t="s">
        <v>1674</v>
      </c>
      <c r="Q224" s="31" t="s">
        <v>164</v>
      </c>
      <c r="R224" s="31" t="s">
        <v>2256</v>
      </c>
      <c r="S224" s="31" t="s">
        <v>167</v>
      </c>
      <c r="T224" s="31" t="s">
        <v>2257</v>
      </c>
      <c r="U224" s="31" t="s">
        <v>157</v>
      </c>
      <c r="V224" s="31" t="s">
        <v>157</v>
      </c>
      <c r="W224" s="31" t="s">
        <v>157</v>
      </c>
      <c r="X224" s="31" t="s">
        <v>157</v>
      </c>
      <c r="Y224" s="31" t="s">
        <v>157</v>
      </c>
      <c r="Z224" s="31" t="s">
        <v>157</v>
      </c>
      <c r="AA224" s="31" t="s">
        <v>157</v>
      </c>
      <c r="AB224" s="31" t="s">
        <v>157</v>
      </c>
      <c r="AC224" s="31" t="s">
        <v>157</v>
      </c>
      <c r="AD224" s="31" t="s">
        <v>157</v>
      </c>
      <c r="AE224" s="31" t="s">
        <v>157</v>
      </c>
      <c r="AF224" s="32" t="s">
        <v>2258</v>
      </c>
      <c r="AG224" s="32" t="s">
        <v>211</v>
      </c>
      <c r="AH224" s="32" t="s">
        <v>1361</v>
      </c>
      <c r="AI224" s="32" t="s">
        <v>164</v>
      </c>
      <c r="AJ224" s="32" t="s">
        <v>1361</v>
      </c>
      <c r="AK224" s="32" t="s">
        <v>176</v>
      </c>
      <c r="AL224" s="32" t="s">
        <v>167</v>
      </c>
      <c r="AM224" s="32" t="s">
        <v>2259</v>
      </c>
      <c r="AN224" s="32" t="s">
        <v>157</v>
      </c>
      <c r="AO224" s="32" t="s">
        <v>157</v>
      </c>
      <c r="AP224" s="32" t="s">
        <v>157</v>
      </c>
      <c r="AQ224" s="32" t="s">
        <v>157</v>
      </c>
      <c r="AR224" s="32" t="s">
        <v>247</v>
      </c>
      <c r="AS224" s="32" t="s">
        <v>157</v>
      </c>
      <c r="AT224" s="32" t="s">
        <v>2260</v>
      </c>
      <c r="AU224" s="32" t="s">
        <v>157</v>
      </c>
      <c r="AV224" s="32" t="s">
        <v>157</v>
      </c>
      <c r="AW224" s="32" t="s">
        <v>1361</v>
      </c>
      <c r="AX224" s="32" t="s">
        <v>164</v>
      </c>
      <c r="AY224" s="32" t="s">
        <v>1361</v>
      </c>
      <c r="AZ224" s="32" t="s">
        <v>176</v>
      </c>
      <c r="BA224" s="32" t="s">
        <v>167</v>
      </c>
      <c r="BB224" s="32" t="s">
        <v>1537</v>
      </c>
      <c r="BC224" s="32" t="s">
        <v>157</v>
      </c>
      <c r="BD224" s="32" t="s">
        <v>157</v>
      </c>
      <c r="BE224" s="32" t="s">
        <v>157</v>
      </c>
      <c r="BF224" s="32" t="s">
        <v>157</v>
      </c>
      <c r="BG224" s="32" t="s">
        <v>247</v>
      </c>
      <c r="BH224" s="32" t="s">
        <v>157</v>
      </c>
      <c r="BI224" s="32" t="s">
        <v>2261</v>
      </c>
      <c r="BJ224" s="32" t="s">
        <v>157</v>
      </c>
      <c r="BK224" s="32" t="s">
        <v>157</v>
      </c>
      <c r="BL224" s="33" t="s">
        <v>210</v>
      </c>
      <c r="BM224" s="33" t="s">
        <v>157</v>
      </c>
      <c r="BN224" s="33" t="s">
        <v>157</v>
      </c>
      <c r="BO224" s="33" t="s">
        <v>157</v>
      </c>
      <c r="BP224" s="33" t="s">
        <v>157</v>
      </c>
      <c r="BQ224" s="33" t="s">
        <v>157</v>
      </c>
      <c r="BR224" s="33" t="s">
        <v>157</v>
      </c>
      <c r="BS224" s="34" t="s">
        <v>162</v>
      </c>
      <c r="BT224" s="34" t="s">
        <v>157</v>
      </c>
      <c r="BU224" s="34" t="s">
        <v>164</v>
      </c>
      <c r="BV224" s="34" t="s">
        <v>190</v>
      </c>
      <c r="BW224" s="35" t="s">
        <v>157</v>
      </c>
      <c r="BX224" s="35" t="s">
        <v>157</v>
      </c>
      <c r="BY224" s="35" t="s">
        <v>157</v>
      </c>
    </row>
    <row r="225" spans="1:77" ht="45" x14ac:dyDescent="0.25">
      <c r="A225" s="30" t="s">
        <v>1376</v>
      </c>
      <c r="B225" s="30" t="s">
        <v>1377</v>
      </c>
      <c r="C225" s="30" t="s">
        <v>1378</v>
      </c>
      <c r="D225" s="51">
        <f>VLOOKUP(A225,Population!A226:C1169,2,FALSE)</f>
        <v>1026</v>
      </c>
      <c r="E225" s="30" t="s">
        <v>164</v>
      </c>
      <c r="F225" s="31" t="s">
        <v>478</v>
      </c>
      <c r="G225" s="31" t="s">
        <v>164</v>
      </c>
      <c r="H225" s="31" t="s">
        <v>1379</v>
      </c>
      <c r="I225" s="31" t="s">
        <v>233</v>
      </c>
      <c r="J225" s="31" t="s">
        <v>157</v>
      </c>
      <c r="K225" s="31" t="s">
        <v>297</v>
      </c>
      <c r="L225" s="31" t="s">
        <v>624</v>
      </c>
      <c r="M225" s="31" t="s">
        <v>1380</v>
      </c>
      <c r="N225" s="31" t="s">
        <v>1381</v>
      </c>
      <c r="O225" s="31" t="s">
        <v>157</v>
      </c>
      <c r="P225" s="31" t="s">
        <v>157</v>
      </c>
      <c r="Q225" s="31" t="s">
        <v>162</v>
      </c>
      <c r="R225" s="31" t="s">
        <v>157</v>
      </c>
      <c r="S225" s="31" t="s">
        <v>157</v>
      </c>
      <c r="T225" s="31" t="s">
        <v>157</v>
      </c>
      <c r="U225" s="31" t="s">
        <v>157</v>
      </c>
      <c r="V225" s="31" t="s">
        <v>157</v>
      </c>
      <c r="W225" s="31" t="s">
        <v>157</v>
      </c>
      <c r="X225" s="31" t="s">
        <v>157</v>
      </c>
      <c r="Y225" s="31" t="s">
        <v>157</v>
      </c>
      <c r="Z225" s="31" t="s">
        <v>241</v>
      </c>
      <c r="AA225" s="31" t="s">
        <v>157</v>
      </c>
      <c r="AB225" s="31" t="s">
        <v>157</v>
      </c>
      <c r="AC225" s="31" t="s">
        <v>157</v>
      </c>
      <c r="AD225" s="31" t="s">
        <v>157</v>
      </c>
      <c r="AE225" s="31" t="s">
        <v>1382</v>
      </c>
      <c r="AF225" s="32" t="s">
        <v>1383</v>
      </c>
      <c r="AG225" s="32" t="s">
        <v>546</v>
      </c>
      <c r="AH225" s="32" t="s">
        <v>1384</v>
      </c>
      <c r="AI225" s="32" t="s">
        <v>164</v>
      </c>
      <c r="AJ225" s="32" t="s">
        <v>1384</v>
      </c>
      <c r="AK225" s="32" t="s">
        <v>1385</v>
      </c>
      <c r="AL225" s="32" t="s">
        <v>614</v>
      </c>
      <c r="AM225" s="32" t="s">
        <v>157</v>
      </c>
      <c r="AN225" s="32" t="s">
        <v>1386</v>
      </c>
      <c r="AO225" s="32" t="s">
        <v>157</v>
      </c>
      <c r="AP225" s="32" t="s">
        <v>1387</v>
      </c>
      <c r="AQ225" s="32" t="s">
        <v>157</v>
      </c>
      <c r="AR225" s="32" t="s">
        <v>247</v>
      </c>
      <c r="AS225" s="32" t="s">
        <v>157</v>
      </c>
      <c r="AT225" s="32" t="s">
        <v>157</v>
      </c>
      <c r="AU225" s="32" t="s">
        <v>157</v>
      </c>
      <c r="AV225" s="32" t="s">
        <v>157</v>
      </c>
      <c r="AW225" s="32" t="s">
        <v>1388</v>
      </c>
      <c r="AX225" s="32" t="s">
        <v>164</v>
      </c>
      <c r="AY225" s="32" t="s">
        <v>1063</v>
      </c>
      <c r="AZ225" s="32" t="s">
        <v>1385</v>
      </c>
      <c r="BA225" s="32" t="s">
        <v>614</v>
      </c>
      <c r="BB225" s="32" t="s">
        <v>157</v>
      </c>
      <c r="BC225" s="32" t="s">
        <v>157</v>
      </c>
      <c r="BD225" s="32" t="s">
        <v>157</v>
      </c>
      <c r="BE225" s="32" t="s">
        <v>1387</v>
      </c>
      <c r="BF225" s="32" t="s">
        <v>157</v>
      </c>
      <c r="BG225" s="32" t="s">
        <v>247</v>
      </c>
      <c r="BH225" s="32" t="s">
        <v>157</v>
      </c>
      <c r="BI225" s="32" t="s">
        <v>157</v>
      </c>
      <c r="BJ225" s="32" t="s">
        <v>157</v>
      </c>
      <c r="BK225" s="32" t="s">
        <v>157</v>
      </c>
      <c r="BL225" s="33" t="s">
        <v>162</v>
      </c>
      <c r="BM225" s="33" t="s">
        <v>157</v>
      </c>
      <c r="BN225" s="33" t="s">
        <v>157</v>
      </c>
      <c r="BO225" s="33" t="s">
        <v>157</v>
      </c>
      <c r="BP225" s="33" t="s">
        <v>157</v>
      </c>
      <c r="BQ225" s="33" t="s">
        <v>157</v>
      </c>
      <c r="BR225" s="33" t="s">
        <v>157</v>
      </c>
      <c r="BS225" s="34" t="s">
        <v>164</v>
      </c>
      <c r="BT225" s="34" t="s">
        <v>1389</v>
      </c>
      <c r="BU225" s="34" t="s">
        <v>164</v>
      </c>
      <c r="BV225" s="34" t="s">
        <v>157</v>
      </c>
      <c r="BW225" s="35" t="s">
        <v>580</v>
      </c>
      <c r="BX225" s="35" t="s">
        <v>1390</v>
      </c>
      <c r="BY225" s="35" t="s">
        <v>580</v>
      </c>
    </row>
    <row r="226" spans="1:77" ht="45" x14ac:dyDescent="0.25">
      <c r="A226" s="30" t="s">
        <v>3481</v>
      </c>
      <c r="B226" s="30" t="s">
        <v>3482</v>
      </c>
      <c r="C226" s="30" t="s">
        <v>3483</v>
      </c>
      <c r="D226" s="51">
        <f>VLOOKUP(A226,Population!A227:C1170,2,FALSE)</f>
        <v>221</v>
      </c>
      <c r="E226" s="30" t="s">
        <v>164</v>
      </c>
      <c r="F226" s="31" t="s">
        <v>594</v>
      </c>
      <c r="G226" s="31" t="s">
        <v>164</v>
      </c>
      <c r="H226" s="31" t="s">
        <v>762</v>
      </c>
      <c r="I226" s="31" t="s">
        <v>233</v>
      </c>
      <c r="J226" s="31" t="s">
        <v>157</v>
      </c>
      <c r="K226" s="31" t="s">
        <v>273</v>
      </c>
      <c r="L226" s="31" t="s">
        <v>2864</v>
      </c>
      <c r="M226" s="31" t="s">
        <v>1431</v>
      </c>
      <c r="N226" s="31" t="s">
        <v>421</v>
      </c>
      <c r="O226" s="31" t="s">
        <v>157</v>
      </c>
      <c r="P226" s="31" t="s">
        <v>959</v>
      </c>
      <c r="Q226" s="31" t="s">
        <v>164</v>
      </c>
      <c r="R226" s="31" t="s">
        <v>762</v>
      </c>
      <c r="S226" s="31" t="s">
        <v>233</v>
      </c>
      <c r="T226" s="31" t="s">
        <v>157</v>
      </c>
      <c r="U226" s="31" t="s">
        <v>273</v>
      </c>
      <c r="V226" s="31" t="s">
        <v>2864</v>
      </c>
      <c r="W226" s="31" t="s">
        <v>3484</v>
      </c>
      <c r="X226" s="31" t="s">
        <v>3485</v>
      </c>
      <c r="Y226" s="31" t="s">
        <v>157</v>
      </c>
      <c r="Z226" s="31" t="s">
        <v>259</v>
      </c>
      <c r="AA226" s="31" t="s">
        <v>157</v>
      </c>
      <c r="AB226" s="31" t="s">
        <v>157</v>
      </c>
      <c r="AC226" s="31" t="s">
        <v>157</v>
      </c>
      <c r="AD226" s="31" t="s">
        <v>157</v>
      </c>
      <c r="AE226" s="31" t="s">
        <v>157</v>
      </c>
      <c r="AF226" s="32" t="s">
        <v>3486</v>
      </c>
      <c r="AG226" s="32" t="s">
        <v>662</v>
      </c>
      <c r="AH226" s="32" t="s">
        <v>1243</v>
      </c>
      <c r="AI226" s="32" t="s">
        <v>164</v>
      </c>
      <c r="AJ226" s="32" t="s">
        <v>762</v>
      </c>
      <c r="AK226" s="32" t="s">
        <v>273</v>
      </c>
      <c r="AL226" s="32" t="s">
        <v>233</v>
      </c>
      <c r="AM226" s="32" t="s">
        <v>157</v>
      </c>
      <c r="AN226" s="32" t="s">
        <v>3487</v>
      </c>
      <c r="AO226" s="32" t="s">
        <v>157</v>
      </c>
      <c r="AP226" s="32" t="s">
        <v>157</v>
      </c>
      <c r="AQ226" s="32" t="s">
        <v>3488</v>
      </c>
      <c r="AR226" s="32" t="s">
        <v>247</v>
      </c>
      <c r="AS226" s="32" t="s">
        <v>157</v>
      </c>
      <c r="AT226" s="32" t="s">
        <v>3489</v>
      </c>
      <c r="AU226" s="32" t="s">
        <v>157</v>
      </c>
      <c r="AV226" s="32" t="s">
        <v>157</v>
      </c>
      <c r="AW226" s="32" t="s">
        <v>645</v>
      </c>
      <c r="AX226" s="32" t="s">
        <v>164</v>
      </c>
      <c r="AY226" s="32" t="s">
        <v>762</v>
      </c>
      <c r="AZ226" s="32" t="s">
        <v>273</v>
      </c>
      <c r="BA226" s="32" t="s">
        <v>233</v>
      </c>
      <c r="BB226" s="32" t="s">
        <v>157</v>
      </c>
      <c r="BC226" s="32" t="s">
        <v>3487</v>
      </c>
      <c r="BD226" s="32" t="s">
        <v>157</v>
      </c>
      <c r="BE226" s="32" t="s">
        <v>1461</v>
      </c>
      <c r="BF226" s="32" t="s">
        <v>157</v>
      </c>
      <c r="BG226" s="32" t="s">
        <v>247</v>
      </c>
      <c r="BH226" s="32" t="s">
        <v>157</v>
      </c>
      <c r="BI226" s="32" t="s">
        <v>3489</v>
      </c>
      <c r="BJ226" s="32" t="s">
        <v>157</v>
      </c>
      <c r="BK226" s="32" t="s">
        <v>157</v>
      </c>
      <c r="BL226" s="33" t="s">
        <v>162</v>
      </c>
      <c r="BM226" s="33" t="s">
        <v>157</v>
      </c>
      <c r="BN226" s="33" t="s">
        <v>157</v>
      </c>
      <c r="BO226" s="33" t="s">
        <v>157</v>
      </c>
      <c r="BP226" s="33" t="s">
        <v>157</v>
      </c>
      <c r="BQ226" s="33" t="s">
        <v>157</v>
      </c>
      <c r="BR226" s="33" t="s">
        <v>157</v>
      </c>
      <c r="BS226" s="34" t="s">
        <v>162</v>
      </c>
      <c r="BT226" s="34" t="s">
        <v>157</v>
      </c>
      <c r="BU226" s="34" t="s">
        <v>162</v>
      </c>
      <c r="BV226" s="34" t="s">
        <v>157</v>
      </c>
      <c r="BW226" s="35" t="s">
        <v>3490</v>
      </c>
      <c r="BX226" s="35" t="s">
        <v>264</v>
      </c>
      <c r="BY226" s="35" t="s">
        <v>157</v>
      </c>
    </row>
    <row r="227" spans="1:77" ht="75" x14ac:dyDescent="0.25">
      <c r="A227" s="30" t="s">
        <v>3801</v>
      </c>
      <c r="B227" s="30" t="s">
        <v>3802</v>
      </c>
      <c r="C227" s="30" t="s">
        <v>3803</v>
      </c>
      <c r="D227" s="51">
        <f>VLOOKUP(A227,Population!A228:C1171,2,FALSE)</f>
        <v>1124</v>
      </c>
      <c r="E227" s="30" t="s">
        <v>164</v>
      </c>
      <c r="F227" s="31" t="s">
        <v>3804</v>
      </c>
      <c r="G227" s="31" t="s">
        <v>164</v>
      </c>
      <c r="H227" s="31" t="s">
        <v>3805</v>
      </c>
      <c r="I227" s="31" t="s">
        <v>233</v>
      </c>
      <c r="J227" s="31" t="s">
        <v>157</v>
      </c>
      <c r="K227" s="31" t="s">
        <v>340</v>
      </c>
      <c r="L227" s="31" t="s">
        <v>3806</v>
      </c>
      <c r="M227" s="31" t="s">
        <v>3807</v>
      </c>
      <c r="N227" s="31" t="s">
        <v>3808</v>
      </c>
      <c r="O227" s="31" t="s">
        <v>157</v>
      </c>
      <c r="P227" s="31" t="s">
        <v>459</v>
      </c>
      <c r="Q227" s="31" t="s">
        <v>164</v>
      </c>
      <c r="R227" s="31" t="s">
        <v>3805</v>
      </c>
      <c r="S227" s="31" t="s">
        <v>233</v>
      </c>
      <c r="T227" s="31" t="s">
        <v>157</v>
      </c>
      <c r="U227" s="31" t="s">
        <v>340</v>
      </c>
      <c r="V227" s="31" t="s">
        <v>3806</v>
      </c>
      <c r="W227" s="31" t="s">
        <v>3809</v>
      </c>
      <c r="X227" s="31" t="s">
        <v>3810</v>
      </c>
      <c r="Y227" s="31" t="s">
        <v>157</v>
      </c>
      <c r="Z227" s="31" t="s">
        <v>259</v>
      </c>
      <c r="AA227" s="31" t="s">
        <v>157</v>
      </c>
      <c r="AB227" s="31" t="s">
        <v>157</v>
      </c>
      <c r="AC227" s="31" t="s">
        <v>157</v>
      </c>
      <c r="AD227" s="31" t="s">
        <v>157</v>
      </c>
      <c r="AE227" s="31" t="s">
        <v>3811</v>
      </c>
      <c r="AF227" s="32" t="s">
        <v>3812</v>
      </c>
      <c r="AG227" s="32" t="s">
        <v>462</v>
      </c>
      <c r="AH227" s="32" t="s">
        <v>3813</v>
      </c>
      <c r="AI227" s="32" t="s">
        <v>164</v>
      </c>
      <c r="AJ227" s="32" t="s">
        <v>3814</v>
      </c>
      <c r="AK227" s="32" t="s">
        <v>340</v>
      </c>
      <c r="AL227" s="32" t="s">
        <v>233</v>
      </c>
      <c r="AM227" s="32" t="s">
        <v>157</v>
      </c>
      <c r="AN227" s="32" t="s">
        <v>3815</v>
      </c>
      <c r="AO227" s="32" t="s">
        <v>186</v>
      </c>
      <c r="AP227" s="32" t="s">
        <v>3816</v>
      </c>
      <c r="AQ227" s="32" t="s">
        <v>157</v>
      </c>
      <c r="AR227" s="32" t="s">
        <v>259</v>
      </c>
      <c r="AS227" s="32" t="s">
        <v>157</v>
      </c>
      <c r="AT227" s="32" t="s">
        <v>157</v>
      </c>
      <c r="AU227" s="32" t="s">
        <v>157</v>
      </c>
      <c r="AV227" s="32" t="s">
        <v>157</v>
      </c>
      <c r="AW227" s="32" t="s">
        <v>3813</v>
      </c>
      <c r="AX227" s="32" t="s">
        <v>164</v>
      </c>
      <c r="AY227" s="32" t="s">
        <v>3814</v>
      </c>
      <c r="AZ227" s="32" t="s">
        <v>340</v>
      </c>
      <c r="BA227" s="32" t="s">
        <v>233</v>
      </c>
      <c r="BB227" s="32" t="s">
        <v>157</v>
      </c>
      <c r="BC227" s="32" t="s">
        <v>3815</v>
      </c>
      <c r="BD227" s="32" t="s">
        <v>186</v>
      </c>
      <c r="BE227" s="32" t="s">
        <v>3813</v>
      </c>
      <c r="BF227" s="32" t="s">
        <v>157</v>
      </c>
      <c r="BG227" s="32" t="s">
        <v>259</v>
      </c>
      <c r="BH227" s="32" t="s">
        <v>157</v>
      </c>
      <c r="BI227" s="32" t="s">
        <v>157</v>
      </c>
      <c r="BJ227" s="32" t="s">
        <v>157</v>
      </c>
      <c r="BK227" s="32" t="s">
        <v>157</v>
      </c>
      <c r="BL227" s="33" t="s">
        <v>164</v>
      </c>
      <c r="BM227" s="33" t="s">
        <v>3817</v>
      </c>
      <c r="BN227" s="33" t="s">
        <v>3818</v>
      </c>
      <c r="BO227" s="33" t="s">
        <v>775</v>
      </c>
      <c r="BP227" s="33" t="s">
        <v>3819</v>
      </c>
      <c r="BQ227" s="33" t="s">
        <v>157</v>
      </c>
      <c r="BR227" s="33" t="s">
        <v>3820</v>
      </c>
      <c r="BS227" s="34" t="s">
        <v>162</v>
      </c>
      <c r="BT227" s="34" t="s">
        <v>157</v>
      </c>
      <c r="BU227" s="34" t="s">
        <v>162</v>
      </c>
      <c r="BV227" s="34" t="s">
        <v>157</v>
      </c>
      <c r="BW227" s="35" t="s">
        <v>3821</v>
      </c>
      <c r="BX227" s="35" t="s">
        <v>162</v>
      </c>
      <c r="BY227" s="35" t="s">
        <v>157</v>
      </c>
    </row>
    <row r="228" spans="1:77" ht="30" x14ac:dyDescent="0.25">
      <c r="A228" s="30" t="s">
        <v>4181</v>
      </c>
      <c r="B228" s="30" t="s">
        <v>4182</v>
      </c>
      <c r="C228" s="30" t="s">
        <v>4183</v>
      </c>
      <c r="D228" s="51">
        <f>VLOOKUP(A228,Population!A229:C1172,2,FALSE)</f>
        <v>193</v>
      </c>
      <c r="E228" s="30" t="s">
        <v>164</v>
      </c>
      <c r="F228" s="31" t="s">
        <v>462</v>
      </c>
      <c r="G228" s="31" t="s">
        <v>164</v>
      </c>
      <c r="H228" s="31" t="s">
        <v>1431</v>
      </c>
      <c r="I228" s="31" t="s">
        <v>233</v>
      </c>
      <c r="J228" s="31" t="s">
        <v>157</v>
      </c>
      <c r="K228" s="31" t="s">
        <v>273</v>
      </c>
      <c r="L228" s="31" t="s">
        <v>4184</v>
      </c>
      <c r="M228" s="31" t="s">
        <v>4185</v>
      </c>
      <c r="N228" s="31" t="s">
        <v>157</v>
      </c>
      <c r="O228" s="31" t="s">
        <v>4186</v>
      </c>
      <c r="P228" s="31" t="s">
        <v>169</v>
      </c>
      <c r="Q228" s="31" t="s">
        <v>164</v>
      </c>
      <c r="R228" s="31" t="s">
        <v>1431</v>
      </c>
      <c r="S228" s="31" t="s">
        <v>233</v>
      </c>
      <c r="T228" s="31" t="s">
        <v>157</v>
      </c>
      <c r="U228" s="31" t="s">
        <v>273</v>
      </c>
      <c r="V228" s="31" t="s">
        <v>4184</v>
      </c>
      <c r="W228" s="31" t="s">
        <v>157</v>
      </c>
      <c r="X228" s="31" t="s">
        <v>157</v>
      </c>
      <c r="Y228" s="31" t="s">
        <v>4187</v>
      </c>
      <c r="Z228" s="31" t="s">
        <v>259</v>
      </c>
      <c r="AA228" s="31" t="s">
        <v>157</v>
      </c>
      <c r="AB228" s="31" t="s">
        <v>157</v>
      </c>
      <c r="AC228" s="31" t="s">
        <v>157</v>
      </c>
      <c r="AD228" s="31" t="s">
        <v>157</v>
      </c>
      <c r="AE228" s="31" t="s">
        <v>372</v>
      </c>
      <c r="AF228" s="32" t="s">
        <v>4188</v>
      </c>
      <c r="AG228" s="32" t="s">
        <v>169</v>
      </c>
      <c r="AH228" s="32" t="s">
        <v>1431</v>
      </c>
      <c r="AI228" s="32" t="s">
        <v>164</v>
      </c>
      <c r="AJ228" s="32" t="s">
        <v>1431</v>
      </c>
      <c r="AK228" s="32" t="s">
        <v>2867</v>
      </c>
      <c r="AL228" s="32" t="s">
        <v>167</v>
      </c>
      <c r="AM228" s="32" t="s">
        <v>4189</v>
      </c>
      <c r="AN228" s="32" t="s">
        <v>250</v>
      </c>
      <c r="AO228" s="32" t="s">
        <v>157</v>
      </c>
      <c r="AP228" s="32" t="s">
        <v>157</v>
      </c>
      <c r="AQ228" s="32" t="s">
        <v>4190</v>
      </c>
      <c r="AR228" s="32" t="s">
        <v>259</v>
      </c>
      <c r="AS228" s="32" t="s">
        <v>157</v>
      </c>
      <c r="AT228" s="32" t="s">
        <v>157</v>
      </c>
      <c r="AU228" s="32" t="s">
        <v>157</v>
      </c>
      <c r="AV228" s="32" t="s">
        <v>157</v>
      </c>
      <c r="AW228" s="32" t="s">
        <v>422</v>
      </c>
      <c r="AX228" s="32" t="s">
        <v>164</v>
      </c>
      <c r="AY228" s="32" t="s">
        <v>422</v>
      </c>
      <c r="AZ228" s="32" t="s">
        <v>2867</v>
      </c>
      <c r="BA228" s="32" t="s">
        <v>167</v>
      </c>
      <c r="BB228" s="32" t="s">
        <v>4191</v>
      </c>
      <c r="BC228" s="32" t="s">
        <v>250</v>
      </c>
      <c r="BD228" s="32" t="s">
        <v>157</v>
      </c>
      <c r="BE228" s="32" t="s">
        <v>157</v>
      </c>
      <c r="BF228" s="32" t="s">
        <v>4192</v>
      </c>
      <c r="BG228" s="32" t="s">
        <v>259</v>
      </c>
      <c r="BH228" s="32" t="s">
        <v>157</v>
      </c>
      <c r="BI228" s="32" t="s">
        <v>157</v>
      </c>
      <c r="BJ228" s="32" t="s">
        <v>157</v>
      </c>
      <c r="BK228" s="32" t="s">
        <v>157</v>
      </c>
      <c r="BL228" s="33" t="s">
        <v>162</v>
      </c>
      <c r="BM228" s="33" t="s">
        <v>157</v>
      </c>
      <c r="BN228" s="33" t="s">
        <v>157</v>
      </c>
      <c r="BO228" s="33" t="s">
        <v>157</v>
      </c>
      <c r="BP228" s="33" t="s">
        <v>157</v>
      </c>
      <c r="BQ228" s="33" t="s">
        <v>157</v>
      </c>
      <c r="BR228" s="33" t="s">
        <v>157</v>
      </c>
      <c r="BS228" s="34" t="s">
        <v>162</v>
      </c>
      <c r="BT228" s="34" t="s">
        <v>157</v>
      </c>
      <c r="BU228" s="34" t="s">
        <v>162</v>
      </c>
      <c r="BV228" s="34" t="s">
        <v>157</v>
      </c>
      <c r="BW228" s="35" t="s">
        <v>4193</v>
      </c>
      <c r="BX228" s="35" t="s">
        <v>4194</v>
      </c>
      <c r="BY228" s="35" t="s">
        <v>2191</v>
      </c>
    </row>
    <row r="229" spans="1:77" ht="30" x14ac:dyDescent="0.25">
      <c r="A229" s="30" t="s">
        <v>5954</v>
      </c>
      <c r="B229" s="30" t="s">
        <v>5962</v>
      </c>
      <c r="C229" s="30" t="s">
        <v>313</v>
      </c>
      <c r="D229" s="51">
        <f>VLOOKUP(A229,Population!A230:C1173,2,FALSE)</f>
        <v>1056</v>
      </c>
      <c r="E229" s="30" t="s">
        <v>164</v>
      </c>
      <c r="F229" s="31" t="s">
        <v>314</v>
      </c>
      <c r="G229" s="31" t="s">
        <v>164</v>
      </c>
      <c r="H229" s="31" t="s">
        <v>315</v>
      </c>
      <c r="I229" s="31" t="s">
        <v>233</v>
      </c>
      <c r="J229" s="31" t="s">
        <v>157</v>
      </c>
      <c r="K229" s="31" t="s">
        <v>316</v>
      </c>
      <c r="L229" s="31" t="s">
        <v>317</v>
      </c>
      <c r="M229" s="31" t="s">
        <v>318</v>
      </c>
      <c r="N229" s="31" t="s">
        <v>319</v>
      </c>
      <c r="O229" s="31" t="s">
        <v>157</v>
      </c>
      <c r="P229" s="31" t="s">
        <v>320</v>
      </c>
      <c r="Q229" s="31" t="s">
        <v>164</v>
      </c>
      <c r="R229" s="31" t="s">
        <v>315</v>
      </c>
      <c r="S229" s="31" t="s">
        <v>233</v>
      </c>
      <c r="T229" s="31" t="s">
        <v>157</v>
      </c>
      <c r="U229" s="31" t="s">
        <v>297</v>
      </c>
      <c r="V229" s="31" t="s">
        <v>321</v>
      </c>
      <c r="W229" s="31" t="s">
        <v>322</v>
      </c>
      <c r="X229" s="31" t="s">
        <v>264</v>
      </c>
      <c r="Y229" s="31" t="s">
        <v>157</v>
      </c>
      <c r="Z229" s="31" t="s">
        <v>323</v>
      </c>
      <c r="AA229" s="31" t="s">
        <v>157</v>
      </c>
      <c r="AB229" s="31" t="s">
        <v>157</v>
      </c>
      <c r="AC229" s="31" t="s">
        <v>157</v>
      </c>
      <c r="AD229" s="31" t="s">
        <v>324</v>
      </c>
      <c r="AE229" s="31" t="s">
        <v>325</v>
      </c>
      <c r="AF229" s="32" t="s">
        <v>326</v>
      </c>
      <c r="AG229" s="32" t="s">
        <v>327</v>
      </c>
      <c r="AH229" s="32" t="s">
        <v>328</v>
      </c>
      <c r="AI229" s="32" t="s">
        <v>164</v>
      </c>
      <c r="AJ229" s="32" t="s">
        <v>329</v>
      </c>
      <c r="AK229" s="32" t="s">
        <v>297</v>
      </c>
      <c r="AL229" s="32" t="s">
        <v>233</v>
      </c>
      <c r="AM229" s="32" t="s">
        <v>157</v>
      </c>
      <c r="AN229" s="32" t="s">
        <v>330</v>
      </c>
      <c r="AO229" s="32" t="s">
        <v>157</v>
      </c>
      <c r="AP229" s="32" t="s">
        <v>157</v>
      </c>
      <c r="AQ229" s="32" t="s">
        <v>157</v>
      </c>
      <c r="AR229" s="32" t="s">
        <v>259</v>
      </c>
      <c r="AS229" s="32" t="s">
        <v>157</v>
      </c>
      <c r="AT229" s="32" t="s">
        <v>157</v>
      </c>
      <c r="AU229" s="32" t="s">
        <v>157</v>
      </c>
      <c r="AV229" s="32" t="s">
        <v>157</v>
      </c>
      <c r="AW229" s="32" t="s">
        <v>331</v>
      </c>
      <c r="AX229" s="32" t="s">
        <v>164</v>
      </c>
      <c r="AY229" s="32" t="s">
        <v>332</v>
      </c>
      <c r="AZ229" s="32" t="s">
        <v>297</v>
      </c>
      <c r="BA229" s="32" t="s">
        <v>233</v>
      </c>
      <c r="BB229" s="32" t="s">
        <v>157</v>
      </c>
      <c r="BC229" s="32" t="s">
        <v>333</v>
      </c>
      <c r="BD229" s="32" t="s">
        <v>157</v>
      </c>
      <c r="BE229" s="32" t="s">
        <v>157</v>
      </c>
      <c r="BF229" s="32" t="s">
        <v>157</v>
      </c>
      <c r="BG229" s="32" t="s">
        <v>259</v>
      </c>
      <c r="BH229" s="32" t="s">
        <v>157</v>
      </c>
      <c r="BI229" s="32" t="s">
        <v>157</v>
      </c>
      <c r="BJ229" s="32" t="s">
        <v>157</v>
      </c>
      <c r="BK229" s="32" t="s">
        <v>157</v>
      </c>
      <c r="BL229" s="33" t="s">
        <v>162</v>
      </c>
      <c r="BM229" s="33" t="s">
        <v>157</v>
      </c>
      <c r="BN229" s="33" t="s">
        <v>157</v>
      </c>
      <c r="BO229" s="33" t="s">
        <v>157</v>
      </c>
      <c r="BP229" s="33" t="s">
        <v>157</v>
      </c>
      <c r="BQ229" s="33" t="s">
        <v>157</v>
      </c>
      <c r="BR229" s="33" t="s">
        <v>157</v>
      </c>
      <c r="BS229" s="34" t="s">
        <v>162</v>
      </c>
      <c r="BT229" s="34" t="s">
        <v>157</v>
      </c>
      <c r="BU229" s="34" t="s">
        <v>164</v>
      </c>
      <c r="BV229" s="34" t="s">
        <v>334</v>
      </c>
      <c r="BW229" s="35" t="s">
        <v>162</v>
      </c>
      <c r="BX229" s="35" t="s">
        <v>162</v>
      </c>
      <c r="BY229" s="35" t="s">
        <v>157</v>
      </c>
    </row>
    <row r="230" spans="1:77" ht="45" x14ac:dyDescent="0.25">
      <c r="A230" s="30" t="s">
        <v>5687</v>
      </c>
      <c r="B230" s="30" t="s">
        <v>5688</v>
      </c>
      <c r="C230" s="30" t="s">
        <v>5689</v>
      </c>
      <c r="D230" s="51">
        <f>VLOOKUP(A230,Population!A231:C1174,2,FALSE)</f>
        <v>334</v>
      </c>
      <c r="E230" s="30" t="s">
        <v>164</v>
      </c>
      <c r="F230" s="31" t="s">
        <v>5121</v>
      </c>
      <c r="G230" s="31" t="s">
        <v>164</v>
      </c>
      <c r="H230" s="31" t="s">
        <v>5690</v>
      </c>
      <c r="I230" s="31" t="s">
        <v>233</v>
      </c>
      <c r="J230" s="31" t="s">
        <v>157</v>
      </c>
      <c r="K230" s="31" t="s">
        <v>273</v>
      </c>
      <c r="L230" s="31" t="s">
        <v>5691</v>
      </c>
      <c r="M230" s="31" t="s">
        <v>5692</v>
      </c>
      <c r="N230" s="31" t="s">
        <v>5693</v>
      </c>
      <c r="O230" s="31" t="s">
        <v>5694</v>
      </c>
      <c r="P230" s="31" t="s">
        <v>332</v>
      </c>
      <c r="Q230" s="31" t="s">
        <v>164</v>
      </c>
      <c r="R230" s="31" t="s">
        <v>1164</v>
      </c>
      <c r="S230" s="31" t="s">
        <v>233</v>
      </c>
      <c r="T230" s="31" t="s">
        <v>157</v>
      </c>
      <c r="U230" s="31" t="s">
        <v>273</v>
      </c>
      <c r="V230" s="31" t="s">
        <v>5695</v>
      </c>
      <c r="W230" s="31" t="s">
        <v>5696</v>
      </c>
      <c r="X230" s="31" t="s">
        <v>157</v>
      </c>
      <c r="Y230" s="31" t="s">
        <v>157</v>
      </c>
      <c r="Z230" s="31" t="s">
        <v>323</v>
      </c>
      <c r="AA230" s="31" t="s">
        <v>157</v>
      </c>
      <c r="AB230" s="31" t="s">
        <v>157</v>
      </c>
      <c r="AC230" s="31" t="s">
        <v>157</v>
      </c>
      <c r="AD230" s="31" t="s">
        <v>5697</v>
      </c>
      <c r="AE230" s="31" t="s">
        <v>157</v>
      </c>
      <c r="AF230" s="32" t="s">
        <v>5121</v>
      </c>
      <c r="AG230" s="32" t="s">
        <v>332</v>
      </c>
      <c r="AH230" s="32" t="s">
        <v>5698</v>
      </c>
      <c r="AI230" s="32" t="s">
        <v>164</v>
      </c>
      <c r="AJ230" s="32" t="s">
        <v>261</v>
      </c>
      <c r="AK230" s="32" t="s">
        <v>5699</v>
      </c>
      <c r="AL230" s="32" t="s">
        <v>233</v>
      </c>
      <c r="AM230" s="32" t="s">
        <v>157</v>
      </c>
      <c r="AN230" s="32" t="s">
        <v>4138</v>
      </c>
      <c r="AO230" s="32" t="s">
        <v>157</v>
      </c>
      <c r="AP230" s="32" t="s">
        <v>157</v>
      </c>
      <c r="AQ230" s="32" t="s">
        <v>157</v>
      </c>
      <c r="AR230" s="32" t="s">
        <v>157</v>
      </c>
      <c r="AS230" s="32" t="s">
        <v>157</v>
      </c>
      <c r="AT230" s="32" t="s">
        <v>157</v>
      </c>
      <c r="AU230" s="32" t="s">
        <v>157</v>
      </c>
      <c r="AV230" s="32" t="s">
        <v>157</v>
      </c>
      <c r="AW230" s="32" t="s">
        <v>5700</v>
      </c>
      <c r="AX230" s="32" t="s">
        <v>164</v>
      </c>
      <c r="AY230" s="32" t="s">
        <v>261</v>
      </c>
      <c r="AZ230" s="32" t="s">
        <v>5699</v>
      </c>
      <c r="BA230" s="32" t="s">
        <v>167</v>
      </c>
      <c r="BB230" s="32" t="s">
        <v>4138</v>
      </c>
      <c r="BC230" s="32" t="s">
        <v>4138</v>
      </c>
      <c r="BD230" s="32" t="s">
        <v>157</v>
      </c>
      <c r="BE230" s="32" t="s">
        <v>157</v>
      </c>
      <c r="BF230" s="32" t="s">
        <v>157</v>
      </c>
      <c r="BG230" s="32" t="s">
        <v>259</v>
      </c>
      <c r="BH230" s="32" t="s">
        <v>5701</v>
      </c>
      <c r="BI230" s="32" t="s">
        <v>157</v>
      </c>
      <c r="BJ230" s="32" t="s">
        <v>157</v>
      </c>
      <c r="BK230" s="32" t="s">
        <v>157</v>
      </c>
      <c r="BL230" s="33" t="s">
        <v>162</v>
      </c>
      <c r="BM230" s="33" t="s">
        <v>157</v>
      </c>
      <c r="BN230" s="33" t="s">
        <v>157</v>
      </c>
      <c r="BO230" s="33" t="s">
        <v>157</v>
      </c>
      <c r="BP230" s="33" t="s">
        <v>157</v>
      </c>
      <c r="BQ230" s="33" t="s">
        <v>157</v>
      </c>
      <c r="BR230" s="33" t="s">
        <v>157</v>
      </c>
      <c r="BS230" s="34" t="s">
        <v>162</v>
      </c>
      <c r="BT230" s="34" t="s">
        <v>157</v>
      </c>
      <c r="BU230" s="34" t="s">
        <v>164</v>
      </c>
      <c r="BV230" s="34" t="s">
        <v>970</v>
      </c>
      <c r="BW230" s="35" t="s">
        <v>5702</v>
      </c>
      <c r="BX230" s="35" t="s">
        <v>162</v>
      </c>
      <c r="BY230" s="35" t="s">
        <v>157</v>
      </c>
    </row>
    <row r="231" spans="1:77" ht="30" x14ac:dyDescent="0.25">
      <c r="A231" s="30" t="s">
        <v>4766</v>
      </c>
      <c r="B231" s="30" t="s">
        <v>4767</v>
      </c>
      <c r="C231" s="30" t="s">
        <v>4768</v>
      </c>
      <c r="D231" s="51">
        <f>VLOOKUP(A231,Population!A232:C1175,2,FALSE)</f>
        <v>366</v>
      </c>
      <c r="E231" s="30" t="s">
        <v>164</v>
      </c>
      <c r="F231" s="31" t="s">
        <v>2716</v>
      </c>
      <c r="G231" s="31" t="s">
        <v>164</v>
      </c>
      <c r="H231" s="31" t="s">
        <v>1083</v>
      </c>
      <c r="I231" s="31" t="s">
        <v>233</v>
      </c>
      <c r="J231" s="31" t="s">
        <v>157</v>
      </c>
      <c r="K231" s="31" t="s">
        <v>340</v>
      </c>
      <c r="L231" s="31" t="s">
        <v>812</v>
      </c>
      <c r="M231" s="31" t="s">
        <v>804</v>
      </c>
      <c r="N231" s="31" t="s">
        <v>595</v>
      </c>
      <c r="O231" s="31" t="s">
        <v>157</v>
      </c>
      <c r="P231" s="31" t="s">
        <v>157</v>
      </c>
      <c r="Q231" s="31" t="s">
        <v>162</v>
      </c>
      <c r="R231" s="31" t="s">
        <v>157</v>
      </c>
      <c r="S231" s="31" t="s">
        <v>157</v>
      </c>
      <c r="T231" s="31" t="s">
        <v>157</v>
      </c>
      <c r="U231" s="31" t="s">
        <v>157</v>
      </c>
      <c r="V231" s="31" t="s">
        <v>157</v>
      </c>
      <c r="W231" s="31" t="s">
        <v>157</v>
      </c>
      <c r="X231" s="31" t="s">
        <v>157</v>
      </c>
      <c r="Y231" s="31" t="s">
        <v>157</v>
      </c>
      <c r="Z231" s="31" t="s">
        <v>157</v>
      </c>
      <c r="AA231" s="31" t="s">
        <v>157</v>
      </c>
      <c r="AB231" s="31" t="s">
        <v>157</v>
      </c>
      <c r="AC231" s="31" t="s">
        <v>157</v>
      </c>
      <c r="AD231" s="31" t="s">
        <v>157</v>
      </c>
      <c r="AE231" s="31" t="s">
        <v>157</v>
      </c>
      <c r="AF231" s="32" t="s">
        <v>2716</v>
      </c>
      <c r="AG231" s="32" t="s">
        <v>157</v>
      </c>
      <c r="AH231" s="32" t="s">
        <v>469</v>
      </c>
      <c r="AI231" s="32" t="s">
        <v>164</v>
      </c>
      <c r="AJ231" s="32" t="s">
        <v>660</v>
      </c>
      <c r="AK231" s="32" t="s">
        <v>340</v>
      </c>
      <c r="AL231" s="32" t="s">
        <v>233</v>
      </c>
      <c r="AM231" s="32" t="s">
        <v>157</v>
      </c>
      <c r="AN231" s="32" t="s">
        <v>812</v>
      </c>
      <c r="AO231" s="32" t="s">
        <v>186</v>
      </c>
      <c r="AP231" s="32" t="s">
        <v>812</v>
      </c>
      <c r="AQ231" s="32" t="s">
        <v>157</v>
      </c>
      <c r="AR231" s="32" t="s">
        <v>259</v>
      </c>
      <c r="AS231" s="32" t="s">
        <v>157</v>
      </c>
      <c r="AT231" s="32" t="s">
        <v>157</v>
      </c>
      <c r="AU231" s="32" t="s">
        <v>157</v>
      </c>
      <c r="AV231" s="32" t="s">
        <v>157</v>
      </c>
      <c r="AW231" s="32" t="s">
        <v>157</v>
      </c>
      <c r="AX231" s="32" t="s">
        <v>162</v>
      </c>
      <c r="AY231" s="32" t="s">
        <v>157</v>
      </c>
      <c r="AZ231" s="32" t="s">
        <v>157</v>
      </c>
      <c r="BA231" s="32" t="s">
        <v>157</v>
      </c>
      <c r="BB231" s="32" t="s">
        <v>157</v>
      </c>
      <c r="BC231" s="32" t="s">
        <v>157</v>
      </c>
      <c r="BD231" s="32" t="s">
        <v>157</v>
      </c>
      <c r="BE231" s="32" t="s">
        <v>157</v>
      </c>
      <c r="BF231" s="32" t="s">
        <v>157</v>
      </c>
      <c r="BG231" s="32" t="s">
        <v>157</v>
      </c>
      <c r="BH231" s="32" t="s">
        <v>157</v>
      </c>
      <c r="BI231" s="32" t="s">
        <v>157</v>
      </c>
      <c r="BJ231" s="32" t="s">
        <v>157</v>
      </c>
      <c r="BK231" s="32" t="s">
        <v>157</v>
      </c>
      <c r="BL231" s="33" t="s">
        <v>162</v>
      </c>
      <c r="BM231" s="33" t="s">
        <v>157</v>
      </c>
      <c r="BN231" s="33" t="s">
        <v>157</v>
      </c>
      <c r="BO231" s="33" t="s">
        <v>157</v>
      </c>
      <c r="BP231" s="33" t="s">
        <v>157</v>
      </c>
      <c r="BQ231" s="33" t="s">
        <v>157</v>
      </c>
      <c r="BR231" s="33" t="s">
        <v>157</v>
      </c>
      <c r="BS231" s="34" t="s">
        <v>162</v>
      </c>
      <c r="BT231" s="34" t="s">
        <v>157</v>
      </c>
      <c r="BU231" s="34" t="s">
        <v>164</v>
      </c>
      <c r="BV231" s="34" t="s">
        <v>3939</v>
      </c>
      <c r="BW231" s="35" t="s">
        <v>4769</v>
      </c>
      <c r="BX231" s="35" t="s">
        <v>381</v>
      </c>
      <c r="BY231" s="35" t="s">
        <v>157</v>
      </c>
    </row>
    <row r="232" spans="1:77" x14ac:dyDescent="0.25">
      <c r="A232" s="30" t="s">
        <v>3571</v>
      </c>
      <c r="B232" s="30" t="s">
        <v>3572</v>
      </c>
      <c r="C232" s="30" t="s">
        <v>3573</v>
      </c>
      <c r="D232" s="51">
        <f>VLOOKUP(A232,Population!A233:C1176,2,FALSE)</f>
        <v>173</v>
      </c>
      <c r="E232" s="30" t="s">
        <v>164</v>
      </c>
      <c r="F232" s="31" t="s">
        <v>1676</v>
      </c>
      <c r="G232" s="31" t="s">
        <v>164</v>
      </c>
      <c r="H232" s="31" t="s">
        <v>2318</v>
      </c>
      <c r="I232" s="31" t="s">
        <v>233</v>
      </c>
      <c r="J232" s="31" t="s">
        <v>157</v>
      </c>
      <c r="K232" s="31" t="s">
        <v>524</v>
      </c>
      <c r="L232" s="31" t="s">
        <v>157</v>
      </c>
      <c r="M232" s="31" t="s">
        <v>3574</v>
      </c>
      <c r="N232" s="31" t="s">
        <v>468</v>
      </c>
      <c r="O232" s="31" t="s">
        <v>157</v>
      </c>
      <c r="P232" s="31" t="s">
        <v>340</v>
      </c>
      <c r="Q232" s="31" t="s">
        <v>162</v>
      </c>
      <c r="R232" s="31" t="s">
        <v>157</v>
      </c>
      <c r="S232" s="31" t="s">
        <v>157</v>
      </c>
      <c r="T232" s="31" t="s">
        <v>157</v>
      </c>
      <c r="U232" s="31" t="s">
        <v>157</v>
      </c>
      <c r="V232" s="31" t="s">
        <v>157</v>
      </c>
      <c r="W232" s="31" t="s">
        <v>157</v>
      </c>
      <c r="X232" s="31" t="s">
        <v>157</v>
      </c>
      <c r="Y232" s="31" t="s">
        <v>157</v>
      </c>
      <c r="Z232" s="31" t="s">
        <v>259</v>
      </c>
      <c r="AA232" s="31" t="s">
        <v>157</v>
      </c>
      <c r="AB232" s="31" t="s">
        <v>157</v>
      </c>
      <c r="AC232" s="31" t="s">
        <v>157</v>
      </c>
      <c r="AD232" s="31" t="s">
        <v>157</v>
      </c>
      <c r="AE232" s="31" t="s">
        <v>157</v>
      </c>
      <c r="AF232" s="32" t="s">
        <v>1676</v>
      </c>
      <c r="AG232" s="32" t="s">
        <v>157</v>
      </c>
      <c r="AH232" s="32" t="s">
        <v>1244</v>
      </c>
      <c r="AI232" s="32" t="s">
        <v>164</v>
      </c>
      <c r="AJ232" s="32" t="s">
        <v>1244</v>
      </c>
      <c r="AK232" s="32" t="s">
        <v>524</v>
      </c>
      <c r="AL232" s="32" t="s">
        <v>233</v>
      </c>
      <c r="AM232" s="32" t="s">
        <v>157</v>
      </c>
      <c r="AN232" s="32" t="s">
        <v>157</v>
      </c>
      <c r="AO232" s="32" t="s">
        <v>157</v>
      </c>
      <c r="AP232" s="32" t="s">
        <v>157</v>
      </c>
      <c r="AQ232" s="32" t="s">
        <v>157</v>
      </c>
      <c r="AR232" s="32" t="s">
        <v>259</v>
      </c>
      <c r="AS232" s="32" t="s">
        <v>157</v>
      </c>
      <c r="AT232" s="32" t="s">
        <v>157</v>
      </c>
      <c r="AU232" s="32" t="s">
        <v>157</v>
      </c>
      <c r="AV232" s="32" t="s">
        <v>157</v>
      </c>
      <c r="AW232" s="32" t="s">
        <v>157</v>
      </c>
      <c r="AX232" s="32" t="s">
        <v>162</v>
      </c>
      <c r="AY232" s="32" t="s">
        <v>157</v>
      </c>
      <c r="AZ232" s="32" t="s">
        <v>157</v>
      </c>
      <c r="BA232" s="32" t="s">
        <v>157</v>
      </c>
      <c r="BB232" s="32" t="s">
        <v>157</v>
      </c>
      <c r="BC232" s="32" t="s">
        <v>157</v>
      </c>
      <c r="BD232" s="32" t="s">
        <v>157</v>
      </c>
      <c r="BE232" s="32" t="s">
        <v>157</v>
      </c>
      <c r="BF232" s="32" t="s">
        <v>157</v>
      </c>
      <c r="BG232" s="32" t="s">
        <v>157</v>
      </c>
      <c r="BH232" s="32" t="s">
        <v>157</v>
      </c>
      <c r="BI232" s="32" t="s">
        <v>157</v>
      </c>
      <c r="BJ232" s="32" t="s">
        <v>157</v>
      </c>
      <c r="BK232" s="32" t="s">
        <v>157</v>
      </c>
      <c r="BL232" s="33" t="s">
        <v>162</v>
      </c>
      <c r="BM232" s="33" t="s">
        <v>157</v>
      </c>
      <c r="BN232" s="33" t="s">
        <v>157</v>
      </c>
      <c r="BO232" s="33" t="s">
        <v>157</v>
      </c>
      <c r="BP232" s="33" t="s">
        <v>157</v>
      </c>
      <c r="BQ232" s="33" t="s">
        <v>157</v>
      </c>
      <c r="BR232" s="33" t="s">
        <v>157</v>
      </c>
      <c r="BS232" s="34" t="s">
        <v>162</v>
      </c>
      <c r="BT232" s="34" t="s">
        <v>157</v>
      </c>
      <c r="BU232" s="34" t="s">
        <v>162</v>
      </c>
      <c r="BV232" s="34" t="s">
        <v>157</v>
      </c>
      <c r="BW232" s="35" t="s">
        <v>3575</v>
      </c>
      <c r="BX232" s="35" t="s">
        <v>580</v>
      </c>
      <c r="BY232" s="35" t="s">
        <v>157</v>
      </c>
    </row>
    <row r="233" spans="1:77" ht="45" x14ac:dyDescent="0.25">
      <c r="A233" s="30" t="s">
        <v>5258</v>
      </c>
      <c r="B233" s="30" t="s">
        <v>5259</v>
      </c>
      <c r="C233" s="30" t="s">
        <v>5260</v>
      </c>
      <c r="D233" s="51">
        <f>VLOOKUP(A233,Population!A234:C1177,2,FALSE)</f>
        <v>251</v>
      </c>
      <c r="E233" s="30" t="s">
        <v>164</v>
      </c>
      <c r="F233" s="31" t="s">
        <v>5261</v>
      </c>
      <c r="G233" s="31" t="s">
        <v>164</v>
      </c>
      <c r="H233" s="31" t="s">
        <v>5262</v>
      </c>
      <c r="I233" s="31" t="s">
        <v>233</v>
      </c>
      <c r="J233" s="31" t="s">
        <v>157</v>
      </c>
      <c r="K233" s="31" t="s">
        <v>186</v>
      </c>
      <c r="L233" s="31" t="s">
        <v>5263</v>
      </c>
      <c r="M233" s="31" t="s">
        <v>5264</v>
      </c>
      <c r="N233" s="31" t="s">
        <v>5265</v>
      </c>
      <c r="O233" s="31" t="s">
        <v>157</v>
      </c>
      <c r="P233" s="31" t="s">
        <v>332</v>
      </c>
      <c r="Q233" s="31" t="s">
        <v>164</v>
      </c>
      <c r="R233" s="31" t="s">
        <v>5262</v>
      </c>
      <c r="S233" s="31" t="s">
        <v>233</v>
      </c>
      <c r="T233" s="31" t="s">
        <v>157</v>
      </c>
      <c r="U233" s="31" t="s">
        <v>186</v>
      </c>
      <c r="V233" s="31" t="s">
        <v>5263</v>
      </c>
      <c r="W233" s="31" t="s">
        <v>5266</v>
      </c>
      <c r="X233" s="31" t="s">
        <v>5267</v>
      </c>
      <c r="Y233" s="31" t="s">
        <v>157</v>
      </c>
      <c r="Z233" s="31" t="s">
        <v>259</v>
      </c>
      <c r="AA233" s="31" t="s">
        <v>157</v>
      </c>
      <c r="AB233" s="31" t="s">
        <v>157</v>
      </c>
      <c r="AC233" s="31" t="s">
        <v>157</v>
      </c>
      <c r="AD233" s="31" t="s">
        <v>157</v>
      </c>
      <c r="AE233" s="31" t="s">
        <v>157</v>
      </c>
      <c r="AF233" s="32" t="s">
        <v>5261</v>
      </c>
      <c r="AG233" s="32" t="s">
        <v>332</v>
      </c>
      <c r="AH233" s="32" t="s">
        <v>3903</v>
      </c>
      <c r="AI233" s="32" t="s">
        <v>164</v>
      </c>
      <c r="AJ233" s="32" t="s">
        <v>5268</v>
      </c>
      <c r="AK233" s="32" t="s">
        <v>186</v>
      </c>
      <c r="AL233" s="32" t="s">
        <v>233</v>
      </c>
      <c r="AM233" s="32" t="s">
        <v>157</v>
      </c>
      <c r="AN233" s="32" t="s">
        <v>5269</v>
      </c>
      <c r="AO233" s="32" t="s">
        <v>5270</v>
      </c>
      <c r="AP233" s="32" t="s">
        <v>5271</v>
      </c>
      <c r="AQ233" s="32" t="s">
        <v>157</v>
      </c>
      <c r="AR233" s="32" t="s">
        <v>247</v>
      </c>
      <c r="AS233" s="32" t="s">
        <v>157</v>
      </c>
      <c r="AT233" s="32" t="s">
        <v>157</v>
      </c>
      <c r="AU233" s="32" t="s">
        <v>157</v>
      </c>
      <c r="AV233" s="32" t="s">
        <v>157</v>
      </c>
      <c r="AW233" s="32" t="s">
        <v>5272</v>
      </c>
      <c r="AX233" s="32" t="s">
        <v>164</v>
      </c>
      <c r="AY233" s="32" t="s">
        <v>5268</v>
      </c>
      <c r="AZ233" s="32" t="s">
        <v>186</v>
      </c>
      <c r="BA233" s="32" t="s">
        <v>233</v>
      </c>
      <c r="BB233" s="32" t="s">
        <v>157</v>
      </c>
      <c r="BC233" s="32" t="s">
        <v>5269</v>
      </c>
      <c r="BD233" s="32" t="s">
        <v>5273</v>
      </c>
      <c r="BE233" s="32" t="s">
        <v>5271</v>
      </c>
      <c r="BF233" s="32" t="s">
        <v>157</v>
      </c>
      <c r="BG233" s="32" t="s">
        <v>247</v>
      </c>
      <c r="BH233" s="32" t="s">
        <v>157</v>
      </c>
      <c r="BI233" s="32" t="s">
        <v>157</v>
      </c>
      <c r="BJ233" s="32" t="s">
        <v>157</v>
      </c>
      <c r="BK233" s="32" t="s">
        <v>157</v>
      </c>
      <c r="BL233" s="33" t="s">
        <v>162</v>
      </c>
      <c r="BM233" s="33" t="s">
        <v>157</v>
      </c>
      <c r="BN233" s="33" t="s">
        <v>157</v>
      </c>
      <c r="BO233" s="33" t="s">
        <v>157</v>
      </c>
      <c r="BP233" s="33" t="s">
        <v>157</v>
      </c>
      <c r="BQ233" s="33" t="s">
        <v>157</v>
      </c>
      <c r="BR233" s="33" t="s">
        <v>157</v>
      </c>
      <c r="BS233" s="34" t="s">
        <v>162</v>
      </c>
      <c r="BT233" s="34" t="s">
        <v>157</v>
      </c>
      <c r="BU233" s="34" t="s">
        <v>162</v>
      </c>
      <c r="BV233" s="34" t="s">
        <v>157</v>
      </c>
      <c r="BW233" s="35" t="s">
        <v>157</v>
      </c>
      <c r="BX233" s="35" t="s">
        <v>157</v>
      </c>
      <c r="BY233" s="35" t="s">
        <v>157</v>
      </c>
    </row>
    <row r="234" spans="1:77" ht="30" x14ac:dyDescent="0.25">
      <c r="A234" s="30" t="s">
        <v>4097</v>
      </c>
      <c r="B234" s="30" t="s">
        <v>4098</v>
      </c>
      <c r="C234" s="30" t="s">
        <v>4099</v>
      </c>
      <c r="D234" s="51">
        <f>VLOOKUP(A234,Population!A235:C1178,2,FALSE)</f>
        <v>3418</v>
      </c>
      <c r="E234" s="30" t="s">
        <v>164</v>
      </c>
      <c r="F234" s="31" t="s">
        <v>4100</v>
      </c>
      <c r="G234" s="31" t="s">
        <v>164</v>
      </c>
      <c r="H234" s="31" t="s">
        <v>4101</v>
      </c>
      <c r="I234" s="31" t="s">
        <v>233</v>
      </c>
      <c r="J234" s="31" t="s">
        <v>157</v>
      </c>
      <c r="K234" s="31" t="s">
        <v>340</v>
      </c>
      <c r="L234" s="31" t="s">
        <v>3235</v>
      </c>
      <c r="M234" s="31" t="s">
        <v>4102</v>
      </c>
      <c r="N234" s="31" t="s">
        <v>4103</v>
      </c>
      <c r="O234" s="31" t="s">
        <v>157</v>
      </c>
      <c r="P234" s="31" t="s">
        <v>186</v>
      </c>
      <c r="Q234" s="31" t="s">
        <v>164</v>
      </c>
      <c r="R234" s="31" t="s">
        <v>4101</v>
      </c>
      <c r="S234" s="31" t="s">
        <v>233</v>
      </c>
      <c r="T234" s="31" t="s">
        <v>157</v>
      </c>
      <c r="U234" s="31" t="s">
        <v>340</v>
      </c>
      <c r="V234" s="31" t="s">
        <v>3235</v>
      </c>
      <c r="W234" s="31" t="s">
        <v>4104</v>
      </c>
      <c r="X234" s="31" t="s">
        <v>4105</v>
      </c>
      <c r="Y234" s="31" t="s">
        <v>157</v>
      </c>
      <c r="Z234" s="31" t="s">
        <v>259</v>
      </c>
      <c r="AA234" s="31" t="s">
        <v>157</v>
      </c>
      <c r="AB234" s="31" t="s">
        <v>157</v>
      </c>
      <c r="AC234" s="31" t="s">
        <v>157</v>
      </c>
      <c r="AD234" s="31" t="s">
        <v>157</v>
      </c>
      <c r="AE234" s="31" t="s">
        <v>157</v>
      </c>
      <c r="AF234" s="32" t="s">
        <v>4100</v>
      </c>
      <c r="AG234" s="32" t="s">
        <v>186</v>
      </c>
      <c r="AH234" s="32" t="s">
        <v>4106</v>
      </c>
      <c r="AI234" s="32" t="s">
        <v>164</v>
      </c>
      <c r="AJ234" s="32" t="s">
        <v>4107</v>
      </c>
      <c r="AK234" s="32" t="s">
        <v>340</v>
      </c>
      <c r="AL234" s="32" t="s">
        <v>233</v>
      </c>
      <c r="AM234" s="32" t="s">
        <v>157</v>
      </c>
      <c r="AN234" s="32" t="s">
        <v>4108</v>
      </c>
      <c r="AO234" s="32" t="s">
        <v>157</v>
      </c>
      <c r="AP234" s="32" t="s">
        <v>4108</v>
      </c>
      <c r="AQ234" s="32" t="s">
        <v>157</v>
      </c>
      <c r="AR234" s="32" t="s">
        <v>259</v>
      </c>
      <c r="AS234" s="32" t="s">
        <v>157</v>
      </c>
      <c r="AT234" s="32" t="s">
        <v>157</v>
      </c>
      <c r="AU234" s="32" t="s">
        <v>157</v>
      </c>
      <c r="AV234" s="32" t="s">
        <v>157</v>
      </c>
      <c r="AW234" s="32" t="s">
        <v>1737</v>
      </c>
      <c r="AX234" s="32" t="s">
        <v>164</v>
      </c>
      <c r="AY234" s="32" t="s">
        <v>4107</v>
      </c>
      <c r="AZ234" s="32" t="s">
        <v>340</v>
      </c>
      <c r="BA234" s="32" t="s">
        <v>233</v>
      </c>
      <c r="BB234" s="32" t="s">
        <v>157</v>
      </c>
      <c r="BC234" s="32" t="s">
        <v>4108</v>
      </c>
      <c r="BD234" s="32" t="s">
        <v>157</v>
      </c>
      <c r="BE234" s="32" t="s">
        <v>4108</v>
      </c>
      <c r="BF234" s="32" t="s">
        <v>157</v>
      </c>
      <c r="BG234" s="32" t="s">
        <v>259</v>
      </c>
      <c r="BH234" s="32" t="s">
        <v>157</v>
      </c>
      <c r="BI234" s="32" t="s">
        <v>157</v>
      </c>
      <c r="BJ234" s="32" t="s">
        <v>157</v>
      </c>
      <c r="BK234" s="32" t="s">
        <v>157</v>
      </c>
      <c r="BL234" s="33" t="s">
        <v>164</v>
      </c>
      <c r="BM234" s="33" t="s">
        <v>830</v>
      </c>
      <c r="BN234" s="33" t="s">
        <v>830</v>
      </c>
      <c r="BO234" s="33" t="s">
        <v>167</v>
      </c>
      <c r="BP234" s="33" t="s">
        <v>157</v>
      </c>
      <c r="BQ234" s="33" t="s">
        <v>3084</v>
      </c>
      <c r="BR234" s="33" t="s">
        <v>4109</v>
      </c>
      <c r="BS234" s="34" t="s">
        <v>164</v>
      </c>
      <c r="BT234" s="34" t="s">
        <v>4110</v>
      </c>
      <c r="BU234" s="34" t="s">
        <v>164</v>
      </c>
      <c r="BV234" s="34" t="s">
        <v>745</v>
      </c>
      <c r="BW234" s="35" t="s">
        <v>157</v>
      </c>
      <c r="BX234" s="35" t="s">
        <v>157</v>
      </c>
      <c r="BY234" s="35" t="s">
        <v>157</v>
      </c>
    </row>
    <row r="235" spans="1:77" ht="45" x14ac:dyDescent="0.25">
      <c r="A235" s="30" t="s">
        <v>4368</v>
      </c>
      <c r="B235" s="30" t="s">
        <v>4369</v>
      </c>
      <c r="C235" s="30" t="s">
        <v>4370</v>
      </c>
      <c r="D235" s="51">
        <f>VLOOKUP(A235,Population!A236:C1179,2,FALSE)</f>
        <v>662</v>
      </c>
      <c r="E235" s="30" t="s">
        <v>164</v>
      </c>
      <c r="F235" s="31" t="s">
        <v>1233</v>
      </c>
      <c r="G235" s="31" t="s">
        <v>164</v>
      </c>
      <c r="H235" s="31" t="s">
        <v>4371</v>
      </c>
      <c r="I235" s="31" t="s">
        <v>233</v>
      </c>
      <c r="J235" s="31" t="s">
        <v>157</v>
      </c>
      <c r="K235" s="31" t="s">
        <v>503</v>
      </c>
      <c r="L235" s="31" t="s">
        <v>4372</v>
      </c>
      <c r="M235" s="31" t="s">
        <v>4373</v>
      </c>
      <c r="N235" s="31" t="s">
        <v>2952</v>
      </c>
      <c r="O235" s="31" t="s">
        <v>4374</v>
      </c>
      <c r="P235" s="31" t="s">
        <v>468</v>
      </c>
      <c r="Q235" s="31" t="s">
        <v>164</v>
      </c>
      <c r="R235" s="31" t="s">
        <v>4371</v>
      </c>
      <c r="S235" s="31" t="s">
        <v>233</v>
      </c>
      <c r="T235" s="31" t="s">
        <v>157</v>
      </c>
      <c r="U235" s="31" t="s">
        <v>503</v>
      </c>
      <c r="V235" s="31" t="s">
        <v>4375</v>
      </c>
      <c r="W235" s="31" t="s">
        <v>4376</v>
      </c>
      <c r="X235" s="31" t="s">
        <v>4377</v>
      </c>
      <c r="Y235" s="31" t="s">
        <v>157</v>
      </c>
      <c r="Z235" s="31" t="s">
        <v>259</v>
      </c>
      <c r="AA235" s="31" t="s">
        <v>157</v>
      </c>
      <c r="AB235" s="31" t="s">
        <v>157</v>
      </c>
      <c r="AC235" s="31" t="s">
        <v>157</v>
      </c>
      <c r="AD235" s="31" t="s">
        <v>157</v>
      </c>
      <c r="AE235" s="31" t="s">
        <v>157</v>
      </c>
      <c r="AF235" s="32" t="s">
        <v>4378</v>
      </c>
      <c r="AG235" s="32" t="s">
        <v>680</v>
      </c>
      <c r="AH235" s="32" t="s">
        <v>4379</v>
      </c>
      <c r="AI235" s="32" t="s">
        <v>164</v>
      </c>
      <c r="AJ235" s="32" t="s">
        <v>4379</v>
      </c>
      <c r="AK235" s="32" t="s">
        <v>503</v>
      </c>
      <c r="AL235" s="32" t="s">
        <v>233</v>
      </c>
      <c r="AM235" s="32" t="s">
        <v>157</v>
      </c>
      <c r="AN235" s="32" t="s">
        <v>4380</v>
      </c>
      <c r="AO235" s="32" t="s">
        <v>157</v>
      </c>
      <c r="AP235" s="32" t="s">
        <v>4381</v>
      </c>
      <c r="AQ235" s="32" t="s">
        <v>157</v>
      </c>
      <c r="AR235" s="32" t="s">
        <v>259</v>
      </c>
      <c r="AS235" s="32" t="s">
        <v>157</v>
      </c>
      <c r="AT235" s="32" t="s">
        <v>157</v>
      </c>
      <c r="AU235" s="32" t="s">
        <v>157</v>
      </c>
      <c r="AV235" s="32" t="s">
        <v>157</v>
      </c>
      <c r="AW235" s="32" t="s">
        <v>4379</v>
      </c>
      <c r="AX235" s="32" t="s">
        <v>164</v>
      </c>
      <c r="AY235" s="32" t="s">
        <v>4379</v>
      </c>
      <c r="AZ235" s="32" t="s">
        <v>503</v>
      </c>
      <c r="BA235" s="32" t="s">
        <v>233</v>
      </c>
      <c r="BB235" s="32" t="s">
        <v>157</v>
      </c>
      <c r="BC235" s="32" t="s">
        <v>4380</v>
      </c>
      <c r="BD235" s="32" t="s">
        <v>157</v>
      </c>
      <c r="BE235" s="32" t="s">
        <v>4381</v>
      </c>
      <c r="BF235" s="32" t="s">
        <v>157</v>
      </c>
      <c r="BG235" s="32" t="s">
        <v>259</v>
      </c>
      <c r="BH235" s="32" t="s">
        <v>157</v>
      </c>
      <c r="BI235" s="32" t="s">
        <v>157</v>
      </c>
      <c r="BJ235" s="32" t="s">
        <v>157</v>
      </c>
      <c r="BK235" s="32" t="s">
        <v>157</v>
      </c>
      <c r="BL235" s="33" t="s">
        <v>162</v>
      </c>
      <c r="BM235" s="33" t="s">
        <v>157</v>
      </c>
      <c r="BN235" s="33" t="s">
        <v>157</v>
      </c>
      <c r="BO235" s="33" t="s">
        <v>157</v>
      </c>
      <c r="BP235" s="33" t="s">
        <v>157</v>
      </c>
      <c r="BQ235" s="33" t="s">
        <v>157</v>
      </c>
      <c r="BR235" s="33" t="s">
        <v>157</v>
      </c>
      <c r="BS235" s="34" t="s">
        <v>162</v>
      </c>
      <c r="BT235" s="34" t="s">
        <v>157</v>
      </c>
      <c r="BU235" s="34" t="s">
        <v>162</v>
      </c>
      <c r="BV235" s="34" t="s">
        <v>157</v>
      </c>
      <c r="BW235" s="35" t="s">
        <v>4382</v>
      </c>
      <c r="BX235" s="35" t="s">
        <v>4383</v>
      </c>
      <c r="BY235" s="35" t="s">
        <v>157</v>
      </c>
    </row>
    <row r="236" spans="1:77" ht="60" x14ac:dyDescent="0.25">
      <c r="A236" s="30" t="s">
        <v>2325</v>
      </c>
      <c r="B236" s="30" t="s">
        <v>2326</v>
      </c>
      <c r="C236" s="30" t="s">
        <v>2327</v>
      </c>
      <c r="D236" s="51">
        <f>VLOOKUP(A236,Population!A237:C1180,2,FALSE)</f>
        <v>2227</v>
      </c>
      <c r="E236" s="30" t="s">
        <v>164</v>
      </c>
      <c r="F236" s="31" t="s">
        <v>2328</v>
      </c>
      <c r="G236" s="31" t="s">
        <v>164</v>
      </c>
      <c r="H236" s="31" t="s">
        <v>2329</v>
      </c>
      <c r="I236" s="31" t="s">
        <v>233</v>
      </c>
      <c r="J236" s="31" t="s">
        <v>157</v>
      </c>
      <c r="K236" s="31" t="s">
        <v>273</v>
      </c>
      <c r="L236" s="31" t="s">
        <v>2330</v>
      </c>
      <c r="M236" s="31" t="s">
        <v>2331</v>
      </c>
      <c r="N236" s="31" t="s">
        <v>2332</v>
      </c>
      <c r="O236" s="31" t="s">
        <v>157</v>
      </c>
      <c r="P236" s="31" t="s">
        <v>2333</v>
      </c>
      <c r="Q236" s="31" t="s">
        <v>164</v>
      </c>
      <c r="R236" s="31" t="s">
        <v>2334</v>
      </c>
      <c r="S236" s="31" t="s">
        <v>233</v>
      </c>
      <c r="T236" s="31" t="s">
        <v>157</v>
      </c>
      <c r="U236" s="31" t="s">
        <v>273</v>
      </c>
      <c r="V236" s="31" t="s">
        <v>2330</v>
      </c>
      <c r="W236" s="31" t="s">
        <v>2335</v>
      </c>
      <c r="X236" s="31" t="s">
        <v>2336</v>
      </c>
      <c r="Y236" s="31" t="s">
        <v>157</v>
      </c>
      <c r="Z236" s="31" t="s">
        <v>373</v>
      </c>
      <c r="AA236" s="31" t="s">
        <v>157</v>
      </c>
      <c r="AB236" s="31" t="s">
        <v>2337</v>
      </c>
      <c r="AC236" s="31" t="s">
        <v>157</v>
      </c>
      <c r="AD236" s="31" t="s">
        <v>157</v>
      </c>
      <c r="AE236" s="31" t="s">
        <v>157</v>
      </c>
      <c r="AF236" s="32" t="s">
        <v>1156</v>
      </c>
      <c r="AG236" s="32" t="s">
        <v>2338</v>
      </c>
      <c r="AH236" s="32" t="s">
        <v>595</v>
      </c>
      <c r="AI236" s="32" t="s">
        <v>164</v>
      </c>
      <c r="AJ236" s="32" t="s">
        <v>964</v>
      </c>
      <c r="AK236" s="32" t="s">
        <v>273</v>
      </c>
      <c r="AL236" s="32" t="s">
        <v>233</v>
      </c>
      <c r="AM236" s="32" t="s">
        <v>157</v>
      </c>
      <c r="AN236" s="32" t="s">
        <v>2339</v>
      </c>
      <c r="AO236" s="32" t="s">
        <v>157</v>
      </c>
      <c r="AP236" s="32" t="s">
        <v>595</v>
      </c>
      <c r="AQ236" s="32" t="s">
        <v>2340</v>
      </c>
      <c r="AR236" s="32" t="s">
        <v>626</v>
      </c>
      <c r="AS236" s="32" t="s">
        <v>964</v>
      </c>
      <c r="AT236" s="32" t="s">
        <v>2341</v>
      </c>
      <c r="AU236" s="32" t="s">
        <v>157</v>
      </c>
      <c r="AV236" s="32" t="s">
        <v>157</v>
      </c>
      <c r="AW236" s="32" t="s">
        <v>964</v>
      </c>
      <c r="AX236" s="32" t="s">
        <v>164</v>
      </c>
      <c r="AY236" s="32" t="s">
        <v>964</v>
      </c>
      <c r="AZ236" s="32" t="s">
        <v>273</v>
      </c>
      <c r="BA236" s="32" t="s">
        <v>233</v>
      </c>
      <c r="BB236" s="32" t="s">
        <v>157</v>
      </c>
      <c r="BC236" s="32" t="s">
        <v>2339</v>
      </c>
      <c r="BD236" s="32" t="s">
        <v>157</v>
      </c>
      <c r="BE236" s="32" t="s">
        <v>964</v>
      </c>
      <c r="BF236" s="32" t="s">
        <v>2342</v>
      </c>
      <c r="BG236" s="32" t="s">
        <v>626</v>
      </c>
      <c r="BH236" s="32" t="s">
        <v>964</v>
      </c>
      <c r="BI236" s="32" t="s">
        <v>2343</v>
      </c>
      <c r="BJ236" s="32" t="s">
        <v>157</v>
      </c>
      <c r="BK236" s="32" t="s">
        <v>157</v>
      </c>
      <c r="BL236" s="33" t="s">
        <v>164</v>
      </c>
      <c r="BM236" s="33" t="s">
        <v>190</v>
      </c>
      <c r="BN236" s="33" t="s">
        <v>470</v>
      </c>
      <c r="BO236" s="33" t="s">
        <v>167</v>
      </c>
      <c r="BP236" s="33" t="s">
        <v>157</v>
      </c>
      <c r="BQ236" s="33" t="s">
        <v>1013</v>
      </c>
      <c r="BR236" s="33" t="s">
        <v>2344</v>
      </c>
      <c r="BS236" s="34" t="s">
        <v>162</v>
      </c>
      <c r="BT236" s="34" t="s">
        <v>157</v>
      </c>
      <c r="BU236" s="34" t="s">
        <v>162</v>
      </c>
      <c r="BV236" s="34" t="s">
        <v>157</v>
      </c>
      <c r="BW236" s="35" t="s">
        <v>2345</v>
      </c>
      <c r="BX236" s="35" t="s">
        <v>2346</v>
      </c>
      <c r="BY236" s="35" t="s">
        <v>157</v>
      </c>
    </row>
    <row r="237" spans="1:77" ht="60" x14ac:dyDescent="0.25">
      <c r="A237" s="30" t="s">
        <v>5915</v>
      </c>
      <c r="B237" s="30" t="s">
        <v>3955</v>
      </c>
      <c r="C237" s="30" t="s">
        <v>3956</v>
      </c>
      <c r="D237" s="51">
        <f>VLOOKUP(A237,Population!A238:C1181,2,FALSE)</f>
        <v>1680</v>
      </c>
      <c r="E237" s="30" t="s">
        <v>164</v>
      </c>
      <c r="F237" s="31" t="s">
        <v>3957</v>
      </c>
      <c r="G237" s="31" t="s">
        <v>164</v>
      </c>
      <c r="H237" s="31" t="s">
        <v>3958</v>
      </c>
      <c r="I237" s="31" t="s">
        <v>233</v>
      </c>
      <c r="J237" s="31" t="s">
        <v>157</v>
      </c>
      <c r="K237" s="31" t="s">
        <v>440</v>
      </c>
      <c r="L237" s="31" t="s">
        <v>3625</v>
      </c>
      <c r="M237" s="31" t="s">
        <v>1739</v>
      </c>
      <c r="N237" s="31" t="s">
        <v>3282</v>
      </c>
      <c r="O237" s="31" t="s">
        <v>3959</v>
      </c>
      <c r="P237" s="31" t="s">
        <v>1384</v>
      </c>
      <c r="Q237" s="31" t="s">
        <v>164</v>
      </c>
      <c r="R237" s="31" t="s">
        <v>3958</v>
      </c>
      <c r="S237" s="31" t="s">
        <v>233</v>
      </c>
      <c r="T237" s="31" t="s">
        <v>157</v>
      </c>
      <c r="U237" s="31" t="s">
        <v>440</v>
      </c>
      <c r="V237" s="31" t="s">
        <v>3625</v>
      </c>
      <c r="W237" s="31" t="s">
        <v>3960</v>
      </c>
      <c r="X237" s="31" t="s">
        <v>3961</v>
      </c>
      <c r="Y237" s="31" t="s">
        <v>157</v>
      </c>
      <c r="Z237" s="31" t="s">
        <v>259</v>
      </c>
      <c r="AA237" s="31" t="s">
        <v>157</v>
      </c>
      <c r="AB237" s="31" t="s">
        <v>157</v>
      </c>
      <c r="AC237" s="31" t="s">
        <v>157</v>
      </c>
      <c r="AD237" s="31" t="s">
        <v>157</v>
      </c>
      <c r="AE237" s="31" t="s">
        <v>157</v>
      </c>
      <c r="AF237" s="32" t="s">
        <v>3962</v>
      </c>
      <c r="AG237" s="32" t="s">
        <v>1544</v>
      </c>
      <c r="AH237" s="32" t="s">
        <v>680</v>
      </c>
      <c r="AI237" s="32" t="s">
        <v>164</v>
      </c>
      <c r="AJ237" s="32" t="s">
        <v>3963</v>
      </c>
      <c r="AK237" s="32" t="s">
        <v>440</v>
      </c>
      <c r="AL237" s="32" t="s">
        <v>233</v>
      </c>
      <c r="AM237" s="32" t="s">
        <v>157</v>
      </c>
      <c r="AN237" s="32" t="s">
        <v>3964</v>
      </c>
      <c r="AO237" s="32" t="s">
        <v>157</v>
      </c>
      <c r="AP237" s="32" t="s">
        <v>157</v>
      </c>
      <c r="AQ237" s="32" t="s">
        <v>157</v>
      </c>
      <c r="AR237" s="32" t="s">
        <v>247</v>
      </c>
      <c r="AS237" s="32" t="s">
        <v>157</v>
      </c>
      <c r="AT237" s="32" t="s">
        <v>3965</v>
      </c>
      <c r="AU237" s="32" t="s">
        <v>157</v>
      </c>
      <c r="AV237" s="32" t="s">
        <v>157</v>
      </c>
      <c r="AW237" s="32" t="s">
        <v>1853</v>
      </c>
      <c r="AX237" s="32" t="s">
        <v>164</v>
      </c>
      <c r="AY237" s="32" t="s">
        <v>3963</v>
      </c>
      <c r="AZ237" s="32" t="s">
        <v>440</v>
      </c>
      <c r="BA237" s="32" t="s">
        <v>233</v>
      </c>
      <c r="BB237" s="32" t="s">
        <v>157</v>
      </c>
      <c r="BC237" s="32" t="s">
        <v>3964</v>
      </c>
      <c r="BD237" s="32" t="s">
        <v>157</v>
      </c>
      <c r="BE237" s="32" t="s">
        <v>3966</v>
      </c>
      <c r="BF237" s="32" t="s">
        <v>157</v>
      </c>
      <c r="BG237" s="32" t="s">
        <v>247</v>
      </c>
      <c r="BH237" s="32" t="s">
        <v>157</v>
      </c>
      <c r="BI237" s="32" t="s">
        <v>3965</v>
      </c>
      <c r="BJ237" s="32" t="s">
        <v>157</v>
      </c>
      <c r="BK237" s="32" t="s">
        <v>157</v>
      </c>
      <c r="BL237" s="33" t="s">
        <v>162</v>
      </c>
      <c r="BM237" s="33" t="s">
        <v>157</v>
      </c>
      <c r="BN237" s="33" t="s">
        <v>157</v>
      </c>
      <c r="BO237" s="33" t="s">
        <v>157</v>
      </c>
      <c r="BP237" s="33" t="s">
        <v>157</v>
      </c>
      <c r="BQ237" s="33" t="s">
        <v>157</v>
      </c>
      <c r="BR237" s="33" t="s">
        <v>157</v>
      </c>
      <c r="BS237" s="34" t="s">
        <v>162</v>
      </c>
      <c r="BT237" s="34" t="s">
        <v>157</v>
      </c>
      <c r="BU237" s="34" t="s">
        <v>164</v>
      </c>
      <c r="BV237" s="34" t="s">
        <v>3967</v>
      </c>
      <c r="BW237" s="35" t="s">
        <v>162</v>
      </c>
      <c r="BX237" s="35" t="s">
        <v>162</v>
      </c>
      <c r="BY237" s="35" t="s">
        <v>3968</v>
      </c>
    </row>
    <row r="238" spans="1:77" ht="60" x14ac:dyDescent="0.25">
      <c r="A238" s="30" t="s">
        <v>384</v>
      </c>
      <c r="B238" s="30" t="s">
        <v>385</v>
      </c>
      <c r="C238" s="30" t="s">
        <v>386</v>
      </c>
      <c r="D238" s="51">
        <f>VLOOKUP(A238,Population!A239:C1182,2,FALSE)</f>
        <v>909</v>
      </c>
      <c r="E238" s="30" t="s">
        <v>164</v>
      </c>
      <c r="F238" s="31" t="s">
        <v>387</v>
      </c>
      <c r="G238" s="31" t="s">
        <v>164</v>
      </c>
      <c r="H238" s="31" t="s">
        <v>388</v>
      </c>
      <c r="I238" s="31" t="s">
        <v>233</v>
      </c>
      <c r="J238" s="31" t="s">
        <v>157</v>
      </c>
      <c r="K238" s="31" t="s">
        <v>273</v>
      </c>
      <c r="L238" s="31" t="s">
        <v>389</v>
      </c>
      <c r="M238" s="31" t="s">
        <v>390</v>
      </c>
      <c r="N238" s="31" t="s">
        <v>391</v>
      </c>
      <c r="O238" s="31" t="s">
        <v>157</v>
      </c>
      <c r="P238" s="31" t="s">
        <v>392</v>
      </c>
      <c r="Q238" s="31" t="s">
        <v>164</v>
      </c>
      <c r="R238" s="31" t="s">
        <v>388</v>
      </c>
      <c r="S238" s="31" t="s">
        <v>233</v>
      </c>
      <c r="T238" s="31" t="s">
        <v>157</v>
      </c>
      <c r="U238" s="31" t="s">
        <v>273</v>
      </c>
      <c r="V238" s="31" t="s">
        <v>389</v>
      </c>
      <c r="W238" s="31" t="s">
        <v>393</v>
      </c>
      <c r="X238" s="31" t="s">
        <v>394</v>
      </c>
      <c r="Y238" s="31" t="s">
        <v>157</v>
      </c>
      <c r="Z238" s="31" t="s">
        <v>259</v>
      </c>
      <c r="AA238" s="31" t="s">
        <v>157</v>
      </c>
      <c r="AB238" s="31" t="s">
        <v>157</v>
      </c>
      <c r="AC238" s="31" t="s">
        <v>157</v>
      </c>
      <c r="AD238" s="31" t="s">
        <v>157</v>
      </c>
      <c r="AE238" s="31" t="s">
        <v>157</v>
      </c>
      <c r="AF238" s="32" t="s">
        <v>395</v>
      </c>
      <c r="AG238" s="32" t="s">
        <v>396</v>
      </c>
      <c r="AH238" s="32" t="s">
        <v>397</v>
      </c>
      <c r="AI238" s="32" t="s">
        <v>164</v>
      </c>
      <c r="AJ238" s="32" t="s">
        <v>397</v>
      </c>
      <c r="AK238" s="32" t="s">
        <v>340</v>
      </c>
      <c r="AL238" s="32" t="s">
        <v>233</v>
      </c>
      <c r="AM238" s="32" t="s">
        <v>157</v>
      </c>
      <c r="AN238" s="32" t="s">
        <v>389</v>
      </c>
      <c r="AO238" s="32" t="s">
        <v>157</v>
      </c>
      <c r="AP238" s="32" t="s">
        <v>389</v>
      </c>
      <c r="AQ238" s="32" t="s">
        <v>157</v>
      </c>
      <c r="AR238" s="32" t="s">
        <v>259</v>
      </c>
      <c r="AS238" s="32" t="s">
        <v>398</v>
      </c>
      <c r="AT238" s="32" t="s">
        <v>157</v>
      </c>
      <c r="AU238" s="32" t="s">
        <v>157</v>
      </c>
      <c r="AV238" s="32" t="s">
        <v>157</v>
      </c>
      <c r="AW238" s="32" t="s">
        <v>157</v>
      </c>
      <c r="AX238" s="32" t="s">
        <v>164</v>
      </c>
      <c r="AY238" s="32" t="s">
        <v>397</v>
      </c>
      <c r="AZ238" s="32" t="s">
        <v>340</v>
      </c>
      <c r="BA238" s="32" t="s">
        <v>233</v>
      </c>
      <c r="BB238" s="32" t="s">
        <v>157</v>
      </c>
      <c r="BC238" s="32" t="s">
        <v>389</v>
      </c>
      <c r="BD238" s="32" t="s">
        <v>157</v>
      </c>
      <c r="BE238" s="32" t="s">
        <v>399</v>
      </c>
      <c r="BF238" s="32" t="s">
        <v>157</v>
      </c>
      <c r="BG238" s="32" t="s">
        <v>259</v>
      </c>
      <c r="BH238" s="32" t="s">
        <v>400</v>
      </c>
      <c r="BI238" s="32" t="s">
        <v>157</v>
      </c>
      <c r="BJ238" s="32" t="s">
        <v>157</v>
      </c>
      <c r="BK238" s="32" t="s">
        <v>157</v>
      </c>
      <c r="BL238" s="33" t="s">
        <v>164</v>
      </c>
      <c r="BM238" s="33" t="s">
        <v>401</v>
      </c>
      <c r="BN238" s="33" t="s">
        <v>401</v>
      </c>
      <c r="BO238" s="33" t="s">
        <v>167</v>
      </c>
      <c r="BP238" s="33" t="s">
        <v>157</v>
      </c>
      <c r="BQ238" s="33" t="s">
        <v>250</v>
      </c>
      <c r="BR238" s="33" t="s">
        <v>402</v>
      </c>
      <c r="BS238" s="34" t="s">
        <v>162</v>
      </c>
      <c r="BT238" s="34" t="s">
        <v>157</v>
      </c>
      <c r="BU238" s="34" t="s">
        <v>162</v>
      </c>
      <c r="BV238" s="34" t="s">
        <v>157</v>
      </c>
      <c r="BW238" s="35" t="s">
        <v>403</v>
      </c>
      <c r="BX238" s="35" t="s">
        <v>404</v>
      </c>
      <c r="BY238" s="35" t="s">
        <v>157</v>
      </c>
    </row>
    <row r="239" spans="1:77" ht="30" x14ac:dyDescent="0.25">
      <c r="A239" s="30" t="s">
        <v>2975</v>
      </c>
      <c r="B239" s="30" t="s">
        <v>2976</v>
      </c>
      <c r="C239" s="30" t="s">
        <v>2977</v>
      </c>
      <c r="D239" s="51">
        <f>VLOOKUP(A239,Population!A240:C1183,2,FALSE)</f>
        <v>111</v>
      </c>
      <c r="E239" s="30" t="s">
        <v>164</v>
      </c>
      <c r="F239" s="31" t="s">
        <v>340</v>
      </c>
      <c r="G239" s="31" t="s">
        <v>162</v>
      </c>
      <c r="H239" s="31" t="s">
        <v>157</v>
      </c>
      <c r="I239" s="31" t="s">
        <v>157</v>
      </c>
      <c r="J239" s="31" t="s">
        <v>157</v>
      </c>
      <c r="K239" s="31" t="s">
        <v>157</v>
      </c>
      <c r="L239" s="31" t="s">
        <v>157</v>
      </c>
      <c r="M239" s="31" t="s">
        <v>157</v>
      </c>
      <c r="N239" s="31" t="s">
        <v>157</v>
      </c>
      <c r="O239" s="31" t="s">
        <v>157</v>
      </c>
      <c r="P239" s="31" t="s">
        <v>340</v>
      </c>
      <c r="Q239" s="31" t="s">
        <v>162</v>
      </c>
      <c r="R239" s="31" t="s">
        <v>157</v>
      </c>
      <c r="S239" s="31" t="s">
        <v>157</v>
      </c>
      <c r="T239" s="31" t="s">
        <v>157</v>
      </c>
      <c r="U239" s="31" t="s">
        <v>157</v>
      </c>
      <c r="V239" s="31" t="s">
        <v>157</v>
      </c>
      <c r="W239" s="31" t="s">
        <v>340</v>
      </c>
      <c r="X239" s="31" t="s">
        <v>340</v>
      </c>
      <c r="Y239" s="31" t="s">
        <v>340</v>
      </c>
      <c r="Z239" s="31" t="s">
        <v>323</v>
      </c>
      <c r="AA239" s="31" t="s">
        <v>157</v>
      </c>
      <c r="AB239" s="31" t="s">
        <v>157</v>
      </c>
      <c r="AC239" s="31" t="s">
        <v>157</v>
      </c>
      <c r="AD239" s="31" t="s">
        <v>2978</v>
      </c>
      <c r="AE239" s="31" t="s">
        <v>157</v>
      </c>
      <c r="AF239" s="32" t="s">
        <v>2956</v>
      </c>
      <c r="AG239" s="32" t="s">
        <v>830</v>
      </c>
      <c r="AH239" s="32" t="s">
        <v>2979</v>
      </c>
      <c r="AI239" s="32" t="s">
        <v>164</v>
      </c>
      <c r="AJ239" s="32" t="s">
        <v>2979</v>
      </c>
      <c r="AK239" s="32" t="s">
        <v>157</v>
      </c>
      <c r="AL239" s="32" t="s">
        <v>167</v>
      </c>
      <c r="AM239" s="32" t="s">
        <v>2980</v>
      </c>
      <c r="AN239" s="32" t="s">
        <v>340</v>
      </c>
      <c r="AO239" s="32" t="s">
        <v>157</v>
      </c>
      <c r="AP239" s="32" t="s">
        <v>157</v>
      </c>
      <c r="AQ239" s="32" t="s">
        <v>157</v>
      </c>
      <c r="AR239" s="32" t="s">
        <v>157</v>
      </c>
      <c r="AS239" s="32" t="s">
        <v>157</v>
      </c>
      <c r="AT239" s="32" t="s">
        <v>157</v>
      </c>
      <c r="AU239" s="32" t="s">
        <v>157</v>
      </c>
      <c r="AV239" s="32" t="s">
        <v>157</v>
      </c>
      <c r="AW239" s="32" t="s">
        <v>422</v>
      </c>
      <c r="AX239" s="32" t="s">
        <v>164</v>
      </c>
      <c r="AY239" s="32" t="s">
        <v>422</v>
      </c>
      <c r="AZ239" s="32" t="s">
        <v>157</v>
      </c>
      <c r="BA239" s="32" t="s">
        <v>167</v>
      </c>
      <c r="BB239" s="32" t="s">
        <v>2981</v>
      </c>
      <c r="BC239" s="32" t="s">
        <v>157</v>
      </c>
      <c r="BD239" s="32" t="s">
        <v>157</v>
      </c>
      <c r="BE239" s="32" t="s">
        <v>157</v>
      </c>
      <c r="BF239" s="32" t="s">
        <v>157</v>
      </c>
      <c r="BG239" s="32" t="s">
        <v>157</v>
      </c>
      <c r="BH239" s="32" t="s">
        <v>157</v>
      </c>
      <c r="BI239" s="32" t="s">
        <v>157</v>
      </c>
      <c r="BJ239" s="32" t="s">
        <v>157</v>
      </c>
      <c r="BK239" s="32" t="s">
        <v>157</v>
      </c>
      <c r="BL239" s="33" t="s">
        <v>162</v>
      </c>
      <c r="BM239" s="33" t="s">
        <v>157</v>
      </c>
      <c r="BN239" s="33" t="s">
        <v>157</v>
      </c>
      <c r="BO239" s="33" t="s">
        <v>157</v>
      </c>
      <c r="BP239" s="33" t="s">
        <v>157</v>
      </c>
      <c r="BQ239" s="33" t="s">
        <v>157</v>
      </c>
      <c r="BR239" s="33" t="s">
        <v>157</v>
      </c>
      <c r="BS239" s="34" t="s">
        <v>162</v>
      </c>
      <c r="BT239" s="34" t="s">
        <v>157</v>
      </c>
      <c r="BU239" s="34" t="s">
        <v>162</v>
      </c>
      <c r="BV239" s="34" t="s">
        <v>157</v>
      </c>
      <c r="BW239" s="35" t="s">
        <v>162</v>
      </c>
      <c r="BX239" s="35" t="s">
        <v>157</v>
      </c>
      <c r="BY239" s="35" t="s">
        <v>157</v>
      </c>
    </row>
    <row r="240" spans="1:77" ht="30" x14ac:dyDescent="0.25">
      <c r="A240" s="30" t="s">
        <v>5906</v>
      </c>
      <c r="B240" s="30" t="s">
        <v>3280</v>
      </c>
      <c r="C240" s="30" t="s">
        <v>3281</v>
      </c>
      <c r="D240" s="51">
        <f>VLOOKUP(A240,Population!A241:C1184,2,FALSE)</f>
        <v>168</v>
      </c>
      <c r="E240" s="30" t="s">
        <v>164</v>
      </c>
      <c r="F240" s="31" t="s">
        <v>3282</v>
      </c>
      <c r="G240" s="31" t="s">
        <v>164</v>
      </c>
      <c r="H240" s="31" t="s">
        <v>3283</v>
      </c>
      <c r="I240" s="31" t="s">
        <v>233</v>
      </c>
      <c r="J240" s="31" t="s">
        <v>157</v>
      </c>
      <c r="K240" s="31" t="s">
        <v>524</v>
      </c>
      <c r="L240" s="31" t="s">
        <v>3284</v>
      </c>
      <c r="M240" s="31" t="s">
        <v>157</v>
      </c>
      <c r="N240" s="31" t="s">
        <v>157</v>
      </c>
      <c r="O240" s="31" t="s">
        <v>157</v>
      </c>
      <c r="P240" s="31" t="s">
        <v>1660</v>
      </c>
      <c r="Q240" s="31" t="s">
        <v>162</v>
      </c>
      <c r="R240" s="31" t="s">
        <v>157</v>
      </c>
      <c r="S240" s="31" t="s">
        <v>157</v>
      </c>
      <c r="T240" s="31" t="s">
        <v>157</v>
      </c>
      <c r="U240" s="31" t="s">
        <v>157</v>
      </c>
      <c r="V240" s="31" t="s">
        <v>157</v>
      </c>
      <c r="W240" s="31" t="s">
        <v>157</v>
      </c>
      <c r="X240" s="31" t="s">
        <v>157</v>
      </c>
      <c r="Y240" s="31" t="s">
        <v>341</v>
      </c>
      <c r="Z240" s="31" t="s">
        <v>157</v>
      </c>
      <c r="AA240" s="31" t="s">
        <v>157</v>
      </c>
      <c r="AB240" s="31" t="s">
        <v>157</v>
      </c>
      <c r="AC240" s="31" t="s">
        <v>157</v>
      </c>
      <c r="AD240" s="31" t="s">
        <v>157</v>
      </c>
      <c r="AE240" s="31" t="s">
        <v>157</v>
      </c>
      <c r="AF240" s="32" t="s">
        <v>563</v>
      </c>
      <c r="AG240" s="32" t="s">
        <v>1660</v>
      </c>
      <c r="AH240" s="32" t="s">
        <v>3285</v>
      </c>
      <c r="AI240" s="32" t="s">
        <v>164</v>
      </c>
      <c r="AJ240" s="32" t="s">
        <v>3285</v>
      </c>
      <c r="AK240" s="32" t="s">
        <v>3286</v>
      </c>
      <c r="AL240" s="32" t="s">
        <v>167</v>
      </c>
      <c r="AM240" s="32" t="s">
        <v>1845</v>
      </c>
      <c r="AN240" s="32" t="s">
        <v>157</v>
      </c>
      <c r="AO240" s="32" t="s">
        <v>157</v>
      </c>
      <c r="AP240" s="32" t="s">
        <v>157</v>
      </c>
      <c r="AQ240" s="32" t="s">
        <v>157</v>
      </c>
      <c r="AR240" s="32" t="s">
        <v>157</v>
      </c>
      <c r="AS240" s="32" t="s">
        <v>157</v>
      </c>
      <c r="AT240" s="32" t="s">
        <v>157</v>
      </c>
      <c r="AU240" s="32" t="s">
        <v>157</v>
      </c>
      <c r="AV240" s="32" t="s">
        <v>157</v>
      </c>
      <c r="AW240" s="32" t="s">
        <v>3285</v>
      </c>
      <c r="AX240" s="32" t="s">
        <v>164</v>
      </c>
      <c r="AY240" s="32" t="s">
        <v>3285</v>
      </c>
      <c r="AZ240" s="32" t="s">
        <v>157</v>
      </c>
      <c r="BA240" s="32" t="s">
        <v>157</v>
      </c>
      <c r="BB240" s="32" t="s">
        <v>157</v>
      </c>
      <c r="BC240" s="32" t="s">
        <v>157</v>
      </c>
      <c r="BD240" s="32" t="s">
        <v>157</v>
      </c>
      <c r="BE240" s="32" t="s">
        <v>157</v>
      </c>
      <c r="BF240" s="32" t="s">
        <v>157</v>
      </c>
      <c r="BG240" s="32" t="s">
        <v>157</v>
      </c>
      <c r="BH240" s="32" t="s">
        <v>157</v>
      </c>
      <c r="BI240" s="32" t="s">
        <v>157</v>
      </c>
      <c r="BJ240" s="32" t="s">
        <v>157</v>
      </c>
      <c r="BK240" s="32" t="s">
        <v>157</v>
      </c>
      <c r="BL240" s="33" t="s">
        <v>162</v>
      </c>
      <c r="BM240" s="33" t="s">
        <v>157</v>
      </c>
      <c r="BN240" s="33" t="s">
        <v>157</v>
      </c>
      <c r="BO240" s="33" t="s">
        <v>157</v>
      </c>
      <c r="BP240" s="33" t="s">
        <v>157</v>
      </c>
      <c r="BQ240" s="33" t="s">
        <v>157</v>
      </c>
      <c r="BR240" s="33" t="s">
        <v>157</v>
      </c>
      <c r="BS240" s="34" t="s">
        <v>162</v>
      </c>
      <c r="BT240" s="34" t="s">
        <v>157</v>
      </c>
      <c r="BU240" s="34" t="s">
        <v>162</v>
      </c>
      <c r="BV240" s="34" t="s">
        <v>157</v>
      </c>
      <c r="BW240" s="35" t="s">
        <v>157</v>
      </c>
      <c r="BX240" s="35" t="s">
        <v>157</v>
      </c>
      <c r="BY240" s="35" t="s">
        <v>157</v>
      </c>
    </row>
    <row r="241" spans="1:77" ht="45" x14ac:dyDescent="0.25">
      <c r="A241" s="30" t="s">
        <v>951</v>
      </c>
      <c r="B241" s="30" t="s">
        <v>952</v>
      </c>
      <c r="C241" s="30" t="s">
        <v>953</v>
      </c>
      <c r="D241" s="51">
        <f>VLOOKUP(A241,Population!A242:C1185,2,FALSE)</f>
        <v>835</v>
      </c>
      <c r="E241" s="30" t="s">
        <v>164</v>
      </c>
      <c r="F241" s="31" t="s">
        <v>954</v>
      </c>
      <c r="G241" s="31" t="s">
        <v>164</v>
      </c>
      <c r="H241" s="31" t="s">
        <v>955</v>
      </c>
      <c r="I241" s="31" t="s">
        <v>233</v>
      </c>
      <c r="J241" s="31" t="s">
        <v>157</v>
      </c>
      <c r="K241" s="31" t="s">
        <v>503</v>
      </c>
      <c r="L241" s="31" t="s">
        <v>956</v>
      </c>
      <c r="M241" s="31" t="s">
        <v>957</v>
      </c>
      <c r="N241" s="31" t="s">
        <v>958</v>
      </c>
      <c r="O241" s="31" t="s">
        <v>157</v>
      </c>
      <c r="P241" s="31" t="s">
        <v>959</v>
      </c>
      <c r="Q241" s="31" t="s">
        <v>164</v>
      </c>
      <c r="R241" s="31" t="s">
        <v>955</v>
      </c>
      <c r="S241" s="31" t="s">
        <v>233</v>
      </c>
      <c r="T241" s="31" t="s">
        <v>157</v>
      </c>
      <c r="U241" s="31" t="s">
        <v>503</v>
      </c>
      <c r="V241" s="31" t="s">
        <v>956</v>
      </c>
      <c r="W241" s="31" t="s">
        <v>960</v>
      </c>
      <c r="X241" s="31" t="s">
        <v>961</v>
      </c>
      <c r="Y241" s="31" t="s">
        <v>157</v>
      </c>
      <c r="Z241" s="31" t="s">
        <v>323</v>
      </c>
      <c r="AA241" s="31" t="s">
        <v>157</v>
      </c>
      <c r="AB241" s="31" t="s">
        <v>157</v>
      </c>
      <c r="AC241" s="31" t="s">
        <v>157</v>
      </c>
      <c r="AD241" s="31" t="s">
        <v>962</v>
      </c>
      <c r="AE241" s="31" t="s">
        <v>157</v>
      </c>
      <c r="AF241" s="32" t="s">
        <v>963</v>
      </c>
      <c r="AG241" s="32" t="s">
        <v>964</v>
      </c>
      <c r="AH241" s="32" t="s">
        <v>965</v>
      </c>
      <c r="AI241" s="32" t="s">
        <v>164</v>
      </c>
      <c r="AJ241" s="32" t="s">
        <v>965</v>
      </c>
      <c r="AK241" s="32" t="s">
        <v>503</v>
      </c>
      <c r="AL241" s="32" t="s">
        <v>233</v>
      </c>
      <c r="AM241" s="32" t="s">
        <v>157</v>
      </c>
      <c r="AN241" s="32" t="s">
        <v>966</v>
      </c>
      <c r="AO241" s="32" t="s">
        <v>965</v>
      </c>
      <c r="AP241" s="32" t="s">
        <v>967</v>
      </c>
      <c r="AQ241" s="32" t="s">
        <v>157</v>
      </c>
      <c r="AR241" s="32" t="s">
        <v>247</v>
      </c>
      <c r="AS241" s="32" t="s">
        <v>157</v>
      </c>
      <c r="AT241" s="32" t="s">
        <v>968</v>
      </c>
      <c r="AU241" s="32" t="s">
        <v>157</v>
      </c>
      <c r="AV241" s="32" t="s">
        <v>157</v>
      </c>
      <c r="AW241" s="32" t="s">
        <v>965</v>
      </c>
      <c r="AX241" s="32" t="s">
        <v>164</v>
      </c>
      <c r="AY241" s="32" t="s">
        <v>965</v>
      </c>
      <c r="AZ241" s="32" t="s">
        <v>503</v>
      </c>
      <c r="BA241" s="32" t="s">
        <v>233</v>
      </c>
      <c r="BB241" s="32" t="s">
        <v>157</v>
      </c>
      <c r="BC241" s="32" t="s">
        <v>966</v>
      </c>
      <c r="BD241" s="32" t="s">
        <v>965</v>
      </c>
      <c r="BE241" s="32" t="s">
        <v>966</v>
      </c>
      <c r="BF241" s="32" t="s">
        <v>157</v>
      </c>
      <c r="BG241" s="32" t="s">
        <v>247</v>
      </c>
      <c r="BH241" s="32" t="s">
        <v>157</v>
      </c>
      <c r="BI241" s="32" t="s">
        <v>969</v>
      </c>
      <c r="BJ241" s="32" t="s">
        <v>157</v>
      </c>
      <c r="BK241" s="32" t="s">
        <v>157</v>
      </c>
      <c r="BL241" s="33" t="s">
        <v>162</v>
      </c>
      <c r="BM241" s="33" t="s">
        <v>157</v>
      </c>
      <c r="BN241" s="33" t="s">
        <v>157</v>
      </c>
      <c r="BO241" s="33" t="s">
        <v>157</v>
      </c>
      <c r="BP241" s="33" t="s">
        <v>157</v>
      </c>
      <c r="BQ241" s="33" t="s">
        <v>157</v>
      </c>
      <c r="BR241" s="33" t="s">
        <v>157</v>
      </c>
      <c r="BS241" s="34" t="s">
        <v>162</v>
      </c>
      <c r="BT241" s="34" t="s">
        <v>157</v>
      </c>
      <c r="BU241" s="34" t="s">
        <v>164</v>
      </c>
      <c r="BV241" s="34" t="s">
        <v>970</v>
      </c>
      <c r="BW241" s="35" t="s">
        <v>162</v>
      </c>
      <c r="BX241" s="35" t="s">
        <v>162</v>
      </c>
      <c r="BY241" s="35" t="s">
        <v>157</v>
      </c>
    </row>
    <row r="242" spans="1:77" ht="30" x14ac:dyDescent="0.25">
      <c r="A242" s="30" t="s">
        <v>1804</v>
      </c>
      <c r="B242" s="30" t="s">
        <v>1805</v>
      </c>
      <c r="C242" s="30" t="s">
        <v>1806</v>
      </c>
      <c r="D242" s="51">
        <f>VLOOKUP(A242,Population!A243:C1186,2,FALSE)</f>
        <v>242</v>
      </c>
      <c r="E242" s="30" t="s">
        <v>164</v>
      </c>
      <c r="F242" s="31" t="s">
        <v>376</v>
      </c>
      <c r="G242" s="31" t="s">
        <v>164</v>
      </c>
      <c r="H242" s="31" t="s">
        <v>710</v>
      </c>
      <c r="I242" s="31" t="s">
        <v>233</v>
      </c>
      <c r="J242" s="31" t="s">
        <v>157</v>
      </c>
      <c r="K242" s="31" t="s">
        <v>273</v>
      </c>
      <c r="L242" s="31" t="s">
        <v>1807</v>
      </c>
      <c r="M242" s="31" t="s">
        <v>1105</v>
      </c>
      <c r="N242" s="31" t="s">
        <v>1808</v>
      </c>
      <c r="O242" s="31" t="s">
        <v>1809</v>
      </c>
      <c r="P242" s="31" t="s">
        <v>680</v>
      </c>
      <c r="Q242" s="31" t="s">
        <v>164</v>
      </c>
      <c r="R242" s="31" t="s">
        <v>710</v>
      </c>
      <c r="S242" s="31" t="s">
        <v>233</v>
      </c>
      <c r="T242" s="31" t="s">
        <v>157</v>
      </c>
      <c r="U242" s="31" t="s">
        <v>273</v>
      </c>
      <c r="V242" s="31" t="s">
        <v>1810</v>
      </c>
      <c r="W242" s="31" t="s">
        <v>1811</v>
      </c>
      <c r="X242" s="31" t="s">
        <v>1812</v>
      </c>
      <c r="Y242" s="31" t="s">
        <v>157</v>
      </c>
      <c r="Z242" s="31" t="s">
        <v>157</v>
      </c>
      <c r="AA242" s="31" t="s">
        <v>157</v>
      </c>
      <c r="AB242" s="31" t="s">
        <v>157</v>
      </c>
      <c r="AC242" s="31" t="s">
        <v>157</v>
      </c>
      <c r="AD242" s="31" t="s">
        <v>157</v>
      </c>
      <c r="AE242" s="31" t="s">
        <v>157</v>
      </c>
      <c r="AF242" s="32" t="s">
        <v>1295</v>
      </c>
      <c r="AG242" s="32" t="s">
        <v>680</v>
      </c>
      <c r="AH242" s="32" t="s">
        <v>1813</v>
      </c>
      <c r="AI242" s="32" t="s">
        <v>164</v>
      </c>
      <c r="AJ242" s="32" t="s">
        <v>470</v>
      </c>
      <c r="AK242" s="32" t="s">
        <v>273</v>
      </c>
      <c r="AL242" s="32" t="s">
        <v>233</v>
      </c>
      <c r="AM242" s="32" t="s">
        <v>157</v>
      </c>
      <c r="AN242" s="32" t="s">
        <v>1814</v>
      </c>
      <c r="AO242" s="32" t="s">
        <v>157</v>
      </c>
      <c r="AP242" s="32" t="s">
        <v>470</v>
      </c>
      <c r="AQ242" s="32" t="s">
        <v>157</v>
      </c>
      <c r="AR242" s="32" t="s">
        <v>259</v>
      </c>
      <c r="AS242" s="32" t="s">
        <v>157</v>
      </c>
      <c r="AT242" s="32" t="s">
        <v>157</v>
      </c>
      <c r="AU242" s="32" t="s">
        <v>157</v>
      </c>
      <c r="AV242" s="32" t="s">
        <v>157</v>
      </c>
      <c r="AW242" s="32" t="s">
        <v>1813</v>
      </c>
      <c r="AX242" s="32" t="s">
        <v>164</v>
      </c>
      <c r="AY242" s="32" t="s">
        <v>470</v>
      </c>
      <c r="AZ242" s="32" t="s">
        <v>1815</v>
      </c>
      <c r="BA242" s="32" t="s">
        <v>233</v>
      </c>
      <c r="BB242" s="32" t="s">
        <v>157</v>
      </c>
      <c r="BC242" s="32" t="s">
        <v>1816</v>
      </c>
      <c r="BD242" s="32" t="s">
        <v>157</v>
      </c>
      <c r="BE242" s="32" t="s">
        <v>470</v>
      </c>
      <c r="BF242" s="32" t="s">
        <v>157</v>
      </c>
      <c r="BG242" s="32" t="s">
        <v>259</v>
      </c>
      <c r="BH242" s="32" t="s">
        <v>157</v>
      </c>
      <c r="BI242" s="32" t="s">
        <v>157</v>
      </c>
      <c r="BJ242" s="32" t="s">
        <v>157</v>
      </c>
      <c r="BK242" s="32" t="s">
        <v>157</v>
      </c>
      <c r="BL242" s="33" t="s">
        <v>162</v>
      </c>
      <c r="BM242" s="33" t="s">
        <v>157</v>
      </c>
      <c r="BN242" s="33" t="s">
        <v>157</v>
      </c>
      <c r="BO242" s="33" t="s">
        <v>157</v>
      </c>
      <c r="BP242" s="33" t="s">
        <v>157</v>
      </c>
      <c r="BQ242" s="33" t="s">
        <v>157</v>
      </c>
      <c r="BR242" s="33" t="s">
        <v>157</v>
      </c>
      <c r="BS242" s="34" t="s">
        <v>164</v>
      </c>
      <c r="BT242" s="34" t="s">
        <v>243</v>
      </c>
      <c r="BU242" s="34" t="s">
        <v>162</v>
      </c>
      <c r="BV242" s="34" t="s">
        <v>157</v>
      </c>
      <c r="BW242" s="35" t="s">
        <v>157</v>
      </c>
      <c r="BX242" s="35" t="s">
        <v>1817</v>
      </c>
      <c r="BY242" s="35" t="s">
        <v>157</v>
      </c>
    </row>
    <row r="243" spans="1:77" ht="60" x14ac:dyDescent="0.25">
      <c r="A243" s="30" t="s">
        <v>5912</v>
      </c>
      <c r="B243" s="30" t="s">
        <v>3709</v>
      </c>
      <c r="C243" s="30" t="s">
        <v>3710</v>
      </c>
      <c r="D243" s="51">
        <f>VLOOKUP(A243,Population!A244:C1187,2,FALSE)</f>
        <v>305</v>
      </c>
      <c r="E243" s="30" t="s">
        <v>164</v>
      </c>
      <c r="F243" s="31" t="s">
        <v>368</v>
      </c>
      <c r="G243" s="31" t="s">
        <v>164</v>
      </c>
      <c r="H243" s="31" t="s">
        <v>2046</v>
      </c>
      <c r="I243" s="31" t="s">
        <v>233</v>
      </c>
      <c r="J243" s="31" t="s">
        <v>157</v>
      </c>
      <c r="K243" s="31" t="s">
        <v>273</v>
      </c>
      <c r="L243" s="31" t="s">
        <v>3307</v>
      </c>
      <c r="M243" s="31" t="s">
        <v>396</v>
      </c>
      <c r="N243" s="31" t="s">
        <v>2685</v>
      </c>
      <c r="O243" s="31" t="s">
        <v>157</v>
      </c>
      <c r="P243" s="31" t="s">
        <v>217</v>
      </c>
      <c r="Q243" s="31" t="s">
        <v>164</v>
      </c>
      <c r="R243" s="31" t="s">
        <v>2046</v>
      </c>
      <c r="S243" s="31" t="s">
        <v>233</v>
      </c>
      <c r="T243" s="31" t="s">
        <v>157</v>
      </c>
      <c r="U243" s="31" t="s">
        <v>273</v>
      </c>
      <c r="V243" s="31" t="s">
        <v>3307</v>
      </c>
      <c r="W243" s="31" t="s">
        <v>341</v>
      </c>
      <c r="X243" s="31" t="s">
        <v>341</v>
      </c>
      <c r="Y243" s="31" t="s">
        <v>157</v>
      </c>
      <c r="Z243" s="31" t="s">
        <v>259</v>
      </c>
      <c r="AA243" s="31" t="s">
        <v>157</v>
      </c>
      <c r="AB243" s="31" t="s">
        <v>157</v>
      </c>
      <c r="AC243" s="31" t="s">
        <v>157</v>
      </c>
      <c r="AD243" s="31" t="s">
        <v>157</v>
      </c>
      <c r="AE243" s="31" t="s">
        <v>157</v>
      </c>
      <c r="AF243" s="32" t="s">
        <v>376</v>
      </c>
      <c r="AG243" s="32" t="s">
        <v>217</v>
      </c>
      <c r="AH243" s="32" t="s">
        <v>682</v>
      </c>
      <c r="AI243" s="32" t="s">
        <v>164</v>
      </c>
      <c r="AJ243" s="32" t="s">
        <v>1384</v>
      </c>
      <c r="AK243" s="32" t="s">
        <v>273</v>
      </c>
      <c r="AL243" s="32" t="s">
        <v>233</v>
      </c>
      <c r="AM243" s="32" t="s">
        <v>157</v>
      </c>
      <c r="AN243" s="32" t="s">
        <v>3711</v>
      </c>
      <c r="AO243" s="32" t="s">
        <v>157</v>
      </c>
      <c r="AP243" s="32" t="s">
        <v>157</v>
      </c>
      <c r="AQ243" s="32" t="s">
        <v>3712</v>
      </c>
      <c r="AR243" s="32" t="s">
        <v>247</v>
      </c>
      <c r="AS243" s="32" t="s">
        <v>157</v>
      </c>
      <c r="AT243" s="32" t="s">
        <v>3713</v>
      </c>
      <c r="AU243" s="32" t="s">
        <v>157</v>
      </c>
      <c r="AV243" s="32" t="s">
        <v>157</v>
      </c>
      <c r="AW243" s="32" t="s">
        <v>682</v>
      </c>
      <c r="AX243" s="32" t="s">
        <v>164</v>
      </c>
      <c r="AY243" s="32" t="s">
        <v>1384</v>
      </c>
      <c r="AZ243" s="32" t="s">
        <v>273</v>
      </c>
      <c r="BA243" s="32" t="s">
        <v>233</v>
      </c>
      <c r="BB243" s="32" t="s">
        <v>157</v>
      </c>
      <c r="BC243" s="32" t="s">
        <v>3714</v>
      </c>
      <c r="BD243" s="32" t="s">
        <v>157</v>
      </c>
      <c r="BE243" s="32" t="s">
        <v>157</v>
      </c>
      <c r="BF243" s="32" t="s">
        <v>3712</v>
      </c>
      <c r="BG243" s="32" t="s">
        <v>247</v>
      </c>
      <c r="BH243" s="32" t="s">
        <v>157</v>
      </c>
      <c r="BI243" s="32" t="s">
        <v>3713</v>
      </c>
      <c r="BJ243" s="32" t="s">
        <v>157</v>
      </c>
      <c r="BK243" s="32" t="s">
        <v>157</v>
      </c>
      <c r="BL243" s="33" t="s">
        <v>162</v>
      </c>
      <c r="BM243" s="33" t="s">
        <v>157</v>
      </c>
      <c r="BN243" s="33" t="s">
        <v>157</v>
      </c>
      <c r="BO243" s="33" t="s">
        <v>157</v>
      </c>
      <c r="BP243" s="33" t="s">
        <v>157</v>
      </c>
      <c r="BQ243" s="33" t="s">
        <v>157</v>
      </c>
      <c r="BR243" s="33" t="s">
        <v>157</v>
      </c>
      <c r="BS243" s="34" t="s">
        <v>162</v>
      </c>
      <c r="BT243" s="34" t="s">
        <v>157</v>
      </c>
      <c r="BU243" s="34" t="s">
        <v>162</v>
      </c>
      <c r="BV243" s="34" t="s">
        <v>157</v>
      </c>
      <c r="BW243" s="35" t="s">
        <v>3715</v>
      </c>
      <c r="BX243" s="35" t="s">
        <v>340</v>
      </c>
      <c r="BY243" s="35" t="s">
        <v>162</v>
      </c>
    </row>
    <row r="244" spans="1:77" ht="75" x14ac:dyDescent="0.25">
      <c r="A244" s="30" t="s">
        <v>1976</v>
      </c>
      <c r="B244" s="30" t="s">
        <v>1977</v>
      </c>
      <c r="C244" s="30" t="s">
        <v>1978</v>
      </c>
      <c r="D244" s="51">
        <f>VLOOKUP(A244,Population!A245:C1188,2,FALSE)</f>
        <v>785</v>
      </c>
      <c r="E244" s="30" t="s">
        <v>164</v>
      </c>
      <c r="F244" s="31" t="s">
        <v>1020</v>
      </c>
      <c r="G244" s="31" t="s">
        <v>164</v>
      </c>
      <c r="H244" s="31" t="s">
        <v>1979</v>
      </c>
      <c r="I244" s="31" t="s">
        <v>233</v>
      </c>
      <c r="J244" s="31" t="s">
        <v>157</v>
      </c>
      <c r="K244" s="31" t="s">
        <v>340</v>
      </c>
      <c r="L244" s="31" t="s">
        <v>1980</v>
      </c>
      <c r="M244" s="31" t="s">
        <v>1981</v>
      </c>
      <c r="N244" s="31" t="s">
        <v>639</v>
      </c>
      <c r="O244" s="31" t="s">
        <v>157</v>
      </c>
      <c r="P244" s="31" t="s">
        <v>327</v>
      </c>
      <c r="Q244" s="31" t="s">
        <v>164</v>
      </c>
      <c r="R244" s="31" t="s">
        <v>1979</v>
      </c>
      <c r="S244" s="31" t="s">
        <v>233</v>
      </c>
      <c r="T244" s="31" t="s">
        <v>157</v>
      </c>
      <c r="U244" s="31" t="s">
        <v>340</v>
      </c>
      <c r="V244" s="31" t="s">
        <v>1980</v>
      </c>
      <c r="W244" s="31" t="s">
        <v>1982</v>
      </c>
      <c r="X244" s="31" t="s">
        <v>1983</v>
      </c>
      <c r="Y244" s="31" t="s">
        <v>157</v>
      </c>
      <c r="Z244" s="31" t="s">
        <v>259</v>
      </c>
      <c r="AA244" s="31" t="s">
        <v>157</v>
      </c>
      <c r="AB244" s="31" t="s">
        <v>157</v>
      </c>
      <c r="AC244" s="31" t="s">
        <v>157</v>
      </c>
      <c r="AD244" s="31" t="s">
        <v>157</v>
      </c>
      <c r="AE244" s="31" t="s">
        <v>157</v>
      </c>
      <c r="AF244" s="32" t="s">
        <v>1984</v>
      </c>
      <c r="AG244" s="32" t="s">
        <v>327</v>
      </c>
      <c r="AH244" s="32" t="s">
        <v>1121</v>
      </c>
      <c r="AI244" s="32" t="s">
        <v>164</v>
      </c>
      <c r="AJ244" s="32" t="s">
        <v>1979</v>
      </c>
      <c r="AK244" s="32" t="s">
        <v>340</v>
      </c>
      <c r="AL244" s="32" t="s">
        <v>233</v>
      </c>
      <c r="AM244" s="32" t="s">
        <v>157</v>
      </c>
      <c r="AN244" s="32" t="s">
        <v>1980</v>
      </c>
      <c r="AO244" s="32" t="s">
        <v>186</v>
      </c>
      <c r="AP244" s="32" t="s">
        <v>1985</v>
      </c>
      <c r="AQ244" s="32" t="s">
        <v>157</v>
      </c>
      <c r="AR244" s="32" t="s">
        <v>687</v>
      </c>
      <c r="AS244" s="32" t="s">
        <v>157</v>
      </c>
      <c r="AT244" s="32" t="s">
        <v>157</v>
      </c>
      <c r="AU244" s="32" t="s">
        <v>157</v>
      </c>
      <c r="AV244" s="32" t="s">
        <v>1986</v>
      </c>
      <c r="AW244" s="32" t="s">
        <v>1121</v>
      </c>
      <c r="AX244" s="32" t="s">
        <v>164</v>
      </c>
      <c r="AY244" s="32" t="s">
        <v>1979</v>
      </c>
      <c r="AZ244" s="32" t="s">
        <v>340</v>
      </c>
      <c r="BA244" s="32" t="s">
        <v>233</v>
      </c>
      <c r="BB244" s="32" t="s">
        <v>157</v>
      </c>
      <c r="BC244" s="32" t="s">
        <v>1980</v>
      </c>
      <c r="BD244" s="32" t="s">
        <v>186</v>
      </c>
      <c r="BE244" s="32" t="s">
        <v>1985</v>
      </c>
      <c r="BF244" s="32" t="s">
        <v>157</v>
      </c>
      <c r="BG244" s="32" t="s">
        <v>687</v>
      </c>
      <c r="BH244" s="32" t="s">
        <v>157</v>
      </c>
      <c r="BI244" s="32" t="s">
        <v>157</v>
      </c>
      <c r="BJ244" s="32" t="s">
        <v>157</v>
      </c>
      <c r="BK244" s="32" t="s">
        <v>1987</v>
      </c>
      <c r="BL244" s="33" t="s">
        <v>162</v>
      </c>
      <c r="BM244" s="33" t="s">
        <v>157</v>
      </c>
      <c r="BN244" s="33" t="s">
        <v>157</v>
      </c>
      <c r="BO244" s="33" t="s">
        <v>157</v>
      </c>
      <c r="BP244" s="33" t="s">
        <v>157</v>
      </c>
      <c r="BQ244" s="33" t="s">
        <v>157</v>
      </c>
      <c r="BR244" s="33" t="s">
        <v>157</v>
      </c>
      <c r="BS244" s="34" t="s">
        <v>164</v>
      </c>
      <c r="BT244" s="34" t="s">
        <v>1979</v>
      </c>
      <c r="BU244" s="34" t="s">
        <v>164</v>
      </c>
      <c r="BV244" s="34" t="s">
        <v>177</v>
      </c>
      <c r="BW244" s="35" t="s">
        <v>1988</v>
      </c>
      <c r="BX244" s="35" t="s">
        <v>1989</v>
      </c>
      <c r="BY244" s="35" t="s">
        <v>1990</v>
      </c>
    </row>
    <row r="245" spans="1:77" ht="75" x14ac:dyDescent="0.25">
      <c r="A245" s="30" t="s">
        <v>3598</v>
      </c>
      <c r="B245" s="30" t="s">
        <v>3599</v>
      </c>
      <c r="C245" s="30" t="s">
        <v>3600</v>
      </c>
      <c r="D245" s="51">
        <f>VLOOKUP(A245,Population!A246:C1189,2,FALSE)</f>
        <v>182</v>
      </c>
      <c r="E245" s="30" t="s">
        <v>164</v>
      </c>
      <c r="F245" s="31" t="s">
        <v>340</v>
      </c>
      <c r="G245" s="31" t="s">
        <v>162</v>
      </c>
      <c r="H245" s="31" t="s">
        <v>157</v>
      </c>
      <c r="I245" s="31" t="s">
        <v>157</v>
      </c>
      <c r="J245" s="31" t="s">
        <v>157</v>
      </c>
      <c r="K245" s="31" t="s">
        <v>157</v>
      </c>
      <c r="L245" s="31" t="s">
        <v>157</v>
      </c>
      <c r="M245" s="31" t="s">
        <v>340</v>
      </c>
      <c r="N245" s="31" t="s">
        <v>340</v>
      </c>
      <c r="O245" s="31" t="s">
        <v>340</v>
      </c>
      <c r="P245" s="31" t="s">
        <v>340</v>
      </c>
      <c r="Q245" s="31" t="s">
        <v>162</v>
      </c>
      <c r="R245" s="31" t="s">
        <v>157</v>
      </c>
      <c r="S245" s="31" t="s">
        <v>157</v>
      </c>
      <c r="T245" s="31" t="s">
        <v>157</v>
      </c>
      <c r="U245" s="31" t="s">
        <v>157</v>
      </c>
      <c r="V245" s="31" t="s">
        <v>157</v>
      </c>
      <c r="W245" s="31" t="s">
        <v>340</v>
      </c>
      <c r="X245" s="31" t="s">
        <v>340</v>
      </c>
      <c r="Y245" s="31" t="s">
        <v>340</v>
      </c>
      <c r="Z245" s="31" t="s">
        <v>323</v>
      </c>
      <c r="AA245" s="31" t="s">
        <v>157</v>
      </c>
      <c r="AB245" s="31" t="s">
        <v>157</v>
      </c>
      <c r="AC245" s="31" t="s">
        <v>157</v>
      </c>
      <c r="AD245" s="31" t="s">
        <v>157</v>
      </c>
      <c r="AE245" s="31" t="s">
        <v>157</v>
      </c>
      <c r="AF245" s="32" t="s">
        <v>682</v>
      </c>
      <c r="AG245" s="32" t="s">
        <v>967</v>
      </c>
      <c r="AH245" s="32" t="s">
        <v>1005</v>
      </c>
      <c r="AI245" s="32" t="s">
        <v>164</v>
      </c>
      <c r="AJ245" s="32" t="s">
        <v>3601</v>
      </c>
      <c r="AK245" s="32" t="s">
        <v>2518</v>
      </c>
      <c r="AL245" s="32" t="s">
        <v>167</v>
      </c>
      <c r="AM245" s="32" t="s">
        <v>3602</v>
      </c>
      <c r="AN245" s="32" t="s">
        <v>340</v>
      </c>
      <c r="AO245" s="32" t="s">
        <v>340</v>
      </c>
      <c r="AP245" s="32" t="s">
        <v>340</v>
      </c>
      <c r="AQ245" s="32" t="s">
        <v>340</v>
      </c>
      <c r="AR245" s="32" t="s">
        <v>259</v>
      </c>
      <c r="AS245" s="32" t="s">
        <v>3603</v>
      </c>
      <c r="AT245" s="32" t="s">
        <v>157</v>
      </c>
      <c r="AU245" s="32" t="s">
        <v>157</v>
      </c>
      <c r="AV245" s="32" t="s">
        <v>157</v>
      </c>
      <c r="AW245" s="32" t="s">
        <v>3604</v>
      </c>
      <c r="AX245" s="32" t="s">
        <v>164</v>
      </c>
      <c r="AY245" s="32" t="s">
        <v>3604</v>
      </c>
      <c r="AZ245" s="32" t="s">
        <v>340</v>
      </c>
      <c r="BA245" s="32" t="s">
        <v>167</v>
      </c>
      <c r="BB245" s="32" t="s">
        <v>3602</v>
      </c>
      <c r="BC245" s="32" t="s">
        <v>340</v>
      </c>
      <c r="BD245" s="32" t="s">
        <v>340</v>
      </c>
      <c r="BE245" s="32" t="s">
        <v>340</v>
      </c>
      <c r="BF245" s="32" t="s">
        <v>340</v>
      </c>
      <c r="BG245" s="32" t="s">
        <v>259</v>
      </c>
      <c r="BH245" s="32" t="s">
        <v>3603</v>
      </c>
      <c r="BI245" s="32" t="s">
        <v>157</v>
      </c>
      <c r="BJ245" s="32" t="s">
        <v>157</v>
      </c>
      <c r="BK245" s="32" t="s">
        <v>157</v>
      </c>
      <c r="BL245" s="33" t="s">
        <v>162</v>
      </c>
      <c r="BM245" s="33" t="s">
        <v>157</v>
      </c>
      <c r="BN245" s="33" t="s">
        <v>157</v>
      </c>
      <c r="BO245" s="33" t="s">
        <v>157</v>
      </c>
      <c r="BP245" s="33" t="s">
        <v>157</v>
      </c>
      <c r="BQ245" s="33" t="s">
        <v>157</v>
      </c>
      <c r="BR245" s="33" t="s">
        <v>157</v>
      </c>
      <c r="BS245" s="34" t="s">
        <v>164</v>
      </c>
      <c r="BT245" s="34" t="s">
        <v>340</v>
      </c>
      <c r="BU245" s="34" t="s">
        <v>162</v>
      </c>
      <c r="BV245" s="34" t="s">
        <v>157</v>
      </c>
      <c r="BW245" s="35" t="s">
        <v>3605</v>
      </c>
      <c r="BX245" s="35" t="s">
        <v>162</v>
      </c>
      <c r="BY245" s="35" t="s">
        <v>157</v>
      </c>
    </row>
    <row r="246" spans="1:77" ht="30" x14ac:dyDescent="0.25">
      <c r="A246" s="30" t="s">
        <v>1292</v>
      </c>
      <c r="B246" s="30" t="s">
        <v>1293</v>
      </c>
      <c r="C246" s="30" t="s">
        <v>1294</v>
      </c>
      <c r="D246" s="51">
        <f>VLOOKUP(A246,Population!A247:C1190,2,FALSE)</f>
        <v>315</v>
      </c>
      <c r="E246" s="30" t="s">
        <v>164</v>
      </c>
      <c r="F246" s="31" t="s">
        <v>1295</v>
      </c>
      <c r="G246" s="31" t="s">
        <v>164</v>
      </c>
      <c r="H246" s="31" t="s">
        <v>1296</v>
      </c>
      <c r="I246" s="31" t="s">
        <v>233</v>
      </c>
      <c r="J246" s="31" t="s">
        <v>157</v>
      </c>
      <c r="K246" s="31" t="s">
        <v>503</v>
      </c>
      <c r="L246" s="31" t="s">
        <v>1297</v>
      </c>
      <c r="M246" s="31" t="s">
        <v>157</v>
      </c>
      <c r="N246" s="31" t="s">
        <v>157</v>
      </c>
      <c r="O246" s="31" t="s">
        <v>1298</v>
      </c>
      <c r="P246" s="31" t="s">
        <v>444</v>
      </c>
      <c r="Q246" s="31" t="s">
        <v>164</v>
      </c>
      <c r="R246" s="31" t="s">
        <v>1296</v>
      </c>
      <c r="S246" s="31" t="s">
        <v>233</v>
      </c>
      <c r="T246" s="31" t="s">
        <v>157</v>
      </c>
      <c r="U246" s="31" t="s">
        <v>842</v>
      </c>
      <c r="V246" s="31" t="s">
        <v>1299</v>
      </c>
      <c r="W246" s="31" t="s">
        <v>157</v>
      </c>
      <c r="X246" s="31" t="s">
        <v>157</v>
      </c>
      <c r="Y246" s="31" t="s">
        <v>1300</v>
      </c>
      <c r="Z246" s="31" t="s">
        <v>157</v>
      </c>
      <c r="AA246" s="31" t="s">
        <v>157</v>
      </c>
      <c r="AB246" s="31" t="s">
        <v>157</v>
      </c>
      <c r="AC246" s="31" t="s">
        <v>157</v>
      </c>
      <c r="AD246" s="31" t="s">
        <v>157</v>
      </c>
      <c r="AE246" s="31" t="s">
        <v>341</v>
      </c>
      <c r="AF246" s="32" t="s">
        <v>283</v>
      </c>
      <c r="AG246" s="32" t="s">
        <v>444</v>
      </c>
      <c r="AH246" s="32" t="s">
        <v>1301</v>
      </c>
      <c r="AI246" s="32" t="s">
        <v>162</v>
      </c>
      <c r="AJ246" s="32" t="s">
        <v>157</v>
      </c>
      <c r="AK246" s="32" t="s">
        <v>157</v>
      </c>
      <c r="AL246" s="32" t="s">
        <v>157</v>
      </c>
      <c r="AM246" s="32" t="s">
        <v>157</v>
      </c>
      <c r="AN246" s="32" t="s">
        <v>157</v>
      </c>
      <c r="AO246" s="32" t="s">
        <v>1302</v>
      </c>
      <c r="AP246" s="32" t="s">
        <v>1298</v>
      </c>
      <c r="AQ246" s="32" t="s">
        <v>157</v>
      </c>
      <c r="AR246" s="32" t="s">
        <v>259</v>
      </c>
      <c r="AS246" s="32" t="s">
        <v>157</v>
      </c>
      <c r="AT246" s="32" t="s">
        <v>157</v>
      </c>
      <c r="AU246" s="32" t="s">
        <v>157</v>
      </c>
      <c r="AV246" s="32" t="s">
        <v>157</v>
      </c>
      <c r="AW246" s="32" t="s">
        <v>1303</v>
      </c>
      <c r="AX246" s="32" t="s">
        <v>164</v>
      </c>
      <c r="AY246" s="32" t="s">
        <v>1303</v>
      </c>
      <c r="AZ246" s="32" t="s">
        <v>1304</v>
      </c>
      <c r="BA246" s="32" t="s">
        <v>233</v>
      </c>
      <c r="BB246" s="32" t="s">
        <v>157</v>
      </c>
      <c r="BC246" s="32" t="s">
        <v>1305</v>
      </c>
      <c r="BD246" s="32" t="s">
        <v>157</v>
      </c>
      <c r="BE246" s="32" t="s">
        <v>1298</v>
      </c>
      <c r="BF246" s="32" t="s">
        <v>157</v>
      </c>
      <c r="BG246" s="32" t="s">
        <v>259</v>
      </c>
      <c r="BH246" s="32" t="s">
        <v>157</v>
      </c>
      <c r="BI246" s="32" t="s">
        <v>157</v>
      </c>
      <c r="BJ246" s="32" t="s">
        <v>157</v>
      </c>
      <c r="BK246" s="32" t="s">
        <v>157</v>
      </c>
      <c r="BL246" s="33" t="s">
        <v>162</v>
      </c>
      <c r="BM246" s="33" t="s">
        <v>157</v>
      </c>
      <c r="BN246" s="33" t="s">
        <v>157</v>
      </c>
      <c r="BO246" s="33" t="s">
        <v>157</v>
      </c>
      <c r="BP246" s="33" t="s">
        <v>157</v>
      </c>
      <c r="BQ246" s="33" t="s">
        <v>157</v>
      </c>
      <c r="BR246" s="33" t="s">
        <v>157</v>
      </c>
      <c r="BS246" s="34" t="s">
        <v>162</v>
      </c>
      <c r="BT246" s="34" t="s">
        <v>157</v>
      </c>
      <c r="BU246" s="34" t="s">
        <v>162</v>
      </c>
      <c r="BV246" s="34" t="s">
        <v>157</v>
      </c>
      <c r="BW246" s="35" t="s">
        <v>1306</v>
      </c>
      <c r="BX246" s="35" t="s">
        <v>1307</v>
      </c>
      <c r="BY246" s="35" t="s">
        <v>157</v>
      </c>
    </row>
    <row r="247" spans="1:77" ht="30" x14ac:dyDescent="0.25">
      <c r="A247" s="30" t="s">
        <v>5877</v>
      </c>
      <c r="B247" s="30" t="s">
        <v>1560</v>
      </c>
      <c r="C247" s="30" t="s">
        <v>1561</v>
      </c>
      <c r="D247" s="51">
        <v>993</v>
      </c>
      <c r="E247" s="30" t="s">
        <v>164</v>
      </c>
      <c r="F247" s="31" t="s">
        <v>1562</v>
      </c>
      <c r="G247" s="31" t="s">
        <v>164</v>
      </c>
      <c r="H247" s="31" t="s">
        <v>816</v>
      </c>
      <c r="I247" s="31" t="s">
        <v>233</v>
      </c>
      <c r="J247" s="31" t="s">
        <v>157</v>
      </c>
      <c r="K247" s="31" t="s">
        <v>412</v>
      </c>
      <c r="L247" s="31" t="s">
        <v>1563</v>
      </c>
      <c r="M247" s="31" t="s">
        <v>1178</v>
      </c>
      <c r="N247" s="31" t="s">
        <v>327</v>
      </c>
      <c r="O247" s="31" t="s">
        <v>157</v>
      </c>
      <c r="P247" s="31" t="s">
        <v>173</v>
      </c>
      <c r="Q247" s="31" t="s">
        <v>164</v>
      </c>
      <c r="R247" s="31" t="s">
        <v>576</v>
      </c>
      <c r="S247" s="31" t="s">
        <v>233</v>
      </c>
      <c r="T247" s="31" t="s">
        <v>157</v>
      </c>
      <c r="U247" s="31" t="s">
        <v>412</v>
      </c>
      <c r="V247" s="31" t="s">
        <v>1564</v>
      </c>
      <c r="W247" s="31" t="s">
        <v>1565</v>
      </c>
      <c r="X247" s="31" t="s">
        <v>1566</v>
      </c>
      <c r="Y247" s="31" t="s">
        <v>157</v>
      </c>
      <c r="Z247" s="31" t="s">
        <v>259</v>
      </c>
      <c r="AA247" s="31" t="s">
        <v>157</v>
      </c>
      <c r="AB247" s="31" t="s">
        <v>157</v>
      </c>
      <c r="AC247" s="31" t="s">
        <v>157</v>
      </c>
      <c r="AD247" s="31" t="s">
        <v>157</v>
      </c>
      <c r="AE247" s="31" t="s">
        <v>341</v>
      </c>
      <c r="AF247" s="32" t="s">
        <v>1567</v>
      </c>
      <c r="AG247" s="32" t="s">
        <v>554</v>
      </c>
      <c r="AH247" s="32" t="s">
        <v>1363</v>
      </c>
      <c r="AI247" s="32" t="s">
        <v>164</v>
      </c>
      <c r="AJ247" s="32" t="s">
        <v>1568</v>
      </c>
      <c r="AK247" s="32" t="s">
        <v>412</v>
      </c>
      <c r="AL247" s="32" t="s">
        <v>233</v>
      </c>
      <c r="AM247" s="32" t="s">
        <v>157</v>
      </c>
      <c r="AN247" s="32" t="s">
        <v>1568</v>
      </c>
      <c r="AO247" s="32" t="s">
        <v>157</v>
      </c>
      <c r="AP247" s="32" t="s">
        <v>1569</v>
      </c>
      <c r="AQ247" s="32" t="s">
        <v>157</v>
      </c>
      <c r="AR247" s="32" t="s">
        <v>259</v>
      </c>
      <c r="AS247" s="32" t="s">
        <v>157</v>
      </c>
      <c r="AT247" s="32" t="s">
        <v>157</v>
      </c>
      <c r="AU247" s="32" t="s">
        <v>157</v>
      </c>
      <c r="AV247" s="32" t="s">
        <v>157</v>
      </c>
      <c r="AW247" s="32" t="s">
        <v>1570</v>
      </c>
      <c r="AX247" s="32" t="s">
        <v>164</v>
      </c>
      <c r="AY247" s="32" t="s">
        <v>1568</v>
      </c>
      <c r="AZ247" s="32" t="s">
        <v>412</v>
      </c>
      <c r="BA247" s="32" t="s">
        <v>233</v>
      </c>
      <c r="BB247" s="32" t="s">
        <v>157</v>
      </c>
      <c r="BC247" s="32" t="s">
        <v>1569</v>
      </c>
      <c r="BD247" s="32" t="s">
        <v>157</v>
      </c>
      <c r="BE247" s="32" t="s">
        <v>1569</v>
      </c>
      <c r="BF247" s="32" t="s">
        <v>157</v>
      </c>
      <c r="BG247" s="32" t="s">
        <v>259</v>
      </c>
      <c r="BH247" s="32" t="s">
        <v>157</v>
      </c>
      <c r="BI247" s="32" t="s">
        <v>157</v>
      </c>
      <c r="BJ247" s="32" t="s">
        <v>157</v>
      </c>
      <c r="BK247" s="32" t="s">
        <v>157</v>
      </c>
      <c r="BL247" s="33" t="s">
        <v>164</v>
      </c>
      <c r="BM247" s="33" t="s">
        <v>1571</v>
      </c>
      <c r="BN247" s="33" t="s">
        <v>1571</v>
      </c>
      <c r="BO247" s="33" t="s">
        <v>167</v>
      </c>
      <c r="BP247" s="33" t="s">
        <v>157</v>
      </c>
      <c r="BQ247" s="33" t="s">
        <v>1572</v>
      </c>
      <c r="BR247" s="33" t="s">
        <v>1573</v>
      </c>
      <c r="BS247" s="34" t="s">
        <v>162</v>
      </c>
      <c r="BT247" s="34" t="s">
        <v>157</v>
      </c>
      <c r="BU247" s="34" t="s">
        <v>164</v>
      </c>
      <c r="BV247" s="34" t="s">
        <v>1574</v>
      </c>
      <c r="BW247" s="35" t="s">
        <v>580</v>
      </c>
      <c r="BX247" s="35" t="s">
        <v>580</v>
      </c>
      <c r="BY247" s="35" t="s">
        <v>157</v>
      </c>
    </row>
    <row r="248" spans="1:77" x14ac:dyDescent="0.25">
      <c r="A248" s="30" t="s">
        <v>3092</v>
      </c>
      <c r="B248" s="30" t="s">
        <v>3093</v>
      </c>
      <c r="C248" s="30" t="s">
        <v>3094</v>
      </c>
      <c r="D248" s="51">
        <v>2549</v>
      </c>
      <c r="E248" s="30" t="s">
        <v>164</v>
      </c>
      <c r="F248" s="31" t="s">
        <v>3095</v>
      </c>
      <c r="G248" s="31" t="s">
        <v>164</v>
      </c>
      <c r="H248" s="31" t="s">
        <v>979</v>
      </c>
      <c r="I248" s="31" t="s">
        <v>233</v>
      </c>
      <c r="J248" s="31" t="s">
        <v>157</v>
      </c>
      <c r="K248" s="31" t="s">
        <v>340</v>
      </c>
      <c r="L248" s="31" t="s">
        <v>3096</v>
      </c>
      <c r="M248" s="31" t="s">
        <v>3097</v>
      </c>
      <c r="N248" s="31" t="s">
        <v>3098</v>
      </c>
      <c r="O248" s="31" t="s">
        <v>157</v>
      </c>
      <c r="P248" s="31" t="s">
        <v>3099</v>
      </c>
      <c r="Q248" s="31" t="s">
        <v>164</v>
      </c>
      <c r="R248" s="31" t="s">
        <v>979</v>
      </c>
      <c r="S248" s="31" t="s">
        <v>233</v>
      </c>
      <c r="T248" s="31" t="s">
        <v>157</v>
      </c>
      <c r="U248" s="31" t="s">
        <v>340</v>
      </c>
      <c r="V248" s="31" t="s">
        <v>3096</v>
      </c>
      <c r="W248" s="31" t="s">
        <v>3100</v>
      </c>
      <c r="X248" s="31" t="s">
        <v>3101</v>
      </c>
      <c r="Y248" s="31" t="s">
        <v>157</v>
      </c>
      <c r="Z248" s="31" t="s">
        <v>259</v>
      </c>
      <c r="AA248" s="31" t="s">
        <v>157</v>
      </c>
      <c r="AB248" s="31" t="s">
        <v>157</v>
      </c>
      <c r="AC248" s="31" t="s">
        <v>157</v>
      </c>
      <c r="AD248" s="31" t="s">
        <v>157</v>
      </c>
      <c r="AE248" s="31" t="s">
        <v>157</v>
      </c>
      <c r="AF248" s="32" t="s">
        <v>3102</v>
      </c>
      <c r="AG248" s="32" t="s">
        <v>3103</v>
      </c>
      <c r="AH248" s="32" t="s">
        <v>3104</v>
      </c>
      <c r="AI248" s="32" t="s">
        <v>164</v>
      </c>
      <c r="AJ248" s="32" t="s">
        <v>3105</v>
      </c>
      <c r="AK248" s="32" t="s">
        <v>340</v>
      </c>
      <c r="AL248" s="32" t="s">
        <v>233</v>
      </c>
      <c r="AM248" s="32" t="s">
        <v>157</v>
      </c>
      <c r="AN248" s="32" t="s">
        <v>3106</v>
      </c>
      <c r="AO248" s="32" t="s">
        <v>157</v>
      </c>
      <c r="AP248" s="32" t="s">
        <v>3107</v>
      </c>
      <c r="AQ248" s="32" t="s">
        <v>157</v>
      </c>
      <c r="AR248" s="32" t="s">
        <v>259</v>
      </c>
      <c r="AS248" s="32" t="s">
        <v>157</v>
      </c>
      <c r="AT248" s="32" t="s">
        <v>157</v>
      </c>
      <c r="AU248" s="32" t="s">
        <v>157</v>
      </c>
      <c r="AV248" s="32" t="s">
        <v>157</v>
      </c>
      <c r="AW248" s="32" t="s">
        <v>3108</v>
      </c>
      <c r="AX248" s="32" t="s">
        <v>164</v>
      </c>
      <c r="AY248" s="32" t="s">
        <v>3105</v>
      </c>
      <c r="AZ248" s="32" t="s">
        <v>340</v>
      </c>
      <c r="BA248" s="32" t="s">
        <v>233</v>
      </c>
      <c r="BB248" s="32" t="s">
        <v>157</v>
      </c>
      <c r="BC248" s="32" t="s">
        <v>3106</v>
      </c>
      <c r="BD248" s="32" t="s">
        <v>157</v>
      </c>
      <c r="BE248" s="32" t="s">
        <v>3107</v>
      </c>
      <c r="BF248" s="32" t="s">
        <v>157</v>
      </c>
      <c r="BG248" s="32" t="s">
        <v>259</v>
      </c>
      <c r="BH248" s="32" t="s">
        <v>157</v>
      </c>
      <c r="BI248" s="32" t="s">
        <v>157</v>
      </c>
      <c r="BJ248" s="32" t="s">
        <v>157</v>
      </c>
      <c r="BK248" s="32" t="s">
        <v>157</v>
      </c>
      <c r="BL248" s="33" t="s">
        <v>162</v>
      </c>
      <c r="BM248" s="33" t="s">
        <v>157</v>
      </c>
      <c r="BN248" s="33" t="s">
        <v>157</v>
      </c>
      <c r="BO248" s="33" t="s">
        <v>157</v>
      </c>
      <c r="BP248" s="33" t="s">
        <v>157</v>
      </c>
      <c r="BQ248" s="33" t="s">
        <v>157</v>
      </c>
      <c r="BR248" s="33" t="s">
        <v>157</v>
      </c>
      <c r="BS248" s="34" t="s">
        <v>162</v>
      </c>
      <c r="BT248" s="34" t="s">
        <v>157</v>
      </c>
      <c r="BU248" s="34" t="s">
        <v>164</v>
      </c>
      <c r="BV248" s="34" t="s">
        <v>3109</v>
      </c>
      <c r="BW248" s="35" t="s">
        <v>162</v>
      </c>
      <c r="BX248" s="35" t="s">
        <v>2191</v>
      </c>
      <c r="BY248" s="35" t="s">
        <v>157</v>
      </c>
    </row>
    <row r="249" spans="1:77" ht="180" x14ac:dyDescent="0.25">
      <c r="A249" s="30" t="s">
        <v>2911</v>
      </c>
      <c r="B249" s="30" t="s">
        <v>2912</v>
      </c>
      <c r="C249" s="30" t="s">
        <v>2913</v>
      </c>
      <c r="D249" s="51">
        <f>VLOOKUP(A249,Population!A250:C1193,2,FALSE)</f>
        <v>3354</v>
      </c>
      <c r="E249" s="30" t="s">
        <v>164</v>
      </c>
      <c r="F249" s="31" t="s">
        <v>2914</v>
      </c>
      <c r="G249" s="31" t="s">
        <v>164</v>
      </c>
      <c r="H249" s="31" t="s">
        <v>2915</v>
      </c>
      <c r="I249" s="31" t="s">
        <v>233</v>
      </c>
      <c r="J249" s="31" t="s">
        <v>157</v>
      </c>
      <c r="K249" s="31" t="s">
        <v>273</v>
      </c>
      <c r="L249" s="31" t="s">
        <v>970</v>
      </c>
      <c r="M249" s="31" t="s">
        <v>2916</v>
      </c>
      <c r="N249" s="31" t="s">
        <v>2917</v>
      </c>
      <c r="O249" s="31" t="s">
        <v>157</v>
      </c>
      <c r="P249" s="31" t="s">
        <v>2918</v>
      </c>
      <c r="Q249" s="31" t="s">
        <v>164</v>
      </c>
      <c r="R249" s="31" t="s">
        <v>2915</v>
      </c>
      <c r="S249" s="31" t="s">
        <v>233</v>
      </c>
      <c r="T249" s="31" t="s">
        <v>157</v>
      </c>
      <c r="U249" s="31" t="s">
        <v>273</v>
      </c>
      <c r="V249" s="31" t="s">
        <v>970</v>
      </c>
      <c r="W249" s="31" t="s">
        <v>157</v>
      </c>
      <c r="X249" s="31" t="s">
        <v>157</v>
      </c>
      <c r="Y249" s="31" t="s">
        <v>2919</v>
      </c>
      <c r="Z249" s="31" t="s">
        <v>259</v>
      </c>
      <c r="AA249" s="31" t="s">
        <v>157</v>
      </c>
      <c r="AB249" s="31" t="s">
        <v>157</v>
      </c>
      <c r="AC249" s="31" t="s">
        <v>157</v>
      </c>
      <c r="AD249" s="31" t="s">
        <v>157</v>
      </c>
      <c r="AE249" s="31" t="s">
        <v>157</v>
      </c>
      <c r="AF249" s="32" t="s">
        <v>2914</v>
      </c>
      <c r="AG249" s="32" t="s">
        <v>2918</v>
      </c>
      <c r="AH249" s="32" t="s">
        <v>489</v>
      </c>
      <c r="AI249" s="32" t="s">
        <v>162</v>
      </c>
      <c r="AJ249" s="32" t="s">
        <v>157</v>
      </c>
      <c r="AK249" s="32" t="s">
        <v>157</v>
      </c>
      <c r="AL249" s="32" t="s">
        <v>157</v>
      </c>
      <c r="AM249" s="32" t="s">
        <v>157</v>
      </c>
      <c r="AN249" s="32" t="s">
        <v>157</v>
      </c>
      <c r="AO249" s="32" t="s">
        <v>157</v>
      </c>
      <c r="AP249" s="32" t="s">
        <v>157</v>
      </c>
      <c r="AQ249" s="32" t="s">
        <v>2920</v>
      </c>
      <c r="AR249" s="32" t="s">
        <v>259</v>
      </c>
      <c r="AS249" s="32" t="s">
        <v>157</v>
      </c>
      <c r="AT249" s="32" t="s">
        <v>157</v>
      </c>
      <c r="AU249" s="32" t="s">
        <v>157</v>
      </c>
      <c r="AV249" s="32" t="s">
        <v>157</v>
      </c>
      <c r="AW249" s="32" t="s">
        <v>422</v>
      </c>
      <c r="AX249" s="32" t="s">
        <v>164</v>
      </c>
      <c r="AY249" s="32" t="s">
        <v>422</v>
      </c>
      <c r="AZ249" s="32" t="s">
        <v>273</v>
      </c>
      <c r="BA249" s="32" t="s">
        <v>233</v>
      </c>
      <c r="BB249" s="32" t="s">
        <v>157</v>
      </c>
      <c r="BC249" s="32" t="s">
        <v>190</v>
      </c>
      <c r="BD249" s="32" t="s">
        <v>157</v>
      </c>
      <c r="BE249" s="32" t="s">
        <v>190</v>
      </c>
      <c r="BF249" s="32" t="s">
        <v>157</v>
      </c>
      <c r="BG249" s="32" t="s">
        <v>259</v>
      </c>
      <c r="BH249" s="32" t="s">
        <v>157</v>
      </c>
      <c r="BI249" s="32" t="s">
        <v>157</v>
      </c>
      <c r="BJ249" s="32" t="s">
        <v>157</v>
      </c>
      <c r="BK249" s="32" t="s">
        <v>157</v>
      </c>
      <c r="BL249" s="33" t="s">
        <v>164</v>
      </c>
      <c r="BM249" s="33" t="s">
        <v>2914</v>
      </c>
      <c r="BN249" s="33" t="s">
        <v>2918</v>
      </c>
      <c r="BO249" s="33" t="s">
        <v>233</v>
      </c>
      <c r="BP249" s="33" t="s">
        <v>157</v>
      </c>
      <c r="BQ249" s="33" t="s">
        <v>157</v>
      </c>
      <c r="BR249" s="33" t="s">
        <v>2921</v>
      </c>
      <c r="BS249" s="34" t="s">
        <v>164</v>
      </c>
      <c r="BT249" s="34" t="s">
        <v>243</v>
      </c>
      <c r="BU249" s="34" t="s">
        <v>162</v>
      </c>
      <c r="BV249" s="34" t="s">
        <v>157</v>
      </c>
      <c r="BW249" s="35" t="s">
        <v>2922</v>
      </c>
      <c r="BX249" s="35" t="s">
        <v>534</v>
      </c>
      <c r="BY249" s="35" t="s">
        <v>534</v>
      </c>
    </row>
    <row r="250" spans="1:77" x14ac:dyDescent="0.25">
      <c r="A250" s="30" t="s">
        <v>4422</v>
      </c>
      <c r="B250" s="30" t="s">
        <v>4423</v>
      </c>
      <c r="C250" s="30" t="s">
        <v>4424</v>
      </c>
      <c r="D250" s="51">
        <f>VLOOKUP(A250,Population!A251:C1194,2,FALSE)</f>
        <v>860</v>
      </c>
      <c r="E250" s="30" t="s">
        <v>164</v>
      </c>
      <c r="F250" s="31" t="s">
        <v>1684</v>
      </c>
      <c r="G250" s="31" t="s">
        <v>164</v>
      </c>
      <c r="H250" s="31" t="s">
        <v>470</v>
      </c>
      <c r="I250" s="31" t="s">
        <v>233</v>
      </c>
      <c r="J250" s="31" t="s">
        <v>157</v>
      </c>
      <c r="K250" s="31" t="s">
        <v>340</v>
      </c>
      <c r="L250" s="31" t="s">
        <v>4425</v>
      </c>
      <c r="M250" s="31" t="s">
        <v>1943</v>
      </c>
      <c r="N250" s="31" t="s">
        <v>4426</v>
      </c>
      <c r="O250" s="31" t="s">
        <v>157</v>
      </c>
      <c r="P250" s="31" t="s">
        <v>340</v>
      </c>
      <c r="Q250" s="31" t="s">
        <v>162</v>
      </c>
      <c r="R250" s="31" t="s">
        <v>157</v>
      </c>
      <c r="S250" s="31" t="s">
        <v>157</v>
      </c>
      <c r="T250" s="31" t="s">
        <v>157</v>
      </c>
      <c r="U250" s="31" t="s">
        <v>157</v>
      </c>
      <c r="V250" s="31" t="s">
        <v>157</v>
      </c>
      <c r="W250" s="31" t="s">
        <v>157</v>
      </c>
      <c r="X250" s="31" t="s">
        <v>157</v>
      </c>
      <c r="Y250" s="31" t="s">
        <v>157</v>
      </c>
      <c r="Z250" s="31" t="s">
        <v>259</v>
      </c>
      <c r="AA250" s="31" t="s">
        <v>157</v>
      </c>
      <c r="AB250" s="31" t="s">
        <v>157</v>
      </c>
      <c r="AC250" s="31" t="s">
        <v>157</v>
      </c>
      <c r="AD250" s="31" t="s">
        <v>157</v>
      </c>
      <c r="AE250" s="31" t="s">
        <v>157</v>
      </c>
      <c r="AF250" s="32" t="s">
        <v>1684</v>
      </c>
      <c r="AG250" s="32" t="s">
        <v>340</v>
      </c>
      <c r="AH250" s="32" t="s">
        <v>422</v>
      </c>
      <c r="AI250" s="32" t="s">
        <v>164</v>
      </c>
      <c r="AJ250" s="32" t="s">
        <v>1470</v>
      </c>
      <c r="AK250" s="32" t="s">
        <v>340</v>
      </c>
      <c r="AL250" s="32" t="s">
        <v>233</v>
      </c>
      <c r="AM250" s="32" t="s">
        <v>157</v>
      </c>
      <c r="AN250" s="32" t="s">
        <v>4427</v>
      </c>
      <c r="AO250" s="32" t="s">
        <v>157</v>
      </c>
      <c r="AP250" s="32" t="s">
        <v>4428</v>
      </c>
      <c r="AQ250" s="32" t="s">
        <v>157</v>
      </c>
      <c r="AR250" s="32" t="s">
        <v>259</v>
      </c>
      <c r="AS250" s="32" t="s">
        <v>157</v>
      </c>
      <c r="AT250" s="32" t="s">
        <v>157</v>
      </c>
      <c r="AU250" s="32" t="s">
        <v>157</v>
      </c>
      <c r="AV250" s="32" t="s">
        <v>157</v>
      </c>
      <c r="AW250" s="32" t="s">
        <v>340</v>
      </c>
      <c r="AX250" s="32" t="s">
        <v>162</v>
      </c>
      <c r="AY250" s="32" t="s">
        <v>157</v>
      </c>
      <c r="AZ250" s="32" t="s">
        <v>157</v>
      </c>
      <c r="BA250" s="32" t="s">
        <v>157</v>
      </c>
      <c r="BB250" s="32" t="s">
        <v>157</v>
      </c>
      <c r="BC250" s="32" t="s">
        <v>157</v>
      </c>
      <c r="BD250" s="32" t="s">
        <v>157</v>
      </c>
      <c r="BE250" s="32" t="s">
        <v>157</v>
      </c>
      <c r="BF250" s="32" t="s">
        <v>157</v>
      </c>
      <c r="BG250" s="32" t="s">
        <v>157</v>
      </c>
      <c r="BH250" s="32" t="s">
        <v>157</v>
      </c>
      <c r="BI250" s="32" t="s">
        <v>157</v>
      </c>
      <c r="BJ250" s="32" t="s">
        <v>157</v>
      </c>
      <c r="BK250" s="32" t="s">
        <v>157</v>
      </c>
      <c r="BL250" s="33" t="s">
        <v>162</v>
      </c>
      <c r="BM250" s="33" t="s">
        <v>157</v>
      </c>
      <c r="BN250" s="33" t="s">
        <v>157</v>
      </c>
      <c r="BO250" s="33" t="s">
        <v>157</v>
      </c>
      <c r="BP250" s="33" t="s">
        <v>157</v>
      </c>
      <c r="BQ250" s="33" t="s">
        <v>157</v>
      </c>
      <c r="BR250" s="33" t="s">
        <v>157</v>
      </c>
      <c r="BS250" s="34" t="s">
        <v>162</v>
      </c>
      <c r="BT250" s="34" t="s">
        <v>157</v>
      </c>
      <c r="BU250" s="34" t="s">
        <v>162</v>
      </c>
      <c r="BV250" s="34" t="s">
        <v>157</v>
      </c>
      <c r="BW250" s="35" t="s">
        <v>535</v>
      </c>
      <c r="BX250" s="35" t="s">
        <v>162</v>
      </c>
      <c r="BY250" s="35" t="s">
        <v>157</v>
      </c>
    </row>
    <row r="251" spans="1:77" ht="45" x14ac:dyDescent="0.25">
      <c r="A251" s="30" t="s">
        <v>5891</v>
      </c>
      <c r="B251" s="30" t="s">
        <v>2265</v>
      </c>
      <c r="C251" s="30" t="s">
        <v>2266</v>
      </c>
      <c r="D251" s="51">
        <f>VLOOKUP(A251,Population!A252:C1195,2,FALSE)</f>
        <v>1284</v>
      </c>
      <c r="E251" s="30" t="s">
        <v>164</v>
      </c>
      <c r="F251" s="31" t="s">
        <v>1174</v>
      </c>
      <c r="G251" s="31" t="s">
        <v>164</v>
      </c>
      <c r="H251" s="31" t="s">
        <v>2267</v>
      </c>
      <c r="I251" s="31" t="s">
        <v>614</v>
      </c>
      <c r="J251" s="31" t="s">
        <v>157</v>
      </c>
      <c r="K251" s="31" t="s">
        <v>186</v>
      </c>
      <c r="L251" s="31" t="s">
        <v>2268</v>
      </c>
      <c r="M251" s="31" t="s">
        <v>157</v>
      </c>
      <c r="N251" s="31" t="s">
        <v>157</v>
      </c>
      <c r="O251" s="31" t="s">
        <v>2269</v>
      </c>
      <c r="P251" s="31" t="s">
        <v>173</v>
      </c>
      <c r="Q251" s="31" t="s">
        <v>164</v>
      </c>
      <c r="R251" s="31" t="s">
        <v>2267</v>
      </c>
      <c r="S251" s="31" t="s">
        <v>614</v>
      </c>
      <c r="T251" s="31" t="s">
        <v>157</v>
      </c>
      <c r="U251" s="31" t="s">
        <v>186</v>
      </c>
      <c r="V251" s="31" t="s">
        <v>2268</v>
      </c>
      <c r="W251" s="31" t="s">
        <v>157</v>
      </c>
      <c r="X251" s="31" t="s">
        <v>1052</v>
      </c>
      <c r="Y251" s="31" t="s">
        <v>2270</v>
      </c>
      <c r="Z251" s="31" t="s">
        <v>259</v>
      </c>
      <c r="AA251" s="31" t="s">
        <v>2271</v>
      </c>
      <c r="AB251" s="31" t="s">
        <v>157</v>
      </c>
      <c r="AC251" s="31" t="s">
        <v>157</v>
      </c>
      <c r="AD251" s="31" t="s">
        <v>157</v>
      </c>
      <c r="AE251" s="31" t="s">
        <v>157</v>
      </c>
      <c r="AF251" s="32" t="s">
        <v>1174</v>
      </c>
      <c r="AG251" s="32" t="s">
        <v>173</v>
      </c>
      <c r="AH251" s="32" t="s">
        <v>2272</v>
      </c>
      <c r="AI251" s="32" t="s">
        <v>164</v>
      </c>
      <c r="AJ251" s="32" t="s">
        <v>1431</v>
      </c>
      <c r="AK251" s="32" t="s">
        <v>2273</v>
      </c>
      <c r="AL251" s="32" t="s">
        <v>614</v>
      </c>
      <c r="AM251" s="32" t="s">
        <v>157</v>
      </c>
      <c r="AN251" s="32" t="s">
        <v>613</v>
      </c>
      <c r="AO251" s="32" t="s">
        <v>157</v>
      </c>
      <c r="AP251" s="32" t="s">
        <v>157</v>
      </c>
      <c r="AQ251" s="32" t="s">
        <v>2274</v>
      </c>
      <c r="AR251" s="32" t="s">
        <v>247</v>
      </c>
      <c r="AS251" s="32" t="s">
        <v>157</v>
      </c>
      <c r="AT251" s="32" t="s">
        <v>2275</v>
      </c>
      <c r="AU251" s="32" t="s">
        <v>157</v>
      </c>
      <c r="AV251" s="32" t="s">
        <v>157</v>
      </c>
      <c r="AW251" s="32" t="s">
        <v>1420</v>
      </c>
      <c r="AX251" s="32" t="s">
        <v>164</v>
      </c>
      <c r="AY251" s="32" t="s">
        <v>1431</v>
      </c>
      <c r="AZ251" s="32" t="s">
        <v>2273</v>
      </c>
      <c r="BA251" s="32" t="s">
        <v>614</v>
      </c>
      <c r="BB251" s="32" t="s">
        <v>157</v>
      </c>
      <c r="BC251" s="32" t="s">
        <v>613</v>
      </c>
      <c r="BD251" s="32" t="s">
        <v>157</v>
      </c>
      <c r="BE251" s="32" t="s">
        <v>157</v>
      </c>
      <c r="BF251" s="32" t="s">
        <v>2276</v>
      </c>
      <c r="BG251" s="32" t="s">
        <v>247</v>
      </c>
      <c r="BH251" s="32" t="s">
        <v>157</v>
      </c>
      <c r="BI251" s="32" t="s">
        <v>2275</v>
      </c>
      <c r="BJ251" s="32" t="s">
        <v>157</v>
      </c>
      <c r="BK251" s="32" t="s">
        <v>157</v>
      </c>
      <c r="BL251" s="33" t="s">
        <v>210</v>
      </c>
      <c r="BM251" s="33" t="s">
        <v>157</v>
      </c>
      <c r="BN251" s="33" t="s">
        <v>157</v>
      </c>
      <c r="BO251" s="33" t="s">
        <v>157</v>
      </c>
      <c r="BP251" s="33" t="s">
        <v>157</v>
      </c>
      <c r="BQ251" s="33" t="s">
        <v>157</v>
      </c>
      <c r="BR251" s="33" t="s">
        <v>157</v>
      </c>
      <c r="BS251" s="34" t="s">
        <v>162</v>
      </c>
      <c r="BT251" s="34" t="s">
        <v>157</v>
      </c>
      <c r="BU251" s="34" t="s">
        <v>162</v>
      </c>
      <c r="BV251" s="34" t="s">
        <v>157</v>
      </c>
      <c r="BW251" s="35" t="s">
        <v>2277</v>
      </c>
      <c r="BX251" s="35" t="s">
        <v>162</v>
      </c>
      <c r="BY251" s="35" t="s">
        <v>157</v>
      </c>
    </row>
    <row r="252" spans="1:77" ht="60" x14ac:dyDescent="0.25">
      <c r="A252" s="30" t="s">
        <v>2606</v>
      </c>
      <c r="B252" s="30" t="s">
        <v>2607</v>
      </c>
      <c r="C252" s="30" t="s">
        <v>2608</v>
      </c>
      <c r="D252" s="51">
        <f>VLOOKUP(A252,Population!A253:C1196,2,FALSE)</f>
        <v>584</v>
      </c>
      <c r="E252" s="30" t="s">
        <v>164</v>
      </c>
      <c r="F252" s="31" t="s">
        <v>256</v>
      </c>
      <c r="G252" s="31" t="s">
        <v>164</v>
      </c>
      <c r="H252" s="31" t="s">
        <v>2609</v>
      </c>
      <c r="I252" s="31" t="s">
        <v>233</v>
      </c>
      <c r="J252" s="31" t="s">
        <v>157</v>
      </c>
      <c r="K252" s="31" t="s">
        <v>273</v>
      </c>
      <c r="L252" s="31" t="s">
        <v>2610</v>
      </c>
      <c r="M252" s="31" t="s">
        <v>2611</v>
      </c>
      <c r="N252" s="31" t="s">
        <v>2612</v>
      </c>
      <c r="O252" s="31" t="s">
        <v>157</v>
      </c>
      <c r="P252" s="31" t="s">
        <v>2613</v>
      </c>
      <c r="Q252" s="31" t="s">
        <v>164</v>
      </c>
      <c r="R252" s="31" t="s">
        <v>2609</v>
      </c>
      <c r="S252" s="31" t="s">
        <v>233</v>
      </c>
      <c r="T252" s="31" t="s">
        <v>157</v>
      </c>
      <c r="U252" s="31" t="s">
        <v>273</v>
      </c>
      <c r="V252" s="31" t="s">
        <v>2610</v>
      </c>
      <c r="W252" s="31" t="s">
        <v>2614</v>
      </c>
      <c r="X252" s="31" t="s">
        <v>2615</v>
      </c>
      <c r="Y252" s="31" t="s">
        <v>157</v>
      </c>
      <c r="Z252" s="31" t="s">
        <v>373</v>
      </c>
      <c r="AA252" s="31" t="s">
        <v>157</v>
      </c>
      <c r="AB252" s="31" t="s">
        <v>2616</v>
      </c>
      <c r="AC252" s="31" t="s">
        <v>157</v>
      </c>
      <c r="AD252" s="31" t="s">
        <v>157</v>
      </c>
      <c r="AE252" s="31" t="s">
        <v>157</v>
      </c>
      <c r="AF252" s="32" t="s">
        <v>2617</v>
      </c>
      <c r="AG252" s="32" t="s">
        <v>680</v>
      </c>
      <c r="AH252" s="32" t="s">
        <v>2618</v>
      </c>
      <c r="AI252" s="32" t="s">
        <v>164</v>
      </c>
      <c r="AJ252" s="32" t="s">
        <v>2619</v>
      </c>
      <c r="AK252" s="32" t="s">
        <v>273</v>
      </c>
      <c r="AL252" s="32" t="s">
        <v>233</v>
      </c>
      <c r="AM252" s="32" t="s">
        <v>157</v>
      </c>
      <c r="AN252" s="32" t="s">
        <v>2620</v>
      </c>
      <c r="AO252" s="32" t="s">
        <v>186</v>
      </c>
      <c r="AP252" s="32" t="s">
        <v>2620</v>
      </c>
      <c r="AQ252" s="32" t="s">
        <v>157</v>
      </c>
      <c r="AR252" s="32" t="s">
        <v>626</v>
      </c>
      <c r="AS252" s="32" t="s">
        <v>157</v>
      </c>
      <c r="AT252" s="32" t="s">
        <v>2621</v>
      </c>
      <c r="AU252" s="32" t="s">
        <v>157</v>
      </c>
      <c r="AV252" s="32" t="s">
        <v>157</v>
      </c>
      <c r="AW252" s="32" t="s">
        <v>2622</v>
      </c>
      <c r="AX252" s="32" t="s">
        <v>164</v>
      </c>
      <c r="AY252" s="32" t="s">
        <v>2619</v>
      </c>
      <c r="AZ252" s="32" t="s">
        <v>273</v>
      </c>
      <c r="BA252" s="32" t="s">
        <v>233</v>
      </c>
      <c r="BB252" s="32" t="s">
        <v>157</v>
      </c>
      <c r="BC252" s="32" t="s">
        <v>2620</v>
      </c>
      <c r="BD252" s="32" t="s">
        <v>186</v>
      </c>
      <c r="BE252" s="32" t="s">
        <v>2620</v>
      </c>
      <c r="BF252" s="32" t="s">
        <v>157</v>
      </c>
      <c r="BG252" s="32" t="s">
        <v>626</v>
      </c>
      <c r="BH252" s="32" t="s">
        <v>157</v>
      </c>
      <c r="BI252" s="32" t="s">
        <v>2621</v>
      </c>
      <c r="BJ252" s="32" t="s">
        <v>157</v>
      </c>
      <c r="BK252" s="32" t="s">
        <v>157</v>
      </c>
      <c r="BL252" s="33" t="s">
        <v>164</v>
      </c>
      <c r="BM252" s="33" t="s">
        <v>970</v>
      </c>
      <c r="BN252" s="33" t="s">
        <v>470</v>
      </c>
      <c r="BO252" s="33" t="s">
        <v>167</v>
      </c>
      <c r="BP252" s="33" t="s">
        <v>157</v>
      </c>
      <c r="BQ252" s="33" t="s">
        <v>647</v>
      </c>
      <c r="BR252" s="33" t="s">
        <v>647</v>
      </c>
      <c r="BS252" s="34" t="s">
        <v>164</v>
      </c>
      <c r="BT252" s="34" t="s">
        <v>762</v>
      </c>
      <c r="BU252" s="34" t="s">
        <v>164</v>
      </c>
      <c r="BV252" s="34" t="s">
        <v>970</v>
      </c>
      <c r="BW252" s="35" t="s">
        <v>2623</v>
      </c>
      <c r="BX252" s="35" t="s">
        <v>1326</v>
      </c>
      <c r="BY252" s="35" t="s">
        <v>157</v>
      </c>
    </row>
    <row r="253" spans="1:77" ht="30" x14ac:dyDescent="0.25">
      <c r="A253" s="30" t="s">
        <v>5929</v>
      </c>
      <c r="B253" s="30" t="s">
        <v>4664</v>
      </c>
      <c r="C253" s="30" t="s">
        <v>4665</v>
      </c>
      <c r="D253" s="51">
        <f>VLOOKUP(A253,Population!A254:C1197,2,FALSE)</f>
        <v>369</v>
      </c>
      <c r="E253" s="30" t="s">
        <v>164</v>
      </c>
      <c r="F253" s="31" t="s">
        <v>1268</v>
      </c>
      <c r="G253" s="31" t="s">
        <v>164</v>
      </c>
      <c r="H253" s="31" t="s">
        <v>831</v>
      </c>
      <c r="I253" s="31" t="s">
        <v>233</v>
      </c>
      <c r="J253" s="31" t="s">
        <v>157</v>
      </c>
      <c r="K253" s="31" t="s">
        <v>524</v>
      </c>
      <c r="L253" s="31" t="s">
        <v>4666</v>
      </c>
      <c r="M253" s="31" t="s">
        <v>505</v>
      </c>
      <c r="N253" s="31" t="s">
        <v>1342</v>
      </c>
      <c r="O253" s="31" t="s">
        <v>157</v>
      </c>
      <c r="P253" s="31" t="s">
        <v>1674</v>
      </c>
      <c r="Q253" s="31" t="s">
        <v>164</v>
      </c>
      <c r="R253" s="31" t="s">
        <v>831</v>
      </c>
      <c r="S253" s="31" t="s">
        <v>233</v>
      </c>
      <c r="T253" s="31" t="s">
        <v>157</v>
      </c>
      <c r="U253" s="31" t="s">
        <v>524</v>
      </c>
      <c r="V253" s="31" t="s">
        <v>4666</v>
      </c>
      <c r="W253" s="31" t="s">
        <v>4667</v>
      </c>
      <c r="X253" s="31" t="s">
        <v>4668</v>
      </c>
      <c r="Y253" s="31" t="s">
        <v>157</v>
      </c>
      <c r="Z253" s="31" t="s">
        <v>259</v>
      </c>
      <c r="AA253" s="31" t="s">
        <v>157</v>
      </c>
      <c r="AB253" s="31" t="s">
        <v>157</v>
      </c>
      <c r="AC253" s="31" t="s">
        <v>157</v>
      </c>
      <c r="AD253" s="31" t="s">
        <v>157</v>
      </c>
      <c r="AE253" s="31" t="s">
        <v>4669</v>
      </c>
      <c r="AF253" s="32" t="s">
        <v>4670</v>
      </c>
      <c r="AG253" s="32" t="s">
        <v>444</v>
      </c>
      <c r="AH253" s="32" t="s">
        <v>4671</v>
      </c>
      <c r="AI253" s="32" t="s">
        <v>164</v>
      </c>
      <c r="AJ253" s="32" t="s">
        <v>4671</v>
      </c>
      <c r="AK253" s="32" t="s">
        <v>524</v>
      </c>
      <c r="AL253" s="32" t="s">
        <v>233</v>
      </c>
      <c r="AM253" s="32" t="s">
        <v>157</v>
      </c>
      <c r="AN253" s="32" t="s">
        <v>4672</v>
      </c>
      <c r="AO253" s="32" t="s">
        <v>157</v>
      </c>
      <c r="AP253" s="32" t="s">
        <v>4671</v>
      </c>
      <c r="AQ253" s="32" t="s">
        <v>157</v>
      </c>
      <c r="AR253" s="32" t="s">
        <v>259</v>
      </c>
      <c r="AS253" s="32" t="s">
        <v>157</v>
      </c>
      <c r="AT253" s="32" t="s">
        <v>157</v>
      </c>
      <c r="AU253" s="32" t="s">
        <v>157</v>
      </c>
      <c r="AV253" s="32" t="s">
        <v>157</v>
      </c>
      <c r="AW253" s="32" t="s">
        <v>4671</v>
      </c>
      <c r="AX253" s="32" t="s">
        <v>164</v>
      </c>
      <c r="AY253" s="32" t="s">
        <v>4671</v>
      </c>
      <c r="AZ253" s="32" t="s">
        <v>524</v>
      </c>
      <c r="BA253" s="32" t="s">
        <v>233</v>
      </c>
      <c r="BB253" s="32" t="s">
        <v>157</v>
      </c>
      <c r="BC253" s="32" t="s">
        <v>4672</v>
      </c>
      <c r="BD253" s="32" t="s">
        <v>157</v>
      </c>
      <c r="BE253" s="32" t="s">
        <v>4671</v>
      </c>
      <c r="BF253" s="32" t="s">
        <v>157</v>
      </c>
      <c r="BG253" s="32" t="s">
        <v>259</v>
      </c>
      <c r="BH253" s="32" t="s">
        <v>157</v>
      </c>
      <c r="BI253" s="32" t="s">
        <v>157</v>
      </c>
      <c r="BJ253" s="32" t="s">
        <v>157</v>
      </c>
      <c r="BK253" s="32" t="s">
        <v>157</v>
      </c>
      <c r="BL253" s="33" t="s">
        <v>162</v>
      </c>
      <c r="BM253" s="33" t="s">
        <v>157</v>
      </c>
      <c r="BN253" s="33" t="s">
        <v>157</v>
      </c>
      <c r="BO253" s="33" t="s">
        <v>157</v>
      </c>
      <c r="BP253" s="33" t="s">
        <v>157</v>
      </c>
      <c r="BQ253" s="33" t="s">
        <v>157</v>
      </c>
      <c r="BR253" s="33" t="s">
        <v>157</v>
      </c>
      <c r="BS253" s="34" t="s">
        <v>162</v>
      </c>
      <c r="BT253" s="34" t="s">
        <v>157</v>
      </c>
      <c r="BU253" s="34" t="s">
        <v>164</v>
      </c>
      <c r="BV253" s="34" t="s">
        <v>704</v>
      </c>
      <c r="BW253" s="35" t="s">
        <v>162</v>
      </c>
      <c r="BX253" s="35" t="s">
        <v>162</v>
      </c>
      <c r="BY253" s="35" t="s">
        <v>162</v>
      </c>
    </row>
    <row r="254" spans="1:77" ht="75" x14ac:dyDescent="0.25">
      <c r="A254" s="30" t="s">
        <v>5109</v>
      </c>
      <c r="B254" s="30" t="s">
        <v>5110</v>
      </c>
      <c r="C254" s="30" t="s">
        <v>5111</v>
      </c>
      <c r="D254" s="51">
        <f>VLOOKUP(A254,Population!A255:C1198,2,FALSE)</f>
        <v>383</v>
      </c>
      <c r="E254" s="30" t="s">
        <v>164</v>
      </c>
      <c r="F254" s="31" t="s">
        <v>976</v>
      </c>
      <c r="G254" s="31" t="s">
        <v>164</v>
      </c>
      <c r="H254" s="31" t="s">
        <v>5112</v>
      </c>
      <c r="I254" s="31" t="s">
        <v>233</v>
      </c>
      <c r="J254" s="31" t="s">
        <v>157</v>
      </c>
      <c r="K254" s="31" t="s">
        <v>503</v>
      </c>
      <c r="L254" s="31" t="s">
        <v>5113</v>
      </c>
      <c r="M254" s="31" t="s">
        <v>5114</v>
      </c>
      <c r="N254" s="31" t="s">
        <v>5115</v>
      </c>
      <c r="O254" s="31" t="s">
        <v>157</v>
      </c>
      <c r="P254" s="31" t="s">
        <v>959</v>
      </c>
      <c r="Q254" s="31" t="s">
        <v>164</v>
      </c>
      <c r="R254" s="31" t="s">
        <v>5116</v>
      </c>
      <c r="S254" s="31" t="s">
        <v>233</v>
      </c>
      <c r="T254" s="31" t="s">
        <v>157</v>
      </c>
      <c r="U254" s="31" t="s">
        <v>503</v>
      </c>
      <c r="V254" s="31" t="s">
        <v>5113</v>
      </c>
      <c r="W254" s="31" t="s">
        <v>5117</v>
      </c>
      <c r="X254" s="31" t="s">
        <v>5118</v>
      </c>
      <c r="Y254" s="31" t="s">
        <v>157</v>
      </c>
      <c r="Z254" s="31" t="s">
        <v>373</v>
      </c>
      <c r="AA254" s="31" t="s">
        <v>5119</v>
      </c>
      <c r="AB254" s="31" t="s">
        <v>5120</v>
      </c>
      <c r="AC254" s="31" t="s">
        <v>157</v>
      </c>
      <c r="AD254" s="31" t="s">
        <v>157</v>
      </c>
      <c r="AE254" s="31" t="s">
        <v>341</v>
      </c>
      <c r="AF254" s="32" t="s">
        <v>5121</v>
      </c>
      <c r="AG254" s="32" t="s">
        <v>344</v>
      </c>
      <c r="AH254" s="32" t="s">
        <v>2048</v>
      </c>
      <c r="AI254" s="32" t="s">
        <v>164</v>
      </c>
      <c r="AJ254" s="32" t="s">
        <v>710</v>
      </c>
      <c r="AK254" s="32" t="s">
        <v>5122</v>
      </c>
      <c r="AL254" s="32" t="s">
        <v>233</v>
      </c>
      <c r="AM254" s="32" t="s">
        <v>157</v>
      </c>
      <c r="AN254" s="32" t="s">
        <v>5123</v>
      </c>
      <c r="AO254" s="32" t="s">
        <v>157</v>
      </c>
      <c r="AP254" s="32" t="s">
        <v>157</v>
      </c>
      <c r="AQ254" s="32" t="s">
        <v>5124</v>
      </c>
      <c r="AR254" s="32" t="s">
        <v>626</v>
      </c>
      <c r="AS254" s="32" t="s">
        <v>5125</v>
      </c>
      <c r="AT254" s="32" t="s">
        <v>5126</v>
      </c>
      <c r="AU254" s="32" t="s">
        <v>157</v>
      </c>
      <c r="AV254" s="32" t="s">
        <v>157</v>
      </c>
      <c r="AW254" s="32" t="s">
        <v>710</v>
      </c>
      <c r="AX254" s="32" t="s">
        <v>164</v>
      </c>
      <c r="AY254" s="32" t="s">
        <v>710</v>
      </c>
      <c r="AZ254" s="32" t="s">
        <v>524</v>
      </c>
      <c r="BA254" s="32" t="s">
        <v>233</v>
      </c>
      <c r="BB254" s="32" t="s">
        <v>157</v>
      </c>
      <c r="BC254" s="32" t="s">
        <v>5127</v>
      </c>
      <c r="BD254" s="32" t="s">
        <v>157</v>
      </c>
      <c r="BE254" s="32" t="s">
        <v>157</v>
      </c>
      <c r="BF254" s="32" t="s">
        <v>5128</v>
      </c>
      <c r="BG254" s="32" t="s">
        <v>626</v>
      </c>
      <c r="BH254" s="32" t="s">
        <v>2047</v>
      </c>
      <c r="BI254" s="32" t="s">
        <v>1164</v>
      </c>
      <c r="BJ254" s="32" t="s">
        <v>157</v>
      </c>
      <c r="BK254" s="32" t="s">
        <v>157</v>
      </c>
      <c r="BL254" s="33" t="s">
        <v>162</v>
      </c>
      <c r="BM254" s="33" t="s">
        <v>157</v>
      </c>
      <c r="BN254" s="33" t="s">
        <v>157</v>
      </c>
      <c r="BO254" s="33" t="s">
        <v>157</v>
      </c>
      <c r="BP254" s="33" t="s">
        <v>157</v>
      </c>
      <c r="BQ254" s="33" t="s">
        <v>157</v>
      </c>
      <c r="BR254" s="33" t="s">
        <v>157</v>
      </c>
      <c r="BS254" s="34" t="s">
        <v>162</v>
      </c>
      <c r="BT254" s="34" t="s">
        <v>157</v>
      </c>
      <c r="BU254" s="34" t="s">
        <v>164</v>
      </c>
      <c r="BV254" s="34" t="s">
        <v>5129</v>
      </c>
      <c r="BW254" s="35" t="s">
        <v>5130</v>
      </c>
      <c r="BX254" s="35" t="s">
        <v>5131</v>
      </c>
      <c r="BY254" s="35" t="s">
        <v>157</v>
      </c>
    </row>
    <row r="255" spans="1:77" ht="45" x14ac:dyDescent="0.25">
      <c r="A255" s="30" t="s">
        <v>5945</v>
      </c>
      <c r="B255" s="30" t="s">
        <v>366</v>
      </c>
      <c r="C255" s="30" t="s">
        <v>367</v>
      </c>
      <c r="D255" s="51">
        <f>VLOOKUP(A255,Population!A256:C1199,2,FALSE)</f>
        <v>363</v>
      </c>
      <c r="E255" s="30" t="s">
        <v>164</v>
      </c>
      <c r="F255" s="31" t="s">
        <v>368</v>
      </c>
      <c r="G255" s="31" t="s">
        <v>162</v>
      </c>
      <c r="H255" s="31" t="s">
        <v>157</v>
      </c>
      <c r="I255" s="31" t="s">
        <v>157</v>
      </c>
      <c r="J255" s="31" t="s">
        <v>157</v>
      </c>
      <c r="K255" s="31" t="s">
        <v>157</v>
      </c>
      <c r="L255" s="31" t="s">
        <v>157</v>
      </c>
      <c r="M255" s="31" t="s">
        <v>369</v>
      </c>
      <c r="N255" s="31" t="s">
        <v>370</v>
      </c>
      <c r="O255" s="31" t="s">
        <v>157</v>
      </c>
      <c r="P255" s="31" t="s">
        <v>169</v>
      </c>
      <c r="Q255" s="31" t="s">
        <v>162</v>
      </c>
      <c r="R255" s="31" t="s">
        <v>157</v>
      </c>
      <c r="S255" s="31" t="s">
        <v>157</v>
      </c>
      <c r="T255" s="31" t="s">
        <v>157</v>
      </c>
      <c r="U255" s="31" t="s">
        <v>157</v>
      </c>
      <c r="V255" s="31" t="s">
        <v>157</v>
      </c>
      <c r="W255" s="31" t="s">
        <v>371</v>
      </c>
      <c r="X255" s="31" t="s">
        <v>372</v>
      </c>
      <c r="Y255" s="31" t="s">
        <v>157</v>
      </c>
      <c r="Z255" s="31" t="s">
        <v>373</v>
      </c>
      <c r="AA255" s="31" t="s">
        <v>374</v>
      </c>
      <c r="AB255" s="31" t="s">
        <v>375</v>
      </c>
      <c r="AC255" s="31" t="s">
        <v>157</v>
      </c>
      <c r="AD255" s="31" t="s">
        <v>157</v>
      </c>
      <c r="AE255" s="31" t="s">
        <v>157</v>
      </c>
      <c r="AF255" s="32" t="s">
        <v>376</v>
      </c>
      <c r="AG255" s="32" t="s">
        <v>377</v>
      </c>
      <c r="AH255" s="32" t="s">
        <v>157</v>
      </c>
      <c r="AI255" s="32" t="s">
        <v>162</v>
      </c>
      <c r="AJ255" s="32" t="s">
        <v>157</v>
      </c>
      <c r="AK255" s="32" t="s">
        <v>157</v>
      </c>
      <c r="AL255" s="32" t="s">
        <v>157</v>
      </c>
      <c r="AM255" s="32" t="s">
        <v>157</v>
      </c>
      <c r="AN255" s="32" t="s">
        <v>157</v>
      </c>
      <c r="AO255" s="32" t="s">
        <v>157</v>
      </c>
      <c r="AP255" s="32" t="s">
        <v>378</v>
      </c>
      <c r="AQ255" s="32" t="s">
        <v>157</v>
      </c>
      <c r="AR255" s="32" t="s">
        <v>259</v>
      </c>
      <c r="AS255" s="32" t="s">
        <v>379</v>
      </c>
      <c r="AT255" s="32" t="s">
        <v>157</v>
      </c>
      <c r="AU255" s="32" t="s">
        <v>157</v>
      </c>
      <c r="AV255" s="32" t="s">
        <v>157</v>
      </c>
      <c r="AW255" s="32" t="s">
        <v>157</v>
      </c>
      <c r="AX255" s="32" t="s">
        <v>162</v>
      </c>
      <c r="AY255" s="32" t="s">
        <v>157</v>
      </c>
      <c r="AZ255" s="32" t="s">
        <v>157</v>
      </c>
      <c r="BA255" s="32" t="s">
        <v>157</v>
      </c>
      <c r="BB255" s="32" t="s">
        <v>157</v>
      </c>
      <c r="BC255" s="32" t="s">
        <v>157</v>
      </c>
      <c r="BD255" s="32" t="s">
        <v>157</v>
      </c>
      <c r="BE255" s="32" t="s">
        <v>378</v>
      </c>
      <c r="BF255" s="32" t="s">
        <v>157</v>
      </c>
      <c r="BG255" s="32" t="s">
        <v>259</v>
      </c>
      <c r="BH255" s="32" t="s">
        <v>379</v>
      </c>
      <c r="BI255" s="32" t="s">
        <v>157</v>
      </c>
      <c r="BJ255" s="32" t="s">
        <v>157</v>
      </c>
      <c r="BK255" s="32" t="s">
        <v>157</v>
      </c>
      <c r="BL255" s="33" t="s">
        <v>162</v>
      </c>
      <c r="BM255" s="33" t="s">
        <v>157</v>
      </c>
      <c r="BN255" s="33" t="s">
        <v>157</v>
      </c>
      <c r="BO255" s="33" t="s">
        <v>157</v>
      </c>
      <c r="BP255" s="33" t="s">
        <v>157</v>
      </c>
      <c r="BQ255" s="33" t="s">
        <v>157</v>
      </c>
      <c r="BR255" s="33" t="s">
        <v>157</v>
      </c>
      <c r="BS255" s="34" t="s">
        <v>162</v>
      </c>
      <c r="BT255" s="34" t="s">
        <v>157</v>
      </c>
      <c r="BU255" s="34" t="s">
        <v>162</v>
      </c>
      <c r="BV255" s="34" t="s">
        <v>157</v>
      </c>
      <c r="BW255" s="35" t="s">
        <v>380</v>
      </c>
      <c r="BX255" s="35" t="s">
        <v>381</v>
      </c>
      <c r="BY255" s="35" t="s">
        <v>157</v>
      </c>
    </row>
    <row r="256" spans="1:77" ht="60" x14ac:dyDescent="0.25">
      <c r="A256" s="30" t="s">
        <v>5240</v>
      </c>
      <c r="B256" s="30" t="s">
        <v>5241</v>
      </c>
      <c r="C256" s="30" t="s">
        <v>5242</v>
      </c>
      <c r="D256" s="51">
        <f>VLOOKUP(A256,Population!A257:C1200,2,FALSE)</f>
        <v>1404</v>
      </c>
      <c r="E256" s="30" t="s">
        <v>164</v>
      </c>
      <c r="F256" s="31" t="s">
        <v>5243</v>
      </c>
      <c r="G256" s="31" t="s">
        <v>164</v>
      </c>
      <c r="H256" s="31" t="s">
        <v>243</v>
      </c>
      <c r="I256" s="31" t="s">
        <v>233</v>
      </c>
      <c r="J256" s="31" t="s">
        <v>157</v>
      </c>
      <c r="K256" s="31" t="s">
        <v>340</v>
      </c>
      <c r="L256" s="31" t="s">
        <v>5244</v>
      </c>
      <c r="M256" s="31" t="s">
        <v>5245</v>
      </c>
      <c r="N256" s="31" t="s">
        <v>5246</v>
      </c>
      <c r="O256" s="31" t="s">
        <v>157</v>
      </c>
      <c r="P256" s="31" t="s">
        <v>186</v>
      </c>
      <c r="Q256" s="31" t="s">
        <v>164</v>
      </c>
      <c r="R256" s="31" t="s">
        <v>243</v>
      </c>
      <c r="S256" s="31" t="s">
        <v>233</v>
      </c>
      <c r="T256" s="31" t="s">
        <v>157</v>
      </c>
      <c r="U256" s="31" t="s">
        <v>340</v>
      </c>
      <c r="V256" s="31" t="s">
        <v>5247</v>
      </c>
      <c r="W256" s="31" t="s">
        <v>5248</v>
      </c>
      <c r="X256" s="31" t="s">
        <v>5249</v>
      </c>
      <c r="Y256" s="31" t="s">
        <v>157</v>
      </c>
      <c r="Z256" s="31" t="s">
        <v>259</v>
      </c>
      <c r="AA256" s="31" t="s">
        <v>157</v>
      </c>
      <c r="AB256" s="31" t="s">
        <v>157</v>
      </c>
      <c r="AC256" s="31" t="s">
        <v>157</v>
      </c>
      <c r="AD256" s="31" t="s">
        <v>157</v>
      </c>
      <c r="AE256" s="31" t="s">
        <v>157</v>
      </c>
      <c r="AF256" s="32" t="s">
        <v>5250</v>
      </c>
      <c r="AG256" s="32" t="s">
        <v>594</v>
      </c>
      <c r="AH256" s="32" t="s">
        <v>595</v>
      </c>
      <c r="AI256" s="32" t="s">
        <v>164</v>
      </c>
      <c r="AJ256" s="32" t="s">
        <v>5251</v>
      </c>
      <c r="AK256" s="32" t="s">
        <v>340</v>
      </c>
      <c r="AL256" s="32" t="s">
        <v>233</v>
      </c>
      <c r="AM256" s="32" t="s">
        <v>157</v>
      </c>
      <c r="AN256" s="32" t="s">
        <v>5252</v>
      </c>
      <c r="AO256" s="32" t="s">
        <v>157</v>
      </c>
      <c r="AP256" s="32" t="s">
        <v>5253</v>
      </c>
      <c r="AQ256" s="32" t="s">
        <v>157</v>
      </c>
      <c r="AR256" s="32" t="s">
        <v>259</v>
      </c>
      <c r="AS256" s="32" t="s">
        <v>157</v>
      </c>
      <c r="AT256" s="32" t="s">
        <v>157</v>
      </c>
      <c r="AU256" s="32" t="s">
        <v>157</v>
      </c>
      <c r="AV256" s="32" t="s">
        <v>157</v>
      </c>
      <c r="AW256" s="32" t="s">
        <v>623</v>
      </c>
      <c r="AX256" s="32" t="s">
        <v>164</v>
      </c>
      <c r="AY256" s="32" t="s">
        <v>5251</v>
      </c>
      <c r="AZ256" s="32" t="s">
        <v>340</v>
      </c>
      <c r="BA256" s="32" t="s">
        <v>233</v>
      </c>
      <c r="BB256" s="32" t="s">
        <v>157</v>
      </c>
      <c r="BC256" s="32" t="s">
        <v>5252</v>
      </c>
      <c r="BD256" s="32" t="s">
        <v>157</v>
      </c>
      <c r="BE256" s="32" t="s">
        <v>5253</v>
      </c>
      <c r="BF256" s="32" t="s">
        <v>157</v>
      </c>
      <c r="BG256" s="32" t="s">
        <v>259</v>
      </c>
      <c r="BH256" s="32" t="s">
        <v>157</v>
      </c>
      <c r="BI256" s="32" t="s">
        <v>157</v>
      </c>
      <c r="BJ256" s="32" t="s">
        <v>157</v>
      </c>
      <c r="BK256" s="32" t="s">
        <v>157</v>
      </c>
      <c r="BL256" s="33" t="s">
        <v>162</v>
      </c>
      <c r="BM256" s="33" t="s">
        <v>157</v>
      </c>
      <c r="BN256" s="33" t="s">
        <v>157</v>
      </c>
      <c r="BO256" s="33" t="s">
        <v>157</v>
      </c>
      <c r="BP256" s="33" t="s">
        <v>157</v>
      </c>
      <c r="BQ256" s="33" t="s">
        <v>157</v>
      </c>
      <c r="BR256" s="33" t="s">
        <v>157</v>
      </c>
      <c r="BS256" s="34" t="s">
        <v>162</v>
      </c>
      <c r="BT256" s="34" t="s">
        <v>157</v>
      </c>
      <c r="BU256" s="34" t="s">
        <v>162</v>
      </c>
      <c r="BV256" s="34" t="s">
        <v>157</v>
      </c>
      <c r="BW256" s="35" t="s">
        <v>5254</v>
      </c>
      <c r="BX256" s="35" t="s">
        <v>5255</v>
      </c>
      <c r="BY256" s="35" t="s">
        <v>157</v>
      </c>
    </row>
    <row r="257" spans="1:77" ht="409.5" x14ac:dyDescent="0.25">
      <c r="A257" s="30" t="s">
        <v>5879</v>
      </c>
      <c r="B257" s="30" t="s">
        <v>1645</v>
      </c>
      <c r="C257" s="30" t="s">
        <v>1646</v>
      </c>
      <c r="D257" s="51">
        <f>VLOOKUP(A257,Population!A258:C1201,2,FALSE)</f>
        <v>4227</v>
      </c>
      <c r="E257" s="30" t="s">
        <v>164</v>
      </c>
      <c r="F257" s="31" t="s">
        <v>1647</v>
      </c>
      <c r="G257" s="31" t="s">
        <v>164</v>
      </c>
      <c r="H257" s="31" t="s">
        <v>1648</v>
      </c>
      <c r="I257" s="31" t="s">
        <v>233</v>
      </c>
      <c r="J257" s="31" t="s">
        <v>157</v>
      </c>
      <c r="K257" s="31" t="s">
        <v>340</v>
      </c>
      <c r="L257" s="31" t="s">
        <v>1649</v>
      </c>
      <c r="M257" s="31" t="s">
        <v>1650</v>
      </c>
      <c r="N257" s="31" t="s">
        <v>1651</v>
      </c>
      <c r="O257" s="31" t="s">
        <v>157</v>
      </c>
      <c r="P257" s="31" t="s">
        <v>1652</v>
      </c>
      <c r="Q257" s="31" t="s">
        <v>164</v>
      </c>
      <c r="R257" s="31" t="s">
        <v>1648</v>
      </c>
      <c r="S257" s="31" t="s">
        <v>233</v>
      </c>
      <c r="T257" s="31" t="s">
        <v>157</v>
      </c>
      <c r="U257" s="31" t="s">
        <v>340</v>
      </c>
      <c r="V257" s="31" t="s">
        <v>1649</v>
      </c>
      <c r="W257" s="31" t="s">
        <v>1653</v>
      </c>
      <c r="X257" s="31" t="s">
        <v>1654</v>
      </c>
      <c r="Y257" s="31" t="s">
        <v>157</v>
      </c>
      <c r="Z257" s="31" t="s">
        <v>259</v>
      </c>
      <c r="AA257" s="31" t="s">
        <v>157</v>
      </c>
      <c r="AB257" s="31" t="s">
        <v>157</v>
      </c>
      <c r="AC257" s="31" t="s">
        <v>157</v>
      </c>
      <c r="AD257" s="31" t="s">
        <v>157</v>
      </c>
      <c r="AE257" s="31" t="s">
        <v>157</v>
      </c>
      <c r="AF257" s="32" t="s">
        <v>1655</v>
      </c>
      <c r="AG257" s="32" t="s">
        <v>1652</v>
      </c>
      <c r="AH257" s="32" t="s">
        <v>830</v>
      </c>
      <c r="AI257" s="32" t="s">
        <v>164</v>
      </c>
      <c r="AJ257" s="32" t="s">
        <v>1656</v>
      </c>
      <c r="AK257" s="32" t="s">
        <v>340</v>
      </c>
      <c r="AL257" s="32" t="s">
        <v>233</v>
      </c>
      <c r="AM257" s="32" t="s">
        <v>157</v>
      </c>
      <c r="AN257" s="32" t="s">
        <v>1657</v>
      </c>
      <c r="AO257" s="32" t="s">
        <v>157</v>
      </c>
      <c r="AP257" s="32" t="s">
        <v>157</v>
      </c>
      <c r="AQ257" s="32" t="s">
        <v>1658</v>
      </c>
      <c r="AR257" s="32" t="s">
        <v>626</v>
      </c>
      <c r="AS257" s="32" t="s">
        <v>157</v>
      </c>
      <c r="AT257" s="32" t="s">
        <v>1659</v>
      </c>
      <c r="AU257" s="32" t="s">
        <v>157</v>
      </c>
      <c r="AV257" s="32" t="s">
        <v>157</v>
      </c>
      <c r="AW257" s="32" t="s">
        <v>1660</v>
      </c>
      <c r="AX257" s="32" t="s">
        <v>164</v>
      </c>
      <c r="AY257" s="32" t="s">
        <v>1656</v>
      </c>
      <c r="AZ257" s="32" t="s">
        <v>340</v>
      </c>
      <c r="BA257" s="32" t="s">
        <v>233</v>
      </c>
      <c r="BB257" s="32" t="s">
        <v>157</v>
      </c>
      <c r="BC257" s="32" t="s">
        <v>1657</v>
      </c>
      <c r="BD257" s="32" t="s">
        <v>157</v>
      </c>
      <c r="BE257" s="32" t="s">
        <v>157</v>
      </c>
      <c r="BF257" s="32" t="s">
        <v>1661</v>
      </c>
      <c r="BG257" s="32" t="s">
        <v>259</v>
      </c>
      <c r="BH257" s="32" t="s">
        <v>157</v>
      </c>
      <c r="BI257" s="32" t="s">
        <v>157</v>
      </c>
      <c r="BJ257" s="32" t="s">
        <v>157</v>
      </c>
      <c r="BK257" s="32" t="s">
        <v>157</v>
      </c>
      <c r="BL257" s="33" t="s">
        <v>164</v>
      </c>
      <c r="BM257" s="33" t="s">
        <v>340</v>
      </c>
      <c r="BN257" s="33" t="s">
        <v>340</v>
      </c>
      <c r="BO257" s="33" t="s">
        <v>167</v>
      </c>
      <c r="BP257" s="33" t="s">
        <v>157</v>
      </c>
      <c r="BQ257" s="33" t="s">
        <v>1662</v>
      </c>
      <c r="BR257" s="33" t="s">
        <v>1663</v>
      </c>
      <c r="BS257" s="34" t="s">
        <v>162</v>
      </c>
      <c r="BT257" s="34" t="s">
        <v>157</v>
      </c>
      <c r="BU257" s="34" t="s">
        <v>162</v>
      </c>
      <c r="BV257" s="34" t="s">
        <v>157</v>
      </c>
      <c r="BW257" s="35" t="s">
        <v>1664</v>
      </c>
      <c r="BX257" s="35" t="s">
        <v>1665</v>
      </c>
      <c r="BY257" s="35" t="s">
        <v>157</v>
      </c>
    </row>
    <row r="258" spans="1:77" ht="45" x14ac:dyDescent="0.25">
      <c r="A258" s="30" t="s">
        <v>5863</v>
      </c>
      <c r="B258" s="30" t="s">
        <v>561</v>
      </c>
      <c r="C258" s="30" t="s">
        <v>562</v>
      </c>
      <c r="D258" s="51">
        <f>VLOOKUP(A258,Population!A259:C1202,2,FALSE)</f>
        <v>191</v>
      </c>
      <c r="E258" s="30" t="s">
        <v>164</v>
      </c>
      <c r="F258" s="31" t="s">
        <v>563</v>
      </c>
      <c r="G258" s="31" t="s">
        <v>164</v>
      </c>
      <c r="H258" s="31" t="s">
        <v>564</v>
      </c>
      <c r="I258" s="31" t="s">
        <v>233</v>
      </c>
      <c r="J258" s="31" t="s">
        <v>157</v>
      </c>
      <c r="K258" s="31" t="s">
        <v>503</v>
      </c>
      <c r="L258" s="31" t="s">
        <v>565</v>
      </c>
      <c r="M258" s="31" t="s">
        <v>566</v>
      </c>
      <c r="N258" s="31" t="s">
        <v>567</v>
      </c>
      <c r="O258" s="31" t="s">
        <v>568</v>
      </c>
      <c r="P258" s="31" t="s">
        <v>176</v>
      </c>
      <c r="Q258" s="31" t="s">
        <v>162</v>
      </c>
      <c r="R258" s="31" t="s">
        <v>157</v>
      </c>
      <c r="S258" s="31" t="s">
        <v>157</v>
      </c>
      <c r="T258" s="31" t="s">
        <v>157</v>
      </c>
      <c r="U258" s="31" t="s">
        <v>157</v>
      </c>
      <c r="V258" s="31" t="s">
        <v>157</v>
      </c>
      <c r="W258" s="31" t="s">
        <v>569</v>
      </c>
      <c r="X258" s="31" t="s">
        <v>570</v>
      </c>
      <c r="Y258" s="31" t="s">
        <v>571</v>
      </c>
      <c r="Z258" s="31" t="s">
        <v>259</v>
      </c>
      <c r="AA258" s="31" t="s">
        <v>572</v>
      </c>
      <c r="AB258" s="31" t="s">
        <v>157</v>
      </c>
      <c r="AC258" s="31" t="s">
        <v>157</v>
      </c>
      <c r="AD258" s="31" t="s">
        <v>157</v>
      </c>
      <c r="AE258" s="31" t="s">
        <v>372</v>
      </c>
      <c r="AF258" s="32" t="s">
        <v>563</v>
      </c>
      <c r="AG258" s="32" t="s">
        <v>176</v>
      </c>
      <c r="AH258" s="32" t="s">
        <v>573</v>
      </c>
      <c r="AI258" s="32" t="s">
        <v>164</v>
      </c>
      <c r="AJ258" s="32" t="s">
        <v>574</v>
      </c>
      <c r="AK258" s="32" t="s">
        <v>575</v>
      </c>
      <c r="AL258" s="32" t="s">
        <v>233</v>
      </c>
      <c r="AM258" s="32" t="s">
        <v>157</v>
      </c>
      <c r="AN258" s="32" t="s">
        <v>576</v>
      </c>
      <c r="AO258" s="32" t="s">
        <v>157</v>
      </c>
      <c r="AP258" s="32" t="s">
        <v>157</v>
      </c>
      <c r="AQ258" s="32" t="s">
        <v>577</v>
      </c>
      <c r="AR258" s="32" t="s">
        <v>323</v>
      </c>
      <c r="AS258" s="32" t="s">
        <v>157</v>
      </c>
      <c r="AT258" s="32" t="s">
        <v>157</v>
      </c>
      <c r="AU258" s="32" t="s">
        <v>157</v>
      </c>
      <c r="AV258" s="32" t="s">
        <v>578</v>
      </c>
      <c r="AW258" s="32" t="s">
        <v>574</v>
      </c>
      <c r="AX258" s="32" t="s">
        <v>162</v>
      </c>
      <c r="AY258" s="32" t="s">
        <v>157</v>
      </c>
      <c r="AZ258" s="32" t="s">
        <v>157</v>
      </c>
      <c r="BA258" s="32" t="s">
        <v>157</v>
      </c>
      <c r="BB258" s="32" t="s">
        <v>157</v>
      </c>
      <c r="BC258" s="32" t="s">
        <v>157</v>
      </c>
      <c r="BD258" s="32" t="s">
        <v>157</v>
      </c>
      <c r="BE258" s="32" t="s">
        <v>157</v>
      </c>
      <c r="BF258" s="32" t="s">
        <v>579</v>
      </c>
      <c r="BG258" s="32" t="s">
        <v>323</v>
      </c>
      <c r="BH258" s="32" t="s">
        <v>157</v>
      </c>
      <c r="BI258" s="32" t="s">
        <v>157</v>
      </c>
      <c r="BJ258" s="32" t="s">
        <v>157</v>
      </c>
      <c r="BK258" s="32" t="s">
        <v>578</v>
      </c>
      <c r="BL258" s="33" t="s">
        <v>162</v>
      </c>
      <c r="BM258" s="33" t="s">
        <v>157</v>
      </c>
      <c r="BN258" s="33" t="s">
        <v>157</v>
      </c>
      <c r="BO258" s="33" t="s">
        <v>157</v>
      </c>
      <c r="BP258" s="33" t="s">
        <v>157</v>
      </c>
      <c r="BQ258" s="33" t="s">
        <v>157</v>
      </c>
      <c r="BR258" s="33" t="s">
        <v>157</v>
      </c>
      <c r="BS258" s="34" t="s">
        <v>162</v>
      </c>
      <c r="BT258" s="34" t="s">
        <v>157</v>
      </c>
      <c r="BU258" s="34" t="s">
        <v>162</v>
      </c>
      <c r="BV258" s="34" t="s">
        <v>157</v>
      </c>
      <c r="BW258" s="35" t="s">
        <v>580</v>
      </c>
      <c r="BX258" s="35" t="s">
        <v>581</v>
      </c>
      <c r="BY258" s="35" t="s">
        <v>580</v>
      </c>
    </row>
    <row r="259" spans="1:77" ht="30" x14ac:dyDescent="0.25">
      <c r="A259" s="30" t="s">
        <v>633</v>
      </c>
      <c r="B259" s="30" t="s">
        <v>634</v>
      </c>
      <c r="C259" s="30" t="s">
        <v>635</v>
      </c>
      <c r="D259" s="51">
        <f>VLOOKUP(A259,Population!A260:C1203,2,FALSE)</f>
        <v>1172</v>
      </c>
      <c r="E259" s="30" t="s">
        <v>164</v>
      </c>
      <c r="F259" s="31" t="s">
        <v>636</v>
      </c>
      <c r="G259" s="31" t="s">
        <v>164</v>
      </c>
      <c r="H259" s="31" t="s">
        <v>243</v>
      </c>
      <c r="I259" s="31" t="s">
        <v>233</v>
      </c>
      <c r="J259" s="31" t="s">
        <v>157</v>
      </c>
      <c r="K259" s="31" t="s">
        <v>503</v>
      </c>
      <c r="L259" s="31" t="s">
        <v>637</v>
      </c>
      <c r="M259" s="31" t="s">
        <v>638</v>
      </c>
      <c r="N259" s="31" t="s">
        <v>639</v>
      </c>
      <c r="O259" s="31" t="s">
        <v>157</v>
      </c>
      <c r="P259" s="31" t="s">
        <v>640</v>
      </c>
      <c r="Q259" s="31" t="s">
        <v>164</v>
      </c>
      <c r="R259" s="31" t="s">
        <v>243</v>
      </c>
      <c r="S259" s="31" t="s">
        <v>233</v>
      </c>
      <c r="T259" s="31" t="s">
        <v>157</v>
      </c>
      <c r="U259" s="31" t="s">
        <v>503</v>
      </c>
      <c r="V259" s="31" t="s">
        <v>637</v>
      </c>
      <c r="W259" s="31" t="s">
        <v>641</v>
      </c>
      <c r="X259" s="31" t="s">
        <v>642</v>
      </c>
      <c r="Y259" s="31" t="s">
        <v>157</v>
      </c>
      <c r="Z259" s="31" t="s">
        <v>259</v>
      </c>
      <c r="AA259" s="31" t="s">
        <v>157</v>
      </c>
      <c r="AB259" s="31" t="s">
        <v>157</v>
      </c>
      <c r="AC259" s="31" t="s">
        <v>157</v>
      </c>
      <c r="AD259" s="31" t="s">
        <v>157</v>
      </c>
      <c r="AE259" s="31" t="s">
        <v>157</v>
      </c>
      <c r="AF259" s="32" t="s">
        <v>643</v>
      </c>
      <c r="AG259" s="32" t="s">
        <v>640</v>
      </c>
      <c r="AH259" s="32" t="s">
        <v>644</v>
      </c>
      <c r="AI259" s="32" t="s">
        <v>164</v>
      </c>
      <c r="AJ259" s="32" t="s">
        <v>645</v>
      </c>
      <c r="AK259" s="32" t="s">
        <v>503</v>
      </c>
      <c r="AL259" s="32" t="s">
        <v>233</v>
      </c>
      <c r="AM259" s="32" t="s">
        <v>157</v>
      </c>
      <c r="AN259" s="32" t="s">
        <v>646</v>
      </c>
      <c r="AO259" s="32" t="s">
        <v>157</v>
      </c>
      <c r="AP259" s="32" t="s">
        <v>646</v>
      </c>
      <c r="AQ259" s="32" t="s">
        <v>157</v>
      </c>
      <c r="AR259" s="32" t="s">
        <v>259</v>
      </c>
      <c r="AS259" s="32" t="s">
        <v>157</v>
      </c>
      <c r="AT259" s="32" t="s">
        <v>157</v>
      </c>
      <c r="AU259" s="32" t="s">
        <v>157</v>
      </c>
      <c r="AV259" s="32" t="s">
        <v>157</v>
      </c>
      <c r="AW259" s="32" t="s">
        <v>644</v>
      </c>
      <c r="AX259" s="32" t="s">
        <v>164</v>
      </c>
      <c r="AY259" s="32" t="s">
        <v>645</v>
      </c>
      <c r="AZ259" s="32" t="s">
        <v>503</v>
      </c>
      <c r="BA259" s="32" t="s">
        <v>233</v>
      </c>
      <c r="BB259" s="32" t="s">
        <v>157</v>
      </c>
      <c r="BC259" s="32" t="s">
        <v>646</v>
      </c>
      <c r="BD259" s="32" t="s">
        <v>157</v>
      </c>
      <c r="BE259" s="32" t="s">
        <v>646</v>
      </c>
      <c r="BF259" s="32" t="s">
        <v>157</v>
      </c>
      <c r="BG259" s="32" t="s">
        <v>259</v>
      </c>
      <c r="BH259" s="32" t="s">
        <v>157</v>
      </c>
      <c r="BI259" s="32" t="s">
        <v>157</v>
      </c>
      <c r="BJ259" s="32" t="s">
        <v>157</v>
      </c>
      <c r="BK259" s="32" t="s">
        <v>157</v>
      </c>
      <c r="BL259" s="33" t="s">
        <v>164</v>
      </c>
      <c r="BM259" s="33" t="s">
        <v>190</v>
      </c>
      <c r="BN259" s="33" t="s">
        <v>190</v>
      </c>
      <c r="BO259" s="33" t="s">
        <v>167</v>
      </c>
      <c r="BP259" s="33" t="s">
        <v>157</v>
      </c>
      <c r="BQ259" s="33" t="s">
        <v>647</v>
      </c>
      <c r="BR259" s="33" t="s">
        <v>157</v>
      </c>
      <c r="BS259" s="34" t="s">
        <v>162</v>
      </c>
      <c r="BT259" s="34" t="s">
        <v>157</v>
      </c>
      <c r="BU259" s="34" t="s">
        <v>162</v>
      </c>
      <c r="BV259" s="34" t="s">
        <v>157</v>
      </c>
      <c r="BW259" s="35" t="s">
        <v>648</v>
      </c>
      <c r="BX259" s="35" t="s">
        <v>162</v>
      </c>
      <c r="BY259" s="35" t="s">
        <v>162</v>
      </c>
    </row>
    <row r="260" spans="1:77" ht="75" x14ac:dyDescent="0.25">
      <c r="A260" s="30" t="s">
        <v>2889</v>
      </c>
      <c r="B260" s="30" t="s">
        <v>2890</v>
      </c>
      <c r="C260" s="30" t="s">
        <v>2891</v>
      </c>
      <c r="D260" s="51">
        <f>VLOOKUP(A260,Population!A261:C1204,2,FALSE)</f>
        <v>319</v>
      </c>
      <c r="E260" s="30" t="s">
        <v>164</v>
      </c>
      <c r="F260" s="31" t="s">
        <v>2892</v>
      </c>
      <c r="G260" s="31" t="s">
        <v>164</v>
      </c>
      <c r="H260" s="31" t="s">
        <v>959</v>
      </c>
      <c r="I260" s="31" t="s">
        <v>233</v>
      </c>
      <c r="J260" s="31" t="s">
        <v>157</v>
      </c>
      <c r="K260" s="31" t="s">
        <v>503</v>
      </c>
      <c r="L260" s="31" t="s">
        <v>2893</v>
      </c>
      <c r="M260" s="31" t="s">
        <v>523</v>
      </c>
      <c r="N260" s="31" t="s">
        <v>2894</v>
      </c>
      <c r="O260" s="31" t="s">
        <v>2895</v>
      </c>
      <c r="P260" s="31" t="s">
        <v>830</v>
      </c>
      <c r="Q260" s="31" t="s">
        <v>162</v>
      </c>
      <c r="R260" s="31" t="s">
        <v>157</v>
      </c>
      <c r="S260" s="31" t="s">
        <v>157</v>
      </c>
      <c r="T260" s="31" t="s">
        <v>157</v>
      </c>
      <c r="U260" s="31" t="s">
        <v>157</v>
      </c>
      <c r="V260" s="31" t="s">
        <v>157</v>
      </c>
      <c r="W260" s="31" t="s">
        <v>2896</v>
      </c>
      <c r="X260" s="31" t="s">
        <v>1052</v>
      </c>
      <c r="Y260" s="31" t="s">
        <v>2897</v>
      </c>
      <c r="Z260" s="31" t="s">
        <v>259</v>
      </c>
      <c r="AA260" s="31" t="s">
        <v>157</v>
      </c>
      <c r="AB260" s="31" t="s">
        <v>157</v>
      </c>
      <c r="AC260" s="31" t="s">
        <v>157</v>
      </c>
      <c r="AD260" s="31" t="s">
        <v>157</v>
      </c>
      <c r="AE260" s="31" t="s">
        <v>580</v>
      </c>
      <c r="AF260" s="32" t="s">
        <v>2898</v>
      </c>
      <c r="AG260" s="32" t="s">
        <v>176</v>
      </c>
      <c r="AH260" s="32" t="s">
        <v>2899</v>
      </c>
      <c r="AI260" s="32" t="s">
        <v>164</v>
      </c>
      <c r="AJ260" s="32" t="s">
        <v>2900</v>
      </c>
      <c r="AK260" s="32" t="s">
        <v>2901</v>
      </c>
      <c r="AL260" s="32" t="s">
        <v>157</v>
      </c>
      <c r="AM260" s="32" t="s">
        <v>157</v>
      </c>
      <c r="AN260" s="32" t="s">
        <v>157</v>
      </c>
      <c r="AO260" s="32" t="s">
        <v>157</v>
      </c>
      <c r="AP260" s="32" t="s">
        <v>157</v>
      </c>
      <c r="AQ260" s="32" t="s">
        <v>157</v>
      </c>
      <c r="AR260" s="32" t="s">
        <v>2902</v>
      </c>
      <c r="AS260" s="32" t="s">
        <v>157</v>
      </c>
      <c r="AT260" s="32" t="s">
        <v>157</v>
      </c>
      <c r="AU260" s="32" t="s">
        <v>2903</v>
      </c>
      <c r="AV260" s="32" t="s">
        <v>2904</v>
      </c>
      <c r="AW260" s="32" t="s">
        <v>2905</v>
      </c>
      <c r="AX260" s="32" t="s">
        <v>162</v>
      </c>
      <c r="AY260" s="32" t="s">
        <v>157</v>
      </c>
      <c r="AZ260" s="32" t="s">
        <v>157</v>
      </c>
      <c r="BA260" s="32" t="s">
        <v>157</v>
      </c>
      <c r="BB260" s="32" t="s">
        <v>157</v>
      </c>
      <c r="BC260" s="32" t="s">
        <v>157</v>
      </c>
      <c r="BD260" s="32" t="s">
        <v>157</v>
      </c>
      <c r="BE260" s="32" t="s">
        <v>157</v>
      </c>
      <c r="BF260" s="32" t="s">
        <v>157</v>
      </c>
      <c r="BG260" s="32" t="s">
        <v>323</v>
      </c>
      <c r="BH260" s="32" t="s">
        <v>157</v>
      </c>
      <c r="BI260" s="32" t="s">
        <v>157</v>
      </c>
      <c r="BJ260" s="32" t="s">
        <v>157</v>
      </c>
      <c r="BK260" s="32" t="s">
        <v>2906</v>
      </c>
      <c r="BL260" s="33" t="s">
        <v>162</v>
      </c>
      <c r="BM260" s="33" t="s">
        <v>157</v>
      </c>
      <c r="BN260" s="33" t="s">
        <v>157</v>
      </c>
      <c r="BO260" s="33" t="s">
        <v>157</v>
      </c>
      <c r="BP260" s="33" t="s">
        <v>157</v>
      </c>
      <c r="BQ260" s="33" t="s">
        <v>157</v>
      </c>
      <c r="BR260" s="33" t="s">
        <v>157</v>
      </c>
      <c r="BS260" s="34" t="s">
        <v>162</v>
      </c>
      <c r="BT260" s="34" t="s">
        <v>157</v>
      </c>
      <c r="BU260" s="34" t="s">
        <v>164</v>
      </c>
      <c r="BV260" s="34" t="s">
        <v>2907</v>
      </c>
      <c r="BW260" s="35" t="s">
        <v>2908</v>
      </c>
      <c r="BX260" s="35" t="s">
        <v>580</v>
      </c>
      <c r="BY260" s="35" t="s">
        <v>157</v>
      </c>
    </row>
    <row r="261" spans="1:77" ht="30" x14ac:dyDescent="0.25">
      <c r="A261" s="30" t="s">
        <v>5704</v>
      </c>
      <c r="B261" s="30" t="s">
        <v>5705</v>
      </c>
      <c r="C261" s="30" t="s">
        <v>5706</v>
      </c>
      <c r="D261" s="51">
        <f>VLOOKUP(A261,Population!A262:C1205,2,FALSE)</f>
        <v>5188</v>
      </c>
      <c r="E261" s="30" t="s">
        <v>164</v>
      </c>
      <c r="F261" s="31" t="s">
        <v>5707</v>
      </c>
      <c r="G261" s="31" t="s">
        <v>164</v>
      </c>
      <c r="H261" s="31" t="s">
        <v>5708</v>
      </c>
      <c r="I261" s="31" t="s">
        <v>233</v>
      </c>
      <c r="J261" s="31" t="s">
        <v>157</v>
      </c>
      <c r="K261" s="31" t="s">
        <v>273</v>
      </c>
      <c r="L261" s="31" t="s">
        <v>5709</v>
      </c>
      <c r="M261" s="31" t="s">
        <v>5710</v>
      </c>
      <c r="N261" s="31" t="s">
        <v>2960</v>
      </c>
      <c r="O261" s="31" t="s">
        <v>5709</v>
      </c>
      <c r="P261" s="31" t="s">
        <v>716</v>
      </c>
      <c r="Q261" s="31" t="s">
        <v>164</v>
      </c>
      <c r="R261" s="31" t="s">
        <v>5708</v>
      </c>
      <c r="S261" s="31" t="s">
        <v>233</v>
      </c>
      <c r="T261" s="31" t="s">
        <v>157</v>
      </c>
      <c r="U261" s="31" t="s">
        <v>273</v>
      </c>
      <c r="V261" s="31" t="s">
        <v>5709</v>
      </c>
      <c r="W261" s="31" t="s">
        <v>5711</v>
      </c>
      <c r="X261" s="31" t="s">
        <v>5712</v>
      </c>
      <c r="Y261" s="31" t="s">
        <v>5709</v>
      </c>
      <c r="Z261" s="31" t="s">
        <v>157</v>
      </c>
      <c r="AA261" s="31" t="s">
        <v>157</v>
      </c>
      <c r="AB261" s="31" t="s">
        <v>157</v>
      </c>
      <c r="AC261" s="31" t="s">
        <v>157</v>
      </c>
      <c r="AD261" s="31" t="s">
        <v>157</v>
      </c>
      <c r="AE261" s="31" t="s">
        <v>5709</v>
      </c>
      <c r="AF261" s="32" t="s">
        <v>5707</v>
      </c>
      <c r="AG261" s="32" t="s">
        <v>716</v>
      </c>
      <c r="AH261" s="32" t="s">
        <v>5713</v>
      </c>
      <c r="AI261" s="32" t="s">
        <v>164</v>
      </c>
      <c r="AJ261" s="32" t="s">
        <v>965</v>
      </c>
      <c r="AK261" s="32" t="s">
        <v>273</v>
      </c>
      <c r="AL261" s="32" t="s">
        <v>233</v>
      </c>
      <c r="AM261" s="32" t="s">
        <v>157</v>
      </c>
      <c r="AN261" s="32" t="s">
        <v>965</v>
      </c>
      <c r="AO261" s="32" t="s">
        <v>157</v>
      </c>
      <c r="AP261" s="32" t="s">
        <v>157</v>
      </c>
      <c r="AQ261" s="32" t="s">
        <v>5709</v>
      </c>
      <c r="AR261" s="32" t="s">
        <v>323</v>
      </c>
      <c r="AS261" s="32" t="s">
        <v>157</v>
      </c>
      <c r="AT261" s="32" t="s">
        <v>157</v>
      </c>
      <c r="AU261" s="32" t="s">
        <v>157</v>
      </c>
      <c r="AV261" s="32" t="s">
        <v>5714</v>
      </c>
      <c r="AW261" s="32" t="s">
        <v>965</v>
      </c>
      <c r="AX261" s="32" t="s">
        <v>164</v>
      </c>
      <c r="AY261" s="32" t="s">
        <v>965</v>
      </c>
      <c r="AZ261" s="32" t="s">
        <v>273</v>
      </c>
      <c r="BA261" s="32" t="s">
        <v>233</v>
      </c>
      <c r="BB261" s="32" t="s">
        <v>157</v>
      </c>
      <c r="BC261" s="32" t="s">
        <v>5715</v>
      </c>
      <c r="BD261" s="32" t="s">
        <v>157</v>
      </c>
      <c r="BE261" s="32" t="s">
        <v>5709</v>
      </c>
      <c r="BF261" s="32" t="s">
        <v>157</v>
      </c>
      <c r="BG261" s="32" t="s">
        <v>323</v>
      </c>
      <c r="BH261" s="32" t="s">
        <v>157</v>
      </c>
      <c r="BI261" s="32" t="s">
        <v>157</v>
      </c>
      <c r="BJ261" s="32" t="s">
        <v>157</v>
      </c>
      <c r="BK261" s="32" t="s">
        <v>5716</v>
      </c>
      <c r="BL261" s="33" t="s">
        <v>162</v>
      </c>
      <c r="BM261" s="33" t="s">
        <v>157</v>
      </c>
      <c r="BN261" s="33" t="s">
        <v>157</v>
      </c>
      <c r="BO261" s="33" t="s">
        <v>157</v>
      </c>
      <c r="BP261" s="33" t="s">
        <v>157</v>
      </c>
      <c r="BQ261" s="33" t="s">
        <v>157</v>
      </c>
      <c r="BR261" s="33" t="s">
        <v>157</v>
      </c>
      <c r="BS261" s="34" t="s">
        <v>162</v>
      </c>
      <c r="BT261" s="34" t="s">
        <v>157</v>
      </c>
      <c r="BU261" s="34" t="s">
        <v>162</v>
      </c>
      <c r="BV261" s="34" t="s">
        <v>157</v>
      </c>
      <c r="BW261" s="35" t="s">
        <v>5717</v>
      </c>
      <c r="BX261" s="35" t="s">
        <v>162</v>
      </c>
      <c r="BY261" s="35" t="s">
        <v>157</v>
      </c>
    </row>
    <row r="262" spans="1:77" x14ac:dyDescent="0.25">
      <c r="A262" s="30" t="s">
        <v>5942</v>
      </c>
      <c r="B262" s="30" t="s">
        <v>5521</v>
      </c>
      <c r="C262" s="30" t="s">
        <v>5522</v>
      </c>
      <c r="D262" s="51">
        <f>VLOOKUP(A262,Population!A263:C1206,2,FALSE)</f>
        <v>983</v>
      </c>
      <c r="E262" s="30" t="s">
        <v>164</v>
      </c>
      <c r="F262" s="31" t="s">
        <v>5523</v>
      </c>
      <c r="G262" s="31" t="s">
        <v>164</v>
      </c>
      <c r="H262" s="31" t="s">
        <v>1165</v>
      </c>
      <c r="I262" s="31" t="s">
        <v>233</v>
      </c>
      <c r="J262" s="31" t="s">
        <v>157</v>
      </c>
      <c r="K262" s="31" t="s">
        <v>503</v>
      </c>
      <c r="L262" s="31" t="s">
        <v>5524</v>
      </c>
      <c r="M262" s="31" t="s">
        <v>5525</v>
      </c>
      <c r="N262" s="31" t="s">
        <v>5526</v>
      </c>
      <c r="O262" s="31" t="s">
        <v>341</v>
      </c>
      <c r="P262" s="31" t="s">
        <v>261</v>
      </c>
      <c r="Q262" s="31" t="s">
        <v>164</v>
      </c>
      <c r="R262" s="31" t="s">
        <v>1165</v>
      </c>
      <c r="S262" s="31" t="s">
        <v>233</v>
      </c>
      <c r="T262" s="31" t="s">
        <v>157</v>
      </c>
      <c r="U262" s="31" t="s">
        <v>503</v>
      </c>
      <c r="V262" s="31" t="s">
        <v>5527</v>
      </c>
      <c r="W262" s="31" t="s">
        <v>5528</v>
      </c>
      <c r="X262" s="31" t="s">
        <v>341</v>
      </c>
      <c r="Y262" s="31" t="s">
        <v>341</v>
      </c>
      <c r="Z262" s="31" t="s">
        <v>259</v>
      </c>
      <c r="AA262" s="31" t="s">
        <v>157</v>
      </c>
      <c r="AB262" s="31" t="s">
        <v>157</v>
      </c>
      <c r="AC262" s="31" t="s">
        <v>157</v>
      </c>
      <c r="AD262" s="31" t="s">
        <v>157</v>
      </c>
      <c r="AE262" s="31" t="s">
        <v>341</v>
      </c>
      <c r="AF262" s="32" t="s">
        <v>5529</v>
      </c>
      <c r="AG262" s="32" t="s">
        <v>261</v>
      </c>
      <c r="AH262" s="32" t="s">
        <v>2894</v>
      </c>
      <c r="AI262" s="32" t="s">
        <v>162</v>
      </c>
      <c r="AJ262" s="32" t="s">
        <v>157</v>
      </c>
      <c r="AK262" s="32" t="s">
        <v>157</v>
      </c>
      <c r="AL262" s="32" t="s">
        <v>157</v>
      </c>
      <c r="AM262" s="32" t="s">
        <v>157</v>
      </c>
      <c r="AN262" s="32" t="s">
        <v>157</v>
      </c>
      <c r="AO262" s="32" t="s">
        <v>341</v>
      </c>
      <c r="AP262" s="32" t="s">
        <v>5530</v>
      </c>
      <c r="AQ262" s="32" t="s">
        <v>341</v>
      </c>
      <c r="AR262" s="32" t="s">
        <v>259</v>
      </c>
      <c r="AS262" s="32" t="s">
        <v>157</v>
      </c>
      <c r="AT262" s="32" t="s">
        <v>157</v>
      </c>
      <c r="AU262" s="32" t="s">
        <v>157</v>
      </c>
      <c r="AV262" s="32" t="s">
        <v>157</v>
      </c>
      <c r="AW262" s="32" t="s">
        <v>5531</v>
      </c>
      <c r="AX262" s="32" t="s">
        <v>162</v>
      </c>
      <c r="AY262" s="32" t="s">
        <v>157</v>
      </c>
      <c r="AZ262" s="32" t="s">
        <v>157</v>
      </c>
      <c r="BA262" s="32" t="s">
        <v>157</v>
      </c>
      <c r="BB262" s="32" t="s">
        <v>157</v>
      </c>
      <c r="BC262" s="32" t="s">
        <v>157</v>
      </c>
      <c r="BD262" s="32" t="s">
        <v>341</v>
      </c>
      <c r="BE262" s="32" t="s">
        <v>5530</v>
      </c>
      <c r="BF262" s="32" t="s">
        <v>341</v>
      </c>
      <c r="BG262" s="32" t="s">
        <v>259</v>
      </c>
      <c r="BH262" s="32" t="s">
        <v>157</v>
      </c>
      <c r="BI262" s="32" t="s">
        <v>157</v>
      </c>
      <c r="BJ262" s="32" t="s">
        <v>157</v>
      </c>
      <c r="BK262" s="32" t="s">
        <v>157</v>
      </c>
      <c r="BL262" s="33" t="s">
        <v>162</v>
      </c>
      <c r="BM262" s="33" t="s">
        <v>157</v>
      </c>
      <c r="BN262" s="33" t="s">
        <v>157</v>
      </c>
      <c r="BO262" s="33" t="s">
        <v>157</v>
      </c>
      <c r="BP262" s="33" t="s">
        <v>157</v>
      </c>
      <c r="BQ262" s="33" t="s">
        <v>157</v>
      </c>
      <c r="BR262" s="33" t="s">
        <v>157</v>
      </c>
      <c r="BS262" s="34" t="s">
        <v>162</v>
      </c>
      <c r="BT262" s="34" t="s">
        <v>157</v>
      </c>
      <c r="BU262" s="34" t="s">
        <v>162</v>
      </c>
      <c r="BV262" s="34" t="s">
        <v>157</v>
      </c>
      <c r="BW262" s="35" t="s">
        <v>162</v>
      </c>
      <c r="BX262" s="35" t="s">
        <v>162</v>
      </c>
      <c r="BY262" s="35" t="s">
        <v>162</v>
      </c>
    </row>
    <row r="263" spans="1:77" ht="60" x14ac:dyDescent="0.25">
      <c r="A263" s="30" t="s">
        <v>5955</v>
      </c>
      <c r="B263" s="30" t="s">
        <v>5963</v>
      </c>
      <c r="C263" s="30" t="s">
        <v>5964</v>
      </c>
      <c r="D263" s="51">
        <f>VLOOKUP(A263,Population!A264:C1207,2,FALSE)</f>
        <v>2798</v>
      </c>
      <c r="E263" s="30" t="s">
        <v>164</v>
      </c>
      <c r="F263" s="31" t="s">
        <v>2398</v>
      </c>
      <c r="G263" s="31" t="s">
        <v>164</v>
      </c>
      <c r="H263" s="31" t="s">
        <v>2399</v>
      </c>
      <c r="I263" s="31" t="s">
        <v>233</v>
      </c>
      <c r="J263" s="31" t="s">
        <v>157</v>
      </c>
      <c r="K263" s="31" t="s">
        <v>503</v>
      </c>
      <c r="L263" s="31" t="s">
        <v>2400</v>
      </c>
      <c r="M263" s="31" t="s">
        <v>2401</v>
      </c>
      <c r="N263" s="31" t="s">
        <v>2402</v>
      </c>
      <c r="O263" s="31" t="s">
        <v>157</v>
      </c>
      <c r="P263" s="31" t="s">
        <v>1053</v>
      </c>
      <c r="Q263" s="31" t="s">
        <v>164</v>
      </c>
      <c r="R263" s="31" t="s">
        <v>2399</v>
      </c>
      <c r="S263" s="31" t="s">
        <v>233</v>
      </c>
      <c r="T263" s="31" t="s">
        <v>157</v>
      </c>
      <c r="U263" s="31" t="s">
        <v>503</v>
      </c>
      <c r="V263" s="31" t="s">
        <v>2400</v>
      </c>
      <c r="W263" s="31" t="s">
        <v>1037</v>
      </c>
      <c r="X263" s="31" t="s">
        <v>1037</v>
      </c>
      <c r="Y263" s="31" t="s">
        <v>157</v>
      </c>
      <c r="Z263" s="31" t="s">
        <v>259</v>
      </c>
      <c r="AA263" s="31" t="s">
        <v>157</v>
      </c>
      <c r="AB263" s="31" t="s">
        <v>157</v>
      </c>
      <c r="AC263" s="31" t="s">
        <v>157</v>
      </c>
      <c r="AD263" s="31" t="s">
        <v>157</v>
      </c>
      <c r="AE263" s="31" t="s">
        <v>157</v>
      </c>
      <c r="AF263" s="32" t="s">
        <v>2398</v>
      </c>
      <c r="AG263" s="32" t="s">
        <v>1053</v>
      </c>
      <c r="AH263" s="32" t="s">
        <v>831</v>
      </c>
      <c r="AI263" s="32" t="s">
        <v>164</v>
      </c>
      <c r="AJ263" s="32" t="s">
        <v>2403</v>
      </c>
      <c r="AK263" s="32" t="s">
        <v>273</v>
      </c>
      <c r="AL263" s="32" t="s">
        <v>233</v>
      </c>
      <c r="AM263" s="32" t="s">
        <v>157</v>
      </c>
      <c r="AN263" s="32" t="s">
        <v>2404</v>
      </c>
      <c r="AO263" s="32" t="s">
        <v>157</v>
      </c>
      <c r="AP263" s="32" t="s">
        <v>2405</v>
      </c>
      <c r="AQ263" s="32" t="s">
        <v>157</v>
      </c>
      <c r="AR263" s="32" t="s">
        <v>259</v>
      </c>
      <c r="AS263" s="32" t="s">
        <v>157</v>
      </c>
      <c r="AT263" s="32" t="s">
        <v>157</v>
      </c>
      <c r="AU263" s="32" t="s">
        <v>157</v>
      </c>
      <c r="AV263" s="32" t="s">
        <v>157</v>
      </c>
      <c r="AW263" s="32" t="s">
        <v>589</v>
      </c>
      <c r="AX263" s="32" t="s">
        <v>164</v>
      </c>
      <c r="AY263" s="32" t="s">
        <v>2403</v>
      </c>
      <c r="AZ263" s="32" t="s">
        <v>273</v>
      </c>
      <c r="BA263" s="32" t="s">
        <v>233</v>
      </c>
      <c r="BB263" s="32" t="s">
        <v>157</v>
      </c>
      <c r="BC263" s="32" t="s">
        <v>2406</v>
      </c>
      <c r="BD263" s="32" t="s">
        <v>2407</v>
      </c>
      <c r="BE263" s="32" t="s">
        <v>157</v>
      </c>
      <c r="BF263" s="32" t="s">
        <v>157</v>
      </c>
      <c r="BG263" s="32" t="s">
        <v>259</v>
      </c>
      <c r="BH263" s="32" t="s">
        <v>157</v>
      </c>
      <c r="BI263" s="32" t="s">
        <v>157</v>
      </c>
      <c r="BJ263" s="32" t="s">
        <v>157</v>
      </c>
      <c r="BK263" s="32" t="s">
        <v>157</v>
      </c>
      <c r="BL263" s="33" t="s">
        <v>164</v>
      </c>
      <c r="BM263" s="33" t="s">
        <v>2398</v>
      </c>
      <c r="BN263" s="33" t="s">
        <v>1053</v>
      </c>
      <c r="BO263" s="33" t="s">
        <v>167</v>
      </c>
      <c r="BP263" s="33" t="s">
        <v>157</v>
      </c>
      <c r="BQ263" s="33" t="s">
        <v>2408</v>
      </c>
      <c r="BR263" s="33" t="s">
        <v>2409</v>
      </c>
      <c r="BS263" s="34" t="s">
        <v>164</v>
      </c>
      <c r="BT263" s="34" t="s">
        <v>2410</v>
      </c>
      <c r="BU263" s="34" t="s">
        <v>162</v>
      </c>
      <c r="BV263" s="34" t="s">
        <v>157</v>
      </c>
      <c r="BW263" s="35" t="s">
        <v>2411</v>
      </c>
      <c r="BX263" s="35" t="s">
        <v>2412</v>
      </c>
      <c r="BY263" s="35" t="s">
        <v>2413</v>
      </c>
    </row>
    <row r="264" spans="1:77" ht="105" x14ac:dyDescent="0.25">
      <c r="A264" s="30" t="s">
        <v>5719</v>
      </c>
      <c r="B264" s="30" t="s">
        <v>5720</v>
      </c>
      <c r="C264" s="30" t="s">
        <v>5721</v>
      </c>
      <c r="D264" s="51">
        <f>VLOOKUP(A264,Population!A265:C1208,2,FALSE)</f>
        <v>7048</v>
      </c>
      <c r="E264" s="30" t="s">
        <v>164</v>
      </c>
      <c r="F264" s="31" t="s">
        <v>5073</v>
      </c>
      <c r="G264" s="31" t="s">
        <v>164</v>
      </c>
      <c r="H264" s="31" t="s">
        <v>5722</v>
      </c>
      <c r="I264" s="31" t="s">
        <v>233</v>
      </c>
      <c r="J264" s="31" t="s">
        <v>157</v>
      </c>
      <c r="K264" s="31" t="s">
        <v>340</v>
      </c>
      <c r="L264" s="31" t="s">
        <v>5723</v>
      </c>
      <c r="M264" s="31" t="s">
        <v>5724</v>
      </c>
      <c r="N264" s="31" t="s">
        <v>5725</v>
      </c>
      <c r="O264" s="31" t="s">
        <v>157</v>
      </c>
      <c r="P264" s="31" t="s">
        <v>443</v>
      </c>
      <c r="Q264" s="31" t="s">
        <v>164</v>
      </c>
      <c r="R264" s="31" t="s">
        <v>5726</v>
      </c>
      <c r="S264" s="31" t="s">
        <v>233</v>
      </c>
      <c r="T264" s="31" t="s">
        <v>157</v>
      </c>
      <c r="U264" s="31" t="s">
        <v>340</v>
      </c>
      <c r="V264" s="31" t="s">
        <v>5727</v>
      </c>
      <c r="W264" s="31" t="s">
        <v>5728</v>
      </c>
      <c r="X264" s="31" t="s">
        <v>5729</v>
      </c>
      <c r="Y264" s="31" t="s">
        <v>157</v>
      </c>
      <c r="Z264" s="31" t="s">
        <v>259</v>
      </c>
      <c r="AA264" s="31" t="s">
        <v>157</v>
      </c>
      <c r="AB264" s="31" t="s">
        <v>157</v>
      </c>
      <c r="AC264" s="31" t="s">
        <v>157</v>
      </c>
      <c r="AD264" s="31" t="s">
        <v>157</v>
      </c>
      <c r="AE264" s="31" t="s">
        <v>157</v>
      </c>
      <c r="AF264" s="32" t="s">
        <v>5730</v>
      </c>
      <c r="AG264" s="32" t="s">
        <v>1853</v>
      </c>
      <c r="AH264" s="32" t="s">
        <v>3659</v>
      </c>
      <c r="AI264" s="32" t="s">
        <v>164</v>
      </c>
      <c r="AJ264" s="32" t="s">
        <v>444</v>
      </c>
      <c r="AK264" s="32" t="s">
        <v>340</v>
      </c>
      <c r="AL264" s="32" t="s">
        <v>233</v>
      </c>
      <c r="AM264" s="32" t="s">
        <v>157</v>
      </c>
      <c r="AN264" s="32" t="s">
        <v>693</v>
      </c>
      <c r="AO264" s="32" t="s">
        <v>157</v>
      </c>
      <c r="AP264" s="32" t="s">
        <v>157</v>
      </c>
      <c r="AQ264" s="32" t="s">
        <v>5731</v>
      </c>
      <c r="AR264" s="32" t="s">
        <v>626</v>
      </c>
      <c r="AS264" s="32" t="s">
        <v>157</v>
      </c>
      <c r="AT264" s="32" t="s">
        <v>5732</v>
      </c>
      <c r="AU264" s="32" t="s">
        <v>157</v>
      </c>
      <c r="AV264" s="32" t="s">
        <v>157</v>
      </c>
      <c r="AW264" s="32" t="s">
        <v>5733</v>
      </c>
      <c r="AX264" s="32" t="s">
        <v>164</v>
      </c>
      <c r="AY264" s="32" t="s">
        <v>444</v>
      </c>
      <c r="AZ264" s="32" t="s">
        <v>340</v>
      </c>
      <c r="BA264" s="32" t="s">
        <v>233</v>
      </c>
      <c r="BB264" s="32" t="s">
        <v>157</v>
      </c>
      <c r="BC264" s="32" t="s">
        <v>5734</v>
      </c>
      <c r="BD264" s="32" t="s">
        <v>157</v>
      </c>
      <c r="BE264" s="32" t="s">
        <v>157</v>
      </c>
      <c r="BF264" s="32" t="s">
        <v>5731</v>
      </c>
      <c r="BG264" s="32" t="s">
        <v>626</v>
      </c>
      <c r="BH264" s="32" t="s">
        <v>157</v>
      </c>
      <c r="BI264" s="32" t="s">
        <v>5732</v>
      </c>
      <c r="BJ264" s="32" t="s">
        <v>157</v>
      </c>
      <c r="BK264" s="32" t="s">
        <v>157</v>
      </c>
      <c r="BL264" s="33" t="s">
        <v>164</v>
      </c>
      <c r="BM264" s="33" t="s">
        <v>5735</v>
      </c>
      <c r="BN264" s="33" t="s">
        <v>5736</v>
      </c>
      <c r="BO264" s="33" t="s">
        <v>775</v>
      </c>
      <c r="BP264" s="33" t="s">
        <v>5737</v>
      </c>
      <c r="BQ264" s="33" t="s">
        <v>157</v>
      </c>
      <c r="BR264" s="33" t="s">
        <v>5738</v>
      </c>
      <c r="BS264" s="34" t="s">
        <v>164</v>
      </c>
      <c r="BT264" s="34" t="s">
        <v>5739</v>
      </c>
      <c r="BU264" s="34" t="s">
        <v>164</v>
      </c>
      <c r="BV264" s="34" t="s">
        <v>5740</v>
      </c>
      <c r="BW264" s="35" t="s">
        <v>5741</v>
      </c>
      <c r="BX264" s="35" t="s">
        <v>5742</v>
      </c>
      <c r="BY264" s="35" t="s">
        <v>5743</v>
      </c>
    </row>
    <row r="265" spans="1:77" ht="45" x14ac:dyDescent="0.25">
      <c r="A265" s="30" t="s">
        <v>5866</v>
      </c>
      <c r="B265" s="30" t="s">
        <v>657</v>
      </c>
      <c r="C265" s="30" t="s">
        <v>658</v>
      </c>
      <c r="D265" s="51">
        <f>VLOOKUP(A265,Population!A266:C1209,2,FALSE)</f>
        <v>973</v>
      </c>
      <c r="E265" s="30" t="s">
        <v>164</v>
      </c>
      <c r="F265" s="31" t="s">
        <v>410</v>
      </c>
      <c r="G265" s="31" t="s">
        <v>164</v>
      </c>
      <c r="H265" s="31" t="s">
        <v>659</v>
      </c>
      <c r="I265" s="31" t="s">
        <v>233</v>
      </c>
      <c r="J265" s="31" t="s">
        <v>157</v>
      </c>
      <c r="K265" s="31" t="s">
        <v>273</v>
      </c>
      <c r="L265" s="31" t="s">
        <v>190</v>
      </c>
      <c r="M265" s="31" t="s">
        <v>660</v>
      </c>
      <c r="N265" s="31" t="s">
        <v>661</v>
      </c>
      <c r="O265" s="31" t="s">
        <v>157</v>
      </c>
      <c r="P265" s="31" t="s">
        <v>662</v>
      </c>
      <c r="Q265" s="31" t="s">
        <v>162</v>
      </c>
      <c r="R265" s="31" t="s">
        <v>157</v>
      </c>
      <c r="S265" s="31" t="s">
        <v>157</v>
      </c>
      <c r="T265" s="31" t="s">
        <v>157</v>
      </c>
      <c r="U265" s="31" t="s">
        <v>157</v>
      </c>
      <c r="V265" s="31" t="s">
        <v>157</v>
      </c>
      <c r="W265" s="31" t="s">
        <v>663</v>
      </c>
      <c r="X265" s="31" t="s">
        <v>664</v>
      </c>
      <c r="Y265" s="31" t="s">
        <v>157</v>
      </c>
      <c r="Z265" s="31" t="s">
        <v>259</v>
      </c>
      <c r="AA265" s="31" t="s">
        <v>157</v>
      </c>
      <c r="AB265" s="31" t="s">
        <v>157</v>
      </c>
      <c r="AC265" s="31" t="s">
        <v>157</v>
      </c>
      <c r="AD265" s="31" t="s">
        <v>157</v>
      </c>
      <c r="AE265" s="31" t="s">
        <v>157</v>
      </c>
      <c r="AF265" s="32" t="s">
        <v>410</v>
      </c>
      <c r="AG265" s="32" t="s">
        <v>662</v>
      </c>
      <c r="AH265" s="32" t="s">
        <v>665</v>
      </c>
      <c r="AI265" s="32" t="s">
        <v>162</v>
      </c>
      <c r="AJ265" s="32" t="s">
        <v>157</v>
      </c>
      <c r="AK265" s="32" t="s">
        <v>157</v>
      </c>
      <c r="AL265" s="32" t="s">
        <v>157</v>
      </c>
      <c r="AM265" s="32" t="s">
        <v>157</v>
      </c>
      <c r="AN265" s="32" t="s">
        <v>157</v>
      </c>
      <c r="AO265" s="32" t="s">
        <v>157</v>
      </c>
      <c r="AP265" s="32" t="s">
        <v>623</v>
      </c>
      <c r="AQ265" s="32" t="s">
        <v>157</v>
      </c>
      <c r="AR265" s="32" t="s">
        <v>247</v>
      </c>
      <c r="AS265" s="32" t="s">
        <v>157</v>
      </c>
      <c r="AT265" s="32" t="s">
        <v>666</v>
      </c>
      <c r="AU265" s="32" t="s">
        <v>157</v>
      </c>
      <c r="AV265" s="32" t="s">
        <v>157</v>
      </c>
      <c r="AW265" s="32" t="s">
        <v>667</v>
      </c>
      <c r="AX265" s="32" t="s">
        <v>162</v>
      </c>
      <c r="AY265" s="32" t="s">
        <v>157</v>
      </c>
      <c r="AZ265" s="32" t="s">
        <v>157</v>
      </c>
      <c r="BA265" s="32" t="s">
        <v>157</v>
      </c>
      <c r="BB265" s="32" t="s">
        <v>157</v>
      </c>
      <c r="BC265" s="32" t="s">
        <v>157</v>
      </c>
      <c r="BD265" s="32" t="s">
        <v>157</v>
      </c>
      <c r="BE265" s="32" t="s">
        <v>157</v>
      </c>
      <c r="BF265" s="32" t="s">
        <v>157</v>
      </c>
      <c r="BG265" s="32" t="s">
        <v>157</v>
      </c>
      <c r="BH265" s="32" t="s">
        <v>157</v>
      </c>
      <c r="BI265" s="32" t="s">
        <v>157</v>
      </c>
      <c r="BJ265" s="32" t="s">
        <v>157</v>
      </c>
      <c r="BK265" s="32" t="s">
        <v>157</v>
      </c>
      <c r="BL265" s="33" t="s">
        <v>162</v>
      </c>
      <c r="BM265" s="33" t="s">
        <v>157</v>
      </c>
      <c r="BN265" s="33" t="s">
        <v>157</v>
      </c>
      <c r="BO265" s="33" t="s">
        <v>157</v>
      </c>
      <c r="BP265" s="33" t="s">
        <v>157</v>
      </c>
      <c r="BQ265" s="33" t="s">
        <v>157</v>
      </c>
      <c r="BR265" s="33" t="s">
        <v>157</v>
      </c>
      <c r="BS265" s="34" t="s">
        <v>162</v>
      </c>
      <c r="BT265" s="34" t="s">
        <v>157</v>
      </c>
      <c r="BU265" s="34" t="s">
        <v>162</v>
      </c>
      <c r="BV265" s="34" t="s">
        <v>157</v>
      </c>
      <c r="BW265" s="35" t="s">
        <v>668</v>
      </c>
      <c r="BX265" s="35" t="s">
        <v>162</v>
      </c>
      <c r="BY265" s="35" t="s">
        <v>157</v>
      </c>
    </row>
    <row r="266" spans="1:77" ht="60" x14ac:dyDescent="0.25">
      <c r="A266" s="30" t="s">
        <v>1058</v>
      </c>
      <c r="B266" s="30" t="s">
        <v>1059</v>
      </c>
      <c r="C266" s="30" t="s">
        <v>1060</v>
      </c>
      <c r="D266" s="51">
        <f>VLOOKUP(A266,Population!A267:C1210,2,FALSE)</f>
        <v>174</v>
      </c>
      <c r="E266" s="30" t="s">
        <v>164</v>
      </c>
      <c r="F266" s="31" t="s">
        <v>351</v>
      </c>
      <c r="G266" s="31" t="s">
        <v>164</v>
      </c>
      <c r="H266" s="31" t="s">
        <v>1061</v>
      </c>
      <c r="I266" s="31" t="s">
        <v>233</v>
      </c>
      <c r="J266" s="31" t="s">
        <v>157</v>
      </c>
      <c r="K266" s="31" t="s">
        <v>1062</v>
      </c>
      <c r="L266" s="31" t="s">
        <v>812</v>
      </c>
      <c r="M266" s="31" t="s">
        <v>955</v>
      </c>
      <c r="N266" s="31" t="s">
        <v>1063</v>
      </c>
      <c r="O266" s="31" t="s">
        <v>157</v>
      </c>
      <c r="P266" s="31" t="s">
        <v>173</v>
      </c>
      <c r="Q266" s="31" t="s">
        <v>164</v>
      </c>
      <c r="R266" s="31" t="s">
        <v>1061</v>
      </c>
      <c r="S266" s="31" t="s">
        <v>233</v>
      </c>
      <c r="T266" s="31" t="s">
        <v>157</v>
      </c>
      <c r="U266" s="31" t="s">
        <v>1062</v>
      </c>
      <c r="V266" s="31" t="s">
        <v>812</v>
      </c>
      <c r="W266" s="31" t="s">
        <v>157</v>
      </c>
      <c r="X266" s="31" t="s">
        <v>157</v>
      </c>
      <c r="Y266" s="31" t="s">
        <v>157</v>
      </c>
      <c r="Z266" s="31" t="s">
        <v>355</v>
      </c>
      <c r="AA266" s="31" t="s">
        <v>157</v>
      </c>
      <c r="AB266" s="31" t="s">
        <v>157</v>
      </c>
      <c r="AC266" s="31" t="s">
        <v>1064</v>
      </c>
      <c r="AD266" s="31" t="s">
        <v>157</v>
      </c>
      <c r="AE266" s="31" t="s">
        <v>157</v>
      </c>
      <c r="AF266" s="32" t="s">
        <v>351</v>
      </c>
      <c r="AG266" s="32" t="s">
        <v>173</v>
      </c>
      <c r="AH266" s="32" t="s">
        <v>243</v>
      </c>
      <c r="AI266" s="32" t="s">
        <v>164</v>
      </c>
      <c r="AJ266" s="32" t="s">
        <v>243</v>
      </c>
      <c r="AK266" s="32" t="s">
        <v>341</v>
      </c>
      <c r="AL266" s="32" t="s">
        <v>167</v>
      </c>
      <c r="AM266" s="32" t="s">
        <v>341</v>
      </c>
      <c r="AN266" s="32" t="s">
        <v>243</v>
      </c>
      <c r="AO266" s="32" t="s">
        <v>157</v>
      </c>
      <c r="AP266" s="32" t="s">
        <v>157</v>
      </c>
      <c r="AQ266" s="32" t="s">
        <v>1065</v>
      </c>
      <c r="AR266" s="32" t="s">
        <v>359</v>
      </c>
      <c r="AS266" s="32" t="s">
        <v>157</v>
      </c>
      <c r="AT266" s="32" t="s">
        <v>157</v>
      </c>
      <c r="AU266" s="32" t="s">
        <v>1066</v>
      </c>
      <c r="AV266" s="32" t="s">
        <v>157</v>
      </c>
      <c r="AW266" s="32" t="s">
        <v>243</v>
      </c>
      <c r="AX266" s="32" t="s">
        <v>164</v>
      </c>
      <c r="AY266" s="32" t="s">
        <v>243</v>
      </c>
      <c r="AZ266" s="32" t="s">
        <v>341</v>
      </c>
      <c r="BA266" s="32" t="s">
        <v>167</v>
      </c>
      <c r="BB266" s="32" t="s">
        <v>341</v>
      </c>
      <c r="BC266" s="32" t="s">
        <v>243</v>
      </c>
      <c r="BD266" s="32" t="s">
        <v>157</v>
      </c>
      <c r="BE266" s="32" t="s">
        <v>157</v>
      </c>
      <c r="BF266" s="32" t="s">
        <v>157</v>
      </c>
      <c r="BG266" s="32" t="s">
        <v>359</v>
      </c>
      <c r="BH266" s="32" t="s">
        <v>157</v>
      </c>
      <c r="BI266" s="32" t="s">
        <v>157</v>
      </c>
      <c r="BJ266" s="32" t="s">
        <v>1067</v>
      </c>
      <c r="BK266" s="32" t="s">
        <v>157</v>
      </c>
      <c r="BL266" s="33" t="s">
        <v>162</v>
      </c>
      <c r="BM266" s="33" t="s">
        <v>157</v>
      </c>
      <c r="BN266" s="33" t="s">
        <v>157</v>
      </c>
      <c r="BO266" s="33" t="s">
        <v>157</v>
      </c>
      <c r="BP266" s="33" t="s">
        <v>157</v>
      </c>
      <c r="BQ266" s="33" t="s">
        <v>157</v>
      </c>
      <c r="BR266" s="33" t="s">
        <v>157</v>
      </c>
      <c r="BS266" s="34" t="s">
        <v>162</v>
      </c>
      <c r="BT266" s="34" t="s">
        <v>157</v>
      </c>
      <c r="BU266" s="34" t="s">
        <v>162</v>
      </c>
      <c r="BV266" s="34" t="s">
        <v>157</v>
      </c>
      <c r="BW266" s="35" t="s">
        <v>1068</v>
      </c>
      <c r="BX266" s="35" t="s">
        <v>162</v>
      </c>
      <c r="BY266" s="35" t="s">
        <v>157</v>
      </c>
    </row>
    <row r="267" spans="1:77" ht="90" x14ac:dyDescent="0.25">
      <c r="A267" s="30" t="s">
        <v>5841</v>
      </c>
      <c r="B267" s="30" t="s">
        <v>5842</v>
      </c>
      <c r="C267" s="30" t="s">
        <v>5843</v>
      </c>
      <c r="D267" s="51">
        <f>VLOOKUP(A267,Population!A268:C1211,2,FALSE)</f>
        <v>11233</v>
      </c>
      <c r="E267" s="30" t="s">
        <v>164</v>
      </c>
      <c r="F267" s="31" t="s">
        <v>157</v>
      </c>
      <c r="G267" s="31" t="s">
        <v>164</v>
      </c>
      <c r="H267" s="31" t="s">
        <v>157</v>
      </c>
      <c r="I267" s="31" t="s">
        <v>157</v>
      </c>
      <c r="J267" s="31" t="s">
        <v>157</v>
      </c>
      <c r="K267" s="31" t="s">
        <v>157</v>
      </c>
      <c r="L267" s="31" t="s">
        <v>157</v>
      </c>
      <c r="M267" s="31" t="s">
        <v>157</v>
      </c>
      <c r="N267" s="31" t="s">
        <v>157</v>
      </c>
      <c r="O267" s="31" t="s">
        <v>157</v>
      </c>
      <c r="P267" s="31" t="s">
        <v>157</v>
      </c>
      <c r="Q267" s="31" t="s">
        <v>164</v>
      </c>
      <c r="R267" s="31" t="s">
        <v>157</v>
      </c>
      <c r="S267" s="31" t="s">
        <v>157</v>
      </c>
      <c r="T267" s="31" t="s">
        <v>157</v>
      </c>
      <c r="U267" s="31" t="s">
        <v>157</v>
      </c>
      <c r="V267" s="31" t="s">
        <v>157</v>
      </c>
      <c r="W267" s="31" t="s">
        <v>157</v>
      </c>
      <c r="X267" s="31" t="s">
        <v>157</v>
      </c>
      <c r="Y267" s="31" t="s">
        <v>157</v>
      </c>
      <c r="Z267" s="31" t="s">
        <v>157</v>
      </c>
      <c r="AA267" s="31" t="s">
        <v>157</v>
      </c>
      <c r="AB267" s="31" t="s">
        <v>157</v>
      </c>
      <c r="AC267" s="31" t="s">
        <v>157</v>
      </c>
      <c r="AD267" s="31" t="s">
        <v>157</v>
      </c>
      <c r="AE267" s="31" t="s">
        <v>157</v>
      </c>
      <c r="AF267" s="32" t="s">
        <v>157</v>
      </c>
      <c r="AG267" s="32" t="s">
        <v>157</v>
      </c>
      <c r="AH267" s="32" t="s">
        <v>157</v>
      </c>
      <c r="AI267" s="32" t="s">
        <v>164</v>
      </c>
      <c r="AJ267" s="32" t="s">
        <v>5844</v>
      </c>
      <c r="AK267" s="32" t="s">
        <v>5845</v>
      </c>
      <c r="AL267" s="32" t="s">
        <v>233</v>
      </c>
      <c r="AM267" s="32" t="s">
        <v>157</v>
      </c>
      <c r="AN267" s="32" t="s">
        <v>5846</v>
      </c>
      <c r="AO267" s="32" t="s">
        <v>157</v>
      </c>
      <c r="AP267" s="32" t="s">
        <v>157</v>
      </c>
      <c r="AQ267" s="32" t="s">
        <v>157</v>
      </c>
      <c r="AR267" s="32" t="s">
        <v>157</v>
      </c>
      <c r="AS267" s="32" t="s">
        <v>157</v>
      </c>
      <c r="AT267" s="32" t="s">
        <v>157</v>
      </c>
      <c r="AU267" s="32" t="s">
        <v>157</v>
      </c>
      <c r="AV267" s="32" t="s">
        <v>157</v>
      </c>
      <c r="AW267" s="32" t="s">
        <v>157</v>
      </c>
      <c r="AX267" s="32" t="s">
        <v>164</v>
      </c>
      <c r="AY267" s="32" t="s">
        <v>5847</v>
      </c>
      <c r="AZ267" s="32" t="s">
        <v>1160</v>
      </c>
      <c r="BA267" s="32" t="s">
        <v>233</v>
      </c>
      <c r="BB267" s="32" t="s">
        <v>157</v>
      </c>
      <c r="BC267" s="32" t="s">
        <v>5848</v>
      </c>
      <c r="BD267" s="32" t="s">
        <v>157</v>
      </c>
      <c r="BE267" s="32" t="s">
        <v>157</v>
      </c>
      <c r="BF267" s="32" t="s">
        <v>157</v>
      </c>
      <c r="BG267" s="32" t="s">
        <v>157</v>
      </c>
      <c r="BH267" s="32" t="s">
        <v>157</v>
      </c>
      <c r="BI267" s="32" t="s">
        <v>157</v>
      </c>
      <c r="BJ267" s="32" t="s">
        <v>157</v>
      </c>
      <c r="BK267" s="32" t="s">
        <v>157</v>
      </c>
      <c r="BL267" s="33" t="s">
        <v>164</v>
      </c>
      <c r="BM267" s="33" t="s">
        <v>188</v>
      </c>
      <c r="BN267" s="33" t="s">
        <v>157</v>
      </c>
      <c r="BO267" s="33" t="s">
        <v>614</v>
      </c>
      <c r="BP267" s="33" t="s">
        <v>157</v>
      </c>
      <c r="BQ267" s="33" t="s">
        <v>157</v>
      </c>
      <c r="BR267" s="33" t="s">
        <v>5849</v>
      </c>
      <c r="BS267" s="34" t="s">
        <v>164</v>
      </c>
      <c r="BT267" s="34" t="s">
        <v>5850</v>
      </c>
      <c r="BU267" s="34" t="s">
        <v>162</v>
      </c>
      <c r="BV267" s="34" t="s">
        <v>157</v>
      </c>
      <c r="BW267" s="35" t="s">
        <v>157</v>
      </c>
      <c r="BX267" s="35" t="s">
        <v>157</v>
      </c>
      <c r="BY267" s="35" t="s">
        <v>157</v>
      </c>
    </row>
    <row r="268" spans="1:77" ht="45" x14ac:dyDescent="0.25">
      <c r="A268" s="30" t="s">
        <v>5827</v>
      </c>
      <c r="B268" s="30" t="s">
        <v>5828</v>
      </c>
      <c r="C268" s="30" t="s">
        <v>5829</v>
      </c>
      <c r="D268" s="51">
        <v>11233</v>
      </c>
      <c r="E268" s="30" t="s">
        <v>164</v>
      </c>
      <c r="F268" s="31" t="s">
        <v>5830</v>
      </c>
      <c r="G268" s="31" t="s">
        <v>164</v>
      </c>
      <c r="H268" s="31" t="s">
        <v>1800</v>
      </c>
      <c r="I268" s="31" t="s">
        <v>233</v>
      </c>
      <c r="J268" s="31" t="s">
        <v>157</v>
      </c>
      <c r="K268" s="31" t="s">
        <v>340</v>
      </c>
      <c r="L268" s="31" t="s">
        <v>5831</v>
      </c>
      <c r="M268" s="31" t="s">
        <v>5832</v>
      </c>
      <c r="N268" s="31" t="s">
        <v>5833</v>
      </c>
      <c r="O268" s="31" t="s">
        <v>157</v>
      </c>
      <c r="P268" s="31" t="s">
        <v>297</v>
      </c>
      <c r="Q268" s="31" t="s">
        <v>164</v>
      </c>
      <c r="R268" s="31" t="s">
        <v>1800</v>
      </c>
      <c r="S268" s="31" t="s">
        <v>233</v>
      </c>
      <c r="T268" s="31" t="s">
        <v>157</v>
      </c>
      <c r="U268" s="31" t="s">
        <v>340</v>
      </c>
      <c r="V268" s="31" t="s">
        <v>5831</v>
      </c>
      <c r="W268" s="31" t="s">
        <v>5834</v>
      </c>
      <c r="X268" s="31" t="s">
        <v>5835</v>
      </c>
      <c r="Y268" s="31" t="s">
        <v>157</v>
      </c>
      <c r="Z268" s="31" t="s">
        <v>241</v>
      </c>
      <c r="AA268" s="31" t="s">
        <v>157</v>
      </c>
      <c r="AB268" s="31" t="s">
        <v>5836</v>
      </c>
      <c r="AC268" s="31" t="s">
        <v>157</v>
      </c>
      <c r="AD268" s="31" t="s">
        <v>157</v>
      </c>
      <c r="AE268" s="31" t="s">
        <v>157</v>
      </c>
      <c r="AF268" s="32" t="s">
        <v>157</v>
      </c>
      <c r="AG268" s="32" t="s">
        <v>157</v>
      </c>
      <c r="AH268" s="32" t="s">
        <v>157</v>
      </c>
      <c r="AI268" s="32" t="s">
        <v>162</v>
      </c>
      <c r="AJ268" s="32" t="s">
        <v>157</v>
      </c>
      <c r="AK268" s="32" t="s">
        <v>157</v>
      </c>
      <c r="AL268" s="32" t="s">
        <v>157</v>
      </c>
      <c r="AM268" s="32" t="s">
        <v>157</v>
      </c>
      <c r="AN268" s="32" t="s">
        <v>157</v>
      </c>
      <c r="AO268" s="32" t="s">
        <v>157</v>
      </c>
      <c r="AP268" s="32" t="s">
        <v>157</v>
      </c>
      <c r="AQ268" s="32" t="s">
        <v>157</v>
      </c>
      <c r="AR268" s="32" t="s">
        <v>157</v>
      </c>
      <c r="AS268" s="32" t="s">
        <v>157</v>
      </c>
      <c r="AT268" s="32" t="s">
        <v>157</v>
      </c>
      <c r="AU268" s="32" t="s">
        <v>157</v>
      </c>
      <c r="AV268" s="32" t="s">
        <v>157</v>
      </c>
      <c r="AW268" s="32" t="s">
        <v>157</v>
      </c>
      <c r="AX268" s="32" t="s">
        <v>162</v>
      </c>
      <c r="AY268" s="32" t="s">
        <v>157</v>
      </c>
      <c r="AZ268" s="32" t="s">
        <v>157</v>
      </c>
      <c r="BA268" s="32" t="s">
        <v>157</v>
      </c>
      <c r="BB268" s="32" t="s">
        <v>157</v>
      </c>
      <c r="BC268" s="32" t="s">
        <v>157</v>
      </c>
      <c r="BD268" s="32" t="s">
        <v>157</v>
      </c>
      <c r="BE268" s="32" t="s">
        <v>157</v>
      </c>
      <c r="BF268" s="32" t="s">
        <v>157</v>
      </c>
      <c r="BG268" s="32" t="s">
        <v>157</v>
      </c>
      <c r="BH268" s="32" t="s">
        <v>157</v>
      </c>
      <c r="BI268" s="32" t="s">
        <v>157</v>
      </c>
      <c r="BJ268" s="32" t="s">
        <v>157</v>
      </c>
      <c r="BK268" s="32" t="s">
        <v>157</v>
      </c>
      <c r="BL268" s="33" t="s">
        <v>162</v>
      </c>
      <c r="BM268" s="33" t="s">
        <v>157</v>
      </c>
      <c r="BN268" s="33" t="s">
        <v>157</v>
      </c>
      <c r="BO268" s="33" t="s">
        <v>157</v>
      </c>
      <c r="BP268" s="33" t="s">
        <v>157</v>
      </c>
      <c r="BQ268" s="33" t="s">
        <v>157</v>
      </c>
      <c r="BR268" s="33" t="s">
        <v>157</v>
      </c>
      <c r="BS268" s="34" t="s">
        <v>162</v>
      </c>
      <c r="BT268" s="34" t="s">
        <v>157</v>
      </c>
      <c r="BU268" s="34" t="s">
        <v>162</v>
      </c>
      <c r="BV268" s="34" t="s">
        <v>157</v>
      </c>
      <c r="BW268" s="35" t="s">
        <v>5837</v>
      </c>
      <c r="BX268" s="35" t="s">
        <v>5838</v>
      </c>
      <c r="BY268" s="35" t="s">
        <v>157</v>
      </c>
    </row>
    <row r="269" spans="1:77" x14ac:dyDescent="0.25">
      <c r="A269" s="30" t="s">
        <v>5910</v>
      </c>
      <c r="B269" s="30" t="s">
        <v>3579</v>
      </c>
      <c r="C269" s="30" t="s">
        <v>3580</v>
      </c>
      <c r="D269" s="51">
        <f>VLOOKUP(A269,Population!A270:C1213,2,FALSE)</f>
        <v>367</v>
      </c>
      <c r="E269" s="30" t="s">
        <v>164</v>
      </c>
      <c r="F269" s="31" t="s">
        <v>1396</v>
      </c>
      <c r="G269" s="31" t="s">
        <v>164</v>
      </c>
      <c r="H269" s="31" t="s">
        <v>3581</v>
      </c>
      <c r="I269" s="31" t="s">
        <v>233</v>
      </c>
      <c r="J269" s="31" t="s">
        <v>157</v>
      </c>
      <c r="K269" s="31" t="s">
        <v>273</v>
      </c>
      <c r="L269" s="31" t="s">
        <v>3582</v>
      </c>
      <c r="M269" s="31" t="s">
        <v>3583</v>
      </c>
      <c r="N269" s="31" t="s">
        <v>3584</v>
      </c>
      <c r="O269" s="31" t="s">
        <v>157</v>
      </c>
      <c r="P269" s="31" t="s">
        <v>1340</v>
      </c>
      <c r="Q269" s="31" t="s">
        <v>164</v>
      </c>
      <c r="R269" s="31" t="s">
        <v>3581</v>
      </c>
      <c r="S269" s="31" t="s">
        <v>233</v>
      </c>
      <c r="T269" s="31" t="s">
        <v>157</v>
      </c>
      <c r="U269" s="31" t="s">
        <v>273</v>
      </c>
      <c r="V269" s="31" t="s">
        <v>3582</v>
      </c>
      <c r="W269" s="31" t="s">
        <v>3585</v>
      </c>
      <c r="X269" s="31" t="s">
        <v>3586</v>
      </c>
      <c r="Y269" s="31" t="s">
        <v>157</v>
      </c>
      <c r="Z269" s="31" t="s">
        <v>259</v>
      </c>
      <c r="AA269" s="31" t="s">
        <v>157</v>
      </c>
      <c r="AB269" s="31" t="s">
        <v>157</v>
      </c>
      <c r="AC269" s="31" t="s">
        <v>157</v>
      </c>
      <c r="AD269" s="31" t="s">
        <v>157</v>
      </c>
      <c r="AE269" s="31" t="s">
        <v>157</v>
      </c>
      <c r="AF269" s="32" t="s">
        <v>3587</v>
      </c>
      <c r="AG269" s="32" t="s">
        <v>261</v>
      </c>
      <c r="AH269" s="32" t="s">
        <v>3588</v>
      </c>
      <c r="AI269" s="32" t="s">
        <v>164</v>
      </c>
      <c r="AJ269" s="32" t="s">
        <v>3589</v>
      </c>
      <c r="AK269" s="32" t="s">
        <v>273</v>
      </c>
      <c r="AL269" s="32" t="s">
        <v>233</v>
      </c>
      <c r="AM269" s="32" t="s">
        <v>157</v>
      </c>
      <c r="AN269" s="32" t="s">
        <v>3582</v>
      </c>
      <c r="AO269" s="32" t="s">
        <v>186</v>
      </c>
      <c r="AP269" s="32" t="s">
        <v>157</v>
      </c>
      <c r="AQ269" s="32" t="s">
        <v>157</v>
      </c>
      <c r="AR269" s="32" t="s">
        <v>259</v>
      </c>
      <c r="AS269" s="32" t="s">
        <v>157</v>
      </c>
      <c r="AT269" s="32" t="s">
        <v>157</v>
      </c>
      <c r="AU269" s="32" t="s">
        <v>157</v>
      </c>
      <c r="AV269" s="32" t="s">
        <v>157</v>
      </c>
      <c r="AW269" s="32" t="s">
        <v>3590</v>
      </c>
      <c r="AX269" s="32" t="s">
        <v>164</v>
      </c>
      <c r="AY269" s="32" t="s">
        <v>3589</v>
      </c>
      <c r="AZ269" s="32" t="s">
        <v>273</v>
      </c>
      <c r="BA269" s="32" t="s">
        <v>233</v>
      </c>
      <c r="BB269" s="32" t="s">
        <v>157</v>
      </c>
      <c r="BC269" s="32" t="s">
        <v>3582</v>
      </c>
      <c r="BD269" s="32" t="s">
        <v>186</v>
      </c>
      <c r="BE269" s="32" t="s">
        <v>157</v>
      </c>
      <c r="BF269" s="32" t="s">
        <v>157</v>
      </c>
      <c r="BG269" s="32" t="s">
        <v>259</v>
      </c>
      <c r="BH269" s="32" t="s">
        <v>157</v>
      </c>
      <c r="BI269" s="32" t="s">
        <v>157</v>
      </c>
      <c r="BJ269" s="32" t="s">
        <v>157</v>
      </c>
      <c r="BK269" s="32" t="s">
        <v>157</v>
      </c>
      <c r="BL269" s="33" t="s">
        <v>162</v>
      </c>
      <c r="BM269" s="33" t="s">
        <v>157</v>
      </c>
      <c r="BN269" s="33" t="s">
        <v>157</v>
      </c>
      <c r="BO269" s="33" t="s">
        <v>157</v>
      </c>
      <c r="BP269" s="33" t="s">
        <v>157</v>
      </c>
      <c r="BQ269" s="33" t="s">
        <v>157</v>
      </c>
      <c r="BR269" s="33" t="s">
        <v>157</v>
      </c>
      <c r="BS269" s="34" t="s">
        <v>162</v>
      </c>
      <c r="BT269" s="34" t="s">
        <v>157</v>
      </c>
      <c r="BU269" s="34" t="s">
        <v>162</v>
      </c>
      <c r="BV269" s="34" t="s">
        <v>157</v>
      </c>
      <c r="BW269" s="35" t="s">
        <v>162</v>
      </c>
      <c r="BX269" s="35" t="s">
        <v>162</v>
      </c>
      <c r="BY269" s="35" t="s">
        <v>157</v>
      </c>
    </row>
    <row r="270" spans="1:77" x14ac:dyDescent="0.25">
      <c r="A270" s="30" t="s">
        <v>5134</v>
      </c>
      <c r="B270" s="30" t="s">
        <v>5135</v>
      </c>
      <c r="C270" s="30" t="s">
        <v>5136</v>
      </c>
      <c r="D270" s="51">
        <f>VLOOKUP(A270,Population!A271:C1214,2,FALSE)</f>
        <v>144</v>
      </c>
      <c r="E270" s="30" t="s">
        <v>164</v>
      </c>
      <c r="F270" s="31" t="s">
        <v>1652</v>
      </c>
      <c r="G270" s="31" t="s">
        <v>164</v>
      </c>
      <c r="H270" s="31" t="s">
        <v>662</v>
      </c>
      <c r="I270" s="31" t="s">
        <v>233</v>
      </c>
      <c r="J270" s="31" t="s">
        <v>157</v>
      </c>
      <c r="K270" s="31" t="s">
        <v>5137</v>
      </c>
      <c r="L270" s="31" t="s">
        <v>5138</v>
      </c>
      <c r="M270" s="31" t="s">
        <v>438</v>
      </c>
      <c r="N270" s="31" t="s">
        <v>1800</v>
      </c>
      <c r="O270" s="31" t="s">
        <v>157</v>
      </c>
      <c r="P270" s="31" t="s">
        <v>189</v>
      </c>
      <c r="Q270" s="31" t="s">
        <v>164</v>
      </c>
      <c r="R270" s="31" t="s">
        <v>662</v>
      </c>
      <c r="S270" s="31" t="s">
        <v>233</v>
      </c>
      <c r="T270" s="31" t="s">
        <v>157</v>
      </c>
      <c r="U270" s="31" t="s">
        <v>503</v>
      </c>
      <c r="V270" s="31" t="s">
        <v>5139</v>
      </c>
      <c r="W270" s="31" t="s">
        <v>157</v>
      </c>
      <c r="X270" s="31" t="s">
        <v>157</v>
      </c>
      <c r="Y270" s="31" t="s">
        <v>5140</v>
      </c>
      <c r="Z270" s="31" t="s">
        <v>259</v>
      </c>
      <c r="AA270" s="31" t="s">
        <v>157</v>
      </c>
      <c r="AB270" s="31" t="s">
        <v>157</v>
      </c>
      <c r="AC270" s="31" t="s">
        <v>157</v>
      </c>
      <c r="AD270" s="31" t="s">
        <v>157</v>
      </c>
      <c r="AE270" s="31" t="s">
        <v>157</v>
      </c>
      <c r="AF270" s="32" t="s">
        <v>1652</v>
      </c>
      <c r="AG270" s="32" t="s">
        <v>189</v>
      </c>
      <c r="AH270" s="32" t="s">
        <v>468</v>
      </c>
      <c r="AI270" s="32" t="s">
        <v>164</v>
      </c>
      <c r="AJ270" s="32" t="s">
        <v>468</v>
      </c>
      <c r="AK270" s="32" t="s">
        <v>1486</v>
      </c>
      <c r="AL270" s="32" t="s">
        <v>233</v>
      </c>
      <c r="AM270" s="32" t="s">
        <v>157</v>
      </c>
      <c r="AN270" s="32" t="s">
        <v>5139</v>
      </c>
      <c r="AO270" s="32" t="s">
        <v>157</v>
      </c>
      <c r="AP270" s="32" t="s">
        <v>1592</v>
      </c>
      <c r="AQ270" s="32" t="s">
        <v>157</v>
      </c>
      <c r="AR270" s="32" t="s">
        <v>259</v>
      </c>
      <c r="AS270" s="32" t="s">
        <v>157</v>
      </c>
      <c r="AT270" s="32" t="s">
        <v>157</v>
      </c>
      <c r="AU270" s="32" t="s">
        <v>157</v>
      </c>
      <c r="AV270" s="32" t="s">
        <v>157</v>
      </c>
      <c r="AW270" s="32" t="s">
        <v>464</v>
      </c>
      <c r="AX270" s="32" t="s">
        <v>164</v>
      </c>
      <c r="AY270" s="32" t="s">
        <v>464</v>
      </c>
      <c r="AZ270" s="32" t="s">
        <v>1486</v>
      </c>
      <c r="BA270" s="32" t="s">
        <v>233</v>
      </c>
      <c r="BB270" s="32" t="s">
        <v>157</v>
      </c>
      <c r="BC270" s="32" t="s">
        <v>5139</v>
      </c>
      <c r="BD270" s="32" t="s">
        <v>157</v>
      </c>
      <c r="BE270" s="32" t="s">
        <v>1592</v>
      </c>
      <c r="BF270" s="32" t="s">
        <v>157</v>
      </c>
      <c r="BG270" s="32" t="s">
        <v>259</v>
      </c>
      <c r="BH270" s="32" t="s">
        <v>157</v>
      </c>
      <c r="BI270" s="32" t="s">
        <v>157</v>
      </c>
      <c r="BJ270" s="32" t="s">
        <v>157</v>
      </c>
      <c r="BK270" s="32" t="s">
        <v>157</v>
      </c>
      <c r="BL270" s="33" t="s">
        <v>162</v>
      </c>
      <c r="BM270" s="33" t="s">
        <v>157</v>
      </c>
      <c r="BN270" s="33" t="s">
        <v>157</v>
      </c>
      <c r="BO270" s="33" t="s">
        <v>157</v>
      </c>
      <c r="BP270" s="33" t="s">
        <v>157</v>
      </c>
      <c r="BQ270" s="33" t="s">
        <v>157</v>
      </c>
      <c r="BR270" s="33" t="s">
        <v>157</v>
      </c>
      <c r="BS270" s="34" t="s">
        <v>164</v>
      </c>
      <c r="BT270" s="34" t="s">
        <v>1592</v>
      </c>
      <c r="BU270" s="34" t="s">
        <v>162</v>
      </c>
      <c r="BV270" s="34" t="s">
        <v>157</v>
      </c>
      <c r="BW270" s="35" t="s">
        <v>162</v>
      </c>
      <c r="BX270" s="35" t="s">
        <v>535</v>
      </c>
      <c r="BY270" s="35" t="s">
        <v>162</v>
      </c>
    </row>
    <row r="271" spans="1:77" ht="30" x14ac:dyDescent="0.25">
      <c r="A271" s="30" t="s">
        <v>2939</v>
      </c>
      <c r="B271" s="30" t="s">
        <v>2940</v>
      </c>
      <c r="C271" s="30" t="s">
        <v>2941</v>
      </c>
      <c r="D271" s="51">
        <v>108</v>
      </c>
      <c r="E271" s="30" t="s">
        <v>164</v>
      </c>
      <c r="F271" s="31" t="s">
        <v>420</v>
      </c>
      <c r="G271" s="31" t="s">
        <v>164</v>
      </c>
      <c r="H271" s="31" t="s">
        <v>2942</v>
      </c>
      <c r="I271" s="31" t="s">
        <v>233</v>
      </c>
      <c r="J271" s="31" t="s">
        <v>157</v>
      </c>
      <c r="K271" s="31" t="s">
        <v>2867</v>
      </c>
      <c r="L271" s="31" t="s">
        <v>2943</v>
      </c>
      <c r="M271" s="31" t="s">
        <v>2944</v>
      </c>
      <c r="N271" s="31" t="s">
        <v>1372</v>
      </c>
      <c r="O271" s="31" t="s">
        <v>157</v>
      </c>
      <c r="P271" s="31" t="s">
        <v>157</v>
      </c>
      <c r="Q271" s="31" t="s">
        <v>164</v>
      </c>
      <c r="R271" s="31" t="s">
        <v>1241</v>
      </c>
      <c r="S271" s="31" t="s">
        <v>233</v>
      </c>
      <c r="T271" s="31" t="s">
        <v>157</v>
      </c>
      <c r="U271" s="31" t="s">
        <v>157</v>
      </c>
      <c r="V271" s="31" t="s">
        <v>157</v>
      </c>
      <c r="W271" s="31" t="s">
        <v>157</v>
      </c>
      <c r="X271" s="31" t="s">
        <v>157</v>
      </c>
      <c r="Y271" s="31" t="s">
        <v>157</v>
      </c>
      <c r="Z271" s="31" t="s">
        <v>157</v>
      </c>
      <c r="AA271" s="31" t="s">
        <v>157</v>
      </c>
      <c r="AB271" s="31" t="s">
        <v>157</v>
      </c>
      <c r="AC271" s="31" t="s">
        <v>157</v>
      </c>
      <c r="AD271" s="31" t="s">
        <v>157</v>
      </c>
      <c r="AE271" s="31" t="s">
        <v>157</v>
      </c>
      <c r="AF271" s="32" t="s">
        <v>420</v>
      </c>
      <c r="AG271" s="32" t="s">
        <v>217</v>
      </c>
      <c r="AH271" s="32" t="s">
        <v>1895</v>
      </c>
      <c r="AI271" s="32" t="s">
        <v>164</v>
      </c>
      <c r="AJ271" s="32" t="s">
        <v>157</v>
      </c>
      <c r="AK271" s="32" t="s">
        <v>157</v>
      </c>
      <c r="AL271" s="32" t="s">
        <v>157</v>
      </c>
      <c r="AM271" s="32" t="s">
        <v>157</v>
      </c>
      <c r="AN271" s="32" t="s">
        <v>157</v>
      </c>
      <c r="AO271" s="32" t="s">
        <v>157</v>
      </c>
      <c r="AP271" s="32" t="s">
        <v>157</v>
      </c>
      <c r="AQ271" s="32" t="s">
        <v>157</v>
      </c>
      <c r="AR271" s="32" t="s">
        <v>157</v>
      </c>
      <c r="AS271" s="32" t="s">
        <v>157</v>
      </c>
      <c r="AT271" s="32" t="s">
        <v>157</v>
      </c>
      <c r="AU271" s="32" t="s">
        <v>157</v>
      </c>
      <c r="AV271" s="32" t="s">
        <v>157</v>
      </c>
      <c r="AW271" s="32" t="s">
        <v>1895</v>
      </c>
      <c r="AX271" s="32" t="s">
        <v>164</v>
      </c>
      <c r="AY271" s="32" t="s">
        <v>157</v>
      </c>
      <c r="AZ271" s="32" t="s">
        <v>157</v>
      </c>
      <c r="BA271" s="32" t="s">
        <v>157</v>
      </c>
      <c r="BB271" s="32" t="s">
        <v>157</v>
      </c>
      <c r="BC271" s="32" t="s">
        <v>157</v>
      </c>
      <c r="BD271" s="32" t="s">
        <v>157</v>
      </c>
      <c r="BE271" s="32" t="s">
        <v>157</v>
      </c>
      <c r="BF271" s="32" t="s">
        <v>157</v>
      </c>
      <c r="BG271" s="32" t="s">
        <v>157</v>
      </c>
      <c r="BH271" s="32" t="s">
        <v>157</v>
      </c>
      <c r="BI271" s="32" t="s">
        <v>157</v>
      </c>
      <c r="BJ271" s="32" t="s">
        <v>157</v>
      </c>
      <c r="BK271" s="32" t="s">
        <v>157</v>
      </c>
      <c r="BL271" s="33" t="s">
        <v>162</v>
      </c>
      <c r="BM271" s="33" t="s">
        <v>157</v>
      </c>
      <c r="BN271" s="33" t="s">
        <v>157</v>
      </c>
      <c r="BO271" s="33" t="s">
        <v>157</v>
      </c>
      <c r="BP271" s="33" t="s">
        <v>157</v>
      </c>
      <c r="BQ271" s="33" t="s">
        <v>157</v>
      </c>
      <c r="BR271" s="33" t="s">
        <v>157</v>
      </c>
      <c r="BS271" s="34" t="s">
        <v>162</v>
      </c>
      <c r="BT271" s="34" t="s">
        <v>157</v>
      </c>
      <c r="BU271" s="34" t="s">
        <v>164</v>
      </c>
      <c r="BV271" s="34" t="s">
        <v>1690</v>
      </c>
      <c r="BW271" s="35" t="s">
        <v>157</v>
      </c>
      <c r="BX271" s="35" t="s">
        <v>157</v>
      </c>
      <c r="BY271" s="35" t="s">
        <v>157</v>
      </c>
    </row>
    <row r="272" spans="1:77" ht="60" x14ac:dyDescent="0.25">
      <c r="A272" s="30" t="s">
        <v>2947</v>
      </c>
      <c r="B272" s="30" t="s">
        <v>2948</v>
      </c>
      <c r="C272" s="30" t="s">
        <v>2949</v>
      </c>
      <c r="D272" s="51">
        <f>VLOOKUP(A272,Population!A273:C1216,2,FALSE)</f>
        <v>1107</v>
      </c>
      <c r="E272" s="30" t="s">
        <v>164</v>
      </c>
      <c r="F272" s="31" t="s">
        <v>1383</v>
      </c>
      <c r="G272" s="31" t="s">
        <v>164</v>
      </c>
      <c r="H272" s="31" t="s">
        <v>248</v>
      </c>
      <c r="I272" s="31" t="s">
        <v>233</v>
      </c>
      <c r="J272" s="31" t="s">
        <v>157</v>
      </c>
      <c r="K272" s="31" t="s">
        <v>273</v>
      </c>
      <c r="L272" s="31" t="s">
        <v>2950</v>
      </c>
      <c r="M272" s="31" t="s">
        <v>2951</v>
      </c>
      <c r="N272" s="31" t="s">
        <v>2952</v>
      </c>
      <c r="O272" s="31" t="s">
        <v>157</v>
      </c>
      <c r="P272" s="31" t="s">
        <v>1808</v>
      </c>
      <c r="Q272" s="31" t="s">
        <v>164</v>
      </c>
      <c r="R272" s="31" t="s">
        <v>248</v>
      </c>
      <c r="S272" s="31" t="s">
        <v>233</v>
      </c>
      <c r="T272" s="31" t="s">
        <v>157</v>
      </c>
      <c r="U272" s="31" t="s">
        <v>273</v>
      </c>
      <c r="V272" s="31" t="s">
        <v>2950</v>
      </c>
      <c r="W272" s="31" t="s">
        <v>2953</v>
      </c>
      <c r="X272" s="31" t="s">
        <v>2954</v>
      </c>
      <c r="Y272" s="31" t="s">
        <v>157</v>
      </c>
      <c r="Z272" s="31" t="s">
        <v>259</v>
      </c>
      <c r="AA272" s="31" t="s">
        <v>157</v>
      </c>
      <c r="AB272" s="31" t="s">
        <v>157</v>
      </c>
      <c r="AC272" s="31" t="s">
        <v>157</v>
      </c>
      <c r="AD272" s="31" t="s">
        <v>157</v>
      </c>
      <c r="AE272" s="31" t="s">
        <v>2955</v>
      </c>
      <c r="AF272" s="32" t="s">
        <v>1174</v>
      </c>
      <c r="AG272" s="32" t="s">
        <v>2956</v>
      </c>
      <c r="AH272" s="32" t="s">
        <v>2957</v>
      </c>
      <c r="AI272" s="32" t="s">
        <v>164</v>
      </c>
      <c r="AJ272" s="32" t="s">
        <v>623</v>
      </c>
      <c r="AK272" s="32" t="s">
        <v>273</v>
      </c>
      <c r="AL272" s="32" t="s">
        <v>233</v>
      </c>
      <c r="AM272" s="32" t="s">
        <v>157</v>
      </c>
      <c r="AN272" s="32" t="s">
        <v>2958</v>
      </c>
      <c r="AO272" s="32" t="s">
        <v>157</v>
      </c>
      <c r="AP272" s="32" t="s">
        <v>623</v>
      </c>
      <c r="AQ272" s="32" t="s">
        <v>157</v>
      </c>
      <c r="AR272" s="32" t="s">
        <v>359</v>
      </c>
      <c r="AS272" s="32" t="s">
        <v>157</v>
      </c>
      <c r="AT272" s="32" t="s">
        <v>157</v>
      </c>
      <c r="AU272" s="32" t="s">
        <v>2959</v>
      </c>
      <c r="AV272" s="32" t="s">
        <v>157</v>
      </c>
      <c r="AW272" s="32" t="s">
        <v>2960</v>
      </c>
      <c r="AX272" s="32" t="s">
        <v>164</v>
      </c>
      <c r="AY272" s="32" t="s">
        <v>623</v>
      </c>
      <c r="AZ272" s="32" t="s">
        <v>273</v>
      </c>
      <c r="BA272" s="32" t="s">
        <v>233</v>
      </c>
      <c r="BB272" s="32" t="s">
        <v>157</v>
      </c>
      <c r="BC272" s="32" t="s">
        <v>2958</v>
      </c>
      <c r="BD272" s="32" t="s">
        <v>157</v>
      </c>
      <c r="BE272" s="32" t="s">
        <v>623</v>
      </c>
      <c r="BF272" s="32" t="s">
        <v>157</v>
      </c>
      <c r="BG272" s="32" t="s">
        <v>359</v>
      </c>
      <c r="BH272" s="32" t="s">
        <v>157</v>
      </c>
      <c r="BI272" s="32" t="s">
        <v>157</v>
      </c>
      <c r="BJ272" s="32" t="s">
        <v>2961</v>
      </c>
      <c r="BK272" s="32" t="s">
        <v>157</v>
      </c>
      <c r="BL272" s="33" t="s">
        <v>162</v>
      </c>
      <c r="BM272" s="33" t="s">
        <v>157</v>
      </c>
      <c r="BN272" s="33" t="s">
        <v>157</v>
      </c>
      <c r="BO272" s="33" t="s">
        <v>157</v>
      </c>
      <c r="BP272" s="33" t="s">
        <v>157</v>
      </c>
      <c r="BQ272" s="33" t="s">
        <v>157</v>
      </c>
      <c r="BR272" s="33" t="s">
        <v>157</v>
      </c>
      <c r="BS272" s="34" t="s">
        <v>162</v>
      </c>
      <c r="BT272" s="34" t="s">
        <v>157</v>
      </c>
      <c r="BU272" s="34" t="s">
        <v>164</v>
      </c>
      <c r="BV272" s="34" t="s">
        <v>2962</v>
      </c>
      <c r="BW272" s="35" t="s">
        <v>250</v>
      </c>
      <c r="BX272" s="35" t="s">
        <v>404</v>
      </c>
      <c r="BY272" s="35" t="s">
        <v>157</v>
      </c>
    </row>
    <row r="273" spans="1:77" ht="45" x14ac:dyDescent="0.25">
      <c r="A273" s="30" t="s">
        <v>1668</v>
      </c>
      <c r="B273" s="30" t="s">
        <v>1669</v>
      </c>
      <c r="C273" s="30" t="s">
        <v>1670</v>
      </c>
      <c r="D273" s="51">
        <f>VLOOKUP(A273,Population!A274:C1217,2,FALSE)</f>
        <v>422</v>
      </c>
      <c r="E273" s="30" t="s">
        <v>164</v>
      </c>
      <c r="F273" s="31" t="s">
        <v>1671</v>
      </c>
      <c r="G273" s="31" t="s">
        <v>164</v>
      </c>
      <c r="H273" s="31" t="s">
        <v>1672</v>
      </c>
      <c r="I273" s="31" t="s">
        <v>233</v>
      </c>
      <c r="J273" s="31" t="s">
        <v>157</v>
      </c>
      <c r="K273" s="31" t="s">
        <v>340</v>
      </c>
      <c r="L273" s="31" t="s">
        <v>1673</v>
      </c>
      <c r="M273" s="31" t="s">
        <v>157</v>
      </c>
      <c r="N273" s="31" t="s">
        <v>157</v>
      </c>
      <c r="O273" s="31" t="s">
        <v>157</v>
      </c>
      <c r="P273" s="31" t="s">
        <v>1674</v>
      </c>
      <c r="Q273" s="31" t="s">
        <v>164</v>
      </c>
      <c r="R273" s="31" t="s">
        <v>1672</v>
      </c>
      <c r="S273" s="31" t="s">
        <v>233</v>
      </c>
      <c r="T273" s="31" t="s">
        <v>157</v>
      </c>
      <c r="U273" s="31" t="s">
        <v>340</v>
      </c>
      <c r="V273" s="31" t="s">
        <v>1673</v>
      </c>
      <c r="W273" s="31" t="s">
        <v>157</v>
      </c>
      <c r="X273" s="31" t="s">
        <v>157</v>
      </c>
      <c r="Y273" s="31" t="s">
        <v>157</v>
      </c>
      <c r="Z273" s="31" t="s">
        <v>355</v>
      </c>
      <c r="AA273" s="31" t="s">
        <v>157</v>
      </c>
      <c r="AB273" s="31" t="s">
        <v>157</v>
      </c>
      <c r="AC273" s="31" t="s">
        <v>1675</v>
      </c>
      <c r="AD273" s="31" t="s">
        <v>157</v>
      </c>
      <c r="AE273" s="31" t="s">
        <v>157</v>
      </c>
      <c r="AF273" s="32" t="s">
        <v>1676</v>
      </c>
      <c r="AG273" s="32" t="s">
        <v>1674</v>
      </c>
      <c r="AH273" s="32" t="s">
        <v>704</v>
      </c>
      <c r="AI273" s="32" t="s">
        <v>164</v>
      </c>
      <c r="AJ273" s="32" t="s">
        <v>1677</v>
      </c>
      <c r="AK273" s="32" t="s">
        <v>340</v>
      </c>
      <c r="AL273" s="32" t="s">
        <v>233</v>
      </c>
      <c r="AM273" s="32" t="s">
        <v>157</v>
      </c>
      <c r="AN273" s="32" t="s">
        <v>1678</v>
      </c>
      <c r="AO273" s="32" t="s">
        <v>157</v>
      </c>
      <c r="AP273" s="32" t="s">
        <v>157</v>
      </c>
      <c r="AQ273" s="32" t="s">
        <v>157</v>
      </c>
      <c r="AR273" s="32" t="s">
        <v>157</v>
      </c>
      <c r="AS273" s="32" t="s">
        <v>157</v>
      </c>
      <c r="AT273" s="32" t="s">
        <v>157</v>
      </c>
      <c r="AU273" s="32" t="s">
        <v>157</v>
      </c>
      <c r="AV273" s="32" t="s">
        <v>157</v>
      </c>
      <c r="AW273" s="32" t="s">
        <v>762</v>
      </c>
      <c r="AX273" s="32" t="s">
        <v>164</v>
      </c>
      <c r="AY273" s="32" t="s">
        <v>1677</v>
      </c>
      <c r="AZ273" s="32" t="s">
        <v>340</v>
      </c>
      <c r="BA273" s="32" t="s">
        <v>233</v>
      </c>
      <c r="BB273" s="32" t="s">
        <v>157</v>
      </c>
      <c r="BC273" s="32" t="s">
        <v>1678</v>
      </c>
      <c r="BD273" s="32" t="s">
        <v>157</v>
      </c>
      <c r="BE273" s="32" t="s">
        <v>157</v>
      </c>
      <c r="BF273" s="32" t="s">
        <v>157</v>
      </c>
      <c r="BG273" s="32" t="s">
        <v>157</v>
      </c>
      <c r="BH273" s="32" t="s">
        <v>157</v>
      </c>
      <c r="BI273" s="32" t="s">
        <v>157</v>
      </c>
      <c r="BJ273" s="32" t="s">
        <v>157</v>
      </c>
      <c r="BK273" s="32" t="s">
        <v>157</v>
      </c>
      <c r="BL273" s="33" t="s">
        <v>210</v>
      </c>
      <c r="BM273" s="33" t="s">
        <v>157</v>
      </c>
      <c r="BN273" s="33" t="s">
        <v>157</v>
      </c>
      <c r="BO273" s="33" t="s">
        <v>157</v>
      </c>
      <c r="BP273" s="33" t="s">
        <v>157</v>
      </c>
      <c r="BQ273" s="33" t="s">
        <v>157</v>
      </c>
      <c r="BR273" s="33" t="s">
        <v>157</v>
      </c>
      <c r="BS273" s="34" t="s">
        <v>164</v>
      </c>
      <c r="BT273" s="34" t="s">
        <v>762</v>
      </c>
      <c r="BU273" s="34" t="s">
        <v>162</v>
      </c>
      <c r="BV273" s="34" t="s">
        <v>157</v>
      </c>
      <c r="BW273" s="35" t="s">
        <v>157</v>
      </c>
      <c r="BX273" s="35" t="s">
        <v>580</v>
      </c>
      <c r="BY273" s="35" t="s">
        <v>157</v>
      </c>
    </row>
    <row r="274" spans="1:77" ht="60" x14ac:dyDescent="0.25">
      <c r="A274" s="30" t="s">
        <v>1835</v>
      </c>
      <c r="B274" s="30" t="s">
        <v>5965</v>
      </c>
      <c r="C274" s="30" t="s">
        <v>1837</v>
      </c>
      <c r="D274" s="51">
        <f>VLOOKUP(A274,Population!A275:C1218,2,FALSE)</f>
        <v>684</v>
      </c>
      <c r="E274" s="30" t="s">
        <v>164</v>
      </c>
      <c r="F274" s="31" t="s">
        <v>1838</v>
      </c>
      <c r="G274" s="31" t="s">
        <v>164</v>
      </c>
      <c r="H274" s="31" t="s">
        <v>1839</v>
      </c>
      <c r="I274" s="31" t="s">
        <v>233</v>
      </c>
      <c r="J274" s="31" t="s">
        <v>157</v>
      </c>
      <c r="K274" s="31" t="s">
        <v>273</v>
      </c>
      <c r="L274" s="31" t="s">
        <v>1840</v>
      </c>
      <c r="M274" s="31" t="s">
        <v>157</v>
      </c>
      <c r="N274" s="31" t="s">
        <v>157</v>
      </c>
      <c r="O274" s="31" t="s">
        <v>157</v>
      </c>
      <c r="P274" s="31" t="s">
        <v>967</v>
      </c>
      <c r="Q274" s="31" t="s">
        <v>164</v>
      </c>
      <c r="R274" s="31" t="s">
        <v>1839</v>
      </c>
      <c r="S274" s="31" t="s">
        <v>233</v>
      </c>
      <c r="T274" s="31" t="s">
        <v>157</v>
      </c>
      <c r="U274" s="31" t="s">
        <v>273</v>
      </c>
      <c r="V274" s="31" t="s">
        <v>1840</v>
      </c>
      <c r="W274" s="31" t="s">
        <v>157</v>
      </c>
      <c r="X274" s="31" t="s">
        <v>157</v>
      </c>
      <c r="Y274" s="31" t="s">
        <v>157</v>
      </c>
      <c r="Z274" s="31" t="s">
        <v>259</v>
      </c>
      <c r="AA274" s="31" t="s">
        <v>157</v>
      </c>
      <c r="AB274" s="31" t="s">
        <v>157</v>
      </c>
      <c r="AC274" s="31" t="s">
        <v>157</v>
      </c>
      <c r="AD274" s="31" t="s">
        <v>157</v>
      </c>
      <c r="AE274" s="31" t="s">
        <v>157</v>
      </c>
      <c r="AF274" s="32" t="s">
        <v>1841</v>
      </c>
      <c r="AG274" s="32" t="s">
        <v>967</v>
      </c>
      <c r="AH274" s="32" t="s">
        <v>1842</v>
      </c>
      <c r="AI274" s="32" t="s">
        <v>164</v>
      </c>
      <c r="AJ274" s="32" t="s">
        <v>1843</v>
      </c>
      <c r="AK274" s="32" t="s">
        <v>273</v>
      </c>
      <c r="AL274" s="32" t="s">
        <v>233</v>
      </c>
      <c r="AM274" s="32" t="s">
        <v>157</v>
      </c>
      <c r="AN274" s="32" t="s">
        <v>1844</v>
      </c>
      <c r="AO274" s="32" t="s">
        <v>186</v>
      </c>
      <c r="AP274" s="32" t="s">
        <v>157</v>
      </c>
      <c r="AQ274" s="32" t="s">
        <v>157</v>
      </c>
      <c r="AR274" s="32" t="s">
        <v>259</v>
      </c>
      <c r="AS274" s="32" t="s">
        <v>157</v>
      </c>
      <c r="AT274" s="32" t="s">
        <v>157</v>
      </c>
      <c r="AU274" s="32" t="s">
        <v>157</v>
      </c>
      <c r="AV274" s="32" t="s">
        <v>157</v>
      </c>
      <c r="AW274" s="32" t="s">
        <v>1843</v>
      </c>
      <c r="AX274" s="32" t="s">
        <v>164</v>
      </c>
      <c r="AY274" s="32" t="s">
        <v>1843</v>
      </c>
      <c r="AZ274" s="32" t="s">
        <v>273</v>
      </c>
      <c r="BA274" s="32" t="s">
        <v>233</v>
      </c>
      <c r="BB274" s="32" t="s">
        <v>157</v>
      </c>
      <c r="BC274" s="32" t="s">
        <v>1844</v>
      </c>
      <c r="BD274" s="32" t="s">
        <v>186</v>
      </c>
      <c r="BE274" s="32" t="s">
        <v>157</v>
      </c>
      <c r="BF274" s="32" t="s">
        <v>157</v>
      </c>
      <c r="BG274" s="32" t="s">
        <v>626</v>
      </c>
      <c r="BH274" s="32" t="s">
        <v>157</v>
      </c>
      <c r="BI274" s="32" t="s">
        <v>157</v>
      </c>
      <c r="BJ274" s="32" t="s">
        <v>157</v>
      </c>
      <c r="BK274" s="32" t="s">
        <v>157</v>
      </c>
      <c r="BL274" s="33" t="s">
        <v>164</v>
      </c>
      <c r="BM274" s="33" t="s">
        <v>1838</v>
      </c>
      <c r="BN274" s="33" t="s">
        <v>377</v>
      </c>
      <c r="BO274" s="33" t="s">
        <v>167</v>
      </c>
      <c r="BP274" s="33" t="s">
        <v>157</v>
      </c>
      <c r="BQ274" s="33" t="s">
        <v>1845</v>
      </c>
      <c r="BR274" s="33" t="s">
        <v>157</v>
      </c>
      <c r="BS274" s="34" t="s">
        <v>162</v>
      </c>
      <c r="BT274" s="34" t="s">
        <v>157</v>
      </c>
      <c r="BU274" s="34" t="s">
        <v>162</v>
      </c>
      <c r="BV274" s="34" t="s">
        <v>157</v>
      </c>
      <c r="BW274" s="35" t="s">
        <v>1846</v>
      </c>
      <c r="BX274" s="35" t="s">
        <v>1847</v>
      </c>
      <c r="BY274" s="35" t="s">
        <v>157</v>
      </c>
    </row>
    <row r="275" spans="1:77" ht="90" x14ac:dyDescent="0.25">
      <c r="A275" s="30" t="s">
        <v>5880</v>
      </c>
      <c r="B275" s="30" t="s">
        <v>1701</v>
      </c>
      <c r="C275" s="30" t="s">
        <v>1702</v>
      </c>
      <c r="D275" s="51">
        <f>VLOOKUP(A275,Population!A276:C1219,2,FALSE)</f>
        <v>1468</v>
      </c>
      <c r="E275" s="30" t="s">
        <v>164</v>
      </c>
      <c r="F275" s="31" t="s">
        <v>1703</v>
      </c>
      <c r="G275" s="31" t="s">
        <v>164</v>
      </c>
      <c r="H275" s="31" t="s">
        <v>1704</v>
      </c>
      <c r="I275" s="31" t="s">
        <v>233</v>
      </c>
      <c r="J275" s="31" t="s">
        <v>157</v>
      </c>
      <c r="K275" s="31" t="s">
        <v>273</v>
      </c>
      <c r="L275" s="31" t="s">
        <v>1705</v>
      </c>
      <c r="M275" s="31" t="s">
        <v>1706</v>
      </c>
      <c r="N275" s="31" t="s">
        <v>1707</v>
      </c>
      <c r="O275" s="31" t="s">
        <v>157</v>
      </c>
      <c r="P275" s="31" t="s">
        <v>959</v>
      </c>
      <c r="Q275" s="31" t="s">
        <v>164</v>
      </c>
      <c r="R275" s="31" t="s">
        <v>1704</v>
      </c>
      <c r="S275" s="31" t="s">
        <v>233</v>
      </c>
      <c r="T275" s="31" t="s">
        <v>157</v>
      </c>
      <c r="U275" s="31" t="s">
        <v>273</v>
      </c>
      <c r="V275" s="31" t="s">
        <v>1708</v>
      </c>
      <c r="W275" s="31" t="s">
        <v>1709</v>
      </c>
      <c r="X275" s="31" t="s">
        <v>1710</v>
      </c>
      <c r="Y275" s="31" t="s">
        <v>157</v>
      </c>
      <c r="Z275" s="31" t="s">
        <v>1711</v>
      </c>
      <c r="AA275" s="31" t="s">
        <v>157</v>
      </c>
      <c r="AB275" s="31" t="s">
        <v>1712</v>
      </c>
      <c r="AC275" s="31" t="s">
        <v>1713</v>
      </c>
      <c r="AD275" s="31" t="s">
        <v>157</v>
      </c>
      <c r="AE275" s="31" t="s">
        <v>157</v>
      </c>
      <c r="AF275" s="32" t="s">
        <v>1714</v>
      </c>
      <c r="AG275" s="32" t="s">
        <v>959</v>
      </c>
      <c r="AH275" s="32" t="s">
        <v>1715</v>
      </c>
      <c r="AI275" s="32" t="s">
        <v>164</v>
      </c>
      <c r="AJ275" s="32" t="s">
        <v>1716</v>
      </c>
      <c r="AK275" s="32" t="s">
        <v>273</v>
      </c>
      <c r="AL275" s="32" t="s">
        <v>233</v>
      </c>
      <c r="AM275" s="32" t="s">
        <v>157</v>
      </c>
      <c r="AN275" s="32" t="s">
        <v>1717</v>
      </c>
      <c r="AO275" s="32" t="s">
        <v>157</v>
      </c>
      <c r="AP275" s="32" t="s">
        <v>1704</v>
      </c>
      <c r="AQ275" s="32" t="s">
        <v>157</v>
      </c>
      <c r="AR275" s="32" t="s">
        <v>1137</v>
      </c>
      <c r="AS275" s="32" t="s">
        <v>157</v>
      </c>
      <c r="AT275" s="32" t="s">
        <v>1718</v>
      </c>
      <c r="AU275" s="32" t="s">
        <v>1719</v>
      </c>
      <c r="AV275" s="32" t="s">
        <v>157</v>
      </c>
      <c r="AW275" s="32" t="s">
        <v>1720</v>
      </c>
      <c r="AX275" s="32" t="s">
        <v>164</v>
      </c>
      <c r="AY275" s="32" t="s">
        <v>1716</v>
      </c>
      <c r="AZ275" s="32" t="s">
        <v>273</v>
      </c>
      <c r="BA275" s="32" t="s">
        <v>233</v>
      </c>
      <c r="BB275" s="32" t="s">
        <v>157</v>
      </c>
      <c r="BC275" s="32" t="s">
        <v>1717</v>
      </c>
      <c r="BD275" s="32" t="s">
        <v>157</v>
      </c>
      <c r="BE275" s="32" t="s">
        <v>1721</v>
      </c>
      <c r="BF275" s="32" t="s">
        <v>157</v>
      </c>
      <c r="BG275" s="32" t="s">
        <v>1137</v>
      </c>
      <c r="BH275" s="32" t="s">
        <v>157</v>
      </c>
      <c r="BI275" s="32" t="s">
        <v>1722</v>
      </c>
      <c r="BJ275" s="32" t="s">
        <v>1722</v>
      </c>
      <c r="BK275" s="32" t="s">
        <v>157</v>
      </c>
      <c r="BL275" s="33" t="s">
        <v>164</v>
      </c>
      <c r="BM275" s="33" t="s">
        <v>1723</v>
      </c>
      <c r="BN275" s="33" t="s">
        <v>1724</v>
      </c>
      <c r="BO275" s="33" t="s">
        <v>167</v>
      </c>
      <c r="BP275" s="33" t="s">
        <v>157</v>
      </c>
      <c r="BQ275" s="33" t="s">
        <v>1537</v>
      </c>
      <c r="BR275" s="33" t="s">
        <v>1725</v>
      </c>
      <c r="BS275" s="34" t="s">
        <v>162</v>
      </c>
      <c r="BT275" s="34" t="s">
        <v>157</v>
      </c>
      <c r="BU275" s="34" t="s">
        <v>162</v>
      </c>
      <c r="BV275" s="34" t="s">
        <v>157</v>
      </c>
      <c r="BW275" s="35" t="s">
        <v>1726</v>
      </c>
      <c r="BX275" s="35" t="s">
        <v>1727</v>
      </c>
      <c r="BY275" s="35" t="s">
        <v>157</v>
      </c>
    </row>
    <row r="276" spans="1:77" ht="60" x14ac:dyDescent="0.25">
      <c r="A276" s="30" t="s">
        <v>1885</v>
      </c>
      <c r="B276" s="30" t="s">
        <v>1886</v>
      </c>
      <c r="C276" s="30" t="s">
        <v>1887</v>
      </c>
      <c r="D276" s="51">
        <f>VLOOKUP(A276,Population!A277:C1220,2,FALSE)</f>
        <v>310</v>
      </c>
      <c r="E276" s="30" t="s">
        <v>164</v>
      </c>
      <c r="F276" s="31" t="s">
        <v>1838</v>
      </c>
      <c r="G276" s="31" t="s">
        <v>164</v>
      </c>
      <c r="H276" s="31" t="s">
        <v>1583</v>
      </c>
      <c r="I276" s="31" t="s">
        <v>233</v>
      </c>
      <c r="J276" s="31" t="s">
        <v>157</v>
      </c>
      <c r="K276" s="31" t="s">
        <v>297</v>
      </c>
      <c r="L276" s="31" t="s">
        <v>1888</v>
      </c>
      <c r="M276" s="31" t="s">
        <v>1889</v>
      </c>
      <c r="N276" s="31" t="s">
        <v>1890</v>
      </c>
      <c r="O276" s="31" t="s">
        <v>157</v>
      </c>
      <c r="P276" s="31" t="s">
        <v>830</v>
      </c>
      <c r="Q276" s="31" t="s">
        <v>162</v>
      </c>
      <c r="R276" s="31" t="s">
        <v>157</v>
      </c>
      <c r="S276" s="31" t="s">
        <v>157</v>
      </c>
      <c r="T276" s="31" t="s">
        <v>157</v>
      </c>
      <c r="U276" s="31" t="s">
        <v>157</v>
      </c>
      <c r="V276" s="31" t="s">
        <v>157</v>
      </c>
      <c r="W276" s="31" t="s">
        <v>1891</v>
      </c>
      <c r="X276" s="31" t="s">
        <v>157</v>
      </c>
      <c r="Y276" s="31" t="s">
        <v>157</v>
      </c>
      <c r="Z276" s="31" t="s">
        <v>259</v>
      </c>
      <c r="AA276" s="31" t="s">
        <v>157</v>
      </c>
      <c r="AB276" s="31" t="s">
        <v>157</v>
      </c>
      <c r="AC276" s="31" t="s">
        <v>157</v>
      </c>
      <c r="AD276" s="31" t="s">
        <v>157</v>
      </c>
      <c r="AE276" s="31" t="s">
        <v>157</v>
      </c>
      <c r="AF276" s="32" t="s">
        <v>1892</v>
      </c>
      <c r="AG276" s="32" t="s">
        <v>830</v>
      </c>
      <c r="AH276" s="32" t="s">
        <v>1050</v>
      </c>
      <c r="AI276" s="32" t="s">
        <v>164</v>
      </c>
      <c r="AJ276" s="32" t="s">
        <v>369</v>
      </c>
      <c r="AK276" s="32" t="s">
        <v>1893</v>
      </c>
      <c r="AL276" s="32" t="s">
        <v>233</v>
      </c>
      <c r="AM276" s="32" t="s">
        <v>157</v>
      </c>
      <c r="AN276" s="32" t="s">
        <v>378</v>
      </c>
      <c r="AO276" s="32" t="s">
        <v>157</v>
      </c>
      <c r="AP276" s="32" t="s">
        <v>157</v>
      </c>
      <c r="AQ276" s="32" t="s">
        <v>157</v>
      </c>
      <c r="AR276" s="32" t="s">
        <v>359</v>
      </c>
      <c r="AS276" s="32" t="s">
        <v>157</v>
      </c>
      <c r="AT276" s="32" t="s">
        <v>157</v>
      </c>
      <c r="AU276" s="32" t="s">
        <v>1894</v>
      </c>
      <c r="AV276" s="32" t="s">
        <v>157</v>
      </c>
      <c r="AW276" s="32" t="s">
        <v>1895</v>
      </c>
      <c r="AX276" s="32" t="s">
        <v>162</v>
      </c>
      <c r="AY276" s="32" t="s">
        <v>157</v>
      </c>
      <c r="AZ276" s="32" t="s">
        <v>157</v>
      </c>
      <c r="BA276" s="32" t="s">
        <v>157</v>
      </c>
      <c r="BB276" s="32" t="s">
        <v>157</v>
      </c>
      <c r="BC276" s="32" t="s">
        <v>157</v>
      </c>
      <c r="BD276" s="32" t="s">
        <v>157</v>
      </c>
      <c r="BE276" s="32" t="s">
        <v>157</v>
      </c>
      <c r="BF276" s="32" t="s">
        <v>157</v>
      </c>
      <c r="BG276" s="32" t="s">
        <v>259</v>
      </c>
      <c r="BH276" s="32" t="s">
        <v>157</v>
      </c>
      <c r="BI276" s="32" t="s">
        <v>157</v>
      </c>
      <c r="BJ276" s="32" t="s">
        <v>157</v>
      </c>
      <c r="BK276" s="32" t="s">
        <v>157</v>
      </c>
      <c r="BL276" s="33" t="s">
        <v>162</v>
      </c>
      <c r="BM276" s="33" t="s">
        <v>157</v>
      </c>
      <c r="BN276" s="33" t="s">
        <v>157</v>
      </c>
      <c r="BO276" s="33" t="s">
        <v>157</v>
      </c>
      <c r="BP276" s="33" t="s">
        <v>157</v>
      </c>
      <c r="BQ276" s="33" t="s">
        <v>157</v>
      </c>
      <c r="BR276" s="33" t="s">
        <v>157</v>
      </c>
      <c r="BS276" s="34" t="s">
        <v>162</v>
      </c>
      <c r="BT276" s="34" t="s">
        <v>157</v>
      </c>
      <c r="BU276" s="34" t="s">
        <v>162</v>
      </c>
      <c r="BV276" s="34" t="s">
        <v>157</v>
      </c>
      <c r="BW276" s="35" t="s">
        <v>580</v>
      </c>
      <c r="BX276" s="35" t="s">
        <v>580</v>
      </c>
      <c r="BY276" s="35" t="s">
        <v>157</v>
      </c>
    </row>
    <row r="277" spans="1:77" ht="60" x14ac:dyDescent="0.25">
      <c r="A277" s="30" t="s">
        <v>4444</v>
      </c>
      <c r="B277" s="30" t="s">
        <v>4445</v>
      </c>
      <c r="C277" s="30" t="s">
        <v>4446</v>
      </c>
      <c r="D277" s="51">
        <f>VLOOKUP(A277,Population!A278:C1221,2,FALSE)</f>
        <v>10600</v>
      </c>
      <c r="E277" s="30" t="s">
        <v>164</v>
      </c>
      <c r="F277" s="31" t="s">
        <v>4447</v>
      </c>
      <c r="G277" s="31" t="s">
        <v>164</v>
      </c>
      <c r="H277" s="31" t="s">
        <v>4448</v>
      </c>
      <c r="I277" s="31" t="s">
        <v>233</v>
      </c>
      <c r="J277" s="31" t="s">
        <v>157</v>
      </c>
      <c r="K277" s="31" t="s">
        <v>440</v>
      </c>
      <c r="L277" s="31" t="s">
        <v>4449</v>
      </c>
      <c r="M277" s="31" t="s">
        <v>4450</v>
      </c>
      <c r="N277" s="31" t="s">
        <v>4451</v>
      </c>
      <c r="O277" s="31" t="s">
        <v>157</v>
      </c>
      <c r="P277" s="31" t="s">
        <v>4452</v>
      </c>
      <c r="Q277" s="31" t="s">
        <v>164</v>
      </c>
      <c r="R277" s="31" t="s">
        <v>4448</v>
      </c>
      <c r="S277" s="31" t="s">
        <v>233</v>
      </c>
      <c r="T277" s="31" t="s">
        <v>157</v>
      </c>
      <c r="U277" s="31" t="s">
        <v>440</v>
      </c>
      <c r="V277" s="31" t="s">
        <v>4449</v>
      </c>
      <c r="W277" s="31" t="s">
        <v>4453</v>
      </c>
      <c r="X277" s="31" t="s">
        <v>4454</v>
      </c>
      <c r="Y277" s="31" t="s">
        <v>157</v>
      </c>
      <c r="Z277" s="31" t="s">
        <v>323</v>
      </c>
      <c r="AA277" s="31" t="s">
        <v>157</v>
      </c>
      <c r="AB277" s="31" t="s">
        <v>157</v>
      </c>
      <c r="AC277" s="31" t="s">
        <v>157</v>
      </c>
      <c r="AD277" s="31" t="s">
        <v>4455</v>
      </c>
      <c r="AE277" s="31" t="s">
        <v>4456</v>
      </c>
      <c r="AF277" s="32" t="s">
        <v>4457</v>
      </c>
      <c r="AG277" s="32" t="s">
        <v>4458</v>
      </c>
      <c r="AH277" s="32" t="s">
        <v>157</v>
      </c>
      <c r="AI277" s="32" t="s">
        <v>164</v>
      </c>
      <c r="AJ277" s="32" t="s">
        <v>4459</v>
      </c>
      <c r="AK277" s="32" t="s">
        <v>340</v>
      </c>
      <c r="AL277" s="32" t="s">
        <v>233</v>
      </c>
      <c r="AM277" s="32" t="s">
        <v>157</v>
      </c>
      <c r="AN277" s="32" t="s">
        <v>4460</v>
      </c>
      <c r="AO277" s="32" t="s">
        <v>157</v>
      </c>
      <c r="AP277" s="32" t="s">
        <v>4461</v>
      </c>
      <c r="AQ277" s="32" t="s">
        <v>157</v>
      </c>
      <c r="AR277" s="32" t="s">
        <v>323</v>
      </c>
      <c r="AS277" s="32" t="s">
        <v>157</v>
      </c>
      <c r="AT277" s="32" t="s">
        <v>157</v>
      </c>
      <c r="AU277" s="32" t="s">
        <v>157</v>
      </c>
      <c r="AV277" s="32" t="s">
        <v>4462</v>
      </c>
      <c r="AW277" s="32" t="s">
        <v>157</v>
      </c>
      <c r="AX277" s="32" t="s">
        <v>164</v>
      </c>
      <c r="AY277" s="32" t="s">
        <v>4459</v>
      </c>
      <c r="AZ277" s="32" t="s">
        <v>340</v>
      </c>
      <c r="BA277" s="32" t="s">
        <v>233</v>
      </c>
      <c r="BB277" s="32" t="s">
        <v>157</v>
      </c>
      <c r="BC277" s="32" t="s">
        <v>4463</v>
      </c>
      <c r="BD277" s="32" t="s">
        <v>157</v>
      </c>
      <c r="BE277" s="32" t="s">
        <v>4461</v>
      </c>
      <c r="BF277" s="32" t="s">
        <v>157</v>
      </c>
      <c r="BG277" s="32" t="s">
        <v>323</v>
      </c>
      <c r="BH277" s="32" t="s">
        <v>157</v>
      </c>
      <c r="BI277" s="32" t="s">
        <v>157</v>
      </c>
      <c r="BJ277" s="32" t="s">
        <v>157</v>
      </c>
      <c r="BK277" s="32" t="s">
        <v>4464</v>
      </c>
      <c r="BL277" s="33" t="s">
        <v>164</v>
      </c>
      <c r="BM277" s="33" t="s">
        <v>4465</v>
      </c>
      <c r="BN277" s="33" t="s">
        <v>4466</v>
      </c>
      <c r="BO277" s="33" t="s">
        <v>775</v>
      </c>
      <c r="BP277" s="33" t="s">
        <v>4467</v>
      </c>
      <c r="BQ277" s="33" t="s">
        <v>157</v>
      </c>
      <c r="BR277" s="33" t="s">
        <v>157</v>
      </c>
      <c r="BS277" s="34" t="s">
        <v>162</v>
      </c>
      <c r="BT277" s="34" t="s">
        <v>157</v>
      </c>
      <c r="BU277" s="34" t="s">
        <v>162</v>
      </c>
      <c r="BV277" s="34" t="s">
        <v>157</v>
      </c>
      <c r="BW277" s="35" t="s">
        <v>162</v>
      </c>
      <c r="BX277" s="35" t="s">
        <v>4468</v>
      </c>
      <c r="BY277" s="35" t="s">
        <v>157</v>
      </c>
    </row>
    <row r="278" spans="1:77" ht="30" x14ac:dyDescent="0.25">
      <c r="A278" s="30" t="s">
        <v>4727</v>
      </c>
      <c r="B278" s="30" t="s">
        <v>4728</v>
      </c>
      <c r="C278" s="30" t="s">
        <v>4729</v>
      </c>
      <c r="D278" s="51">
        <f>VLOOKUP(A278,Population!A279:C1222,2,FALSE)</f>
        <v>3431</v>
      </c>
      <c r="E278" s="30" t="s">
        <v>164</v>
      </c>
      <c r="F278" s="31" t="s">
        <v>3638</v>
      </c>
      <c r="G278" s="31" t="s">
        <v>164</v>
      </c>
      <c r="H278" s="31" t="s">
        <v>4730</v>
      </c>
      <c r="I278" s="31" t="s">
        <v>614</v>
      </c>
      <c r="J278" s="31" t="s">
        <v>157</v>
      </c>
      <c r="K278" s="31" t="s">
        <v>340</v>
      </c>
      <c r="L278" s="31" t="s">
        <v>4731</v>
      </c>
      <c r="M278" s="31" t="s">
        <v>157</v>
      </c>
      <c r="N278" s="31" t="s">
        <v>157</v>
      </c>
      <c r="O278" s="31" t="s">
        <v>4732</v>
      </c>
      <c r="P278" s="31" t="s">
        <v>4733</v>
      </c>
      <c r="Q278" s="31" t="s">
        <v>164</v>
      </c>
      <c r="R278" s="31" t="s">
        <v>4730</v>
      </c>
      <c r="S278" s="31" t="s">
        <v>614</v>
      </c>
      <c r="T278" s="31" t="s">
        <v>157</v>
      </c>
      <c r="U278" s="31" t="s">
        <v>340</v>
      </c>
      <c r="V278" s="31" t="s">
        <v>4734</v>
      </c>
      <c r="W278" s="31" t="s">
        <v>157</v>
      </c>
      <c r="X278" s="31" t="s">
        <v>157</v>
      </c>
      <c r="Y278" s="31" t="s">
        <v>4735</v>
      </c>
      <c r="Z278" s="31" t="s">
        <v>259</v>
      </c>
      <c r="AA278" s="31" t="s">
        <v>157</v>
      </c>
      <c r="AB278" s="31" t="s">
        <v>157</v>
      </c>
      <c r="AC278" s="31" t="s">
        <v>157</v>
      </c>
      <c r="AD278" s="31" t="s">
        <v>157</v>
      </c>
      <c r="AE278" s="31" t="s">
        <v>157</v>
      </c>
      <c r="AF278" s="32" t="s">
        <v>4736</v>
      </c>
      <c r="AG278" s="32" t="s">
        <v>351</v>
      </c>
      <c r="AH278" s="32" t="s">
        <v>645</v>
      </c>
      <c r="AI278" s="32" t="s">
        <v>164</v>
      </c>
      <c r="AJ278" s="32" t="s">
        <v>4737</v>
      </c>
      <c r="AK278" s="32" t="s">
        <v>340</v>
      </c>
      <c r="AL278" s="32" t="s">
        <v>614</v>
      </c>
      <c r="AM278" s="32" t="s">
        <v>157</v>
      </c>
      <c r="AN278" s="32" t="s">
        <v>4738</v>
      </c>
      <c r="AO278" s="32" t="s">
        <v>157</v>
      </c>
      <c r="AP278" s="32" t="s">
        <v>157</v>
      </c>
      <c r="AQ278" s="32" t="s">
        <v>4739</v>
      </c>
      <c r="AR278" s="32" t="s">
        <v>259</v>
      </c>
      <c r="AS278" s="32" t="s">
        <v>157</v>
      </c>
      <c r="AT278" s="32" t="s">
        <v>157</v>
      </c>
      <c r="AU278" s="32" t="s">
        <v>157</v>
      </c>
      <c r="AV278" s="32" t="s">
        <v>157</v>
      </c>
      <c r="AW278" s="32" t="s">
        <v>1061</v>
      </c>
      <c r="AX278" s="32" t="s">
        <v>164</v>
      </c>
      <c r="AY278" s="32" t="s">
        <v>4737</v>
      </c>
      <c r="AZ278" s="32" t="s">
        <v>340</v>
      </c>
      <c r="BA278" s="32" t="s">
        <v>614</v>
      </c>
      <c r="BB278" s="32" t="s">
        <v>157</v>
      </c>
      <c r="BC278" s="32" t="s">
        <v>4738</v>
      </c>
      <c r="BD278" s="32" t="s">
        <v>157</v>
      </c>
      <c r="BE278" s="32" t="s">
        <v>157</v>
      </c>
      <c r="BF278" s="32" t="s">
        <v>4740</v>
      </c>
      <c r="BG278" s="32" t="s">
        <v>259</v>
      </c>
      <c r="BH278" s="32" t="s">
        <v>4740</v>
      </c>
      <c r="BI278" s="32" t="s">
        <v>157</v>
      </c>
      <c r="BJ278" s="32" t="s">
        <v>157</v>
      </c>
      <c r="BK278" s="32" t="s">
        <v>157</v>
      </c>
      <c r="BL278" s="33" t="s">
        <v>164</v>
      </c>
      <c r="BM278" s="33" t="s">
        <v>190</v>
      </c>
      <c r="BN278" s="33" t="s">
        <v>970</v>
      </c>
      <c r="BO278" s="33" t="s">
        <v>167</v>
      </c>
      <c r="BP278" s="33" t="s">
        <v>157</v>
      </c>
      <c r="BQ278" s="33" t="s">
        <v>3364</v>
      </c>
      <c r="BR278" s="33" t="s">
        <v>3364</v>
      </c>
      <c r="BS278" s="34" t="s">
        <v>162</v>
      </c>
      <c r="BT278" s="34" t="s">
        <v>157</v>
      </c>
      <c r="BU278" s="34" t="s">
        <v>162</v>
      </c>
      <c r="BV278" s="34" t="s">
        <v>157</v>
      </c>
      <c r="BW278" s="35" t="s">
        <v>4741</v>
      </c>
      <c r="BX278" s="35" t="s">
        <v>162</v>
      </c>
      <c r="BY278" s="35" t="s">
        <v>157</v>
      </c>
    </row>
    <row r="279" spans="1:77" ht="45" x14ac:dyDescent="0.25">
      <c r="A279" s="30" t="s">
        <v>4346</v>
      </c>
      <c r="B279" s="30" t="s">
        <v>4347</v>
      </c>
      <c r="C279" s="30" t="s">
        <v>4348</v>
      </c>
      <c r="D279" s="51">
        <f>VLOOKUP(A279,Population!A280:C1223,2,FALSE)</f>
        <v>1279</v>
      </c>
      <c r="E279" s="30" t="s">
        <v>164</v>
      </c>
      <c r="F279" s="31" t="s">
        <v>793</v>
      </c>
      <c r="G279" s="31" t="s">
        <v>164</v>
      </c>
      <c r="H279" s="31" t="s">
        <v>3185</v>
      </c>
      <c r="I279" s="31" t="s">
        <v>233</v>
      </c>
      <c r="J279" s="31" t="s">
        <v>157</v>
      </c>
      <c r="K279" s="31" t="s">
        <v>273</v>
      </c>
      <c r="L279" s="31" t="s">
        <v>3614</v>
      </c>
      <c r="M279" s="31" t="s">
        <v>1333</v>
      </c>
      <c r="N279" s="31" t="s">
        <v>4349</v>
      </c>
      <c r="O279" s="31" t="s">
        <v>157</v>
      </c>
      <c r="P279" s="31" t="s">
        <v>2840</v>
      </c>
      <c r="Q279" s="31" t="s">
        <v>164</v>
      </c>
      <c r="R279" s="31" t="s">
        <v>3185</v>
      </c>
      <c r="S279" s="31" t="s">
        <v>233</v>
      </c>
      <c r="T279" s="31" t="s">
        <v>157</v>
      </c>
      <c r="U279" s="31" t="s">
        <v>273</v>
      </c>
      <c r="V279" s="31" t="s">
        <v>3614</v>
      </c>
      <c r="W279" s="31" t="s">
        <v>4350</v>
      </c>
      <c r="X279" s="31" t="s">
        <v>4351</v>
      </c>
      <c r="Y279" s="31" t="s">
        <v>157</v>
      </c>
      <c r="Z279" s="31" t="s">
        <v>259</v>
      </c>
      <c r="AA279" s="31" t="s">
        <v>157</v>
      </c>
      <c r="AB279" s="31" t="s">
        <v>157</v>
      </c>
      <c r="AC279" s="31" t="s">
        <v>157</v>
      </c>
      <c r="AD279" s="31" t="s">
        <v>157</v>
      </c>
      <c r="AE279" s="31" t="s">
        <v>157</v>
      </c>
      <c r="AF279" s="32" t="s">
        <v>1174</v>
      </c>
      <c r="AG279" s="32" t="s">
        <v>1071</v>
      </c>
      <c r="AH279" s="32" t="s">
        <v>1102</v>
      </c>
      <c r="AI279" s="32" t="s">
        <v>164</v>
      </c>
      <c r="AJ279" s="32" t="s">
        <v>4352</v>
      </c>
      <c r="AK279" s="32" t="s">
        <v>340</v>
      </c>
      <c r="AL279" s="32" t="s">
        <v>233</v>
      </c>
      <c r="AM279" s="32" t="s">
        <v>157</v>
      </c>
      <c r="AN279" s="32" t="s">
        <v>4353</v>
      </c>
      <c r="AO279" s="32" t="s">
        <v>157</v>
      </c>
      <c r="AP279" s="32" t="s">
        <v>4354</v>
      </c>
      <c r="AQ279" s="32" t="s">
        <v>157</v>
      </c>
      <c r="AR279" s="32" t="s">
        <v>259</v>
      </c>
      <c r="AS279" s="32" t="s">
        <v>157</v>
      </c>
      <c r="AT279" s="32" t="s">
        <v>157</v>
      </c>
      <c r="AU279" s="32" t="s">
        <v>157</v>
      </c>
      <c r="AV279" s="32" t="s">
        <v>157</v>
      </c>
      <c r="AW279" s="32" t="s">
        <v>680</v>
      </c>
      <c r="AX279" s="32" t="s">
        <v>164</v>
      </c>
      <c r="AY279" s="32" t="s">
        <v>4352</v>
      </c>
      <c r="AZ279" s="32" t="s">
        <v>340</v>
      </c>
      <c r="BA279" s="32" t="s">
        <v>233</v>
      </c>
      <c r="BB279" s="32" t="s">
        <v>157</v>
      </c>
      <c r="BC279" s="32" t="s">
        <v>4353</v>
      </c>
      <c r="BD279" s="32" t="s">
        <v>157</v>
      </c>
      <c r="BE279" s="32" t="s">
        <v>4354</v>
      </c>
      <c r="BF279" s="32" t="s">
        <v>157</v>
      </c>
      <c r="BG279" s="32" t="s">
        <v>259</v>
      </c>
      <c r="BH279" s="32" t="s">
        <v>157</v>
      </c>
      <c r="BI279" s="32" t="s">
        <v>157</v>
      </c>
      <c r="BJ279" s="32" t="s">
        <v>157</v>
      </c>
      <c r="BK279" s="32" t="s">
        <v>157</v>
      </c>
      <c r="BL279" s="33" t="s">
        <v>162</v>
      </c>
      <c r="BM279" s="33" t="s">
        <v>157</v>
      </c>
      <c r="BN279" s="33" t="s">
        <v>157</v>
      </c>
      <c r="BO279" s="33" t="s">
        <v>157</v>
      </c>
      <c r="BP279" s="33" t="s">
        <v>157</v>
      </c>
      <c r="BQ279" s="33" t="s">
        <v>157</v>
      </c>
      <c r="BR279" s="33" t="s">
        <v>157</v>
      </c>
      <c r="BS279" s="34" t="s">
        <v>162</v>
      </c>
      <c r="BT279" s="34" t="s">
        <v>157</v>
      </c>
      <c r="BU279" s="34" t="s">
        <v>164</v>
      </c>
      <c r="BV279" s="34" t="s">
        <v>4355</v>
      </c>
      <c r="BW279" s="35" t="s">
        <v>580</v>
      </c>
      <c r="BX279" s="35" t="s">
        <v>580</v>
      </c>
      <c r="BY279" s="35" t="s">
        <v>4356</v>
      </c>
    </row>
    <row r="280" spans="1:77" ht="60" x14ac:dyDescent="0.25">
      <c r="A280" s="30" t="s">
        <v>5745</v>
      </c>
      <c r="B280" s="30" t="s">
        <v>5966</v>
      </c>
      <c r="C280" s="30" t="s">
        <v>5747</v>
      </c>
      <c r="D280" s="51">
        <v>1648</v>
      </c>
      <c r="E280" s="30" t="s">
        <v>164</v>
      </c>
      <c r="F280" s="31" t="s">
        <v>5748</v>
      </c>
      <c r="G280" s="31" t="s">
        <v>164</v>
      </c>
      <c r="H280" s="31" t="s">
        <v>5749</v>
      </c>
      <c r="I280" s="31" t="s">
        <v>233</v>
      </c>
      <c r="J280" s="31" t="s">
        <v>157</v>
      </c>
      <c r="K280" s="31" t="s">
        <v>340</v>
      </c>
      <c r="L280" s="31" t="s">
        <v>5750</v>
      </c>
      <c r="M280" s="31" t="s">
        <v>5751</v>
      </c>
      <c r="N280" s="31" t="s">
        <v>5752</v>
      </c>
      <c r="O280" s="31" t="s">
        <v>157</v>
      </c>
      <c r="P280" s="31" t="s">
        <v>891</v>
      </c>
      <c r="Q280" s="31" t="s">
        <v>164</v>
      </c>
      <c r="R280" s="31" t="s">
        <v>5749</v>
      </c>
      <c r="S280" s="31" t="s">
        <v>233</v>
      </c>
      <c r="T280" s="31" t="s">
        <v>157</v>
      </c>
      <c r="U280" s="31" t="s">
        <v>340</v>
      </c>
      <c r="V280" s="31" t="s">
        <v>5753</v>
      </c>
      <c r="W280" s="31" t="s">
        <v>5754</v>
      </c>
      <c r="X280" s="31" t="s">
        <v>5755</v>
      </c>
      <c r="Y280" s="31" t="s">
        <v>5756</v>
      </c>
      <c r="Z280" s="31" t="s">
        <v>687</v>
      </c>
      <c r="AA280" s="31" t="s">
        <v>157</v>
      </c>
      <c r="AB280" s="31" t="s">
        <v>157</v>
      </c>
      <c r="AC280" s="31" t="s">
        <v>157</v>
      </c>
      <c r="AD280" s="31" t="s">
        <v>5757</v>
      </c>
      <c r="AE280" s="31" t="s">
        <v>157</v>
      </c>
      <c r="AF280" s="32" t="s">
        <v>5748</v>
      </c>
      <c r="AG280" s="32" t="s">
        <v>891</v>
      </c>
      <c r="AH280" s="32" t="s">
        <v>4373</v>
      </c>
      <c r="AI280" s="32" t="s">
        <v>164</v>
      </c>
      <c r="AJ280" s="32" t="s">
        <v>4373</v>
      </c>
      <c r="AK280" s="32" t="s">
        <v>244</v>
      </c>
      <c r="AL280" s="32" t="s">
        <v>233</v>
      </c>
      <c r="AM280" s="32" t="s">
        <v>157</v>
      </c>
      <c r="AN280" s="32" t="s">
        <v>5758</v>
      </c>
      <c r="AO280" s="32" t="s">
        <v>157</v>
      </c>
      <c r="AP280" s="32" t="s">
        <v>5759</v>
      </c>
      <c r="AQ280" s="32" t="s">
        <v>157</v>
      </c>
      <c r="AR280" s="32" t="s">
        <v>259</v>
      </c>
      <c r="AS280" s="32" t="s">
        <v>157</v>
      </c>
      <c r="AT280" s="32" t="s">
        <v>157</v>
      </c>
      <c r="AU280" s="32" t="s">
        <v>157</v>
      </c>
      <c r="AV280" s="32" t="s">
        <v>157</v>
      </c>
      <c r="AW280" s="32" t="s">
        <v>4373</v>
      </c>
      <c r="AX280" s="32" t="s">
        <v>164</v>
      </c>
      <c r="AY280" s="32" t="s">
        <v>4373</v>
      </c>
      <c r="AZ280" s="32" t="s">
        <v>244</v>
      </c>
      <c r="BA280" s="32" t="s">
        <v>233</v>
      </c>
      <c r="BB280" s="32" t="s">
        <v>157</v>
      </c>
      <c r="BC280" s="32" t="s">
        <v>5758</v>
      </c>
      <c r="BD280" s="32" t="s">
        <v>5760</v>
      </c>
      <c r="BE280" s="32" t="s">
        <v>157</v>
      </c>
      <c r="BF280" s="32" t="s">
        <v>157</v>
      </c>
      <c r="BG280" s="32" t="s">
        <v>259</v>
      </c>
      <c r="BH280" s="32" t="s">
        <v>157</v>
      </c>
      <c r="BI280" s="32" t="s">
        <v>157</v>
      </c>
      <c r="BJ280" s="32" t="s">
        <v>157</v>
      </c>
      <c r="BK280" s="32" t="s">
        <v>157</v>
      </c>
      <c r="BL280" s="33" t="s">
        <v>162</v>
      </c>
      <c r="BM280" s="33" t="s">
        <v>157</v>
      </c>
      <c r="BN280" s="33" t="s">
        <v>157</v>
      </c>
      <c r="BO280" s="33" t="s">
        <v>157</v>
      </c>
      <c r="BP280" s="33" t="s">
        <v>157</v>
      </c>
      <c r="BQ280" s="33" t="s">
        <v>157</v>
      </c>
      <c r="BR280" s="33" t="s">
        <v>157</v>
      </c>
      <c r="BS280" s="34" t="s">
        <v>162</v>
      </c>
      <c r="BT280" s="34" t="s">
        <v>157</v>
      </c>
      <c r="BU280" s="34" t="s">
        <v>162</v>
      </c>
      <c r="BV280" s="34" t="s">
        <v>157</v>
      </c>
      <c r="BW280" s="35" t="s">
        <v>157</v>
      </c>
      <c r="BX280" s="35" t="s">
        <v>5761</v>
      </c>
      <c r="BY280" s="35" t="s">
        <v>157</v>
      </c>
    </row>
    <row r="281" spans="1:77" ht="60" x14ac:dyDescent="0.25">
      <c r="A281" s="30" t="s">
        <v>2653</v>
      </c>
      <c r="B281" s="30" t="s">
        <v>2654</v>
      </c>
      <c r="C281" s="30" t="s">
        <v>2655</v>
      </c>
      <c r="D281" s="51">
        <f>VLOOKUP(A281,Population!A282:C1225,2,FALSE)</f>
        <v>821</v>
      </c>
      <c r="E281" s="30" t="s">
        <v>164</v>
      </c>
      <c r="F281" s="31" t="s">
        <v>2656</v>
      </c>
      <c r="G281" s="31" t="s">
        <v>164</v>
      </c>
      <c r="H281" s="31" t="s">
        <v>487</v>
      </c>
      <c r="I281" s="31" t="s">
        <v>233</v>
      </c>
      <c r="J281" s="31" t="s">
        <v>157</v>
      </c>
      <c r="K281" s="31" t="s">
        <v>340</v>
      </c>
      <c r="L281" s="31" t="s">
        <v>2657</v>
      </c>
      <c r="M281" s="31" t="s">
        <v>2658</v>
      </c>
      <c r="N281" s="31" t="s">
        <v>2659</v>
      </c>
      <c r="O281" s="31" t="s">
        <v>157</v>
      </c>
      <c r="P281" s="31" t="s">
        <v>2660</v>
      </c>
      <c r="Q281" s="31" t="s">
        <v>164</v>
      </c>
      <c r="R281" s="31" t="s">
        <v>2661</v>
      </c>
      <c r="S281" s="31" t="s">
        <v>233</v>
      </c>
      <c r="T281" s="31" t="s">
        <v>157</v>
      </c>
      <c r="U281" s="31" t="s">
        <v>340</v>
      </c>
      <c r="V281" s="31" t="s">
        <v>2657</v>
      </c>
      <c r="W281" s="31" t="s">
        <v>2662</v>
      </c>
      <c r="X281" s="31" t="s">
        <v>2663</v>
      </c>
      <c r="Y281" s="31" t="s">
        <v>157</v>
      </c>
      <c r="Z281" s="31" t="s">
        <v>865</v>
      </c>
      <c r="AA281" s="31" t="s">
        <v>2664</v>
      </c>
      <c r="AB281" s="31" t="s">
        <v>157</v>
      </c>
      <c r="AC281" s="31" t="s">
        <v>2665</v>
      </c>
      <c r="AD281" s="31" t="s">
        <v>157</v>
      </c>
      <c r="AE281" s="31" t="s">
        <v>157</v>
      </c>
      <c r="AF281" s="32" t="s">
        <v>1034</v>
      </c>
      <c r="AG281" s="32" t="s">
        <v>396</v>
      </c>
      <c r="AH281" s="32" t="s">
        <v>157</v>
      </c>
      <c r="AI281" s="32" t="s">
        <v>164</v>
      </c>
      <c r="AJ281" s="32" t="s">
        <v>2666</v>
      </c>
      <c r="AK281" s="32" t="s">
        <v>340</v>
      </c>
      <c r="AL281" s="32" t="s">
        <v>233</v>
      </c>
      <c r="AM281" s="32" t="s">
        <v>157</v>
      </c>
      <c r="AN281" s="32" t="s">
        <v>2667</v>
      </c>
      <c r="AO281" s="32" t="s">
        <v>157</v>
      </c>
      <c r="AP281" s="32" t="s">
        <v>2668</v>
      </c>
      <c r="AQ281" s="32" t="s">
        <v>157</v>
      </c>
      <c r="AR281" s="32" t="s">
        <v>626</v>
      </c>
      <c r="AS281" s="32" t="s">
        <v>2669</v>
      </c>
      <c r="AT281" s="32" t="s">
        <v>2670</v>
      </c>
      <c r="AU281" s="32" t="s">
        <v>157</v>
      </c>
      <c r="AV281" s="32" t="s">
        <v>157</v>
      </c>
      <c r="AW281" s="32" t="s">
        <v>157</v>
      </c>
      <c r="AX281" s="32" t="s">
        <v>164</v>
      </c>
      <c r="AY281" s="32" t="s">
        <v>2666</v>
      </c>
      <c r="AZ281" s="32" t="s">
        <v>340</v>
      </c>
      <c r="BA281" s="32" t="s">
        <v>233</v>
      </c>
      <c r="BB281" s="32" t="s">
        <v>157</v>
      </c>
      <c r="BC281" s="32" t="s">
        <v>2667</v>
      </c>
      <c r="BD281" s="32" t="s">
        <v>157</v>
      </c>
      <c r="BE281" s="32" t="s">
        <v>2668</v>
      </c>
      <c r="BF281" s="32" t="s">
        <v>157</v>
      </c>
      <c r="BG281" s="32" t="s">
        <v>626</v>
      </c>
      <c r="BH281" s="32" t="s">
        <v>2671</v>
      </c>
      <c r="BI281" s="32" t="s">
        <v>2670</v>
      </c>
      <c r="BJ281" s="32" t="s">
        <v>157</v>
      </c>
      <c r="BK281" s="32" t="s">
        <v>157</v>
      </c>
      <c r="BL281" s="33" t="s">
        <v>162</v>
      </c>
      <c r="BM281" s="33" t="s">
        <v>157</v>
      </c>
      <c r="BN281" s="33" t="s">
        <v>157</v>
      </c>
      <c r="BO281" s="33" t="s">
        <v>157</v>
      </c>
      <c r="BP281" s="33" t="s">
        <v>157</v>
      </c>
      <c r="BQ281" s="33" t="s">
        <v>157</v>
      </c>
      <c r="BR281" s="33" t="s">
        <v>157</v>
      </c>
      <c r="BS281" s="34" t="s">
        <v>162</v>
      </c>
      <c r="BT281" s="34" t="s">
        <v>157</v>
      </c>
      <c r="BU281" s="34" t="s">
        <v>162</v>
      </c>
      <c r="BV281" s="34" t="s">
        <v>157</v>
      </c>
      <c r="BW281" s="35" t="s">
        <v>2672</v>
      </c>
      <c r="BX281" s="35" t="s">
        <v>2673</v>
      </c>
      <c r="BY281" s="35" t="s">
        <v>157</v>
      </c>
    </row>
    <row r="282" spans="1:77" ht="45" x14ac:dyDescent="0.25">
      <c r="A282" s="30" t="s">
        <v>5876</v>
      </c>
      <c r="B282" s="30" t="s">
        <v>1542</v>
      </c>
      <c r="C282" s="30" t="s">
        <v>1543</v>
      </c>
      <c r="D282" s="51">
        <f>VLOOKUP(A282,Population!A283:C1226,2,FALSE)</f>
        <v>130</v>
      </c>
      <c r="E282" s="30" t="s">
        <v>164</v>
      </c>
      <c r="F282" s="31" t="s">
        <v>1544</v>
      </c>
      <c r="G282" s="31" t="s">
        <v>164</v>
      </c>
      <c r="H282" s="31" t="s">
        <v>595</v>
      </c>
      <c r="I282" s="31" t="s">
        <v>233</v>
      </c>
      <c r="J282" s="31" t="s">
        <v>157</v>
      </c>
      <c r="K282" s="31" t="s">
        <v>340</v>
      </c>
      <c r="L282" s="31" t="s">
        <v>1545</v>
      </c>
      <c r="M282" s="31" t="s">
        <v>1546</v>
      </c>
      <c r="N282" s="31" t="s">
        <v>1547</v>
      </c>
      <c r="O282" s="31" t="s">
        <v>157</v>
      </c>
      <c r="P282" s="31" t="s">
        <v>377</v>
      </c>
      <c r="Q282" s="31" t="s">
        <v>164</v>
      </c>
      <c r="R282" s="31" t="s">
        <v>595</v>
      </c>
      <c r="S282" s="31" t="s">
        <v>167</v>
      </c>
      <c r="T282" s="31" t="s">
        <v>157</v>
      </c>
      <c r="U282" s="31" t="s">
        <v>340</v>
      </c>
      <c r="V282" s="31" t="s">
        <v>1548</v>
      </c>
      <c r="W282" s="31" t="s">
        <v>1549</v>
      </c>
      <c r="X282" s="31" t="s">
        <v>1550</v>
      </c>
      <c r="Y282" s="31" t="s">
        <v>157</v>
      </c>
      <c r="Z282" s="31" t="s">
        <v>259</v>
      </c>
      <c r="AA282" s="31" t="s">
        <v>157</v>
      </c>
      <c r="AB282" s="31" t="s">
        <v>157</v>
      </c>
      <c r="AC282" s="31" t="s">
        <v>157</v>
      </c>
      <c r="AD282" s="31" t="s">
        <v>157</v>
      </c>
      <c r="AE282" s="31" t="s">
        <v>157</v>
      </c>
      <c r="AF282" s="32" t="s">
        <v>1551</v>
      </c>
      <c r="AG282" s="32" t="s">
        <v>189</v>
      </c>
      <c r="AH282" s="32" t="s">
        <v>1552</v>
      </c>
      <c r="AI282" s="32" t="s">
        <v>164</v>
      </c>
      <c r="AJ282" s="32" t="s">
        <v>1553</v>
      </c>
      <c r="AK282" s="32" t="s">
        <v>340</v>
      </c>
      <c r="AL282" s="32" t="s">
        <v>233</v>
      </c>
      <c r="AM282" s="32" t="s">
        <v>157</v>
      </c>
      <c r="AN282" s="32" t="s">
        <v>1554</v>
      </c>
      <c r="AO282" s="32" t="s">
        <v>157</v>
      </c>
      <c r="AP282" s="32" t="s">
        <v>1555</v>
      </c>
      <c r="AQ282" s="32" t="s">
        <v>157</v>
      </c>
      <c r="AR282" s="32" t="s">
        <v>247</v>
      </c>
      <c r="AS282" s="32" t="s">
        <v>157</v>
      </c>
      <c r="AT282" s="32" t="s">
        <v>1556</v>
      </c>
      <c r="AU282" s="32" t="s">
        <v>157</v>
      </c>
      <c r="AV282" s="32" t="s">
        <v>157</v>
      </c>
      <c r="AW282" s="32" t="s">
        <v>1552</v>
      </c>
      <c r="AX282" s="32" t="s">
        <v>164</v>
      </c>
      <c r="AY282" s="32" t="s">
        <v>1553</v>
      </c>
      <c r="AZ282" s="32" t="s">
        <v>340</v>
      </c>
      <c r="BA282" s="32" t="s">
        <v>233</v>
      </c>
      <c r="BB282" s="32" t="s">
        <v>157</v>
      </c>
      <c r="BC282" s="32" t="s">
        <v>1554</v>
      </c>
      <c r="BD282" s="32" t="s">
        <v>157</v>
      </c>
      <c r="BE282" s="32" t="s">
        <v>1555</v>
      </c>
      <c r="BF282" s="32" t="s">
        <v>157</v>
      </c>
      <c r="BG282" s="32" t="s">
        <v>247</v>
      </c>
      <c r="BH282" s="32" t="s">
        <v>157</v>
      </c>
      <c r="BI282" s="32" t="s">
        <v>157</v>
      </c>
      <c r="BJ282" s="32" t="s">
        <v>157</v>
      </c>
      <c r="BK282" s="32" t="s">
        <v>157</v>
      </c>
      <c r="BL282" s="33" t="s">
        <v>162</v>
      </c>
      <c r="BM282" s="33" t="s">
        <v>157</v>
      </c>
      <c r="BN282" s="33" t="s">
        <v>157</v>
      </c>
      <c r="BO282" s="33" t="s">
        <v>157</v>
      </c>
      <c r="BP282" s="33" t="s">
        <v>157</v>
      </c>
      <c r="BQ282" s="33" t="s">
        <v>157</v>
      </c>
      <c r="BR282" s="33" t="s">
        <v>157</v>
      </c>
      <c r="BS282" s="34" t="s">
        <v>162</v>
      </c>
      <c r="BT282" s="34" t="s">
        <v>157</v>
      </c>
      <c r="BU282" s="34" t="s">
        <v>164</v>
      </c>
      <c r="BV282" s="34" t="s">
        <v>970</v>
      </c>
      <c r="BW282" s="35" t="s">
        <v>162</v>
      </c>
      <c r="BX282" s="35" t="s">
        <v>162</v>
      </c>
      <c r="BY282" s="35" t="s">
        <v>157</v>
      </c>
    </row>
    <row r="283" spans="1:77" ht="30" x14ac:dyDescent="0.25">
      <c r="A283" s="30" t="s">
        <v>1938</v>
      </c>
      <c r="B283" s="30" t="s">
        <v>1939</v>
      </c>
      <c r="C283" s="30" t="s">
        <v>1940</v>
      </c>
      <c r="D283" s="51">
        <f>VLOOKUP(A283,Population!A284:C1227,2,FALSE)</f>
        <v>165</v>
      </c>
      <c r="E283" s="30" t="s">
        <v>164</v>
      </c>
      <c r="F283" s="31" t="s">
        <v>1801</v>
      </c>
      <c r="G283" s="31" t="s">
        <v>164</v>
      </c>
      <c r="H283" s="31" t="s">
        <v>1941</v>
      </c>
      <c r="I283" s="31" t="s">
        <v>233</v>
      </c>
      <c r="J283" s="31" t="s">
        <v>157</v>
      </c>
      <c r="K283" s="31" t="s">
        <v>273</v>
      </c>
      <c r="L283" s="31" t="s">
        <v>1942</v>
      </c>
      <c r="M283" s="31" t="s">
        <v>1943</v>
      </c>
      <c r="N283" s="31" t="s">
        <v>1944</v>
      </c>
      <c r="O283" s="31" t="s">
        <v>157</v>
      </c>
      <c r="P283" s="31" t="s">
        <v>169</v>
      </c>
      <c r="Q283" s="31" t="s">
        <v>164</v>
      </c>
      <c r="R283" s="31" t="s">
        <v>1941</v>
      </c>
      <c r="S283" s="31" t="s">
        <v>233</v>
      </c>
      <c r="T283" s="31" t="s">
        <v>157</v>
      </c>
      <c r="U283" s="31" t="s">
        <v>273</v>
      </c>
      <c r="V283" s="31" t="s">
        <v>1942</v>
      </c>
      <c r="W283" s="31" t="s">
        <v>1945</v>
      </c>
      <c r="X283" s="31" t="s">
        <v>341</v>
      </c>
      <c r="Y283" s="31" t="s">
        <v>157</v>
      </c>
      <c r="Z283" s="31" t="s">
        <v>259</v>
      </c>
      <c r="AA283" s="31" t="s">
        <v>157</v>
      </c>
      <c r="AB283" s="31" t="s">
        <v>157</v>
      </c>
      <c r="AC283" s="31" t="s">
        <v>157</v>
      </c>
      <c r="AD283" s="31" t="s">
        <v>157</v>
      </c>
      <c r="AE283" s="31" t="s">
        <v>157</v>
      </c>
      <c r="AF283" s="32" t="s">
        <v>1946</v>
      </c>
      <c r="AG283" s="32" t="s">
        <v>261</v>
      </c>
      <c r="AH283" s="32" t="s">
        <v>1947</v>
      </c>
      <c r="AI283" s="32" t="s">
        <v>164</v>
      </c>
      <c r="AJ283" s="32" t="s">
        <v>1947</v>
      </c>
      <c r="AK283" s="32" t="s">
        <v>1948</v>
      </c>
      <c r="AL283" s="32" t="s">
        <v>233</v>
      </c>
      <c r="AM283" s="32" t="s">
        <v>157</v>
      </c>
      <c r="AN283" s="32" t="s">
        <v>1949</v>
      </c>
      <c r="AO283" s="32" t="s">
        <v>157</v>
      </c>
      <c r="AP283" s="32" t="s">
        <v>157</v>
      </c>
      <c r="AQ283" s="32" t="s">
        <v>157</v>
      </c>
      <c r="AR283" s="32" t="s">
        <v>259</v>
      </c>
      <c r="AS283" s="32" t="s">
        <v>157</v>
      </c>
      <c r="AT283" s="32" t="s">
        <v>157</v>
      </c>
      <c r="AU283" s="32" t="s">
        <v>157</v>
      </c>
      <c r="AV283" s="32" t="s">
        <v>157</v>
      </c>
      <c r="AW283" s="32" t="s">
        <v>1947</v>
      </c>
      <c r="AX283" s="32" t="s">
        <v>164</v>
      </c>
      <c r="AY283" s="32" t="s">
        <v>1947</v>
      </c>
      <c r="AZ283" s="32" t="s">
        <v>1948</v>
      </c>
      <c r="BA283" s="32" t="s">
        <v>233</v>
      </c>
      <c r="BB283" s="32" t="s">
        <v>157</v>
      </c>
      <c r="BC283" s="32" t="s">
        <v>1949</v>
      </c>
      <c r="BD283" s="32" t="s">
        <v>157</v>
      </c>
      <c r="BE283" s="32" t="s">
        <v>157</v>
      </c>
      <c r="BF283" s="32" t="s">
        <v>157</v>
      </c>
      <c r="BG283" s="32" t="s">
        <v>259</v>
      </c>
      <c r="BH283" s="32" t="s">
        <v>157</v>
      </c>
      <c r="BI283" s="32" t="s">
        <v>157</v>
      </c>
      <c r="BJ283" s="32" t="s">
        <v>157</v>
      </c>
      <c r="BK283" s="32" t="s">
        <v>157</v>
      </c>
      <c r="BL283" s="33" t="s">
        <v>162</v>
      </c>
      <c r="BM283" s="33" t="s">
        <v>157</v>
      </c>
      <c r="BN283" s="33" t="s">
        <v>157</v>
      </c>
      <c r="BO283" s="33" t="s">
        <v>157</v>
      </c>
      <c r="BP283" s="33" t="s">
        <v>157</v>
      </c>
      <c r="BQ283" s="33" t="s">
        <v>157</v>
      </c>
      <c r="BR283" s="33" t="s">
        <v>157</v>
      </c>
      <c r="BS283" s="34" t="s">
        <v>162</v>
      </c>
      <c r="BT283" s="34" t="s">
        <v>157</v>
      </c>
      <c r="BU283" s="34" t="s">
        <v>162</v>
      </c>
      <c r="BV283" s="34" t="s">
        <v>157</v>
      </c>
      <c r="BW283" s="35" t="s">
        <v>157</v>
      </c>
      <c r="BX283" s="35" t="s">
        <v>1950</v>
      </c>
      <c r="BY283" s="35" t="s">
        <v>157</v>
      </c>
    </row>
    <row r="284" spans="1:77" ht="30" x14ac:dyDescent="0.25">
      <c r="A284" s="30" t="s">
        <v>1503</v>
      </c>
      <c r="B284" s="30" t="s">
        <v>1504</v>
      </c>
      <c r="C284" s="30" t="s">
        <v>1505</v>
      </c>
      <c r="D284" s="51">
        <f>VLOOKUP(A284,Population!A285:C1228,2,FALSE)</f>
        <v>879</v>
      </c>
      <c r="E284" s="30" t="s">
        <v>164</v>
      </c>
      <c r="F284" s="31" t="s">
        <v>340</v>
      </c>
      <c r="G284" s="31" t="s">
        <v>162</v>
      </c>
      <c r="H284" s="31" t="s">
        <v>157</v>
      </c>
      <c r="I284" s="31" t="s">
        <v>157</v>
      </c>
      <c r="J284" s="31" t="s">
        <v>157</v>
      </c>
      <c r="K284" s="31" t="s">
        <v>157</v>
      </c>
      <c r="L284" s="31" t="s">
        <v>157</v>
      </c>
      <c r="M284" s="31" t="s">
        <v>157</v>
      </c>
      <c r="N284" s="31" t="s">
        <v>157</v>
      </c>
      <c r="O284" s="31" t="s">
        <v>157</v>
      </c>
      <c r="P284" s="31" t="s">
        <v>157</v>
      </c>
      <c r="Q284" s="31" t="s">
        <v>162</v>
      </c>
      <c r="R284" s="31" t="s">
        <v>157</v>
      </c>
      <c r="S284" s="31" t="s">
        <v>157</v>
      </c>
      <c r="T284" s="31" t="s">
        <v>157</v>
      </c>
      <c r="U284" s="31" t="s">
        <v>157</v>
      </c>
      <c r="V284" s="31" t="s">
        <v>157</v>
      </c>
      <c r="W284" s="31" t="s">
        <v>157</v>
      </c>
      <c r="X284" s="31" t="s">
        <v>157</v>
      </c>
      <c r="Y284" s="31" t="s">
        <v>157</v>
      </c>
      <c r="Z284" s="31" t="s">
        <v>157</v>
      </c>
      <c r="AA284" s="31" t="s">
        <v>157</v>
      </c>
      <c r="AB284" s="31" t="s">
        <v>157</v>
      </c>
      <c r="AC284" s="31" t="s">
        <v>157</v>
      </c>
      <c r="AD284" s="31" t="s">
        <v>157</v>
      </c>
      <c r="AE284" s="31" t="s">
        <v>157</v>
      </c>
      <c r="AF284" s="32" t="s">
        <v>1533</v>
      </c>
      <c r="AG284" s="32" t="s">
        <v>1340</v>
      </c>
      <c r="AH284" s="32" t="s">
        <v>1534</v>
      </c>
      <c r="AI284" s="32" t="s">
        <v>164</v>
      </c>
      <c r="AJ284" s="32" t="s">
        <v>1534</v>
      </c>
      <c r="AK284" s="32" t="s">
        <v>1535</v>
      </c>
      <c r="AL284" s="32" t="s">
        <v>157</v>
      </c>
      <c r="AM284" s="32" t="s">
        <v>157</v>
      </c>
      <c r="AN284" s="32" t="s">
        <v>157</v>
      </c>
      <c r="AO284" s="32" t="s">
        <v>157</v>
      </c>
      <c r="AP284" s="32" t="s">
        <v>157</v>
      </c>
      <c r="AQ284" s="32" t="s">
        <v>157</v>
      </c>
      <c r="AR284" s="32" t="s">
        <v>259</v>
      </c>
      <c r="AS284" s="32" t="s">
        <v>157</v>
      </c>
      <c r="AT284" s="32" t="s">
        <v>157</v>
      </c>
      <c r="AU284" s="32" t="s">
        <v>157</v>
      </c>
      <c r="AV284" s="32" t="s">
        <v>157</v>
      </c>
      <c r="AW284" s="32" t="s">
        <v>1536</v>
      </c>
      <c r="AX284" s="32" t="s">
        <v>164</v>
      </c>
      <c r="AY284" s="32" t="s">
        <v>1536</v>
      </c>
      <c r="AZ284" s="32" t="s">
        <v>1535</v>
      </c>
      <c r="BA284" s="32" t="s">
        <v>157</v>
      </c>
      <c r="BB284" s="32" t="s">
        <v>157</v>
      </c>
      <c r="BC284" s="32" t="s">
        <v>157</v>
      </c>
      <c r="BD284" s="32" t="s">
        <v>157</v>
      </c>
      <c r="BE284" s="32" t="s">
        <v>157</v>
      </c>
      <c r="BF284" s="32" t="s">
        <v>157</v>
      </c>
      <c r="BG284" s="32" t="s">
        <v>259</v>
      </c>
      <c r="BH284" s="32" t="s">
        <v>157</v>
      </c>
      <c r="BI284" s="32" t="s">
        <v>157</v>
      </c>
      <c r="BJ284" s="32" t="s">
        <v>157</v>
      </c>
      <c r="BK284" s="32" t="s">
        <v>157</v>
      </c>
      <c r="BL284" s="33" t="s">
        <v>164</v>
      </c>
      <c r="BM284" s="33" t="s">
        <v>188</v>
      </c>
      <c r="BN284" s="33" t="s">
        <v>556</v>
      </c>
      <c r="BO284" s="33" t="s">
        <v>167</v>
      </c>
      <c r="BP284" s="33" t="s">
        <v>157</v>
      </c>
      <c r="BQ284" s="33" t="s">
        <v>1537</v>
      </c>
      <c r="BR284" s="33" t="s">
        <v>157</v>
      </c>
      <c r="BS284" s="34" t="s">
        <v>162</v>
      </c>
      <c r="BT284" s="34" t="s">
        <v>157</v>
      </c>
      <c r="BU284" s="34" t="s">
        <v>164</v>
      </c>
      <c r="BV284" s="34" t="s">
        <v>804</v>
      </c>
      <c r="BW284" s="35" t="s">
        <v>1538</v>
      </c>
      <c r="BX284" s="35" t="s">
        <v>580</v>
      </c>
      <c r="BY284" s="35" t="s">
        <v>157</v>
      </c>
    </row>
    <row r="285" spans="1:77" x14ac:dyDescent="0.25">
      <c r="A285" s="30" t="s">
        <v>5897</v>
      </c>
      <c r="B285" s="30" t="s">
        <v>2578</v>
      </c>
      <c r="C285" s="30" t="s">
        <v>2579</v>
      </c>
      <c r="D285" s="51">
        <f>VLOOKUP(A285,Population!A286:C1229,2,FALSE)</f>
        <v>229</v>
      </c>
      <c r="E285" s="30" t="s">
        <v>164</v>
      </c>
      <c r="F285" s="31" t="s">
        <v>563</v>
      </c>
      <c r="G285" s="31" t="s">
        <v>164</v>
      </c>
      <c r="H285" s="31" t="s">
        <v>2580</v>
      </c>
      <c r="I285" s="31" t="s">
        <v>233</v>
      </c>
      <c r="J285" s="31" t="s">
        <v>157</v>
      </c>
      <c r="K285" s="31" t="s">
        <v>2581</v>
      </c>
      <c r="L285" s="31" t="s">
        <v>2582</v>
      </c>
      <c r="M285" s="31" t="s">
        <v>2580</v>
      </c>
      <c r="N285" s="31" t="s">
        <v>2583</v>
      </c>
      <c r="O285" s="31" t="s">
        <v>2584</v>
      </c>
      <c r="P285" s="31" t="s">
        <v>340</v>
      </c>
      <c r="Q285" s="31" t="s">
        <v>162</v>
      </c>
      <c r="R285" s="31" t="s">
        <v>157</v>
      </c>
      <c r="S285" s="31" t="s">
        <v>157</v>
      </c>
      <c r="T285" s="31" t="s">
        <v>157</v>
      </c>
      <c r="U285" s="31" t="s">
        <v>157</v>
      </c>
      <c r="V285" s="31" t="s">
        <v>157</v>
      </c>
      <c r="W285" s="31" t="s">
        <v>157</v>
      </c>
      <c r="X285" s="31" t="s">
        <v>157</v>
      </c>
      <c r="Y285" s="31" t="s">
        <v>157</v>
      </c>
      <c r="Z285" s="31" t="s">
        <v>157</v>
      </c>
      <c r="AA285" s="31" t="s">
        <v>157</v>
      </c>
      <c r="AB285" s="31" t="s">
        <v>157</v>
      </c>
      <c r="AC285" s="31" t="s">
        <v>157</v>
      </c>
      <c r="AD285" s="31" t="s">
        <v>157</v>
      </c>
      <c r="AE285" s="31" t="s">
        <v>157</v>
      </c>
      <c r="AF285" s="32" t="s">
        <v>340</v>
      </c>
      <c r="AG285" s="32" t="s">
        <v>340</v>
      </c>
      <c r="AH285" s="32" t="s">
        <v>340</v>
      </c>
      <c r="AI285" s="32" t="s">
        <v>162</v>
      </c>
      <c r="AJ285" s="32" t="s">
        <v>157</v>
      </c>
      <c r="AK285" s="32" t="s">
        <v>157</v>
      </c>
      <c r="AL285" s="32" t="s">
        <v>157</v>
      </c>
      <c r="AM285" s="32" t="s">
        <v>157</v>
      </c>
      <c r="AN285" s="32" t="s">
        <v>157</v>
      </c>
      <c r="AO285" s="32" t="s">
        <v>157</v>
      </c>
      <c r="AP285" s="32" t="s">
        <v>157</v>
      </c>
      <c r="AQ285" s="32" t="s">
        <v>157</v>
      </c>
      <c r="AR285" s="32" t="s">
        <v>157</v>
      </c>
      <c r="AS285" s="32" t="s">
        <v>157</v>
      </c>
      <c r="AT285" s="32" t="s">
        <v>157</v>
      </c>
      <c r="AU285" s="32" t="s">
        <v>157</v>
      </c>
      <c r="AV285" s="32" t="s">
        <v>157</v>
      </c>
      <c r="AW285" s="32" t="s">
        <v>157</v>
      </c>
      <c r="AX285" s="32" t="s">
        <v>162</v>
      </c>
      <c r="AY285" s="32" t="s">
        <v>157</v>
      </c>
      <c r="AZ285" s="32" t="s">
        <v>157</v>
      </c>
      <c r="BA285" s="32" t="s">
        <v>157</v>
      </c>
      <c r="BB285" s="32" t="s">
        <v>157</v>
      </c>
      <c r="BC285" s="32" t="s">
        <v>157</v>
      </c>
      <c r="BD285" s="32" t="s">
        <v>157</v>
      </c>
      <c r="BE285" s="32" t="s">
        <v>157</v>
      </c>
      <c r="BF285" s="32" t="s">
        <v>157</v>
      </c>
      <c r="BG285" s="32" t="s">
        <v>157</v>
      </c>
      <c r="BH285" s="32" t="s">
        <v>157</v>
      </c>
      <c r="BI285" s="32" t="s">
        <v>157</v>
      </c>
      <c r="BJ285" s="32" t="s">
        <v>157</v>
      </c>
      <c r="BK285" s="32" t="s">
        <v>157</v>
      </c>
      <c r="BL285" s="33" t="s">
        <v>162</v>
      </c>
      <c r="BM285" s="33" t="s">
        <v>157</v>
      </c>
      <c r="BN285" s="33" t="s">
        <v>157</v>
      </c>
      <c r="BO285" s="33" t="s">
        <v>157</v>
      </c>
      <c r="BP285" s="33" t="s">
        <v>157</v>
      </c>
      <c r="BQ285" s="33" t="s">
        <v>157</v>
      </c>
      <c r="BR285" s="33" t="s">
        <v>157</v>
      </c>
      <c r="BS285" s="34" t="s">
        <v>162</v>
      </c>
      <c r="BT285" s="34" t="s">
        <v>157</v>
      </c>
      <c r="BU285" s="34" t="s">
        <v>162</v>
      </c>
      <c r="BV285" s="34" t="s">
        <v>157</v>
      </c>
      <c r="BW285" s="35" t="s">
        <v>580</v>
      </c>
      <c r="BX285" s="35" t="s">
        <v>580</v>
      </c>
      <c r="BY285" s="35" t="s">
        <v>580</v>
      </c>
    </row>
    <row r="286" spans="1:77" ht="60" x14ac:dyDescent="0.25">
      <c r="A286" s="30" t="s">
        <v>903</v>
      </c>
      <c r="B286" s="30" t="s">
        <v>904</v>
      </c>
      <c r="C286" s="30" t="s">
        <v>905</v>
      </c>
      <c r="D286" s="51">
        <f>VLOOKUP(A286,Population!A287:C1230,2,FALSE)</f>
        <v>1313</v>
      </c>
      <c r="E286" s="30" t="s">
        <v>164</v>
      </c>
      <c r="F286" s="31" t="s">
        <v>906</v>
      </c>
      <c r="G286" s="31" t="s">
        <v>164</v>
      </c>
      <c r="H286" s="31" t="s">
        <v>907</v>
      </c>
      <c r="I286" s="31" t="s">
        <v>614</v>
      </c>
      <c r="J286" s="31" t="s">
        <v>157</v>
      </c>
      <c r="K286" s="31" t="s">
        <v>908</v>
      </c>
      <c r="L286" s="31" t="s">
        <v>909</v>
      </c>
      <c r="M286" s="31" t="s">
        <v>910</v>
      </c>
      <c r="N286" s="31" t="s">
        <v>911</v>
      </c>
      <c r="O286" s="31" t="s">
        <v>157</v>
      </c>
      <c r="P286" s="31" t="s">
        <v>912</v>
      </c>
      <c r="Q286" s="31" t="s">
        <v>164</v>
      </c>
      <c r="R286" s="31" t="s">
        <v>913</v>
      </c>
      <c r="S286" s="31" t="s">
        <v>233</v>
      </c>
      <c r="T286" s="31" t="s">
        <v>157</v>
      </c>
      <c r="U286" s="31" t="s">
        <v>908</v>
      </c>
      <c r="V286" s="31" t="s">
        <v>914</v>
      </c>
      <c r="W286" s="31" t="s">
        <v>915</v>
      </c>
      <c r="X286" s="31" t="s">
        <v>916</v>
      </c>
      <c r="Y286" s="31" t="s">
        <v>157</v>
      </c>
      <c r="Z286" s="31" t="s">
        <v>687</v>
      </c>
      <c r="AA286" s="31" t="s">
        <v>157</v>
      </c>
      <c r="AB286" s="31" t="s">
        <v>157</v>
      </c>
      <c r="AC286" s="31" t="s">
        <v>157</v>
      </c>
      <c r="AD286" s="31" t="s">
        <v>917</v>
      </c>
      <c r="AE286" s="31" t="s">
        <v>157</v>
      </c>
      <c r="AF286" s="32" t="s">
        <v>918</v>
      </c>
      <c r="AG286" s="32" t="s">
        <v>912</v>
      </c>
      <c r="AH286" s="32" t="s">
        <v>919</v>
      </c>
      <c r="AI286" s="32" t="s">
        <v>164</v>
      </c>
      <c r="AJ286" s="32" t="s">
        <v>919</v>
      </c>
      <c r="AK286" s="32" t="s">
        <v>920</v>
      </c>
      <c r="AL286" s="32" t="s">
        <v>233</v>
      </c>
      <c r="AM286" s="32" t="s">
        <v>157</v>
      </c>
      <c r="AN286" s="32" t="s">
        <v>921</v>
      </c>
      <c r="AO286" s="32" t="s">
        <v>157</v>
      </c>
      <c r="AP286" s="32" t="s">
        <v>157</v>
      </c>
      <c r="AQ286" s="32" t="s">
        <v>157</v>
      </c>
      <c r="AR286" s="32" t="s">
        <v>687</v>
      </c>
      <c r="AS286" s="32" t="s">
        <v>157</v>
      </c>
      <c r="AT286" s="32" t="s">
        <v>157</v>
      </c>
      <c r="AU286" s="32" t="s">
        <v>157</v>
      </c>
      <c r="AV286" s="32" t="s">
        <v>922</v>
      </c>
      <c r="AW286" s="32" t="s">
        <v>923</v>
      </c>
      <c r="AX286" s="32" t="s">
        <v>164</v>
      </c>
      <c r="AY286" s="32" t="s">
        <v>923</v>
      </c>
      <c r="AZ286" s="32" t="s">
        <v>924</v>
      </c>
      <c r="BA286" s="32" t="s">
        <v>233</v>
      </c>
      <c r="BB286" s="32" t="s">
        <v>157</v>
      </c>
      <c r="BC286" s="32" t="s">
        <v>925</v>
      </c>
      <c r="BD286" s="32" t="s">
        <v>157</v>
      </c>
      <c r="BE286" s="32" t="s">
        <v>157</v>
      </c>
      <c r="BF286" s="32" t="s">
        <v>157</v>
      </c>
      <c r="BG286" s="32" t="s">
        <v>259</v>
      </c>
      <c r="BH286" s="32" t="s">
        <v>157</v>
      </c>
      <c r="BI286" s="32" t="s">
        <v>157</v>
      </c>
      <c r="BJ286" s="32" t="s">
        <v>157</v>
      </c>
      <c r="BK286" s="32" t="s">
        <v>157</v>
      </c>
      <c r="BL286" s="33" t="s">
        <v>164</v>
      </c>
      <c r="BM286" s="33" t="s">
        <v>918</v>
      </c>
      <c r="BN286" s="33" t="s">
        <v>912</v>
      </c>
      <c r="BO286" s="33" t="s">
        <v>775</v>
      </c>
      <c r="BP286" s="33" t="s">
        <v>157</v>
      </c>
      <c r="BQ286" s="33" t="s">
        <v>157</v>
      </c>
      <c r="BR286" s="33" t="s">
        <v>926</v>
      </c>
      <c r="BS286" s="34" t="s">
        <v>162</v>
      </c>
      <c r="BT286" s="34" t="s">
        <v>157</v>
      </c>
      <c r="BU286" s="34" t="s">
        <v>162</v>
      </c>
      <c r="BV286" s="34" t="s">
        <v>157</v>
      </c>
      <c r="BW286" s="35" t="s">
        <v>927</v>
      </c>
      <c r="BX286" s="35" t="s">
        <v>928</v>
      </c>
      <c r="BY286" s="35" t="s">
        <v>157</v>
      </c>
    </row>
    <row r="287" spans="1:77" ht="45" x14ac:dyDescent="0.25">
      <c r="A287" s="30" t="s">
        <v>3892</v>
      </c>
      <c r="B287" s="30" t="s">
        <v>3893</v>
      </c>
      <c r="C287" s="30" t="s">
        <v>3894</v>
      </c>
      <c r="D287" s="51">
        <f>VLOOKUP(A287,Population!A288:C1231,2,FALSE)</f>
        <v>397</v>
      </c>
      <c r="E287" s="30" t="s">
        <v>164</v>
      </c>
      <c r="F287" s="31" t="s">
        <v>3895</v>
      </c>
      <c r="G287" s="31" t="s">
        <v>164</v>
      </c>
      <c r="H287" s="31" t="s">
        <v>3896</v>
      </c>
      <c r="I287" s="31" t="s">
        <v>233</v>
      </c>
      <c r="J287" s="31" t="s">
        <v>157</v>
      </c>
      <c r="K287" s="31" t="s">
        <v>273</v>
      </c>
      <c r="L287" s="31" t="s">
        <v>3897</v>
      </c>
      <c r="M287" s="31" t="s">
        <v>3898</v>
      </c>
      <c r="N287" s="31" t="s">
        <v>3899</v>
      </c>
      <c r="O287" s="31" t="s">
        <v>157</v>
      </c>
      <c r="P287" s="31" t="s">
        <v>1800</v>
      </c>
      <c r="Q287" s="31" t="s">
        <v>164</v>
      </c>
      <c r="R287" s="31" t="s">
        <v>3896</v>
      </c>
      <c r="S287" s="31" t="s">
        <v>233</v>
      </c>
      <c r="T287" s="31" t="s">
        <v>157</v>
      </c>
      <c r="U287" s="31" t="s">
        <v>273</v>
      </c>
      <c r="V287" s="31" t="s">
        <v>3897</v>
      </c>
      <c r="W287" s="31" t="s">
        <v>3900</v>
      </c>
      <c r="X287" s="31" t="s">
        <v>3901</v>
      </c>
      <c r="Y287" s="31" t="s">
        <v>157</v>
      </c>
      <c r="Z287" s="31" t="s">
        <v>241</v>
      </c>
      <c r="AA287" s="31" t="s">
        <v>157</v>
      </c>
      <c r="AB287" s="31" t="s">
        <v>3902</v>
      </c>
      <c r="AC287" s="31" t="s">
        <v>157</v>
      </c>
      <c r="AD287" s="31" t="s">
        <v>157</v>
      </c>
      <c r="AE287" s="31" t="s">
        <v>157</v>
      </c>
      <c r="AF287" s="32" t="s">
        <v>1671</v>
      </c>
      <c r="AG287" s="32" t="s">
        <v>2318</v>
      </c>
      <c r="AH287" s="32" t="s">
        <v>3903</v>
      </c>
      <c r="AI287" s="32" t="s">
        <v>164</v>
      </c>
      <c r="AJ287" s="32" t="s">
        <v>3904</v>
      </c>
      <c r="AK287" s="32" t="s">
        <v>1160</v>
      </c>
      <c r="AL287" s="32" t="s">
        <v>233</v>
      </c>
      <c r="AM287" s="32" t="s">
        <v>157</v>
      </c>
      <c r="AN287" s="32" t="s">
        <v>3905</v>
      </c>
      <c r="AO287" s="32" t="s">
        <v>157</v>
      </c>
      <c r="AP287" s="32" t="s">
        <v>157</v>
      </c>
      <c r="AQ287" s="32" t="s">
        <v>157</v>
      </c>
      <c r="AR287" s="32" t="s">
        <v>247</v>
      </c>
      <c r="AS287" s="32" t="s">
        <v>157</v>
      </c>
      <c r="AT287" s="32" t="s">
        <v>3906</v>
      </c>
      <c r="AU287" s="32" t="s">
        <v>157</v>
      </c>
      <c r="AV287" s="32" t="s">
        <v>157</v>
      </c>
      <c r="AW287" s="32" t="s">
        <v>3907</v>
      </c>
      <c r="AX287" s="32" t="s">
        <v>164</v>
      </c>
      <c r="AY287" s="32" t="s">
        <v>3908</v>
      </c>
      <c r="AZ287" s="32" t="s">
        <v>1815</v>
      </c>
      <c r="BA287" s="32" t="s">
        <v>233</v>
      </c>
      <c r="BB287" s="32" t="s">
        <v>157</v>
      </c>
      <c r="BC287" s="32" t="s">
        <v>3909</v>
      </c>
      <c r="BD287" s="32" t="s">
        <v>157</v>
      </c>
      <c r="BE287" s="32" t="s">
        <v>157</v>
      </c>
      <c r="BF287" s="32" t="s">
        <v>157</v>
      </c>
      <c r="BG287" s="32" t="s">
        <v>247</v>
      </c>
      <c r="BH287" s="32" t="s">
        <v>157</v>
      </c>
      <c r="BI287" s="32" t="s">
        <v>3910</v>
      </c>
      <c r="BJ287" s="32" t="s">
        <v>157</v>
      </c>
      <c r="BK287" s="32" t="s">
        <v>157</v>
      </c>
      <c r="BL287" s="33" t="s">
        <v>162</v>
      </c>
      <c r="BM287" s="33" t="s">
        <v>157</v>
      </c>
      <c r="BN287" s="33" t="s">
        <v>157</v>
      </c>
      <c r="BO287" s="33" t="s">
        <v>157</v>
      </c>
      <c r="BP287" s="33" t="s">
        <v>157</v>
      </c>
      <c r="BQ287" s="33" t="s">
        <v>157</v>
      </c>
      <c r="BR287" s="33" t="s">
        <v>157</v>
      </c>
      <c r="BS287" s="34" t="s">
        <v>162</v>
      </c>
      <c r="BT287" s="34" t="s">
        <v>157</v>
      </c>
      <c r="BU287" s="34" t="s">
        <v>164</v>
      </c>
      <c r="BV287" s="34" t="s">
        <v>3911</v>
      </c>
      <c r="BW287" s="35" t="s">
        <v>3912</v>
      </c>
      <c r="BX287" s="35" t="s">
        <v>264</v>
      </c>
      <c r="BY287" s="35" t="s">
        <v>157</v>
      </c>
    </row>
    <row r="288" spans="1:77" ht="60" x14ac:dyDescent="0.25">
      <c r="A288" s="30" t="s">
        <v>1093</v>
      </c>
      <c r="B288" s="30" t="s">
        <v>1094</v>
      </c>
      <c r="C288" s="30" t="s">
        <v>1095</v>
      </c>
      <c r="D288" s="51">
        <f>VLOOKUP(A288,Population!A289:C1232,2,FALSE)</f>
        <v>682</v>
      </c>
      <c r="E288" s="30" t="s">
        <v>164</v>
      </c>
      <c r="F288" s="31" t="s">
        <v>1096</v>
      </c>
      <c r="G288" s="31" t="s">
        <v>164</v>
      </c>
      <c r="H288" s="31" t="s">
        <v>1097</v>
      </c>
      <c r="I288" s="31" t="s">
        <v>233</v>
      </c>
      <c r="J288" s="31" t="s">
        <v>157</v>
      </c>
      <c r="K288" s="31" t="s">
        <v>1098</v>
      </c>
      <c r="L288" s="31" t="s">
        <v>1099</v>
      </c>
      <c r="M288" s="31" t="s">
        <v>1100</v>
      </c>
      <c r="N288" s="31" t="s">
        <v>1101</v>
      </c>
      <c r="O288" s="31" t="s">
        <v>157</v>
      </c>
      <c r="P288" s="31" t="s">
        <v>1102</v>
      </c>
      <c r="Q288" s="31" t="s">
        <v>164</v>
      </c>
      <c r="R288" s="31" t="s">
        <v>1097</v>
      </c>
      <c r="S288" s="31" t="s">
        <v>233</v>
      </c>
      <c r="T288" s="31" t="s">
        <v>157</v>
      </c>
      <c r="U288" s="31" t="s">
        <v>1098</v>
      </c>
      <c r="V288" s="31" t="s">
        <v>1099</v>
      </c>
      <c r="W288" s="31" t="s">
        <v>1103</v>
      </c>
      <c r="X288" s="31" t="s">
        <v>1104</v>
      </c>
      <c r="Y288" s="31" t="s">
        <v>157</v>
      </c>
      <c r="Z288" s="31" t="s">
        <v>373</v>
      </c>
      <c r="AA288" s="31" t="s">
        <v>157</v>
      </c>
      <c r="AB288" s="31" t="s">
        <v>157</v>
      </c>
      <c r="AC288" s="31" t="s">
        <v>157</v>
      </c>
      <c r="AD288" s="31" t="s">
        <v>157</v>
      </c>
      <c r="AE288" s="31" t="s">
        <v>264</v>
      </c>
      <c r="AF288" s="32" t="s">
        <v>1096</v>
      </c>
      <c r="AG288" s="32" t="s">
        <v>1105</v>
      </c>
      <c r="AH288" s="32" t="s">
        <v>1106</v>
      </c>
      <c r="AI288" s="32" t="s">
        <v>164</v>
      </c>
      <c r="AJ288" s="32" t="s">
        <v>694</v>
      </c>
      <c r="AK288" s="32" t="s">
        <v>1098</v>
      </c>
      <c r="AL288" s="32" t="s">
        <v>233</v>
      </c>
      <c r="AM288" s="32" t="s">
        <v>157</v>
      </c>
      <c r="AN288" s="32" t="s">
        <v>1107</v>
      </c>
      <c r="AO288" s="32" t="s">
        <v>1108</v>
      </c>
      <c r="AP288" s="32" t="s">
        <v>157</v>
      </c>
      <c r="AQ288" s="32" t="s">
        <v>157</v>
      </c>
      <c r="AR288" s="32" t="s">
        <v>626</v>
      </c>
      <c r="AS288" s="32" t="s">
        <v>157</v>
      </c>
      <c r="AT288" s="32" t="s">
        <v>157</v>
      </c>
      <c r="AU288" s="32" t="s">
        <v>157</v>
      </c>
      <c r="AV288" s="32" t="s">
        <v>157</v>
      </c>
      <c r="AW288" s="32" t="s">
        <v>1109</v>
      </c>
      <c r="AX288" s="32" t="s">
        <v>164</v>
      </c>
      <c r="AY288" s="32" t="s">
        <v>694</v>
      </c>
      <c r="AZ288" s="32" t="s">
        <v>1098</v>
      </c>
      <c r="BA288" s="32" t="s">
        <v>233</v>
      </c>
      <c r="BB288" s="32" t="s">
        <v>157</v>
      </c>
      <c r="BC288" s="32" t="s">
        <v>1110</v>
      </c>
      <c r="BD288" s="32" t="s">
        <v>1111</v>
      </c>
      <c r="BE288" s="32" t="s">
        <v>157</v>
      </c>
      <c r="BF288" s="32" t="s">
        <v>157</v>
      </c>
      <c r="BG288" s="32" t="s">
        <v>626</v>
      </c>
      <c r="BH288" s="32" t="s">
        <v>157</v>
      </c>
      <c r="BI288" s="32" t="s">
        <v>157</v>
      </c>
      <c r="BJ288" s="32" t="s">
        <v>157</v>
      </c>
      <c r="BK288" s="32" t="s">
        <v>157</v>
      </c>
      <c r="BL288" s="33" t="s">
        <v>162</v>
      </c>
      <c r="BM288" s="33" t="s">
        <v>157</v>
      </c>
      <c r="BN288" s="33" t="s">
        <v>157</v>
      </c>
      <c r="BO288" s="33" t="s">
        <v>157</v>
      </c>
      <c r="BP288" s="33" t="s">
        <v>157</v>
      </c>
      <c r="BQ288" s="33" t="s">
        <v>157</v>
      </c>
      <c r="BR288" s="33" t="s">
        <v>157</v>
      </c>
      <c r="BS288" s="34" t="s">
        <v>162</v>
      </c>
      <c r="BT288" s="34" t="s">
        <v>157</v>
      </c>
      <c r="BU288" s="34" t="s">
        <v>164</v>
      </c>
      <c r="BV288" s="34" t="s">
        <v>1112</v>
      </c>
      <c r="BW288" s="35" t="s">
        <v>1113</v>
      </c>
      <c r="BX288" s="35" t="s">
        <v>1114</v>
      </c>
      <c r="BY288" s="35" t="s">
        <v>157</v>
      </c>
    </row>
    <row r="289" spans="1:77" ht="45" x14ac:dyDescent="0.25">
      <c r="A289" s="30" t="s">
        <v>5763</v>
      </c>
      <c r="B289" s="30" t="s">
        <v>5764</v>
      </c>
      <c r="C289" s="30" t="s">
        <v>5765</v>
      </c>
      <c r="D289" s="51">
        <f>VLOOKUP(A289,Population!A290:C1233,2,FALSE)</f>
        <v>1016</v>
      </c>
      <c r="E289" s="30" t="s">
        <v>164</v>
      </c>
      <c r="F289" s="31" t="s">
        <v>5766</v>
      </c>
      <c r="G289" s="31" t="s">
        <v>164</v>
      </c>
      <c r="H289" s="31" t="s">
        <v>5767</v>
      </c>
      <c r="I289" s="31" t="s">
        <v>233</v>
      </c>
      <c r="J289" s="31" t="s">
        <v>157</v>
      </c>
      <c r="K289" s="31" t="s">
        <v>503</v>
      </c>
      <c r="L289" s="31" t="s">
        <v>5768</v>
      </c>
      <c r="M289" s="31" t="s">
        <v>157</v>
      </c>
      <c r="N289" s="31" t="s">
        <v>157</v>
      </c>
      <c r="O289" s="31" t="s">
        <v>157</v>
      </c>
      <c r="P289" s="31" t="s">
        <v>2642</v>
      </c>
      <c r="Q289" s="31" t="s">
        <v>164</v>
      </c>
      <c r="R289" s="31" t="s">
        <v>5767</v>
      </c>
      <c r="S289" s="31" t="s">
        <v>233</v>
      </c>
      <c r="T289" s="31" t="s">
        <v>157</v>
      </c>
      <c r="U289" s="31" t="s">
        <v>503</v>
      </c>
      <c r="V289" s="31" t="s">
        <v>5768</v>
      </c>
      <c r="W289" s="31" t="s">
        <v>157</v>
      </c>
      <c r="X289" s="31" t="s">
        <v>157</v>
      </c>
      <c r="Y289" s="31" t="s">
        <v>157</v>
      </c>
      <c r="Z289" s="31" t="s">
        <v>355</v>
      </c>
      <c r="AA289" s="31" t="s">
        <v>157</v>
      </c>
      <c r="AB289" s="31" t="s">
        <v>157</v>
      </c>
      <c r="AC289" s="31" t="s">
        <v>5769</v>
      </c>
      <c r="AD289" s="31" t="s">
        <v>157</v>
      </c>
      <c r="AE289" s="31" t="s">
        <v>5770</v>
      </c>
      <c r="AF289" s="32" t="s">
        <v>5771</v>
      </c>
      <c r="AG289" s="32" t="s">
        <v>468</v>
      </c>
      <c r="AH289" s="32" t="s">
        <v>157</v>
      </c>
      <c r="AI289" s="32" t="s">
        <v>164</v>
      </c>
      <c r="AJ289" s="32" t="s">
        <v>5772</v>
      </c>
      <c r="AK289" s="32" t="s">
        <v>503</v>
      </c>
      <c r="AL289" s="32" t="s">
        <v>233</v>
      </c>
      <c r="AM289" s="32" t="s">
        <v>157</v>
      </c>
      <c r="AN289" s="32" t="s">
        <v>5773</v>
      </c>
      <c r="AO289" s="32" t="s">
        <v>157</v>
      </c>
      <c r="AP289" s="32" t="s">
        <v>157</v>
      </c>
      <c r="AQ289" s="32" t="s">
        <v>157</v>
      </c>
      <c r="AR289" s="32" t="s">
        <v>259</v>
      </c>
      <c r="AS289" s="32" t="s">
        <v>157</v>
      </c>
      <c r="AT289" s="32" t="s">
        <v>157</v>
      </c>
      <c r="AU289" s="32" t="s">
        <v>157</v>
      </c>
      <c r="AV289" s="32" t="s">
        <v>157</v>
      </c>
      <c r="AW289" s="32" t="s">
        <v>157</v>
      </c>
      <c r="AX289" s="32" t="s">
        <v>164</v>
      </c>
      <c r="AY289" s="32" t="s">
        <v>5772</v>
      </c>
      <c r="AZ289" s="32" t="s">
        <v>503</v>
      </c>
      <c r="BA289" s="32" t="s">
        <v>233</v>
      </c>
      <c r="BB289" s="32" t="s">
        <v>157</v>
      </c>
      <c r="BC289" s="32" t="s">
        <v>5773</v>
      </c>
      <c r="BD289" s="32" t="s">
        <v>157</v>
      </c>
      <c r="BE289" s="32" t="s">
        <v>157</v>
      </c>
      <c r="BF289" s="32" t="s">
        <v>157</v>
      </c>
      <c r="BG289" s="32" t="s">
        <v>259</v>
      </c>
      <c r="BH289" s="32" t="s">
        <v>157</v>
      </c>
      <c r="BI289" s="32" t="s">
        <v>157</v>
      </c>
      <c r="BJ289" s="32" t="s">
        <v>157</v>
      </c>
      <c r="BK289" s="32" t="s">
        <v>157</v>
      </c>
      <c r="BL289" s="33" t="s">
        <v>162</v>
      </c>
      <c r="BM289" s="33" t="s">
        <v>157</v>
      </c>
      <c r="BN289" s="33" t="s">
        <v>157</v>
      </c>
      <c r="BO289" s="33" t="s">
        <v>157</v>
      </c>
      <c r="BP289" s="33" t="s">
        <v>157</v>
      </c>
      <c r="BQ289" s="33" t="s">
        <v>157</v>
      </c>
      <c r="BR289" s="33" t="s">
        <v>157</v>
      </c>
      <c r="BS289" s="34" t="s">
        <v>162</v>
      </c>
      <c r="BT289" s="34" t="s">
        <v>157</v>
      </c>
      <c r="BU289" s="34" t="s">
        <v>162</v>
      </c>
      <c r="BV289" s="34" t="s">
        <v>157</v>
      </c>
      <c r="BW289" s="35" t="s">
        <v>580</v>
      </c>
      <c r="BX289" s="35" t="s">
        <v>5774</v>
      </c>
      <c r="BY289" s="35" t="s">
        <v>157</v>
      </c>
    </row>
    <row r="290" spans="1:77" ht="240" x14ac:dyDescent="0.25">
      <c r="A290" s="30" t="s">
        <v>1681</v>
      </c>
      <c r="B290" s="30" t="s">
        <v>1682</v>
      </c>
      <c r="C290" s="30" t="s">
        <v>1683</v>
      </c>
      <c r="D290" s="51">
        <f>VLOOKUP(A290,Population!A291:C1234,2,FALSE)</f>
        <v>717</v>
      </c>
      <c r="E290" s="30" t="s">
        <v>164</v>
      </c>
      <c r="F290" s="31" t="s">
        <v>1684</v>
      </c>
      <c r="G290" s="31" t="s">
        <v>164</v>
      </c>
      <c r="H290" s="31" t="s">
        <v>595</v>
      </c>
      <c r="I290" s="31" t="s">
        <v>233</v>
      </c>
      <c r="J290" s="31" t="s">
        <v>157</v>
      </c>
      <c r="K290" s="31" t="s">
        <v>1685</v>
      </c>
      <c r="L290" s="31" t="s">
        <v>1322</v>
      </c>
      <c r="M290" s="31" t="s">
        <v>595</v>
      </c>
      <c r="N290" s="31" t="s">
        <v>422</v>
      </c>
      <c r="O290" s="31" t="s">
        <v>157</v>
      </c>
      <c r="P290" s="31" t="s">
        <v>1686</v>
      </c>
      <c r="Q290" s="31" t="s">
        <v>164</v>
      </c>
      <c r="R290" s="31" t="s">
        <v>595</v>
      </c>
      <c r="S290" s="31" t="s">
        <v>233</v>
      </c>
      <c r="T290" s="31" t="s">
        <v>157</v>
      </c>
      <c r="U290" s="31" t="s">
        <v>1685</v>
      </c>
      <c r="V290" s="31" t="s">
        <v>1322</v>
      </c>
      <c r="W290" s="31" t="s">
        <v>1687</v>
      </c>
      <c r="X290" s="31" t="s">
        <v>1688</v>
      </c>
      <c r="Y290" s="31" t="s">
        <v>157</v>
      </c>
      <c r="Z290" s="31" t="s">
        <v>259</v>
      </c>
      <c r="AA290" s="31" t="s">
        <v>157</v>
      </c>
      <c r="AB290" s="31" t="s">
        <v>157</v>
      </c>
      <c r="AC290" s="31" t="s">
        <v>157</v>
      </c>
      <c r="AD290" s="31" t="s">
        <v>157</v>
      </c>
      <c r="AE290" s="31" t="s">
        <v>1689</v>
      </c>
      <c r="AF290" s="32" t="s">
        <v>1684</v>
      </c>
      <c r="AG290" s="32" t="s">
        <v>169</v>
      </c>
      <c r="AH290" s="32" t="s">
        <v>1690</v>
      </c>
      <c r="AI290" s="32" t="s">
        <v>164</v>
      </c>
      <c r="AJ290" s="32" t="s">
        <v>1690</v>
      </c>
      <c r="AK290" s="32" t="s">
        <v>1691</v>
      </c>
      <c r="AL290" s="32" t="s">
        <v>233</v>
      </c>
      <c r="AM290" s="32" t="s">
        <v>157</v>
      </c>
      <c r="AN290" s="32" t="s">
        <v>1692</v>
      </c>
      <c r="AO290" s="32" t="s">
        <v>157</v>
      </c>
      <c r="AP290" s="32" t="s">
        <v>1693</v>
      </c>
      <c r="AQ290" s="32" t="s">
        <v>157</v>
      </c>
      <c r="AR290" s="32" t="s">
        <v>687</v>
      </c>
      <c r="AS290" s="32" t="s">
        <v>157</v>
      </c>
      <c r="AT290" s="32" t="s">
        <v>157</v>
      </c>
      <c r="AU290" s="32" t="s">
        <v>157</v>
      </c>
      <c r="AV290" s="32" t="s">
        <v>1694</v>
      </c>
      <c r="AW290" s="32" t="s">
        <v>1690</v>
      </c>
      <c r="AX290" s="32" t="s">
        <v>164</v>
      </c>
      <c r="AY290" s="32" t="s">
        <v>1690</v>
      </c>
      <c r="AZ290" s="32" t="s">
        <v>1691</v>
      </c>
      <c r="BA290" s="32" t="s">
        <v>233</v>
      </c>
      <c r="BB290" s="32" t="s">
        <v>157</v>
      </c>
      <c r="BC290" s="32" t="s">
        <v>708</v>
      </c>
      <c r="BD290" s="32" t="s">
        <v>157</v>
      </c>
      <c r="BE290" s="32" t="s">
        <v>708</v>
      </c>
      <c r="BF290" s="32" t="s">
        <v>157</v>
      </c>
      <c r="BG290" s="32" t="s">
        <v>259</v>
      </c>
      <c r="BH290" s="32" t="s">
        <v>157</v>
      </c>
      <c r="BI290" s="32" t="s">
        <v>157</v>
      </c>
      <c r="BJ290" s="32" t="s">
        <v>157</v>
      </c>
      <c r="BK290" s="32" t="s">
        <v>157</v>
      </c>
      <c r="BL290" s="33" t="s">
        <v>162</v>
      </c>
      <c r="BM290" s="33" t="s">
        <v>157</v>
      </c>
      <c r="BN290" s="33" t="s">
        <v>157</v>
      </c>
      <c r="BO290" s="33" t="s">
        <v>157</v>
      </c>
      <c r="BP290" s="33" t="s">
        <v>157</v>
      </c>
      <c r="BQ290" s="33" t="s">
        <v>157</v>
      </c>
      <c r="BR290" s="33" t="s">
        <v>157</v>
      </c>
      <c r="BS290" s="34" t="s">
        <v>162</v>
      </c>
      <c r="BT290" s="34" t="s">
        <v>157</v>
      </c>
      <c r="BU290" s="34" t="s">
        <v>164</v>
      </c>
      <c r="BV290" s="34" t="s">
        <v>1695</v>
      </c>
      <c r="BW290" s="35" t="s">
        <v>1696</v>
      </c>
      <c r="BX290" s="35" t="s">
        <v>580</v>
      </c>
      <c r="BY290" s="35" t="s">
        <v>1697</v>
      </c>
    </row>
    <row r="291" spans="1:77" ht="30" x14ac:dyDescent="0.25">
      <c r="A291" s="30" t="s">
        <v>5939</v>
      </c>
      <c r="B291" s="30" t="s">
        <v>5438</v>
      </c>
      <c r="C291" s="30" t="s">
        <v>5439</v>
      </c>
      <c r="D291" s="51">
        <f>VLOOKUP(A291,Population!A292:C1235,2,FALSE)</f>
        <v>1252</v>
      </c>
      <c r="E291" s="30" t="s">
        <v>164</v>
      </c>
      <c r="F291" s="31" t="s">
        <v>5440</v>
      </c>
      <c r="G291" s="31" t="s">
        <v>164</v>
      </c>
      <c r="H291" s="31" t="s">
        <v>5441</v>
      </c>
      <c r="I291" s="31" t="s">
        <v>233</v>
      </c>
      <c r="J291" s="31" t="s">
        <v>157</v>
      </c>
      <c r="K291" s="31" t="s">
        <v>503</v>
      </c>
      <c r="L291" s="31" t="s">
        <v>5442</v>
      </c>
      <c r="M291" s="31" t="s">
        <v>5443</v>
      </c>
      <c r="N291" s="31" t="s">
        <v>5444</v>
      </c>
      <c r="O291" s="31" t="s">
        <v>5445</v>
      </c>
      <c r="P291" s="31" t="s">
        <v>1739</v>
      </c>
      <c r="Q291" s="31" t="s">
        <v>164</v>
      </c>
      <c r="R291" s="31" t="s">
        <v>5446</v>
      </c>
      <c r="S291" s="31" t="s">
        <v>233</v>
      </c>
      <c r="T291" s="31" t="s">
        <v>157</v>
      </c>
      <c r="U291" s="31" t="s">
        <v>503</v>
      </c>
      <c r="V291" s="31" t="s">
        <v>157</v>
      </c>
      <c r="W291" s="31" t="s">
        <v>5447</v>
      </c>
      <c r="X291" s="31" t="s">
        <v>5448</v>
      </c>
      <c r="Y291" s="31" t="s">
        <v>157</v>
      </c>
      <c r="Z291" s="31" t="s">
        <v>259</v>
      </c>
      <c r="AA291" s="31" t="s">
        <v>157</v>
      </c>
      <c r="AB291" s="31" t="s">
        <v>157</v>
      </c>
      <c r="AC291" s="31" t="s">
        <v>157</v>
      </c>
      <c r="AD291" s="31" t="s">
        <v>157</v>
      </c>
      <c r="AE291" s="31" t="s">
        <v>157</v>
      </c>
      <c r="AF291" s="32" t="s">
        <v>5440</v>
      </c>
      <c r="AG291" s="32" t="s">
        <v>1739</v>
      </c>
      <c r="AH291" s="32" t="s">
        <v>5449</v>
      </c>
      <c r="AI291" s="32" t="s">
        <v>164</v>
      </c>
      <c r="AJ291" s="32" t="s">
        <v>5450</v>
      </c>
      <c r="AK291" s="32" t="s">
        <v>264</v>
      </c>
      <c r="AL291" s="32" t="s">
        <v>167</v>
      </c>
      <c r="AM291" s="32" t="s">
        <v>5451</v>
      </c>
      <c r="AN291" s="32" t="s">
        <v>157</v>
      </c>
      <c r="AO291" s="32" t="s">
        <v>5452</v>
      </c>
      <c r="AP291" s="32" t="s">
        <v>157</v>
      </c>
      <c r="AQ291" s="32" t="s">
        <v>157</v>
      </c>
      <c r="AR291" s="32" t="s">
        <v>259</v>
      </c>
      <c r="AS291" s="32" t="s">
        <v>157</v>
      </c>
      <c r="AT291" s="32" t="s">
        <v>157</v>
      </c>
      <c r="AU291" s="32" t="s">
        <v>157</v>
      </c>
      <c r="AV291" s="32" t="s">
        <v>157</v>
      </c>
      <c r="AW291" s="32" t="s">
        <v>157</v>
      </c>
      <c r="AX291" s="32" t="s">
        <v>164</v>
      </c>
      <c r="AY291" s="32" t="s">
        <v>5450</v>
      </c>
      <c r="AZ291" s="32" t="s">
        <v>1813</v>
      </c>
      <c r="BA291" s="32" t="s">
        <v>167</v>
      </c>
      <c r="BB291" s="32" t="s">
        <v>5451</v>
      </c>
      <c r="BC291" s="32" t="s">
        <v>157</v>
      </c>
      <c r="BD291" s="32" t="s">
        <v>5453</v>
      </c>
      <c r="BE291" s="32" t="s">
        <v>157</v>
      </c>
      <c r="BF291" s="32" t="s">
        <v>157</v>
      </c>
      <c r="BG291" s="32" t="s">
        <v>259</v>
      </c>
      <c r="BH291" s="32" t="s">
        <v>157</v>
      </c>
      <c r="BI291" s="32" t="s">
        <v>157</v>
      </c>
      <c r="BJ291" s="32" t="s">
        <v>157</v>
      </c>
      <c r="BK291" s="32" t="s">
        <v>157</v>
      </c>
      <c r="BL291" s="33" t="s">
        <v>162</v>
      </c>
      <c r="BM291" s="33" t="s">
        <v>157</v>
      </c>
      <c r="BN291" s="33" t="s">
        <v>157</v>
      </c>
      <c r="BO291" s="33" t="s">
        <v>157</v>
      </c>
      <c r="BP291" s="33" t="s">
        <v>157</v>
      </c>
      <c r="BQ291" s="33" t="s">
        <v>157</v>
      </c>
      <c r="BR291" s="33" t="s">
        <v>157</v>
      </c>
      <c r="BS291" s="34" t="s">
        <v>162</v>
      </c>
      <c r="BT291" s="34" t="s">
        <v>157</v>
      </c>
      <c r="BU291" s="34" t="s">
        <v>164</v>
      </c>
      <c r="BV291" s="34" t="s">
        <v>177</v>
      </c>
      <c r="BW291" s="35" t="s">
        <v>157</v>
      </c>
      <c r="BX291" s="35" t="s">
        <v>157</v>
      </c>
      <c r="BY291" s="35" t="s">
        <v>157</v>
      </c>
    </row>
    <row r="292" spans="1:77" ht="60" x14ac:dyDescent="0.25">
      <c r="A292" s="30" t="s">
        <v>2116</v>
      </c>
      <c r="B292" s="30" t="s">
        <v>2117</v>
      </c>
      <c r="C292" s="30" t="s">
        <v>2118</v>
      </c>
      <c r="D292" s="51">
        <f>VLOOKUP(A292,Population!A293:C1236,2,FALSE)</f>
        <v>1629</v>
      </c>
      <c r="E292" s="30" t="s">
        <v>164</v>
      </c>
      <c r="F292" s="31" t="s">
        <v>1383</v>
      </c>
      <c r="G292" s="31" t="s">
        <v>164</v>
      </c>
      <c r="H292" s="31" t="s">
        <v>2119</v>
      </c>
      <c r="I292" s="31" t="s">
        <v>233</v>
      </c>
      <c r="J292" s="31" t="s">
        <v>157</v>
      </c>
      <c r="K292" s="31" t="s">
        <v>2120</v>
      </c>
      <c r="L292" s="31" t="s">
        <v>2121</v>
      </c>
      <c r="M292" s="31" t="s">
        <v>2122</v>
      </c>
      <c r="N292" s="31" t="s">
        <v>2123</v>
      </c>
      <c r="O292" s="31" t="s">
        <v>157</v>
      </c>
      <c r="P292" s="31" t="s">
        <v>320</v>
      </c>
      <c r="Q292" s="31" t="s">
        <v>164</v>
      </c>
      <c r="R292" s="31" t="s">
        <v>2119</v>
      </c>
      <c r="S292" s="31" t="s">
        <v>233</v>
      </c>
      <c r="T292" s="31" t="s">
        <v>157</v>
      </c>
      <c r="U292" s="31" t="s">
        <v>2120</v>
      </c>
      <c r="V292" s="31" t="s">
        <v>2121</v>
      </c>
      <c r="W292" s="31" t="s">
        <v>2124</v>
      </c>
      <c r="X292" s="31" t="s">
        <v>2125</v>
      </c>
      <c r="Y292" s="31" t="s">
        <v>157</v>
      </c>
      <c r="Z292" s="31" t="s">
        <v>259</v>
      </c>
      <c r="AA292" s="31" t="s">
        <v>157</v>
      </c>
      <c r="AB292" s="31" t="s">
        <v>157</v>
      </c>
      <c r="AC292" s="31" t="s">
        <v>157</v>
      </c>
      <c r="AD292" s="31" t="s">
        <v>157</v>
      </c>
      <c r="AE292" s="31" t="s">
        <v>157</v>
      </c>
      <c r="AF292" s="32" t="s">
        <v>2126</v>
      </c>
      <c r="AG292" s="32" t="s">
        <v>2127</v>
      </c>
      <c r="AH292" s="32" t="s">
        <v>2128</v>
      </c>
      <c r="AI292" s="32" t="s">
        <v>164</v>
      </c>
      <c r="AJ292" s="32" t="s">
        <v>1244</v>
      </c>
      <c r="AK292" s="32" t="s">
        <v>2120</v>
      </c>
      <c r="AL292" s="32" t="s">
        <v>233</v>
      </c>
      <c r="AM292" s="32" t="s">
        <v>157</v>
      </c>
      <c r="AN292" s="32" t="s">
        <v>2129</v>
      </c>
      <c r="AO292" s="32" t="s">
        <v>157</v>
      </c>
      <c r="AP292" s="32" t="s">
        <v>157</v>
      </c>
      <c r="AQ292" s="32" t="s">
        <v>2130</v>
      </c>
      <c r="AR292" s="32" t="s">
        <v>359</v>
      </c>
      <c r="AS292" s="32" t="s">
        <v>157</v>
      </c>
      <c r="AT292" s="32" t="s">
        <v>157</v>
      </c>
      <c r="AU292" s="32" t="s">
        <v>2131</v>
      </c>
      <c r="AV292" s="32" t="s">
        <v>157</v>
      </c>
      <c r="AW292" s="32" t="s">
        <v>2132</v>
      </c>
      <c r="AX292" s="32" t="s">
        <v>164</v>
      </c>
      <c r="AY292" s="32" t="s">
        <v>1244</v>
      </c>
      <c r="AZ292" s="32" t="s">
        <v>2120</v>
      </c>
      <c r="BA292" s="32" t="s">
        <v>233</v>
      </c>
      <c r="BB292" s="32" t="s">
        <v>157</v>
      </c>
      <c r="BC292" s="32" t="s">
        <v>2133</v>
      </c>
      <c r="BD292" s="32" t="s">
        <v>157</v>
      </c>
      <c r="BE292" s="32" t="s">
        <v>157</v>
      </c>
      <c r="BF292" s="32" t="s">
        <v>2130</v>
      </c>
      <c r="BG292" s="32" t="s">
        <v>359</v>
      </c>
      <c r="BH292" s="32" t="s">
        <v>157</v>
      </c>
      <c r="BI292" s="32" t="s">
        <v>157</v>
      </c>
      <c r="BJ292" s="32" t="s">
        <v>2134</v>
      </c>
      <c r="BK292" s="32" t="s">
        <v>157</v>
      </c>
      <c r="BL292" s="33" t="s">
        <v>162</v>
      </c>
      <c r="BM292" s="33" t="s">
        <v>157</v>
      </c>
      <c r="BN292" s="33" t="s">
        <v>157</v>
      </c>
      <c r="BO292" s="33" t="s">
        <v>157</v>
      </c>
      <c r="BP292" s="33" t="s">
        <v>157</v>
      </c>
      <c r="BQ292" s="33" t="s">
        <v>157</v>
      </c>
      <c r="BR292" s="33" t="s">
        <v>157</v>
      </c>
      <c r="BS292" s="34" t="s">
        <v>164</v>
      </c>
      <c r="BT292" s="34" t="s">
        <v>2135</v>
      </c>
      <c r="BU292" s="34" t="s">
        <v>162</v>
      </c>
      <c r="BV292" s="34" t="s">
        <v>157</v>
      </c>
      <c r="BW292" s="35" t="s">
        <v>2136</v>
      </c>
      <c r="BX292" s="35" t="s">
        <v>162</v>
      </c>
      <c r="BY292" s="35" t="s">
        <v>157</v>
      </c>
    </row>
    <row r="293" spans="1:77" ht="30" x14ac:dyDescent="0.25">
      <c r="A293" s="30" t="s">
        <v>4154</v>
      </c>
      <c r="B293" s="30" t="s">
        <v>4155</v>
      </c>
      <c r="C293" s="30" t="s">
        <v>4156</v>
      </c>
      <c r="D293" s="51">
        <f>VLOOKUP(A293,Population!A294:C1237,2,FALSE)</f>
        <v>1463</v>
      </c>
      <c r="E293" s="30" t="s">
        <v>164</v>
      </c>
      <c r="F293" s="31" t="s">
        <v>157</v>
      </c>
      <c r="G293" s="31" t="s">
        <v>162</v>
      </c>
      <c r="H293" s="31" t="s">
        <v>157</v>
      </c>
      <c r="I293" s="31" t="s">
        <v>157</v>
      </c>
      <c r="J293" s="31" t="s">
        <v>157</v>
      </c>
      <c r="K293" s="31" t="s">
        <v>157</v>
      </c>
      <c r="L293" s="31" t="s">
        <v>157</v>
      </c>
      <c r="M293" s="31" t="s">
        <v>157</v>
      </c>
      <c r="N293" s="31" t="s">
        <v>157</v>
      </c>
      <c r="O293" s="31" t="s">
        <v>157</v>
      </c>
      <c r="P293" s="31" t="s">
        <v>157</v>
      </c>
      <c r="Q293" s="31" t="s">
        <v>162</v>
      </c>
      <c r="R293" s="31" t="s">
        <v>157</v>
      </c>
      <c r="S293" s="31" t="s">
        <v>157</v>
      </c>
      <c r="T293" s="31" t="s">
        <v>157</v>
      </c>
      <c r="U293" s="31" t="s">
        <v>157</v>
      </c>
      <c r="V293" s="31" t="s">
        <v>157</v>
      </c>
      <c r="W293" s="31" t="s">
        <v>157</v>
      </c>
      <c r="X293" s="31" t="s">
        <v>157</v>
      </c>
      <c r="Y293" s="31" t="s">
        <v>157</v>
      </c>
      <c r="Z293" s="31" t="s">
        <v>157</v>
      </c>
      <c r="AA293" s="31" t="s">
        <v>157</v>
      </c>
      <c r="AB293" s="31" t="s">
        <v>157</v>
      </c>
      <c r="AC293" s="31" t="s">
        <v>157</v>
      </c>
      <c r="AD293" s="31" t="s">
        <v>157</v>
      </c>
      <c r="AE293" s="31" t="s">
        <v>157</v>
      </c>
      <c r="AF293" s="32" t="s">
        <v>1243</v>
      </c>
      <c r="AG293" s="32" t="s">
        <v>4210</v>
      </c>
      <c r="AH293" s="32" t="s">
        <v>1243</v>
      </c>
      <c r="AI293" s="32" t="s">
        <v>164</v>
      </c>
      <c r="AJ293" s="32" t="s">
        <v>1243</v>
      </c>
      <c r="AK293" s="32" t="s">
        <v>157</v>
      </c>
      <c r="AL293" s="32" t="s">
        <v>157</v>
      </c>
      <c r="AM293" s="32" t="s">
        <v>157</v>
      </c>
      <c r="AN293" s="32" t="s">
        <v>157</v>
      </c>
      <c r="AO293" s="32" t="s">
        <v>157</v>
      </c>
      <c r="AP293" s="32" t="s">
        <v>157</v>
      </c>
      <c r="AQ293" s="32" t="s">
        <v>157</v>
      </c>
      <c r="AR293" s="32" t="s">
        <v>259</v>
      </c>
      <c r="AS293" s="32" t="s">
        <v>157</v>
      </c>
      <c r="AT293" s="32" t="s">
        <v>157</v>
      </c>
      <c r="AU293" s="32" t="s">
        <v>157</v>
      </c>
      <c r="AV293" s="32" t="s">
        <v>157</v>
      </c>
      <c r="AW293" s="32" t="s">
        <v>1243</v>
      </c>
      <c r="AX293" s="32" t="s">
        <v>164</v>
      </c>
      <c r="AY293" s="32" t="s">
        <v>4210</v>
      </c>
      <c r="AZ293" s="32" t="s">
        <v>157</v>
      </c>
      <c r="BA293" s="32" t="s">
        <v>167</v>
      </c>
      <c r="BB293" s="32" t="s">
        <v>4211</v>
      </c>
      <c r="BC293" s="32" t="s">
        <v>157</v>
      </c>
      <c r="BD293" s="32" t="s">
        <v>157</v>
      </c>
      <c r="BE293" s="32" t="s">
        <v>157</v>
      </c>
      <c r="BF293" s="32" t="s">
        <v>157</v>
      </c>
      <c r="BG293" s="32" t="s">
        <v>259</v>
      </c>
      <c r="BH293" s="32" t="s">
        <v>157</v>
      </c>
      <c r="BI293" s="32" t="s">
        <v>157</v>
      </c>
      <c r="BJ293" s="32" t="s">
        <v>157</v>
      </c>
      <c r="BK293" s="32" t="s">
        <v>157</v>
      </c>
      <c r="BL293" s="33" t="s">
        <v>162</v>
      </c>
      <c r="BM293" s="33" t="s">
        <v>157</v>
      </c>
      <c r="BN293" s="33" t="s">
        <v>157</v>
      </c>
      <c r="BO293" s="33" t="s">
        <v>157</v>
      </c>
      <c r="BP293" s="33" t="s">
        <v>157</v>
      </c>
      <c r="BQ293" s="33" t="s">
        <v>157</v>
      </c>
      <c r="BR293" s="33" t="s">
        <v>157</v>
      </c>
      <c r="BS293" s="34" t="s">
        <v>162</v>
      </c>
      <c r="BT293" s="34" t="s">
        <v>157</v>
      </c>
      <c r="BU293" s="34" t="s">
        <v>162</v>
      </c>
      <c r="BV293" s="34" t="s">
        <v>157</v>
      </c>
      <c r="BW293" s="35" t="s">
        <v>4212</v>
      </c>
      <c r="BX293" s="35" t="s">
        <v>162</v>
      </c>
      <c r="BY293" s="35" t="s">
        <v>157</v>
      </c>
    </row>
    <row r="294" spans="1:77" ht="75" x14ac:dyDescent="0.25">
      <c r="A294" s="30" t="s">
        <v>3053</v>
      </c>
      <c r="B294" s="30" t="s">
        <v>3054</v>
      </c>
      <c r="C294" s="30" t="s">
        <v>3055</v>
      </c>
      <c r="D294" s="51">
        <f>VLOOKUP(A294,Population!A295:C1238,2,FALSE)</f>
        <v>791</v>
      </c>
      <c r="E294" s="30" t="s">
        <v>164</v>
      </c>
      <c r="F294" s="31" t="s">
        <v>3056</v>
      </c>
      <c r="G294" s="31" t="s">
        <v>164</v>
      </c>
      <c r="H294" s="31" t="s">
        <v>3057</v>
      </c>
      <c r="I294" s="31" t="s">
        <v>233</v>
      </c>
      <c r="J294" s="31" t="s">
        <v>157</v>
      </c>
      <c r="K294" s="31" t="s">
        <v>440</v>
      </c>
      <c r="L294" s="31" t="s">
        <v>3058</v>
      </c>
      <c r="M294" s="31" t="s">
        <v>3059</v>
      </c>
      <c r="N294" s="31" t="s">
        <v>3060</v>
      </c>
      <c r="O294" s="31" t="s">
        <v>157</v>
      </c>
      <c r="P294" s="31" t="s">
        <v>444</v>
      </c>
      <c r="Q294" s="31" t="s">
        <v>164</v>
      </c>
      <c r="R294" s="31" t="s">
        <v>3057</v>
      </c>
      <c r="S294" s="31" t="s">
        <v>233</v>
      </c>
      <c r="T294" s="31" t="s">
        <v>157</v>
      </c>
      <c r="U294" s="31" t="s">
        <v>440</v>
      </c>
      <c r="V294" s="31" t="s">
        <v>3058</v>
      </c>
      <c r="W294" s="31" t="s">
        <v>3061</v>
      </c>
      <c r="X294" s="31" t="s">
        <v>3062</v>
      </c>
      <c r="Y294" s="31" t="s">
        <v>157</v>
      </c>
      <c r="Z294" s="31" t="s">
        <v>373</v>
      </c>
      <c r="AA294" s="31" t="s">
        <v>157</v>
      </c>
      <c r="AB294" s="31" t="s">
        <v>3063</v>
      </c>
      <c r="AC294" s="31" t="s">
        <v>157</v>
      </c>
      <c r="AD294" s="31" t="s">
        <v>157</v>
      </c>
      <c r="AE294" s="31" t="s">
        <v>157</v>
      </c>
      <c r="AF294" s="32" t="s">
        <v>3064</v>
      </c>
      <c r="AG294" s="32" t="s">
        <v>444</v>
      </c>
      <c r="AH294" s="32" t="s">
        <v>3065</v>
      </c>
      <c r="AI294" s="32" t="s">
        <v>164</v>
      </c>
      <c r="AJ294" s="32" t="s">
        <v>3066</v>
      </c>
      <c r="AK294" s="32" t="s">
        <v>440</v>
      </c>
      <c r="AL294" s="32" t="s">
        <v>233</v>
      </c>
      <c r="AM294" s="32" t="s">
        <v>157</v>
      </c>
      <c r="AN294" s="32" t="s">
        <v>3067</v>
      </c>
      <c r="AO294" s="32" t="s">
        <v>157</v>
      </c>
      <c r="AP294" s="32" t="s">
        <v>157</v>
      </c>
      <c r="AQ294" s="32" t="s">
        <v>157</v>
      </c>
      <c r="AR294" s="32" t="s">
        <v>626</v>
      </c>
      <c r="AS294" s="32" t="s">
        <v>157</v>
      </c>
      <c r="AT294" s="32" t="s">
        <v>3068</v>
      </c>
      <c r="AU294" s="32" t="s">
        <v>157</v>
      </c>
      <c r="AV294" s="32" t="s">
        <v>157</v>
      </c>
      <c r="AW294" s="32" t="s">
        <v>3065</v>
      </c>
      <c r="AX294" s="32" t="s">
        <v>164</v>
      </c>
      <c r="AY294" s="32" t="s">
        <v>3066</v>
      </c>
      <c r="AZ294" s="32" t="s">
        <v>440</v>
      </c>
      <c r="BA294" s="32" t="s">
        <v>233</v>
      </c>
      <c r="BB294" s="32" t="s">
        <v>157</v>
      </c>
      <c r="BC294" s="32" t="s">
        <v>3067</v>
      </c>
      <c r="BD294" s="32" t="s">
        <v>157</v>
      </c>
      <c r="BE294" s="32" t="s">
        <v>157</v>
      </c>
      <c r="BF294" s="32" t="s">
        <v>157</v>
      </c>
      <c r="BG294" s="32" t="s">
        <v>626</v>
      </c>
      <c r="BH294" s="32" t="s">
        <v>157</v>
      </c>
      <c r="BI294" s="32" t="s">
        <v>3069</v>
      </c>
      <c r="BJ294" s="32" t="s">
        <v>157</v>
      </c>
      <c r="BK294" s="32" t="s">
        <v>157</v>
      </c>
      <c r="BL294" s="33" t="s">
        <v>162</v>
      </c>
      <c r="BM294" s="33" t="s">
        <v>157</v>
      </c>
      <c r="BN294" s="33" t="s">
        <v>157</v>
      </c>
      <c r="BO294" s="33" t="s">
        <v>157</v>
      </c>
      <c r="BP294" s="33" t="s">
        <v>157</v>
      </c>
      <c r="BQ294" s="33" t="s">
        <v>157</v>
      </c>
      <c r="BR294" s="33" t="s">
        <v>157</v>
      </c>
      <c r="BS294" s="34" t="s">
        <v>162</v>
      </c>
      <c r="BT294" s="34" t="s">
        <v>157</v>
      </c>
      <c r="BU294" s="34" t="s">
        <v>162</v>
      </c>
      <c r="BV294" s="34" t="s">
        <v>157</v>
      </c>
      <c r="BW294" s="35" t="s">
        <v>157</v>
      </c>
      <c r="BX294" s="35" t="s">
        <v>3070</v>
      </c>
      <c r="BY294" s="35" t="s">
        <v>157</v>
      </c>
    </row>
    <row r="295" spans="1:77" ht="45" x14ac:dyDescent="0.25">
      <c r="A295" s="30" t="s">
        <v>2215</v>
      </c>
      <c r="B295" s="30" t="s">
        <v>2216</v>
      </c>
      <c r="C295" s="30" t="s">
        <v>2217</v>
      </c>
      <c r="D295" s="51">
        <f>VLOOKUP(A295,Population!A296:C1239,2,FALSE)</f>
        <v>819</v>
      </c>
      <c r="E295" s="30" t="s">
        <v>164</v>
      </c>
      <c r="F295" s="31" t="s">
        <v>1984</v>
      </c>
      <c r="G295" s="31" t="s">
        <v>164</v>
      </c>
      <c r="H295" s="31" t="s">
        <v>1273</v>
      </c>
      <c r="I295" s="31" t="s">
        <v>233</v>
      </c>
      <c r="J295" s="31" t="s">
        <v>157</v>
      </c>
      <c r="K295" s="31" t="s">
        <v>503</v>
      </c>
      <c r="L295" s="31" t="s">
        <v>2218</v>
      </c>
      <c r="M295" s="31" t="s">
        <v>438</v>
      </c>
      <c r="N295" s="31" t="s">
        <v>2219</v>
      </c>
      <c r="O295" s="31" t="s">
        <v>2220</v>
      </c>
      <c r="P295" s="31" t="s">
        <v>1739</v>
      </c>
      <c r="Q295" s="31" t="s">
        <v>164</v>
      </c>
      <c r="R295" s="31" t="s">
        <v>1273</v>
      </c>
      <c r="S295" s="31" t="s">
        <v>233</v>
      </c>
      <c r="T295" s="31" t="s">
        <v>157</v>
      </c>
      <c r="U295" s="31" t="s">
        <v>503</v>
      </c>
      <c r="V295" s="31" t="s">
        <v>1164</v>
      </c>
      <c r="W295" s="31" t="s">
        <v>2221</v>
      </c>
      <c r="X295" s="31" t="s">
        <v>2222</v>
      </c>
      <c r="Y295" s="31" t="s">
        <v>157</v>
      </c>
      <c r="Z295" s="31" t="s">
        <v>259</v>
      </c>
      <c r="AA295" s="31" t="s">
        <v>157</v>
      </c>
      <c r="AB295" s="31" t="s">
        <v>157</v>
      </c>
      <c r="AC295" s="31" t="s">
        <v>157</v>
      </c>
      <c r="AD295" s="31" t="s">
        <v>157</v>
      </c>
      <c r="AE295" s="31" t="s">
        <v>157</v>
      </c>
      <c r="AF295" s="32" t="s">
        <v>2223</v>
      </c>
      <c r="AG295" s="32" t="s">
        <v>640</v>
      </c>
      <c r="AH295" s="32" t="s">
        <v>344</v>
      </c>
      <c r="AI295" s="32" t="s">
        <v>164</v>
      </c>
      <c r="AJ295" s="32" t="s">
        <v>1273</v>
      </c>
      <c r="AK295" s="32" t="s">
        <v>503</v>
      </c>
      <c r="AL295" s="32" t="s">
        <v>167</v>
      </c>
      <c r="AM295" s="32" t="s">
        <v>2224</v>
      </c>
      <c r="AN295" s="32" t="s">
        <v>2225</v>
      </c>
      <c r="AO295" s="32" t="s">
        <v>157</v>
      </c>
      <c r="AP295" s="32" t="s">
        <v>157</v>
      </c>
      <c r="AQ295" s="32" t="s">
        <v>157</v>
      </c>
      <c r="AR295" s="32" t="s">
        <v>259</v>
      </c>
      <c r="AS295" s="32" t="s">
        <v>157</v>
      </c>
      <c r="AT295" s="32" t="s">
        <v>157</v>
      </c>
      <c r="AU295" s="32" t="s">
        <v>157</v>
      </c>
      <c r="AV295" s="32" t="s">
        <v>157</v>
      </c>
      <c r="AW295" s="32" t="s">
        <v>344</v>
      </c>
      <c r="AX295" s="32" t="s">
        <v>164</v>
      </c>
      <c r="AY295" s="32" t="s">
        <v>1164</v>
      </c>
      <c r="AZ295" s="32" t="s">
        <v>157</v>
      </c>
      <c r="BA295" s="32" t="s">
        <v>157</v>
      </c>
      <c r="BB295" s="32" t="s">
        <v>157</v>
      </c>
      <c r="BC295" s="32" t="s">
        <v>157</v>
      </c>
      <c r="BD295" s="32" t="s">
        <v>157</v>
      </c>
      <c r="BE295" s="32" t="s">
        <v>157</v>
      </c>
      <c r="BF295" s="32" t="s">
        <v>157</v>
      </c>
      <c r="BG295" s="32" t="s">
        <v>259</v>
      </c>
      <c r="BH295" s="32" t="s">
        <v>2226</v>
      </c>
      <c r="BI295" s="32" t="s">
        <v>157</v>
      </c>
      <c r="BJ295" s="32" t="s">
        <v>157</v>
      </c>
      <c r="BK295" s="32" t="s">
        <v>157</v>
      </c>
      <c r="BL295" s="33" t="s">
        <v>162</v>
      </c>
      <c r="BM295" s="33" t="s">
        <v>157</v>
      </c>
      <c r="BN295" s="33" t="s">
        <v>157</v>
      </c>
      <c r="BO295" s="33" t="s">
        <v>157</v>
      </c>
      <c r="BP295" s="33" t="s">
        <v>157</v>
      </c>
      <c r="BQ295" s="33" t="s">
        <v>157</v>
      </c>
      <c r="BR295" s="33" t="s">
        <v>157</v>
      </c>
      <c r="BS295" s="34" t="s">
        <v>162</v>
      </c>
      <c r="BT295" s="34" t="s">
        <v>157</v>
      </c>
      <c r="BU295" s="34" t="s">
        <v>162</v>
      </c>
      <c r="BV295" s="34" t="s">
        <v>157</v>
      </c>
      <c r="BW295" s="35" t="s">
        <v>2227</v>
      </c>
      <c r="BX295" s="35" t="s">
        <v>2228</v>
      </c>
      <c r="BY295" s="35" t="s">
        <v>2229</v>
      </c>
    </row>
    <row r="296" spans="1:77" ht="30" x14ac:dyDescent="0.25">
      <c r="A296" s="30" t="s">
        <v>4026</v>
      </c>
      <c r="B296" s="30" t="s">
        <v>4027</v>
      </c>
      <c r="C296" s="30" t="s">
        <v>4028</v>
      </c>
      <c r="D296" s="51">
        <f>VLOOKUP(A296,Population!A297:C1240,2,FALSE)</f>
        <v>785</v>
      </c>
      <c r="E296" s="30" t="s">
        <v>164</v>
      </c>
      <c r="F296" s="31" t="s">
        <v>4029</v>
      </c>
      <c r="G296" s="31" t="s">
        <v>164</v>
      </c>
      <c r="H296" s="31" t="s">
        <v>1083</v>
      </c>
      <c r="I296" s="31" t="s">
        <v>233</v>
      </c>
      <c r="J296" s="31" t="s">
        <v>157</v>
      </c>
      <c r="K296" s="31" t="s">
        <v>273</v>
      </c>
      <c r="L296" s="31" t="s">
        <v>4030</v>
      </c>
      <c r="M296" s="31" t="s">
        <v>4031</v>
      </c>
      <c r="N296" s="31" t="s">
        <v>4032</v>
      </c>
      <c r="O296" s="31" t="s">
        <v>157</v>
      </c>
      <c r="P296" s="31" t="s">
        <v>463</v>
      </c>
      <c r="Q296" s="31" t="s">
        <v>164</v>
      </c>
      <c r="R296" s="31" t="s">
        <v>1083</v>
      </c>
      <c r="S296" s="31" t="s">
        <v>233</v>
      </c>
      <c r="T296" s="31" t="s">
        <v>157</v>
      </c>
      <c r="U296" s="31" t="s">
        <v>273</v>
      </c>
      <c r="V296" s="31" t="s">
        <v>4030</v>
      </c>
      <c r="W296" s="31" t="s">
        <v>4033</v>
      </c>
      <c r="X296" s="31" t="s">
        <v>341</v>
      </c>
      <c r="Y296" s="31" t="s">
        <v>157</v>
      </c>
      <c r="Z296" s="31" t="s">
        <v>259</v>
      </c>
      <c r="AA296" s="31" t="s">
        <v>157</v>
      </c>
      <c r="AB296" s="31" t="s">
        <v>157</v>
      </c>
      <c r="AC296" s="31" t="s">
        <v>157</v>
      </c>
      <c r="AD296" s="31" t="s">
        <v>157</v>
      </c>
      <c r="AE296" s="31" t="s">
        <v>157</v>
      </c>
      <c r="AF296" s="32" t="s">
        <v>432</v>
      </c>
      <c r="AG296" s="32" t="s">
        <v>1102</v>
      </c>
      <c r="AH296" s="32" t="s">
        <v>2661</v>
      </c>
      <c r="AI296" s="32" t="s">
        <v>164</v>
      </c>
      <c r="AJ296" s="32" t="s">
        <v>470</v>
      </c>
      <c r="AK296" s="32" t="s">
        <v>273</v>
      </c>
      <c r="AL296" s="32" t="s">
        <v>233</v>
      </c>
      <c r="AM296" s="32" t="s">
        <v>157</v>
      </c>
      <c r="AN296" s="32" t="s">
        <v>4034</v>
      </c>
      <c r="AO296" s="32" t="s">
        <v>186</v>
      </c>
      <c r="AP296" s="32" t="s">
        <v>157</v>
      </c>
      <c r="AQ296" s="32" t="s">
        <v>157</v>
      </c>
      <c r="AR296" s="32" t="s">
        <v>259</v>
      </c>
      <c r="AS296" s="32" t="s">
        <v>157</v>
      </c>
      <c r="AT296" s="32" t="s">
        <v>157</v>
      </c>
      <c r="AU296" s="32" t="s">
        <v>157</v>
      </c>
      <c r="AV296" s="32" t="s">
        <v>157</v>
      </c>
      <c r="AW296" s="32" t="s">
        <v>470</v>
      </c>
      <c r="AX296" s="32" t="s">
        <v>164</v>
      </c>
      <c r="AY296" s="32" t="s">
        <v>470</v>
      </c>
      <c r="AZ296" s="32" t="s">
        <v>273</v>
      </c>
      <c r="BA296" s="32" t="s">
        <v>233</v>
      </c>
      <c r="BB296" s="32" t="s">
        <v>157</v>
      </c>
      <c r="BC296" s="32" t="s">
        <v>4034</v>
      </c>
      <c r="BD296" s="32" t="s">
        <v>186</v>
      </c>
      <c r="BE296" s="32" t="s">
        <v>157</v>
      </c>
      <c r="BF296" s="32" t="s">
        <v>157</v>
      </c>
      <c r="BG296" s="32" t="s">
        <v>259</v>
      </c>
      <c r="BH296" s="32" t="s">
        <v>157</v>
      </c>
      <c r="BI296" s="32" t="s">
        <v>157</v>
      </c>
      <c r="BJ296" s="32" t="s">
        <v>157</v>
      </c>
      <c r="BK296" s="32" t="s">
        <v>157</v>
      </c>
      <c r="BL296" s="33" t="s">
        <v>162</v>
      </c>
      <c r="BM296" s="33" t="s">
        <v>157</v>
      </c>
      <c r="BN296" s="33" t="s">
        <v>157</v>
      </c>
      <c r="BO296" s="33" t="s">
        <v>157</v>
      </c>
      <c r="BP296" s="33" t="s">
        <v>157</v>
      </c>
      <c r="BQ296" s="33" t="s">
        <v>157</v>
      </c>
      <c r="BR296" s="33" t="s">
        <v>157</v>
      </c>
      <c r="BS296" s="34" t="s">
        <v>162</v>
      </c>
      <c r="BT296" s="34" t="s">
        <v>157</v>
      </c>
      <c r="BU296" s="34" t="s">
        <v>162</v>
      </c>
      <c r="BV296" s="34" t="s">
        <v>157</v>
      </c>
      <c r="BW296" s="35" t="s">
        <v>4035</v>
      </c>
      <c r="BX296" s="35" t="s">
        <v>4036</v>
      </c>
      <c r="BY296" s="35" t="s">
        <v>157</v>
      </c>
    </row>
    <row r="297" spans="1:77" ht="45" x14ac:dyDescent="0.25">
      <c r="A297" s="30" t="s">
        <v>3010</v>
      </c>
      <c r="B297" s="30" t="s">
        <v>3011</v>
      </c>
      <c r="C297" s="30" t="s">
        <v>3012</v>
      </c>
      <c r="D297" s="51">
        <f>VLOOKUP(A297,Population!A298:C1241,2,FALSE)</f>
        <v>2067</v>
      </c>
      <c r="E297" s="30" t="s">
        <v>164</v>
      </c>
      <c r="F297" s="31" t="s">
        <v>3013</v>
      </c>
      <c r="G297" s="31" t="s">
        <v>164</v>
      </c>
      <c r="H297" s="31" t="s">
        <v>3014</v>
      </c>
      <c r="I297" s="31" t="s">
        <v>233</v>
      </c>
      <c r="J297" s="31" t="s">
        <v>157</v>
      </c>
      <c r="K297" s="31" t="s">
        <v>503</v>
      </c>
      <c r="L297" s="31" t="s">
        <v>3015</v>
      </c>
      <c r="M297" s="31" t="s">
        <v>3016</v>
      </c>
      <c r="N297" s="31" t="s">
        <v>3017</v>
      </c>
      <c r="O297" s="31" t="s">
        <v>157</v>
      </c>
      <c r="P297" s="31" t="s">
        <v>621</v>
      </c>
      <c r="Q297" s="31" t="s">
        <v>164</v>
      </c>
      <c r="R297" s="31" t="s">
        <v>1677</v>
      </c>
      <c r="S297" s="31" t="s">
        <v>233</v>
      </c>
      <c r="T297" s="31" t="s">
        <v>157</v>
      </c>
      <c r="U297" s="31" t="s">
        <v>503</v>
      </c>
      <c r="V297" s="31" t="s">
        <v>3018</v>
      </c>
      <c r="W297" s="31" t="s">
        <v>3019</v>
      </c>
      <c r="X297" s="31" t="s">
        <v>3020</v>
      </c>
      <c r="Y297" s="31" t="s">
        <v>157</v>
      </c>
      <c r="Z297" s="31" t="s">
        <v>259</v>
      </c>
      <c r="AA297" s="31" t="s">
        <v>157</v>
      </c>
      <c r="AB297" s="31" t="s">
        <v>157</v>
      </c>
      <c r="AC297" s="31" t="s">
        <v>157</v>
      </c>
      <c r="AD297" s="31" t="s">
        <v>157</v>
      </c>
      <c r="AE297" s="31" t="s">
        <v>157</v>
      </c>
      <c r="AF297" s="32" t="s">
        <v>3021</v>
      </c>
      <c r="AG297" s="32" t="s">
        <v>283</v>
      </c>
      <c r="AH297" s="32" t="s">
        <v>3022</v>
      </c>
      <c r="AI297" s="32" t="s">
        <v>164</v>
      </c>
      <c r="AJ297" s="32" t="s">
        <v>3023</v>
      </c>
      <c r="AK297" s="32" t="s">
        <v>503</v>
      </c>
      <c r="AL297" s="32" t="s">
        <v>233</v>
      </c>
      <c r="AM297" s="32" t="s">
        <v>157</v>
      </c>
      <c r="AN297" s="32" t="s">
        <v>3024</v>
      </c>
      <c r="AO297" s="32" t="s">
        <v>157</v>
      </c>
      <c r="AP297" s="32" t="s">
        <v>3025</v>
      </c>
      <c r="AQ297" s="32" t="s">
        <v>157</v>
      </c>
      <c r="AR297" s="32" t="s">
        <v>247</v>
      </c>
      <c r="AS297" s="32" t="s">
        <v>157</v>
      </c>
      <c r="AT297" s="32" t="s">
        <v>3026</v>
      </c>
      <c r="AU297" s="32" t="s">
        <v>157</v>
      </c>
      <c r="AV297" s="32" t="s">
        <v>157</v>
      </c>
      <c r="AW297" s="32" t="s">
        <v>3027</v>
      </c>
      <c r="AX297" s="32" t="s">
        <v>164</v>
      </c>
      <c r="AY297" s="32" t="s">
        <v>3028</v>
      </c>
      <c r="AZ297" s="32" t="s">
        <v>503</v>
      </c>
      <c r="BA297" s="32" t="s">
        <v>233</v>
      </c>
      <c r="BB297" s="32" t="s">
        <v>157</v>
      </c>
      <c r="BC297" s="32" t="s">
        <v>3029</v>
      </c>
      <c r="BD297" s="32" t="s">
        <v>157</v>
      </c>
      <c r="BE297" s="32" t="s">
        <v>3030</v>
      </c>
      <c r="BF297" s="32" t="s">
        <v>157</v>
      </c>
      <c r="BG297" s="32" t="s">
        <v>247</v>
      </c>
      <c r="BH297" s="32" t="s">
        <v>157</v>
      </c>
      <c r="BI297" s="32" t="s">
        <v>157</v>
      </c>
      <c r="BJ297" s="32" t="s">
        <v>157</v>
      </c>
      <c r="BK297" s="32" t="s">
        <v>157</v>
      </c>
      <c r="BL297" s="33" t="s">
        <v>210</v>
      </c>
      <c r="BM297" s="33" t="s">
        <v>157</v>
      </c>
      <c r="BN297" s="33" t="s">
        <v>157</v>
      </c>
      <c r="BO297" s="33" t="s">
        <v>157</v>
      </c>
      <c r="BP297" s="33" t="s">
        <v>157</v>
      </c>
      <c r="BQ297" s="33" t="s">
        <v>157</v>
      </c>
      <c r="BR297" s="33" t="s">
        <v>157</v>
      </c>
      <c r="BS297" s="34" t="s">
        <v>164</v>
      </c>
      <c r="BT297" s="34" t="s">
        <v>2661</v>
      </c>
      <c r="BU297" s="34" t="s">
        <v>164</v>
      </c>
      <c r="BV297" s="34" t="s">
        <v>245</v>
      </c>
      <c r="BW297" s="35" t="s">
        <v>3031</v>
      </c>
      <c r="BX297" s="35" t="s">
        <v>157</v>
      </c>
      <c r="BY297" s="35" t="s">
        <v>157</v>
      </c>
    </row>
    <row r="298" spans="1:77" x14ac:dyDescent="0.25">
      <c r="A298" s="30" t="s">
        <v>5896</v>
      </c>
      <c r="B298" s="30" t="s">
        <v>2554</v>
      </c>
      <c r="C298" s="30" t="s">
        <v>2555</v>
      </c>
      <c r="D298" s="51">
        <f>VLOOKUP(A298,Population!A299:C1242,2,FALSE)</f>
        <v>248</v>
      </c>
      <c r="E298" s="30" t="s">
        <v>164</v>
      </c>
      <c r="F298" s="31" t="s">
        <v>594</v>
      </c>
      <c r="G298" s="31" t="s">
        <v>164</v>
      </c>
      <c r="H298" s="31" t="s">
        <v>2556</v>
      </c>
      <c r="I298" s="31" t="s">
        <v>233</v>
      </c>
      <c r="J298" s="31" t="s">
        <v>157</v>
      </c>
      <c r="K298" s="31" t="s">
        <v>524</v>
      </c>
      <c r="L298" s="31" t="s">
        <v>2557</v>
      </c>
      <c r="M298" s="31" t="s">
        <v>157</v>
      </c>
      <c r="N298" s="31" t="s">
        <v>157</v>
      </c>
      <c r="O298" s="31" t="s">
        <v>157</v>
      </c>
      <c r="P298" s="31" t="s">
        <v>340</v>
      </c>
      <c r="Q298" s="31" t="s">
        <v>162</v>
      </c>
      <c r="R298" s="31" t="s">
        <v>157</v>
      </c>
      <c r="S298" s="31" t="s">
        <v>157</v>
      </c>
      <c r="T298" s="31" t="s">
        <v>157</v>
      </c>
      <c r="U298" s="31" t="s">
        <v>157</v>
      </c>
      <c r="V298" s="31" t="s">
        <v>157</v>
      </c>
      <c r="W298" s="31" t="s">
        <v>157</v>
      </c>
      <c r="X298" s="31" t="s">
        <v>157</v>
      </c>
      <c r="Y298" s="31" t="s">
        <v>157</v>
      </c>
      <c r="Z298" s="31" t="s">
        <v>259</v>
      </c>
      <c r="AA298" s="31" t="s">
        <v>157</v>
      </c>
      <c r="AB298" s="31" t="s">
        <v>157</v>
      </c>
      <c r="AC298" s="31" t="s">
        <v>157</v>
      </c>
      <c r="AD298" s="31" t="s">
        <v>157</v>
      </c>
      <c r="AE298" s="31" t="s">
        <v>157</v>
      </c>
      <c r="AF298" s="32" t="s">
        <v>594</v>
      </c>
      <c r="AG298" s="32" t="s">
        <v>340</v>
      </c>
      <c r="AH298" s="32" t="s">
        <v>157</v>
      </c>
      <c r="AI298" s="32" t="s">
        <v>164</v>
      </c>
      <c r="AJ298" s="32" t="s">
        <v>2558</v>
      </c>
      <c r="AK298" s="32" t="s">
        <v>524</v>
      </c>
      <c r="AL298" s="32" t="s">
        <v>233</v>
      </c>
      <c r="AM298" s="32" t="s">
        <v>157</v>
      </c>
      <c r="AN298" s="32" t="s">
        <v>1985</v>
      </c>
      <c r="AO298" s="32" t="s">
        <v>157</v>
      </c>
      <c r="AP298" s="32" t="s">
        <v>157</v>
      </c>
      <c r="AQ298" s="32" t="s">
        <v>157</v>
      </c>
      <c r="AR298" s="32" t="s">
        <v>259</v>
      </c>
      <c r="AS298" s="32" t="s">
        <v>157</v>
      </c>
      <c r="AT298" s="32" t="s">
        <v>157</v>
      </c>
      <c r="AU298" s="32" t="s">
        <v>157</v>
      </c>
      <c r="AV298" s="32" t="s">
        <v>157</v>
      </c>
      <c r="AW298" s="32" t="s">
        <v>340</v>
      </c>
      <c r="AX298" s="32" t="s">
        <v>162</v>
      </c>
      <c r="AY298" s="32" t="s">
        <v>157</v>
      </c>
      <c r="AZ298" s="32" t="s">
        <v>157</v>
      </c>
      <c r="BA298" s="32" t="s">
        <v>157</v>
      </c>
      <c r="BB298" s="32" t="s">
        <v>157</v>
      </c>
      <c r="BC298" s="32" t="s">
        <v>157</v>
      </c>
      <c r="BD298" s="32" t="s">
        <v>157</v>
      </c>
      <c r="BE298" s="32" t="s">
        <v>157</v>
      </c>
      <c r="BF298" s="32" t="s">
        <v>157</v>
      </c>
      <c r="BG298" s="32" t="s">
        <v>157</v>
      </c>
      <c r="BH298" s="32" t="s">
        <v>157</v>
      </c>
      <c r="BI298" s="32" t="s">
        <v>157</v>
      </c>
      <c r="BJ298" s="32" t="s">
        <v>157</v>
      </c>
      <c r="BK298" s="32" t="s">
        <v>157</v>
      </c>
      <c r="BL298" s="33" t="s">
        <v>162</v>
      </c>
      <c r="BM298" s="33" t="s">
        <v>157</v>
      </c>
      <c r="BN298" s="33" t="s">
        <v>157</v>
      </c>
      <c r="BO298" s="33" t="s">
        <v>157</v>
      </c>
      <c r="BP298" s="33" t="s">
        <v>157</v>
      </c>
      <c r="BQ298" s="33" t="s">
        <v>157</v>
      </c>
      <c r="BR298" s="33" t="s">
        <v>157</v>
      </c>
      <c r="BS298" s="34" t="s">
        <v>162</v>
      </c>
      <c r="BT298" s="34" t="s">
        <v>157</v>
      </c>
      <c r="BU298" s="34" t="s">
        <v>162</v>
      </c>
      <c r="BV298" s="34" t="s">
        <v>157</v>
      </c>
      <c r="BW298" s="35" t="s">
        <v>580</v>
      </c>
      <c r="BX298" s="35" t="s">
        <v>580</v>
      </c>
      <c r="BY298" s="35" t="s">
        <v>580</v>
      </c>
    </row>
    <row r="299" spans="1:77" ht="90" x14ac:dyDescent="0.25">
      <c r="A299" s="30" t="s">
        <v>3971</v>
      </c>
      <c r="B299" s="30" t="s">
        <v>3972</v>
      </c>
      <c r="C299" s="30" t="s">
        <v>3973</v>
      </c>
      <c r="D299" s="51">
        <f>VLOOKUP(A299,Population!A300:C1243,2,FALSE)</f>
        <v>3897</v>
      </c>
      <c r="E299" s="30" t="s">
        <v>164</v>
      </c>
      <c r="F299" s="31" t="s">
        <v>3974</v>
      </c>
      <c r="G299" s="31" t="s">
        <v>164</v>
      </c>
      <c r="H299" s="31" t="s">
        <v>3975</v>
      </c>
      <c r="I299" s="31" t="s">
        <v>233</v>
      </c>
      <c r="J299" s="31" t="s">
        <v>157</v>
      </c>
      <c r="K299" s="31" t="s">
        <v>2022</v>
      </c>
      <c r="L299" s="31" t="s">
        <v>3976</v>
      </c>
      <c r="M299" s="31" t="s">
        <v>157</v>
      </c>
      <c r="N299" s="31" t="s">
        <v>157</v>
      </c>
      <c r="O299" s="31" t="s">
        <v>3977</v>
      </c>
      <c r="P299" s="31" t="s">
        <v>1332</v>
      </c>
      <c r="Q299" s="31" t="s">
        <v>164</v>
      </c>
      <c r="R299" s="31" t="s">
        <v>3978</v>
      </c>
      <c r="S299" s="31" t="s">
        <v>233</v>
      </c>
      <c r="T299" s="31" t="s">
        <v>157</v>
      </c>
      <c r="U299" s="31" t="s">
        <v>524</v>
      </c>
      <c r="V299" s="31" t="s">
        <v>3979</v>
      </c>
      <c r="W299" s="31" t="s">
        <v>157</v>
      </c>
      <c r="X299" s="31" t="s">
        <v>157</v>
      </c>
      <c r="Y299" s="31" t="s">
        <v>3980</v>
      </c>
      <c r="Z299" s="31" t="s">
        <v>323</v>
      </c>
      <c r="AA299" s="31" t="s">
        <v>157</v>
      </c>
      <c r="AB299" s="31" t="s">
        <v>157</v>
      </c>
      <c r="AC299" s="31" t="s">
        <v>157</v>
      </c>
      <c r="AD299" s="31" t="s">
        <v>3981</v>
      </c>
      <c r="AE299" s="31" t="s">
        <v>157</v>
      </c>
      <c r="AF299" s="32" t="s">
        <v>1580</v>
      </c>
      <c r="AG299" s="32" t="s">
        <v>1588</v>
      </c>
      <c r="AH299" s="32" t="s">
        <v>3982</v>
      </c>
      <c r="AI299" s="32" t="s">
        <v>164</v>
      </c>
      <c r="AJ299" s="32" t="s">
        <v>3983</v>
      </c>
      <c r="AK299" s="32" t="s">
        <v>3984</v>
      </c>
      <c r="AL299" s="32" t="s">
        <v>233</v>
      </c>
      <c r="AM299" s="32" t="s">
        <v>157</v>
      </c>
      <c r="AN299" s="32" t="s">
        <v>3985</v>
      </c>
      <c r="AO299" s="32" t="s">
        <v>157</v>
      </c>
      <c r="AP299" s="32" t="s">
        <v>3986</v>
      </c>
      <c r="AQ299" s="32" t="s">
        <v>157</v>
      </c>
      <c r="AR299" s="32" t="s">
        <v>323</v>
      </c>
      <c r="AS299" s="32" t="s">
        <v>157</v>
      </c>
      <c r="AT299" s="32" t="s">
        <v>157</v>
      </c>
      <c r="AU299" s="32" t="s">
        <v>157</v>
      </c>
      <c r="AV299" s="32" t="s">
        <v>3981</v>
      </c>
      <c r="AW299" s="32" t="s">
        <v>3987</v>
      </c>
      <c r="AX299" s="32" t="s">
        <v>164</v>
      </c>
      <c r="AY299" s="32" t="s">
        <v>3988</v>
      </c>
      <c r="AZ299" s="32" t="s">
        <v>1160</v>
      </c>
      <c r="BA299" s="32" t="s">
        <v>233</v>
      </c>
      <c r="BB299" s="32" t="s">
        <v>157</v>
      </c>
      <c r="BC299" s="32" t="s">
        <v>3989</v>
      </c>
      <c r="BD299" s="32" t="s">
        <v>157</v>
      </c>
      <c r="BE299" s="32" t="s">
        <v>3990</v>
      </c>
      <c r="BF299" s="32" t="s">
        <v>157</v>
      </c>
      <c r="BG299" s="32" t="s">
        <v>323</v>
      </c>
      <c r="BH299" s="32" t="s">
        <v>157</v>
      </c>
      <c r="BI299" s="32" t="s">
        <v>157</v>
      </c>
      <c r="BJ299" s="32" t="s">
        <v>157</v>
      </c>
      <c r="BK299" s="32" t="s">
        <v>3981</v>
      </c>
      <c r="BL299" s="33" t="s">
        <v>164</v>
      </c>
      <c r="BM299" s="33" t="s">
        <v>190</v>
      </c>
      <c r="BN299" s="33" t="s">
        <v>3991</v>
      </c>
      <c r="BO299" s="33" t="s">
        <v>775</v>
      </c>
      <c r="BP299" s="33" t="s">
        <v>3992</v>
      </c>
      <c r="BQ299" s="33" t="s">
        <v>157</v>
      </c>
      <c r="BR299" s="33" t="s">
        <v>157</v>
      </c>
      <c r="BS299" s="34" t="s">
        <v>162</v>
      </c>
      <c r="BT299" s="34" t="s">
        <v>157</v>
      </c>
      <c r="BU299" s="34" t="s">
        <v>164</v>
      </c>
      <c r="BV299" s="34" t="s">
        <v>3993</v>
      </c>
      <c r="BW299" s="35" t="s">
        <v>3994</v>
      </c>
      <c r="BX299" s="35" t="s">
        <v>3995</v>
      </c>
      <c r="BY299" s="35" t="s">
        <v>157</v>
      </c>
    </row>
    <row r="300" spans="1:77" ht="30" x14ac:dyDescent="0.25">
      <c r="A300" s="30" t="s">
        <v>5304</v>
      </c>
      <c r="B300" s="30" t="s">
        <v>5305</v>
      </c>
      <c r="C300" s="30" t="s">
        <v>5306</v>
      </c>
      <c r="D300" s="51">
        <f>VLOOKUP(A300,Population!A301:C1244,2,FALSE)</f>
        <v>9874</v>
      </c>
      <c r="E300" s="30" t="s">
        <v>164</v>
      </c>
      <c r="F300" s="31" t="s">
        <v>5307</v>
      </c>
      <c r="G300" s="31" t="s">
        <v>164</v>
      </c>
      <c r="H300" s="31" t="s">
        <v>5308</v>
      </c>
      <c r="I300" s="31" t="s">
        <v>614</v>
      </c>
      <c r="J300" s="31" t="s">
        <v>157</v>
      </c>
      <c r="K300" s="31" t="s">
        <v>1584</v>
      </c>
      <c r="L300" s="31" t="s">
        <v>5309</v>
      </c>
      <c r="M300" s="31" t="s">
        <v>157</v>
      </c>
      <c r="N300" s="31" t="s">
        <v>157</v>
      </c>
      <c r="O300" s="31" t="s">
        <v>5310</v>
      </c>
      <c r="P300" s="31" t="s">
        <v>5311</v>
      </c>
      <c r="Q300" s="31" t="s">
        <v>164</v>
      </c>
      <c r="R300" s="31" t="s">
        <v>5308</v>
      </c>
      <c r="S300" s="31" t="s">
        <v>614</v>
      </c>
      <c r="T300" s="31" t="s">
        <v>157</v>
      </c>
      <c r="U300" s="31" t="s">
        <v>1584</v>
      </c>
      <c r="V300" s="31" t="s">
        <v>5309</v>
      </c>
      <c r="W300" s="31" t="s">
        <v>157</v>
      </c>
      <c r="X300" s="31" t="s">
        <v>157</v>
      </c>
      <c r="Y300" s="31" t="s">
        <v>5312</v>
      </c>
      <c r="Z300" s="31" t="s">
        <v>157</v>
      </c>
      <c r="AA300" s="31" t="s">
        <v>157</v>
      </c>
      <c r="AB300" s="31" t="s">
        <v>157</v>
      </c>
      <c r="AC300" s="31" t="s">
        <v>157</v>
      </c>
      <c r="AD300" s="31" t="s">
        <v>157</v>
      </c>
      <c r="AE300" s="31" t="s">
        <v>157</v>
      </c>
      <c r="AF300" s="32" t="s">
        <v>5307</v>
      </c>
      <c r="AG300" s="32" t="s">
        <v>5311</v>
      </c>
      <c r="AH300" s="32" t="s">
        <v>5313</v>
      </c>
      <c r="AI300" s="32" t="s">
        <v>164</v>
      </c>
      <c r="AJ300" s="32" t="s">
        <v>5314</v>
      </c>
      <c r="AK300" s="32" t="s">
        <v>1584</v>
      </c>
      <c r="AL300" s="32" t="s">
        <v>614</v>
      </c>
      <c r="AM300" s="32" t="s">
        <v>157</v>
      </c>
      <c r="AN300" s="32" t="s">
        <v>5315</v>
      </c>
      <c r="AO300" s="32" t="s">
        <v>157</v>
      </c>
      <c r="AP300" s="32" t="s">
        <v>157</v>
      </c>
      <c r="AQ300" s="32" t="s">
        <v>157</v>
      </c>
      <c r="AR300" s="32" t="s">
        <v>157</v>
      </c>
      <c r="AS300" s="32" t="s">
        <v>157</v>
      </c>
      <c r="AT300" s="32" t="s">
        <v>157</v>
      </c>
      <c r="AU300" s="32" t="s">
        <v>157</v>
      </c>
      <c r="AV300" s="32" t="s">
        <v>157</v>
      </c>
      <c r="AW300" s="32" t="s">
        <v>157</v>
      </c>
      <c r="AX300" s="32" t="s">
        <v>164</v>
      </c>
      <c r="AY300" s="32" t="s">
        <v>5314</v>
      </c>
      <c r="AZ300" s="32" t="s">
        <v>1584</v>
      </c>
      <c r="BA300" s="32" t="s">
        <v>614</v>
      </c>
      <c r="BB300" s="32" t="s">
        <v>157</v>
      </c>
      <c r="BC300" s="32" t="s">
        <v>5315</v>
      </c>
      <c r="BD300" s="32" t="s">
        <v>157</v>
      </c>
      <c r="BE300" s="32" t="s">
        <v>157</v>
      </c>
      <c r="BF300" s="32" t="s">
        <v>157</v>
      </c>
      <c r="BG300" s="32" t="s">
        <v>157</v>
      </c>
      <c r="BH300" s="32" t="s">
        <v>157</v>
      </c>
      <c r="BI300" s="32" t="s">
        <v>157</v>
      </c>
      <c r="BJ300" s="32" t="s">
        <v>157</v>
      </c>
      <c r="BK300" s="32" t="s">
        <v>157</v>
      </c>
      <c r="BL300" s="33" t="s">
        <v>162</v>
      </c>
      <c r="BM300" s="33" t="s">
        <v>157</v>
      </c>
      <c r="BN300" s="33" t="s">
        <v>157</v>
      </c>
      <c r="BO300" s="33" t="s">
        <v>157</v>
      </c>
      <c r="BP300" s="33" t="s">
        <v>157</v>
      </c>
      <c r="BQ300" s="33" t="s">
        <v>157</v>
      </c>
      <c r="BR300" s="33" t="s">
        <v>157</v>
      </c>
      <c r="BS300" s="34" t="s">
        <v>164</v>
      </c>
      <c r="BT300" s="34" t="s">
        <v>5316</v>
      </c>
      <c r="BU300" s="34" t="s">
        <v>164</v>
      </c>
      <c r="BV300" s="34" t="s">
        <v>5317</v>
      </c>
      <c r="BW300" s="35" t="s">
        <v>157</v>
      </c>
      <c r="BX300" s="35" t="s">
        <v>157</v>
      </c>
      <c r="BY300" s="35" t="s">
        <v>157</v>
      </c>
    </row>
    <row r="301" spans="1:77" ht="45" x14ac:dyDescent="0.25">
      <c r="A301" s="30" t="s">
        <v>4595</v>
      </c>
      <c r="B301" s="30" t="s">
        <v>4596</v>
      </c>
      <c r="C301" s="30" t="s">
        <v>4597</v>
      </c>
      <c r="D301" s="51">
        <f>VLOOKUP(A301,Population!A302:C1245,2,FALSE)</f>
        <v>707</v>
      </c>
      <c r="E301" s="30" t="s">
        <v>164</v>
      </c>
      <c r="F301" s="31" t="s">
        <v>4598</v>
      </c>
      <c r="G301" s="31" t="s">
        <v>164</v>
      </c>
      <c r="H301" s="31" t="s">
        <v>4599</v>
      </c>
      <c r="I301" s="31" t="s">
        <v>614</v>
      </c>
      <c r="J301" s="31" t="s">
        <v>157</v>
      </c>
      <c r="K301" s="31" t="s">
        <v>2461</v>
      </c>
      <c r="L301" s="31" t="s">
        <v>4600</v>
      </c>
      <c r="M301" s="31" t="s">
        <v>157</v>
      </c>
      <c r="N301" s="31" t="s">
        <v>157</v>
      </c>
      <c r="O301" s="31" t="s">
        <v>4601</v>
      </c>
      <c r="P301" s="31" t="s">
        <v>468</v>
      </c>
      <c r="Q301" s="31" t="s">
        <v>164</v>
      </c>
      <c r="R301" s="31" t="s">
        <v>4599</v>
      </c>
      <c r="S301" s="31" t="s">
        <v>614</v>
      </c>
      <c r="T301" s="31" t="s">
        <v>157</v>
      </c>
      <c r="U301" s="31" t="s">
        <v>2461</v>
      </c>
      <c r="V301" s="31" t="s">
        <v>4600</v>
      </c>
      <c r="W301" s="31" t="s">
        <v>157</v>
      </c>
      <c r="X301" s="31" t="s">
        <v>157</v>
      </c>
      <c r="Y301" s="31" t="s">
        <v>4602</v>
      </c>
      <c r="Z301" s="31" t="s">
        <v>259</v>
      </c>
      <c r="AA301" s="31" t="s">
        <v>157</v>
      </c>
      <c r="AB301" s="31" t="s">
        <v>157</v>
      </c>
      <c r="AC301" s="31" t="s">
        <v>157</v>
      </c>
      <c r="AD301" s="31" t="s">
        <v>157</v>
      </c>
      <c r="AE301" s="31" t="s">
        <v>341</v>
      </c>
      <c r="AF301" s="32" t="s">
        <v>1838</v>
      </c>
      <c r="AG301" s="32" t="s">
        <v>4603</v>
      </c>
      <c r="AH301" s="32" t="s">
        <v>4604</v>
      </c>
      <c r="AI301" s="32" t="s">
        <v>164</v>
      </c>
      <c r="AJ301" s="32" t="s">
        <v>4605</v>
      </c>
      <c r="AK301" s="32" t="s">
        <v>2461</v>
      </c>
      <c r="AL301" s="32" t="s">
        <v>614</v>
      </c>
      <c r="AM301" s="32" t="s">
        <v>157</v>
      </c>
      <c r="AN301" s="32" t="s">
        <v>4606</v>
      </c>
      <c r="AO301" s="32" t="s">
        <v>157</v>
      </c>
      <c r="AP301" s="32" t="s">
        <v>157</v>
      </c>
      <c r="AQ301" s="32" t="s">
        <v>4607</v>
      </c>
      <c r="AR301" s="32" t="s">
        <v>247</v>
      </c>
      <c r="AS301" s="32" t="s">
        <v>157</v>
      </c>
      <c r="AT301" s="32" t="s">
        <v>4608</v>
      </c>
      <c r="AU301" s="32" t="s">
        <v>157</v>
      </c>
      <c r="AV301" s="32" t="s">
        <v>157</v>
      </c>
      <c r="AW301" s="32" t="s">
        <v>4609</v>
      </c>
      <c r="AX301" s="32" t="s">
        <v>164</v>
      </c>
      <c r="AY301" s="32" t="s">
        <v>4605</v>
      </c>
      <c r="AZ301" s="32" t="s">
        <v>4610</v>
      </c>
      <c r="BA301" s="32" t="s">
        <v>614</v>
      </c>
      <c r="BB301" s="32" t="s">
        <v>157</v>
      </c>
      <c r="BC301" s="32" t="s">
        <v>4606</v>
      </c>
      <c r="BD301" s="32" t="s">
        <v>157</v>
      </c>
      <c r="BE301" s="32" t="s">
        <v>157</v>
      </c>
      <c r="BF301" s="32" t="s">
        <v>4611</v>
      </c>
      <c r="BG301" s="32" t="s">
        <v>247</v>
      </c>
      <c r="BH301" s="32" t="s">
        <v>157</v>
      </c>
      <c r="BI301" s="32" t="s">
        <v>4612</v>
      </c>
      <c r="BJ301" s="32" t="s">
        <v>157</v>
      </c>
      <c r="BK301" s="32" t="s">
        <v>157</v>
      </c>
      <c r="BL301" s="33" t="s">
        <v>162</v>
      </c>
      <c r="BM301" s="33" t="s">
        <v>157</v>
      </c>
      <c r="BN301" s="33" t="s">
        <v>157</v>
      </c>
      <c r="BO301" s="33" t="s">
        <v>157</v>
      </c>
      <c r="BP301" s="33" t="s">
        <v>157</v>
      </c>
      <c r="BQ301" s="33" t="s">
        <v>157</v>
      </c>
      <c r="BR301" s="33" t="s">
        <v>157</v>
      </c>
      <c r="BS301" s="34" t="s">
        <v>162</v>
      </c>
      <c r="BT301" s="34" t="s">
        <v>157</v>
      </c>
      <c r="BU301" s="34" t="s">
        <v>164</v>
      </c>
      <c r="BV301" s="34" t="s">
        <v>4613</v>
      </c>
      <c r="BW301" s="35" t="s">
        <v>4614</v>
      </c>
      <c r="BX301" s="35" t="s">
        <v>162</v>
      </c>
      <c r="BY301" s="35" t="s">
        <v>157</v>
      </c>
    </row>
    <row r="302" spans="1:77" ht="45" x14ac:dyDescent="0.25">
      <c r="A302" s="30" t="s">
        <v>5925</v>
      </c>
      <c r="B302" s="30" t="s">
        <v>4482</v>
      </c>
      <c r="C302" s="30" t="s">
        <v>4483</v>
      </c>
      <c r="D302" s="51">
        <f>VLOOKUP(A302,Population!A303:C1246,2,FALSE)</f>
        <v>165</v>
      </c>
      <c r="E302" s="30" t="s">
        <v>164</v>
      </c>
      <c r="F302" s="31" t="s">
        <v>1826</v>
      </c>
      <c r="G302" s="31" t="s">
        <v>164</v>
      </c>
      <c r="H302" s="31" t="s">
        <v>4484</v>
      </c>
      <c r="I302" s="31" t="s">
        <v>233</v>
      </c>
      <c r="J302" s="31" t="s">
        <v>157</v>
      </c>
      <c r="K302" s="31" t="s">
        <v>2022</v>
      </c>
      <c r="L302" s="31" t="s">
        <v>4485</v>
      </c>
      <c r="M302" s="31" t="s">
        <v>667</v>
      </c>
      <c r="N302" s="31" t="s">
        <v>1420</v>
      </c>
      <c r="O302" s="31" t="s">
        <v>157</v>
      </c>
      <c r="P302" s="31" t="s">
        <v>217</v>
      </c>
      <c r="Q302" s="31" t="s">
        <v>164</v>
      </c>
      <c r="R302" s="31" t="s">
        <v>4484</v>
      </c>
      <c r="S302" s="31" t="s">
        <v>233</v>
      </c>
      <c r="T302" s="31" t="s">
        <v>157</v>
      </c>
      <c r="U302" s="31" t="s">
        <v>524</v>
      </c>
      <c r="V302" s="31" t="s">
        <v>4486</v>
      </c>
      <c r="W302" s="31" t="s">
        <v>4487</v>
      </c>
      <c r="X302" s="31" t="s">
        <v>4488</v>
      </c>
      <c r="Y302" s="31" t="s">
        <v>157</v>
      </c>
      <c r="Z302" s="31" t="s">
        <v>241</v>
      </c>
      <c r="AA302" s="31" t="s">
        <v>157</v>
      </c>
      <c r="AB302" s="31" t="s">
        <v>4489</v>
      </c>
      <c r="AC302" s="31" t="s">
        <v>157</v>
      </c>
      <c r="AD302" s="31" t="s">
        <v>157</v>
      </c>
      <c r="AE302" s="31" t="s">
        <v>580</v>
      </c>
      <c r="AF302" s="32" t="s">
        <v>1544</v>
      </c>
      <c r="AG302" s="32" t="s">
        <v>217</v>
      </c>
      <c r="AH302" s="32" t="s">
        <v>660</v>
      </c>
      <c r="AI302" s="32" t="s">
        <v>164</v>
      </c>
      <c r="AJ302" s="32" t="s">
        <v>660</v>
      </c>
      <c r="AK302" s="32" t="s">
        <v>2867</v>
      </c>
      <c r="AL302" s="32" t="s">
        <v>167</v>
      </c>
      <c r="AM302" s="32" t="s">
        <v>1013</v>
      </c>
      <c r="AN302" s="32" t="s">
        <v>1052</v>
      </c>
      <c r="AO302" s="32" t="s">
        <v>157</v>
      </c>
      <c r="AP302" s="32" t="s">
        <v>157</v>
      </c>
      <c r="AQ302" s="32" t="s">
        <v>157</v>
      </c>
      <c r="AR302" s="32" t="s">
        <v>259</v>
      </c>
      <c r="AS302" s="32" t="s">
        <v>157</v>
      </c>
      <c r="AT302" s="32" t="s">
        <v>157</v>
      </c>
      <c r="AU302" s="32" t="s">
        <v>157</v>
      </c>
      <c r="AV302" s="32" t="s">
        <v>157</v>
      </c>
      <c r="AW302" s="32" t="s">
        <v>660</v>
      </c>
      <c r="AX302" s="32" t="s">
        <v>164</v>
      </c>
      <c r="AY302" s="32" t="s">
        <v>660</v>
      </c>
      <c r="AZ302" s="32" t="s">
        <v>2867</v>
      </c>
      <c r="BA302" s="32" t="s">
        <v>233</v>
      </c>
      <c r="BB302" s="32" t="s">
        <v>157</v>
      </c>
      <c r="BC302" s="32" t="s">
        <v>1052</v>
      </c>
      <c r="BD302" s="32" t="s">
        <v>157</v>
      </c>
      <c r="BE302" s="32" t="s">
        <v>157</v>
      </c>
      <c r="BF302" s="32" t="s">
        <v>157</v>
      </c>
      <c r="BG302" s="32" t="s">
        <v>259</v>
      </c>
      <c r="BH302" s="32" t="s">
        <v>157</v>
      </c>
      <c r="BI302" s="32" t="s">
        <v>157</v>
      </c>
      <c r="BJ302" s="32" t="s">
        <v>157</v>
      </c>
      <c r="BK302" s="32" t="s">
        <v>157</v>
      </c>
      <c r="BL302" s="33" t="s">
        <v>162</v>
      </c>
      <c r="BM302" s="33" t="s">
        <v>157</v>
      </c>
      <c r="BN302" s="33" t="s">
        <v>157</v>
      </c>
      <c r="BO302" s="33" t="s">
        <v>157</v>
      </c>
      <c r="BP302" s="33" t="s">
        <v>157</v>
      </c>
      <c r="BQ302" s="33" t="s">
        <v>157</v>
      </c>
      <c r="BR302" s="33" t="s">
        <v>157</v>
      </c>
      <c r="BS302" s="34" t="s">
        <v>162</v>
      </c>
      <c r="BT302" s="34" t="s">
        <v>157</v>
      </c>
      <c r="BU302" s="34" t="s">
        <v>162</v>
      </c>
      <c r="BV302" s="34" t="s">
        <v>157</v>
      </c>
      <c r="BW302" s="35" t="s">
        <v>157</v>
      </c>
      <c r="BX302" s="35" t="s">
        <v>157</v>
      </c>
      <c r="BY302" s="35" t="s">
        <v>157</v>
      </c>
    </row>
    <row r="303" spans="1:77" x14ac:dyDescent="0.25">
      <c r="A303" s="30" t="s">
        <v>2280</v>
      </c>
      <c r="B303" s="30" t="s">
        <v>2281</v>
      </c>
      <c r="C303" s="30" t="s">
        <v>2282</v>
      </c>
      <c r="D303" s="51">
        <f>VLOOKUP(A303,Population!A304:C1247,2,FALSE)</f>
        <v>390</v>
      </c>
      <c r="E303" s="30" t="s">
        <v>164</v>
      </c>
      <c r="F303" s="31" t="s">
        <v>2283</v>
      </c>
      <c r="G303" s="31" t="s">
        <v>164</v>
      </c>
      <c r="H303" s="31" t="s">
        <v>2284</v>
      </c>
      <c r="I303" s="31" t="s">
        <v>233</v>
      </c>
      <c r="J303" s="31" t="s">
        <v>157</v>
      </c>
      <c r="K303" s="31" t="s">
        <v>273</v>
      </c>
      <c r="L303" s="31" t="s">
        <v>646</v>
      </c>
      <c r="M303" s="31" t="s">
        <v>2285</v>
      </c>
      <c r="N303" s="31" t="s">
        <v>2286</v>
      </c>
      <c r="O303" s="31" t="s">
        <v>157</v>
      </c>
      <c r="P303" s="31" t="s">
        <v>157</v>
      </c>
      <c r="Q303" s="31" t="s">
        <v>164</v>
      </c>
      <c r="R303" s="31" t="s">
        <v>2287</v>
      </c>
      <c r="S303" s="31" t="s">
        <v>233</v>
      </c>
      <c r="T303" s="31" t="s">
        <v>157</v>
      </c>
      <c r="U303" s="31" t="s">
        <v>273</v>
      </c>
      <c r="V303" s="31" t="s">
        <v>157</v>
      </c>
      <c r="W303" s="31" t="s">
        <v>2288</v>
      </c>
      <c r="X303" s="31" t="s">
        <v>2289</v>
      </c>
      <c r="Y303" s="31" t="s">
        <v>157</v>
      </c>
      <c r="Z303" s="31" t="s">
        <v>259</v>
      </c>
      <c r="AA303" s="31" t="s">
        <v>157</v>
      </c>
      <c r="AB303" s="31" t="s">
        <v>157</v>
      </c>
      <c r="AC303" s="31" t="s">
        <v>157</v>
      </c>
      <c r="AD303" s="31" t="s">
        <v>157</v>
      </c>
      <c r="AE303" s="31" t="s">
        <v>1141</v>
      </c>
      <c r="AF303" s="32" t="s">
        <v>157</v>
      </c>
      <c r="AG303" s="32" t="s">
        <v>157</v>
      </c>
      <c r="AH303" s="32" t="s">
        <v>157</v>
      </c>
      <c r="AI303" s="32" t="s">
        <v>164</v>
      </c>
      <c r="AJ303" s="32" t="s">
        <v>2290</v>
      </c>
      <c r="AK303" s="32" t="s">
        <v>273</v>
      </c>
      <c r="AL303" s="32" t="s">
        <v>233</v>
      </c>
      <c r="AM303" s="32" t="s">
        <v>157</v>
      </c>
      <c r="AN303" s="32" t="s">
        <v>157</v>
      </c>
      <c r="AO303" s="32" t="s">
        <v>157</v>
      </c>
      <c r="AP303" s="32" t="s">
        <v>157</v>
      </c>
      <c r="AQ303" s="32" t="s">
        <v>157</v>
      </c>
      <c r="AR303" s="32" t="s">
        <v>259</v>
      </c>
      <c r="AS303" s="32" t="s">
        <v>157</v>
      </c>
      <c r="AT303" s="32" t="s">
        <v>157</v>
      </c>
      <c r="AU303" s="32" t="s">
        <v>157</v>
      </c>
      <c r="AV303" s="32" t="s">
        <v>157</v>
      </c>
      <c r="AW303" s="32" t="s">
        <v>157</v>
      </c>
      <c r="AX303" s="32" t="s">
        <v>164</v>
      </c>
      <c r="AY303" s="32" t="s">
        <v>2290</v>
      </c>
      <c r="AZ303" s="32" t="s">
        <v>157</v>
      </c>
      <c r="BA303" s="32" t="s">
        <v>233</v>
      </c>
      <c r="BB303" s="32" t="s">
        <v>157</v>
      </c>
      <c r="BC303" s="32" t="s">
        <v>157</v>
      </c>
      <c r="BD303" s="32" t="s">
        <v>157</v>
      </c>
      <c r="BE303" s="32" t="s">
        <v>157</v>
      </c>
      <c r="BF303" s="32" t="s">
        <v>157</v>
      </c>
      <c r="BG303" s="32" t="s">
        <v>259</v>
      </c>
      <c r="BH303" s="32" t="s">
        <v>157</v>
      </c>
      <c r="BI303" s="32" t="s">
        <v>157</v>
      </c>
      <c r="BJ303" s="32" t="s">
        <v>157</v>
      </c>
      <c r="BK303" s="32" t="s">
        <v>157</v>
      </c>
      <c r="BL303" s="33" t="s">
        <v>162</v>
      </c>
      <c r="BM303" s="33" t="s">
        <v>157</v>
      </c>
      <c r="BN303" s="33" t="s">
        <v>157</v>
      </c>
      <c r="BO303" s="33" t="s">
        <v>157</v>
      </c>
      <c r="BP303" s="33" t="s">
        <v>157</v>
      </c>
      <c r="BQ303" s="33" t="s">
        <v>157</v>
      </c>
      <c r="BR303" s="33" t="s">
        <v>157</v>
      </c>
      <c r="BS303" s="34" t="s">
        <v>164</v>
      </c>
      <c r="BT303" s="34" t="s">
        <v>2291</v>
      </c>
      <c r="BU303" s="34" t="s">
        <v>162</v>
      </c>
      <c r="BV303" s="34" t="s">
        <v>157</v>
      </c>
      <c r="BW303" s="35" t="s">
        <v>157</v>
      </c>
      <c r="BX303" s="35" t="s">
        <v>157</v>
      </c>
      <c r="BY303" s="35" t="s">
        <v>157</v>
      </c>
    </row>
    <row r="304" spans="1:77" ht="60" x14ac:dyDescent="0.25">
      <c r="A304" s="30" t="s">
        <v>3326</v>
      </c>
      <c r="B304" s="30" t="s">
        <v>3327</v>
      </c>
      <c r="C304" s="30" t="s">
        <v>3328</v>
      </c>
      <c r="D304" s="51">
        <f>VLOOKUP(A304,Population!A305:C1248,2,FALSE)</f>
        <v>785</v>
      </c>
      <c r="E304" s="30" t="s">
        <v>164</v>
      </c>
      <c r="F304" s="31" t="s">
        <v>3329</v>
      </c>
      <c r="G304" s="31" t="s">
        <v>164</v>
      </c>
      <c r="H304" s="31" t="s">
        <v>3330</v>
      </c>
      <c r="I304" s="31" t="s">
        <v>233</v>
      </c>
      <c r="J304" s="31" t="s">
        <v>157</v>
      </c>
      <c r="K304" s="31" t="s">
        <v>340</v>
      </c>
      <c r="L304" s="31" t="s">
        <v>3331</v>
      </c>
      <c r="M304" s="31" t="s">
        <v>3332</v>
      </c>
      <c r="N304" s="31" t="s">
        <v>3333</v>
      </c>
      <c r="O304" s="31" t="s">
        <v>157</v>
      </c>
      <c r="P304" s="31" t="s">
        <v>320</v>
      </c>
      <c r="Q304" s="31" t="s">
        <v>164</v>
      </c>
      <c r="R304" s="31" t="s">
        <v>3330</v>
      </c>
      <c r="S304" s="31" t="s">
        <v>233</v>
      </c>
      <c r="T304" s="31" t="s">
        <v>157</v>
      </c>
      <c r="U304" s="31" t="s">
        <v>340</v>
      </c>
      <c r="V304" s="31" t="s">
        <v>3331</v>
      </c>
      <c r="W304" s="31" t="s">
        <v>3334</v>
      </c>
      <c r="X304" s="31" t="s">
        <v>3335</v>
      </c>
      <c r="Y304" s="31" t="s">
        <v>157</v>
      </c>
      <c r="Z304" s="31" t="s">
        <v>259</v>
      </c>
      <c r="AA304" s="31" t="s">
        <v>157</v>
      </c>
      <c r="AB304" s="31" t="s">
        <v>157</v>
      </c>
      <c r="AC304" s="31" t="s">
        <v>157</v>
      </c>
      <c r="AD304" s="31" t="s">
        <v>157</v>
      </c>
      <c r="AE304" s="31" t="s">
        <v>157</v>
      </c>
      <c r="AF304" s="32" t="s">
        <v>2243</v>
      </c>
      <c r="AG304" s="32" t="s">
        <v>1071</v>
      </c>
      <c r="AH304" s="32" t="s">
        <v>3177</v>
      </c>
      <c r="AI304" s="32" t="s">
        <v>164</v>
      </c>
      <c r="AJ304" s="32" t="s">
        <v>1121</v>
      </c>
      <c r="AK304" s="32" t="s">
        <v>340</v>
      </c>
      <c r="AL304" s="32" t="s">
        <v>233</v>
      </c>
      <c r="AM304" s="32" t="s">
        <v>157</v>
      </c>
      <c r="AN304" s="32" t="s">
        <v>3336</v>
      </c>
      <c r="AO304" s="32" t="s">
        <v>157</v>
      </c>
      <c r="AP304" s="32" t="s">
        <v>3337</v>
      </c>
      <c r="AQ304" s="32" t="s">
        <v>157</v>
      </c>
      <c r="AR304" s="32" t="s">
        <v>359</v>
      </c>
      <c r="AS304" s="32" t="s">
        <v>157</v>
      </c>
      <c r="AT304" s="32" t="s">
        <v>157</v>
      </c>
      <c r="AU304" s="32" t="s">
        <v>3338</v>
      </c>
      <c r="AV304" s="32" t="s">
        <v>157</v>
      </c>
      <c r="AW304" s="32" t="s">
        <v>3339</v>
      </c>
      <c r="AX304" s="32" t="s">
        <v>164</v>
      </c>
      <c r="AY304" s="32" t="s">
        <v>1121</v>
      </c>
      <c r="AZ304" s="32" t="s">
        <v>340</v>
      </c>
      <c r="BA304" s="32" t="s">
        <v>233</v>
      </c>
      <c r="BB304" s="32" t="s">
        <v>157</v>
      </c>
      <c r="BC304" s="32" t="s">
        <v>3336</v>
      </c>
      <c r="BD304" s="32" t="s">
        <v>157</v>
      </c>
      <c r="BE304" s="32" t="s">
        <v>3340</v>
      </c>
      <c r="BF304" s="32" t="s">
        <v>157</v>
      </c>
      <c r="BG304" s="32" t="s">
        <v>359</v>
      </c>
      <c r="BH304" s="32" t="s">
        <v>157</v>
      </c>
      <c r="BI304" s="32" t="s">
        <v>157</v>
      </c>
      <c r="BJ304" s="32" t="s">
        <v>3338</v>
      </c>
      <c r="BK304" s="32" t="s">
        <v>157</v>
      </c>
      <c r="BL304" s="33" t="s">
        <v>162</v>
      </c>
      <c r="BM304" s="33" t="s">
        <v>157</v>
      </c>
      <c r="BN304" s="33" t="s">
        <v>157</v>
      </c>
      <c r="BO304" s="33" t="s">
        <v>157</v>
      </c>
      <c r="BP304" s="33" t="s">
        <v>157</v>
      </c>
      <c r="BQ304" s="33" t="s">
        <v>157</v>
      </c>
      <c r="BR304" s="33" t="s">
        <v>157</v>
      </c>
      <c r="BS304" s="34" t="s">
        <v>162</v>
      </c>
      <c r="BT304" s="34" t="s">
        <v>157</v>
      </c>
      <c r="BU304" s="34" t="s">
        <v>164</v>
      </c>
      <c r="BV304" s="34" t="s">
        <v>188</v>
      </c>
      <c r="BW304" s="35" t="s">
        <v>3341</v>
      </c>
      <c r="BX304" s="35" t="s">
        <v>162</v>
      </c>
      <c r="BY304" s="35" t="s">
        <v>157</v>
      </c>
    </row>
    <row r="305" spans="1:77" ht="90" x14ac:dyDescent="0.25">
      <c r="A305" s="30" t="s">
        <v>5776</v>
      </c>
      <c r="B305" s="30" t="s">
        <v>5777</v>
      </c>
      <c r="C305" s="30" t="s">
        <v>5778</v>
      </c>
      <c r="D305" s="51">
        <f>VLOOKUP(A305,Population!A306:C1249,2,FALSE)</f>
        <v>2968</v>
      </c>
      <c r="E305" s="30" t="s">
        <v>164</v>
      </c>
      <c r="F305" s="31" t="s">
        <v>5779</v>
      </c>
      <c r="G305" s="31" t="s">
        <v>164</v>
      </c>
      <c r="H305" s="31" t="s">
        <v>5780</v>
      </c>
      <c r="I305" s="31" t="s">
        <v>233</v>
      </c>
      <c r="J305" s="31" t="s">
        <v>157</v>
      </c>
      <c r="K305" s="31" t="s">
        <v>524</v>
      </c>
      <c r="L305" s="31" t="s">
        <v>5781</v>
      </c>
      <c r="M305" s="31" t="s">
        <v>5782</v>
      </c>
      <c r="N305" s="31" t="s">
        <v>5783</v>
      </c>
      <c r="O305" s="31" t="s">
        <v>157</v>
      </c>
      <c r="P305" s="31" t="s">
        <v>1339</v>
      </c>
      <c r="Q305" s="31" t="s">
        <v>164</v>
      </c>
      <c r="R305" s="31" t="s">
        <v>5780</v>
      </c>
      <c r="S305" s="31" t="s">
        <v>233</v>
      </c>
      <c r="T305" s="31" t="s">
        <v>157</v>
      </c>
      <c r="U305" s="31" t="s">
        <v>524</v>
      </c>
      <c r="V305" s="31" t="s">
        <v>5784</v>
      </c>
      <c r="W305" s="31" t="s">
        <v>5785</v>
      </c>
      <c r="X305" s="31" t="s">
        <v>5786</v>
      </c>
      <c r="Y305" s="31" t="s">
        <v>157</v>
      </c>
      <c r="Z305" s="31" t="s">
        <v>259</v>
      </c>
      <c r="AA305" s="31" t="s">
        <v>157</v>
      </c>
      <c r="AB305" s="31" t="s">
        <v>157</v>
      </c>
      <c r="AC305" s="31" t="s">
        <v>157</v>
      </c>
      <c r="AD305" s="31" t="s">
        <v>157</v>
      </c>
      <c r="AE305" s="31" t="s">
        <v>5787</v>
      </c>
      <c r="AF305" s="32" t="s">
        <v>5788</v>
      </c>
      <c r="AG305" s="32" t="s">
        <v>4670</v>
      </c>
      <c r="AH305" s="32" t="s">
        <v>640</v>
      </c>
      <c r="AI305" s="32" t="s">
        <v>164</v>
      </c>
      <c r="AJ305" s="32" t="s">
        <v>5789</v>
      </c>
      <c r="AK305" s="32" t="s">
        <v>340</v>
      </c>
      <c r="AL305" s="32" t="s">
        <v>233</v>
      </c>
      <c r="AM305" s="32" t="s">
        <v>157</v>
      </c>
      <c r="AN305" s="32" t="s">
        <v>5790</v>
      </c>
      <c r="AO305" s="32" t="s">
        <v>157</v>
      </c>
      <c r="AP305" s="32" t="s">
        <v>157</v>
      </c>
      <c r="AQ305" s="32" t="s">
        <v>157</v>
      </c>
      <c r="AR305" s="32" t="s">
        <v>247</v>
      </c>
      <c r="AS305" s="32" t="s">
        <v>157</v>
      </c>
      <c r="AT305" s="32" t="s">
        <v>5791</v>
      </c>
      <c r="AU305" s="32" t="s">
        <v>157</v>
      </c>
      <c r="AV305" s="32" t="s">
        <v>157</v>
      </c>
      <c r="AW305" s="32" t="s">
        <v>764</v>
      </c>
      <c r="AX305" s="32" t="s">
        <v>164</v>
      </c>
      <c r="AY305" s="32" t="s">
        <v>5789</v>
      </c>
      <c r="AZ305" s="32" t="s">
        <v>340</v>
      </c>
      <c r="BA305" s="32" t="s">
        <v>233</v>
      </c>
      <c r="BB305" s="32" t="s">
        <v>157</v>
      </c>
      <c r="BC305" s="32" t="s">
        <v>5792</v>
      </c>
      <c r="BD305" s="32" t="s">
        <v>157</v>
      </c>
      <c r="BE305" s="32" t="s">
        <v>157</v>
      </c>
      <c r="BF305" s="32" t="s">
        <v>157</v>
      </c>
      <c r="BG305" s="32" t="s">
        <v>247</v>
      </c>
      <c r="BH305" s="32" t="s">
        <v>157</v>
      </c>
      <c r="BI305" s="32" t="s">
        <v>5793</v>
      </c>
      <c r="BJ305" s="32" t="s">
        <v>157</v>
      </c>
      <c r="BK305" s="32" t="s">
        <v>157</v>
      </c>
      <c r="BL305" s="33" t="s">
        <v>162</v>
      </c>
      <c r="BM305" s="33" t="s">
        <v>157</v>
      </c>
      <c r="BN305" s="33" t="s">
        <v>157</v>
      </c>
      <c r="BO305" s="33" t="s">
        <v>157</v>
      </c>
      <c r="BP305" s="33" t="s">
        <v>157</v>
      </c>
      <c r="BQ305" s="33" t="s">
        <v>157</v>
      </c>
      <c r="BR305" s="33" t="s">
        <v>157</v>
      </c>
      <c r="BS305" s="34" t="s">
        <v>162</v>
      </c>
      <c r="BT305" s="34" t="s">
        <v>157</v>
      </c>
      <c r="BU305" s="34" t="s">
        <v>162</v>
      </c>
      <c r="BV305" s="34" t="s">
        <v>157</v>
      </c>
      <c r="BW305" s="35" t="s">
        <v>5794</v>
      </c>
      <c r="BX305" s="35" t="s">
        <v>5795</v>
      </c>
      <c r="BY305" s="35" t="s">
        <v>157</v>
      </c>
    </row>
    <row r="306" spans="1:77" ht="90" x14ac:dyDescent="0.25">
      <c r="A306" s="30" t="s">
        <v>5875</v>
      </c>
      <c r="B306" s="30" t="s">
        <v>1509</v>
      </c>
      <c r="C306" s="30" t="s">
        <v>1510</v>
      </c>
      <c r="D306" s="51">
        <f>VLOOKUP(A306,Population!A307:C1250,2,FALSE)</f>
        <v>56609</v>
      </c>
      <c r="E306" s="30" t="s">
        <v>164</v>
      </c>
      <c r="F306" s="31" t="s">
        <v>1511</v>
      </c>
      <c r="G306" s="31" t="s">
        <v>164</v>
      </c>
      <c r="H306" s="31" t="s">
        <v>1512</v>
      </c>
      <c r="I306" s="31" t="s">
        <v>233</v>
      </c>
      <c r="J306" s="31" t="s">
        <v>157</v>
      </c>
      <c r="K306" s="31" t="s">
        <v>340</v>
      </c>
      <c r="L306" s="31" t="s">
        <v>1513</v>
      </c>
      <c r="M306" s="31" t="s">
        <v>1514</v>
      </c>
      <c r="N306" s="31" t="s">
        <v>1515</v>
      </c>
      <c r="O306" s="31" t="s">
        <v>157</v>
      </c>
      <c r="P306" s="31" t="s">
        <v>1516</v>
      </c>
      <c r="Q306" s="31" t="s">
        <v>164</v>
      </c>
      <c r="R306" s="31" t="s">
        <v>1517</v>
      </c>
      <c r="S306" s="31" t="s">
        <v>233</v>
      </c>
      <c r="T306" s="31" t="s">
        <v>157</v>
      </c>
      <c r="U306" s="31" t="s">
        <v>340</v>
      </c>
      <c r="V306" s="31" t="s">
        <v>1518</v>
      </c>
      <c r="W306" s="31" t="s">
        <v>1519</v>
      </c>
      <c r="X306" s="31" t="s">
        <v>1519</v>
      </c>
      <c r="Y306" s="31" t="s">
        <v>157</v>
      </c>
      <c r="Z306" s="31" t="s">
        <v>259</v>
      </c>
      <c r="AA306" s="31" t="s">
        <v>1520</v>
      </c>
      <c r="AB306" s="31" t="s">
        <v>157</v>
      </c>
      <c r="AC306" s="31" t="s">
        <v>157</v>
      </c>
      <c r="AD306" s="31" t="s">
        <v>157</v>
      </c>
      <c r="AE306" s="31" t="s">
        <v>157</v>
      </c>
      <c r="AF306" s="32" t="s">
        <v>1521</v>
      </c>
      <c r="AG306" s="32" t="s">
        <v>1522</v>
      </c>
      <c r="AH306" s="32" t="s">
        <v>1523</v>
      </c>
      <c r="AI306" s="32" t="s">
        <v>164</v>
      </c>
      <c r="AJ306" s="32" t="s">
        <v>1524</v>
      </c>
      <c r="AK306" s="32" t="s">
        <v>340</v>
      </c>
      <c r="AL306" s="32" t="s">
        <v>233</v>
      </c>
      <c r="AM306" s="32" t="s">
        <v>157</v>
      </c>
      <c r="AN306" s="32" t="s">
        <v>1525</v>
      </c>
      <c r="AO306" s="32" t="s">
        <v>1526</v>
      </c>
      <c r="AP306" s="32" t="s">
        <v>1527</v>
      </c>
      <c r="AQ306" s="32" t="s">
        <v>157</v>
      </c>
      <c r="AR306" s="32" t="s">
        <v>259</v>
      </c>
      <c r="AS306" s="32" t="s">
        <v>157</v>
      </c>
      <c r="AT306" s="32" t="s">
        <v>157</v>
      </c>
      <c r="AU306" s="32" t="s">
        <v>157</v>
      </c>
      <c r="AV306" s="32" t="s">
        <v>157</v>
      </c>
      <c r="AW306" s="32" t="s">
        <v>1528</v>
      </c>
      <c r="AX306" s="32" t="s">
        <v>164</v>
      </c>
      <c r="AY306" s="32" t="s">
        <v>1526</v>
      </c>
      <c r="AZ306" s="32" t="s">
        <v>340</v>
      </c>
      <c r="BA306" s="32" t="s">
        <v>233</v>
      </c>
      <c r="BB306" s="32" t="s">
        <v>157</v>
      </c>
      <c r="BC306" s="32" t="s">
        <v>990</v>
      </c>
      <c r="BD306" s="32" t="s">
        <v>1526</v>
      </c>
      <c r="BE306" s="32" t="s">
        <v>1527</v>
      </c>
      <c r="BF306" s="32" t="s">
        <v>157</v>
      </c>
      <c r="BG306" s="32" t="s">
        <v>259</v>
      </c>
      <c r="BH306" s="32" t="s">
        <v>157</v>
      </c>
      <c r="BI306" s="32" t="s">
        <v>157</v>
      </c>
      <c r="BJ306" s="32" t="s">
        <v>157</v>
      </c>
      <c r="BK306" s="32" t="s">
        <v>157</v>
      </c>
      <c r="BL306" s="33" t="s">
        <v>164</v>
      </c>
      <c r="BM306" s="33" t="s">
        <v>1529</v>
      </c>
      <c r="BN306" s="33" t="s">
        <v>1529</v>
      </c>
      <c r="BO306" s="33" t="s">
        <v>157</v>
      </c>
      <c r="BP306" s="33" t="s">
        <v>157</v>
      </c>
      <c r="BQ306" s="33" t="s">
        <v>157</v>
      </c>
      <c r="BR306" s="33" t="s">
        <v>157</v>
      </c>
      <c r="BS306" s="34" t="s">
        <v>164</v>
      </c>
      <c r="BT306" s="34" t="s">
        <v>1530</v>
      </c>
      <c r="BU306" s="34" t="s">
        <v>162</v>
      </c>
      <c r="BV306" s="34" t="s">
        <v>157</v>
      </c>
      <c r="BW306" s="35" t="s">
        <v>1531</v>
      </c>
      <c r="BX306" s="35" t="s">
        <v>162</v>
      </c>
      <c r="BY306" s="35" t="s">
        <v>157</v>
      </c>
    </row>
    <row r="307" spans="1:77" ht="105" x14ac:dyDescent="0.25">
      <c r="A307" s="30" t="s">
        <v>2739</v>
      </c>
      <c r="B307" s="30" t="s">
        <v>2740</v>
      </c>
      <c r="C307" s="30" t="s">
        <v>2741</v>
      </c>
      <c r="D307" s="51">
        <f>VLOOKUP(A307,Population!A308:C1251,2,FALSE)</f>
        <v>966</v>
      </c>
      <c r="E307" s="30" t="s">
        <v>164</v>
      </c>
      <c r="F307" s="31" t="s">
        <v>2742</v>
      </c>
      <c r="G307" s="31" t="s">
        <v>164</v>
      </c>
      <c r="H307" s="31" t="s">
        <v>2743</v>
      </c>
      <c r="I307" s="31" t="s">
        <v>233</v>
      </c>
      <c r="J307" s="31" t="s">
        <v>157</v>
      </c>
      <c r="K307" s="31" t="s">
        <v>503</v>
      </c>
      <c r="L307" s="31" t="s">
        <v>2744</v>
      </c>
      <c r="M307" s="31" t="s">
        <v>2745</v>
      </c>
      <c r="N307" s="31" t="s">
        <v>2746</v>
      </c>
      <c r="O307" s="31" t="s">
        <v>157</v>
      </c>
      <c r="P307" s="31" t="s">
        <v>1102</v>
      </c>
      <c r="Q307" s="31" t="s">
        <v>164</v>
      </c>
      <c r="R307" s="31" t="s">
        <v>2743</v>
      </c>
      <c r="S307" s="31" t="s">
        <v>233</v>
      </c>
      <c r="T307" s="31" t="s">
        <v>157</v>
      </c>
      <c r="U307" s="31" t="s">
        <v>503</v>
      </c>
      <c r="V307" s="31" t="s">
        <v>2744</v>
      </c>
      <c r="W307" s="31" t="s">
        <v>2747</v>
      </c>
      <c r="X307" s="31" t="s">
        <v>264</v>
      </c>
      <c r="Y307" s="31" t="s">
        <v>157</v>
      </c>
      <c r="Z307" s="31" t="s">
        <v>259</v>
      </c>
      <c r="AA307" s="31" t="s">
        <v>157</v>
      </c>
      <c r="AB307" s="31" t="s">
        <v>157</v>
      </c>
      <c r="AC307" s="31" t="s">
        <v>157</v>
      </c>
      <c r="AD307" s="31" t="s">
        <v>157</v>
      </c>
      <c r="AE307" s="31" t="s">
        <v>157</v>
      </c>
      <c r="AF307" s="32" t="s">
        <v>2748</v>
      </c>
      <c r="AG307" s="32" t="s">
        <v>1102</v>
      </c>
      <c r="AH307" s="32" t="s">
        <v>2749</v>
      </c>
      <c r="AI307" s="32" t="s">
        <v>164</v>
      </c>
      <c r="AJ307" s="32" t="s">
        <v>1244</v>
      </c>
      <c r="AK307" s="32" t="s">
        <v>503</v>
      </c>
      <c r="AL307" s="32" t="s">
        <v>233</v>
      </c>
      <c r="AM307" s="32" t="s">
        <v>157</v>
      </c>
      <c r="AN307" s="32" t="s">
        <v>2750</v>
      </c>
      <c r="AO307" s="32" t="s">
        <v>157</v>
      </c>
      <c r="AP307" s="32" t="s">
        <v>2751</v>
      </c>
      <c r="AQ307" s="32" t="s">
        <v>157</v>
      </c>
      <c r="AR307" s="32" t="s">
        <v>247</v>
      </c>
      <c r="AS307" s="32" t="s">
        <v>157</v>
      </c>
      <c r="AT307" s="32" t="s">
        <v>2752</v>
      </c>
      <c r="AU307" s="32" t="s">
        <v>157</v>
      </c>
      <c r="AV307" s="32" t="s">
        <v>157</v>
      </c>
      <c r="AW307" s="32" t="s">
        <v>2753</v>
      </c>
      <c r="AX307" s="32" t="s">
        <v>164</v>
      </c>
      <c r="AY307" s="32" t="s">
        <v>1244</v>
      </c>
      <c r="AZ307" s="32" t="s">
        <v>503</v>
      </c>
      <c r="BA307" s="32" t="s">
        <v>233</v>
      </c>
      <c r="BB307" s="32" t="s">
        <v>157</v>
      </c>
      <c r="BC307" s="32" t="s">
        <v>2750</v>
      </c>
      <c r="BD307" s="32" t="s">
        <v>157</v>
      </c>
      <c r="BE307" s="32" t="s">
        <v>2754</v>
      </c>
      <c r="BF307" s="32" t="s">
        <v>157</v>
      </c>
      <c r="BG307" s="32" t="s">
        <v>247</v>
      </c>
      <c r="BH307" s="32" t="s">
        <v>157</v>
      </c>
      <c r="BI307" s="32" t="s">
        <v>2752</v>
      </c>
      <c r="BJ307" s="32" t="s">
        <v>157</v>
      </c>
      <c r="BK307" s="32" t="s">
        <v>157</v>
      </c>
      <c r="BL307" s="33" t="s">
        <v>162</v>
      </c>
      <c r="BM307" s="33" t="s">
        <v>157</v>
      </c>
      <c r="BN307" s="33" t="s">
        <v>157</v>
      </c>
      <c r="BO307" s="33" t="s">
        <v>157</v>
      </c>
      <c r="BP307" s="33" t="s">
        <v>157</v>
      </c>
      <c r="BQ307" s="33" t="s">
        <v>157</v>
      </c>
      <c r="BR307" s="33" t="s">
        <v>157</v>
      </c>
      <c r="BS307" s="34" t="s">
        <v>162</v>
      </c>
      <c r="BT307" s="34" t="s">
        <v>157</v>
      </c>
      <c r="BU307" s="34" t="s">
        <v>162</v>
      </c>
      <c r="BV307" s="34" t="s">
        <v>157</v>
      </c>
      <c r="BW307" s="35" t="s">
        <v>2755</v>
      </c>
      <c r="BX307" s="35" t="s">
        <v>2756</v>
      </c>
      <c r="BY307" s="35" t="s">
        <v>2757</v>
      </c>
    </row>
    <row r="308" spans="1:77" ht="60" x14ac:dyDescent="0.25">
      <c r="A308" s="30" t="s">
        <v>4880</v>
      </c>
      <c r="B308" s="30" t="s">
        <v>4881</v>
      </c>
      <c r="C308" s="30" t="s">
        <v>4882</v>
      </c>
      <c r="D308" s="51">
        <f>VLOOKUP(A308,Population!A309:C1252,2,FALSE)</f>
        <v>2486</v>
      </c>
      <c r="E308" s="30" t="s">
        <v>164</v>
      </c>
      <c r="F308" s="31" t="s">
        <v>4883</v>
      </c>
      <c r="G308" s="31" t="s">
        <v>164</v>
      </c>
      <c r="H308" s="31" t="s">
        <v>4884</v>
      </c>
      <c r="I308" s="31" t="s">
        <v>233</v>
      </c>
      <c r="J308" s="31" t="s">
        <v>157</v>
      </c>
      <c r="K308" s="31" t="s">
        <v>273</v>
      </c>
      <c r="L308" s="31" t="s">
        <v>4885</v>
      </c>
      <c r="M308" s="31" t="s">
        <v>4886</v>
      </c>
      <c r="N308" s="31" t="s">
        <v>4887</v>
      </c>
      <c r="O308" s="31" t="s">
        <v>157</v>
      </c>
      <c r="P308" s="31" t="s">
        <v>2969</v>
      </c>
      <c r="Q308" s="31" t="s">
        <v>164</v>
      </c>
      <c r="R308" s="31" t="s">
        <v>4888</v>
      </c>
      <c r="S308" s="31" t="s">
        <v>233</v>
      </c>
      <c r="T308" s="31" t="s">
        <v>157</v>
      </c>
      <c r="U308" s="31" t="s">
        <v>273</v>
      </c>
      <c r="V308" s="31" t="s">
        <v>4885</v>
      </c>
      <c r="W308" s="31" t="s">
        <v>4889</v>
      </c>
      <c r="X308" s="31" t="s">
        <v>157</v>
      </c>
      <c r="Y308" s="31" t="s">
        <v>4890</v>
      </c>
      <c r="Z308" s="31" t="s">
        <v>687</v>
      </c>
      <c r="AA308" s="31" t="s">
        <v>157</v>
      </c>
      <c r="AB308" s="31" t="s">
        <v>157</v>
      </c>
      <c r="AC308" s="31" t="s">
        <v>157</v>
      </c>
      <c r="AD308" s="31" t="s">
        <v>4891</v>
      </c>
      <c r="AE308" s="31" t="s">
        <v>157</v>
      </c>
      <c r="AF308" s="32" t="s">
        <v>4883</v>
      </c>
      <c r="AG308" s="32" t="s">
        <v>4892</v>
      </c>
      <c r="AH308" s="32" t="s">
        <v>2484</v>
      </c>
      <c r="AI308" s="32" t="s">
        <v>164</v>
      </c>
      <c r="AJ308" s="32" t="s">
        <v>2484</v>
      </c>
      <c r="AK308" s="32" t="s">
        <v>273</v>
      </c>
      <c r="AL308" s="32" t="s">
        <v>233</v>
      </c>
      <c r="AM308" s="32" t="s">
        <v>157</v>
      </c>
      <c r="AN308" s="32" t="s">
        <v>718</v>
      </c>
      <c r="AO308" s="32" t="s">
        <v>157</v>
      </c>
      <c r="AP308" s="32" t="s">
        <v>157</v>
      </c>
      <c r="AQ308" s="32" t="s">
        <v>157</v>
      </c>
      <c r="AR308" s="32" t="s">
        <v>626</v>
      </c>
      <c r="AS308" s="32" t="s">
        <v>157</v>
      </c>
      <c r="AT308" s="32" t="s">
        <v>4893</v>
      </c>
      <c r="AU308" s="32" t="s">
        <v>157</v>
      </c>
      <c r="AV308" s="32" t="s">
        <v>157</v>
      </c>
      <c r="AW308" s="32" t="s">
        <v>4894</v>
      </c>
      <c r="AX308" s="32" t="s">
        <v>164</v>
      </c>
      <c r="AY308" s="32" t="s">
        <v>2484</v>
      </c>
      <c r="AZ308" s="32" t="s">
        <v>273</v>
      </c>
      <c r="BA308" s="32" t="s">
        <v>233</v>
      </c>
      <c r="BB308" s="32" t="s">
        <v>157</v>
      </c>
      <c r="BC308" s="32" t="s">
        <v>718</v>
      </c>
      <c r="BD308" s="32" t="s">
        <v>157</v>
      </c>
      <c r="BE308" s="32" t="s">
        <v>157</v>
      </c>
      <c r="BF308" s="32" t="s">
        <v>157</v>
      </c>
      <c r="BG308" s="32" t="s">
        <v>259</v>
      </c>
      <c r="BH308" s="32" t="s">
        <v>157</v>
      </c>
      <c r="BI308" s="32" t="s">
        <v>157</v>
      </c>
      <c r="BJ308" s="32" t="s">
        <v>157</v>
      </c>
      <c r="BK308" s="32" t="s">
        <v>157</v>
      </c>
      <c r="BL308" s="33" t="s">
        <v>162</v>
      </c>
      <c r="BM308" s="33" t="s">
        <v>157</v>
      </c>
      <c r="BN308" s="33" t="s">
        <v>157</v>
      </c>
      <c r="BO308" s="33" t="s">
        <v>157</v>
      </c>
      <c r="BP308" s="33" t="s">
        <v>157</v>
      </c>
      <c r="BQ308" s="33" t="s">
        <v>157</v>
      </c>
      <c r="BR308" s="33" t="s">
        <v>157</v>
      </c>
      <c r="BS308" s="34" t="s">
        <v>162</v>
      </c>
      <c r="BT308" s="34" t="s">
        <v>157</v>
      </c>
      <c r="BU308" s="34" t="s">
        <v>164</v>
      </c>
      <c r="BV308" s="34" t="s">
        <v>4895</v>
      </c>
      <c r="BW308" s="35" t="s">
        <v>4896</v>
      </c>
      <c r="BX308" s="35" t="s">
        <v>4897</v>
      </c>
      <c r="BY308" s="35" t="s">
        <v>4898</v>
      </c>
    </row>
    <row r="309" spans="1:77" x14ac:dyDescent="0.25">
      <c r="A309" s="30" t="s">
        <v>4436</v>
      </c>
      <c r="B309" s="30" t="s">
        <v>4437</v>
      </c>
      <c r="C309" s="30" t="s">
        <v>4438</v>
      </c>
      <c r="D309" s="51">
        <f>VLOOKUP(A309,Population!A310:C1253,2,FALSE)</f>
        <v>112</v>
      </c>
      <c r="E309" s="30" t="s">
        <v>164</v>
      </c>
      <c r="F309" s="31" t="s">
        <v>420</v>
      </c>
      <c r="G309" s="31" t="s">
        <v>164</v>
      </c>
      <c r="H309" s="31" t="s">
        <v>4439</v>
      </c>
      <c r="I309" s="31" t="s">
        <v>233</v>
      </c>
      <c r="J309" s="31" t="s">
        <v>157</v>
      </c>
      <c r="K309" s="31" t="s">
        <v>1685</v>
      </c>
      <c r="L309" s="31" t="s">
        <v>4440</v>
      </c>
      <c r="M309" s="31" t="s">
        <v>157</v>
      </c>
      <c r="N309" s="31" t="s">
        <v>157</v>
      </c>
      <c r="O309" s="31" t="s">
        <v>157</v>
      </c>
      <c r="P309" s="31" t="s">
        <v>340</v>
      </c>
      <c r="Q309" s="31" t="s">
        <v>162</v>
      </c>
      <c r="R309" s="31" t="s">
        <v>157</v>
      </c>
      <c r="S309" s="31" t="s">
        <v>157</v>
      </c>
      <c r="T309" s="31" t="s">
        <v>157</v>
      </c>
      <c r="U309" s="31" t="s">
        <v>157</v>
      </c>
      <c r="V309" s="31" t="s">
        <v>157</v>
      </c>
      <c r="W309" s="31" t="s">
        <v>157</v>
      </c>
      <c r="X309" s="31" t="s">
        <v>157</v>
      </c>
      <c r="Y309" s="31" t="s">
        <v>157</v>
      </c>
      <c r="Z309" s="31" t="s">
        <v>157</v>
      </c>
      <c r="AA309" s="31" t="s">
        <v>157</v>
      </c>
      <c r="AB309" s="31" t="s">
        <v>157</v>
      </c>
      <c r="AC309" s="31" t="s">
        <v>157</v>
      </c>
      <c r="AD309" s="31" t="s">
        <v>157</v>
      </c>
      <c r="AE309" s="31" t="s">
        <v>157</v>
      </c>
      <c r="AF309" s="32" t="s">
        <v>340</v>
      </c>
      <c r="AG309" s="32" t="s">
        <v>157</v>
      </c>
      <c r="AH309" s="32" t="s">
        <v>340</v>
      </c>
      <c r="AI309" s="32" t="s">
        <v>162</v>
      </c>
      <c r="AJ309" s="32" t="s">
        <v>157</v>
      </c>
      <c r="AK309" s="32" t="s">
        <v>157</v>
      </c>
      <c r="AL309" s="32" t="s">
        <v>157</v>
      </c>
      <c r="AM309" s="32" t="s">
        <v>157</v>
      </c>
      <c r="AN309" s="32" t="s">
        <v>157</v>
      </c>
      <c r="AO309" s="32" t="s">
        <v>157</v>
      </c>
      <c r="AP309" s="32" t="s">
        <v>157</v>
      </c>
      <c r="AQ309" s="32" t="s">
        <v>157</v>
      </c>
      <c r="AR309" s="32" t="s">
        <v>157</v>
      </c>
      <c r="AS309" s="32" t="s">
        <v>157</v>
      </c>
      <c r="AT309" s="32" t="s">
        <v>157</v>
      </c>
      <c r="AU309" s="32" t="s">
        <v>157</v>
      </c>
      <c r="AV309" s="32" t="s">
        <v>157</v>
      </c>
      <c r="AW309" s="32" t="s">
        <v>340</v>
      </c>
      <c r="AX309" s="32" t="s">
        <v>162</v>
      </c>
      <c r="AY309" s="32" t="s">
        <v>157</v>
      </c>
      <c r="AZ309" s="32" t="s">
        <v>157</v>
      </c>
      <c r="BA309" s="32" t="s">
        <v>157</v>
      </c>
      <c r="BB309" s="32" t="s">
        <v>157</v>
      </c>
      <c r="BC309" s="32" t="s">
        <v>157</v>
      </c>
      <c r="BD309" s="32" t="s">
        <v>157</v>
      </c>
      <c r="BE309" s="32" t="s">
        <v>157</v>
      </c>
      <c r="BF309" s="32" t="s">
        <v>157</v>
      </c>
      <c r="BG309" s="32" t="s">
        <v>157</v>
      </c>
      <c r="BH309" s="32" t="s">
        <v>157</v>
      </c>
      <c r="BI309" s="32" t="s">
        <v>157</v>
      </c>
      <c r="BJ309" s="32" t="s">
        <v>157</v>
      </c>
      <c r="BK309" s="32" t="s">
        <v>157</v>
      </c>
      <c r="BL309" s="33" t="s">
        <v>162</v>
      </c>
      <c r="BM309" s="33" t="s">
        <v>157</v>
      </c>
      <c r="BN309" s="33" t="s">
        <v>157</v>
      </c>
      <c r="BO309" s="33" t="s">
        <v>157</v>
      </c>
      <c r="BP309" s="33" t="s">
        <v>157</v>
      </c>
      <c r="BQ309" s="33" t="s">
        <v>157</v>
      </c>
      <c r="BR309" s="33" t="s">
        <v>157</v>
      </c>
      <c r="BS309" s="34" t="s">
        <v>164</v>
      </c>
      <c r="BT309" s="34" t="s">
        <v>831</v>
      </c>
      <c r="BU309" s="34" t="s">
        <v>162</v>
      </c>
      <c r="BV309" s="34" t="s">
        <v>157</v>
      </c>
      <c r="BW309" s="35" t="s">
        <v>162</v>
      </c>
      <c r="BX309" s="35" t="s">
        <v>4441</v>
      </c>
      <c r="BY309" s="35" t="s">
        <v>157</v>
      </c>
    </row>
    <row r="310" spans="1:77" ht="60" x14ac:dyDescent="0.25">
      <c r="A310" s="30" t="s">
        <v>5886</v>
      </c>
      <c r="B310" s="30" t="s">
        <v>1954</v>
      </c>
      <c r="C310" s="30" t="s">
        <v>1955</v>
      </c>
      <c r="D310" s="51">
        <f>VLOOKUP(A310,Population!A311:C1254,2,FALSE)</f>
        <v>3068</v>
      </c>
      <c r="E310" s="30" t="s">
        <v>164</v>
      </c>
      <c r="F310" s="31" t="s">
        <v>1956</v>
      </c>
      <c r="G310" s="31" t="s">
        <v>164</v>
      </c>
      <c r="H310" s="31" t="s">
        <v>1957</v>
      </c>
      <c r="I310" s="31" t="s">
        <v>233</v>
      </c>
      <c r="J310" s="31" t="s">
        <v>157</v>
      </c>
      <c r="K310" s="31" t="s">
        <v>978</v>
      </c>
      <c r="L310" s="31" t="s">
        <v>157</v>
      </c>
      <c r="M310" s="31" t="s">
        <v>1958</v>
      </c>
      <c r="N310" s="31" t="s">
        <v>1959</v>
      </c>
      <c r="O310" s="31" t="s">
        <v>1960</v>
      </c>
      <c r="P310" s="31" t="s">
        <v>1961</v>
      </c>
      <c r="Q310" s="31" t="s">
        <v>164</v>
      </c>
      <c r="R310" s="31" t="s">
        <v>1957</v>
      </c>
      <c r="S310" s="31" t="s">
        <v>233</v>
      </c>
      <c r="T310" s="31" t="s">
        <v>157</v>
      </c>
      <c r="U310" s="31" t="s">
        <v>978</v>
      </c>
      <c r="V310" s="31" t="s">
        <v>157</v>
      </c>
      <c r="W310" s="31" t="s">
        <v>1962</v>
      </c>
      <c r="X310" s="31" t="s">
        <v>1963</v>
      </c>
      <c r="Y310" s="31" t="s">
        <v>1964</v>
      </c>
      <c r="Z310" s="31" t="s">
        <v>157</v>
      </c>
      <c r="AA310" s="31" t="s">
        <v>157</v>
      </c>
      <c r="AB310" s="31" t="s">
        <v>157</v>
      </c>
      <c r="AC310" s="31" t="s">
        <v>157</v>
      </c>
      <c r="AD310" s="31" t="s">
        <v>157</v>
      </c>
      <c r="AE310" s="31" t="s">
        <v>157</v>
      </c>
      <c r="AF310" s="32" t="s">
        <v>1965</v>
      </c>
      <c r="AG310" s="32" t="s">
        <v>1961</v>
      </c>
      <c r="AH310" s="32" t="s">
        <v>1966</v>
      </c>
      <c r="AI310" s="32" t="s">
        <v>162</v>
      </c>
      <c r="AJ310" s="32" t="s">
        <v>157</v>
      </c>
      <c r="AK310" s="32" t="s">
        <v>157</v>
      </c>
      <c r="AL310" s="32" t="s">
        <v>157</v>
      </c>
      <c r="AM310" s="32" t="s">
        <v>157</v>
      </c>
      <c r="AN310" s="32" t="s">
        <v>157</v>
      </c>
      <c r="AO310" s="32" t="s">
        <v>157</v>
      </c>
      <c r="AP310" s="32" t="s">
        <v>1967</v>
      </c>
      <c r="AQ310" s="32" t="s">
        <v>157</v>
      </c>
      <c r="AR310" s="32" t="s">
        <v>247</v>
      </c>
      <c r="AS310" s="32" t="s">
        <v>157</v>
      </c>
      <c r="AT310" s="32" t="s">
        <v>1968</v>
      </c>
      <c r="AU310" s="32" t="s">
        <v>157</v>
      </c>
      <c r="AV310" s="32" t="s">
        <v>157</v>
      </c>
      <c r="AW310" s="32" t="s">
        <v>1969</v>
      </c>
      <c r="AX310" s="32" t="s">
        <v>162</v>
      </c>
      <c r="AY310" s="32" t="s">
        <v>157</v>
      </c>
      <c r="AZ310" s="32" t="s">
        <v>157</v>
      </c>
      <c r="BA310" s="32" t="s">
        <v>157</v>
      </c>
      <c r="BB310" s="32" t="s">
        <v>157</v>
      </c>
      <c r="BC310" s="32" t="s">
        <v>157</v>
      </c>
      <c r="BD310" s="32" t="s">
        <v>157</v>
      </c>
      <c r="BE310" s="32" t="s">
        <v>1967</v>
      </c>
      <c r="BF310" s="32" t="s">
        <v>157</v>
      </c>
      <c r="BG310" s="32" t="s">
        <v>247</v>
      </c>
      <c r="BH310" s="32" t="s">
        <v>157</v>
      </c>
      <c r="BI310" s="32" t="s">
        <v>1970</v>
      </c>
      <c r="BJ310" s="32" t="s">
        <v>157</v>
      </c>
      <c r="BK310" s="32" t="s">
        <v>157</v>
      </c>
      <c r="BL310" s="33" t="s">
        <v>162</v>
      </c>
      <c r="BM310" s="33" t="s">
        <v>157</v>
      </c>
      <c r="BN310" s="33" t="s">
        <v>157</v>
      </c>
      <c r="BO310" s="33" t="s">
        <v>157</v>
      </c>
      <c r="BP310" s="33" t="s">
        <v>157</v>
      </c>
      <c r="BQ310" s="33" t="s">
        <v>157</v>
      </c>
      <c r="BR310" s="33" t="s">
        <v>157</v>
      </c>
      <c r="BS310" s="34" t="s">
        <v>162</v>
      </c>
      <c r="BT310" s="34" t="s">
        <v>157</v>
      </c>
      <c r="BU310" s="34" t="s">
        <v>164</v>
      </c>
      <c r="BV310" s="34" t="s">
        <v>1971</v>
      </c>
      <c r="BW310" s="35" t="s">
        <v>1972</v>
      </c>
      <c r="BX310" s="35" t="s">
        <v>1973</v>
      </c>
      <c r="BY310" s="35" t="s">
        <v>157</v>
      </c>
    </row>
    <row r="311" spans="1:77" ht="45" x14ac:dyDescent="0.25">
      <c r="A311" s="30" t="s">
        <v>4555</v>
      </c>
      <c r="B311" s="30" t="s">
        <v>4556</v>
      </c>
      <c r="C311" s="30" t="s">
        <v>4557</v>
      </c>
      <c r="D311" s="51">
        <f>VLOOKUP(A311,Population!A312:C1255,2,FALSE)</f>
        <v>850</v>
      </c>
      <c r="E311" s="30" t="s">
        <v>164</v>
      </c>
      <c r="F311" s="31" t="s">
        <v>716</v>
      </c>
      <c r="G311" s="31" t="s">
        <v>164</v>
      </c>
      <c r="H311" s="31" t="s">
        <v>4558</v>
      </c>
      <c r="I311" s="31" t="s">
        <v>233</v>
      </c>
      <c r="J311" s="31" t="s">
        <v>157</v>
      </c>
      <c r="K311" s="31" t="s">
        <v>273</v>
      </c>
      <c r="L311" s="31" t="s">
        <v>4559</v>
      </c>
      <c r="M311" s="31" t="s">
        <v>4560</v>
      </c>
      <c r="N311" s="31" t="s">
        <v>4561</v>
      </c>
      <c r="O311" s="31" t="s">
        <v>157</v>
      </c>
      <c r="P311" s="31" t="s">
        <v>1102</v>
      </c>
      <c r="Q311" s="31" t="s">
        <v>164</v>
      </c>
      <c r="R311" s="31" t="s">
        <v>470</v>
      </c>
      <c r="S311" s="31" t="s">
        <v>233</v>
      </c>
      <c r="T311" s="31" t="s">
        <v>157</v>
      </c>
      <c r="U311" s="31" t="s">
        <v>273</v>
      </c>
      <c r="V311" s="31" t="s">
        <v>4562</v>
      </c>
      <c r="W311" s="31" t="s">
        <v>4563</v>
      </c>
      <c r="X311" s="31" t="s">
        <v>4564</v>
      </c>
      <c r="Y311" s="31" t="s">
        <v>157</v>
      </c>
      <c r="Z311" s="31" t="s">
        <v>259</v>
      </c>
      <c r="AA311" s="31" t="s">
        <v>157</v>
      </c>
      <c r="AB311" s="31" t="s">
        <v>157</v>
      </c>
      <c r="AC311" s="31" t="s">
        <v>157</v>
      </c>
      <c r="AD311" s="31" t="s">
        <v>157</v>
      </c>
      <c r="AE311" s="31" t="s">
        <v>157</v>
      </c>
      <c r="AF311" s="32" t="s">
        <v>716</v>
      </c>
      <c r="AG311" s="32" t="s">
        <v>1102</v>
      </c>
      <c r="AH311" s="32" t="s">
        <v>1739</v>
      </c>
      <c r="AI311" s="32" t="s">
        <v>164</v>
      </c>
      <c r="AJ311" s="32" t="s">
        <v>982</v>
      </c>
      <c r="AK311" s="32" t="s">
        <v>273</v>
      </c>
      <c r="AL311" s="32" t="s">
        <v>233</v>
      </c>
      <c r="AM311" s="32" t="s">
        <v>157</v>
      </c>
      <c r="AN311" s="32" t="s">
        <v>1844</v>
      </c>
      <c r="AO311" s="32" t="s">
        <v>157</v>
      </c>
      <c r="AP311" s="32" t="s">
        <v>1844</v>
      </c>
      <c r="AQ311" s="32" t="s">
        <v>157</v>
      </c>
      <c r="AR311" s="32" t="s">
        <v>247</v>
      </c>
      <c r="AS311" s="32" t="s">
        <v>157</v>
      </c>
      <c r="AT311" s="32" t="s">
        <v>4565</v>
      </c>
      <c r="AU311" s="32" t="s">
        <v>157</v>
      </c>
      <c r="AV311" s="32" t="s">
        <v>157</v>
      </c>
      <c r="AW311" s="32" t="s">
        <v>1102</v>
      </c>
      <c r="AX311" s="32" t="s">
        <v>164</v>
      </c>
      <c r="AY311" s="32" t="s">
        <v>489</v>
      </c>
      <c r="AZ311" s="32" t="s">
        <v>273</v>
      </c>
      <c r="BA311" s="32" t="s">
        <v>233</v>
      </c>
      <c r="BB311" s="32" t="s">
        <v>157</v>
      </c>
      <c r="BC311" s="32" t="s">
        <v>1844</v>
      </c>
      <c r="BD311" s="32" t="s">
        <v>157</v>
      </c>
      <c r="BE311" s="32" t="s">
        <v>1844</v>
      </c>
      <c r="BF311" s="32" t="s">
        <v>157</v>
      </c>
      <c r="BG311" s="32" t="s">
        <v>247</v>
      </c>
      <c r="BH311" s="32" t="s">
        <v>157</v>
      </c>
      <c r="BI311" s="32" t="s">
        <v>4565</v>
      </c>
      <c r="BJ311" s="32" t="s">
        <v>157</v>
      </c>
      <c r="BK311" s="32" t="s">
        <v>157</v>
      </c>
      <c r="BL311" s="33" t="s">
        <v>162</v>
      </c>
      <c r="BM311" s="33" t="s">
        <v>157</v>
      </c>
      <c r="BN311" s="33" t="s">
        <v>157</v>
      </c>
      <c r="BO311" s="33" t="s">
        <v>157</v>
      </c>
      <c r="BP311" s="33" t="s">
        <v>157</v>
      </c>
      <c r="BQ311" s="33" t="s">
        <v>157</v>
      </c>
      <c r="BR311" s="33" t="s">
        <v>157</v>
      </c>
      <c r="BS311" s="34" t="s">
        <v>162</v>
      </c>
      <c r="BT311" s="34" t="s">
        <v>157</v>
      </c>
      <c r="BU311" s="34" t="s">
        <v>164</v>
      </c>
      <c r="BV311" s="34" t="s">
        <v>4566</v>
      </c>
      <c r="BW311" s="35" t="s">
        <v>4567</v>
      </c>
      <c r="BX311" s="35" t="s">
        <v>4568</v>
      </c>
      <c r="BY311" s="35" t="s">
        <v>162</v>
      </c>
    </row>
    <row r="312" spans="1:77" ht="45" x14ac:dyDescent="0.25">
      <c r="A312" s="30" t="s">
        <v>5944</v>
      </c>
      <c r="B312" s="30" t="s">
        <v>5798</v>
      </c>
      <c r="C312" s="30" t="s">
        <v>5799</v>
      </c>
      <c r="D312" s="51">
        <f>VLOOKUP(A312,Population!A313:C1256,2,FALSE)</f>
        <v>116</v>
      </c>
      <c r="E312" s="30" t="s">
        <v>164</v>
      </c>
      <c r="F312" s="31" t="s">
        <v>5800</v>
      </c>
      <c r="G312" s="31" t="s">
        <v>164</v>
      </c>
      <c r="H312" s="31" t="s">
        <v>5801</v>
      </c>
      <c r="I312" s="31" t="s">
        <v>233</v>
      </c>
      <c r="J312" s="31" t="s">
        <v>157</v>
      </c>
      <c r="K312" s="31" t="s">
        <v>503</v>
      </c>
      <c r="L312" s="31" t="s">
        <v>5802</v>
      </c>
      <c r="M312" s="31" t="s">
        <v>5803</v>
      </c>
      <c r="N312" s="31" t="s">
        <v>5804</v>
      </c>
      <c r="O312" s="31" t="s">
        <v>157</v>
      </c>
      <c r="P312" s="31" t="s">
        <v>217</v>
      </c>
      <c r="Q312" s="31" t="s">
        <v>162</v>
      </c>
      <c r="R312" s="31" t="s">
        <v>157</v>
      </c>
      <c r="S312" s="31" t="s">
        <v>157</v>
      </c>
      <c r="T312" s="31" t="s">
        <v>157</v>
      </c>
      <c r="U312" s="31" t="s">
        <v>157</v>
      </c>
      <c r="V312" s="31" t="s">
        <v>157</v>
      </c>
      <c r="W312" s="31" t="s">
        <v>157</v>
      </c>
      <c r="X312" s="31" t="s">
        <v>157</v>
      </c>
      <c r="Y312" s="31" t="s">
        <v>157</v>
      </c>
      <c r="Z312" s="31" t="s">
        <v>373</v>
      </c>
      <c r="AA312" s="31" t="s">
        <v>157</v>
      </c>
      <c r="AB312" s="31" t="s">
        <v>157</v>
      </c>
      <c r="AC312" s="31" t="s">
        <v>157</v>
      </c>
      <c r="AD312" s="31" t="s">
        <v>157</v>
      </c>
      <c r="AE312" s="31" t="s">
        <v>157</v>
      </c>
      <c r="AF312" s="32" t="s">
        <v>157</v>
      </c>
      <c r="AG312" s="32" t="s">
        <v>157</v>
      </c>
      <c r="AH312" s="32" t="s">
        <v>157</v>
      </c>
      <c r="AI312" s="32" t="s">
        <v>162</v>
      </c>
      <c r="AJ312" s="32" t="s">
        <v>157</v>
      </c>
      <c r="AK312" s="32" t="s">
        <v>157</v>
      </c>
      <c r="AL312" s="32" t="s">
        <v>157</v>
      </c>
      <c r="AM312" s="32" t="s">
        <v>157</v>
      </c>
      <c r="AN312" s="32" t="s">
        <v>157</v>
      </c>
      <c r="AO312" s="32" t="s">
        <v>157</v>
      </c>
      <c r="AP312" s="32" t="s">
        <v>157</v>
      </c>
      <c r="AQ312" s="32" t="s">
        <v>157</v>
      </c>
      <c r="AR312" s="32" t="s">
        <v>157</v>
      </c>
      <c r="AS312" s="32" t="s">
        <v>157</v>
      </c>
      <c r="AT312" s="32" t="s">
        <v>157</v>
      </c>
      <c r="AU312" s="32" t="s">
        <v>157</v>
      </c>
      <c r="AV312" s="32" t="s">
        <v>157</v>
      </c>
      <c r="AW312" s="32" t="s">
        <v>157</v>
      </c>
      <c r="AX312" s="32" t="s">
        <v>162</v>
      </c>
      <c r="AY312" s="32" t="s">
        <v>157</v>
      </c>
      <c r="AZ312" s="32" t="s">
        <v>157</v>
      </c>
      <c r="BA312" s="32" t="s">
        <v>157</v>
      </c>
      <c r="BB312" s="32" t="s">
        <v>157</v>
      </c>
      <c r="BC312" s="32" t="s">
        <v>157</v>
      </c>
      <c r="BD312" s="32" t="s">
        <v>157</v>
      </c>
      <c r="BE312" s="32" t="s">
        <v>157</v>
      </c>
      <c r="BF312" s="32" t="s">
        <v>157</v>
      </c>
      <c r="BG312" s="32" t="s">
        <v>157</v>
      </c>
      <c r="BH312" s="32" t="s">
        <v>157</v>
      </c>
      <c r="BI312" s="32" t="s">
        <v>157</v>
      </c>
      <c r="BJ312" s="32" t="s">
        <v>157</v>
      </c>
      <c r="BK312" s="32" t="s">
        <v>157</v>
      </c>
      <c r="BL312" s="33" t="s">
        <v>162</v>
      </c>
      <c r="BM312" s="33" t="s">
        <v>157</v>
      </c>
      <c r="BN312" s="33" t="s">
        <v>157</v>
      </c>
      <c r="BO312" s="33" t="s">
        <v>157</v>
      </c>
      <c r="BP312" s="33" t="s">
        <v>157</v>
      </c>
      <c r="BQ312" s="33" t="s">
        <v>157</v>
      </c>
      <c r="BR312" s="33" t="s">
        <v>157</v>
      </c>
      <c r="BS312" s="34" t="s">
        <v>157</v>
      </c>
      <c r="BT312" s="34" t="s">
        <v>157</v>
      </c>
      <c r="BU312" s="34" t="s">
        <v>157</v>
      </c>
      <c r="BV312" s="34" t="s">
        <v>157</v>
      </c>
      <c r="BW312" s="35" t="s">
        <v>5805</v>
      </c>
      <c r="BX312" s="35" t="s">
        <v>580</v>
      </c>
      <c r="BY312" s="35" t="s">
        <v>5806</v>
      </c>
    </row>
    <row r="313" spans="1:77" ht="90" x14ac:dyDescent="0.25">
      <c r="A313" s="30" t="s">
        <v>3931</v>
      </c>
      <c r="B313" s="30" t="s">
        <v>3932</v>
      </c>
      <c r="C313" s="30" t="s">
        <v>3933</v>
      </c>
      <c r="D313" s="51">
        <v>1459</v>
      </c>
      <c r="E313" s="30" t="s">
        <v>164</v>
      </c>
      <c r="F313" s="31" t="s">
        <v>440</v>
      </c>
      <c r="G313" s="31" t="s">
        <v>164</v>
      </c>
      <c r="H313" s="31" t="s">
        <v>3934</v>
      </c>
      <c r="I313" s="31" t="s">
        <v>233</v>
      </c>
      <c r="J313" s="31" t="s">
        <v>157</v>
      </c>
      <c r="K313" s="31" t="s">
        <v>340</v>
      </c>
      <c r="L313" s="31" t="s">
        <v>3935</v>
      </c>
      <c r="M313" s="31" t="s">
        <v>3936</v>
      </c>
      <c r="N313" s="31" t="s">
        <v>3937</v>
      </c>
      <c r="O313" s="31" t="s">
        <v>157</v>
      </c>
      <c r="P313" s="31" t="s">
        <v>3938</v>
      </c>
      <c r="Q313" s="31" t="s">
        <v>164</v>
      </c>
      <c r="R313" s="31" t="s">
        <v>3934</v>
      </c>
      <c r="S313" s="31" t="s">
        <v>233</v>
      </c>
      <c r="T313" s="31" t="s">
        <v>157</v>
      </c>
      <c r="U313" s="31" t="s">
        <v>340</v>
      </c>
      <c r="V313" s="31" t="s">
        <v>3939</v>
      </c>
      <c r="W313" s="31" t="s">
        <v>3940</v>
      </c>
      <c r="X313" s="31" t="s">
        <v>3941</v>
      </c>
      <c r="Y313" s="31" t="s">
        <v>157</v>
      </c>
      <c r="Z313" s="31" t="s">
        <v>687</v>
      </c>
      <c r="AA313" s="31" t="s">
        <v>157</v>
      </c>
      <c r="AB313" s="31" t="s">
        <v>157</v>
      </c>
      <c r="AC313" s="31" t="s">
        <v>157</v>
      </c>
      <c r="AD313" s="31" t="s">
        <v>3942</v>
      </c>
      <c r="AE313" s="31" t="s">
        <v>264</v>
      </c>
      <c r="AF313" s="32" t="s">
        <v>157</v>
      </c>
      <c r="AG313" s="32" t="s">
        <v>157</v>
      </c>
      <c r="AH313" s="32" t="s">
        <v>3943</v>
      </c>
      <c r="AI313" s="32" t="s">
        <v>164</v>
      </c>
      <c r="AJ313" s="32" t="s">
        <v>3944</v>
      </c>
      <c r="AK313" s="32" t="s">
        <v>340</v>
      </c>
      <c r="AL313" s="32" t="s">
        <v>233</v>
      </c>
      <c r="AM313" s="32" t="s">
        <v>157</v>
      </c>
      <c r="AN313" s="32" t="s">
        <v>3945</v>
      </c>
      <c r="AO313" s="32" t="s">
        <v>3946</v>
      </c>
      <c r="AP313" s="32" t="s">
        <v>157</v>
      </c>
      <c r="AQ313" s="32" t="s">
        <v>157</v>
      </c>
      <c r="AR313" s="32" t="s">
        <v>259</v>
      </c>
      <c r="AS313" s="32" t="s">
        <v>157</v>
      </c>
      <c r="AT313" s="32" t="s">
        <v>157</v>
      </c>
      <c r="AU313" s="32" t="s">
        <v>157</v>
      </c>
      <c r="AV313" s="32" t="s">
        <v>157</v>
      </c>
      <c r="AW313" s="32" t="s">
        <v>157</v>
      </c>
      <c r="AX313" s="32" t="s">
        <v>164</v>
      </c>
      <c r="AY313" s="32" t="s">
        <v>3944</v>
      </c>
      <c r="AZ313" s="32" t="s">
        <v>340</v>
      </c>
      <c r="BA313" s="32" t="s">
        <v>233</v>
      </c>
      <c r="BB313" s="32" t="s">
        <v>157</v>
      </c>
      <c r="BC313" s="32" t="s">
        <v>3947</v>
      </c>
      <c r="BD313" s="32" t="s">
        <v>3948</v>
      </c>
      <c r="BE313" s="32" t="s">
        <v>157</v>
      </c>
      <c r="BF313" s="32" t="s">
        <v>157</v>
      </c>
      <c r="BG313" s="32" t="s">
        <v>259</v>
      </c>
      <c r="BH313" s="32" t="s">
        <v>157</v>
      </c>
      <c r="BI313" s="32" t="s">
        <v>157</v>
      </c>
      <c r="BJ313" s="32" t="s">
        <v>157</v>
      </c>
      <c r="BK313" s="32" t="s">
        <v>157</v>
      </c>
      <c r="BL313" s="33" t="s">
        <v>162</v>
      </c>
      <c r="BM313" s="33" t="s">
        <v>157</v>
      </c>
      <c r="BN313" s="33" t="s">
        <v>157</v>
      </c>
      <c r="BO313" s="33" t="s">
        <v>157</v>
      </c>
      <c r="BP313" s="33" t="s">
        <v>157</v>
      </c>
      <c r="BQ313" s="33" t="s">
        <v>157</v>
      </c>
      <c r="BR313" s="33" t="s">
        <v>157</v>
      </c>
      <c r="BS313" s="34" t="s">
        <v>162</v>
      </c>
      <c r="BT313" s="34" t="s">
        <v>157</v>
      </c>
      <c r="BU313" s="34" t="s">
        <v>162</v>
      </c>
      <c r="BV313" s="34" t="s">
        <v>157</v>
      </c>
      <c r="BW313" s="35" t="s">
        <v>3949</v>
      </c>
      <c r="BX313" s="35" t="s">
        <v>3950</v>
      </c>
      <c r="BY313" s="35" t="s">
        <v>3951</v>
      </c>
    </row>
    <row r="314" spans="1:77" ht="60" x14ac:dyDescent="0.25">
      <c r="A314" s="30" t="s">
        <v>5808</v>
      </c>
      <c r="B314" s="30" t="s">
        <v>5809</v>
      </c>
      <c r="C314" s="30" t="s">
        <v>5810</v>
      </c>
      <c r="D314" s="51">
        <f>VLOOKUP(A314,Population!A315:C1258,2,FALSE)</f>
        <v>401</v>
      </c>
      <c r="E314" s="30" t="s">
        <v>164</v>
      </c>
      <c r="F314" s="31" t="s">
        <v>3394</v>
      </c>
      <c r="G314" s="31" t="s">
        <v>164</v>
      </c>
      <c r="H314" s="31" t="s">
        <v>5811</v>
      </c>
      <c r="I314" s="31" t="s">
        <v>233</v>
      </c>
      <c r="J314" s="31" t="s">
        <v>157</v>
      </c>
      <c r="K314" s="31" t="s">
        <v>340</v>
      </c>
      <c r="L314" s="31" t="s">
        <v>5812</v>
      </c>
      <c r="M314" s="31" t="s">
        <v>5813</v>
      </c>
      <c r="N314" s="31" t="s">
        <v>5814</v>
      </c>
      <c r="O314" s="31" t="s">
        <v>157</v>
      </c>
      <c r="P314" s="31" t="s">
        <v>959</v>
      </c>
      <c r="Q314" s="31" t="s">
        <v>164</v>
      </c>
      <c r="R314" s="31" t="s">
        <v>5815</v>
      </c>
      <c r="S314" s="31" t="s">
        <v>233</v>
      </c>
      <c r="T314" s="31" t="s">
        <v>157</v>
      </c>
      <c r="U314" s="31" t="s">
        <v>340</v>
      </c>
      <c r="V314" s="31" t="s">
        <v>5812</v>
      </c>
      <c r="W314" s="31" t="s">
        <v>5816</v>
      </c>
      <c r="X314" s="31" t="s">
        <v>5817</v>
      </c>
      <c r="Y314" s="31" t="s">
        <v>157</v>
      </c>
      <c r="Z314" s="31" t="s">
        <v>5818</v>
      </c>
      <c r="AA314" s="31" t="s">
        <v>157</v>
      </c>
      <c r="AB314" s="31" t="s">
        <v>157</v>
      </c>
      <c r="AC314" s="31" t="s">
        <v>5819</v>
      </c>
      <c r="AD314" s="31" t="s">
        <v>5820</v>
      </c>
      <c r="AE314" s="31" t="s">
        <v>157</v>
      </c>
      <c r="AF314" s="32" t="s">
        <v>3394</v>
      </c>
      <c r="AG314" s="32" t="s">
        <v>959</v>
      </c>
      <c r="AH314" s="32" t="s">
        <v>5821</v>
      </c>
      <c r="AI314" s="32" t="s">
        <v>162</v>
      </c>
      <c r="AJ314" s="32" t="s">
        <v>157</v>
      </c>
      <c r="AK314" s="32" t="s">
        <v>157</v>
      </c>
      <c r="AL314" s="32" t="s">
        <v>157</v>
      </c>
      <c r="AM314" s="32" t="s">
        <v>157</v>
      </c>
      <c r="AN314" s="32" t="s">
        <v>157</v>
      </c>
      <c r="AO314" s="32" t="s">
        <v>5821</v>
      </c>
      <c r="AP314" s="32" t="s">
        <v>5821</v>
      </c>
      <c r="AQ314" s="32" t="s">
        <v>157</v>
      </c>
      <c r="AR314" s="32" t="s">
        <v>259</v>
      </c>
      <c r="AS314" s="32" t="s">
        <v>157</v>
      </c>
      <c r="AT314" s="32" t="s">
        <v>157</v>
      </c>
      <c r="AU314" s="32" t="s">
        <v>157</v>
      </c>
      <c r="AV314" s="32" t="s">
        <v>157</v>
      </c>
      <c r="AW314" s="32" t="s">
        <v>5822</v>
      </c>
      <c r="AX314" s="32" t="s">
        <v>162</v>
      </c>
      <c r="AY314" s="32" t="s">
        <v>157</v>
      </c>
      <c r="AZ314" s="32" t="s">
        <v>157</v>
      </c>
      <c r="BA314" s="32" t="s">
        <v>157</v>
      </c>
      <c r="BB314" s="32" t="s">
        <v>157</v>
      </c>
      <c r="BC314" s="32" t="s">
        <v>157</v>
      </c>
      <c r="BD314" s="32" t="s">
        <v>5822</v>
      </c>
      <c r="BE314" s="32" t="s">
        <v>5822</v>
      </c>
      <c r="BF314" s="32" t="s">
        <v>157</v>
      </c>
      <c r="BG314" s="32" t="s">
        <v>259</v>
      </c>
      <c r="BH314" s="32" t="s">
        <v>157</v>
      </c>
      <c r="BI314" s="32" t="s">
        <v>157</v>
      </c>
      <c r="BJ314" s="32" t="s">
        <v>157</v>
      </c>
      <c r="BK314" s="32" t="s">
        <v>157</v>
      </c>
      <c r="BL314" s="33" t="s">
        <v>162</v>
      </c>
      <c r="BM314" s="33" t="s">
        <v>157</v>
      </c>
      <c r="BN314" s="33" t="s">
        <v>157</v>
      </c>
      <c r="BO314" s="33" t="s">
        <v>157</v>
      </c>
      <c r="BP314" s="33" t="s">
        <v>157</v>
      </c>
      <c r="BQ314" s="33" t="s">
        <v>157</v>
      </c>
      <c r="BR314" s="33" t="s">
        <v>157</v>
      </c>
      <c r="BS314" s="34" t="s">
        <v>162</v>
      </c>
      <c r="BT314" s="34" t="s">
        <v>157</v>
      </c>
      <c r="BU314" s="34" t="s">
        <v>164</v>
      </c>
      <c r="BV314" s="34" t="s">
        <v>5823</v>
      </c>
      <c r="BW314" s="35" t="s">
        <v>5824</v>
      </c>
      <c r="BX314" s="35" t="s">
        <v>381</v>
      </c>
      <c r="BY314" s="35" t="s">
        <v>157</v>
      </c>
    </row>
    <row r="315" spans="1:77" ht="45" x14ac:dyDescent="0.25">
      <c r="A315" s="30" t="s">
        <v>2194</v>
      </c>
      <c r="B315" s="30" t="s">
        <v>2195</v>
      </c>
      <c r="C315" s="30" t="s">
        <v>2196</v>
      </c>
      <c r="D315" s="51">
        <f>VLOOKUP(A315,Population!A316:C1259,2,FALSE)</f>
        <v>515</v>
      </c>
      <c r="E315" s="30" t="s">
        <v>164</v>
      </c>
      <c r="F315" s="31" t="s">
        <v>2197</v>
      </c>
      <c r="G315" s="31" t="s">
        <v>164</v>
      </c>
      <c r="H315" s="31" t="s">
        <v>1469</v>
      </c>
      <c r="I315" s="31" t="s">
        <v>233</v>
      </c>
      <c r="J315" s="31" t="s">
        <v>157</v>
      </c>
      <c r="K315" s="31" t="s">
        <v>273</v>
      </c>
      <c r="L315" s="31" t="s">
        <v>659</v>
      </c>
      <c r="M315" s="31" t="s">
        <v>2198</v>
      </c>
      <c r="N315" s="31" t="s">
        <v>283</v>
      </c>
      <c r="O315" s="31" t="s">
        <v>157</v>
      </c>
      <c r="P315" s="31" t="s">
        <v>1739</v>
      </c>
      <c r="Q315" s="31" t="s">
        <v>164</v>
      </c>
      <c r="R315" s="31" t="s">
        <v>1469</v>
      </c>
      <c r="S315" s="31" t="s">
        <v>233</v>
      </c>
      <c r="T315" s="31" t="s">
        <v>157</v>
      </c>
      <c r="U315" s="31" t="s">
        <v>273</v>
      </c>
      <c r="V315" s="31" t="s">
        <v>2199</v>
      </c>
      <c r="W315" s="31" t="s">
        <v>2200</v>
      </c>
      <c r="X315" s="31" t="s">
        <v>372</v>
      </c>
      <c r="Y315" s="31" t="s">
        <v>157</v>
      </c>
      <c r="Z315" s="31" t="s">
        <v>241</v>
      </c>
      <c r="AA315" s="31" t="s">
        <v>157</v>
      </c>
      <c r="AB315" s="31" t="s">
        <v>2201</v>
      </c>
      <c r="AC315" s="31" t="s">
        <v>157</v>
      </c>
      <c r="AD315" s="31" t="s">
        <v>157</v>
      </c>
      <c r="AE315" s="31" t="s">
        <v>157</v>
      </c>
      <c r="AF315" s="32" t="s">
        <v>2197</v>
      </c>
      <c r="AG315" s="32" t="s">
        <v>1739</v>
      </c>
      <c r="AH315" s="32" t="s">
        <v>275</v>
      </c>
      <c r="AI315" s="32" t="s">
        <v>164</v>
      </c>
      <c r="AJ315" s="32" t="s">
        <v>789</v>
      </c>
      <c r="AK315" s="32" t="s">
        <v>273</v>
      </c>
      <c r="AL315" s="32" t="s">
        <v>233</v>
      </c>
      <c r="AM315" s="32" t="s">
        <v>157</v>
      </c>
      <c r="AN315" s="32" t="s">
        <v>169</v>
      </c>
      <c r="AO315" s="32" t="s">
        <v>157</v>
      </c>
      <c r="AP315" s="32" t="s">
        <v>169</v>
      </c>
      <c r="AQ315" s="32" t="s">
        <v>157</v>
      </c>
      <c r="AR315" s="32" t="s">
        <v>247</v>
      </c>
      <c r="AS315" s="32" t="s">
        <v>157</v>
      </c>
      <c r="AT315" s="32" t="s">
        <v>2202</v>
      </c>
      <c r="AU315" s="32" t="s">
        <v>157</v>
      </c>
      <c r="AV315" s="32" t="s">
        <v>157</v>
      </c>
      <c r="AW315" s="32" t="s">
        <v>2203</v>
      </c>
      <c r="AX315" s="32" t="s">
        <v>164</v>
      </c>
      <c r="AY315" s="32" t="s">
        <v>789</v>
      </c>
      <c r="AZ315" s="32" t="s">
        <v>273</v>
      </c>
      <c r="BA315" s="32" t="s">
        <v>233</v>
      </c>
      <c r="BB315" s="32" t="s">
        <v>157</v>
      </c>
      <c r="BC315" s="32" t="s">
        <v>169</v>
      </c>
      <c r="BD315" s="32" t="s">
        <v>157</v>
      </c>
      <c r="BE315" s="32" t="s">
        <v>169</v>
      </c>
      <c r="BF315" s="32" t="s">
        <v>157</v>
      </c>
      <c r="BG315" s="32" t="s">
        <v>247</v>
      </c>
      <c r="BH315" s="32" t="s">
        <v>157</v>
      </c>
      <c r="BI315" s="32" t="s">
        <v>2204</v>
      </c>
      <c r="BJ315" s="32" t="s">
        <v>157</v>
      </c>
      <c r="BK315" s="32" t="s">
        <v>157</v>
      </c>
      <c r="BL315" s="33" t="s">
        <v>164</v>
      </c>
      <c r="BM315" s="33" t="s">
        <v>176</v>
      </c>
      <c r="BN315" s="33" t="s">
        <v>176</v>
      </c>
      <c r="BO315" s="33" t="s">
        <v>167</v>
      </c>
      <c r="BP315" s="33" t="s">
        <v>157</v>
      </c>
      <c r="BQ315" s="33" t="s">
        <v>2205</v>
      </c>
      <c r="BR315" s="33" t="s">
        <v>2206</v>
      </c>
      <c r="BS315" s="34" t="s">
        <v>162</v>
      </c>
      <c r="BT315" s="34" t="s">
        <v>157</v>
      </c>
      <c r="BU315" s="34" t="s">
        <v>162</v>
      </c>
      <c r="BV315" s="34" t="s">
        <v>157</v>
      </c>
      <c r="BW315" s="35" t="s">
        <v>2207</v>
      </c>
      <c r="BX315" s="35" t="s">
        <v>580</v>
      </c>
      <c r="BY315" s="35" t="s">
        <v>580</v>
      </c>
    </row>
    <row r="316" spans="1:77" ht="45" x14ac:dyDescent="0.25">
      <c r="A316" s="30" t="s">
        <v>5921</v>
      </c>
      <c r="B316" s="30" t="s">
        <v>4289</v>
      </c>
      <c r="C316" s="30" t="s">
        <v>4290</v>
      </c>
      <c r="D316" s="51">
        <f>VLOOKUP(A316,Population!A317:C1260,2,FALSE)</f>
        <v>554</v>
      </c>
      <c r="E316" s="30" t="s">
        <v>164</v>
      </c>
      <c r="F316" s="31" t="s">
        <v>4291</v>
      </c>
      <c r="G316" s="31" t="s">
        <v>164</v>
      </c>
      <c r="H316" s="31" t="s">
        <v>4292</v>
      </c>
      <c r="I316" s="31" t="s">
        <v>233</v>
      </c>
      <c r="J316" s="31" t="s">
        <v>157</v>
      </c>
      <c r="K316" s="31" t="s">
        <v>273</v>
      </c>
      <c r="L316" s="31" t="s">
        <v>4293</v>
      </c>
      <c r="M316" s="31" t="s">
        <v>4294</v>
      </c>
      <c r="N316" s="31" t="s">
        <v>4295</v>
      </c>
      <c r="O316" s="31" t="s">
        <v>157</v>
      </c>
      <c r="P316" s="31" t="s">
        <v>332</v>
      </c>
      <c r="Q316" s="31" t="s">
        <v>164</v>
      </c>
      <c r="R316" s="31" t="s">
        <v>4296</v>
      </c>
      <c r="S316" s="31" t="s">
        <v>233</v>
      </c>
      <c r="T316" s="31" t="s">
        <v>157</v>
      </c>
      <c r="U316" s="31" t="s">
        <v>273</v>
      </c>
      <c r="V316" s="31" t="s">
        <v>4297</v>
      </c>
      <c r="W316" s="31" t="s">
        <v>157</v>
      </c>
      <c r="X316" s="31" t="s">
        <v>157</v>
      </c>
      <c r="Y316" s="31" t="s">
        <v>157</v>
      </c>
      <c r="Z316" s="31" t="s">
        <v>157</v>
      </c>
      <c r="AA316" s="31" t="s">
        <v>157</v>
      </c>
      <c r="AB316" s="31" t="s">
        <v>157</v>
      </c>
      <c r="AC316" s="31" t="s">
        <v>157</v>
      </c>
      <c r="AD316" s="31" t="s">
        <v>157</v>
      </c>
      <c r="AE316" s="31" t="s">
        <v>157</v>
      </c>
      <c r="AF316" s="32" t="s">
        <v>4291</v>
      </c>
      <c r="AG316" s="32" t="s">
        <v>332</v>
      </c>
      <c r="AH316" s="32" t="s">
        <v>4298</v>
      </c>
      <c r="AI316" s="32" t="s">
        <v>162</v>
      </c>
      <c r="AJ316" s="32" t="s">
        <v>157</v>
      </c>
      <c r="AK316" s="32" t="s">
        <v>157</v>
      </c>
      <c r="AL316" s="32" t="s">
        <v>157</v>
      </c>
      <c r="AM316" s="32" t="s">
        <v>157</v>
      </c>
      <c r="AN316" s="32" t="s">
        <v>157</v>
      </c>
      <c r="AO316" s="32" t="s">
        <v>157</v>
      </c>
      <c r="AP316" s="32" t="s">
        <v>4299</v>
      </c>
      <c r="AQ316" s="32" t="s">
        <v>157</v>
      </c>
      <c r="AR316" s="32" t="s">
        <v>247</v>
      </c>
      <c r="AS316" s="32" t="s">
        <v>157</v>
      </c>
      <c r="AT316" s="32" t="s">
        <v>157</v>
      </c>
      <c r="AU316" s="32" t="s">
        <v>157</v>
      </c>
      <c r="AV316" s="32" t="s">
        <v>157</v>
      </c>
      <c r="AW316" s="32" t="s">
        <v>4298</v>
      </c>
      <c r="AX316" s="32" t="s">
        <v>162</v>
      </c>
      <c r="AY316" s="32" t="s">
        <v>157</v>
      </c>
      <c r="AZ316" s="32" t="s">
        <v>157</v>
      </c>
      <c r="BA316" s="32" t="s">
        <v>157</v>
      </c>
      <c r="BB316" s="32" t="s">
        <v>157</v>
      </c>
      <c r="BC316" s="32" t="s">
        <v>157</v>
      </c>
      <c r="BD316" s="32" t="s">
        <v>157</v>
      </c>
      <c r="BE316" s="32" t="s">
        <v>4299</v>
      </c>
      <c r="BF316" s="32" t="s">
        <v>157</v>
      </c>
      <c r="BG316" s="32" t="s">
        <v>247</v>
      </c>
      <c r="BH316" s="32" t="s">
        <v>157</v>
      </c>
      <c r="BI316" s="32" t="s">
        <v>157</v>
      </c>
      <c r="BJ316" s="32" t="s">
        <v>157</v>
      </c>
      <c r="BK316" s="32" t="s">
        <v>157</v>
      </c>
      <c r="BL316" s="33" t="s">
        <v>164</v>
      </c>
      <c r="BM316" s="33" t="s">
        <v>4291</v>
      </c>
      <c r="BN316" s="33" t="s">
        <v>332</v>
      </c>
      <c r="BO316" s="33" t="s">
        <v>167</v>
      </c>
      <c r="BP316" s="33" t="s">
        <v>157</v>
      </c>
      <c r="BQ316" s="33" t="s">
        <v>1013</v>
      </c>
      <c r="BR316" s="33" t="s">
        <v>1013</v>
      </c>
      <c r="BS316" s="34" t="s">
        <v>162</v>
      </c>
      <c r="BT316" s="34" t="s">
        <v>157</v>
      </c>
      <c r="BU316" s="34" t="s">
        <v>162</v>
      </c>
      <c r="BV316" s="34" t="s">
        <v>157</v>
      </c>
      <c r="BW316" s="35" t="s">
        <v>580</v>
      </c>
      <c r="BX316" s="35" t="s">
        <v>4300</v>
      </c>
      <c r="BY316" s="35" t="s">
        <v>157</v>
      </c>
    </row>
  </sheetData>
  <sheetProtection password="F047" sheet="1" objects="1" scenarios="1"/>
  <autoFilter ref="A1:BY316"/>
  <sortState ref="A2:CA316">
    <sortCondition ref="A2:A316"/>
  </sortState>
  <hyperlinks>
    <hyperlink ref="C48" r:id="rId1" display="mailto:cmiddleton@clarioniowa.gov"/>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0"/>
  <sheetViews>
    <sheetView workbookViewId="0">
      <selection activeCell="I4" sqref="I4"/>
    </sheetView>
  </sheetViews>
  <sheetFormatPr defaultRowHeight="15" x14ac:dyDescent="0.25"/>
  <cols>
    <col min="1" max="1" width="10.85546875" bestFit="1" customWidth="1"/>
    <col min="2" max="3" width="0" hidden="1" customWidth="1"/>
  </cols>
  <sheetData>
    <row r="1" spans="1:77" x14ac:dyDescent="0.25">
      <c r="A1" t="s">
        <v>7788</v>
      </c>
      <c r="E1" t="s">
        <v>7789</v>
      </c>
    </row>
    <row r="2" spans="1:77" ht="60" x14ac:dyDescent="0.25">
      <c r="A2" s="6" t="s">
        <v>4431</v>
      </c>
      <c r="B2" s="6" t="s">
        <v>4432</v>
      </c>
      <c r="C2" s="6" t="s">
        <v>4433</v>
      </c>
      <c r="D2" s="6"/>
      <c r="E2" s="6" t="s">
        <v>162</v>
      </c>
      <c r="F2" s="9" t="s">
        <v>157</v>
      </c>
      <c r="G2" s="9" t="s">
        <v>157</v>
      </c>
      <c r="H2" s="9" t="s">
        <v>157</v>
      </c>
      <c r="I2" s="9" t="s">
        <v>157</v>
      </c>
      <c r="J2" s="9" t="s">
        <v>157</v>
      </c>
      <c r="K2" s="9" t="s">
        <v>157</v>
      </c>
      <c r="L2" s="9" t="s">
        <v>157</v>
      </c>
      <c r="M2" s="9" t="s">
        <v>157</v>
      </c>
      <c r="N2" s="9" t="s">
        <v>157</v>
      </c>
      <c r="O2" s="9" t="s">
        <v>157</v>
      </c>
      <c r="P2" s="9" t="s">
        <v>157</v>
      </c>
      <c r="Q2" s="9" t="s">
        <v>157</v>
      </c>
      <c r="R2" s="9" t="s">
        <v>157</v>
      </c>
      <c r="S2" s="9" t="s">
        <v>157</v>
      </c>
      <c r="T2" s="9" t="s">
        <v>157</v>
      </c>
      <c r="U2" s="9" t="s">
        <v>157</v>
      </c>
      <c r="V2" s="9" t="s">
        <v>157</v>
      </c>
      <c r="W2" s="9" t="s">
        <v>157</v>
      </c>
      <c r="X2" s="9" t="s">
        <v>157</v>
      </c>
      <c r="Y2" s="9" t="s">
        <v>157</v>
      </c>
      <c r="Z2" s="9" t="s">
        <v>157</v>
      </c>
      <c r="AA2" s="9" t="s">
        <v>157</v>
      </c>
      <c r="AB2" s="9" t="s">
        <v>157</v>
      </c>
      <c r="AC2" s="9" t="s">
        <v>157</v>
      </c>
      <c r="AD2" s="9" t="s">
        <v>157</v>
      </c>
      <c r="AE2" s="9" t="s">
        <v>157</v>
      </c>
      <c r="AF2" s="13" t="s">
        <v>157</v>
      </c>
      <c r="AG2" s="13" t="s">
        <v>157</v>
      </c>
      <c r="AH2" s="13" t="s">
        <v>157</v>
      </c>
      <c r="AI2" s="13" t="s">
        <v>157</v>
      </c>
      <c r="AJ2" s="13" t="s">
        <v>157</v>
      </c>
      <c r="AK2" s="13" t="s">
        <v>157</v>
      </c>
      <c r="AL2" s="13" t="s">
        <v>157</v>
      </c>
      <c r="AM2" s="13" t="s">
        <v>157</v>
      </c>
      <c r="AN2" s="13" t="s">
        <v>157</v>
      </c>
      <c r="AO2" s="13" t="s">
        <v>157</v>
      </c>
      <c r="AP2" s="13" t="s">
        <v>157</v>
      </c>
      <c r="AQ2" s="13" t="s">
        <v>157</v>
      </c>
      <c r="AR2" s="13" t="s">
        <v>157</v>
      </c>
      <c r="AS2" s="13" t="s">
        <v>157</v>
      </c>
      <c r="AT2" s="13" t="s">
        <v>157</v>
      </c>
      <c r="AU2" s="13" t="s">
        <v>157</v>
      </c>
      <c r="AV2" s="13" t="s">
        <v>157</v>
      </c>
      <c r="AW2" s="13" t="s">
        <v>157</v>
      </c>
      <c r="AX2" s="13" t="s">
        <v>157</v>
      </c>
      <c r="AY2" s="13" t="s">
        <v>157</v>
      </c>
      <c r="AZ2" s="13" t="s">
        <v>157</v>
      </c>
      <c r="BA2" s="13" t="s">
        <v>157</v>
      </c>
      <c r="BB2" s="13" t="s">
        <v>157</v>
      </c>
      <c r="BC2" s="13" t="s">
        <v>157</v>
      </c>
      <c r="BD2" s="13" t="s">
        <v>157</v>
      </c>
      <c r="BE2" s="13" t="s">
        <v>157</v>
      </c>
      <c r="BF2" s="13" t="s">
        <v>157</v>
      </c>
      <c r="BG2" s="13" t="s">
        <v>157</v>
      </c>
      <c r="BH2" s="13" t="s">
        <v>157</v>
      </c>
      <c r="BI2" s="13" t="s">
        <v>157</v>
      </c>
      <c r="BJ2" s="13" t="s">
        <v>157</v>
      </c>
      <c r="BK2" s="13" t="s">
        <v>157</v>
      </c>
      <c r="BL2" s="11" t="s">
        <v>157</v>
      </c>
      <c r="BM2" s="11" t="s">
        <v>157</v>
      </c>
      <c r="BN2" s="11" t="s">
        <v>157</v>
      </c>
      <c r="BO2" s="11" t="s">
        <v>157</v>
      </c>
      <c r="BP2" s="11" t="s">
        <v>157</v>
      </c>
      <c r="BQ2" s="11" t="s">
        <v>157</v>
      </c>
      <c r="BR2" s="11" t="s">
        <v>157</v>
      </c>
      <c r="BS2" s="15" t="s">
        <v>157</v>
      </c>
      <c r="BT2" s="15" t="s">
        <v>157</v>
      </c>
      <c r="BU2" s="15" t="s">
        <v>157</v>
      </c>
      <c r="BV2" s="15" t="s">
        <v>157</v>
      </c>
      <c r="BW2" s="17" t="s">
        <v>157</v>
      </c>
      <c r="BX2" s="17" t="s">
        <v>157</v>
      </c>
      <c r="BY2" s="17" t="s">
        <v>157</v>
      </c>
    </row>
    <row r="3" spans="1:77" ht="60" x14ac:dyDescent="0.25">
      <c r="A3" s="6" t="s">
        <v>5885</v>
      </c>
      <c r="B3" s="6" t="s">
        <v>1914</v>
      </c>
      <c r="C3" s="6" t="s">
        <v>1915</v>
      </c>
      <c r="D3" s="6"/>
      <c r="E3" s="6" t="s">
        <v>162</v>
      </c>
      <c r="F3" s="9" t="s">
        <v>157</v>
      </c>
      <c r="G3" s="9" t="s">
        <v>157</v>
      </c>
      <c r="H3" s="9" t="s">
        <v>157</v>
      </c>
      <c r="I3" s="9" t="s">
        <v>157</v>
      </c>
      <c r="J3" s="9" t="s">
        <v>157</v>
      </c>
      <c r="K3" s="9" t="s">
        <v>157</v>
      </c>
      <c r="L3" s="9" t="s">
        <v>157</v>
      </c>
      <c r="M3" s="9" t="s">
        <v>157</v>
      </c>
      <c r="N3" s="9" t="s">
        <v>157</v>
      </c>
      <c r="O3" s="9" t="s">
        <v>157</v>
      </c>
      <c r="P3" s="9" t="s">
        <v>157</v>
      </c>
      <c r="Q3" s="9" t="s">
        <v>157</v>
      </c>
      <c r="R3" s="9" t="s">
        <v>157</v>
      </c>
      <c r="S3" s="9" t="s">
        <v>157</v>
      </c>
      <c r="T3" s="9" t="s">
        <v>157</v>
      </c>
      <c r="U3" s="9" t="s">
        <v>157</v>
      </c>
      <c r="V3" s="9" t="s">
        <v>157</v>
      </c>
      <c r="W3" s="9" t="s">
        <v>157</v>
      </c>
      <c r="X3" s="9" t="s">
        <v>157</v>
      </c>
      <c r="Y3" s="9" t="s">
        <v>157</v>
      </c>
      <c r="Z3" s="9" t="s">
        <v>157</v>
      </c>
      <c r="AA3" s="9" t="s">
        <v>157</v>
      </c>
      <c r="AB3" s="9" t="s">
        <v>157</v>
      </c>
      <c r="AC3" s="9" t="s">
        <v>157</v>
      </c>
      <c r="AD3" s="9" t="s">
        <v>157</v>
      </c>
      <c r="AE3" s="9" t="s">
        <v>157</v>
      </c>
      <c r="AF3" s="13" t="s">
        <v>157</v>
      </c>
      <c r="AG3" s="13" t="s">
        <v>157</v>
      </c>
      <c r="AH3" s="13" t="s">
        <v>157</v>
      </c>
      <c r="AI3" s="13" t="s">
        <v>157</v>
      </c>
      <c r="AJ3" s="13" t="s">
        <v>157</v>
      </c>
      <c r="AK3" s="13" t="s">
        <v>157</v>
      </c>
      <c r="AL3" s="13" t="s">
        <v>157</v>
      </c>
      <c r="AM3" s="13" t="s">
        <v>157</v>
      </c>
      <c r="AN3" s="13" t="s">
        <v>157</v>
      </c>
      <c r="AO3" s="13" t="s">
        <v>157</v>
      </c>
      <c r="AP3" s="13" t="s">
        <v>157</v>
      </c>
      <c r="AQ3" s="13" t="s">
        <v>157</v>
      </c>
      <c r="AR3" s="13" t="s">
        <v>157</v>
      </c>
      <c r="AS3" s="13" t="s">
        <v>157</v>
      </c>
      <c r="AT3" s="13" t="s">
        <v>157</v>
      </c>
      <c r="AU3" s="13" t="s">
        <v>157</v>
      </c>
      <c r="AV3" s="13" t="s">
        <v>157</v>
      </c>
      <c r="AW3" s="13" t="s">
        <v>157</v>
      </c>
      <c r="AX3" s="13" t="s">
        <v>157</v>
      </c>
      <c r="AY3" s="13" t="s">
        <v>157</v>
      </c>
      <c r="AZ3" s="13" t="s">
        <v>157</v>
      </c>
      <c r="BA3" s="13" t="s">
        <v>157</v>
      </c>
      <c r="BB3" s="13" t="s">
        <v>157</v>
      </c>
      <c r="BC3" s="13" t="s">
        <v>157</v>
      </c>
      <c r="BD3" s="13" t="s">
        <v>157</v>
      </c>
      <c r="BE3" s="13" t="s">
        <v>157</v>
      </c>
      <c r="BF3" s="13" t="s">
        <v>157</v>
      </c>
      <c r="BG3" s="13" t="s">
        <v>157</v>
      </c>
      <c r="BH3" s="13" t="s">
        <v>157</v>
      </c>
      <c r="BI3" s="13" t="s">
        <v>157</v>
      </c>
      <c r="BJ3" s="13" t="s">
        <v>157</v>
      </c>
      <c r="BK3" s="13" t="s">
        <v>157</v>
      </c>
      <c r="BL3" s="11" t="s">
        <v>157</v>
      </c>
      <c r="BM3" s="11" t="s">
        <v>157</v>
      </c>
      <c r="BN3" s="11" t="s">
        <v>157</v>
      </c>
      <c r="BO3" s="11" t="s">
        <v>157</v>
      </c>
      <c r="BP3" s="11" t="s">
        <v>157</v>
      </c>
      <c r="BQ3" s="11" t="s">
        <v>157</v>
      </c>
      <c r="BR3" s="11" t="s">
        <v>157</v>
      </c>
      <c r="BS3" s="15" t="s">
        <v>157</v>
      </c>
      <c r="BT3" s="15" t="s">
        <v>157</v>
      </c>
      <c r="BU3" s="15" t="s">
        <v>157</v>
      </c>
      <c r="BV3" s="15" t="s">
        <v>157</v>
      </c>
      <c r="BW3" s="17" t="s">
        <v>157</v>
      </c>
      <c r="BX3" s="17" t="s">
        <v>157</v>
      </c>
      <c r="BY3" s="17" t="s">
        <v>157</v>
      </c>
    </row>
    <row r="4" spans="1:77" ht="45" x14ac:dyDescent="0.25">
      <c r="A4" s="6" t="s">
        <v>5878</v>
      </c>
      <c r="B4" s="6" t="s">
        <v>1640</v>
      </c>
      <c r="C4" s="6" t="s">
        <v>1641</v>
      </c>
      <c r="D4" s="6"/>
      <c r="E4" s="6" t="s">
        <v>162</v>
      </c>
      <c r="F4" s="9" t="s">
        <v>157</v>
      </c>
      <c r="G4" s="9" t="s">
        <v>157</v>
      </c>
      <c r="H4" s="9" t="s">
        <v>157</v>
      </c>
      <c r="I4" s="9" t="s">
        <v>157</v>
      </c>
      <c r="J4" s="9" t="s">
        <v>157</v>
      </c>
      <c r="K4" s="9" t="s">
        <v>157</v>
      </c>
      <c r="L4" s="9" t="s">
        <v>157</v>
      </c>
      <c r="M4" s="9" t="s">
        <v>157</v>
      </c>
      <c r="N4" s="9" t="s">
        <v>157</v>
      </c>
      <c r="O4" s="9" t="s">
        <v>157</v>
      </c>
      <c r="P4" s="9" t="s">
        <v>157</v>
      </c>
      <c r="Q4" s="9" t="s">
        <v>157</v>
      </c>
      <c r="R4" s="9" t="s">
        <v>157</v>
      </c>
      <c r="S4" s="9" t="s">
        <v>157</v>
      </c>
      <c r="T4" s="9" t="s">
        <v>157</v>
      </c>
      <c r="U4" s="9" t="s">
        <v>157</v>
      </c>
      <c r="V4" s="9" t="s">
        <v>157</v>
      </c>
      <c r="W4" s="9" t="s">
        <v>157</v>
      </c>
      <c r="X4" s="9" t="s">
        <v>157</v>
      </c>
      <c r="Y4" s="9" t="s">
        <v>157</v>
      </c>
      <c r="Z4" s="9" t="s">
        <v>157</v>
      </c>
      <c r="AA4" s="9" t="s">
        <v>157</v>
      </c>
      <c r="AB4" s="9" t="s">
        <v>157</v>
      </c>
      <c r="AC4" s="9" t="s">
        <v>157</v>
      </c>
      <c r="AD4" s="9" t="s">
        <v>157</v>
      </c>
      <c r="AE4" s="9" t="s">
        <v>157</v>
      </c>
      <c r="AF4" s="13" t="s">
        <v>157</v>
      </c>
      <c r="AG4" s="13" t="s">
        <v>157</v>
      </c>
      <c r="AH4" s="13" t="s">
        <v>157</v>
      </c>
      <c r="AI4" s="13" t="s">
        <v>157</v>
      </c>
      <c r="AJ4" s="13" t="s">
        <v>157</v>
      </c>
      <c r="AK4" s="13" t="s">
        <v>157</v>
      </c>
      <c r="AL4" s="13" t="s">
        <v>157</v>
      </c>
      <c r="AM4" s="13" t="s">
        <v>157</v>
      </c>
      <c r="AN4" s="13" t="s">
        <v>157</v>
      </c>
      <c r="AO4" s="13" t="s">
        <v>157</v>
      </c>
      <c r="AP4" s="13" t="s">
        <v>157</v>
      </c>
      <c r="AQ4" s="13" t="s">
        <v>157</v>
      </c>
      <c r="AR4" s="13" t="s">
        <v>157</v>
      </c>
      <c r="AS4" s="13" t="s">
        <v>157</v>
      </c>
      <c r="AT4" s="13" t="s">
        <v>157</v>
      </c>
      <c r="AU4" s="13" t="s">
        <v>157</v>
      </c>
      <c r="AV4" s="13" t="s">
        <v>157</v>
      </c>
      <c r="AW4" s="13" t="s">
        <v>157</v>
      </c>
      <c r="AX4" s="13" t="s">
        <v>157</v>
      </c>
      <c r="AY4" s="13" t="s">
        <v>157</v>
      </c>
      <c r="AZ4" s="13" t="s">
        <v>157</v>
      </c>
      <c r="BA4" s="13" t="s">
        <v>157</v>
      </c>
      <c r="BB4" s="13" t="s">
        <v>157</v>
      </c>
      <c r="BC4" s="13" t="s">
        <v>157</v>
      </c>
      <c r="BD4" s="13" t="s">
        <v>157</v>
      </c>
      <c r="BE4" s="13" t="s">
        <v>157</v>
      </c>
      <c r="BF4" s="13" t="s">
        <v>157</v>
      </c>
      <c r="BG4" s="13" t="s">
        <v>157</v>
      </c>
      <c r="BH4" s="13" t="s">
        <v>157</v>
      </c>
      <c r="BI4" s="13" t="s">
        <v>157</v>
      </c>
      <c r="BJ4" s="13" t="s">
        <v>157</v>
      </c>
      <c r="BK4" s="13" t="s">
        <v>157</v>
      </c>
      <c r="BL4" s="11" t="s">
        <v>157</v>
      </c>
      <c r="BM4" s="11" t="s">
        <v>157</v>
      </c>
      <c r="BN4" s="11" t="s">
        <v>157</v>
      </c>
      <c r="BO4" s="11" t="s">
        <v>157</v>
      </c>
      <c r="BP4" s="11" t="s">
        <v>157</v>
      </c>
      <c r="BQ4" s="11" t="s">
        <v>157</v>
      </c>
      <c r="BR4" s="11" t="s">
        <v>157</v>
      </c>
      <c r="BS4" s="15" t="s">
        <v>157</v>
      </c>
      <c r="BT4" s="15" t="s">
        <v>157</v>
      </c>
      <c r="BU4" s="15" t="s">
        <v>157</v>
      </c>
      <c r="BV4" s="15" t="s">
        <v>157</v>
      </c>
      <c r="BW4" s="17" t="s">
        <v>157</v>
      </c>
      <c r="BX4" s="17" t="s">
        <v>157</v>
      </c>
      <c r="BY4" s="17" t="s">
        <v>157</v>
      </c>
    </row>
    <row r="5" spans="1:77" ht="45" x14ac:dyDescent="0.25">
      <c r="A5" s="6" t="s">
        <v>1498</v>
      </c>
      <c r="B5" s="6" t="s">
        <v>1499</v>
      </c>
      <c r="C5" s="6" t="s">
        <v>1500</v>
      </c>
      <c r="D5" s="6"/>
      <c r="E5" s="6" t="s">
        <v>162</v>
      </c>
      <c r="F5" s="9" t="s">
        <v>157</v>
      </c>
      <c r="G5" s="9" t="s">
        <v>157</v>
      </c>
      <c r="H5" s="9" t="s">
        <v>157</v>
      </c>
      <c r="I5" s="9" t="s">
        <v>157</v>
      </c>
      <c r="J5" s="9" t="s">
        <v>157</v>
      </c>
      <c r="K5" s="9" t="s">
        <v>157</v>
      </c>
      <c r="L5" s="9" t="s">
        <v>157</v>
      </c>
      <c r="M5" s="9" t="s">
        <v>157</v>
      </c>
      <c r="N5" s="9" t="s">
        <v>157</v>
      </c>
      <c r="O5" s="9" t="s">
        <v>157</v>
      </c>
      <c r="P5" s="9" t="s">
        <v>157</v>
      </c>
      <c r="Q5" s="9" t="s">
        <v>157</v>
      </c>
      <c r="R5" s="9" t="s">
        <v>157</v>
      </c>
      <c r="S5" s="9" t="s">
        <v>157</v>
      </c>
      <c r="T5" s="9" t="s">
        <v>157</v>
      </c>
      <c r="U5" s="9" t="s">
        <v>157</v>
      </c>
      <c r="V5" s="9" t="s">
        <v>157</v>
      </c>
      <c r="W5" s="9" t="s">
        <v>157</v>
      </c>
      <c r="X5" s="9" t="s">
        <v>157</v>
      </c>
      <c r="Y5" s="9" t="s">
        <v>157</v>
      </c>
      <c r="Z5" s="9" t="s">
        <v>157</v>
      </c>
      <c r="AA5" s="9" t="s">
        <v>157</v>
      </c>
      <c r="AB5" s="9" t="s">
        <v>157</v>
      </c>
      <c r="AC5" s="9" t="s">
        <v>157</v>
      </c>
      <c r="AD5" s="9" t="s">
        <v>157</v>
      </c>
      <c r="AE5" s="9" t="s">
        <v>157</v>
      </c>
      <c r="AF5" s="13" t="s">
        <v>157</v>
      </c>
      <c r="AG5" s="13" t="s">
        <v>157</v>
      </c>
      <c r="AH5" s="13" t="s">
        <v>157</v>
      </c>
      <c r="AI5" s="13" t="s">
        <v>157</v>
      </c>
      <c r="AJ5" s="13" t="s">
        <v>157</v>
      </c>
      <c r="AK5" s="13" t="s">
        <v>157</v>
      </c>
      <c r="AL5" s="13" t="s">
        <v>157</v>
      </c>
      <c r="AM5" s="13" t="s">
        <v>157</v>
      </c>
      <c r="AN5" s="13" t="s">
        <v>157</v>
      </c>
      <c r="AO5" s="13" t="s">
        <v>157</v>
      </c>
      <c r="AP5" s="13" t="s">
        <v>157</v>
      </c>
      <c r="AQ5" s="13" t="s">
        <v>157</v>
      </c>
      <c r="AR5" s="13" t="s">
        <v>157</v>
      </c>
      <c r="AS5" s="13" t="s">
        <v>157</v>
      </c>
      <c r="AT5" s="13" t="s">
        <v>157</v>
      </c>
      <c r="AU5" s="13" t="s">
        <v>157</v>
      </c>
      <c r="AV5" s="13" t="s">
        <v>157</v>
      </c>
      <c r="AW5" s="13" t="s">
        <v>157</v>
      </c>
      <c r="AX5" s="13" t="s">
        <v>157</v>
      </c>
      <c r="AY5" s="13" t="s">
        <v>157</v>
      </c>
      <c r="AZ5" s="13" t="s">
        <v>157</v>
      </c>
      <c r="BA5" s="13" t="s">
        <v>157</v>
      </c>
      <c r="BB5" s="13" t="s">
        <v>157</v>
      </c>
      <c r="BC5" s="13" t="s">
        <v>157</v>
      </c>
      <c r="BD5" s="13" t="s">
        <v>157</v>
      </c>
      <c r="BE5" s="13" t="s">
        <v>157</v>
      </c>
      <c r="BF5" s="13" t="s">
        <v>157</v>
      </c>
      <c r="BG5" s="13" t="s">
        <v>157</v>
      </c>
      <c r="BH5" s="13" t="s">
        <v>157</v>
      </c>
      <c r="BI5" s="13" t="s">
        <v>157</v>
      </c>
      <c r="BJ5" s="13" t="s">
        <v>157</v>
      </c>
      <c r="BK5" s="13" t="s">
        <v>157</v>
      </c>
      <c r="BL5" s="11" t="s">
        <v>157</v>
      </c>
      <c r="BM5" s="11" t="s">
        <v>157</v>
      </c>
      <c r="BN5" s="11" t="s">
        <v>157</v>
      </c>
      <c r="BO5" s="11" t="s">
        <v>157</v>
      </c>
      <c r="BP5" s="11" t="s">
        <v>157</v>
      </c>
      <c r="BQ5" s="11" t="s">
        <v>157</v>
      </c>
      <c r="BR5" s="11" t="s">
        <v>157</v>
      </c>
      <c r="BS5" s="15" t="s">
        <v>157</v>
      </c>
      <c r="BT5" s="15" t="s">
        <v>157</v>
      </c>
      <c r="BU5" s="15" t="s">
        <v>157</v>
      </c>
      <c r="BV5" s="15" t="s">
        <v>157</v>
      </c>
      <c r="BW5" s="17" t="s">
        <v>157</v>
      </c>
      <c r="BX5" s="17" t="s">
        <v>157</v>
      </c>
      <c r="BY5" s="17" t="s">
        <v>157</v>
      </c>
    </row>
    <row r="6" spans="1:77" ht="45" x14ac:dyDescent="0.25">
      <c r="A6" s="6" t="s">
        <v>5589</v>
      </c>
      <c r="B6" s="6" t="s">
        <v>5590</v>
      </c>
      <c r="C6" s="6" t="s">
        <v>5591</v>
      </c>
      <c r="D6" s="6"/>
      <c r="E6" s="6" t="s">
        <v>162</v>
      </c>
      <c r="F6" s="9" t="s">
        <v>157</v>
      </c>
      <c r="G6" s="9" t="s">
        <v>157</v>
      </c>
      <c r="H6" s="9" t="s">
        <v>157</v>
      </c>
      <c r="I6" s="9" t="s">
        <v>157</v>
      </c>
      <c r="J6" s="9" t="s">
        <v>157</v>
      </c>
      <c r="K6" s="9" t="s">
        <v>157</v>
      </c>
      <c r="L6" s="9" t="s">
        <v>157</v>
      </c>
      <c r="M6" s="9" t="s">
        <v>157</v>
      </c>
      <c r="N6" s="9" t="s">
        <v>157</v>
      </c>
      <c r="O6" s="9" t="s">
        <v>157</v>
      </c>
      <c r="P6" s="9" t="s">
        <v>157</v>
      </c>
      <c r="Q6" s="9" t="s">
        <v>157</v>
      </c>
      <c r="R6" s="9" t="s">
        <v>157</v>
      </c>
      <c r="S6" s="9" t="s">
        <v>157</v>
      </c>
      <c r="T6" s="9" t="s">
        <v>157</v>
      </c>
      <c r="U6" s="9" t="s">
        <v>157</v>
      </c>
      <c r="V6" s="9" t="s">
        <v>157</v>
      </c>
      <c r="W6" s="9" t="s">
        <v>157</v>
      </c>
      <c r="X6" s="9" t="s">
        <v>157</v>
      </c>
      <c r="Y6" s="9" t="s">
        <v>157</v>
      </c>
      <c r="Z6" s="9" t="s">
        <v>157</v>
      </c>
      <c r="AA6" s="9" t="s">
        <v>157</v>
      </c>
      <c r="AB6" s="9" t="s">
        <v>157</v>
      </c>
      <c r="AC6" s="9" t="s">
        <v>157</v>
      </c>
      <c r="AD6" s="9" t="s">
        <v>157</v>
      </c>
      <c r="AE6" s="9" t="s">
        <v>157</v>
      </c>
      <c r="AF6" s="13" t="s">
        <v>157</v>
      </c>
      <c r="AG6" s="13" t="s">
        <v>157</v>
      </c>
      <c r="AH6" s="13" t="s">
        <v>157</v>
      </c>
      <c r="AI6" s="13" t="s">
        <v>157</v>
      </c>
      <c r="AJ6" s="13" t="s">
        <v>157</v>
      </c>
      <c r="AK6" s="13" t="s">
        <v>157</v>
      </c>
      <c r="AL6" s="13" t="s">
        <v>157</v>
      </c>
      <c r="AM6" s="13" t="s">
        <v>157</v>
      </c>
      <c r="AN6" s="13" t="s">
        <v>157</v>
      </c>
      <c r="AO6" s="13" t="s">
        <v>157</v>
      </c>
      <c r="AP6" s="13" t="s">
        <v>157</v>
      </c>
      <c r="AQ6" s="13" t="s">
        <v>157</v>
      </c>
      <c r="AR6" s="13" t="s">
        <v>157</v>
      </c>
      <c r="AS6" s="13" t="s">
        <v>157</v>
      </c>
      <c r="AT6" s="13" t="s">
        <v>157</v>
      </c>
      <c r="AU6" s="13" t="s">
        <v>157</v>
      </c>
      <c r="AV6" s="13" t="s">
        <v>157</v>
      </c>
      <c r="AW6" s="13" t="s">
        <v>157</v>
      </c>
      <c r="AX6" s="13" t="s">
        <v>157</v>
      </c>
      <c r="AY6" s="13" t="s">
        <v>157</v>
      </c>
      <c r="AZ6" s="13" t="s">
        <v>157</v>
      </c>
      <c r="BA6" s="13" t="s">
        <v>157</v>
      </c>
      <c r="BB6" s="13" t="s">
        <v>157</v>
      </c>
      <c r="BC6" s="13" t="s">
        <v>157</v>
      </c>
      <c r="BD6" s="13" t="s">
        <v>157</v>
      </c>
      <c r="BE6" s="13" t="s">
        <v>157</v>
      </c>
      <c r="BF6" s="13" t="s">
        <v>157</v>
      </c>
      <c r="BG6" s="13" t="s">
        <v>157</v>
      </c>
      <c r="BH6" s="13" t="s">
        <v>157</v>
      </c>
      <c r="BI6" s="13" t="s">
        <v>157</v>
      </c>
      <c r="BJ6" s="13" t="s">
        <v>157</v>
      </c>
      <c r="BK6" s="13" t="s">
        <v>157</v>
      </c>
      <c r="BL6" s="11" t="s">
        <v>157</v>
      </c>
      <c r="BM6" s="11" t="s">
        <v>157</v>
      </c>
      <c r="BN6" s="11" t="s">
        <v>157</v>
      </c>
      <c r="BO6" s="11" t="s">
        <v>157</v>
      </c>
      <c r="BP6" s="11" t="s">
        <v>157</v>
      </c>
      <c r="BQ6" s="11" t="s">
        <v>157</v>
      </c>
      <c r="BR6" s="11" t="s">
        <v>157</v>
      </c>
      <c r="BS6" s="15" t="s">
        <v>157</v>
      </c>
      <c r="BT6" s="15" t="s">
        <v>157</v>
      </c>
      <c r="BU6" s="15" t="s">
        <v>157</v>
      </c>
      <c r="BV6" s="15" t="s">
        <v>157</v>
      </c>
      <c r="BW6" s="17" t="s">
        <v>157</v>
      </c>
      <c r="BX6" s="17" t="s">
        <v>157</v>
      </c>
      <c r="BY6" s="17" t="s">
        <v>157</v>
      </c>
    </row>
    <row r="7" spans="1:77" ht="45" x14ac:dyDescent="0.25">
      <c r="A7" s="6" t="s">
        <v>5883</v>
      </c>
      <c r="B7" s="6" t="s">
        <v>1793</v>
      </c>
      <c r="C7" s="6" t="s">
        <v>1794</v>
      </c>
      <c r="D7" s="6"/>
      <c r="E7" s="6" t="s">
        <v>162</v>
      </c>
      <c r="F7" s="9" t="s">
        <v>157</v>
      </c>
      <c r="G7" s="9" t="s">
        <v>157</v>
      </c>
      <c r="H7" s="9" t="s">
        <v>157</v>
      </c>
      <c r="I7" s="9" t="s">
        <v>157</v>
      </c>
      <c r="J7" s="9" t="s">
        <v>157</v>
      </c>
      <c r="K7" s="9" t="s">
        <v>157</v>
      </c>
      <c r="L7" s="9" t="s">
        <v>157</v>
      </c>
      <c r="M7" s="9" t="s">
        <v>157</v>
      </c>
      <c r="N7" s="9" t="s">
        <v>157</v>
      </c>
      <c r="O7" s="9" t="s">
        <v>157</v>
      </c>
      <c r="P7" s="9" t="s">
        <v>157</v>
      </c>
      <c r="Q7" s="9" t="s">
        <v>157</v>
      </c>
      <c r="R7" s="9" t="s">
        <v>157</v>
      </c>
      <c r="S7" s="9" t="s">
        <v>157</v>
      </c>
      <c r="T7" s="9" t="s">
        <v>157</v>
      </c>
      <c r="U7" s="9" t="s">
        <v>157</v>
      </c>
      <c r="V7" s="9" t="s">
        <v>157</v>
      </c>
      <c r="W7" s="9" t="s">
        <v>157</v>
      </c>
      <c r="X7" s="9" t="s">
        <v>157</v>
      </c>
      <c r="Y7" s="9" t="s">
        <v>157</v>
      </c>
      <c r="Z7" s="9" t="s">
        <v>157</v>
      </c>
      <c r="AA7" s="9" t="s">
        <v>157</v>
      </c>
      <c r="AB7" s="9" t="s">
        <v>157</v>
      </c>
      <c r="AC7" s="9" t="s">
        <v>157</v>
      </c>
      <c r="AD7" s="9" t="s">
        <v>157</v>
      </c>
      <c r="AE7" s="9" t="s">
        <v>157</v>
      </c>
      <c r="AF7" s="13" t="s">
        <v>157</v>
      </c>
      <c r="AG7" s="13" t="s">
        <v>157</v>
      </c>
      <c r="AH7" s="13" t="s">
        <v>157</v>
      </c>
      <c r="AI7" s="13" t="s">
        <v>157</v>
      </c>
      <c r="AJ7" s="13" t="s">
        <v>157</v>
      </c>
      <c r="AK7" s="13" t="s">
        <v>157</v>
      </c>
      <c r="AL7" s="13" t="s">
        <v>157</v>
      </c>
      <c r="AM7" s="13" t="s">
        <v>157</v>
      </c>
      <c r="AN7" s="13" t="s">
        <v>157</v>
      </c>
      <c r="AO7" s="13" t="s">
        <v>157</v>
      </c>
      <c r="AP7" s="13" t="s">
        <v>157</v>
      </c>
      <c r="AQ7" s="13" t="s">
        <v>157</v>
      </c>
      <c r="AR7" s="13" t="s">
        <v>157</v>
      </c>
      <c r="AS7" s="13" t="s">
        <v>157</v>
      </c>
      <c r="AT7" s="13" t="s">
        <v>157</v>
      </c>
      <c r="AU7" s="13" t="s">
        <v>157</v>
      </c>
      <c r="AV7" s="13" t="s">
        <v>157</v>
      </c>
      <c r="AW7" s="13" t="s">
        <v>157</v>
      </c>
      <c r="AX7" s="13" t="s">
        <v>157</v>
      </c>
      <c r="AY7" s="13" t="s">
        <v>157</v>
      </c>
      <c r="AZ7" s="13" t="s">
        <v>157</v>
      </c>
      <c r="BA7" s="13" t="s">
        <v>157</v>
      </c>
      <c r="BB7" s="13" t="s">
        <v>157</v>
      </c>
      <c r="BC7" s="13" t="s">
        <v>157</v>
      </c>
      <c r="BD7" s="13" t="s">
        <v>157</v>
      </c>
      <c r="BE7" s="13" t="s">
        <v>157</v>
      </c>
      <c r="BF7" s="13" t="s">
        <v>157</v>
      </c>
      <c r="BG7" s="13" t="s">
        <v>157</v>
      </c>
      <c r="BH7" s="13" t="s">
        <v>157</v>
      </c>
      <c r="BI7" s="13" t="s">
        <v>157</v>
      </c>
      <c r="BJ7" s="13" t="s">
        <v>157</v>
      </c>
      <c r="BK7" s="13" t="s">
        <v>157</v>
      </c>
      <c r="BL7" s="11" t="s">
        <v>157</v>
      </c>
      <c r="BM7" s="11" t="s">
        <v>157</v>
      </c>
      <c r="BN7" s="11" t="s">
        <v>157</v>
      </c>
      <c r="BO7" s="11" t="s">
        <v>157</v>
      </c>
      <c r="BP7" s="11" t="s">
        <v>157</v>
      </c>
      <c r="BQ7" s="11" t="s">
        <v>157</v>
      </c>
      <c r="BR7" s="11" t="s">
        <v>157</v>
      </c>
      <c r="BS7" s="15" t="s">
        <v>157</v>
      </c>
      <c r="BT7" s="15" t="s">
        <v>157</v>
      </c>
      <c r="BU7" s="15" t="s">
        <v>157</v>
      </c>
      <c r="BV7" s="15" t="s">
        <v>157</v>
      </c>
      <c r="BW7" s="17" t="s">
        <v>157</v>
      </c>
      <c r="BX7" s="17" t="s">
        <v>157</v>
      </c>
      <c r="BY7" s="17" t="s">
        <v>157</v>
      </c>
    </row>
    <row r="8" spans="1:77" ht="45" x14ac:dyDescent="0.25">
      <c r="A8" s="6" t="s">
        <v>3593</v>
      </c>
      <c r="B8" s="6" t="s">
        <v>3594</v>
      </c>
      <c r="C8" s="6" t="s">
        <v>3595</v>
      </c>
      <c r="D8" s="6"/>
      <c r="E8" s="6" t="s">
        <v>162</v>
      </c>
      <c r="F8" s="9" t="s">
        <v>157</v>
      </c>
      <c r="G8" s="9" t="s">
        <v>157</v>
      </c>
      <c r="H8" s="9" t="s">
        <v>157</v>
      </c>
      <c r="I8" s="9" t="s">
        <v>157</v>
      </c>
      <c r="J8" s="9" t="s">
        <v>157</v>
      </c>
      <c r="K8" s="9" t="s">
        <v>157</v>
      </c>
      <c r="L8" s="9" t="s">
        <v>157</v>
      </c>
      <c r="M8" s="9" t="s">
        <v>157</v>
      </c>
      <c r="N8" s="9" t="s">
        <v>157</v>
      </c>
      <c r="O8" s="9" t="s">
        <v>157</v>
      </c>
      <c r="P8" s="9" t="s">
        <v>157</v>
      </c>
      <c r="Q8" s="9" t="s">
        <v>157</v>
      </c>
      <c r="R8" s="9" t="s">
        <v>157</v>
      </c>
      <c r="S8" s="9" t="s">
        <v>157</v>
      </c>
      <c r="T8" s="9" t="s">
        <v>157</v>
      </c>
      <c r="U8" s="9" t="s">
        <v>157</v>
      </c>
      <c r="V8" s="9" t="s">
        <v>157</v>
      </c>
      <c r="W8" s="9" t="s">
        <v>157</v>
      </c>
      <c r="X8" s="9" t="s">
        <v>157</v>
      </c>
      <c r="Y8" s="9" t="s">
        <v>157</v>
      </c>
      <c r="Z8" s="9" t="s">
        <v>157</v>
      </c>
      <c r="AA8" s="9" t="s">
        <v>157</v>
      </c>
      <c r="AB8" s="9" t="s">
        <v>157</v>
      </c>
      <c r="AC8" s="9" t="s">
        <v>157</v>
      </c>
      <c r="AD8" s="9" t="s">
        <v>157</v>
      </c>
      <c r="AE8" s="9" t="s">
        <v>157</v>
      </c>
      <c r="AF8" s="13" t="s">
        <v>157</v>
      </c>
      <c r="AG8" s="13" t="s">
        <v>157</v>
      </c>
      <c r="AH8" s="13" t="s">
        <v>157</v>
      </c>
      <c r="AI8" s="13" t="s">
        <v>157</v>
      </c>
      <c r="AJ8" s="13" t="s">
        <v>157</v>
      </c>
      <c r="AK8" s="13" t="s">
        <v>157</v>
      </c>
      <c r="AL8" s="13" t="s">
        <v>157</v>
      </c>
      <c r="AM8" s="13" t="s">
        <v>157</v>
      </c>
      <c r="AN8" s="13" t="s">
        <v>157</v>
      </c>
      <c r="AO8" s="13" t="s">
        <v>157</v>
      </c>
      <c r="AP8" s="13" t="s">
        <v>157</v>
      </c>
      <c r="AQ8" s="13" t="s">
        <v>157</v>
      </c>
      <c r="AR8" s="13" t="s">
        <v>157</v>
      </c>
      <c r="AS8" s="13" t="s">
        <v>157</v>
      </c>
      <c r="AT8" s="13" t="s">
        <v>157</v>
      </c>
      <c r="AU8" s="13" t="s">
        <v>157</v>
      </c>
      <c r="AV8" s="13" t="s">
        <v>157</v>
      </c>
      <c r="AW8" s="13" t="s">
        <v>157</v>
      </c>
      <c r="AX8" s="13" t="s">
        <v>157</v>
      </c>
      <c r="AY8" s="13" t="s">
        <v>157</v>
      </c>
      <c r="AZ8" s="13" t="s">
        <v>157</v>
      </c>
      <c r="BA8" s="13" t="s">
        <v>157</v>
      </c>
      <c r="BB8" s="13" t="s">
        <v>157</v>
      </c>
      <c r="BC8" s="13" t="s">
        <v>157</v>
      </c>
      <c r="BD8" s="13" t="s">
        <v>157</v>
      </c>
      <c r="BE8" s="13" t="s">
        <v>157</v>
      </c>
      <c r="BF8" s="13" t="s">
        <v>157</v>
      </c>
      <c r="BG8" s="13" t="s">
        <v>157</v>
      </c>
      <c r="BH8" s="13" t="s">
        <v>157</v>
      </c>
      <c r="BI8" s="13" t="s">
        <v>157</v>
      </c>
      <c r="BJ8" s="13" t="s">
        <v>157</v>
      </c>
      <c r="BK8" s="13" t="s">
        <v>157</v>
      </c>
      <c r="BL8" s="11" t="s">
        <v>157</v>
      </c>
      <c r="BM8" s="11" t="s">
        <v>157</v>
      </c>
      <c r="BN8" s="11" t="s">
        <v>157</v>
      </c>
      <c r="BO8" s="11" t="s">
        <v>157</v>
      </c>
      <c r="BP8" s="11" t="s">
        <v>157</v>
      </c>
      <c r="BQ8" s="11" t="s">
        <v>157</v>
      </c>
      <c r="BR8" s="11" t="s">
        <v>157</v>
      </c>
      <c r="BS8" s="15" t="s">
        <v>157</v>
      </c>
      <c r="BT8" s="15" t="s">
        <v>157</v>
      </c>
      <c r="BU8" s="15" t="s">
        <v>157</v>
      </c>
      <c r="BV8" s="15" t="s">
        <v>157</v>
      </c>
      <c r="BW8" s="17" t="s">
        <v>157</v>
      </c>
      <c r="BX8" s="17" t="s">
        <v>157</v>
      </c>
      <c r="BY8" s="17" t="s">
        <v>157</v>
      </c>
    </row>
    <row r="9" spans="1:77" ht="60" x14ac:dyDescent="0.25">
      <c r="A9" s="6" t="s">
        <v>4813</v>
      </c>
      <c r="B9" s="6" t="s">
        <v>4814</v>
      </c>
      <c r="C9" s="6" t="s">
        <v>4815</v>
      </c>
      <c r="D9" s="6"/>
      <c r="E9" s="6" t="s">
        <v>162</v>
      </c>
      <c r="F9" s="9" t="s">
        <v>157</v>
      </c>
      <c r="G9" s="9" t="s">
        <v>157</v>
      </c>
      <c r="H9" s="9" t="s">
        <v>157</v>
      </c>
      <c r="I9" s="9" t="s">
        <v>157</v>
      </c>
      <c r="J9" s="9" t="s">
        <v>157</v>
      </c>
      <c r="K9" s="9" t="s">
        <v>157</v>
      </c>
      <c r="L9" s="9" t="s">
        <v>157</v>
      </c>
      <c r="M9" s="9" t="s">
        <v>157</v>
      </c>
      <c r="N9" s="9" t="s">
        <v>157</v>
      </c>
      <c r="O9" s="9" t="s">
        <v>157</v>
      </c>
      <c r="P9" s="9" t="s">
        <v>157</v>
      </c>
      <c r="Q9" s="9" t="s">
        <v>157</v>
      </c>
      <c r="R9" s="9" t="s">
        <v>157</v>
      </c>
      <c r="S9" s="9" t="s">
        <v>157</v>
      </c>
      <c r="T9" s="9" t="s">
        <v>157</v>
      </c>
      <c r="U9" s="9" t="s">
        <v>157</v>
      </c>
      <c r="V9" s="9" t="s">
        <v>157</v>
      </c>
      <c r="W9" s="9" t="s">
        <v>157</v>
      </c>
      <c r="X9" s="9" t="s">
        <v>157</v>
      </c>
      <c r="Y9" s="9" t="s">
        <v>157</v>
      </c>
      <c r="Z9" s="9" t="s">
        <v>157</v>
      </c>
      <c r="AA9" s="9" t="s">
        <v>157</v>
      </c>
      <c r="AB9" s="9" t="s">
        <v>157</v>
      </c>
      <c r="AC9" s="9" t="s">
        <v>157</v>
      </c>
      <c r="AD9" s="9" t="s">
        <v>157</v>
      </c>
      <c r="AE9" s="9" t="s">
        <v>157</v>
      </c>
      <c r="AF9" s="13" t="s">
        <v>157</v>
      </c>
      <c r="AG9" s="13" t="s">
        <v>157</v>
      </c>
      <c r="AH9" s="13" t="s">
        <v>157</v>
      </c>
      <c r="AI9" s="13" t="s">
        <v>157</v>
      </c>
      <c r="AJ9" s="13" t="s">
        <v>157</v>
      </c>
      <c r="AK9" s="13" t="s">
        <v>157</v>
      </c>
      <c r="AL9" s="13" t="s">
        <v>157</v>
      </c>
      <c r="AM9" s="13" t="s">
        <v>157</v>
      </c>
      <c r="AN9" s="13" t="s">
        <v>157</v>
      </c>
      <c r="AO9" s="13" t="s">
        <v>157</v>
      </c>
      <c r="AP9" s="13" t="s">
        <v>157</v>
      </c>
      <c r="AQ9" s="13" t="s">
        <v>157</v>
      </c>
      <c r="AR9" s="13" t="s">
        <v>157</v>
      </c>
      <c r="AS9" s="13" t="s">
        <v>157</v>
      </c>
      <c r="AT9" s="13" t="s">
        <v>157</v>
      </c>
      <c r="AU9" s="13" t="s">
        <v>157</v>
      </c>
      <c r="AV9" s="13" t="s">
        <v>157</v>
      </c>
      <c r="AW9" s="13" t="s">
        <v>157</v>
      </c>
      <c r="AX9" s="13" t="s">
        <v>157</v>
      </c>
      <c r="AY9" s="13" t="s">
        <v>157</v>
      </c>
      <c r="AZ9" s="13" t="s">
        <v>157</v>
      </c>
      <c r="BA9" s="13" t="s">
        <v>157</v>
      </c>
      <c r="BB9" s="13" t="s">
        <v>157</v>
      </c>
      <c r="BC9" s="13" t="s">
        <v>157</v>
      </c>
      <c r="BD9" s="13" t="s">
        <v>157</v>
      </c>
      <c r="BE9" s="13" t="s">
        <v>157</v>
      </c>
      <c r="BF9" s="13" t="s">
        <v>157</v>
      </c>
      <c r="BG9" s="13" t="s">
        <v>157</v>
      </c>
      <c r="BH9" s="13" t="s">
        <v>157</v>
      </c>
      <c r="BI9" s="13" t="s">
        <v>157</v>
      </c>
      <c r="BJ9" s="13" t="s">
        <v>157</v>
      </c>
      <c r="BK9" s="13" t="s">
        <v>157</v>
      </c>
      <c r="BL9" s="11" t="s">
        <v>157</v>
      </c>
      <c r="BM9" s="11" t="s">
        <v>157</v>
      </c>
      <c r="BN9" s="11" t="s">
        <v>157</v>
      </c>
      <c r="BO9" s="11" t="s">
        <v>157</v>
      </c>
      <c r="BP9" s="11" t="s">
        <v>157</v>
      </c>
      <c r="BQ9" s="11" t="s">
        <v>157</v>
      </c>
      <c r="BR9" s="11" t="s">
        <v>157</v>
      </c>
      <c r="BS9" s="15" t="s">
        <v>157</v>
      </c>
      <c r="BT9" s="15" t="s">
        <v>157</v>
      </c>
      <c r="BU9" s="15" t="s">
        <v>157</v>
      </c>
      <c r="BV9" s="15" t="s">
        <v>157</v>
      </c>
      <c r="BW9" s="17" t="s">
        <v>157</v>
      </c>
      <c r="BX9" s="17" t="s">
        <v>157</v>
      </c>
      <c r="BY9" s="17" t="s">
        <v>157</v>
      </c>
    </row>
    <row r="10" spans="1:77" ht="60" x14ac:dyDescent="0.25">
      <c r="A10" s="6" t="s">
        <v>1350</v>
      </c>
      <c r="B10" s="6" t="s">
        <v>1351</v>
      </c>
      <c r="C10" s="6" t="s">
        <v>1352</v>
      </c>
      <c r="D10" s="6"/>
      <c r="E10" s="6" t="s">
        <v>162</v>
      </c>
      <c r="F10" s="9" t="s">
        <v>157</v>
      </c>
      <c r="G10" s="9" t="s">
        <v>157</v>
      </c>
      <c r="H10" s="9" t="s">
        <v>157</v>
      </c>
      <c r="I10" s="9" t="s">
        <v>157</v>
      </c>
      <c r="J10" s="9" t="s">
        <v>157</v>
      </c>
      <c r="K10" s="9" t="s">
        <v>157</v>
      </c>
      <c r="L10" s="9" t="s">
        <v>157</v>
      </c>
      <c r="M10" s="9" t="s">
        <v>157</v>
      </c>
      <c r="N10" s="9" t="s">
        <v>157</v>
      </c>
      <c r="O10" s="9" t="s">
        <v>157</v>
      </c>
      <c r="P10" s="9" t="s">
        <v>157</v>
      </c>
      <c r="Q10" s="9" t="s">
        <v>157</v>
      </c>
      <c r="R10" s="9" t="s">
        <v>157</v>
      </c>
      <c r="S10" s="9" t="s">
        <v>157</v>
      </c>
      <c r="T10" s="9" t="s">
        <v>157</v>
      </c>
      <c r="U10" s="9" t="s">
        <v>157</v>
      </c>
      <c r="V10" s="9" t="s">
        <v>157</v>
      </c>
      <c r="W10" s="9" t="s">
        <v>157</v>
      </c>
      <c r="X10" s="9" t="s">
        <v>157</v>
      </c>
      <c r="Y10" s="9" t="s">
        <v>157</v>
      </c>
      <c r="Z10" s="9" t="s">
        <v>157</v>
      </c>
      <c r="AA10" s="9" t="s">
        <v>157</v>
      </c>
      <c r="AB10" s="9" t="s">
        <v>157</v>
      </c>
      <c r="AC10" s="9" t="s">
        <v>157</v>
      </c>
      <c r="AD10" s="9" t="s">
        <v>157</v>
      </c>
      <c r="AE10" s="9" t="s">
        <v>157</v>
      </c>
      <c r="AF10" s="13" t="s">
        <v>157</v>
      </c>
      <c r="AG10" s="13" t="s">
        <v>157</v>
      </c>
      <c r="AH10" s="13" t="s">
        <v>157</v>
      </c>
      <c r="AI10" s="13" t="s">
        <v>157</v>
      </c>
      <c r="AJ10" s="13" t="s">
        <v>157</v>
      </c>
      <c r="AK10" s="13" t="s">
        <v>157</v>
      </c>
      <c r="AL10" s="13" t="s">
        <v>157</v>
      </c>
      <c r="AM10" s="13" t="s">
        <v>157</v>
      </c>
      <c r="AN10" s="13" t="s">
        <v>157</v>
      </c>
      <c r="AO10" s="13" t="s">
        <v>157</v>
      </c>
      <c r="AP10" s="13" t="s">
        <v>157</v>
      </c>
      <c r="AQ10" s="13" t="s">
        <v>157</v>
      </c>
      <c r="AR10" s="13" t="s">
        <v>157</v>
      </c>
      <c r="AS10" s="13" t="s">
        <v>157</v>
      </c>
      <c r="AT10" s="13" t="s">
        <v>157</v>
      </c>
      <c r="AU10" s="13" t="s">
        <v>157</v>
      </c>
      <c r="AV10" s="13" t="s">
        <v>157</v>
      </c>
      <c r="AW10" s="13" t="s">
        <v>157</v>
      </c>
      <c r="AX10" s="13" t="s">
        <v>157</v>
      </c>
      <c r="AY10" s="13" t="s">
        <v>157</v>
      </c>
      <c r="AZ10" s="13" t="s">
        <v>157</v>
      </c>
      <c r="BA10" s="13" t="s">
        <v>157</v>
      </c>
      <c r="BB10" s="13" t="s">
        <v>157</v>
      </c>
      <c r="BC10" s="13" t="s">
        <v>157</v>
      </c>
      <c r="BD10" s="13" t="s">
        <v>157</v>
      </c>
      <c r="BE10" s="13" t="s">
        <v>157</v>
      </c>
      <c r="BF10" s="13" t="s">
        <v>157</v>
      </c>
      <c r="BG10" s="13" t="s">
        <v>157</v>
      </c>
      <c r="BH10" s="13" t="s">
        <v>157</v>
      </c>
      <c r="BI10" s="13" t="s">
        <v>157</v>
      </c>
      <c r="BJ10" s="13" t="s">
        <v>157</v>
      </c>
      <c r="BK10" s="13" t="s">
        <v>157</v>
      </c>
      <c r="BL10" s="11" t="s">
        <v>157</v>
      </c>
      <c r="BM10" s="11" t="s">
        <v>157</v>
      </c>
      <c r="BN10" s="11" t="s">
        <v>157</v>
      </c>
      <c r="BO10" s="11" t="s">
        <v>157</v>
      </c>
      <c r="BP10" s="11" t="s">
        <v>157</v>
      </c>
      <c r="BQ10" s="11" t="s">
        <v>157</v>
      </c>
      <c r="BR10" s="11" t="s">
        <v>157</v>
      </c>
      <c r="BS10" s="15" t="s">
        <v>157</v>
      </c>
      <c r="BT10" s="15" t="s">
        <v>157</v>
      </c>
      <c r="BU10" s="15" t="s">
        <v>157</v>
      </c>
      <c r="BV10" s="15" t="s">
        <v>157</v>
      </c>
      <c r="BW10" s="17" t="s">
        <v>157</v>
      </c>
      <c r="BX10" s="17" t="s">
        <v>157</v>
      </c>
      <c r="BY10" s="17" t="s">
        <v>157</v>
      </c>
    </row>
    <row r="11" spans="1:77" ht="60" x14ac:dyDescent="0.25">
      <c r="A11" s="6" t="s">
        <v>5276</v>
      </c>
      <c r="B11" s="6" t="s">
        <v>5277</v>
      </c>
      <c r="C11" s="6" t="s">
        <v>5278</v>
      </c>
      <c r="D11" s="6"/>
      <c r="E11" s="6" t="s">
        <v>162</v>
      </c>
      <c r="F11" s="9" t="s">
        <v>157</v>
      </c>
      <c r="G11" s="9" t="s">
        <v>157</v>
      </c>
      <c r="H11" s="9" t="s">
        <v>157</v>
      </c>
      <c r="I11" s="9" t="s">
        <v>157</v>
      </c>
      <c r="J11" s="9" t="s">
        <v>157</v>
      </c>
      <c r="K11" s="9" t="s">
        <v>157</v>
      </c>
      <c r="L11" s="9" t="s">
        <v>157</v>
      </c>
      <c r="M11" s="9" t="s">
        <v>157</v>
      </c>
      <c r="N11" s="9" t="s">
        <v>157</v>
      </c>
      <c r="O11" s="9" t="s">
        <v>157</v>
      </c>
      <c r="P11" s="9" t="s">
        <v>157</v>
      </c>
      <c r="Q11" s="9" t="s">
        <v>157</v>
      </c>
      <c r="R11" s="9" t="s">
        <v>157</v>
      </c>
      <c r="S11" s="9" t="s">
        <v>157</v>
      </c>
      <c r="T11" s="9" t="s">
        <v>157</v>
      </c>
      <c r="U11" s="9" t="s">
        <v>157</v>
      </c>
      <c r="V11" s="9" t="s">
        <v>157</v>
      </c>
      <c r="W11" s="9" t="s">
        <v>157</v>
      </c>
      <c r="X11" s="9" t="s">
        <v>157</v>
      </c>
      <c r="Y11" s="9" t="s">
        <v>157</v>
      </c>
      <c r="Z11" s="9" t="s">
        <v>157</v>
      </c>
      <c r="AA11" s="9" t="s">
        <v>157</v>
      </c>
      <c r="AB11" s="9" t="s">
        <v>157</v>
      </c>
      <c r="AC11" s="9" t="s">
        <v>157</v>
      </c>
      <c r="AD11" s="9" t="s">
        <v>157</v>
      </c>
      <c r="AE11" s="9" t="s">
        <v>157</v>
      </c>
      <c r="AF11" s="13" t="s">
        <v>157</v>
      </c>
      <c r="AG11" s="13" t="s">
        <v>157</v>
      </c>
      <c r="AH11" s="13" t="s">
        <v>157</v>
      </c>
      <c r="AI11" s="13" t="s">
        <v>157</v>
      </c>
      <c r="AJ11" s="13" t="s">
        <v>157</v>
      </c>
      <c r="AK11" s="13" t="s">
        <v>157</v>
      </c>
      <c r="AL11" s="13" t="s">
        <v>157</v>
      </c>
      <c r="AM11" s="13" t="s">
        <v>157</v>
      </c>
      <c r="AN11" s="13" t="s">
        <v>157</v>
      </c>
      <c r="AO11" s="13" t="s">
        <v>157</v>
      </c>
      <c r="AP11" s="13" t="s">
        <v>157</v>
      </c>
      <c r="AQ11" s="13" t="s">
        <v>157</v>
      </c>
      <c r="AR11" s="13" t="s">
        <v>157</v>
      </c>
      <c r="AS11" s="13" t="s">
        <v>157</v>
      </c>
      <c r="AT11" s="13" t="s">
        <v>157</v>
      </c>
      <c r="AU11" s="13" t="s">
        <v>157</v>
      </c>
      <c r="AV11" s="13" t="s">
        <v>157</v>
      </c>
      <c r="AW11" s="13" t="s">
        <v>157</v>
      </c>
      <c r="AX11" s="13" t="s">
        <v>157</v>
      </c>
      <c r="AY11" s="13" t="s">
        <v>157</v>
      </c>
      <c r="AZ11" s="13" t="s">
        <v>157</v>
      </c>
      <c r="BA11" s="13" t="s">
        <v>157</v>
      </c>
      <c r="BB11" s="13" t="s">
        <v>157</v>
      </c>
      <c r="BC11" s="13" t="s">
        <v>157</v>
      </c>
      <c r="BD11" s="13" t="s">
        <v>157</v>
      </c>
      <c r="BE11" s="13" t="s">
        <v>157</v>
      </c>
      <c r="BF11" s="13" t="s">
        <v>157</v>
      </c>
      <c r="BG11" s="13" t="s">
        <v>157</v>
      </c>
      <c r="BH11" s="13" t="s">
        <v>157</v>
      </c>
      <c r="BI11" s="13" t="s">
        <v>157</v>
      </c>
      <c r="BJ11" s="13" t="s">
        <v>157</v>
      </c>
      <c r="BK11" s="13" t="s">
        <v>157</v>
      </c>
      <c r="BL11" s="11" t="s">
        <v>157</v>
      </c>
      <c r="BM11" s="11" t="s">
        <v>157</v>
      </c>
      <c r="BN11" s="11" t="s">
        <v>157</v>
      </c>
      <c r="BO11" s="11" t="s">
        <v>157</v>
      </c>
      <c r="BP11" s="11" t="s">
        <v>157</v>
      </c>
      <c r="BQ11" s="11" t="s">
        <v>157</v>
      </c>
      <c r="BR11" s="11" t="s">
        <v>157</v>
      </c>
      <c r="BS11" s="15" t="s">
        <v>157</v>
      </c>
      <c r="BT11" s="15" t="s">
        <v>157</v>
      </c>
      <c r="BU11" s="15" t="s">
        <v>157</v>
      </c>
      <c r="BV11" s="15" t="s">
        <v>157</v>
      </c>
      <c r="BW11" s="17" t="s">
        <v>157</v>
      </c>
      <c r="BX11" s="17" t="s">
        <v>157</v>
      </c>
      <c r="BY11" s="17" t="s">
        <v>157</v>
      </c>
    </row>
    <row r="12" spans="1:77" ht="45" x14ac:dyDescent="0.25">
      <c r="A12" s="6" t="s">
        <v>5869</v>
      </c>
      <c r="B12" s="6" t="s">
        <v>1195</v>
      </c>
      <c r="C12" s="6" t="s">
        <v>1196</v>
      </c>
      <c r="D12" s="6"/>
      <c r="E12" s="6" t="s">
        <v>162</v>
      </c>
      <c r="F12" s="9" t="s">
        <v>157</v>
      </c>
      <c r="G12" s="9" t="s">
        <v>157</v>
      </c>
      <c r="H12" s="9" t="s">
        <v>157</v>
      </c>
      <c r="I12" s="9" t="s">
        <v>157</v>
      </c>
      <c r="J12" s="9" t="s">
        <v>157</v>
      </c>
      <c r="K12" s="9" t="s">
        <v>157</v>
      </c>
      <c r="L12" s="9" t="s">
        <v>157</v>
      </c>
      <c r="M12" s="9" t="s">
        <v>157</v>
      </c>
      <c r="N12" s="9" t="s">
        <v>157</v>
      </c>
      <c r="O12" s="9" t="s">
        <v>157</v>
      </c>
      <c r="P12" s="9" t="s">
        <v>157</v>
      </c>
      <c r="Q12" s="9" t="s">
        <v>157</v>
      </c>
      <c r="R12" s="9" t="s">
        <v>157</v>
      </c>
      <c r="S12" s="9" t="s">
        <v>157</v>
      </c>
      <c r="T12" s="9" t="s">
        <v>157</v>
      </c>
      <c r="U12" s="9" t="s">
        <v>157</v>
      </c>
      <c r="V12" s="9" t="s">
        <v>157</v>
      </c>
      <c r="W12" s="9" t="s">
        <v>157</v>
      </c>
      <c r="X12" s="9" t="s">
        <v>157</v>
      </c>
      <c r="Y12" s="9" t="s">
        <v>157</v>
      </c>
      <c r="Z12" s="9" t="s">
        <v>157</v>
      </c>
      <c r="AA12" s="9" t="s">
        <v>157</v>
      </c>
      <c r="AB12" s="9" t="s">
        <v>157</v>
      </c>
      <c r="AC12" s="9" t="s">
        <v>157</v>
      </c>
      <c r="AD12" s="9" t="s">
        <v>157</v>
      </c>
      <c r="AE12" s="9" t="s">
        <v>157</v>
      </c>
      <c r="AF12" s="13" t="s">
        <v>157</v>
      </c>
      <c r="AG12" s="13" t="s">
        <v>157</v>
      </c>
      <c r="AH12" s="13" t="s">
        <v>157</v>
      </c>
      <c r="AI12" s="13" t="s">
        <v>157</v>
      </c>
      <c r="AJ12" s="13" t="s">
        <v>157</v>
      </c>
      <c r="AK12" s="13" t="s">
        <v>157</v>
      </c>
      <c r="AL12" s="13" t="s">
        <v>157</v>
      </c>
      <c r="AM12" s="13" t="s">
        <v>157</v>
      </c>
      <c r="AN12" s="13" t="s">
        <v>157</v>
      </c>
      <c r="AO12" s="13" t="s">
        <v>157</v>
      </c>
      <c r="AP12" s="13" t="s">
        <v>157</v>
      </c>
      <c r="AQ12" s="13" t="s">
        <v>157</v>
      </c>
      <c r="AR12" s="13" t="s">
        <v>157</v>
      </c>
      <c r="AS12" s="13" t="s">
        <v>157</v>
      </c>
      <c r="AT12" s="13" t="s">
        <v>157</v>
      </c>
      <c r="AU12" s="13" t="s">
        <v>157</v>
      </c>
      <c r="AV12" s="13" t="s">
        <v>157</v>
      </c>
      <c r="AW12" s="13" t="s">
        <v>157</v>
      </c>
      <c r="AX12" s="13" t="s">
        <v>157</v>
      </c>
      <c r="AY12" s="13" t="s">
        <v>157</v>
      </c>
      <c r="AZ12" s="13" t="s">
        <v>157</v>
      </c>
      <c r="BA12" s="13" t="s">
        <v>157</v>
      </c>
      <c r="BB12" s="13" t="s">
        <v>157</v>
      </c>
      <c r="BC12" s="13" t="s">
        <v>157</v>
      </c>
      <c r="BD12" s="13" t="s">
        <v>157</v>
      </c>
      <c r="BE12" s="13" t="s">
        <v>157</v>
      </c>
      <c r="BF12" s="13" t="s">
        <v>157</v>
      </c>
      <c r="BG12" s="13" t="s">
        <v>157</v>
      </c>
      <c r="BH12" s="13" t="s">
        <v>157</v>
      </c>
      <c r="BI12" s="13" t="s">
        <v>157</v>
      </c>
      <c r="BJ12" s="13" t="s">
        <v>157</v>
      </c>
      <c r="BK12" s="13" t="s">
        <v>157</v>
      </c>
      <c r="BL12" s="11" t="s">
        <v>157</v>
      </c>
      <c r="BM12" s="11" t="s">
        <v>157</v>
      </c>
      <c r="BN12" s="11" t="s">
        <v>157</v>
      </c>
      <c r="BO12" s="11" t="s">
        <v>157</v>
      </c>
      <c r="BP12" s="11" t="s">
        <v>157</v>
      </c>
      <c r="BQ12" s="11" t="s">
        <v>157</v>
      </c>
      <c r="BR12" s="11" t="s">
        <v>157</v>
      </c>
      <c r="BS12" s="15" t="s">
        <v>157</v>
      </c>
      <c r="BT12" s="15" t="s">
        <v>157</v>
      </c>
      <c r="BU12" s="15" t="s">
        <v>157</v>
      </c>
      <c r="BV12" s="15" t="s">
        <v>157</v>
      </c>
      <c r="BW12" s="17" t="s">
        <v>157</v>
      </c>
      <c r="BX12" s="17" t="s">
        <v>157</v>
      </c>
      <c r="BY12" s="17" t="s">
        <v>157</v>
      </c>
    </row>
    <row r="13" spans="1:77" ht="45" x14ac:dyDescent="0.25">
      <c r="A13" s="6" t="s">
        <v>2111</v>
      </c>
      <c r="B13" s="6" t="s">
        <v>2112</v>
      </c>
      <c r="C13" s="6" t="s">
        <v>2113</v>
      </c>
      <c r="D13" s="6"/>
      <c r="E13" s="6" t="s">
        <v>162</v>
      </c>
      <c r="F13" s="9" t="s">
        <v>157</v>
      </c>
      <c r="G13" s="9" t="s">
        <v>157</v>
      </c>
      <c r="H13" s="9" t="s">
        <v>157</v>
      </c>
      <c r="I13" s="9" t="s">
        <v>157</v>
      </c>
      <c r="J13" s="9" t="s">
        <v>157</v>
      </c>
      <c r="K13" s="9" t="s">
        <v>157</v>
      </c>
      <c r="L13" s="9" t="s">
        <v>157</v>
      </c>
      <c r="M13" s="9" t="s">
        <v>157</v>
      </c>
      <c r="N13" s="9" t="s">
        <v>157</v>
      </c>
      <c r="O13" s="9" t="s">
        <v>157</v>
      </c>
      <c r="P13" s="9" t="s">
        <v>157</v>
      </c>
      <c r="Q13" s="9" t="s">
        <v>157</v>
      </c>
      <c r="R13" s="9" t="s">
        <v>157</v>
      </c>
      <c r="S13" s="9" t="s">
        <v>157</v>
      </c>
      <c r="T13" s="9" t="s">
        <v>157</v>
      </c>
      <c r="U13" s="9" t="s">
        <v>157</v>
      </c>
      <c r="V13" s="9" t="s">
        <v>157</v>
      </c>
      <c r="W13" s="9" t="s">
        <v>157</v>
      </c>
      <c r="X13" s="9" t="s">
        <v>157</v>
      </c>
      <c r="Y13" s="9" t="s">
        <v>157</v>
      </c>
      <c r="Z13" s="9" t="s">
        <v>157</v>
      </c>
      <c r="AA13" s="9" t="s">
        <v>157</v>
      </c>
      <c r="AB13" s="9" t="s">
        <v>157</v>
      </c>
      <c r="AC13" s="9" t="s">
        <v>157</v>
      </c>
      <c r="AD13" s="9" t="s">
        <v>157</v>
      </c>
      <c r="AE13" s="9" t="s">
        <v>157</v>
      </c>
      <c r="AF13" s="13" t="s">
        <v>157</v>
      </c>
      <c r="AG13" s="13" t="s">
        <v>157</v>
      </c>
      <c r="AH13" s="13" t="s">
        <v>157</v>
      </c>
      <c r="AI13" s="13" t="s">
        <v>157</v>
      </c>
      <c r="AJ13" s="13" t="s">
        <v>157</v>
      </c>
      <c r="AK13" s="13" t="s">
        <v>157</v>
      </c>
      <c r="AL13" s="13" t="s">
        <v>157</v>
      </c>
      <c r="AM13" s="13" t="s">
        <v>157</v>
      </c>
      <c r="AN13" s="13" t="s">
        <v>157</v>
      </c>
      <c r="AO13" s="13" t="s">
        <v>157</v>
      </c>
      <c r="AP13" s="13" t="s">
        <v>157</v>
      </c>
      <c r="AQ13" s="13" t="s">
        <v>157</v>
      </c>
      <c r="AR13" s="13" t="s">
        <v>157</v>
      </c>
      <c r="AS13" s="13" t="s">
        <v>157</v>
      </c>
      <c r="AT13" s="13" t="s">
        <v>157</v>
      </c>
      <c r="AU13" s="13" t="s">
        <v>157</v>
      </c>
      <c r="AV13" s="13" t="s">
        <v>157</v>
      </c>
      <c r="AW13" s="13" t="s">
        <v>157</v>
      </c>
      <c r="AX13" s="13" t="s">
        <v>157</v>
      </c>
      <c r="AY13" s="13" t="s">
        <v>157</v>
      </c>
      <c r="AZ13" s="13" t="s">
        <v>157</v>
      </c>
      <c r="BA13" s="13" t="s">
        <v>157</v>
      </c>
      <c r="BB13" s="13" t="s">
        <v>157</v>
      </c>
      <c r="BC13" s="13" t="s">
        <v>157</v>
      </c>
      <c r="BD13" s="13" t="s">
        <v>157</v>
      </c>
      <c r="BE13" s="13" t="s">
        <v>157</v>
      </c>
      <c r="BF13" s="13" t="s">
        <v>157</v>
      </c>
      <c r="BG13" s="13" t="s">
        <v>157</v>
      </c>
      <c r="BH13" s="13" t="s">
        <v>157</v>
      </c>
      <c r="BI13" s="13" t="s">
        <v>157</v>
      </c>
      <c r="BJ13" s="13" t="s">
        <v>157</v>
      </c>
      <c r="BK13" s="13" t="s">
        <v>157</v>
      </c>
      <c r="BL13" s="11" t="s">
        <v>157</v>
      </c>
      <c r="BM13" s="11" t="s">
        <v>157</v>
      </c>
      <c r="BN13" s="11" t="s">
        <v>157</v>
      </c>
      <c r="BO13" s="11" t="s">
        <v>157</v>
      </c>
      <c r="BP13" s="11" t="s">
        <v>157</v>
      </c>
      <c r="BQ13" s="11" t="s">
        <v>157</v>
      </c>
      <c r="BR13" s="11" t="s">
        <v>157</v>
      </c>
      <c r="BS13" s="15" t="s">
        <v>157</v>
      </c>
      <c r="BT13" s="15" t="s">
        <v>157</v>
      </c>
      <c r="BU13" s="15" t="s">
        <v>157</v>
      </c>
      <c r="BV13" s="15" t="s">
        <v>157</v>
      </c>
      <c r="BW13" s="17" t="s">
        <v>157</v>
      </c>
      <c r="BX13" s="17" t="s">
        <v>157</v>
      </c>
      <c r="BY13" s="17" t="s">
        <v>157</v>
      </c>
    </row>
    <row r="14" spans="1:77" ht="60" x14ac:dyDescent="0.25">
      <c r="A14" s="6" t="s">
        <v>1287</v>
      </c>
      <c r="B14" s="6" t="s">
        <v>1288</v>
      </c>
      <c r="C14" s="6" t="s">
        <v>1289</v>
      </c>
      <c r="D14" s="6"/>
      <c r="E14" s="6" t="s">
        <v>162</v>
      </c>
      <c r="F14" s="9" t="s">
        <v>157</v>
      </c>
      <c r="G14" s="9" t="s">
        <v>157</v>
      </c>
      <c r="H14" s="9" t="s">
        <v>157</v>
      </c>
      <c r="I14" s="9" t="s">
        <v>157</v>
      </c>
      <c r="J14" s="9" t="s">
        <v>157</v>
      </c>
      <c r="K14" s="9" t="s">
        <v>157</v>
      </c>
      <c r="L14" s="9" t="s">
        <v>157</v>
      </c>
      <c r="M14" s="9" t="s">
        <v>157</v>
      </c>
      <c r="N14" s="9" t="s">
        <v>157</v>
      </c>
      <c r="O14" s="9" t="s">
        <v>157</v>
      </c>
      <c r="P14" s="9" t="s">
        <v>157</v>
      </c>
      <c r="Q14" s="9" t="s">
        <v>157</v>
      </c>
      <c r="R14" s="9" t="s">
        <v>157</v>
      </c>
      <c r="S14" s="9" t="s">
        <v>157</v>
      </c>
      <c r="T14" s="9" t="s">
        <v>157</v>
      </c>
      <c r="U14" s="9" t="s">
        <v>157</v>
      </c>
      <c r="V14" s="9" t="s">
        <v>157</v>
      </c>
      <c r="W14" s="9" t="s">
        <v>157</v>
      </c>
      <c r="X14" s="9" t="s">
        <v>157</v>
      </c>
      <c r="Y14" s="9" t="s">
        <v>157</v>
      </c>
      <c r="Z14" s="9" t="s">
        <v>157</v>
      </c>
      <c r="AA14" s="9" t="s">
        <v>157</v>
      </c>
      <c r="AB14" s="9" t="s">
        <v>157</v>
      </c>
      <c r="AC14" s="9" t="s">
        <v>157</v>
      </c>
      <c r="AD14" s="9" t="s">
        <v>157</v>
      </c>
      <c r="AE14" s="9" t="s">
        <v>157</v>
      </c>
      <c r="AF14" s="13" t="s">
        <v>157</v>
      </c>
      <c r="AG14" s="13" t="s">
        <v>157</v>
      </c>
      <c r="AH14" s="13" t="s">
        <v>157</v>
      </c>
      <c r="AI14" s="13" t="s">
        <v>157</v>
      </c>
      <c r="AJ14" s="13" t="s">
        <v>157</v>
      </c>
      <c r="AK14" s="13" t="s">
        <v>157</v>
      </c>
      <c r="AL14" s="13" t="s">
        <v>157</v>
      </c>
      <c r="AM14" s="13" t="s">
        <v>157</v>
      </c>
      <c r="AN14" s="13" t="s">
        <v>157</v>
      </c>
      <c r="AO14" s="13" t="s">
        <v>157</v>
      </c>
      <c r="AP14" s="13" t="s">
        <v>157</v>
      </c>
      <c r="AQ14" s="13" t="s">
        <v>157</v>
      </c>
      <c r="AR14" s="13" t="s">
        <v>157</v>
      </c>
      <c r="AS14" s="13" t="s">
        <v>157</v>
      </c>
      <c r="AT14" s="13" t="s">
        <v>157</v>
      </c>
      <c r="AU14" s="13" t="s">
        <v>157</v>
      </c>
      <c r="AV14" s="13" t="s">
        <v>157</v>
      </c>
      <c r="AW14" s="13" t="s">
        <v>157</v>
      </c>
      <c r="AX14" s="13" t="s">
        <v>157</v>
      </c>
      <c r="AY14" s="13" t="s">
        <v>157</v>
      </c>
      <c r="AZ14" s="13" t="s">
        <v>157</v>
      </c>
      <c r="BA14" s="13" t="s">
        <v>157</v>
      </c>
      <c r="BB14" s="13" t="s">
        <v>157</v>
      </c>
      <c r="BC14" s="13" t="s">
        <v>157</v>
      </c>
      <c r="BD14" s="13" t="s">
        <v>157</v>
      </c>
      <c r="BE14" s="13" t="s">
        <v>157</v>
      </c>
      <c r="BF14" s="13" t="s">
        <v>157</v>
      </c>
      <c r="BG14" s="13" t="s">
        <v>157</v>
      </c>
      <c r="BH14" s="13" t="s">
        <v>157</v>
      </c>
      <c r="BI14" s="13" t="s">
        <v>157</v>
      </c>
      <c r="BJ14" s="13" t="s">
        <v>157</v>
      </c>
      <c r="BK14" s="13" t="s">
        <v>157</v>
      </c>
      <c r="BL14" s="11" t="s">
        <v>157</v>
      </c>
      <c r="BM14" s="11" t="s">
        <v>157</v>
      </c>
      <c r="BN14" s="11" t="s">
        <v>157</v>
      </c>
      <c r="BO14" s="11" t="s">
        <v>157</v>
      </c>
      <c r="BP14" s="11" t="s">
        <v>157</v>
      </c>
      <c r="BQ14" s="11" t="s">
        <v>157</v>
      </c>
      <c r="BR14" s="11" t="s">
        <v>157</v>
      </c>
      <c r="BS14" s="15" t="s">
        <v>157</v>
      </c>
      <c r="BT14" s="15" t="s">
        <v>157</v>
      </c>
      <c r="BU14" s="15" t="s">
        <v>157</v>
      </c>
      <c r="BV14" s="15" t="s">
        <v>157</v>
      </c>
      <c r="BW14" s="17" t="s">
        <v>157</v>
      </c>
      <c r="BX14" s="17" t="s">
        <v>157</v>
      </c>
      <c r="BY14" s="17" t="s">
        <v>157</v>
      </c>
    </row>
    <row r="15" spans="1:77" ht="60" x14ac:dyDescent="0.25">
      <c r="A15" s="6" t="s">
        <v>5871</v>
      </c>
      <c r="B15" s="6" t="s">
        <v>1411</v>
      </c>
      <c r="C15" s="6" t="s">
        <v>1412</v>
      </c>
      <c r="D15" s="6"/>
      <c r="E15" s="6" t="s">
        <v>162</v>
      </c>
      <c r="F15" s="9" t="s">
        <v>157</v>
      </c>
      <c r="G15" s="9" t="s">
        <v>157</v>
      </c>
      <c r="H15" s="9" t="s">
        <v>157</v>
      </c>
      <c r="I15" s="9" t="s">
        <v>157</v>
      </c>
      <c r="J15" s="9" t="s">
        <v>157</v>
      </c>
      <c r="K15" s="9" t="s">
        <v>157</v>
      </c>
      <c r="L15" s="9" t="s">
        <v>157</v>
      </c>
      <c r="M15" s="9" t="s">
        <v>157</v>
      </c>
      <c r="N15" s="9" t="s">
        <v>157</v>
      </c>
      <c r="O15" s="9" t="s">
        <v>157</v>
      </c>
      <c r="P15" s="9" t="s">
        <v>157</v>
      </c>
      <c r="Q15" s="9" t="s">
        <v>157</v>
      </c>
      <c r="R15" s="9" t="s">
        <v>157</v>
      </c>
      <c r="S15" s="9" t="s">
        <v>157</v>
      </c>
      <c r="T15" s="9" t="s">
        <v>157</v>
      </c>
      <c r="U15" s="9" t="s">
        <v>157</v>
      </c>
      <c r="V15" s="9" t="s">
        <v>157</v>
      </c>
      <c r="W15" s="9" t="s">
        <v>157</v>
      </c>
      <c r="X15" s="9" t="s">
        <v>157</v>
      </c>
      <c r="Y15" s="9" t="s">
        <v>157</v>
      </c>
      <c r="Z15" s="9" t="s">
        <v>157</v>
      </c>
      <c r="AA15" s="9" t="s">
        <v>157</v>
      </c>
      <c r="AB15" s="9" t="s">
        <v>157</v>
      </c>
      <c r="AC15" s="9" t="s">
        <v>157</v>
      </c>
      <c r="AD15" s="9" t="s">
        <v>157</v>
      </c>
      <c r="AE15" s="9" t="s">
        <v>157</v>
      </c>
      <c r="AF15" s="13" t="s">
        <v>157</v>
      </c>
      <c r="AG15" s="13" t="s">
        <v>157</v>
      </c>
      <c r="AH15" s="13" t="s">
        <v>157</v>
      </c>
      <c r="AI15" s="13" t="s">
        <v>157</v>
      </c>
      <c r="AJ15" s="13" t="s">
        <v>157</v>
      </c>
      <c r="AK15" s="13" t="s">
        <v>157</v>
      </c>
      <c r="AL15" s="13" t="s">
        <v>157</v>
      </c>
      <c r="AM15" s="13" t="s">
        <v>157</v>
      </c>
      <c r="AN15" s="13" t="s">
        <v>157</v>
      </c>
      <c r="AO15" s="13" t="s">
        <v>157</v>
      </c>
      <c r="AP15" s="13" t="s">
        <v>157</v>
      </c>
      <c r="AQ15" s="13" t="s">
        <v>157</v>
      </c>
      <c r="AR15" s="13" t="s">
        <v>157</v>
      </c>
      <c r="AS15" s="13" t="s">
        <v>157</v>
      </c>
      <c r="AT15" s="13" t="s">
        <v>157</v>
      </c>
      <c r="AU15" s="13" t="s">
        <v>157</v>
      </c>
      <c r="AV15" s="13" t="s">
        <v>157</v>
      </c>
      <c r="AW15" s="13" t="s">
        <v>157</v>
      </c>
      <c r="AX15" s="13" t="s">
        <v>157</v>
      </c>
      <c r="AY15" s="13" t="s">
        <v>157</v>
      </c>
      <c r="AZ15" s="13" t="s">
        <v>157</v>
      </c>
      <c r="BA15" s="13" t="s">
        <v>157</v>
      </c>
      <c r="BB15" s="13" t="s">
        <v>157</v>
      </c>
      <c r="BC15" s="13" t="s">
        <v>157</v>
      </c>
      <c r="BD15" s="13" t="s">
        <v>157</v>
      </c>
      <c r="BE15" s="13" t="s">
        <v>157</v>
      </c>
      <c r="BF15" s="13" t="s">
        <v>157</v>
      </c>
      <c r="BG15" s="13" t="s">
        <v>157</v>
      </c>
      <c r="BH15" s="13" t="s">
        <v>157</v>
      </c>
      <c r="BI15" s="13" t="s">
        <v>157</v>
      </c>
      <c r="BJ15" s="13" t="s">
        <v>157</v>
      </c>
      <c r="BK15" s="13" t="s">
        <v>157</v>
      </c>
      <c r="BL15" s="11" t="s">
        <v>157</v>
      </c>
      <c r="BM15" s="11" t="s">
        <v>157</v>
      </c>
      <c r="BN15" s="11" t="s">
        <v>157</v>
      </c>
      <c r="BO15" s="11" t="s">
        <v>157</v>
      </c>
      <c r="BP15" s="11" t="s">
        <v>157</v>
      </c>
      <c r="BQ15" s="11" t="s">
        <v>157</v>
      </c>
      <c r="BR15" s="11" t="s">
        <v>157</v>
      </c>
      <c r="BS15" s="15" t="s">
        <v>157</v>
      </c>
      <c r="BT15" s="15" t="s">
        <v>157</v>
      </c>
      <c r="BU15" s="15" t="s">
        <v>157</v>
      </c>
      <c r="BV15" s="15" t="s">
        <v>157</v>
      </c>
      <c r="BW15" s="17" t="s">
        <v>157</v>
      </c>
      <c r="BX15" s="17" t="s">
        <v>157</v>
      </c>
      <c r="BY15" s="17" t="s">
        <v>157</v>
      </c>
    </row>
    <row r="16" spans="1:77" ht="60" x14ac:dyDescent="0.25">
      <c r="A16" s="6" t="s">
        <v>2525</v>
      </c>
      <c r="B16" s="6" t="s">
        <v>2526</v>
      </c>
      <c r="C16" s="6" t="s">
        <v>2527</v>
      </c>
      <c r="D16" s="6"/>
      <c r="E16" s="6" t="s">
        <v>162</v>
      </c>
      <c r="F16" s="9" t="s">
        <v>157</v>
      </c>
      <c r="G16" s="9" t="s">
        <v>157</v>
      </c>
      <c r="H16" s="9" t="s">
        <v>157</v>
      </c>
      <c r="I16" s="9" t="s">
        <v>157</v>
      </c>
      <c r="J16" s="9" t="s">
        <v>157</v>
      </c>
      <c r="K16" s="9" t="s">
        <v>157</v>
      </c>
      <c r="L16" s="9" t="s">
        <v>157</v>
      </c>
      <c r="M16" s="9" t="s">
        <v>157</v>
      </c>
      <c r="N16" s="9" t="s">
        <v>157</v>
      </c>
      <c r="O16" s="9" t="s">
        <v>157</v>
      </c>
      <c r="P16" s="9" t="s">
        <v>157</v>
      </c>
      <c r="Q16" s="9" t="s">
        <v>157</v>
      </c>
      <c r="R16" s="9" t="s">
        <v>157</v>
      </c>
      <c r="S16" s="9" t="s">
        <v>157</v>
      </c>
      <c r="T16" s="9" t="s">
        <v>157</v>
      </c>
      <c r="U16" s="9" t="s">
        <v>157</v>
      </c>
      <c r="V16" s="9" t="s">
        <v>157</v>
      </c>
      <c r="W16" s="9" t="s">
        <v>157</v>
      </c>
      <c r="X16" s="9" t="s">
        <v>157</v>
      </c>
      <c r="Y16" s="9" t="s">
        <v>157</v>
      </c>
      <c r="Z16" s="9" t="s">
        <v>157</v>
      </c>
      <c r="AA16" s="9" t="s">
        <v>157</v>
      </c>
      <c r="AB16" s="9" t="s">
        <v>157</v>
      </c>
      <c r="AC16" s="9" t="s">
        <v>157</v>
      </c>
      <c r="AD16" s="9" t="s">
        <v>157</v>
      </c>
      <c r="AE16" s="9" t="s">
        <v>157</v>
      </c>
      <c r="AF16" s="13" t="s">
        <v>157</v>
      </c>
      <c r="AG16" s="13" t="s">
        <v>157</v>
      </c>
      <c r="AH16" s="13" t="s">
        <v>157</v>
      </c>
      <c r="AI16" s="13" t="s">
        <v>157</v>
      </c>
      <c r="AJ16" s="13" t="s">
        <v>157</v>
      </c>
      <c r="AK16" s="13" t="s">
        <v>157</v>
      </c>
      <c r="AL16" s="13" t="s">
        <v>157</v>
      </c>
      <c r="AM16" s="13" t="s">
        <v>157</v>
      </c>
      <c r="AN16" s="13" t="s">
        <v>157</v>
      </c>
      <c r="AO16" s="13" t="s">
        <v>157</v>
      </c>
      <c r="AP16" s="13" t="s">
        <v>157</v>
      </c>
      <c r="AQ16" s="13" t="s">
        <v>157</v>
      </c>
      <c r="AR16" s="13" t="s">
        <v>157</v>
      </c>
      <c r="AS16" s="13" t="s">
        <v>157</v>
      </c>
      <c r="AT16" s="13" t="s">
        <v>157</v>
      </c>
      <c r="AU16" s="13" t="s">
        <v>157</v>
      </c>
      <c r="AV16" s="13" t="s">
        <v>157</v>
      </c>
      <c r="AW16" s="13" t="s">
        <v>157</v>
      </c>
      <c r="AX16" s="13" t="s">
        <v>157</v>
      </c>
      <c r="AY16" s="13" t="s">
        <v>157</v>
      </c>
      <c r="AZ16" s="13" t="s">
        <v>157</v>
      </c>
      <c r="BA16" s="13" t="s">
        <v>157</v>
      </c>
      <c r="BB16" s="13" t="s">
        <v>157</v>
      </c>
      <c r="BC16" s="13" t="s">
        <v>157</v>
      </c>
      <c r="BD16" s="13" t="s">
        <v>157</v>
      </c>
      <c r="BE16" s="13" t="s">
        <v>157</v>
      </c>
      <c r="BF16" s="13" t="s">
        <v>157</v>
      </c>
      <c r="BG16" s="13" t="s">
        <v>157</v>
      </c>
      <c r="BH16" s="13" t="s">
        <v>157</v>
      </c>
      <c r="BI16" s="13" t="s">
        <v>157</v>
      </c>
      <c r="BJ16" s="13" t="s">
        <v>157</v>
      </c>
      <c r="BK16" s="13" t="s">
        <v>157</v>
      </c>
      <c r="BL16" s="11" t="s">
        <v>157</v>
      </c>
      <c r="BM16" s="11" t="s">
        <v>157</v>
      </c>
      <c r="BN16" s="11" t="s">
        <v>157</v>
      </c>
      <c r="BO16" s="11" t="s">
        <v>157</v>
      </c>
      <c r="BP16" s="11" t="s">
        <v>157</v>
      </c>
      <c r="BQ16" s="11" t="s">
        <v>157</v>
      </c>
      <c r="BR16" s="11" t="s">
        <v>157</v>
      </c>
      <c r="BS16" s="15" t="s">
        <v>157</v>
      </c>
      <c r="BT16" s="15" t="s">
        <v>157</v>
      </c>
      <c r="BU16" s="15" t="s">
        <v>157</v>
      </c>
      <c r="BV16" s="15" t="s">
        <v>157</v>
      </c>
      <c r="BW16" s="17" t="s">
        <v>157</v>
      </c>
      <c r="BX16" s="17" t="s">
        <v>157</v>
      </c>
      <c r="BY16" s="17" t="s">
        <v>157</v>
      </c>
    </row>
    <row r="17" spans="1:77" ht="45" x14ac:dyDescent="0.25">
      <c r="A17" s="6" t="s">
        <v>4515</v>
      </c>
      <c r="B17" s="6" t="s">
        <v>4516</v>
      </c>
      <c r="C17" s="6" t="s">
        <v>4517</v>
      </c>
      <c r="D17" s="6"/>
      <c r="E17" s="6" t="s">
        <v>162</v>
      </c>
      <c r="F17" s="9" t="s">
        <v>157</v>
      </c>
      <c r="G17" s="9" t="s">
        <v>157</v>
      </c>
      <c r="H17" s="9" t="s">
        <v>157</v>
      </c>
      <c r="I17" s="9" t="s">
        <v>157</v>
      </c>
      <c r="J17" s="9" t="s">
        <v>157</v>
      </c>
      <c r="K17" s="9" t="s">
        <v>157</v>
      </c>
      <c r="L17" s="9" t="s">
        <v>157</v>
      </c>
      <c r="M17" s="9" t="s">
        <v>157</v>
      </c>
      <c r="N17" s="9" t="s">
        <v>157</v>
      </c>
      <c r="O17" s="9" t="s">
        <v>157</v>
      </c>
      <c r="P17" s="9" t="s">
        <v>157</v>
      </c>
      <c r="Q17" s="9" t="s">
        <v>157</v>
      </c>
      <c r="R17" s="9" t="s">
        <v>157</v>
      </c>
      <c r="S17" s="9" t="s">
        <v>157</v>
      </c>
      <c r="T17" s="9" t="s">
        <v>157</v>
      </c>
      <c r="U17" s="9" t="s">
        <v>157</v>
      </c>
      <c r="V17" s="9" t="s">
        <v>157</v>
      </c>
      <c r="W17" s="9" t="s">
        <v>157</v>
      </c>
      <c r="X17" s="9" t="s">
        <v>157</v>
      </c>
      <c r="Y17" s="9" t="s">
        <v>157</v>
      </c>
      <c r="Z17" s="9" t="s">
        <v>157</v>
      </c>
      <c r="AA17" s="9" t="s">
        <v>157</v>
      </c>
      <c r="AB17" s="9" t="s">
        <v>157</v>
      </c>
      <c r="AC17" s="9" t="s">
        <v>157</v>
      </c>
      <c r="AD17" s="9" t="s">
        <v>157</v>
      </c>
      <c r="AE17" s="9" t="s">
        <v>157</v>
      </c>
      <c r="AF17" s="13" t="s">
        <v>157</v>
      </c>
      <c r="AG17" s="13" t="s">
        <v>157</v>
      </c>
      <c r="AH17" s="13" t="s">
        <v>157</v>
      </c>
      <c r="AI17" s="13" t="s">
        <v>157</v>
      </c>
      <c r="AJ17" s="13" t="s">
        <v>157</v>
      </c>
      <c r="AK17" s="13" t="s">
        <v>157</v>
      </c>
      <c r="AL17" s="13" t="s">
        <v>157</v>
      </c>
      <c r="AM17" s="13" t="s">
        <v>157</v>
      </c>
      <c r="AN17" s="13" t="s">
        <v>157</v>
      </c>
      <c r="AO17" s="13" t="s">
        <v>157</v>
      </c>
      <c r="AP17" s="13" t="s">
        <v>157</v>
      </c>
      <c r="AQ17" s="13" t="s">
        <v>157</v>
      </c>
      <c r="AR17" s="13" t="s">
        <v>157</v>
      </c>
      <c r="AS17" s="13" t="s">
        <v>157</v>
      </c>
      <c r="AT17" s="13" t="s">
        <v>157</v>
      </c>
      <c r="AU17" s="13" t="s">
        <v>157</v>
      </c>
      <c r="AV17" s="13" t="s">
        <v>157</v>
      </c>
      <c r="AW17" s="13" t="s">
        <v>157</v>
      </c>
      <c r="AX17" s="13" t="s">
        <v>157</v>
      </c>
      <c r="AY17" s="13" t="s">
        <v>157</v>
      </c>
      <c r="AZ17" s="13" t="s">
        <v>157</v>
      </c>
      <c r="BA17" s="13" t="s">
        <v>157</v>
      </c>
      <c r="BB17" s="13" t="s">
        <v>157</v>
      </c>
      <c r="BC17" s="13" t="s">
        <v>157</v>
      </c>
      <c r="BD17" s="13" t="s">
        <v>157</v>
      </c>
      <c r="BE17" s="13" t="s">
        <v>157</v>
      </c>
      <c r="BF17" s="13" t="s">
        <v>157</v>
      </c>
      <c r="BG17" s="13" t="s">
        <v>157</v>
      </c>
      <c r="BH17" s="13" t="s">
        <v>157</v>
      </c>
      <c r="BI17" s="13" t="s">
        <v>157</v>
      </c>
      <c r="BJ17" s="13" t="s">
        <v>157</v>
      </c>
      <c r="BK17" s="13" t="s">
        <v>157</v>
      </c>
      <c r="BL17" s="11" t="s">
        <v>157</v>
      </c>
      <c r="BM17" s="11" t="s">
        <v>157</v>
      </c>
      <c r="BN17" s="11" t="s">
        <v>157</v>
      </c>
      <c r="BO17" s="11" t="s">
        <v>157</v>
      </c>
      <c r="BP17" s="11" t="s">
        <v>157</v>
      </c>
      <c r="BQ17" s="11" t="s">
        <v>157</v>
      </c>
      <c r="BR17" s="11" t="s">
        <v>157</v>
      </c>
      <c r="BS17" s="15" t="s">
        <v>157</v>
      </c>
      <c r="BT17" s="15" t="s">
        <v>157</v>
      </c>
      <c r="BU17" s="15" t="s">
        <v>157</v>
      </c>
      <c r="BV17" s="15" t="s">
        <v>157</v>
      </c>
      <c r="BW17" s="17" t="s">
        <v>157</v>
      </c>
      <c r="BX17" s="17" t="s">
        <v>157</v>
      </c>
      <c r="BY17" s="17" t="s">
        <v>157</v>
      </c>
    </row>
    <row r="18" spans="1:77" ht="45" x14ac:dyDescent="0.25">
      <c r="A18" s="6" t="s">
        <v>1189</v>
      </c>
      <c r="B18" s="6" t="s">
        <v>1190</v>
      </c>
      <c r="C18" s="6" t="s">
        <v>1191</v>
      </c>
      <c r="D18" s="6"/>
      <c r="E18" s="6" t="s">
        <v>162</v>
      </c>
      <c r="F18" s="9" t="s">
        <v>157</v>
      </c>
      <c r="G18" s="9" t="s">
        <v>157</v>
      </c>
      <c r="H18" s="9" t="s">
        <v>157</v>
      </c>
      <c r="I18" s="9" t="s">
        <v>157</v>
      </c>
      <c r="J18" s="9" t="s">
        <v>157</v>
      </c>
      <c r="K18" s="9" t="s">
        <v>157</v>
      </c>
      <c r="L18" s="9" t="s">
        <v>157</v>
      </c>
      <c r="M18" s="9" t="s">
        <v>157</v>
      </c>
      <c r="N18" s="9" t="s">
        <v>157</v>
      </c>
      <c r="O18" s="9" t="s">
        <v>157</v>
      </c>
      <c r="P18" s="9" t="s">
        <v>157</v>
      </c>
      <c r="Q18" s="9" t="s">
        <v>157</v>
      </c>
      <c r="R18" s="9" t="s">
        <v>157</v>
      </c>
      <c r="S18" s="9" t="s">
        <v>157</v>
      </c>
      <c r="T18" s="9" t="s">
        <v>157</v>
      </c>
      <c r="U18" s="9" t="s">
        <v>157</v>
      </c>
      <c r="V18" s="9" t="s">
        <v>157</v>
      </c>
      <c r="W18" s="9" t="s">
        <v>157</v>
      </c>
      <c r="X18" s="9" t="s">
        <v>157</v>
      </c>
      <c r="Y18" s="9" t="s">
        <v>157</v>
      </c>
      <c r="Z18" s="9" t="s">
        <v>157</v>
      </c>
      <c r="AA18" s="9" t="s">
        <v>157</v>
      </c>
      <c r="AB18" s="9" t="s">
        <v>157</v>
      </c>
      <c r="AC18" s="9" t="s">
        <v>157</v>
      </c>
      <c r="AD18" s="9" t="s">
        <v>157</v>
      </c>
      <c r="AE18" s="9" t="s">
        <v>157</v>
      </c>
      <c r="AF18" s="13" t="s">
        <v>157</v>
      </c>
      <c r="AG18" s="13" t="s">
        <v>157</v>
      </c>
      <c r="AH18" s="13" t="s">
        <v>157</v>
      </c>
      <c r="AI18" s="13" t="s">
        <v>157</v>
      </c>
      <c r="AJ18" s="13" t="s">
        <v>157</v>
      </c>
      <c r="AK18" s="13" t="s">
        <v>157</v>
      </c>
      <c r="AL18" s="13" t="s">
        <v>157</v>
      </c>
      <c r="AM18" s="13" t="s">
        <v>157</v>
      </c>
      <c r="AN18" s="13" t="s">
        <v>157</v>
      </c>
      <c r="AO18" s="13" t="s">
        <v>157</v>
      </c>
      <c r="AP18" s="13" t="s">
        <v>157</v>
      </c>
      <c r="AQ18" s="13" t="s">
        <v>157</v>
      </c>
      <c r="AR18" s="13" t="s">
        <v>157</v>
      </c>
      <c r="AS18" s="13" t="s">
        <v>157</v>
      </c>
      <c r="AT18" s="13" t="s">
        <v>157</v>
      </c>
      <c r="AU18" s="13" t="s">
        <v>157</v>
      </c>
      <c r="AV18" s="13" t="s">
        <v>157</v>
      </c>
      <c r="AW18" s="13" t="s">
        <v>157</v>
      </c>
      <c r="AX18" s="13" t="s">
        <v>157</v>
      </c>
      <c r="AY18" s="13" t="s">
        <v>157</v>
      </c>
      <c r="AZ18" s="13" t="s">
        <v>157</v>
      </c>
      <c r="BA18" s="13" t="s">
        <v>157</v>
      </c>
      <c r="BB18" s="13" t="s">
        <v>157</v>
      </c>
      <c r="BC18" s="13" t="s">
        <v>157</v>
      </c>
      <c r="BD18" s="13" t="s">
        <v>157</v>
      </c>
      <c r="BE18" s="13" t="s">
        <v>157</v>
      </c>
      <c r="BF18" s="13" t="s">
        <v>157</v>
      </c>
      <c r="BG18" s="13" t="s">
        <v>157</v>
      </c>
      <c r="BH18" s="13" t="s">
        <v>157</v>
      </c>
      <c r="BI18" s="13" t="s">
        <v>157</v>
      </c>
      <c r="BJ18" s="13" t="s">
        <v>157</v>
      </c>
      <c r="BK18" s="13" t="s">
        <v>157</v>
      </c>
      <c r="BL18" s="11" t="s">
        <v>157</v>
      </c>
      <c r="BM18" s="11" t="s">
        <v>157</v>
      </c>
      <c r="BN18" s="11" t="s">
        <v>157</v>
      </c>
      <c r="BO18" s="11" t="s">
        <v>157</v>
      </c>
      <c r="BP18" s="11" t="s">
        <v>157</v>
      </c>
      <c r="BQ18" s="11" t="s">
        <v>157</v>
      </c>
      <c r="BR18" s="11" t="s">
        <v>157</v>
      </c>
      <c r="BS18" s="15" t="s">
        <v>157</v>
      </c>
      <c r="BT18" s="15" t="s">
        <v>157</v>
      </c>
      <c r="BU18" s="15" t="s">
        <v>157</v>
      </c>
      <c r="BV18" s="15" t="s">
        <v>157</v>
      </c>
      <c r="BW18" s="17" t="s">
        <v>157</v>
      </c>
      <c r="BX18" s="17" t="s">
        <v>157</v>
      </c>
      <c r="BY18" s="17" t="s">
        <v>157</v>
      </c>
    </row>
    <row r="19" spans="1:77" ht="45" x14ac:dyDescent="0.25">
      <c r="A19" s="6" t="s">
        <v>5456</v>
      </c>
      <c r="B19" s="6" t="s">
        <v>5457</v>
      </c>
      <c r="C19" s="6" t="s">
        <v>5458</v>
      </c>
      <c r="D19" s="6"/>
      <c r="E19" s="6" t="s">
        <v>162</v>
      </c>
      <c r="F19" s="9" t="s">
        <v>157</v>
      </c>
      <c r="G19" s="9" t="s">
        <v>157</v>
      </c>
      <c r="H19" s="9" t="s">
        <v>157</v>
      </c>
      <c r="I19" s="9" t="s">
        <v>157</v>
      </c>
      <c r="J19" s="9" t="s">
        <v>157</v>
      </c>
      <c r="K19" s="9" t="s">
        <v>157</v>
      </c>
      <c r="L19" s="9" t="s">
        <v>157</v>
      </c>
      <c r="M19" s="9" t="s">
        <v>157</v>
      </c>
      <c r="N19" s="9" t="s">
        <v>157</v>
      </c>
      <c r="O19" s="9" t="s">
        <v>157</v>
      </c>
      <c r="P19" s="9" t="s">
        <v>157</v>
      </c>
      <c r="Q19" s="9" t="s">
        <v>157</v>
      </c>
      <c r="R19" s="9" t="s">
        <v>157</v>
      </c>
      <c r="S19" s="9" t="s">
        <v>157</v>
      </c>
      <c r="T19" s="9" t="s">
        <v>157</v>
      </c>
      <c r="U19" s="9" t="s">
        <v>157</v>
      </c>
      <c r="V19" s="9" t="s">
        <v>157</v>
      </c>
      <c r="W19" s="9" t="s">
        <v>157</v>
      </c>
      <c r="X19" s="9" t="s">
        <v>157</v>
      </c>
      <c r="Y19" s="9" t="s">
        <v>157</v>
      </c>
      <c r="Z19" s="9" t="s">
        <v>157</v>
      </c>
      <c r="AA19" s="9" t="s">
        <v>157</v>
      </c>
      <c r="AB19" s="9" t="s">
        <v>157</v>
      </c>
      <c r="AC19" s="9" t="s">
        <v>157</v>
      </c>
      <c r="AD19" s="9" t="s">
        <v>157</v>
      </c>
      <c r="AE19" s="9" t="s">
        <v>157</v>
      </c>
      <c r="AF19" s="13" t="s">
        <v>157</v>
      </c>
      <c r="AG19" s="13" t="s">
        <v>157</v>
      </c>
      <c r="AH19" s="13" t="s">
        <v>157</v>
      </c>
      <c r="AI19" s="13" t="s">
        <v>157</v>
      </c>
      <c r="AJ19" s="13" t="s">
        <v>157</v>
      </c>
      <c r="AK19" s="13" t="s">
        <v>157</v>
      </c>
      <c r="AL19" s="13" t="s">
        <v>157</v>
      </c>
      <c r="AM19" s="13" t="s">
        <v>157</v>
      </c>
      <c r="AN19" s="13" t="s">
        <v>157</v>
      </c>
      <c r="AO19" s="13" t="s">
        <v>157</v>
      </c>
      <c r="AP19" s="13" t="s">
        <v>157</v>
      </c>
      <c r="AQ19" s="13" t="s">
        <v>157</v>
      </c>
      <c r="AR19" s="13" t="s">
        <v>157</v>
      </c>
      <c r="AS19" s="13" t="s">
        <v>157</v>
      </c>
      <c r="AT19" s="13" t="s">
        <v>157</v>
      </c>
      <c r="AU19" s="13" t="s">
        <v>157</v>
      </c>
      <c r="AV19" s="13" t="s">
        <v>157</v>
      </c>
      <c r="AW19" s="13" t="s">
        <v>157</v>
      </c>
      <c r="AX19" s="13" t="s">
        <v>157</v>
      </c>
      <c r="AY19" s="13" t="s">
        <v>157</v>
      </c>
      <c r="AZ19" s="13" t="s">
        <v>157</v>
      </c>
      <c r="BA19" s="13" t="s">
        <v>157</v>
      </c>
      <c r="BB19" s="13" t="s">
        <v>157</v>
      </c>
      <c r="BC19" s="13" t="s">
        <v>157</v>
      </c>
      <c r="BD19" s="13" t="s">
        <v>157</v>
      </c>
      <c r="BE19" s="13" t="s">
        <v>157</v>
      </c>
      <c r="BF19" s="13" t="s">
        <v>157</v>
      </c>
      <c r="BG19" s="13" t="s">
        <v>157</v>
      </c>
      <c r="BH19" s="13" t="s">
        <v>157</v>
      </c>
      <c r="BI19" s="13" t="s">
        <v>157</v>
      </c>
      <c r="BJ19" s="13" t="s">
        <v>157</v>
      </c>
      <c r="BK19" s="13" t="s">
        <v>157</v>
      </c>
      <c r="BL19" s="11" t="s">
        <v>157</v>
      </c>
      <c r="BM19" s="11" t="s">
        <v>157</v>
      </c>
      <c r="BN19" s="11" t="s">
        <v>157</v>
      </c>
      <c r="BO19" s="11" t="s">
        <v>157</v>
      </c>
      <c r="BP19" s="11" t="s">
        <v>157</v>
      </c>
      <c r="BQ19" s="11" t="s">
        <v>157</v>
      </c>
      <c r="BR19" s="11" t="s">
        <v>157</v>
      </c>
      <c r="BS19" s="15" t="s">
        <v>157</v>
      </c>
      <c r="BT19" s="15" t="s">
        <v>157</v>
      </c>
      <c r="BU19" s="15" t="s">
        <v>157</v>
      </c>
      <c r="BV19" s="15" t="s">
        <v>157</v>
      </c>
      <c r="BW19" s="17" t="s">
        <v>157</v>
      </c>
      <c r="BX19" s="17" t="s">
        <v>157</v>
      </c>
      <c r="BY19" s="17" t="s">
        <v>157</v>
      </c>
    </row>
    <row r="20" spans="1:77" ht="60" x14ac:dyDescent="0.25">
      <c r="A20" s="6" t="s">
        <v>4640</v>
      </c>
      <c r="B20" s="6" t="s">
        <v>4641</v>
      </c>
      <c r="C20" s="6" t="s">
        <v>4642</v>
      </c>
      <c r="D20" s="6"/>
      <c r="E20" s="6" t="s">
        <v>162</v>
      </c>
      <c r="F20" s="9" t="s">
        <v>157</v>
      </c>
      <c r="G20" s="9" t="s">
        <v>157</v>
      </c>
      <c r="H20" s="9" t="s">
        <v>157</v>
      </c>
      <c r="I20" s="9" t="s">
        <v>157</v>
      </c>
      <c r="J20" s="9" t="s">
        <v>157</v>
      </c>
      <c r="K20" s="9" t="s">
        <v>157</v>
      </c>
      <c r="L20" s="9" t="s">
        <v>157</v>
      </c>
      <c r="M20" s="9" t="s">
        <v>157</v>
      </c>
      <c r="N20" s="9" t="s">
        <v>157</v>
      </c>
      <c r="O20" s="9" t="s">
        <v>157</v>
      </c>
      <c r="P20" s="9" t="s">
        <v>157</v>
      </c>
      <c r="Q20" s="9" t="s">
        <v>157</v>
      </c>
      <c r="R20" s="9" t="s">
        <v>157</v>
      </c>
      <c r="S20" s="9" t="s">
        <v>157</v>
      </c>
      <c r="T20" s="9" t="s">
        <v>157</v>
      </c>
      <c r="U20" s="9" t="s">
        <v>157</v>
      </c>
      <c r="V20" s="9" t="s">
        <v>157</v>
      </c>
      <c r="W20" s="9" t="s">
        <v>157</v>
      </c>
      <c r="X20" s="9" t="s">
        <v>157</v>
      </c>
      <c r="Y20" s="9" t="s">
        <v>157</v>
      </c>
      <c r="Z20" s="9" t="s">
        <v>157</v>
      </c>
      <c r="AA20" s="9" t="s">
        <v>157</v>
      </c>
      <c r="AB20" s="9" t="s">
        <v>157</v>
      </c>
      <c r="AC20" s="9" t="s">
        <v>157</v>
      </c>
      <c r="AD20" s="9" t="s">
        <v>157</v>
      </c>
      <c r="AE20" s="9" t="s">
        <v>157</v>
      </c>
      <c r="AF20" s="13" t="s">
        <v>157</v>
      </c>
      <c r="AG20" s="13" t="s">
        <v>157</v>
      </c>
      <c r="AH20" s="13" t="s">
        <v>157</v>
      </c>
      <c r="AI20" s="13" t="s">
        <v>157</v>
      </c>
      <c r="AJ20" s="13" t="s">
        <v>157</v>
      </c>
      <c r="AK20" s="13" t="s">
        <v>157</v>
      </c>
      <c r="AL20" s="13" t="s">
        <v>157</v>
      </c>
      <c r="AM20" s="13" t="s">
        <v>157</v>
      </c>
      <c r="AN20" s="13" t="s">
        <v>157</v>
      </c>
      <c r="AO20" s="13" t="s">
        <v>157</v>
      </c>
      <c r="AP20" s="13" t="s">
        <v>157</v>
      </c>
      <c r="AQ20" s="13" t="s">
        <v>157</v>
      </c>
      <c r="AR20" s="13" t="s">
        <v>157</v>
      </c>
      <c r="AS20" s="13" t="s">
        <v>157</v>
      </c>
      <c r="AT20" s="13" t="s">
        <v>157</v>
      </c>
      <c r="AU20" s="13" t="s">
        <v>157</v>
      </c>
      <c r="AV20" s="13" t="s">
        <v>157</v>
      </c>
      <c r="AW20" s="13" t="s">
        <v>157</v>
      </c>
      <c r="AX20" s="13" t="s">
        <v>157</v>
      </c>
      <c r="AY20" s="13" t="s">
        <v>157</v>
      </c>
      <c r="AZ20" s="13" t="s">
        <v>157</v>
      </c>
      <c r="BA20" s="13" t="s">
        <v>157</v>
      </c>
      <c r="BB20" s="13" t="s">
        <v>157</v>
      </c>
      <c r="BC20" s="13" t="s">
        <v>157</v>
      </c>
      <c r="BD20" s="13" t="s">
        <v>157</v>
      </c>
      <c r="BE20" s="13" t="s">
        <v>157</v>
      </c>
      <c r="BF20" s="13" t="s">
        <v>157</v>
      </c>
      <c r="BG20" s="13" t="s">
        <v>157</v>
      </c>
      <c r="BH20" s="13" t="s">
        <v>157</v>
      </c>
      <c r="BI20" s="13" t="s">
        <v>157</v>
      </c>
      <c r="BJ20" s="13" t="s">
        <v>157</v>
      </c>
      <c r="BK20" s="13" t="s">
        <v>157</v>
      </c>
      <c r="BL20" s="11" t="s">
        <v>157</v>
      </c>
      <c r="BM20" s="11" t="s">
        <v>157</v>
      </c>
      <c r="BN20" s="11" t="s">
        <v>157</v>
      </c>
      <c r="BO20" s="11" t="s">
        <v>157</v>
      </c>
      <c r="BP20" s="11" t="s">
        <v>157</v>
      </c>
      <c r="BQ20" s="11" t="s">
        <v>157</v>
      </c>
      <c r="BR20" s="11" t="s">
        <v>157</v>
      </c>
      <c r="BS20" s="15" t="s">
        <v>157</v>
      </c>
      <c r="BT20" s="15" t="s">
        <v>157</v>
      </c>
      <c r="BU20" s="15" t="s">
        <v>157</v>
      </c>
      <c r="BV20" s="15" t="s">
        <v>157</v>
      </c>
      <c r="BW20" s="17" t="s">
        <v>157</v>
      </c>
      <c r="BX20" s="17" t="s">
        <v>157</v>
      </c>
      <c r="BY20" s="17" t="s">
        <v>157</v>
      </c>
    </row>
    <row r="21" spans="1:77" ht="60" x14ac:dyDescent="0.25">
      <c r="A21" s="6" t="s">
        <v>4520</v>
      </c>
      <c r="B21" s="6" t="s">
        <v>4521</v>
      </c>
      <c r="C21" s="6" t="s">
        <v>4522</v>
      </c>
      <c r="D21" s="6"/>
      <c r="E21" s="6" t="s">
        <v>162</v>
      </c>
      <c r="F21" s="9" t="s">
        <v>157</v>
      </c>
      <c r="G21" s="9" t="s">
        <v>157</v>
      </c>
      <c r="H21" s="9" t="s">
        <v>157</v>
      </c>
      <c r="I21" s="9" t="s">
        <v>157</v>
      </c>
      <c r="J21" s="9" t="s">
        <v>157</v>
      </c>
      <c r="K21" s="9" t="s">
        <v>157</v>
      </c>
      <c r="L21" s="9" t="s">
        <v>157</v>
      </c>
      <c r="M21" s="9" t="s">
        <v>157</v>
      </c>
      <c r="N21" s="9" t="s">
        <v>157</v>
      </c>
      <c r="O21" s="9" t="s">
        <v>157</v>
      </c>
      <c r="P21" s="9" t="s">
        <v>157</v>
      </c>
      <c r="Q21" s="9" t="s">
        <v>157</v>
      </c>
      <c r="R21" s="9" t="s">
        <v>157</v>
      </c>
      <c r="S21" s="9" t="s">
        <v>157</v>
      </c>
      <c r="T21" s="9" t="s">
        <v>157</v>
      </c>
      <c r="U21" s="9" t="s">
        <v>157</v>
      </c>
      <c r="V21" s="9" t="s">
        <v>157</v>
      </c>
      <c r="W21" s="9" t="s">
        <v>157</v>
      </c>
      <c r="X21" s="9" t="s">
        <v>157</v>
      </c>
      <c r="Y21" s="9" t="s">
        <v>157</v>
      </c>
      <c r="Z21" s="9" t="s">
        <v>157</v>
      </c>
      <c r="AA21" s="9" t="s">
        <v>157</v>
      </c>
      <c r="AB21" s="9" t="s">
        <v>157</v>
      </c>
      <c r="AC21" s="9" t="s">
        <v>157</v>
      </c>
      <c r="AD21" s="9" t="s">
        <v>157</v>
      </c>
      <c r="AE21" s="9" t="s">
        <v>157</v>
      </c>
      <c r="AF21" s="13" t="s">
        <v>157</v>
      </c>
      <c r="AG21" s="13" t="s">
        <v>157</v>
      </c>
      <c r="AH21" s="13" t="s">
        <v>157</v>
      </c>
      <c r="AI21" s="13" t="s">
        <v>157</v>
      </c>
      <c r="AJ21" s="13" t="s">
        <v>157</v>
      </c>
      <c r="AK21" s="13" t="s">
        <v>157</v>
      </c>
      <c r="AL21" s="13" t="s">
        <v>157</v>
      </c>
      <c r="AM21" s="13" t="s">
        <v>157</v>
      </c>
      <c r="AN21" s="13" t="s">
        <v>157</v>
      </c>
      <c r="AO21" s="13" t="s">
        <v>157</v>
      </c>
      <c r="AP21" s="13" t="s">
        <v>157</v>
      </c>
      <c r="AQ21" s="13" t="s">
        <v>157</v>
      </c>
      <c r="AR21" s="13" t="s">
        <v>157</v>
      </c>
      <c r="AS21" s="13" t="s">
        <v>157</v>
      </c>
      <c r="AT21" s="13" t="s">
        <v>157</v>
      </c>
      <c r="AU21" s="13" t="s">
        <v>157</v>
      </c>
      <c r="AV21" s="13" t="s">
        <v>157</v>
      </c>
      <c r="AW21" s="13" t="s">
        <v>157</v>
      </c>
      <c r="AX21" s="13" t="s">
        <v>157</v>
      </c>
      <c r="AY21" s="13" t="s">
        <v>157</v>
      </c>
      <c r="AZ21" s="13" t="s">
        <v>157</v>
      </c>
      <c r="BA21" s="13" t="s">
        <v>157</v>
      </c>
      <c r="BB21" s="13" t="s">
        <v>157</v>
      </c>
      <c r="BC21" s="13" t="s">
        <v>157</v>
      </c>
      <c r="BD21" s="13" t="s">
        <v>157</v>
      </c>
      <c r="BE21" s="13" t="s">
        <v>157</v>
      </c>
      <c r="BF21" s="13" t="s">
        <v>157</v>
      </c>
      <c r="BG21" s="13" t="s">
        <v>157</v>
      </c>
      <c r="BH21" s="13" t="s">
        <v>157</v>
      </c>
      <c r="BI21" s="13" t="s">
        <v>157</v>
      </c>
      <c r="BJ21" s="13" t="s">
        <v>157</v>
      </c>
      <c r="BK21" s="13" t="s">
        <v>157</v>
      </c>
      <c r="BL21" s="11" t="s">
        <v>157</v>
      </c>
      <c r="BM21" s="11" t="s">
        <v>157</v>
      </c>
      <c r="BN21" s="11" t="s">
        <v>157</v>
      </c>
      <c r="BO21" s="11" t="s">
        <v>157</v>
      </c>
      <c r="BP21" s="11" t="s">
        <v>157</v>
      </c>
      <c r="BQ21" s="11" t="s">
        <v>157</v>
      </c>
      <c r="BR21" s="11" t="s">
        <v>157</v>
      </c>
      <c r="BS21" s="15" t="s">
        <v>157</v>
      </c>
      <c r="BT21" s="15" t="s">
        <v>157</v>
      </c>
      <c r="BU21" s="15" t="s">
        <v>157</v>
      </c>
      <c r="BV21" s="15" t="s">
        <v>157</v>
      </c>
      <c r="BW21" s="17" t="s">
        <v>157</v>
      </c>
      <c r="BX21" s="17" t="s">
        <v>157</v>
      </c>
      <c r="BY21" s="17" t="s">
        <v>157</v>
      </c>
    </row>
    <row r="22" spans="1:77" ht="30" x14ac:dyDescent="0.25">
      <c r="A22" s="6" t="s">
        <v>5895</v>
      </c>
      <c r="B22" s="6" t="s">
        <v>2452</v>
      </c>
      <c r="C22" s="6" t="s">
        <v>2453</v>
      </c>
      <c r="D22" s="6"/>
      <c r="E22" s="6" t="s">
        <v>162</v>
      </c>
      <c r="F22" s="9" t="s">
        <v>157</v>
      </c>
      <c r="G22" s="9" t="s">
        <v>157</v>
      </c>
      <c r="H22" s="9" t="s">
        <v>157</v>
      </c>
      <c r="I22" s="9" t="s">
        <v>157</v>
      </c>
      <c r="J22" s="9" t="s">
        <v>157</v>
      </c>
      <c r="K22" s="9" t="s">
        <v>157</v>
      </c>
      <c r="L22" s="9" t="s">
        <v>157</v>
      </c>
      <c r="M22" s="9" t="s">
        <v>157</v>
      </c>
      <c r="N22" s="9" t="s">
        <v>157</v>
      </c>
      <c r="O22" s="9" t="s">
        <v>157</v>
      </c>
      <c r="P22" s="9" t="s">
        <v>157</v>
      </c>
      <c r="Q22" s="9" t="s">
        <v>157</v>
      </c>
      <c r="R22" s="9" t="s">
        <v>157</v>
      </c>
      <c r="S22" s="9" t="s">
        <v>157</v>
      </c>
      <c r="T22" s="9" t="s">
        <v>157</v>
      </c>
      <c r="U22" s="9" t="s">
        <v>157</v>
      </c>
      <c r="V22" s="9" t="s">
        <v>157</v>
      </c>
      <c r="W22" s="9" t="s">
        <v>157</v>
      </c>
      <c r="X22" s="9" t="s">
        <v>157</v>
      </c>
      <c r="Y22" s="9" t="s">
        <v>157</v>
      </c>
      <c r="Z22" s="9" t="s">
        <v>157</v>
      </c>
      <c r="AA22" s="9" t="s">
        <v>157</v>
      </c>
      <c r="AB22" s="9" t="s">
        <v>157</v>
      </c>
      <c r="AC22" s="9" t="s">
        <v>157</v>
      </c>
      <c r="AD22" s="9" t="s">
        <v>157</v>
      </c>
      <c r="AE22" s="9" t="s">
        <v>157</v>
      </c>
      <c r="AF22" s="13" t="s">
        <v>157</v>
      </c>
      <c r="AG22" s="13" t="s">
        <v>157</v>
      </c>
      <c r="AH22" s="13" t="s">
        <v>157</v>
      </c>
      <c r="AI22" s="13" t="s">
        <v>157</v>
      </c>
      <c r="AJ22" s="13" t="s">
        <v>157</v>
      </c>
      <c r="AK22" s="13" t="s">
        <v>157</v>
      </c>
      <c r="AL22" s="13" t="s">
        <v>157</v>
      </c>
      <c r="AM22" s="13" t="s">
        <v>157</v>
      </c>
      <c r="AN22" s="13" t="s">
        <v>157</v>
      </c>
      <c r="AO22" s="13" t="s">
        <v>157</v>
      </c>
      <c r="AP22" s="13" t="s">
        <v>157</v>
      </c>
      <c r="AQ22" s="13" t="s">
        <v>157</v>
      </c>
      <c r="AR22" s="13" t="s">
        <v>157</v>
      </c>
      <c r="AS22" s="13" t="s">
        <v>157</v>
      </c>
      <c r="AT22" s="13" t="s">
        <v>157</v>
      </c>
      <c r="AU22" s="13" t="s">
        <v>157</v>
      </c>
      <c r="AV22" s="13" t="s">
        <v>157</v>
      </c>
      <c r="AW22" s="13" t="s">
        <v>157</v>
      </c>
      <c r="AX22" s="13" t="s">
        <v>157</v>
      </c>
      <c r="AY22" s="13" t="s">
        <v>157</v>
      </c>
      <c r="AZ22" s="13" t="s">
        <v>157</v>
      </c>
      <c r="BA22" s="13" t="s">
        <v>157</v>
      </c>
      <c r="BB22" s="13" t="s">
        <v>157</v>
      </c>
      <c r="BC22" s="13" t="s">
        <v>157</v>
      </c>
      <c r="BD22" s="13" t="s">
        <v>157</v>
      </c>
      <c r="BE22" s="13" t="s">
        <v>157</v>
      </c>
      <c r="BF22" s="13" t="s">
        <v>157</v>
      </c>
      <c r="BG22" s="13" t="s">
        <v>157</v>
      </c>
      <c r="BH22" s="13" t="s">
        <v>157</v>
      </c>
      <c r="BI22" s="13" t="s">
        <v>157</v>
      </c>
      <c r="BJ22" s="13" t="s">
        <v>157</v>
      </c>
      <c r="BK22" s="13" t="s">
        <v>157</v>
      </c>
      <c r="BL22" s="11" t="s">
        <v>157</v>
      </c>
      <c r="BM22" s="11" t="s">
        <v>157</v>
      </c>
      <c r="BN22" s="11" t="s">
        <v>157</v>
      </c>
      <c r="BO22" s="11" t="s">
        <v>157</v>
      </c>
      <c r="BP22" s="11" t="s">
        <v>157</v>
      </c>
      <c r="BQ22" s="11" t="s">
        <v>157</v>
      </c>
      <c r="BR22" s="11" t="s">
        <v>157</v>
      </c>
      <c r="BS22" s="15" t="s">
        <v>157</v>
      </c>
      <c r="BT22" s="15" t="s">
        <v>157</v>
      </c>
      <c r="BU22" s="15" t="s">
        <v>157</v>
      </c>
      <c r="BV22" s="15" t="s">
        <v>157</v>
      </c>
      <c r="BW22" s="17" t="s">
        <v>157</v>
      </c>
      <c r="BX22" s="17" t="s">
        <v>157</v>
      </c>
      <c r="BY22" s="17" t="s">
        <v>157</v>
      </c>
    </row>
    <row r="23" spans="1:77" ht="60" x14ac:dyDescent="0.25">
      <c r="A23" s="6" t="s">
        <v>5865</v>
      </c>
      <c r="B23" s="6" t="s">
        <v>652</v>
      </c>
      <c r="C23" s="6" t="s">
        <v>653</v>
      </c>
      <c r="D23" s="6"/>
      <c r="E23" s="6" t="s">
        <v>162</v>
      </c>
      <c r="F23" s="9" t="s">
        <v>157</v>
      </c>
      <c r="G23" s="9" t="s">
        <v>157</v>
      </c>
      <c r="H23" s="9" t="s">
        <v>157</v>
      </c>
      <c r="I23" s="9" t="s">
        <v>157</v>
      </c>
      <c r="J23" s="9" t="s">
        <v>157</v>
      </c>
      <c r="K23" s="9" t="s">
        <v>157</v>
      </c>
      <c r="L23" s="9" t="s">
        <v>157</v>
      </c>
      <c r="M23" s="9" t="s">
        <v>157</v>
      </c>
      <c r="N23" s="9" t="s">
        <v>157</v>
      </c>
      <c r="O23" s="9" t="s">
        <v>157</v>
      </c>
      <c r="P23" s="9" t="s">
        <v>157</v>
      </c>
      <c r="Q23" s="9" t="s">
        <v>157</v>
      </c>
      <c r="R23" s="9" t="s">
        <v>157</v>
      </c>
      <c r="S23" s="9" t="s">
        <v>157</v>
      </c>
      <c r="T23" s="9" t="s">
        <v>157</v>
      </c>
      <c r="U23" s="9" t="s">
        <v>157</v>
      </c>
      <c r="V23" s="9" t="s">
        <v>157</v>
      </c>
      <c r="W23" s="9" t="s">
        <v>157</v>
      </c>
      <c r="X23" s="9" t="s">
        <v>157</v>
      </c>
      <c r="Y23" s="9" t="s">
        <v>157</v>
      </c>
      <c r="Z23" s="9" t="s">
        <v>157</v>
      </c>
      <c r="AA23" s="9" t="s">
        <v>157</v>
      </c>
      <c r="AB23" s="9" t="s">
        <v>157</v>
      </c>
      <c r="AC23" s="9" t="s">
        <v>157</v>
      </c>
      <c r="AD23" s="9" t="s">
        <v>157</v>
      </c>
      <c r="AE23" s="9" t="s">
        <v>157</v>
      </c>
      <c r="AF23" s="13" t="s">
        <v>157</v>
      </c>
      <c r="AG23" s="13" t="s">
        <v>157</v>
      </c>
      <c r="AH23" s="13" t="s">
        <v>157</v>
      </c>
      <c r="AI23" s="13" t="s">
        <v>157</v>
      </c>
      <c r="AJ23" s="13" t="s">
        <v>157</v>
      </c>
      <c r="AK23" s="13" t="s">
        <v>157</v>
      </c>
      <c r="AL23" s="13" t="s">
        <v>157</v>
      </c>
      <c r="AM23" s="13" t="s">
        <v>157</v>
      </c>
      <c r="AN23" s="13" t="s">
        <v>157</v>
      </c>
      <c r="AO23" s="13" t="s">
        <v>157</v>
      </c>
      <c r="AP23" s="13" t="s">
        <v>157</v>
      </c>
      <c r="AQ23" s="13" t="s">
        <v>157</v>
      </c>
      <c r="AR23" s="13" t="s">
        <v>157</v>
      </c>
      <c r="AS23" s="13" t="s">
        <v>157</v>
      </c>
      <c r="AT23" s="13" t="s">
        <v>157</v>
      </c>
      <c r="AU23" s="13" t="s">
        <v>157</v>
      </c>
      <c r="AV23" s="13" t="s">
        <v>157</v>
      </c>
      <c r="AW23" s="13" t="s">
        <v>157</v>
      </c>
      <c r="AX23" s="13" t="s">
        <v>157</v>
      </c>
      <c r="AY23" s="13" t="s">
        <v>157</v>
      </c>
      <c r="AZ23" s="13" t="s">
        <v>157</v>
      </c>
      <c r="BA23" s="13" t="s">
        <v>157</v>
      </c>
      <c r="BB23" s="13" t="s">
        <v>157</v>
      </c>
      <c r="BC23" s="13" t="s">
        <v>157</v>
      </c>
      <c r="BD23" s="13" t="s">
        <v>157</v>
      </c>
      <c r="BE23" s="13" t="s">
        <v>157</v>
      </c>
      <c r="BF23" s="13" t="s">
        <v>157</v>
      </c>
      <c r="BG23" s="13" t="s">
        <v>157</v>
      </c>
      <c r="BH23" s="13" t="s">
        <v>157</v>
      </c>
      <c r="BI23" s="13" t="s">
        <v>157</v>
      </c>
      <c r="BJ23" s="13" t="s">
        <v>157</v>
      </c>
      <c r="BK23" s="13" t="s">
        <v>157</v>
      </c>
      <c r="BL23" s="11" t="s">
        <v>157</v>
      </c>
      <c r="BM23" s="11" t="s">
        <v>157</v>
      </c>
      <c r="BN23" s="11" t="s">
        <v>157</v>
      </c>
      <c r="BO23" s="11" t="s">
        <v>157</v>
      </c>
      <c r="BP23" s="11" t="s">
        <v>157</v>
      </c>
      <c r="BQ23" s="11" t="s">
        <v>157</v>
      </c>
      <c r="BR23" s="11" t="s">
        <v>157</v>
      </c>
      <c r="BS23" s="15" t="s">
        <v>157</v>
      </c>
      <c r="BT23" s="15" t="s">
        <v>157</v>
      </c>
      <c r="BU23" s="15" t="s">
        <v>157</v>
      </c>
      <c r="BV23" s="15" t="s">
        <v>157</v>
      </c>
      <c r="BW23" s="17" t="s">
        <v>157</v>
      </c>
      <c r="BX23" s="17" t="s">
        <v>157</v>
      </c>
      <c r="BY23" s="17" t="s">
        <v>157</v>
      </c>
    </row>
    <row r="24" spans="1:77" ht="60" x14ac:dyDescent="0.25">
      <c r="A24" s="6" t="s">
        <v>4875</v>
      </c>
      <c r="B24" s="6" t="s">
        <v>4876</v>
      </c>
      <c r="C24" s="6" t="s">
        <v>4877</v>
      </c>
      <c r="D24" s="6"/>
      <c r="E24" s="6" t="s">
        <v>162</v>
      </c>
      <c r="F24" s="9" t="s">
        <v>157</v>
      </c>
      <c r="G24" s="9" t="s">
        <v>157</v>
      </c>
      <c r="H24" s="9" t="s">
        <v>157</v>
      </c>
      <c r="I24" s="9" t="s">
        <v>157</v>
      </c>
      <c r="J24" s="9" t="s">
        <v>157</v>
      </c>
      <c r="K24" s="9" t="s">
        <v>157</v>
      </c>
      <c r="L24" s="9" t="s">
        <v>157</v>
      </c>
      <c r="M24" s="9" t="s">
        <v>157</v>
      </c>
      <c r="N24" s="9" t="s">
        <v>157</v>
      </c>
      <c r="O24" s="9" t="s">
        <v>157</v>
      </c>
      <c r="P24" s="9" t="s">
        <v>157</v>
      </c>
      <c r="Q24" s="9" t="s">
        <v>157</v>
      </c>
      <c r="R24" s="9" t="s">
        <v>157</v>
      </c>
      <c r="S24" s="9" t="s">
        <v>157</v>
      </c>
      <c r="T24" s="9" t="s">
        <v>157</v>
      </c>
      <c r="U24" s="9" t="s">
        <v>157</v>
      </c>
      <c r="V24" s="9" t="s">
        <v>157</v>
      </c>
      <c r="W24" s="9" t="s">
        <v>157</v>
      </c>
      <c r="X24" s="9" t="s">
        <v>157</v>
      </c>
      <c r="Y24" s="9" t="s">
        <v>157</v>
      </c>
      <c r="Z24" s="9" t="s">
        <v>157</v>
      </c>
      <c r="AA24" s="9" t="s">
        <v>157</v>
      </c>
      <c r="AB24" s="9" t="s">
        <v>157</v>
      </c>
      <c r="AC24" s="9" t="s">
        <v>157</v>
      </c>
      <c r="AD24" s="9" t="s">
        <v>157</v>
      </c>
      <c r="AE24" s="9" t="s">
        <v>157</v>
      </c>
      <c r="AF24" s="13" t="s">
        <v>157</v>
      </c>
      <c r="AG24" s="13" t="s">
        <v>157</v>
      </c>
      <c r="AH24" s="13" t="s">
        <v>157</v>
      </c>
      <c r="AI24" s="13" t="s">
        <v>157</v>
      </c>
      <c r="AJ24" s="13" t="s">
        <v>157</v>
      </c>
      <c r="AK24" s="13" t="s">
        <v>157</v>
      </c>
      <c r="AL24" s="13" t="s">
        <v>157</v>
      </c>
      <c r="AM24" s="13" t="s">
        <v>157</v>
      </c>
      <c r="AN24" s="13" t="s">
        <v>157</v>
      </c>
      <c r="AO24" s="13" t="s">
        <v>157</v>
      </c>
      <c r="AP24" s="13" t="s">
        <v>157</v>
      </c>
      <c r="AQ24" s="13" t="s">
        <v>157</v>
      </c>
      <c r="AR24" s="13" t="s">
        <v>157</v>
      </c>
      <c r="AS24" s="13" t="s">
        <v>157</v>
      </c>
      <c r="AT24" s="13" t="s">
        <v>157</v>
      </c>
      <c r="AU24" s="13" t="s">
        <v>157</v>
      </c>
      <c r="AV24" s="13" t="s">
        <v>157</v>
      </c>
      <c r="AW24" s="13" t="s">
        <v>157</v>
      </c>
      <c r="AX24" s="13" t="s">
        <v>157</v>
      </c>
      <c r="AY24" s="13" t="s">
        <v>157</v>
      </c>
      <c r="AZ24" s="13" t="s">
        <v>157</v>
      </c>
      <c r="BA24" s="13" t="s">
        <v>157</v>
      </c>
      <c r="BB24" s="13" t="s">
        <v>157</v>
      </c>
      <c r="BC24" s="13" t="s">
        <v>157</v>
      </c>
      <c r="BD24" s="13" t="s">
        <v>157</v>
      </c>
      <c r="BE24" s="13" t="s">
        <v>157</v>
      </c>
      <c r="BF24" s="13" t="s">
        <v>157</v>
      </c>
      <c r="BG24" s="13" t="s">
        <v>157</v>
      </c>
      <c r="BH24" s="13" t="s">
        <v>157</v>
      </c>
      <c r="BI24" s="13" t="s">
        <v>157</v>
      </c>
      <c r="BJ24" s="13" t="s">
        <v>157</v>
      </c>
      <c r="BK24" s="13" t="s">
        <v>157</v>
      </c>
      <c r="BL24" s="11" t="s">
        <v>157</v>
      </c>
      <c r="BM24" s="11" t="s">
        <v>157</v>
      </c>
      <c r="BN24" s="11" t="s">
        <v>157</v>
      </c>
      <c r="BO24" s="11" t="s">
        <v>157</v>
      </c>
      <c r="BP24" s="11" t="s">
        <v>157</v>
      </c>
      <c r="BQ24" s="11" t="s">
        <v>157</v>
      </c>
      <c r="BR24" s="11" t="s">
        <v>157</v>
      </c>
      <c r="BS24" s="15" t="s">
        <v>157</v>
      </c>
      <c r="BT24" s="15" t="s">
        <v>157</v>
      </c>
      <c r="BU24" s="15" t="s">
        <v>157</v>
      </c>
      <c r="BV24" s="15" t="s">
        <v>157</v>
      </c>
      <c r="BW24" s="17" t="s">
        <v>157</v>
      </c>
      <c r="BX24" s="17" t="s">
        <v>157</v>
      </c>
      <c r="BY24" s="17" t="s">
        <v>157</v>
      </c>
    </row>
    <row r="25" spans="1:77" ht="60" x14ac:dyDescent="0.25">
      <c r="A25" s="6" t="s">
        <v>2690</v>
      </c>
      <c r="B25" s="6" t="s">
        <v>2691</v>
      </c>
      <c r="C25" s="6" t="s">
        <v>2692</v>
      </c>
      <c r="D25" s="6"/>
      <c r="E25" s="6" t="s">
        <v>162</v>
      </c>
      <c r="F25" s="9" t="s">
        <v>157</v>
      </c>
      <c r="G25" s="9" t="s">
        <v>157</v>
      </c>
      <c r="H25" s="9" t="s">
        <v>157</v>
      </c>
      <c r="I25" s="9" t="s">
        <v>157</v>
      </c>
      <c r="J25" s="9" t="s">
        <v>157</v>
      </c>
      <c r="K25" s="9" t="s">
        <v>157</v>
      </c>
      <c r="L25" s="9" t="s">
        <v>157</v>
      </c>
      <c r="M25" s="9" t="s">
        <v>157</v>
      </c>
      <c r="N25" s="9" t="s">
        <v>157</v>
      </c>
      <c r="O25" s="9" t="s">
        <v>157</v>
      </c>
      <c r="P25" s="9" t="s">
        <v>157</v>
      </c>
      <c r="Q25" s="9" t="s">
        <v>157</v>
      </c>
      <c r="R25" s="9" t="s">
        <v>157</v>
      </c>
      <c r="S25" s="9" t="s">
        <v>157</v>
      </c>
      <c r="T25" s="9" t="s">
        <v>157</v>
      </c>
      <c r="U25" s="9" t="s">
        <v>157</v>
      </c>
      <c r="V25" s="9" t="s">
        <v>157</v>
      </c>
      <c r="W25" s="9" t="s">
        <v>157</v>
      </c>
      <c r="X25" s="9" t="s">
        <v>157</v>
      </c>
      <c r="Y25" s="9" t="s">
        <v>157</v>
      </c>
      <c r="Z25" s="9" t="s">
        <v>157</v>
      </c>
      <c r="AA25" s="9" t="s">
        <v>157</v>
      </c>
      <c r="AB25" s="9" t="s">
        <v>157</v>
      </c>
      <c r="AC25" s="9" t="s">
        <v>157</v>
      </c>
      <c r="AD25" s="9" t="s">
        <v>157</v>
      </c>
      <c r="AE25" s="9" t="s">
        <v>157</v>
      </c>
      <c r="AF25" s="13" t="s">
        <v>157</v>
      </c>
      <c r="AG25" s="13" t="s">
        <v>157</v>
      </c>
      <c r="AH25" s="13" t="s">
        <v>157</v>
      </c>
      <c r="AI25" s="13" t="s">
        <v>157</v>
      </c>
      <c r="AJ25" s="13" t="s">
        <v>157</v>
      </c>
      <c r="AK25" s="13" t="s">
        <v>157</v>
      </c>
      <c r="AL25" s="13" t="s">
        <v>157</v>
      </c>
      <c r="AM25" s="13" t="s">
        <v>157</v>
      </c>
      <c r="AN25" s="13" t="s">
        <v>157</v>
      </c>
      <c r="AO25" s="13" t="s">
        <v>157</v>
      </c>
      <c r="AP25" s="13" t="s">
        <v>157</v>
      </c>
      <c r="AQ25" s="13" t="s">
        <v>157</v>
      </c>
      <c r="AR25" s="13" t="s">
        <v>157</v>
      </c>
      <c r="AS25" s="13" t="s">
        <v>157</v>
      </c>
      <c r="AT25" s="13" t="s">
        <v>157</v>
      </c>
      <c r="AU25" s="13" t="s">
        <v>157</v>
      </c>
      <c r="AV25" s="13" t="s">
        <v>157</v>
      </c>
      <c r="AW25" s="13" t="s">
        <v>157</v>
      </c>
      <c r="AX25" s="13" t="s">
        <v>157</v>
      </c>
      <c r="AY25" s="13" t="s">
        <v>157</v>
      </c>
      <c r="AZ25" s="13" t="s">
        <v>157</v>
      </c>
      <c r="BA25" s="13" t="s">
        <v>157</v>
      </c>
      <c r="BB25" s="13" t="s">
        <v>157</v>
      </c>
      <c r="BC25" s="13" t="s">
        <v>157</v>
      </c>
      <c r="BD25" s="13" t="s">
        <v>157</v>
      </c>
      <c r="BE25" s="13" t="s">
        <v>157</v>
      </c>
      <c r="BF25" s="13" t="s">
        <v>157</v>
      </c>
      <c r="BG25" s="13" t="s">
        <v>157</v>
      </c>
      <c r="BH25" s="13" t="s">
        <v>157</v>
      </c>
      <c r="BI25" s="13" t="s">
        <v>157</v>
      </c>
      <c r="BJ25" s="13" t="s">
        <v>157</v>
      </c>
      <c r="BK25" s="13" t="s">
        <v>157</v>
      </c>
      <c r="BL25" s="11" t="s">
        <v>157</v>
      </c>
      <c r="BM25" s="11" t="s">
        <v>157</v>
      </c>
      <c r="BN25" s="11" t="s">
        <v>157</v>
      </c>
      <c r="BO25" s="11" t="s">
        <v>157</v>
      </c>
      <c r="BP25" s="11" t="s">
        <v>157</v>
      </c>
      <c r="BQ25" s="11" t="s">
        <v>157</v>
      </c>
      <c r="BR25" s="11" t="s">
        <v>157</v>
      </c>
      <c r="BS25" s="15" t="s">
        <v>157</v>
      </c>
      <c r="BT25" s="15" t="s">
        <v>157</v>
      </c>
      <c r="BU25" s="15" t="s">
        <v>157</v>
      </c>
      <c r="BV25" s="15" t="s">
        <v>157</v>
      </c>
      <c r="BW25" s="17" t="s">
        <v>157</v>
      </c>
      <c r="BX25" s="17" t="s">
        <v>157</v>
      </c>
      <c r="BY25" s="17" t="s">
        <v>157</v>
      </c>
    </row>
    <row r="26" spans="1:77" ht="45" x14ac:dyDescent="0.25">
      <c r="A26" s="6" t="s">
        <v>4965</v>
      </c>
      <c r="B26" s="6" t="s">
        <v>4966</v>
      </c>
      <c r="C26" s="6" t="s">
        <v>4967</v>
      </c>
      <c r="D26" s="6"/>
      <c r="E26" s="6" t="s">
        <v>162</v>
      </c>
      <c r="F26" s="9" t="s">
        <v>157</v>
      </c>
      <c r="G26" s="9" t="s">
        <v>157</v>
      </c>
      <c r="H26" s="9" t="s">
        <v>157</v>
      </c>
      <c r="I26" s="9" t="s">
        <v>157</v>
      </c>
      <c r="J26" s="9" t="s">
        <v>157</v>
      </c>
      <c r="K26" s="9" t="s">
        <v>157</v>
      </c>
      <c r="L26" s="9" t="s">
        <v>157</v>
      </c>
      <c r="M26" s="9" t="s">
        <v>157</v>
      </c>
      <c r="N26" s="9" t="s">
        <v>157</v>
      </c>
      <c r="O26" s="9" t="s">
        <v>157</v>
      </c>
      <c r="P26" s="9" t="s">
        <v>157</v>
      </c>
      <c r="Q26" s="9" t="s">
        <v>157</v>
      </c>
      <c r="R26" s="9" t="s">
        <v>157</v>
      </c>
      <c r="S26" s="9" t="s">
        <v>157</v>
      </c>
      <c r="T26" s="9" t="s">
        <v>157</v>
      </c>
      <c r="U26" s="9" t="s">
        <v>157</v>
      </c>
      <c r="V26" s="9" t="s">
        <v>157</v>
      </c>
      <c r="W26" s="9" t="s">
        <v>157</v>
      </c>
      <c r="X26" s="9" t="s">
        <v>157</v>
      </c>
      <c r="Y26" s="9" t="s">
        <v>157</v>
      </c>
      <c r="Z26" s="9" t="s">
        <v>157</v>
      </c>
      <c r="AA26" s="9" t="s">
        <v>157</v>
      </c>
      <c r="AB26" s="9" t="s">
        <v>157</v>
      </c>
      <c r="AC26" s="9" t="s">
        <v>157</v>
      </c>
      <c r="AD26" s="9" t="s">
        <v>157</v>
      </c>
      <c r="AE26" s="9" t="s">
        <v>157</v>
      </c>
      <c r="AF26" s="13" t="s">
        <v>157</v>
      </c>
      <c r="AG26" s="13" t="s">
        <v>157</v>
      </c>
      <c r="AH26" s="13" t="s">
        <v>157</v>
      </c>
      <c r="AI26" s="13" t="s">
        <v>157</v>
      </c>
      <c r="AJ26" s="13" t="s">
        <v>157</v>
      </c>
      <c r="AK26" s="13" t="s">
        <v>157</v>
      </c>
      <c r="AL26" s="13" t="s">
        <v>157</v>
      </c>
      <c r="AM26" s="13" t="s">
        <v>157</v>
      </c>
      <c r="AN26" s="13" t="s">
        <v>157</v>
      </c>
      <c r="AO26" s="13" t="s">
        <v>157</v>
      </c>
      <c r="AP26" s="13" t="s">
        <v>157</v>
      </c>
      <c r="AQ26" s="13" t="s">
        <v>157</v>
      </c>
      <c r="AR26" s="13" t="s">
        <v>157</v>
      </c>
      <c r="AS26" s="13" t="s">
        <v>157</v>
      </c>
      <c r="AT26" s="13" t="s">
        <v>157</v>
      </c>
      <c r="AU26" s="13" t="s">
        <v>157</v>
      </c>
      <c r="AV26" s="13" t="s">
        <v>157</v>
      </c>
      <c r="AW26" s="13" t="s">
        <v>157</v>
      </c>
      <c r="AX26" s="13" t="s">
        <v>157</v>
      </c>
      <c r="AY26" s="13" t="s">
        <v>157</v>
      </c>
      <c r="AZ26" s="13" t="s">
        <v>157</v>
      </c>
      <c r="BA26" s="13" t="s">
        <v>157</v>
      </c>
      <c r="BB26" s="13" t="s">
        <v>157</v>
      </c>
      <c r="BC26" s="13" t="s">
        <v>157</v>
      </c>
      <c r="BD26" s="13" t="s">
        <v>157</v>
      </c>
      <c r="BE26" s="13" t="s">
        <v>157</v>
      </c>
      <c r="BF26" s="13" t="s">
        <v>157</v>
      </c>
      <c r="BG26" s="13" t="s">
        <v>157</v>
      </c>
      <c r="BH26" s="13" t="s">
        <v>157</v>
      </c>
      <c r="BI26" s="13" t="s">
        <v>157</v>
      </c>
      <c r="BJ26" s="13" t="s">
        <v>157</v>
      </c>
      <c r="BK26" s="13" t="s">
        <v>157</v>
      </c>
      <c r="BL26" s="11" t="s">
        <v>157</v>
      </c>
      <c r="BM26" s="11" t="s">
        <v>157</v>
      </c>
      <c r="BN26" s="11" t="s">
        <v>157</v>
      </c>
      <c r="BO26" s="11" t="s">
        <v>157</v>
      </c>
      <c r="BP26" s="11" t="s">
        <v>157</v>
      </c>
      <c r="BQ26" s="11" t="s">
        <v>157</v>
      </c>
      <c r="BR26" s="11" t="s">
        <v>157</v>
      </c>
      <c r="BS26" s="15" t="s">
        <v>157</v>
      </c>
      <c r="BT26" s="15" t="s">
        <v>157</v>
      </c>
      <c r="BU26" s="15" t="s">
        <v>157</v>
      </c>
      <c r="BV26" s="15" t="s">
        <v>157</v>
      </c>
      <c r="BW26" s="17" t="s">
        <v>157</v>
      </c>
      <c r="BX26" s="17" t="s">
        <v>157</v>
      </c>
      <c r="BY26" s="17" t="s">
        <v>157</v>
      </c>
    </row>
    <row r="27" spans="1:77" ht="45" x14ac:dyDescent="0.25">
      <c r="A27" s="6" t="s">
        <v>671</v>
      </c>
      <c r="B27" s="6" t="s">
        <v>672</v>
      </c>
      <c r="C27" s="6" t="s">
        <v>673</v>
      </c>
      <c r="D27" s="6"/>
      <c r="E27" s="6" t="s">
        <v>162</v>
      </c>
      <c r="F27" s="9" t="s">
        <v>157</v>
      </c>
      <c r="G27" s="9" t="s">
        <v>157</v>
      </c>
      <c r="H27" s="9" t="s">
        <v>157</v>
      </c>
      <c r="I27" s="9" t="s">
        <v>157</v>
      </c>
      <c r="J27" s="9" t="s">
        <v>157</v>
      </c>
      <c r="K27" s="9" t="s">
        <v>157</v>
      </c>
      <c r="L27" s="9" t="s">
        <v>157</v>
      </c>
      <c r="M27" s="9" t="s">
        <v>157</v>
      </c>
      <c r="N27" s="9" t="s">
        <v>157</v>
      </c>
      <c r="O27" s="9" t="s">
        <v>157</v>
      </c>
      <c r="P27" s="9" t="s">
        <v>157</v>
      </c>
      <c r="Q27" s="9" t="s">
        <v>157</v>
      </c>
      <c r="R27" s="9" t="s">
        <v>157</v>
      </c>
      <c r="S27" s="9" t="s">
        <v>157</v>
      </c>
      <c r="T27" s="9" t="s">
        <v>157</v>
      </c>
      <c r="U27" s="9" t="s">
        <v>157</v>
      </c>
      <c r="V27" s="9" t="s">
        <v>157</v>
      </c>
      <c r="W27" s="9" t="s">
        <v>157</v>
      </c>
      <c r="X27" s="9" t="s">
        <v>157</v>
      </c>
      <c r="Y27" s="9" t="s">
        <v>157</v>
      </c>
      <c r="Z27" s="9" t="s">
        <v>157</v>
      </c>
      <c r="AA27" s="9" t="s">
        <v>157</v>
      </c>
      <c r="AB27" s="9" t="s">
        <v>157</v>
      </c>
      <c r="AC27" s="9" t="s">
        <v>157</v>
      </c>
      <c r="AD27" s="9" t="s">
        <v>157</v>
      </c>
      <c r="AE27" s="9" t="s">
        <v>157</v>
      </c>
      <c r="AF27" s="13" t="s">
        <v>157</v>
      </c>
      <c r="AG27" s="13" t="s">
        <v>157</v>
      </c>
      <c r="AH27" s="13" t="s">
        <v>157</v>
      </c>
      <c r="AI27" s="13" t="s">
        <v>157</v>
      </c>
      <c r="AJ27" s="13" t="s">
        <v>157</v>
      </c>
      <c r="AK27" s="13" t="s">
        <v>157</v>
      </c>
      <c r="AL27" s="13" t="s">
        <v>157</v>
      </c>
      <c r="AM27" s="13" t="s">
        <v>157</v>
      </c>
      <c r="AN27" s="13" t="s">
        <v>157</v>
      </c>
      <c r="AO27" s="13" t="s">
        <v>157</v>
      </c>
      <c r="AP27" s="13" t="s">
        <v>157</v>
      </c>
      <c r="AQ27" s="13" t="s">
        <v>157</v>
      </c>
      <c r="AR27" s="13" t="s">
        <v>157</v>
      </c>
      <c r="AS27" s="13" t="s">
        <v>157</v>
      </c>
      <c r="AT27" s="13" t="s">
        <v>157</v>
      </c>
      <c r="AU27" s="13" t="s">
        <v>157</v>
      </c>
      <c r="AV27" s="13" t="s">
        <v>157</v>
      </c>
      <c r="AW27" s="13" t="s">
        <v>157</v>
      </c>
      <c r="AX27" s="13" t="s">
        <v>157</v>
      </c>
      <c r="AY27" s="13" t="s">
        <v>157</v>
      </c>
      <c r="AZ27" s="13" t="s">
        <v>157</v>
      </c>
      <c r="BA27" s="13" t="s">
        <v>157</v>
      </c>
      <c r="BB27" s="13" t="s">
        <v>157</v>
      </c>
      <c r="BC27" s="13" t="s">
        <v>157</v>
      </c>
      <c r="BD27" s="13" t="s">
        <v>157</v>
      </c>
      <c r="BE27" s="13" t="s">
        <v>157</v>
      </c>
      <c r="BF27" s="13" t="s">
        <v>157</v>
      </c>
      <c r="BG27" s="13" t="s">
        <v>157</v>
      </c>
      <c r="BH27" s="13" t="s">
        <v>157</v>
      </c>
      <c r="BI27" s="13" t="s">
        <v>157</v>
      </c>
      <c r="BJ27" s="13" t="s">
        <v>157</v>
      </c>
      <c r="BK27" s="13" t="s">
        <v>157</v>
      </c>
      <c r="BL27" s="11" t="s">
        <v>157</v>
      </c>
      <c r="BM27" s="11" t="s">
        <v>157</v>
      </c>
      <c r="BN27" s="11" t="s">
        <v>157</v>
      </c>
      <c r="BO27" s="11" t="s">
        <v>157</v>
      </c>
      <c r="BP27" s="11" t="s">
        <v>157</v>
      </c>
      <c r="BQ27" s="11" t="s">
        <v>157</v>
      </c>
      <c r="BR27" s="11" t="s">
        <v>157</v>
      </c>
      <c r="BS27" s="15" t="s">
        <v>157</v>
      </c>
      <c r="BT27" s="15" t="s">
        <v>157</v>
      </c>
      <c r="BU27" s="15" t="s">
        <v>157</v>
      </c>
      <c r="BV27" s="15" t="s">
        <v>157</v>
      </c>
      <c r="BW27" s="17" t="s">
        <v>157</v>
      </c>
      <c r="BX27" s="17" t="s">
        <v>157</v>
      </c>
      <c r="BY27" s="17" t="s">
        <v>157</v>
      </c>
    </row>
    <row r="28" spans="1:77" ht="60" x14ac:dyDescent="0.25">
      <c r="A28" s="6" t="s">
        <v>3794</v>
      </c>
      <c r="B28" s="6" t="s">
        <v>3795</v>
      </c>
      <c r="C28" s="6" t="s">
        <v>3796</v>
      </c>
      <c r="D28" s="6"/>
      <c r="E28" s="6" t="s">
        <v>162</v>
      </c>
      <c r="F28" s="9" t="s">
        <v>157</v>
      </c>
      <c r="G28" s="9" t="s">
        <v>157</v>
      </c>
      <c r="H28" s="9" t="s">
        <v>157</v>
      </c>
      <c r="I28" s="9" t="s">
        <v>157</v>
      </c>
      <c r="J28" s="9" t="s">
        <v>157</v>
      </c>
      <c r="K28" s="9" t="s">
        <v>157</v>
      </c>
      <c r="L28" s="9" t="s">
        <v>157</v>
      </c>
      <c r="M28" s="9" t="s">
        <v>157</v>
      </c>
      <c r="N28" s="9" t="s">
        <v>157</v>
      </c>
      <c r="O28" s="9" t="s">
        <v>157</v>
      </c>
      <c r="P28" s="9" t="s">
        <v>157</v>
      </c>
      <c r="Q28" s="9" t="s">
        <v>157</v>
      </c>
      <c r="R28" s="9" t="s">
        <v>157</v>
      </c>
      <c r="S28" s="9" t="s">
        <v>157</v>
      </c>
      <c r="T28" s="9" t="s">
        <v>157</v>
      </c>
      <c r="U28" s="9" t="s">
        <v>157</v>
      </c>
      <c r="V28" s="9" t="s">
        <v>157</v>
      </c>
      <c r="W28" s="9" t="s">
        <v>157</v>
      </c>
      <c r="X28" s="9" t="s">
        <v>157</v>
      </c>
      <c r="Y28" s="9" t="s">
        <v>157</v>
      </c>
      <c r="Z28" s="9" t="s">
        <v>157</v>
      </c>
      <c r="AA28" s="9" t="s">
        <v>157</v>
      </c>
      <c r="AB28" s="9" t="s">
        <v>157</v>
      </c>
      <c r="AC28" s="9" t="s">
        <v>157</v>
      </c>
      <c r="AD28" s="9" t="s">
        <v>157</v>
      </c>
      <c r="AE28" s="9" t="s">
        <v>157</v>
      </c>
      <c r="AF28" s="13" t="s">
        <v>157</v>
      </c>
      <c r="AG28" s="13" t="s">
        <v>157</v>
      </c>
      <c r="AH28" s="13" t="s">
        <v>157</v>
      </c>
      <c r="AI28" s="13" t="s">
        <v>157</v>
      </c>
      <c r="AJ28" s="13" t="s">
        <v>157</v>
      </c>
      <c r="AK28" s="13" t="s">
        <v>157</v>
      </c>
      <c r="AL28" s="13" t="s">
        <v>157</v>
      </c>
      <c r="AM28" s="13" t="s">
        <v>157</v>
      </c>
      <c r="AN28" s="13" t="s">
        <v>157</v>
      </c>
      <c r="AO28" s="13" t="s">
        <v>157</v>
      </c>
      <c r="AP28" s="13" t="s">
        <v>157</v>
      </c>
      <c r="AQ28" s="13" t="s">
        <v>157</v>
      </c>
      <c r="AR28" s="13" t="s">
        <v>157</v>
      </c>
      <c r="AS28" s="13" t="s">
        <v>157</v>
      </c>
      <c r="AT28" s="13" t="s">
        <v>157</v>
      </c>
      <c r="AU28" s="13" t="s">
        <v>157</v>
      </c>
      <c r="AV28" s="13" t="s">
        <v>157</v>
      </c>
      <c r="AW28" s="13" t="s">
        <v>157</v>
      </c>
      <c r="AX28" s="13" t="s">
        <v>157</v>
      </c>
      <c r="AY28" s="13" t="s">
        <v>157</v>
      </c>
      <c r="AZ28" s="13" t="s">
        <v>157</v>
      </c>
      <c r="BA28" s="13" t="s">
        <v>157</v>
      </c>
      <c r="BB28" s="13" t="s">
        <v>157</v>
      </c>
      <c r="BC28" s="13" t="s">
        <v>157</v>
      </c>
      <c r="BD28" s="13" t="s">
        <v>157</v>
      </c>
      <c r="BE28" s="13" t="s">
        <v>157</v>
      </c>
      <c r="BF28" s="13" t="s">
        <v>157</v>
      </c>
      <c r="BG28" s="13" t="s">
        <v>157</v>
      </c>
      <c r="BH28" s="13" t="s">
        <v>157</v>
      </c>
      <c r="BI28" s="13" t="s">
        <v>157</v>
      </c>
      <c r="BJ28" s="13" t="s">
        <v>157</v>
      </c>
      <c r="BK28" s="13" t="s">
        <v>157</v>
      </c>
      <c r="BL28" s="11" t="s">
        <v>157</v>
      </c>
      <c r="BM28" s="11" t="s">
        <v>157</v>
      </c>
      <c r="BN28" s="11" t="s">
        <v>157</v>
      </c>
      <c r="BO28" s="11" t="s">
        <v>157</v>
      </c>
      <c r="BP28" s="11" t="s">
        <v>157</v>
      </c>
      <c r="BQ28" s="11" t="s">
        <v>157</v>
      </c>
      <c r="BR28" s="11" t="s">
        <v>157</v>
      </c>
      <c r="BS28" s="15" t="s">
        <v>157</v>
      </c>
      <c r="BT28" s="15" t="s">
        <v>157</v>
      </c>
      <c r="BU28" s="15" t="s">
        <v>157</v>
      </c>
      <c r="BV28" s="15" t="s">
        <v>157</v>
      </c>
      <c r="BW28" s="17" t="s">
        <v>157</v>
      </c>
      <c r="BX28" s="17" t="s">
        <v>157</v>
      </c>
      <c r="BY28" s="17" t="s">
        <v>157</v>
      </c>
    </row>
    <row r="29" spans="1:77" ht="60" x14ac:dyDescent="0.25">
      <c r="A29" s="6" t="s">
        <v>3794</v>
      </c>
      <c r="B29" s="6" t="s">
        <v>3795</v>
      </c>
      <c r="C29" s="6" t="s">
        <v>3796</v>
      </c>
      <c r="D29" s="6"/>
      <c r="E29" s="6" t="s">
        <v>162</v>
      </c>
      <c r="F29" s="9" t="s">
        <v>157</v>
      </c>
      <c r="G29" s="9" t="s">
        <v>157</v>
      </c>
      <c r="H29" s="9" t="s">
        <v>157</v>
      </c>
      <c r="I29" s="9" t="s">
        <v>157</v>
      </c>
      <c r="J29" s="9" t="s">
        <v>157</v>
      </c>
      <c r="K29" s="9" t="s">
        <v>157</v>
      </c>
      <c r="L29" s="9" t="s">
        <v>157</v>
      </c>
      <c r="M29" s="9" t="s">
        <v>157</v>
      </c>
      <c r="N29" s="9" t="s">
        <v>157</v>
      </c>
      <c r="O29" s="9" t="s">
        <v>157</v>
      </c>
      <c r="P29" s="9" t="s">
        <v>157</v>
      </c>
      <c r="Q29" s="9" t="s">
        <v>157</v>
      </c>
      <c r="R29" s="9" t="s">
        <v>157</v>
      </c>
      <c r="S29" s="9" t="s">
        <v>157</v>
      </c>
      <c r="T29" s="9" t="s">
        <v>157</v>
      </c>
      <c r="U29" s="9" t="s">
        <v>157</v>
      </c>
      <c r="V29" s="9" t="s">
        <v>157</v>
      </c>
      <c r="W29" s="9" t="s">
        <v>157</v>
      </c>
      <c r="X29" s="9" t="s">
        <v>157</v>
      </c>
      <c r="Y29" s="9" t="s">
        <v>157</v>
      </c>
      <c r="Z29" s="9" t="s">
        <v>157</v>
      </c>
      <c r="AA29" s="9" t="s">
        <v>157</v>
      </c>
      <c r="AB29" s="9" t="s">
        <v>157</v>
      </c>
      <c r="AC29" s="9" t="s">
        <v>157</v>
      </c>
      <c r="AD29" s="9" t="s">
        <v>157</v>
      </c>
      <c r="AE29" s="9" t="s">
        <v>157</v>
      </c>
      <c r="AF29" s="13" t="s">
        <v>157</v>
      </c>
      <c r="AG29" s="13" t="s">
        <v>157</v>
      </c>
      <c r="AH29" s="13" t="s">
        <v>157</v>
      </c>
      <c r="AI29" s="13" t="s">
        <v>157</v>
      </c>
      <c r="AJ29" s="13" t="s">
        <v>157</v>
      </c>
      <c r="AK29" s="13" t="s">
        <v>157</v>
      </c>
      <c r="AL29" s="13" t="s">
        <v>157</v>
      </c>
      <c r="AM29" s="13" t="s">
        <v>157</v>
      </c>
      <c r="AN29" s="13" t="s">
        <v>157</v>
      </c>
      <c r="AO29" s="13" t="s">
        <v>157</v>
      </c>
      <c r="AP29" s="13" t="s">
        <v>157</v>
      </c>
      <c r="AQ29" s="13" t="s">
        <v>157</v>
      </c>
      <c r="AR29" s="13" t="s">
        <v>157</v>
      </c>
      <c r="AS29" s="13" t="s">
        <v>157</v>
      </c>
      <c r="AT29" s="13" t="s">
        <v>157</v>
      </c>
      <c r="AU29" s="13" t="s">
        <v>157</v>
      </c>
      <c r="AV29" s="13" t="s">
        <v>157</v>
      </c>
      <c r="AW29" s="13" t="s">
        <v>157</v>
      </c>
      <c r="AX29" s="13" t="s">
        <v>157</v>
      </c>
      <c r="AY29" s="13" t="s">
        <v>157</v>
      </c>
      <c r="AZ29" s="13" t="s">
        <v>157</v>
      </c>
      <c r="BA29" s="13" t="s">
        <v>157</v>
      </c>
      <c r="BB29" s="13" t="s">
        <v>157</v>
      </c>
      <c r="BC29" s="13" t="s">
        <v>157</v>
      </c>
      <c r="BD29" s="13" t="s">
        <v>157</v>
      </c>
      <c r="BE29" s="13" t="s">
        <v>157</v>
      </c>
      <c r="BF29" s="13" t="s">
        <v>157</v>
      </c>
      <c r="BG29" s="13" t="s">
        <v>157</v>
      </c>
      <c r="BH29" s="13" t="s">
        <v>157</v>
      </c>
      <c r="BI29" s="13" t="s">
        <v>157</v>
      </c>
      <c r="BJ29" s="13" t="s">
        <v>157</v>
      </c>
      <c r="BK29" s="13" t="s">
        <v>157</v>
      </c>
      <c r="BL29" s="11" t="s">
        <v>157</v>
      </c>
      <c r="BM29" s="11" t="s">
        <v>157</v>
      </c>
      <c r="BN29" s="11" t="s">
        <v>157</v>
      </c>
      <c r="BO29" s="11" t="s">
        <v>157</v>
      </c>
      <c r="BP29" s="11" t="s">
        <v>157</v>
      </c>
      <c r="BQ29" s="11" t="s">
        <v>157</v>
      </c>
      <c r="BR29" s="11" t="s">
        <v>157</v>
      </c>
      <c r="BS29" s="15" t="s">
        <v>157</v>
      </c>
      <c r="BT29" s="15" t="s">
        <v>157</v>
      </c>
      <c r="BU29" s="15" t="s">
        <v>157</v>
      </c>
      <c r="BV29" s="15" t="s">
        <v>157</v>
      </c>
      <c r="BW29" s="17" t="s">
        <v>157</v>
      </c>
      <c r="BX29" s="17" t="s">
        <v>157</v>
      </c>
      <c r="BY29" s="17" t="s">
        <v>157</v>
      </c>
    </row>
    <row r="30" spans="1:77" ht="60" x14ac:dyDescent="0.25">
      <c r="A30" s="6" t="s">
        <v>3566</v>
      </c>
      <c r="B30" s="6" t="s">
        <v>3567</v>
      </c>
      <c r="C30" s="6" t="s">
        <v>3568</v>
      </c>
      <c r="D30" s="6"/>
      <c r="E30" s="6" t="s">
        <v>162</v>
      </c>
      <c r="F30" s="9" t="s">
        <v>157</v>
      </c>
      <c r="G30" s="9" t="s">
        <v>157</v>
      </c>
      <c r="H30" s="9" t="s">
        <v>157</v>
      </c>
      <c r="I30" s="9" t="s">
        <v>157</v>
      </c>
      <c r="J30" s="9" t="s">
        <v>157</v>
      </c>
      <c r="K30" s="9" t="s">
        <v>157</v>
      </c>
      <c r="L30" s="9" t="s">
        <v>157</v>
      </c>
      <c r="M30" s="9" t="s">
        <v>157</v>
      </c>
      <c r="N30" s="9" t="s">
        <v>157</v>
      </c>
      <c r="O30" s="9" t="s">
        <v>157</v>
      </c>
      <c r="P30" s="9" t="s">
        <v>157</v>
      </c>
      <c r="Q30" s="9" t="s">
        <v>157</v>
      </c>
      <c r="R30" s="9" t="s">
        <v>157</v>
      </c>
      <c r="S30" s="9" t="s">
        <v>157</v>
      </c>
      <c r="T30" s="9" t="s">
        <v>157</v>
      </c>
      <c r="U30" s="9" t="s">
        <v>157</v>
      </c>
      <c r="V30" s="9" t="s">
        <v>157</v>
      </c>
      <c r="W30" s="9" t="s">
        <v>157</v>
      </c>
      <c r="X30" s="9" t="s">
        <v>157</v>
      </c>
      <c r="Y30" s="9" t="s">
        <v>157</v>
      </c>
      <c r="Z30" s="9" t="s">
        <v>157</v>
      </c>
      <c r="AA30" s="9" t="s">
        <v>157</v>
      </c>
      <c r="AB30" s="9" t="s">
        <v>157</v>
      </c>
      <c r="AC30" s="9" t="s">
        <v>157</v>
      </c>
      <c r="AD30" s="9" t="s">
        <v>157</v>
      </c>
      <c r="AE30" s="9" t="s">
        <v>157</v>
      </c>
      <c r="AF30" s="13" t="s">
        <v>157</v>
      </c>
      <c r="AG30" s="13" t="s">
        <v>157</v>
      </c>
      <c r="AH30" s="13" t="s">
        <v>157</v>
      </c>
      <c r="AI30" s="13" t="s">
        <v>157</v>
      </c>
      <c r="AJ30" s="13" t="s">
        <v>157</v>
      </c>
      <c r="AK30" s="13" t="s">
        <v>157</v>
      </c>
      <c r="AL30" s="13" t="s">
        <v>157</v>
      </c>
      <c r="AM30" s="13" t="s">
        <v>157</v>
      </c>
      <c r="AN30" s="13" t="s">
        <v>157</v>
      </c>
      <c r="AO30" s="13" t="s">
        <v>157</v>
      </c>
      <c r="AP30" s="13" t="s">
        <v>157</v>
      </c>
      <c r="AQ30" s="13" t="s">
        <v>157</v>
      </c>
      <c r="AR30" s="13" t="s">
        <v>157</v>
      </c>
      <c r="AS30" s="13" t="s">
        <v>157</v>
      </c>
      <c r="AT30" s="13" t="s">
        <v>157</v>
      </c>
      <c r="AU30" s="13" t="s">
        <v>157</v>
      </c>
      <c r="AV30" s="13" t="s">
        <v>157</v>
      </c>
      <c r="AW30" s="13" t="s">
        <v>157</v>
      </c>
      <c r="AX30" s="13" t="s">
        <v>157</v>
      </c>
      <c r="AY30" s="13" t="s">
        <v>157</v>
      </c>
      <c r="AZ30" s="13" t="s">
        <v>157</v>
      </c>
      <c r="BA30" s="13" t="s">
        <v>157</v>
      </c>
      <c r="BB30" s="13" t="s">
        <v>157</v>
      </c>
      <c r="BC30" s="13" t="s">
        <v>157</v>
      </c>
      <c r="BD30" s="13" t="s">
        <v>157</v>
      </c>
      <c r="BE30" s="13" t="s">
        <v>157</v>
      </c>
      <c r="BF30" s="13" t="s">
        <v>157</v>
      </c>
      <c r="BG30" s="13" t="s">
        <v>157</v>
      </c>
      <c r="BH30" s="13" t="s">
        <v>157</v>
      </c>
      <c r="BI30" s="13" t="s">
        <v>157</v>
      </c>
      <c r="BJ30" s="13" t="s">
        <v>157</v>
      </c>
      <c r="BK30" s="13" t="s">
        <v>157</v>
      </c>
      <c r="BL30" s="11" t="s">
        <v>157</v>
      </c>
      <c r="BM30" s="11" t="s">
        <v>157</v>
      </c>
      <c r="BN30" s="11" t="s">
        <v>157</v>
      </c>
      <c r="BO30" s="11" t="s">
        <v>157</v>
      </c>
      <c r="BP30" s="11" t="s">
        <v>157</v>
      </c>
      <c r="BQ30" s="11" t="s">
        <v>157</v>
      </c>
      <c r="BR30" s="11" t="s">
        <v>157</v>
      </c>
      <c r="BS30" s="15" t="s">
        <v>157</v>
      </c>
      <c r="BT30" s="15" t="s">
        <v>157</v>
      </c>
      <c r="BU30" s="15" t="s">
        <v>157</v>
      </c>
      <c r="BV30" s="15" t="s">
        <v>157</v>
      </c>
      <c r="BW30" s="17" t="s">
        <v>157</v>
      </c>
      <c r="BX30" s="17" t="s">
        <v>157</v>
      </c>
      <c r="BY30" s="17" t="s">
        <v>157</v>
      </c>
    </row>
    <row r="31" spans="1:77" ht="60" x14ac:dyDescent="0.25">
      <c r="A31" s="6" t="s">
        <v>5904</v>
      </c>
      <c r="B31" s="6" t="s">
        <v>3088</v>
      </c>
      <c r="C31" s="6" t="s">
        <v>3089</v>
      </c>
      <c r="D31" s="6"/>
      <c r="E31" s="6" t="s">
        <v>162</v>
      </c>
      <c r="F31" s="9" t="s">
        <v>157</v>
      </c>
      <c r="G31" s="9" t="s">
        <v>157</v>
      </c>
      <c r="H31" s="9" t="s">
        <v>157</v>
      </c>
      <c r="I31" s="9" t="s">
        <v>157</v>
      </c>
      <c r="J31" s="9" t="s">
        <v>157</v>
      </c>
      <c r="K31" s="9" t="s">
        <v>157</v>
      </c>
      <c r="L31" s="9" t="s">
        <v>157</v>
      </c>
      <c r="M31" s="9" t="s">
        <v>157</v>
      </c>
      <c r="N31" s="9" t="s">
        <v>157</v>
      </c>
      <c r="O31" s="9" t="s">
        <v>157</v>
      </c>
      <c r="P31" s="9" t="s">
        <v>157</v>
      </c>
      <c r="Q31" s="9" t="s">
        <v>157</v>
      </c>
      <c r="R31" s="9" t="s">
        <v>157</v>
      </c>
      <c r="S31" s="9" t="s">
        <v>157</v>
      </c>
      <c r="T31" s="9" t="s">
        <v>157</v>
      </c>
      <c r="U31" s="9" t="s">
        <v>157</v>
      </c>
      <c r="V31" s="9" t="s">
        <v>157</v>
      </c>
      <c r="W31" s="9" t="s">
        <v>157</v>
      </c>
      <c r="X31" s="9" t="s">
        <v>157</v>
      </c>
      <c r="Y31" s="9" t="s">
        <v>157</v>
      </c>
      <c r="Z31" s="9" t="s">
        <v>157</v>
      </c>
      <c r="AA31" s="9" t="s">
        <v>157</v>
      </c>
      <c r="AB31" s="9" t="s">
        <v>157</v>
      </c>
      <c r="AC31" s="9" t="s">
        <v>157</v>
      </c>
      <c r="AD31" s="9" t="s">
        <v>157</v>
      </c>
      <c r="AE31" s="9" t="s">
        <v>157</v>
      </c>
      <c r="AF31" s="13" t="s">
        <v>157</v>
      </c>
      <c r="AG31" s="13" t="s">
        <v>157</v>
      </c>
      <c r="AH31" s="13" t="s">
        <v>157</v>
      </c>
      <c r="AI31" s="13" t="s">
        <v>157</v>
      </c>
      <c r="AJ31" s="13" t="s">
        <v>157</v>
      </c>
      <c r="AK31" s="13" t="s">
        <v>157</v>
      </c>
      <c r="AL31" s="13" t="s">
        <v>157</v>
      </c>
      <c r="AM31" s="13" t="s">
        <v>157</v>
      </c>
      <c r="AN31" s="13" t="s">
        <v>157</v>
      </c>
      <c r="AO31" s="13" t="s">
        <v>157</v>
      </c>
      <c r="AP31" s="13" t="s">
        <v>157</v>
      </c>
      <c r="AQ31" s="13" t="s">
        <v>157</v>
      </c>
      <c r="AR31" s="13" t="s">
        <v>157</v>
      </c>
      <c r="AS31" s="13" t="s">
        <v>157</v>
      </c>
      <c r="AT31" s="13" t="s">
        <v>157</v>
      </c>
      <c r="AU31" s="13" t="s">
        <v>157</v>
      </c>
      <c r="AV31" s="13" t="s">
        <v>157</v>
      </c>
      <c r="AW31" s="13" t="s">
        <v>157</v>
      </c>
      <c r="AX31" s="13" t="s">
        <v>157</v>
      </c>
      <c r="AY31" s="13" t="s">
        <v>157</v>
      </c>
      <c r="AZ31" s="13" t="s">
        <v>157</v>
      </c>
      <c r="BA31" s="13" t="s">
        <v>157</v>
      </c>
      <c r="BB31" s="13" t="s">
        <v>157</v>
      </c>
      <c r="BC31" s="13" t="s">
        <v>157</v>
      </c>
      <c r="BD31" s="13" t="s">
        <v>157</v>
      </c>
      <c r="BE31" s="13" t="s">
        <v>157</v>
      </c>
      <c r="BF31" s="13" t="s">
        <v>157</v>
      </c>
      <c r="BG31" s="13" t="s">
        <v>157</v>
      </c>
      <c r="BH31" s="13" t="s">
        <v>157</v>
      </c>
      <c r="BI31" s="13" t="s">
        <v>157</v>
      </c>
      <c r="BJ31" s="13" t="s">
        <v>157</v>
      </c>
      <c r="BK31" s="13" t="s">
        <v>157</v>
      </c>
      <c r="BL31" s="11" t="s">
        <v>157</v>
      </c>
      <c r="BM31" s="11" t="s">
        <v>157</v>
      </c>
      <c r="BN31" s="11" t="s">
        <v>157</v>
      </c>
      <c r="BO31" s="11" t="s">
        <v>157</v>
      </c>
      <c r="BP31" s="11" t="s">
        <v>157</v>
      </c>
      <c r="BQ31" s="11" t="s">
        <v>157</v>
      </c>
      <c r="BR31" s="11" t="s">
        <v>157</v>
      </c>
      <c r="BS31" s="15" t="s">
        <v>157</v>
      </c>
      <c r="BT31" s="15" t="s">
        <v>157</v>
      </c>
      <c r="BU31" s="15" t="s">
        <v>157</v>
      </c>
      <c r="BV31" s="15" t="s">
        <v>157</v>
      </c>
      <c r="BW31" s="17" t="s">
        <v>157</v>
      </c>
      <c r="BX31" s="17" t="s">
        <v>157</v>
      </c>
      <c r="BY31" s="17" t="s">
        <v>157</v>
      </c>
    </row>
    <row r="32" spans="1:77" ht="75" x14ac:dyDescent="0.25">
      <c r="A32" s="6" t="s">
        <v>2433</v>
      </c>
      <c r="B32" s="6" t="s">
        <v>2434</v>
      </c>
      <c r="C32" s="6" t="s">
        <v>2435</v>
      </c>
      <c r="D32" s="6"/>
      <c r="E32" s="6" t="s">
        <v>162</v>
      </c>
      <c r="F32" s="9" t="s">
        <v>157</v>
      </c>
      <c r="G32" s="9" t="s">
        <v>157</v>
      </c>
      <c r="H32" s="9" t="s">
        <v>157</v>
      </c>
      <c r="I32" s="9" t="s">
        <v>157</v>
      </c>
      <c r="J32" s="9" t="s">
        <v>157</v>
      </c>
      <c r="K32" s="9" t="s">
        <v>157</v>
      </c>
      <c r="L32" s="9" t="s">
        <v>157</v>
      </c>
      <c r="M32" s="9" t="s">
        <v>157</v>
      </c>
      <c r="N32" s="9" t="s">
        <v>157</v>
      </c>
      <c r="O32" s="9" t="s">
        <v>157</v>
      </c>
      <c r="P32" s="9" t="s">
        <v>157</v>
      </c>
      <c r="Q32" s="9" t="s">
        <v>157</v>
      </c>
      <c r="R32" s="9" t="s">
        <v>157</v>
      </c>
      <c r="S32" s="9" t="s">
        <v>157</v>
      </c>
      <c r="T32" s="9" t="s">
        <v>157</v>
      </c>
      <c r="U32" s="9" t="s">
        <v>157</v>
      </c>
      <c r="V32" s="9" t="s">
        <v>157</v>
      </c>
      <c r="W32" s="9" t="s">
        <v>157</v>
      </c>
      <c r="X32" s="9" t="s">
        <v>157</v>
      </c>
      <c r="Y32" s="9" t="s">
        <v>157</v>
      </c>
      <c r="Z32" s="9" t="s">
        <v>157</v>
      </c>
      <c r="AA32" s="9" t="s">
        <v>157</v>
      </c>
      <c r="AB32" s="9" t="s">
        <v>157</v>
      </c>
      <c r="AC32" s="9" t="s">
        <v>157</v>
      </c>
      <c r="AD32" s="9" t="s">
        <v>157</v>
      </c>
      <c r="AE32" s="9" t="s">
        <v>157</v>
      </c>
      <c r="AF32" s="13" t="s">
        <v>157</v>
      </c>
      <c r="AG32" s="13" t="s">
        <v>157</v>
      </c>
      <c r="AH32" s="13" t="s">
        <v>157</v>
      </c>
      <c r="AI32" s="13" t="s">
        <v>157</v>
      </c>
      <c r="AJ32" s="13" t="s">
        <v>157</v>
      </c>
      <c r="AK32" s="13" t="s">
        <v>157</v>
      </c>
      <c r="AL32" s="13" t="s">
        <v>157</v>
      </c>
      <c r="AM32" s="13" t="s">
        <v>157</v>
      </c>
      <c r="AN32" s="13" t="s">
        <v>157</v>
      </c>
      <c r="AO32" s="13" t="s">
        <v>157</v>
      </c>
      <c r="AP32" s="13" t="s">
        <v>157</v>
      </c>
      <c r="AQ32" s="13" t="s">
        <v>157</v>
      </c>
      <c r="AR32" s="13" t="s">
        <v>157</v>
      </c>
      <c r="AS32" s="13" t="s">
        <v>157</v>
      </c>
      <c r="AT32" s="13" t="s">
        <v>157</v>
      </c>
      <c r="AU32" s="13" t="s">
        <v>157</v>
      </c>
      <c r="AV32" s="13" t="s">
        <v>157</v>
      </c>
      <c r="AW32" s="13" t="s">
        <v>157</v>
      </c>
      <c r="AX32" s="13" t="s">
        <v>157</v>
      </c>
      <c r="AY32" s="13" t="s">
        <v>157</v>
      </c>
      <c r="AZ32" s="13" t="s">
        <v>157</v>
      </c>
      <c r="BA32" s="13" t="s">
        <v>157</v>
      </c>
      <c r="BB32" s="13" t="s">
        <v>157</v>
      </c>
      <c r="BC32" s="13" t="s">
        <v>157</v>
      </c>
      <c r="BD32" s="13" t="s">
        <v>157</v>
      </c>
      <c r="BE32" s="13" t="s">
        <v>157</v>
      </c>
      <c r="BF32" s="13" t="s">
        <v>157</v>
      </c>
      <c r="BG32" s="13" t="s">
        <v>157</v>
      </c>
      <c r="BH32" s="13" t="s">
        <v>157</v>
      </c>
      <c r="BI32" s="13" t="s">
        <v>157</v>
      </c>
      <c r="BJ32" s="13" t="s">
        <v>157</v>
      </c>
      <c r="BK32" s="13" t="s">
        <v>157</v>
      </c>
      <c r="BL32" s="11" t="s">
        <v>157</v>
      </c>
      <c r="BM32" s="11" t="s">
        <v>157</v>
      </c>
      <c r="BN32" s="11" t="s">
        <v>157</v>
      </c>
      <c r="BO32" s="11" t="s">
        <v>157</v>
      </c>
      <c r="BP32" s="11" t="s">
        <v>157</v>
      </c>
      <c r="BQ32" s="11" t="s">
        <v>157</v>
      </c>
      <c r="BR32" s="11" t="s">
        <v>157</v>
      </c>
      <c r="BS32" s="15" t="s">
        <v>157</v>
      </c>
      <c r="BT32" s="15" t="s">
        <v>157</v>
      </c>
      <c r="BU32" s="15" t="s">
        <v>157</v>
      </c>
      <c r="BV32" s="15" t="s">
        <v>157</v>
      </c>
      <c r="BW32" s="17" t="s">
        <v>157</v>
      </c>
      <c r="BX32" s="17" t="s">
        <v>157</v>
      </c>
      <c r="BY32" s="17" t="s">
        <v>157</v>
      </c>
    </row>
    <row r="33" spans="1:77" ht="60" x14ac:dyDescent="0.25">
      <c r="A33" s="6" t="s">
        <v>5106</v>
      </c>
      <c r="B33" s="6" t="s">
        <v>605</v>
      </c>
      <c r="C33" s="6" t="s">
        <v>606</v>
      </c>
      <c r="D33" s="6"/>
      <c r="E33" s="6" t="s">
        <v>162</v>
      </c>
      <c r="F33" s="9" t="s">
        <v>157</v>
      </c>
      <c r="G33" s="9" t="s">
        <v>157</v>
      </c>
      <c r="H33" s="9" t="s">
        <v>157</v>
      </c>
      <c r="I33" s="9" t="s">
        <v>157</v>
      </c>
      <c r="J33" s="9" t="s">
        <v>157</v>
      </c>
      <c r="K33" s="9" t="s">
        <v>157</v>
      </c>
      <c r="L33" s="9" t="s">
        <v>157</v>
      </c>
      <c r="M33" s="9" t="s">
        <v>157</v>
      </c>
      <c r="N33" s="9" t="s">
        <v>157</v>
      </c>
      <c r="O33" s="9" t="s">
        <v>157</v>
      </c>
      <c r="P33" s="9" t="s">
        <v>157</v>
      </c>
      <c r="Q33" s="9" t="s">
        <v>157</v>
      </c>
      <c r="R33" s="9" t="s">
        <v>157</v>
      </c>
      <c r="S33" s="9" t="s">
        <v>157</v>
      </c>
      <c r="T33" s="9" t="s">
        <v>157</v>
      </c>
      <c r="U33" s="9" t="s">
        <v>157</v>
      </c>
      <c r="V33" s="9" t="s">
        <v>157</v>
      </c>
      <c r="W33" s="9" t="s">
        <v>157</v>
      </c>
      <c r="X33" s="9" t="s">
        <v>157</v>
      </c>
      <c r="Y33" s="9" t="s">
        <v>157</v>
      </c>
      <c r="Z33" s="9" t="s">
        <v>157</v>
      </c>
      <c r="AA33" s="9" t="s">
        <v>157</v>
      </c>
      <c r="AB33" s="9" t="s">
        <v>157</v>
      </c>
      <c r="AC33" s="9" t="s">
        <v>157</v>
      </c>
      <c r="AD33" s="9" t="s">
        <v>157</v>
      </c>
      <c r="AE33" s="9" t="s">
        <v>157</v>
      </c>
      <c r="AF33" s="13" t="s">
        <v>157</v>
      </c>
      <c r="AG33" s="13" t="s">
        <v>157</v>
      </c>
      <c r="AH33" s="13" t="s">
        <v>157</v>
      </c>
      <c r="AI33" s="13" t="s">
        <v>157</v>
      </c>
      <c r="AJ33" s="13" t="s">
        <v>157</v>
      </c>
      <c r="AK33" s="13" t="s">
        <v>157</v>
      </c>
      <c r="AL33" s="13" t="s">
        <v>157</v>
      </c>
      <c r="AM33" s="13" t="s">
        <v>157</v>
      </c>
      <c r="AN33" s="13" t="s">
        <v>157</v>
      </c>
      <c r="AO33" s="13" t="s">
        <v>157</v>
      </c>
      <c r="AP33" s="13" t="s">
        <v>157</v>
      </c>
      <c r="AQ33" s="13" t="s">
        <v>157</v>
      </c>
      <c r="AR33" s="13" t="s">
        <v>157</v>
      </c>
      <c r="AS33" s="13" t="s">
        <v>157</v>
      </c>
      <c r="AT33" s="13" t="s">
        <v>157</v>
      </c>
      <c r="AU33" s="13" t="s">
        <v>157</v>
      </c>
      <c r="AV33" s="13" t="s">
        <v>157</v>
      </c>
      <c r="AW33" s="13" t="s">
        <v>157</v>
      </c>
      <c r="AX33" s="13" t="s">
        <v>157</v>
      </c>
      <c r="AY33" s="13" t="s">
        <v>157</v>
      </c>
      <c r="AZ33" s="13" t="s">
        <v>157</v>
      </c>
      <c r="BA33" s="13" t="s">
        <v>157</v>
      </c>
      <c r="BB33" s="13" t="s">
        <v>157</v>
      </c>
      <c r="BC33" s="13" t="s">
        <v>157</v>
      </c>
      <c r="BD33" s="13" t="s">
        <v>157</v>
      </c>
      <c r="BE33" s="13" t="s">
        <v>157</v>
      </c>
      <c r="BF33" s="13" t="s">
        <v>157</v>
      </c>
      <c r="BG33" s="13" t="s">
        <v>157</v>
      </c>
      <c r="BH33" s="13" t="s">
        <v>157</v>
      </c>
      <c r="BI33" s="13" t="s">
        <v>157</v>
      </c>
      <c r="BJ33" s="13" t="s">
        <v>157</v>
      </c>
      <c r="BK33" s="13" t="s">
        <v>157</v>
      </c>
      <c r="BL33" s="11" t="s">
        <v>157</v>
      </c>
      <c r="BM33" s="11" t="s">
        <v>157</v>
      </c>
      <c r="BN33" s="11" t="s">
        <v>157</v>
      </c>
      <c r="BO33" s="11" t="s">
        <v>157</v>
      </c>
      <c r="BP33" s="11" t="s">
        <v>157</v>
      </c>
      <c r="BQ33" s="11" t="s">
        <v>157</v>
      </c>
      <c r="BR33" s="11" t="s">
        <v>157</v>
      </c>
      <c r="BS33" s="15" t="s">
        <v>157</v>
      </c>
      <c r="BT33" s="15" t="s">
        <v>157</v>
      </c>
      <c r="BU33" s="15" t="s">
        <v>157</v>
      </c>
      <c r="BV33" s="15" t="s">
        <v>157</v>
      </c>
      <c r="BW33" s="17" t="s">
        <v>157</v>
      </c>
      <c r="BX33" s="17" t="s">
        <v>157</v>
      </c>
      <c r="BY33" s="17" t="s">
        <v>157</v>
      </c>
    </row>
    <row r="34" spans="1:77" ht="60" x14ac:dyDescent="0.25">
      <c r="A34" s="6" t="s">
        <v>5106</v>
      </c>
      <c r="B34" s="6" t="s">
        <v>605</v>
      </c>
      <c r="C34" s="6" t="s">
        <v>606</v>
      </c>
      <c r="D34" s="6"/>
      <c r="E34" s="6" t="s">
        <v>162</v>
      </c>
      <c r="F34" s="9" t="s">
        <v>157</v>
      </c>
      <c r="G34" s="9" t="s">
        <v>157</v>
      </c>
      <c r="H34" s="9" t="s">
        <v>157</v>
      </c>
      <c r="I34" s="9" t="s">
        <v>157</v>
      </c>
      <c r="J34" s="9" t="s">
        <v>157</v>
      </c>
      <c r="K34" s="9" t="s">
        <v>157</v>
      </c>
      <c r="L34" s="9" t="s">
        <v>157</v>
      </c>
      <c r="M34" s="9" t="s">
        <v>157</v>
      </c>
      <c r="N34" s="9" t="s">
        <v>157</v>
      </c>
      <c r="O34" s="9" t="s">
        <v>157</v>
      </c>
      <c r="P34" s="9" t="s">
        <v>157</v>
      </c>
      <c r="Q34" s="9" t="s">
        <v>157</v>
      </c>
      <c r="R34" s="9" t="s">
        <v>157</v>
      </c>
      <c r="S34" s="9" t="s">
        <v>157</v>
      </c>
      <c r="T34" s="9" t="s">
        <v>157</v>
      </c>
      <c r="U34" s="9" t="s">
        <v>157</v>
      </c>
      <c r="V34" s="9" t="s">
        <v>157</v>
      </c>
      <c r="W34" s="9" t="s">
        <v>157</v>
      </c>
      <c r="X34" s="9" t="s">
        <v>157</v>
      </c>
      <c r="Y34" s="9" t="s">
        <v>157</v>
      </c>
      <c r="Z34" s="9" t="s">
        <v>157</v>
      </c>
      <c r="AA34" s="9" t="s">
        <v>157</v>
      </c>
      <c r="AB34" s="9" t="s">
        <v>157</v>
      </c>
      <c r="AC34" s="9" t="s">
        <v>157</v>
      </c>
      <c r="AD34" s="9" t="s">
        <v>157</v>
      </c>
      <c r="AE34" s="9" t="s">
        <v>157</v>
      </c>
      <c r="AF34" s="13" t="s">
        <v>157</v>
      </c>
      <c r="AG34" s="13" t="s">
        <v>157</v>
      </c>
      <c r="AH34" s="13" t="s">
        <v>157</v>
      </c>
      <c r="AI34" s="13" t="s">
        <v>157</v>
      </c>
      <c r="AJ34" s="13" t="s">
        <v>157</v>
      </c>
      <c r="AK34" s="13" t="s">
        <v>157</v>
      </c>
      <c r="AL34" s="13" t="s">
        <v>157</v>
      </c>
      <c r="AM34" s="13" t="s">
        <v>157</v>
      </c>
      <c r="AN34" s="13" t="s">
        <v>157</v>
      </c>
      <c r="AO34" s="13" t="s">
        <v>157</v>
      </c>
      <c r="AP34" s="13" t="s">
        <v>157</v>
      </c>
      <c r="AQ34" s="13" t="s">
        <v>157</v>
      </c>
      <c r="AR34" s="13" t="s">
        <v>157</v>
      </c>
      <c r="AS34" s="13" t="s">
        <v>157</v>
      </c>
      <c r="AT34" s="13" t="s">
        <v>157</v>
      </c>
      <c r="AU34" s="13" t="s">
        <v>157</v>
      </c>
      <c r="AV34" s="13" t="s">
        <v>157</v>
      </c>
      <c r="AW34" s="13" t="s">
        <v>157</v>
      </c>
      <c r="AX34" s="13" t="s">
        <v>157</v>
      </c>
      <c r="AY34" s="13" t="s">
        <v>157</v>
      </c>
      <c r="AZ34" s="13" t="s">
        <v>157</v>
      </c>
      <c r="BA34" s="13" t="s">
        <v>157</v>
      </c>
      <c r="BB34" s="13" t="s">
        <v>157</v>
      </c>
      <c r="BC34" s="13" t="s">
        <v>157</v>
      </c>
      <c r="BD34" s="13" t="s">
        <v>157</v>
      </c>
      <c r="BE34" s="13" t="s">
        <v>157</v>
      </c>
      <c r="BF34" s="13" t="s">
        <v>157</v>
      </c>
      <c r="BG34" s="13" t="s">
        <v>157</v>
      </c>
      <c r="BH34" s="13" t="s">
        <v>157</v>
      </c>
      <c r="BI34" s="13" t="s">
        <v>157</v>
      </c>
      <c r="BJ34" s="13" t="s">
        <v>157</v>
      </c>
      <c r="BK34" s="13" t="s">
        <v>157</v>
      </c>
      <c r="BL34" s="11" t="s">
        <v>157</v>
      </c>
      <c r="BM34" s="11" t="s">
        <v>157</v>
      </c>
      <c r="BN34" s="11" t="s">
        <v>157</v>
      </c>
      <c r="BO34" s="11" t="s">
        <v>157</v>
      </c>
      <c r="BP34" s="11" t="s">
        <v>157</v>
      </c>
      <c r="BQ34" s="11" t="s">
        <v>157</v>
      </c>
      <c r="BR34" s="11" t="s">
        <v>157</v>
      </c>
      <c r="BS34" s="15" t="s">
        <v>157</v>
      </c>
      <c r="BT34" s="15" t="s">
        <v>157</v>
      </c>
      <c r="BU34" s="15" t="s">
        <v>157</v>
      </c>
      <c r="BV34" s="15" t="s">
        <v>157</v>
      </c>
      <c r="BW34" s="17" t="s">
        <v>157</v>
      </c>
      <c r="BX34" s="17" t="s">
        <v>157</v>
      </c>
      <c r="BY34" s="17" t="s">
        <v>157</v>
      </c>
    </row>
    <row r="35" spans="1:77" ht="45" x14ac:dyDescent="0.25">
      <c r="A35" s="6" t="s">
        <v>2872</v>
      </c>
      <c r="B35" s="6" t="s">
        <v>2873</v>
      </c>
      <c r="C35" s="6" t="s">
        <v>2874</v>
      </c>
      <c r="D35" s="6"/>
      <c r="E35" s="6" t="s">
        <v>162</v>
      </c>
      <c r="F35" s="9" t="s">
        <v>157</v>
      </c>
      <c r="G35" s="9" t="s">
        <v>157</v>
      </c>
      <c r="H35" s="9" t="s">
        <v>157</v>
      </c>
      <c r="I35" s="9" t="s">
        <v>157</v>
      </c>
      <c r="J35" s="9" t="s">
        <v>157</v>
      </c>
      <c r="K35" s="9" t="s">
        <v>157</v>
      </c>
      <c r="L35" s="9" t="s">
        <v>157</v>
      </c>
      <c r="M35" s="9" t="s">
        <v>157</v>
      </c>
      <c r="N35" s="9" t="s">
        <v>157</v>
      </c>
      <c r="O35" s="9" t="s">
        <v>157</v>
      </c>
      <c r="P35" s="9" t="s">
        <v>157</v>
      </c>
      <c r="Q35" s="9" t="s">
        <v>157</v>
      </c>
      <c r="R35" s="9" t="s">
        <v>157</v>
      </c>
      <c r="S35" s="9" t="s">
        <v>157</v>
      </c>
      <c r="T35" s="9" t="s">
        <v>157</v>
      </c>
      <c r="U35" s="9" t="s">
        <v>157</v>
      </c>
      <c r="V35" s="9" t="s">
        <v>157</v>
      </c>
      <c r="W35" s="9" t="s">
        <v>157</v>
      </c>
      <c r="X35" s="9" t="s">
        <v>157</v>
      </c>
      <c r="Y35" s="9" t="s">
        <v>157</v>
      </c>
      <c r="Z35" s="9" t="s">
        <v>157</v>
      </c>
      <c r="AA35" s="9" t="s">
        <v>157</v>
      </c>
      <c r="AB35" s="9" t="s">
        <v>157</v>
      </c>
      <c r="AC35" s="9" t="s">
        <v>157</v>
      </c>
      <c r="AD35" s="9" t="s">
        <v>157</v>
      </c>
      <c r="AE35" s="9" t="s">
        <v>157</v>
      </c>
      <c r="AF35" s="13" t="s">
        <v>157</v>
      </c>
      <c r="AG35" s="13" t="s">
        <v>157</v>
      </c>
      <c r="AH35" s="13" t="s">
        <v>157</v>
      </c>
      <c r="AI35" s="13" t="s">
        <v>157</v>
      </c>
      <c r="AJ35" s="13" t="s">
        <v>157</v>
      </c>
      <c r="AK35" s="13" t="s">
        <v>157</v>
      </c>
      <c r="AL35" s="13" t="s">
        <v>157</v>
      </c>
      <c r="AM35" s="13" t="s">
        <v>157</v>
      </c>
      <c r="AN35" s="13" t="s">
        <v>157</v>
      </c>
      <c r="AO35" s="13" t="s">
        <v>157</v>
      </c>
      <c r="AP35" s="13" t="s">
        <v>157</v>
      </c>
      <c r="AQ35" s="13" t="s">
        <v>157</v>
      </c>
      <c r="AR35" s="13" t="s">
        <v>157</v>
      </c>
      <c r="AS35" s="13" t="s">
        <v>157</v>
      </c>
      <c r="AT35" s="13" t="s">
        <v>157</v>
      </c>
      <c r="AU35" s="13" t="s">
        <v>157</v>
      </c>
      <c r="AV35" s="13" t="s">
        <v>157</v>
      </c>
      <c r="AW35" s="13" t="s">
        <v>157</v>
      </c>
      <c r="AX35" s="13" t="s">
        <v>157</v>
      </c>
      <c r="AY35" s="13" t="s">
        <v>157</v>
      </c>
      <c r="AZ35" s="13" t="s">
        <v>157</v>
      </c>
      <c r="BA35" s="13" t="s">
        <v>157</v>
      </c>
      <c r="BB35" s="13" t="s">
        <v>157</v>
      </c>
      <c r="BC35" s="13" t="s">
        <v>157</v>
      </c>
      <c r="BD35" s="13" t="s">
        <v>157</v>
      </c>
      <c r="BE35" s="13" t="s">
        <v>157</v>
      </c>
      <c r="BF35" s="13" t="s">
        <v>157</v>
      </c>
      <c r="BG35" s="13" t="s">
        <v>157</v>
      </c>
      <c r="BH35" s="13" t="s">
        <v>157</v>
      </c>
      <c r="BI35" s="13" t="s">
        <v>157</v>
      </c>
      <c r="BJ35" s="13" t="s">
        <v>157</v>
      </c>
      <c r="BK35" s="13" t="s">
        <v>157</v>
      </c>
      <c r="BL35" s="11" t="s">
        <v>157</v>
      </c>
      <c r="BM35" s="11" t="s">
        <v>157</v>
      </c>
      <c r="BN35" s="11" t="s">
        <v>157</v>
      </c>
      <c r="BO35" s="11" t="s">
        <v>157</v>
      </c>
      <c r="BP35" s="11" t="s">
        <v>157</v>
      </c>
      <c r="BQ35" s="11" t="s">
        <v>157</v>
      </c>
      <c r="BR35" s="11" t="s">
        <v>157</v>
      </c>
      <c r="BS35" s="15" t="s">
        <v>157</v>
      </c>
      <c r="BT35" s="15" t="s">
        <v>157</v>
      </c>
      <c r="BU35" s="15" t="s">
        <v>157</v>
      </c>
      <c r="BV35" s="15" t="s">
        <v>157</v>
      </c>
      <c r="BW35" s="17" t="s">
        <v>157</v>
      </c>
      <c r="BX35" s="17" t="s">
        <v>157</v>
      </c>
      <c r="BY35" s="17" t="s">
        <v>157</v>
      </c>
    </row>
    <row r="36" spans="1:77" ht="45" x14ac:dyDescent="0.25">
      <c r="A36" s="6" t="s">
        <v>2790</v>
      </c>
      <c r="B36" s="6" t="s">
        <v>2791</v>
      </c>
      <c r="C36" s="6" t="s">
        <v>2792</v>
      </c>
      <c r="D36" s="6"/>
      <c r="E36" s="6" t="s">
        <v>162</v>
      </c>
      <c r="F36" s="9" t="s">
        <v>157</v>
      </c>
      <c r="G36" s="9" t="s">
        <v>157</v>
      </c>
      <c r="H36" s="9" t="s">
        <v>157</v>
      </c>
      <c r="I36" s="9" t="s">
        <v>157</v>
      </c>
      <c r="J36" s="9" t="s">
        <v>157</v>
      </c>
      <c r="K36" s="9" t="s">
        <v>157</v>
      </c>
      <c r="L36" s="9" t="s">
        <v>157</v>
      </c>
      <c r="M36" s="9" t="s">
        <v>157</v>
      </c>
      <c r="N36" s="9" t="s">
        <v>157</v>
      </c>
      <c r="O36" s="9" t="s">
        <v>157</v>
      </c>
      <c r="P36" s="9" t="s">
        <v>157</v>
      </c>
      <c r="Q36" s="9" t="s">
        <v>157</v>
      </c>
      <c r="R36" s="9" t="s">
        <v>157</v>
      </c>
      <c r="S36" s="9" t="s">
        <v>157</v>
      </c>
      <c r="T36" s="9" t="s">
        <v>157</v>
      </c>
      <c r="U36" s="9" t="s">
        <v>157</v>
      </c>
      <c r="V36" s="9" t="s">
        <v>157</v>
      </c>
      <c r="W36" s="9" t="s">
        <v>157</v>
      </c>
      <c r="X36" s="9" t="s">
        <v>157</v>
      </c>
      <c r="Y36" s="9" t="s">
        <v>157</v>
      </c>
      <c r="Z36" s="9" t="s">
        <v>157</v>
      </c>
      <c r="AA36" s="9" t="s">
        <v>157</v>
      </c>
      <c r="AB36" s="9" t="s">
        <v>157</v>
      </c>
      <c r="AC36" s="9" t="s">
        <v>157</v>
      </c>
      <c r="AD36" s="9" t="s">
        <v>157</v>
      </c>
      <c r="AE36" s="9" t="s">
        <v>157</v>
      </c>
      <c r="AF36" s="13" t="s">
        <v>157</v>
      </c>
      <c r="AG36" s="13" t="s">
        <v>157</v>
      </c>
      <c r="AH36" s="13" t="s">
        <v>157</v>
      </c>
      <c r="AI36" s="13" t="s">
        <v>157</v>
      </c>
      <c r="AJ36" s="13" t="s">
        <v>157</v>
      </c>
      <c r="AK36" s="13" t="s">
        <v>157</v>
      </c>
      <c r="AL36" s="13" t="s">
        <v>157</v>
      </c>
      <c r="AM36" s="13" t="s">
        <v>157</v>
      </c>
      <c r="AN36" s="13" t="s">
        <v>157</v>
      </c>
      <c r="AO36" s="13" t="s">
        <v>157</v>
      </c>
      <c r="AP36" s="13" t="s">
        <v>157</v>
      </c>
      <c r="AQ36" s="13" t="s">
        <v>157</v>
      </c>
      <c r="AR36" s="13" t="s">
        <v>157</v>
      </c>
      <c r="AS36" s="13" t="s">
        <v>157</v>
      </c>
      <c r="AT36" s="13" t="s">
        <v>157</v>
      </c>
      <c r="AU36" s="13" t="s">
        <v>157</v>
      </c>
      <c r="AV36" s="13" t="s">
        <v>157</v>
      </c>
      <c r="AW36" s="13" t="s">
        <v>157</v>
      </c>
      <c r="AX36" s="13" t="s">
        <v>157</v>
      </c>
      <c r="AY36" s="13" t="s">
        <v>157</v>
      </c>
      <c r="AZ36" s="13" t="s">
        <v>157</v>
      </c>
      <c r="BA36" s="13" t="s">
        <v>157</v>
      </c>
      <c r="BB36" s="13" t="s">
        <v>157</v>
      </c>
      <c r="BC36" s="13" t="s">
        <v>157</v>
      </c>
      <c r="BD36" s="13" t="s">
        <v>157</v>
      </c>
      <c r="BE36" s="13" t="s">
        <v>157</v>
      </c>
      <c r="BF36" s="13" t="s">
        <v>157</v>
      </c>
      <c r="BG36" s="13" t="s">
        <v>157</v>
      </c>
      <c r="BH36" s="13" t="s">
        <v>157</v>
      </c>
      <c r="BI36" s="13" t="s">
        <v>157</v>
      </c>
      <c r="BJ36" s="13" t="s">
        <v>157</v>
      </c>
      <c r="BK36" s="13" t="s">
        <v>157</v>
      </c>
      <c r="BL36" s="11" t="s">
        <v>157</v>
      </c>
      <c r="BM36" s="11" t="s">
        <v>157</v>
      </c>
      <c r="BN36" s="11" t="s">
        <v>157</v>
      </c>
      <c r="BO36" s="11" t="s">
        <v>157</v>
      </c>
      <c r="BP36" s="11" t="s">
        <v>157</v>
      </c>
      <c r="BQ36" s="11" t="s">
        <v>157</v>
      </c>
      <c r="BR36" s="11" t="s">
        <v>157</v>
      </c>
      <c r="BS36" s="15" t="s">
        <v>157</v>
      </c>
      <c r="BT36" s="15" t="s">
        <v>157</v>
      </c>
      <c r="BU36" s="15" t="s">
        <v>157</v>
      </c>
      <c r="BV36" s="15" t="s">
        <v>157</v>
      </c>
      <c r="BW36" s="17" t="s">
        <v>157</v>
      </c>
      <c r="BX36" s="17" t="s">
        <v>157</v>
      </c>
      <c r="BY36" s="17" t="s">
        <v>157</v>
      </c>
    </row>
    <row r="37" spans="1:77" ht="30" x14ac:dyDescent="0.25">
      <c r="A37" s="6" t="s">
        <v>223</v>
      </c>
      <c r="B37" s="6" t="s">
        <v>224</v>
      </c>
      <c r="C37" s="6" t="s">
        <v>225</v>
      </c>
      <c r="D37" s="6"/>
      <c r="E37" s="6" t="s">
        <v>162</v>
      </c>
      <c r="F37" s="9" t="s">
        <v>157</v>
      </c>
      <c r="G37" s="9" t="s">
        <v>157</v>
      </c>
      <c r="H37" s="9" t="s">
        <v>157</v>
      </c>
      <c r="I37" s="9" t="s">
        <v>157</v>
      </c>
      <c r="J37" s="9" t="s">
        <v>157</v>
      </c>
      <c r="K37" s="9" t="s">
        <v>157</v>
      </c>
      <c r="L37" s="9" t="s">
        <v>157</v>
      </c>
      <c r="M37" s="9" t="s">
        <v>157</v>
      </c>
      <c r="N37" s="9" t="s">
        <v>157</v>
      </c>
      <c r="O37" s="9" t="s">
        <v>157</v>
      </c>
      <c r="P37" s="9" t="s">
        <v>157</v>
      </c>
      <c r="Q37" s="9" t="s">
        <v>157</v>
      </c>
      <c r="R37" s="9" t="s">
        <v>157</v>
      </c>
      <c r="S37" s="9" t="s">
        <v>157</v>
      </c>
      <c r="T37" s="9" t="s">
        <v>157</v>
      </c>
      <c r="U37" s="9" t="s">
        <v>157</v>
      </c>
      <c r="V37" s="9" t="s">
        <v>157</v>
      </c>
      <c r="W37" s="9" t="s">
        <v>157</v>
      </c>
      <c r="X37" s="9" t="s">
        <v>157</v>
      </c>
      <c r="Y37" s="9" t="s">
        <v>157</v>
      </c>
      <c r="Z37" s="9" t="s">
        <v>157</v>
      </c>
      <c r="AA37" s="9" t="s">
        <v>157</v>
      </c>
      <c r="AB37" s="9" t="s">
        <v>157</v>
      </c>
      <c r="AC37" s="9" t="s">
        <v>157</v>
      </c>
      <c r="AD37" s="9" t="s">
        <v>157</v>
      </c>
      <c r="AE37" s="9" t="s">
        <v>157</v>
      </c>
      <c r="AF37" s="13" t="s">
        <v>157</v>
      </c>
      <c r="AG37" s="13" t="s">
        <v>157</v>
      </c>
      <c r="AH37" s="13" t="s">
        <v>157</v>
      </c>
      <c r="AI37" s="13" t="s">
        <v>157</v>
      </c>
      <c r="AJ37" s="13" t="s">
        <v>157</v>
      </c>
      <c r="AK37" s="13" t="s">
        <v>157</v>
      </c>
      <c r="AL37" s="13" t="s">
        <v>157</v>
      </c>
      <c r="AM37" s="13" t="s">
        <v>157</v>
      </c>
      <c r="AN37" s="13" t="s">
        <v>157</v>
      </c>
      <c r="AO37" s="13" t="s">
        <v>157</v>
      </c>
      <c r="AP37" s="13" t="s">
        <v>157</v>
      </c>
      <c r="AQ37" s="13" t="s">
        <v>157</v>
      </c>
      <c r="AR37" s="13" t="s">
        <v>157</v>
      </c>
      <c r="AS37" s="13" t="s">
        <v>157</v>
      </c>
      <c r="AT37" s="13" t="s">
        <v>157</v>
      </c>
      <c r="AU37" s="13" t="s">
        <v>157</v>
      </c>
      <c r="AV37" s="13" t="s">
        <v>157</v>
      </c>
      <c r="AW37" s="13" t="s">
        <v>157</v>
      </c>
      <c r="AX37" s="13" t="s">
        <v>157</v>
      </c>
      <c r="AY37" s="13" t="s">
        <v>157</v>
      </c>
      <c r="AZ37" s="13" t="s">
        <v>157</v>
      </c>
      <c r="BA37" s="13" t="s">
        <v>157</v>
      </c>
      <c r="BB37" s="13" t="s">
        <v>157</v>
      </c>
      <c r="BC37" s="13" t="s">
        <v>157</v>
      </c>
      <c r="BD37" s="13" t="s">
        <v>157</v>
      </c>
      <c r="BE37" s="13" t="s">
        <v>157</v>
      </c>
      <c r="BF37" s="13" t="s">
        <v>157</v>
      </c>
      <c r="BG37" s="13" t="s">
        <v>157</v>
      </c>
      <c r="BH37" s="13" t="s">
        <v>157</v>
      </c>
      <c r="BI37" s="13" t="s">
        <v>157</v>
      </c>
      <c r="BJ37" s="13" t="s">
        <v>157</v>
      </c>
      <c r="BK37" s="13" t="s">
        <v>157</v>
      </c>
      <c r="BL37" s="11" t="s">
        <v>157</v>
      </c>
      <c r="BM37" s="11" t="s">
        <v>157</v>
      </c>
      <c r="BN37" s="11" t="s">
        <v>157</v>
      </c>
      <c r="BO37" s="11" t="s">
        <v>157</v>
      </c>
      <c r="BP37" s="11" t="s">
        <v>157</v>
      </c>
      <c r="BQ37" s="11" t="s">
        <v>157</v>
      </c>
      <c r="BR37" s="11" t="s">
        <v>157</v>
      </c>
      <c r="BS37" s="15" t="s">
        <v>157</v>
      </c>
      <c r="BT37" s="15" t="s">
        <v>157</v>
      </c>
      <c r="BU37" s="15" t="s">
        <v>157</v>
      </c>
      <c r="BV37" s="15" t="s">
        <v>157</v>
      </c>
      <c r="BW37" s="17" t="s">
        <v>157</v>
      </c>
      <c r="BX37" s="17" t="s">
        <v>157</v>
      </c>
      <c r="BY37" s="17" t="s">
        <v>157</v>
      </c>
    </row>
    <row r="38" spans="1:77" ht="30" x14ac:dyDescent="0.25">
      <c r="A38" s="6" t="s">
        <v>223</v>
      </c>
      <c r="B38" s="6" t="s">
        <v>224</v>
      </c>
      <c r="C38" s="6" t="s">
        <v>225</v>
      </c>
      <c r="D38" s="6"/>
      <c r="E38" s="6" t="s">
        <v>162</v>
      </c>
      <c r="F38" s="9" t="s">
        <v>157</v>
      </c>
      <c r="G38" s="9" t="s">
        <v>157</v>
      </c>
      <c r="H38" s="9" t="s">
        <v>157</v>
      </c>
      <c r="I38" s="9" t="s">
        <v>157</v>
      </c>
      <c r="J38" s="9" t="s">
        <v>157</v>
      </c>
      <c r="K38" s="9" t="s">
        <v>157</v>
      </c>
      <c r="L38" s="9" t="s">
        <v>157</v>
      </c>
      <c r="M38" s="9" t="s">
        <v>157</v>
      </c>
      <c r="N38" s="9" t="s">
        <v>157</v>
      </c>
      <c r="O38" s="9" t="s">
        <v>157</v>
      </c>
      <c r="P38" s="9" t="s">
        <v>157</v>
      </c>
      <c r="Q38" s="9" t="s">
        <v>157</v>
      </c>
      <c r="R38" s="9" t="s">
        <v>157</v>
      </c>
      <c r="S38" s="9" t="s">
        <v>157</v>
      </c>
      <c r="T38" s="9" t="s">
        <v>157</v>
      </c>
      <c r="U38" s="9" t="s">
        <v>157</v>
      </c>
      <c r="V38" s="9" t="s">
        <v>157</v>
      </c>
      <c r="W38" s="9" t="s">
        <v>157</v>
      </c>
      <c r="X38" s="9" t="s">
        <v>157</v>
      </c>
      <c r="Y38" s="9" t="s">
        <v>157</v>
      </c>
      <c r="Z38" s="9" t="s">
        <v>157</v>
      </c>
      <c r="AA38" s="9" t="s">
        <v>157</v>
      </c>
      <c r="AB38" s="9" t="s">
        <v>157</v>
      </c>
      <c r="AC38" s="9" t="s">
        <v>157</v>
      </c>
      <c r="AD38" s="9" t="s">
        <v>157</v>
      </c>
      <c r="AE38" s="9" t="s">
        <v>157</v>
      </c>
      <c r="AF38" s="13" t="s">
        <v>157</v>
      </c>
      <c r="AG38" s="13" t="s">
        <v>157</v>
      </c>
      <c r="AH38" s="13" t="s">
        <v>157</v>
      </c>
      <c r="AI38" s="13" t="s">
        <v>157</v>
      </c>
      <c r="AJ38" s="13" t="s">
        <v>157</v>
      </c>
      <c r="AK38" s="13" t="s">
        <v>157</v>
      </c>
      <c r="AL38" s="13" t="s">
        <v>157</v>
      </c>
      <c r="AM38" s="13" t="s">
        <v>157</v>
      </c>
      <c r="AN38" s="13" t="s">
        <v>157</v>
      </c>
      <c r="AO38" s="13" t="s">
        <v>157</v>
      </c>
      <c r="AP38" s="13" t="s">
        <v>157</v>
      </c>
      <c r="AQ38" s="13" t="s">
        <v>157</v>
      </c>
      <c r="AR38" s="13" t="s">
        <v>157</v>
      </c>
      <c r="AS38" s="13" t="s">
        <v>157</v>
      </c>
      <c r="AT38" s="13" t="s">
        <v>157</v>
      </c>
      <c r="AU38" s="13" t="s">
        <v>157</v>
      </c>
      <c r="AV38" s="13" t="s">
        <v>157</v>
      </c>
      <c r="AW38" s="13" t="s">
        <v>157</v>
      </c>
      <c r="AX38" s="13" t="s">
        <v>157</v>
      </c>
      <c r="AY38" s="13" t="s">
        <v>157</v>
      </c>
      <c r="AZ38" s="13" t="s">
        <v>157</v>
      </c>
      <c r="BA38" s="13" t="s">
        <v>157</v>
      </c>
      <c r="BB38" s="13" t="s">
        <v>157</v>
      </c>
      <c r="BC38" s="13" t="s">
        <v>157</v>
      </c>
      <c r="BD38" s="13" t="s">
        <v>157</v>
      </c>
      <c r="BE38" s="13" t="s">
        <v>157</v>
      </c>
      <c r="BF38" s="13" t="s">
        <v>157</v>
      </c>
      <c r="BG38" s="13" t="s">
        <v>157</v>
      </c>
      <c r="BH38" s="13" t="s">
        <v>157</v>
      </c>
      <c r="BI38" s="13" t="s">
        <v>157</v>
      </c>
      <c r="BJ38" s="13" t="s">
        <v>157</v>
      </c>
      <c r="BK38" s="13" t="s">
        <v>157</v>
      </c>
      <c r="BL38" s="11" t="s">
        <v>157</v>
      </c>
      <c r="BM38" s="11" t="s">
        <v>157</v>
      </c>
      <c r="BN38" s="11" t="s">
        <v>157</v>
      </c>
      <c r="BO38" s="11" t="s">
        <v>157</v>
      </c>
      <c r="BP38" s="11" t="s">
        <v>157</v>
      </c>
      <c r="BQ38" s="11" t="s">
        <v>157</v>
      </c>
      <c r="BR38" s="11" t="s">
        <v>157</v>
      </c>
      <c r="BS38" s="15" t="s">
        <v>157</v>
      </c>
      <c r="BT38" s="15" t="s">
        <v>157</v>
      </c>
      <c r="BU38" s="15" t="s">
        <v>157</v>
      </c>
      <c r="BV38" s="15" t="s">
        <v>157</v>
      </c>
      <c r="BW38" s="17" t="s">
        <v>157</v>
      </c>
      <c r="BX38" s="17" t="s">
        <v>157</v>
      </c>
      <c r="BY38" s="17" t="s">
        <v>157</v>
      </c>
    </row>
    <row r="39" spans="1:77" ht="60" x14ac:dyDescent="0.25">
      <c r="A39" s="6" t="s">
        <v>2008</v>
      </c>
      <c r="B39" s="6" t="s">
        <v>2009</v>
      </c>
      <c r="C39" s="6" t="s">
        <v>2010</v>
      </c>
      <c r="D39" s="6"/>
      <c r="E39" s="6" t="s">
        <v>162</v>
      </c>
      <c r="F39" s="9" t="s">
        <v>157</v>
      </c>
      <c r="G39" s="9" t="s">
        <v>157</v>
      </c>
      <c r="H39" s="9" t="s">
        <v>157</v>
      </c>
      <c r="I39" s="9" t="s">
        <v>157</v>
      </c>
      <c r="J39" s="9" t="s">
        <v>157</v>
      </c>
      <c r="K39" s="9" t="s">
        <v>157</v>
      </c>
      <c r="L39" s="9" t="s">
        <v>157</v>
      </c>
      <c r="M39" s="9" t="s">
        <v>157</v>
      </c>
      <c r="N39" s="9" t="s">
        <v>157</v>
      </c>
      <c r="O39" s="9" t="s">
        <v>157</v>
      </c>
      <c r="P39" s="9" t="s">
        <v>157</v>
      </c>
      <c r="Q39" s="9" t="s">
        <v>157</v>
      </c>
      <c r="R39" s="9" t="s">
        <v>157</v>
      </c>
      <c r="S39" s="9" t="s">
        <v>157</v>
      </c>
      <c r="T39" s="9" t="s">
        <v>157</v>
      </c>
      <c r="U39" s="9" t="s">
        <v>157</v>
      </c>
      <c r="V39" s="9" t="s">
        <v>157</v>
      </c>
      <c r="W39" s="9" t="s">
        <v>157</v>
      </c>
      <c r="X39" s="9" t="s">
        <v>157</v>
      </c>
      <c r="Y39" s="9" t="s">
        <v>157</v>
      </c>
      <c r="Z39" s="9" t="s">
        <v>157</v>
      </c>
      <c r="AA39" s="9" t="s">
        <v>157</v>
      </c>
      <c r="AB39" s="9" t="s">
        <v>157</v>
      </c>
      <c r="AC39" s="9" t="s">
        <v>157</v>
      </c>
      <c r="AD39" s="9" t="s">
        <v>157</v>
      </c>
      <c r="AE39" s="9" t="s">
        <v>157</v>
      </c>
      <c r="AF39" s="13" t="s">
        <v>157</v>
      </c>
      <c r="AG39" s="13" t="s">
        <v>157</v>
      </c>
      <c r="AH39" s="13" t="s">
        <v>157</v>
      </c>
      <c r="AI39" s="13" t="s">
        <v>157</v>
      </c>
      <c r="AJ39" s="13" t="s">
        <v>157</v>
      </c>
      <c r="AK39" s="13" t="s">
        <v>157</v>
      </c>
      <c r="AL39" s="13" t="s">
        <v>157</v>
      </c>
      <c r="AM39" s="13" t="s">
        <v>157</v>
      </c>
      <c r="AN39" s="13" t="s">
        <v>157</v>
      </c>
      <c r="AO39" s="13" t="s">
        <v>157</v>
      </c>
      <c r="AP39" s="13" t="s">
        <v>157</v>
      </c>
      <c r="AQ39" s="13" t="s">
        <v>157</v>
      </c>
      <c r="AR39" s="13" t="s">
        <v>157</v>
      </c>
      <c r="AS39" s="13" t="s">
        <v>157</v>
      </c>
      <c r="AT39" s="13" t="s">
        <v>157</v>
      </c>
      <c r="AU39" s="13" t="s">
        <v>157</v>
      </c>
      <c r="AV39" s="13" t="s">
        <v>157</v>
      </c>
      <c r="AW39" s="13" t="s">
        <v>157</v>
      </c>
      <c r="AX39" s="13" t="s">
        <v>157</v>
      </c>
      <c r="AY39" s="13" t="s">
        <v>157</v>
      </c>
      <c r="AZ39" s="13" t="s">
        <v>157</v>
      </c>
      <c r="BA39" s="13" t="s">
        <v>157</v>
      </c>
      <c r="BB39" s="13" t="s">
        <v>157</v>
      </c>
      <c r="BC39" s="13" t="s">
        <v>157</v>
      </c>
      <c r="BD39" s="13" t="s">
        <v>157</v>
      </c>
      <c r="BE39" s="13" t="s">
        <v>157</v>
      </c>
      <c r="BF39" s="13" t="s">
        <v>157</v>
      </c>
      <c r="BG39" s="13" t="s">
        <v>157</v>
      </c>
      <c r="BH39" s="13" t="s">
        <v>157</v>
      </c>
      <c r="BI39" s="13" t="s">
        <v>157</v>
      </c>
      <c r="BJ39" s="13" t="s">
        <v>157</v>
      </c>
      <c r="BK39" s="13" t="s">
        <v>157</v>
      </c>
      <c r="BL39" s="11" t="s">
        <v>157</v>
      </c>
      <c r="BM39" s="11" t="s">
        <v>157</v>
      </c>
      <c r="BN39" s="11" t="s">
        <v>157</v>
      </c>
      <c r="BO39" s="11" t="s">
        <v>157</v>
      </c>
      <c r="BP39" s="11" t="s">
        <v>157</v>
      </c>
      <c r="BQ39" s="11" t="s">
        <v>157</v>
      </c>
      <c r="BR39" s="11" t="s">
        <v>157</v>
      </c>
      <c r="BS39" s="15" t="s">
        <v>157</v>
      </c>
      <c r="BT39" s="15" t="s">
        <v>157</v>
      </c>
      <c r="BU39" s="15" t="s">
        <v>157</v>
      </c>
      <c r="BV39" s="15" t="s">
        <v>157</v>
      </c>
      <c r="BW39" s="17" t="s">
        <v>157</v>
      </c>
      <c r="BX39" s="17" t="s">
        <v>157</v>
      </c>
      <c r="BY39" s="17" t="s">
        <v>157</v>
      </c>
    </row>
    <row r="40" spans="1:77" ht="60" x14ac:dyDescent="0.25">
      <c r="A40" s="6" t="s">
        <v>2008</v>
      </c>
      <c r="B40" s="6" t="s">
        <v>2009</v>
      </c>
      <c r="C40" s="6" t="s">
        <v>2010</v>
      </c>
      <c r="D40" s="6"/>
      <c r="E40" s="6" t="s">
        <v>162</v>
      </c>
      <c r="F40" s="9" t="s">
        <v>157</v>
      </c>
      <c r="G40" s="9" t="s">
        <v>157</v>
      </c>
      <c r="H40" s="9" t="s">
        <v>157</v>
      </c>
      <c r="I40" s="9" t="s">
        <v>157</v>
      </c>
      <c r="J40" s="9" t="s">
        <v>157</v>
      </c>
      <c r="K40" s="9" t="s">
        <v>157</v>
      </c>
      <c r="L40" s="9" t="s">
        <v>157</v>
      </c>
      <c r="M40" s="9" t="s">
        <v>157</v>
      </c>
      <c r="N40" s="9" t="s">
        <v>157</v>
      </c>
      <c r="O40" s="9" t="s">
        <v>157</v>
      </c>
      <c r="P40" s="9" t="s">
        <v>157</v>
      </c>
      <c r="Q40" s="9" t="s">
        <v>157</v>
      </c>
      <c r="R40" s="9" t="s">
        <v>157</v>
      </c>
      <c r="S40" s="9" t="s">
        <v>157</v>
      </c>
      <c r="T40" s="9" t="s">
        <v>157</v>
      </c>
      <c r="U40" s="9" t="s">
        <v>157</v>
      </c>
      <c r="V40" s="9" t="s">
        <v>157</v>
      </c>
      <c r="W40" s="9" t="s">
        <v>157</v>
      </c>
      <c r="X40" s="9" t="s">
        <v>157</v>
      </c>
      <c r="Y40" s="9" t="s">
        <v>157</v>
      </c>
      <c r="Z40" s="9" t="s">
        <v>157</v>
      </c>
      <c r="AA40" s="9" t="s">
        <v>157</v>
      </c>
      <c r="AB40" s="9" t="s">
        <v>157</v>
      </c>
      <c r="AC40" s="9" t="s">
        <v>157</v>
      </c>
      <c r="AD40" s="9" t="s">
        <v>157</v>
      </c>
      <c r="AE40" s="9" t="s">
        <v>157</v>
      </c>
      <c r="AF40" s="13" t="s">
        <v>157</v>
      </c>
      <c r="AG40" s="13" t="s">
        <v>157</v>
      </c>
      <c r="AH40" s="13" t="s">
        <v>157</v>
      </c>
      <c r="AI40" s="13" t="s">
        <v>157</v>
      </c>
      <c r="AJ40" s="13" t="s">
        <v>157</v>
      </c>
      <c r="AK40" s="13" t="s">
        <v>157</v>
      </c>
      <c r="AL40" s="13" t="s">
        <v>157</v>
      </c>
      <c r="AM40" s="13" t="s">
        <v>157</v>
      </c>
      <c r="AN40" s="13" t="s">
        <v>157</v>
      </c>
      <c r="AO40" s="13" t="s">
        <v>157</v>
      </c>
      <c r="AP40" s="13" t="s">
        <v>157</v>
      </c>
      <c r="AQ40" s="13" t="s">
        <v>157</v>
      </c>
      <c r="AR40" s="13" t="s">
        <v>157</v>
      </c>
      <c r="AS40" s="13" t="s">
        <v>157</v>
      </c>
      <c r="AT40" s="13" t="s">
        <v>157</v>
      </c>
      <c r="AU40" s="13" t="s">
        <v>157</v>
      </c>
      <c r="AV40" s="13" t="s">
        <v>157</v>
      </c>
      <c r="AW40" s="13" t="s">
        <v>157</v>
      </c>
      <c r="AX40" s="13" t="s">
        <v>157</v>
      </c>
      <c r="AY40" s="13" t="s">
        <v>157</v>
      </c>
      <c r="AZ40" s="13" t="s">
        <v>157</v>
      </c>
      <c r="BA40" s="13" t="s">
        <v>157</v>
      </c>
      <c r="BB40" s="13" t="s">
        <v>157</v>
      </c>
      <c r="BC40" s="13" t="s">
        <v>157</v>
      </c>
      <c r="BD40" s="13" t="s">
        <v>157</v>
      </c>
      <c r="BE40" s="13" t="s">
        <v>157</v>
      </c>
      <c r="BF40" s="13" t="s">
        <v>157</v>
      </c>
      <c r="BG40" s="13" t="s">
        <v>157</v>
      </c>
      <c r="BH40" s="13" t="s">
        <v>157</v>
      </c>
      <c r="BI40" s="13" t="s">
        <v>157</v>
      </c>
      <c r="BJ40" s="13" t="s">
        <v>157</v>
      </c>
      <c r="BK40" s="13" t="s">
        <v>157</v>
      </c>
      <c r="BL40" s="11" t="s">
        <v>157</v>
      </c>
      <c r="BM40" s="11" t="s">
        <v>157</v>
      </c>
      <c r="BN40" s="11" t="s">
        <v>157</v>
      </c>
      <c r="BO40" s="11" t="s">
        <v>157</v>
      </c>
      <c r="BP40" s="11" t="s">
        <v>157</v>
      </c>
      <c r="BQ40" s="11" t="s">
        <v>157</v>
      </c>
      <c r="BR40" s="11" t="s">
        <v>157</v>
      </c>
      <c r="BS40" s="15" t="s">
        <v>157</v>
      </c>
      <c r="BT40" s="15" t="s">
        <v>157</v>
      </c>
      <c r="BU40" s="15" t="s">
        <v>157</v>
      </c>
      <c r="BV40" s="15" t="s">
        <v>157</v>
      </c>
      <c r="BW40" s="17" t="s">
        <v>157</v>
      </c>
      <c r="BX40" s="17" t="s">
        <v>157</v>
      </c>
      <c r="BY40" s="17" t="s">
        <v>157</v>
      </c>
    </row>
    <row r="41" spans="1:77" ht="60" x14ac:dyDescent="0.25">
      <c r="A41" s="6" t="s">
        <v>4092</v>
      </c>
      <c r="B41" s="6" t="s">
        <v>4093</v>
      </c>
      <c r="C41" s="6" t="s">
        <v>4094</v>
      </c>
      <c r="D41" s="6"/>
      <c r="E41" s="6" t="s">
        <v>162</v>
      </c>
      <c r="F41" s="9" t="s">
        <v>157</v>
      </c>
      <c r="G41" s="9" t="s">
        <v>157</v>
      </c>
      <c r="H41" s="9" t="s">
        <v>157</v>
      </c>
      <c r="I41" s="9" t="s">
        <v>157</v>
      </c>
      <c r="J41" s="9" t="s">
        <v>157</v>
      </c>
      <c r="K41" s="9" t="s">
        <v>157</v>
      </c>
      <c r="L41" s="9" t="s">
        <v>157</v>
      </c>
      <c r="M41" s="9" t="s">
        <v>157</v>
      </c>
      <c r="N41" s="9" t="s">
        <v>157</v>
      </c>
      <c r="O41" s="9" t="s">
        <v>157</v>
      </c>
      <c r="P41" s="9" t="s">
        <v>157</v>
      </c>
      <c r="Q41" s="9" t="s">
        <v>157</v>
      </c>
      <c r="R41" s="9" t="s">
        <v>157</v>
      </c>
      <c r="S41" s="9" t="s">
        <v>157</v>
      </c>
      <c r="T41" s="9" t="s">
        <v>157</v>
      </c>
      <c r="U41" s="9" t="s">
        <v>157</v>
      </c>
      <c r="V41" s="9" t="s">
        <v>157</v>
      </c>
      <c r="W41" s="9" t="s">
        <v>157</v>
      </c>
      <c r="X41" s="9" t="s">
        <v>157</v>
      </c>
      <c r="Y41" s="9" t="s">
        <v>157</v>
      </c>
      <c r="Z41" s="9" t="s">
        <v>157</v>
      </c>
      <c r="AA41" s="9" t="s">
        <v>157</v>
      </c>
      <c r="AB41" s="9" t="s">
        <v>157</v>
      </c>
      <c r="AC41" s="9" t="s">
        <v>157</v>
      </c>
      <c r="AD41" s="9" t="s">
        <v>157</v>
      </c>
      <c r="AE41" s="9" t="s">
        <v>157</v>
      </c>
      <c r="AF41" s="13" t="s">
        <v>157</v>
      </c>
      <c r="AG41" s="13" t="s">
        <v>157</v>
      </c>
      <c r="AH41" s="13" t="s">
        <v>157</v>
      </c>
      <c r="AI41" s="13" t="s">
        <v>157</v>
      </c>
      <c r="AJ41" s="13" t="s">
        <v>157</v>
      </c>
      <c r="AK41" s="13" t="s">
        <v>157</v>
      </c>
      <c r="AL41" s="13" t="s">
        <v>157</v>
      </c>
      <c r="AM41" s="13" t="s">
        <v>157</v>
      </c>
      <c r="AN41" s="13" t="s">
        <v>157</v>
      </c>
      <c r="AO41" s="13" t="s">
        <v>157</v>
      </c>
      <c r="AP41" s="13" t="s">
        <v>157</v>
      </c>
      <c r="AQ41" s="13" t="s">
        <v>157</v>
      </c>
      <c r="AR41" s="13" t="s">
        <v>157</v>
      </c>
      <c r="AS41" s="13" t="s">
        <v>157</v>
      </c>
      <c r="AT41" s="13" t="s">
        <v>157</v>
      </c>
      <c r="AU41" s="13" t="s">
        <v>157</v>
      </c>
      <c r="AV41" s="13" t="s">
        <v>157</v>
      </c>
      <c r="AW41" s="13" t="s">
        <v>157</v>
      </c>
      <c r="AX41" s="13" t="s">
        <v>157</v>
      </c>
      <c r="AY41" s="13" t="s">
        <v>157</v>
      </c>
      <c r="AZ41" s="13" t="s">
        <v>157</v>
      </c>
      <c r="BA41" s="13" t="s">
        <v>157</v>
      </c>
      <c r="BB41" s="13" t="s">
        <v>157</v>
      </c>
      <c r="BC41" s="13" t="s">
        <v>157</v>
      </c>
      <c r="BD41" s="13" t="s">
        <v>157</v>
      </c>
      <c r="BE41" s="13" t="s">
        <v>157</v>
      </c>
      <c r="BF41" s="13" t="s">
        <v>157</v>
      </c>
      <c r="BG41" s="13" t="s">
        <v>157</v>
      </c>
      <c r="BH41" s="13" t="s">
        <v>157</v>
      </c>
      <c r="BI41" s="13" t="s">
        <v>157</v>
      </c>
      <c r="BJ41" s="13" t="s">
        <v>157</v>
      </c>
      <c r="BK41" s="13" t="s">
        <v>157</v>
      </c>
      <c r="BL41" s="11" t="s">
        <v>157</v>
      </c>
      <c r="BM41" s="11" t="s">
        <v>157</v>
      </c>
      <c r="BN41" s="11" t="s">
        <v>157</v>
      </c>
      <c r="BO41" s="11" t="s">
        <v>157</v>
      </c>
      <c r="BP41" s="11" t="s">
        <v>157</v>
      </c>
      <c r="BQ41" s="11" t="s">
        <v>157</v>
      </c>
      <c r="BR41" s="11" t="s">
        <v>157</v>
      </c>
      <c r="BS41" s="15" t="s">
        <v>157</v>
      </c>
      <c r="BT41" s="15" t="s">
        <v>157</v>
      </c>
      <c r="BU41" s="15" t="s">
        <v>157</v>
      </c>
      <c r="BV41" s="15" t="s">
        <v>157</v>
      </c>
      <c r="BW41" s="17" t="s">
        <v>157</v>
      </c>
      <c r="BX41" s="17" t="s">
        <v>157</v>
      </c>
      <c r="BY41" s="17" t="s">
        <v>157</v>
      </c>
    </row>
    <row r="42" spans="1:77" ht="45" x14ac:dyDescent="0.25">
      <c r="A42" s="6" t="s">
        <v>2210</v>
      </c>
      <c r="B42" s="6" t="s">
        <v>2211</v>
      </c>
      <c r="C42" s="6" t="s">
        <v>2212</v>
      </c>
      <c r="D42" s="6"/>
      <c r="E42" s="6" t="s">
        <v>162</v>
      </c>
      <c r="F42" s="9" t="s">
        <v>157</v>
      </c>
      <c r="G42" s="9" t="s">
        <v>157</v>
      </c>
      <c r="H42" s="9" t="s">
        <v>157</v>
      </c>
      <c r="I42" s="9" t="s">
        <v>157</v>
      </c>
      <c r="J42" s="9" t="s">
        <v>157</v>
      </c>
      <c r="K42" s="9" t="s">
        <v>157</v>
      </c>
      <c r="L42" s="9" t="s">
        <v>157</v>
      </c>
      <c r="M42" s="9" t="s">
        <v>157</v>
      </c>
      <c r="N42" s="9" t="s">
        <v>157</v>
      </c>
      <c r="O42" s="9" t="s">
        <v>157</v>
      </c>
      <c r="P42" s="9" t="s">
        <v>157</v>
      </c>
      <c r="Q42" s="9" t="s">
        <v>157</v>
      </c>
      <c r="R42" s="9" t="s">
        <v>157</v>
      </c>
      <c r="S42" s="9" t="s">
        <v>157</v>
      </c>
      <c r="T42" s="9" t="s">
        <v>157</v>
      </c>
      <c r="U42" s="9" t="s">
        <v>157</v>
      </c>
      <c r="V42" s="9" t="s">
        <v>157</v>
      </c>
      <c r="W42" s="9" t="s">
        <v>157</v>
      </c>
      <c r="X42" s="9" t="s">
        <v>157</v>
      </c>
      <c r="Y42" s="9" t="s">
        <v>157</v>
      </c>
      <c r="Z42" s="9" t="s">
        <v>157</v>
      </c>
      <c r="AA42" s="9" t="s">
        <v>157</v>
      </c>
      <c r="AB42" s="9" t="s">
        <v>157</v>
      </c>
      <c r="AC42" s="9" t="s">
        <v>157</v>
      </c>
      <c r="AD42" s="9" t="s">
        <v>157</v>
      </c>
      <c r="AE42" s="9" t="s">
        <v>157</v>
      </c>
      <c r="AF42" s="13" t="s">
        <v>157</v>
      </c>
      <c r="AG42" s="13" t="s">
        <v>157</v>
      </c>
      <c r="AH42" s="13" t="s">
        <v>157</v>
      </c>
      <c r="AI42" s="13" t="s">
        <v>157</v>
      </c>
      <c r="AJ42" s="13" t="s">
        <v>157</v>
      </c>
      <c r="AK42" s="13" t="s">
        <v>157</v>
      </c>
      <c r="AL42" s="13" t="s">
        <v>157</v>
      </c>
      <c r="AM42" s="13" t="s">
        <v>157</v>
      </c>
      <c r="AN42" s="13" t="s">
        <v>157</v>
      </c>
      <c r="AO42" s="13" t="s">
        <v>157</v>
      </c>
      <c r="AP42" s="13" t="s">
        <v>157</v>
      </c>
      <c r="AQ42" s="13" t="s">
        <v>157</v>
      </c>
      <c r="AR42" s="13" t="s">
        <v>157</v>
      </c>
      <c r="AS42" s="13" t="s">
        <v>157</v>
      </c>
      <c r="AT42" s="13" t="s">
        <v>157</v>
      </c>
      <c r="AU42" s="13" t="s">
        <v>157</v>
      </c>
      <c r="AV42" s="13" t="s">
        <v>157</v>
      </c>
      <c r="AW42" s="13" t="s">
        <v>157</v>
      </c>
      <c r="AX42" s="13" t="s">
        <v>157</v>
      </c>
      <c r="AY42" s="13" t="s">
        <v>157</v>
      </c>
      <c r="AZ42" s="13" t="s">
        <v>157</v>
      </c>
      <c r="BA42" s="13" t="s">
        <v>157</v>
      </c>
      <c r="BB42" s="13" t="s">
        <v>157</v>
      </c>
      <c r="BC42" s="13" t="s">
        <v>157</v>
      </c>
      <c r="BD42" s="13" t="s">
        <v>157</v>
      </c>
      <c r="BE42" s="13" t="s">
        <v>157</v>
      </c>
      <c r="BF42" s="13" t="s">
        <v>157</v>
      </c>
      <c r="BG42" s="13" t="s">
        <v>157</v>
      </c>
      <c r="BH42" s="13" t="s">
        <v>157</v>
      </c>
      <c r="BI42" s="13" t="s">
        <v>157</v>
      </c>
      <c r="BJ42" s="13" t="s">
        <v>157</v>
      </c>
      <c r="BK42" s="13" t="s">
        <v>157</v>
      </c>
      <c r="BL42" s="11" t="s">
        <v>157</v>
      </c>
      <c r="BM42" s="11" t="s">
        <v>157</v>
      </c>
      <c r="BN42" s="11" t="s">
        <v>157</v>
      </c>
      <c r="BO42" s="11" t="s">
        <v>157</v>
      </c>
      <c r="BP42" s="11" t="s">
        <v>157</v>
      </c>
      <c r="BQ42" s="11" t="s">
        <v>157</v>
      </c>
      <c r="BR42" s="11" t="s">
        <v>157</v>
      </c>
      <c r="BS42" s="15" t="s">
        <v>157</v>
      </c>
      <c r="BT42" s="15" t="s">
        <v>157</v>
      </c>
      <c r="BU42" s="15" t="s">
        <v>157</v>
      </c>
      <c r="BV42" s="15" t="s">
        <v>157</v>
      </c>
      <c r="BW42" s="17" t="s">
        <v>157</v>
      </c>
      <c r="BX42" s="17" t="s">
        <v>157</v>
      </c>
      <c r="BY42" s="17" t="s">
        <v>157</v>
      </c>
    </row>
    <row r="43" spans="1:77" ht="45" x14ac:dyDescent="0.25">
      <c r="A43" s="6" t="s">
        <v>5909</v>
      </c>
      <c r="B43" s="6" t="s">
        <v>3168</v>
      </c>
      <c r="C43" s="6" t="s">
        <v>3563</v>
      </c>
      <c r="D43" s="6"/>
      <c r="E43" s="6" t="s">
        <v>162</v>
      </c>
      <c r="F43" s="9" t="s">
        <v>157</v>
      </c>
      <c r="G43" s="9" t="s">
        <v>157</v>
      </c>
      <c r="H43" s="9" t="s">
        <v>157</v>
      </c>
      <c r="I43" s="9" t="s">
        <v>157</v>
      </c>
      <c r="J43" s="9" t="s">
        <v>157</v>
      </c>
      <c r="K43" s="9" t="s">
        <v>157</v>
      </c>
      <c r="L43" s="9" t="s">
        <v>157</v>
      </c>
      <c r="M43" s="9" t="s">
        <v>157</v>
      </c>
      <c r="N43" s="9" t="s">
        <v>157</v>
      </c>
      <c r="O43" s="9" t="s">
        <v>157</v>
      </c>
      <c r="P43" s="9" t="s">
        <v>157</v>
      </c>
      <c r="Q43" s="9" t="s">
        <v>157</v>
      </c>
      <c r="R43" s="9" t="s">
        <v>157</v>
      </c>
      <c r="S43" s="9" t="s">
        <v>157</v>
      </c>
      <c r="T43" s="9" t="s">
        <v>157</v>
      </c>
      <c r="U43" s="9" t="s">
        <v>157</v>
      </c>
      <c r="V43" s="9" t="s">
        <v>157</v>
      </c>
      <c r="W43" s="9" t="s">
        <v>157</v>
      </c>
      <c r="X43" s="9" t="s">
        <v>157</v>
      </c>
      <c r="Y43" s="9" t="s">
        <v>157</v>
      </c>
      <c r="Z43" s="9" t="s">
        <v>157</v>
      </c>
      <c r="AA43" s="9" t="s">
        <v>157</v>
      </c>
      <c r="AB43" s="9" t="s">
        <v>157</v>
      </c>
      <c r="AC43" s="9" t="s">
        <v>157</v>
      </c>
      <c r="AD43" s="9" t="s">
        <v>157</v>
      </c>
      <c r="AE43" s="9" t="s">
        <v>157</v>
      </c>
      <c r="AF43" s="13" t="s">
        <v>157</v>
      </c>
      <c r="AG43" s="13" t="s">
        <v>157</v>
      </c>
      <c r="AH43" s="13" t="s">
        <v>157</v>
      </c>
      <c r="AI43" s="13" t="s">
        <v>157</v>
      </c>
      <c r="AJ43" s="13" t="s">
        <v>157</v>
      </c>
      <c r="AK43" s="13" t="s">
        <v>157</v>
      </c>
      <c r="AL43" s="13" t="s">
        <v>157</v>
      </c>
      <c r="AM43" s="13" t="s">
        <v>157</v>
      </c>
      <c r="AN43" s="13" t="s">
        <v>157</v>
      </c>
      <c r="AO43" s="13" t="s">
        <v>157</v>
      </c>
      <c r="AP43" s="13" t="s">
        <v>157</v>
      </c>
      <c r="AQ43" s="13" t="s">
        <v>157</v>
      </c>
      <c r="AR43" s="13" t="s">
        <v>157</v>
      </c>
      <c r="AS43" s="13" t="s">
        <v>157</v>
      </c>
      <c r="AT43" s="13" t="s">
        <v>157</v>
      </c>
      <c r="AU43" s="13" t="s">
        <v>157</v>
      </c>
      <c r="AV43" s="13" t="s">
        <v>157</v>
      </c>
      <c r="AW43" s="13" t="s">
        <v>157</v>
      </c>
      <c r="AX43" s="13" t="s">
        <v>157</v>
      </c>
      <c r="AY43" s="13" t="s">
        <v>157</v>
      </c>
      <c r="AZ43" s="13" t="s">
        <v>157</v>
      </c>
      <c r="BA43" s="13" t="s">
        <v>157</v>
      </c>
      <c r="BB43" s="13" t="s">
        <v>157</v>
      </c>
      <c r="BC43" s="13" t="s">
        <v>157</v>
      </c>
      <c r="BD43" s="13" t="s">
        <v>157</v>
      </c>
      <c r="BE43" s="13" t="s">
        <v>157</v>
      </c>
      <c r="BF43" s="13" t="s">
        <v>157</v>
      </c>
      <c r="BG43" s="13" t="s">
        <v>157</v>
      </c>
      <c r="BH43" s="13" t="s">
        <v>157</v>
      </c>
      <c r="BI43" s="13" t="s">
        <v>157</v>
      </c>
      <c r="BJ43" s="13" t="s">
        <v>157</v>
      </c>
      <c r="BK43" s="13" t="s">
        <v>157</v>
      </c>
      <c r="BL43" s="11" t="s">
        <v>157</v>
      </c>
      <c r="BM43" s="11" t="s">
        <v>157</v>
      </c>
      <c r="BN43" s="11" t="s">
        <v>157</v>
      </c>
      <c r="BO43" s="11" t="s">
        <v>157</v>
      </c>
      <c r="BP43" s="11" t="s">
        <v>157</v>
      </c>
      <c r="BQ43" s="11" t="s">
        <v>157</v>
      </c>
      <c r="BR43" s="11" t="s">
        <v>157</v>
      </c>
      <c r="BS43" s="15" t="s">
        <v>157</v>
      </c>
      <c r="BT43" s="15" t="s">
        <v>157</v>
      </c>
      <c r="BU43" s="15" t="s">
        <v>157</v>
      </c>
      <c r="BV43" s="15" t="s">
        <v>157</v>
      </c>
      <c r="BW43" s="17" t="s">
        <v>157</v>
      </c>
      <c r="BX43" s="17" t="s">
        <v>157</v>
      </c>
      <c r="BY43" s="17" t="s">
        <v>157</v>
      </c>
    </row>
    <row r="44" spans="1:77" ht="45" x14ac:dyDescent="0.25">
      <c r="A44" s="6" t="s">
        <v>3167</v>
      </c>
      <c r="B44" s="6" t="s">
        <v>3168</v>
      </c>
      <c r="C44" s="6" t="s">
        <v>3169</v>
      </c>
      <c r="D44" s="6"/>
      <c r="E44" s="6" t="s">
        <v>162</v>
      </c>
      <c r="F44" s="9" t="s">
        <v>157</v>
      </c>
      <c r="G44" s="9" t="s">
        <v>157</v>
      </c>
      <c r="H44" s="9" t="s">
        <v>157</v>
      </c>
      <c r="I44" s="9" t="s">
        <v>157</v>
      </c>
      <c r="J44" s="9" t="s">
        <v>157</v>
      </c>
      <c r="K44" s="9" t="s">
        <v>157</v>
      </c>
      <c r="L44" s="9" t="s">
        <v>157</v>
      </c>
      <c r="M44" s="9" t="s">
        <v>157</v>
      </c>
      <c r="N44" s="9" t="s">
        <v>157</v>
      </c>
      <c r="O44" s="9" t="s">
        <v>157</v>
      </c>
      <c r="P44" s="9" t="s">
        <v>157</v>
      </c>
      <c r="Q44" s="9" t="s">
        <v>157</v>
      </c>
      <c r="R44" s="9" t="s">
        <v>157</v>
      </c>
      <c r="S44" s="9" t="s">
        <v>157</v>
      </c>
      <c r="T44" s="9" t="s">
        <v>157</v>
      </c>
      <c r="U44" s="9" t="s">
        <v>157</v>
      </c>
      <c r="V44" s="9" t="s">
        <v>157</v>
      </c>
      <c r="W44" s="9" t="s">
        <v>157</v>
      </c>
      <c r="X44" s="9" t="s">
        <v>157</v>
      </c>
      <c r="Y44" s="9" t="s">
        <v>157</v>
      </c>
      <c r="Z44" s="9" t="s">
        <v>157</v>
      </c>
      <c r="AA44" s="9" t="s">
        <v>157</v>
      </c>
      <c r="AB44" s="9" t="s">
        <v>157</v>
      </c>
      <c r="AC44" s="9" t="s">
        <v>157</v>
      </c>
      <c r="AD44" s="9" t="s">
        <v>157</v>
      </c>
      <c r="AE44" s="9" t="s">
        <v>157</v>
      </c>
      <c r="AF44" s="13" t="s">
        <v>157</v>
      </c>
      <c r="AG44" s="13" t="s">
        <v>157</v>
      </c>
      <c r="AH44" s="13" t="s">
        <v>157</v>
      </c>
      <c r="AI44" s="13" t="s">
        <v>157</v>
      </c>
      <c r="AJ44" s="13" t="s">
        <v>157</v>
      </c>
      <c r="AK44" s="13" t="s">
        <v>157</v>
      </c>
      <c r="AL44" s="13" t="s">
        <v>157</v>
      </c>
      <c r="AM44" s="13" t="s">
        <v>157</v>
      </c>
      <c r="AN44" s="13" t="s">
        <v>157</v>
      </c>
      <c r="AO44" s="13" t="s">
        <v>157</v>
      </c>
      <c r="AP44" s="13" t="s">
        <v>157</v>
      </c>
      <c r="AQ44" s="13" t="s">
        <v>157</v>
      </c>
      <c r="AR44" s="13" t="s">
        <v>157</v>
      </c>
      <c r="AS44" s="13" t="s">
        <v>157</v>
      </c>
      <c r="AT44" s="13" t="s">
        <v>157</v>
      </c>
      <c r="AU44" s="13" t="s">
        <v>157</v>
      </c>
      <c r="AV44" s="13" t="s">
        <v>157</v>
      </c>
      <c r="AW44" s="13" t="s">
        <v>157</v>
      </c>
      <c r="AX44" s="13" t="s">
        <v>157</v>
      </c>
      <c r="AY44" s="13" t="s">
        <v>157</v>
      </c>
      <c r="AZ44" s="13" t="s">
        <v>157</v>
      </c>
      <c r="BA44" s="13" t="s">
        <v>157</v>
      </c>
      <c r="BB44" s="13" t="s">
        <v>157</v>
      </c>
      <c r="BC44" s="13" t="s">
        <v>157</v>
      </c>
      <c r="BD44" s="13" t="s">
        <v>157</v>
      </c>
      <c r="BE44" s="13" t="s">
        <v>157</v>
      </c>
      <c r="BF44" s="13" t="s">
        <v>157</v>
      </c>
      <c r="BG44" s="13" t="s">
        <v>157</v>
      </c>
      <c r="BH44" s="13" t="s">
        <v>157</v>
      </c>
      <c r="BI44" s="13" t="s">
        <v>157</v>
      </c>
      <c r="BJ44" s="13" t="s">
        <v>157</v>
      </c>
      <c r="BK44" s="13" t="s">
        <v>157</v>
      </c>
      <c r="BL44" s="11" t="s">
        <v>157</v>
      </c>
      <c r="BM44" s="11" t="s">
        <v>157</v>
      </c>
      <c r="BN44" s="11" t="s">
        <v>157</v>
      </c>
      <c r="BO44" s="11" t="s">
        <v>157</v>
      </c>
      <c r="BP44" s="11" t="s">
        <v>157</v>
      </c>
      <c r="BQ44" s="11" t="s">
        <v>157</v>
      </c>
      <c r="BR44" s="11" t="s">
        <v>157</v>
      </c>
      <c r="BS44" s="15" t="s">
        <v>157</v>
      </c>
      <c r="BT44" s="15" t="s">
        <v>157</v>
      </c>
      <c r="BU44" s="15" t="s">
        <v>157</v>
      </c>
      <c r="BV44" s="15" t="s">
        <v>157</v>
      </c>
      <c r="BW44" s="17" t="s">
        <v>157</v>
      </c>
      <c r="BX44" s="17" t="s">
        <v>157</v>
      </c>
      <c r="BY44" s="17" t="s">
        <v>157</v>
      </c>
    </row>
    <row r="45" spans="1:77" ht="45" x14ac:dyDescent="0.25">
      <c r="A45" s="6" t="s">
        <v>1503</v>
      </c>
      <c r="B45" s="6" t="s">
        <v>1504</v>
      </c>
      <c r="C45" s="6" t="s">
        <v>1505</v>
      </c>
      <c r="D45" s="6"/>
      <c r="E45" s="6" t="s">
        <v>162</v>
      </c>
      <c r="F45" s="9" t="s">
        <v>157</v>
      </c>
      <c r="G45" s="9" t="s">
        <v>157</v>
      </c>
      <c r="H45" s="9" t="s">
        <v>157</v>
      </c>
      <c r="I45" s="9" t="s">
        <v>157</v>
      </c>
      <c r="J45" s="9" t="s">
        <v>157</v>
      </c>
      <c r="K45" s="9" t="s">
        <v>157</v>
      </c>
      <c r="L45" s="9" t="s">
        <v>157</v>
      </c>
      <c r="M45" s="9" t="s">
        <v>157</v>
      </c>
      <c r="N45" s="9" t="s">
        <v>157</v>
      </c>
      <c r="O45" s="9" t="s">
        <v>157</v>
      </c>
      <c r="P45" s="9" t="s">
        <v>157</v>
      </c>
      <c r="Q45" s="9" t="s">
        <v>157</v>
      </c>
      <c r="R45" s="9" t="s">
        <v>157</v>
      </c>
      <c r="S45" s="9" t="s">
        <v>157</v>
      </c>
      <c r="T45" s="9" t="s">
        <v>157</v>
      </c>
      <c r="U45" s="9" t="s">
        <v>157</v>
      </c>
      <c r="V45" s="9" t="s">
        <v>157</v>
      </c>
      <c r="W45" s="9" t="s">
        <v>157</v>
      </c>
      <c r="X45" s="9" t="s">
        <v>157</v>
      </c>
      <c r="Y45" s="9" t="s">
        <v>157</v>
      </c>
      <c r="Z45" s="9" t="s">
        <v>157</v>
      </c>
      <c r="AA45" s="9" t="s">
        <v>157</v>
      </c>
      <c r="AB45" s="9" t="s">
        <v>157</v>
      </c>
      <c r="AC45" s="9" t="s">
        <v>157</v>
      </c>
      <c r="AD45" s="9" t="s">
        <v>157</v>
      </c>
      <c r="AE45" s="9" t="s">
        <v>157</v>
      </c>
      <c r="AF45" s="13" t="s">
        <v>157</v>
      </c>
      <c r="AG45" s="13" t="s">
        <v>157</v>
      </c>
      <c r="AH45" s="13" t="s">
        <v>157</v>
      </c>
      <c r="AI45" s="13" t="s">
        <v>157</v>
      </c>
      <c r="AJ45" s="13" t="s">
        <v>157</v>
      </c>
      <c r="AK45" s="13" t="s">
        <v>157</v>
      </c>
      <c r="AL45" s="13" t="s">
        <v>157</v>
      </c>
      <c r="AM45" s="13" t="s">
        <v>157</v>
      </c>
      <c r="AN45" s="13" t="s">
        <v>157</v>
      </c>
      <c r="AO45" s="13" t="s">
        <v>157</v>
      </c>
      <c r="AP45" s="13" t="s">
        <v>157</v>
      </c>
      <c r="AQ45" s="13" t="s">
        <v>157</v>
      </c>
      <c r="AR45" s="13" t="s">
        <v>157</v>
      </c>
      <c r="AS45" s="13" t="s">
        <v>157</v>
      </c>
      <c r="AT45" s="13" t="s">
        <v>157</v>
      </c>
      <c r="AU45" s="13" t="s">
        <v>157</v>
      </c>
      <c r="AV45" s="13" t="s">
        <v>157</v>
      </c>
      <c r="AW45" s="13" t="s">
        <v>157</v>
      </c>
      <c r="AX45" s="13" t="s">
        <v>157</v>
      </c>
      <c r="AY45" s="13" t="s">
        <v>157</v>
      </c>
      <c r="AZ45" s="13" t="s">
        <v>157</v>
      </c>
      <c r="BA45" s="13" t="s">
        <v>157</v>
      </c>
      <c r="BB45" s="13" t="s">
        <v>157</v>
      </c>
      <c r="BC45" s="13" t="s">
        <v>157</v>
      </c>
      <c r="BD45" s="13" t="s">
        <v>157</v>
      </c>
      <c r="BE45" s="13" t="s">
        <v>157</v>
      </c>
      <c r="BF45" s="13" t="s">
        <v>157</v>
      </c>
      <c r="BG45" s="13" t="s">
        <v>157</v>
      </c>
      <c r="BH45" s="13" t="s">
        <v>157</v>
      </c>
      <c r="BI45" s="13" t="s">
        <v>157</v>
      </c>
      <c r="BJ45" s="13" t="s">
        <v>157</v>
      </c>
      <c r="BK45" s="13" t="s">
        <v>157</v>
      </c>
      <c r="BL45" s="11" t="s">
        <v>157</v>
      </c>
      <c r="BM45" s="11" t="s">
        <v>157</v>
      </c>
      <c r="BN45" s="11" t="s">
        <v>157</v>
      </c>
      <c r="BO45" s="11" t="s">
        <v>157</v>
      </c>
      <c r="BP45" s="11" t="s">
        <v>157</v>
      </c>
      <c r="BQ45" s="11" t="s">
        <v>157</v>
      </c>
      <c r="BR45" s="11" t="s">
        <v>157</v>
      </c>
      <c r="BS45" s="15" t="s">
        <v>157</v>
      </c>
      <c r="BT45" s="15" t="s">
        <v>157</v>
      </c>
      <c r="BU45" s="15" t="s">
        <v>157</v>
      </c>
      <c r="BV45" s="15" t="s">
        <v>157</v>
      </c>
      <c r="BW45" s="17" t="s">
        <v>157</v>
      </c>
      <c r="BX45" s="17" t="s">
        <v>157</v>
      </c>
      <c r="BY45" s="17" t="s">
        <v>157</v>
      </c>
    </row>
    <row r="46" spans="1:77" ht="45" x14ac:dyDescent="0.25">
      <c r="A46" s="6" t="s">
        <v>4063</v>
      </c>
      <c r="B46" s="6" t="s">
        <v>2855</v>
      </c>
      <c r="C46" s="6" t="s">
        <v>2856</v>
      </c>
      <c r="D46" s="6"/>
      <c r="E46" s="6" t="s">
        <v>162</v>
      </c>
      <c r="F46" s="9" t="s">
        <v>157</v>
      </c>
      <c r="G46" s="9" t="s">
        <v>157</v>
      </c>
      <c r="H46" s="9" t="s">
        <v>157</v>
      </c>
      <c r="I46" s="9" t="s">
        <v>157</v>
      </c>
      <c r="J46" s="9" t="s">
        <v>157</v>
      </c>
      <c r="K46" s="9" t="s">
        <v>157</v>
      </c>
      <c r="L46" s="9" t="s">
        <v>157</v>
      </c>
      <c r="M46" s="9" t="s">
        <v>157</v>
      </c>
      <c r="N46" s="9" t="s">
        <v>157</v>
      </c>
      <c r="O46" s="9" t="s">
        <v>157</v>
      </c>
      <c r="P46" s="9" t="s">
        <v>157</v>
      </c>
      <c r="Q46" s="9" t="s">
        <v>157</v>
      </c>
      <c r="R46" s="9" t="s">
        <v>157</v>
      </c>
      <c r="S46" s="9" t="s">
        <v>157</v>
      </c>
      <c r="T46" s="9" t="s">
        <v>157</v>
      </c>
      <c r="U46" s="9" t="s">
        <v>157</v>
      </c>
      <c r="V46" s="9" t="s">
        <v>157</v>
      </c>
      <c r="W46" s="9" t="s">
        <v>157</v>
      </c>
      <c r="X46" s="9" t="s">
        <v>157</v>
      </c>
      <c r="Y46" s="9" t="s">
        <v>157</v>
      </c>
      <c r="Z46" s="9" t="s">
        <v>157</v>
      </c>
      <c r="AA46" s="9" t="s">
        <v>157</v>
      </c>
      <c r="AB46" s="9" t="s">
        <v>157</v>
      </c>
      <c r="AC46" s="9" t="s">
        <v>157</v>
      </c>
      <c r="AD46" s="9" t="s">
        <v>157</v>
      </c>
      <c r="AE46" s="9" t="s">
        <v>157</v>
      </c>
      <c r="AF46" s="13" t="s">
        <v>157</v>
      </c>
      <c r="AG46" s="13" t="s">
        <v>157</v>
      </c>
      <c r="AH46" s="13" t="s">
        <v>157</v>
      </c>
      <c r="AI46" s="13" t="s">
        <v>157</v>
      </c>
      <c r="AJ46" s="13" t="s">
        <v>157</v>
      </c>
      <c r="AK46" s="13" t="s">
        <v>157</v>
      </c>
      <c r="AL46" s="13" t="s">
        <v>157</v>
      </c>
      <c r="AM46" s="13" t="s">
        <v>157</v>
      </c>
      <c r="AN46" s="13" t="s">
        <v>157</v>
      </c>
      <c r="AO46" s="13" t="s">
        <v>157</v>
      </c>
      <c r="AP46" s="13" t="s">
        <v>157</v>
      </c>
      <c r="AQ46" s="13" t="s">
        <v>157</v>
      </c>
      <c r="AR46" s="13" t="s">
        <v>157</v>
      </c>
      <c r="AS46" s="13" t="s">
        <v>157</v>
      </c>
      <c r="AT46" s="13" t="s">
        <v>157</v>
      </c>
      <c r="AU46" s="13" t="s">
        <v>157</v>
      </c>
      <c r="AV46" s="13" t="s">
        <v>157</v>
      </c>
      <c r="AW46" s="13" t="s">
        <v>157</v>
      </c>
      <c r="AX46" s="13" t="s">
        <v>157</v>
      </c>
      <c r="AY46" s="13" t="s">
        <v>157</v>
      </c>
      <c r="AZ46" s="13" t="s">
        <v>157</v>
      </c>
      <c r="BA46" s="13" t="s">
        <v>157</v>
      </c>
      <c r="BB46" s="13" t="s">
        <v>157</v>
      </c>
      <c r="BC46" s="13" t="s">
        <v>157</v>
      </c>
      <c r="BD46" s="13" t="s">
        <v>157</v>
      </c>
      <c r="BE46" s="13" t="s">
        <v>157</v>
      </c>
      <c r="BF46" s="13" t="s">
        <v>157</v>
      </c>
      <c r="BG46" s="13" t="s">
        <v>157</v>
      </c>
      <c r="BH46" s="13" t="s">
        <v>157</v>
      </c>
      <c r="BI46" s="13" t="s">
        <v>157</v>
      </c>
      <c r="BJ46" s="13" t="s">
        <v>157</v>
      </c>
      <c r="BK46" s="13" t="s">
        <v>157</v>
      </c>
      <c r="BL46" s="11" t="s">
        <v>157</v>
      </c>
      <c r="BM46" s="11" t="s">
        <v>157</v>
      </c>
      <c r="BN46" s="11" t="s">
        <v>157</v>
      </c>
      <c r="BO46" s="11" t="s">
        <v>157</v>
      </c>
      <c r="BP46" s="11" t="s">
        <v>157</v>
      </c>
      <c r="BQ46" s="11" t="s">
        <v>157</v>
      </c>
      <c r="BR46" s="11" t="s">
        <v>157</v>
      </c>
      <c r="BS46" s="15" t="s">
        <v>157</v>
      </c>
      <c r="BT46" s="15" t="s">
        <v>157</v>
      </c>
      <c r="BU46" s="15" t="s">
        <v>157</v>
      </c>
      <c r="BV46" s="15" t="s">
        <v>157</v>
      </c>
      <c r="BW46" s="17" t="s">
        <v>157</v>
      </c>
      <c r="BX46" s="17" t="s">
        <v>157</v>
      </c>
      <c r="BY46" s="17" t="s">
        <v>157</v>
      </c>
    </row>
    <row r="47" spans="1:77" ht="45" x14ac:dyDescent="0.25">
      <c r="A47" s="6" t="s">
        <v>4063</v>
      </c>
      <c r="B47" s="6" t="s">
        <v>2855</v>
      </c>
      <c r="C47" s="6" t="s">
        <v>2856</v>
      </c>
      <c r="D47" s="6"/>
      <c r="E47" s="6" t="s">
        <v>162</v>
      </c>
      <c r="F47" s="9" t="s">
        <v>157</v>
      </c>
      <c r="G47" s="9" t="s">
        <v>157</v>
      </c>
      <c r="H47" s="9" t="s">
        <v>157</v>
      </c>
      <c r="I47" s="9" t="s">
        <v>157</v>
      </c>
      <c r="J47" s="9" t="s">
        <v>157</v>
      </c>
      <c r="K47" s="9" t="s">
        <v>157</v>
      </c>
      <c r="L47" s="9" t="s">
        <v>157</v>
      </c>
      <c r="M47" s="9" t="s">
        <v>157</v>
      </c>
      <c r="N47" s="9" t="s">
        <v>157</v>
      </c>
      <c r="O47" s="9" t="s">
        <v>157</v>
      </c>
      <c r="P47" s="9" t="s">
        <v>157</v>
      </c>
      <c r="Q47" s="9" t="s">
        <v>157</v>
      </c>
      <c r="R47" s="9" t="s">
        <v>157</v>
      </c>
      <c r="S47" s="9" t="s">
        <v>157</v>
      </c>
      <c r="T47" s="9" t="s">
        <v>157</v>
      </c>
      <c r="U47" s="9" t="s">
        <v>157</v>
      </c>
      <c r="V47" s="9" t="s">
        <v>157</v>
      </c>
      <c r="W47" s="9" t="s">
        <v>157</v>
      </c>
      <c r="X47" s="9" t="s">
        <v>157</v>
      </c>
      <c r="Y47" s="9" t="s">
        <v>157</v>
      </c>
      <c r="Z47" s="9" t="s">
        <v>157</v>
      </c>
      <c r="AA47" s="9" t="s">
        <v>157</v>
      </c>
      <c r="AB47" s="9" t="s">
        <v>157</v>
      </c>
      <c r="AC47" s="9" t="s">
        <v>157</v>
      </c>
      <c r="AD47" s="9" t="s">
        <v>157</v>
      </c>
      <c r="AE47" s="9" t="s">
        <v>157</v>
      </c>
      <c r="AF47" s="13" t="s">
        <v>157</v>
      </c>
      <c r="AG47" s="13" t="s">
        <v>157</v>
      </c>
      <c r="AH47" s="13" t="s">
        <v>157</v>
      </c>
      <c r="AI47" s="13" t="s">
        <v>157</v>
      </c>
      <c r="AJ47" s="13" t="s">
        <v>157</v>
      </c>
      <c r="AK47" s="13" t="s">
        <v>157</v>
      </c>
      <c r="AL47" s="13" t="s">
        <v>157</v>
      </c>
      <c r="AM47" s="13" t="s">
        <v>157</v>
      </c>
      <c r="AN47" s="13" t="s">
        <v>157</v>
      </c>
      <c r="AO47" s="13" t="s">
        <v>157</v>
      </c>
      <c r="AP47" s="13" t="s">
        <v>157</v>
      </c>
      <c r="AQ47" s="13" t="s">
        <v>157</v>
      </c>
      <c r="AR47" s="13" t="s">
        <v>157</v>
      </c>
      <c r="AS47" s="13" t="s">
        <v>157</v>
      </c>
      <c r="AT47" s="13" t="s">
        <v>157</v>
      </c>
      <c r="AU47" s="13" t="s">
        <v>157</v>
      </c>
      <c r="AV47" s="13" t="s">
        <v>157</v>
      </c>
      <c r="AW47" s="13" t="s">
        <v>157</v>
      </c>
      <c r="AX47" s="13" t="s">
        <v>157</v>
      </c>
      <c r="AY47" s="13" t="s">
        <v>157</v>
      </c>
      <c r="AZ47" s="13" t="s">
        <v>157</v>
      </c>
      <c r="BA47" s="13" t="s">
        <v>157</v>
      </c>
      <c r="BB47" s="13" t="s">
        <v>157</v>
      </c>
      <c r="BC47" s="13" t="s">
        <v>157</v>
      </c>
      <c r="BD47" s="13" t="s">
        <v>157</v>
      </c>
      <c r="BE47" s="13" t="s">
        <v>157</v>
      </c>
      <c r="BF47" s="13" t="s">
        <v>157</v>
      </c>
      <c r="BG47" s="13" t="s">
        <v>157</v>
      </c>
      <c r="BH47" s="13" t="s">
        <v>157</v>
      </c>
      <c r="BI47" s="13" t="s">
        <v>157</v>
      </c>
      <c r="BJ47" s="13" t="s">
        <v>157</v>
      </c>
      <c r="BK47" s="13" t="s">
        <v>157</v>
      </c>
      <c r="BL47" s="11" t="s">
        <v>157</v>
      </c>
      <c r="BM47" s="11" t="s">
        <v>157</v>
      </c>
      <c r="BN47" s="11" t="s">
        <v>157</v>
      </c>
      <c r="BO47" s="11" t="s">
        <v>157</v>
      </c>
      <c r="BP47" s="11" t="s">
        <v>157</v>
      </c>
      <c r="BQ47" s="11" t="s">
        <v>157</v>
      </c>
      <c r="BR47" s="11" t="s">
        <v>157</v>
      </c>
      <c r="BS47" s="15" t="s">
        <v>157</v>
      </c>
      <c r="BT47" s="15" t="s">
        <v>157</v>
      </c>
      <c r="BU47" s="15" t="s">
        <v>157</v>
      </c>
      <c r="BV47" s="15" t="s">
        <v>157</v>
      </c>
      <c r="BW47" s="17" t="s">
        <v>157</v>
      </c>
      <c r="BX47" s="17" t="s">
        <v>157</v>
      </c>
      <c r="BY47" s="17" t="s">
        <v>157</v>
      </c>
    </row>
    <row r="48" spans="1:77" ht="60" x14ac:dyDescent="0.25">
      <c r="A48" s="6" t="s">
        <v>4154</v>
      </c>
      <c r="B48" s="6" t="s">
        <v>4155</v>
      </c>
      <c r="C48" s="6" t="s">
        <v>4156</v>
      </c>
      <c r="D48" s="6"/>
      <c r="E48" s="6" t="s">
        <v>162</v>
      </c>
      <c r="F48" s="9" t="s">
        <v>157</v>
      </c>
      <c r="G48" s="9" t="s">
        <v>157</v>
      </c>
      <c r="H48" s="9" t="s">
        <v>157</v>
      </c>
      <c r="I48" s="9" t="s">
        <v>157</v>
      </c>
      <c r="J48" s="9" t="s">
        <v>157</v>
      </c>
      <c r="K48" s="9" t="s">
        <v>157</v>
      </c>
      <c r="L48" s="9" t="s">
        <v>157</v>
      </c>
      <c r="M48" s="9" t="s">
        <v>157</v>
      </c>
      <c r="N48" s="9" t="s">
        <v>157</v>
      </c>
      <c r="O48" s="9" t="s">
        <v>157</v>
      </c>
      <c r="P48" s="9" t="s">
        <v>157</v>
      </c>
      <c r="Q48" s="9" t="s">
        <v>157</v>
      </c>
      <c r="R48" s="9" t="s">
        <v>157</v>
      </c>
      <c r="S48" s="9" t="s">
        <v>157</v>
      </c>
      <c r="T48" s="9" t="s">
        <v>157</v>
      </c>
      <c r="U48" s="9" t="s">
        <v>157</v>
      </c>
      <c r="V48" s="9" t="s">
        <v>157</v>
      </c>
      <c r="W48" s="9" t="s">
        <v>157</v>
      </c>
      <c r="X48" s="9" t="s">
        <v>157</v>
      </c>
      <c r="Y48" s="9" t="s">
        <v>157</v>
      </c>
      <c r="Z48" s="9" t="s">
        <v>157</v>
      </c>
      <c r="AA48" s="9" t="s">
        <v>157</v>
      </c>
      <c r="AB48" s="9" t="s">
        <v>157</v>
      </c>
      <c r="AC48" s="9" t="s">
        <v>157</v>
      </c>
      <c r="AD48" s="9" t="s">
        <v>157</v>
      </c>
      <c r="AE48" s="9" t="s">
        <v>157</v>
      </c>
      <c r="AF48" s="13" t="s">
        <v>157</v>
      </c>
      <c r="AG48" s="13" t="s">
        <v>157</v>
      </c>
      <c r="AH48" s="13" t="s">
        <v>157</v>
      </c>
      <c r="AI48" s="13" t="s">
        <v>157</v>
      </c>
      <c r="AJ48" s="13" t="s">
        <v>157</v>
      </c>
      <c r="AK48" s="13" t="s">
        <v>157</v>
      </c>
      <c r="AL48" s="13" t="s">
        <v>157</v>
      </c>
      <c r="AM48" s="13" t="s">
        <v>157</v>
      </c>
      <c r="AN48" s="13" t="s">
        <v>157</v>
      </c>
      <c r="AO48" s="13" t="s">
        <v>157</v>
      </c>
      <c r="AP48" s="13" t="s">
        <v>157</v>
      </c>
      <c r="AQ48" s="13" t="s">
        <v>157</v>
      </c>
      <c r="AR48" s="13" t="s">
        <v>157</v>
      </c>
      <c r="AS48" s="13" t="s">
        <v>157</v>
      </c>
      <c r="AT48" s="13" t="s">
        <v>157</v>
      </c>
      <c r="AU48" s="13" t="s">
        <v>157</v>
      </c>
      <c r="AV48" s="13" t="s">
        <v>157</v>
      </c>
      <c r="AW48" s="13" t="s">
        <v>157</v>
      </c>
      <c r="AX48" s="13" t="s">
        <v>157</v>
      </c>
      <c r="AY48" s="13" t="s">
        <v>157</v>
      </c>
      <c r="AZ48" s="13" t="s">
        <v>157</v>
      </c>
      <c r="BA48" s="13" t="s">
        <v>157</v>
      </c>
      <c r="BB48" s="13" t="s">
        <v>157</v>
      </c>
      <c r="BC48" s="13" t="s">
        <v>157</v>
      </c>
      <c r="BD48" s="13" t="s">
        <v>157</v>
      </c>
      <c r="BE48" s="13" t="s">
        <v>157</v>
      </c>
      <c r="BF48" s="13" t="s">
        <v>157</v>
      </c>
      <c r="BG48" s="13" t="s">
        <v>157</v>
      </c>
      <c r="BH48" s="13" t="s">
        <v>157</v>
      </c>
      <c r="BI48" s="13" t="s">
        <v>157</v>
      </c>
      <c r="BJ48" s="13" t="s">
        <v>157</v>
      </c>
      <c r="BK48" s="13" t="s">
        <v>157</v>
      </c>
      <c r="BL48" s="11" t="s">
        <v>157</v>
      </c>
      <c r="BM48" s="11" t="s">
        <v>157</v>
      </c>
      <c r="BN48" s="11" t="s">
        <v>157</v>
      </c>
      <c r="BO48" s="11" t="s">
        <v>157</v>
      </c>
      <c r="BP48" s="11" t="s">
        <v>157</v>
      </c>
      <c r="BQ48" s="11" t="s">
        <v>157</v>
      </c>
      <c r="BR48" s="11" t="s">
        <v>157</v>
      </c>
      <c r="BS48" s="15" t="s">
        <v>157</v>
      </c>
      <c r="BT48" s="15" t="s">
        <v>157</v>
      </c>
      <c r="BU48" s="15" t="s">
        <v>157</v>
      </c>
      <c r="BV48" s="15" t="s">
        <v>157</v>
      </c>
      <c r="BW48" s="17" t="s">
        <v>157</v>
      </c>
      <c r="BX48" s="17" t="s">
        <v>157</v>
      </c>
      <c r="BY48" s="17" t="s">
        <v>157</v>
      </c>
    </row>
    <row r="49" spans="1:77" ht="45" x14ac:dyDescent="0.25">
      <c r="A49" s="6" t="s">
        <v>4722</v>
      </c>
      <c r="B49" s="6" t="s">
        <v>4723</v>
      </c>
      <c r="C49" s="6" t="s">
        <v>4724</v>
      </c>
      <c r="D49" s="6"/>
      <c r="E49" s="6" t="s">
        <v>162</v>
      </c>
      <c r="F49" s="9" t="s">
        <v>157</v>
      </c>
      <c r="G49" s="9" t="s">
        <v>157</v>
      </c>
      <c r="H49" s="9" t="s">
        <v>157</v>
      </c>
      <c r="I49" s="9" t="s">
        <v>157</v>
      </c>
      <c r="J49" s="9" t="s">
        <v>157</v>
      </c>
      <c r="K49" s="9" t="s">
        <v>157</v>
      </c>
      <c r="L49" s="9" t="s">
        <v>157</v>
      </c>
      <c r="M49" s="9" t="s">
        <v>157</v>
      </c>
      <c r="N49" s="9" t="s">
        <v>157</v>
      </c>
      <c r="O49" s="9" t="s">
        <v>157</v>
      </c>
      <c r="P49" s="9" t="s">
        <v>157</v>
      </c>
      <c r="Q49" s="9" t="s">
        <v>157</v>
      </c>
      <c r="R49" s="9" t="s">
        <v>157</v>
      </c>
      <c r="S49" s="9" t="s">
        <v>157</v>
      </c>
      <c r="T49" s="9" t="s">
        <v>157</v>
      </c>
      <c r="U49" s="9" t="s">
        <v>157</v>
      </c>
      <c r="V49" s="9" t="s">
        <v>157</v>
      </c>
      <c r="W49" s="9" t="s">
        <v>157</v>
      </c>
      <c r="X49" s="9" t="s">
        <v>157</v>
      </c>
      <c r="Y49" s="9" t="s">
        <v>157</v>
      </c>
      <c r="Z49" s="9" t="s">
        <v>157</v>
      </c>
      <c r="AA49" s="9" t="s">
        <v>157</v>
      </c>
      <c r="AB49" s="9" t="s">
        <v>157</v>
      </c>
      <c r="AC49" s="9" t="s">
        <v>157</v>
      </c>
      <c r="AD49" s="9" t="s">
        <v>157</v>
      </c>
      <c r="AE49" s="9" t="s">
        <v>157</v>
      </c>
      <c r="AF49" s="13" t="s">
        <v>157</v>
      </c>
      <c r="AG49" s="13" t="s">
        <v>157</v>
      </c>
      <c r="AH49" s="13" t="s">
        <v>157</v>
      </c>
      <c r="AI49" s="13" t="s">
        <v>157</v>
      </c>
      <c r="AJ49" s="13" t="s">
        <v>157</v>
      </c>
      <c r="AK49" s="13" t="s">
        <v>157</v>
      </c>
      <c r="AL49" s="13" t="s">
        <v>157</v>
      </c>
      <c r="AM49" s="13" t="s">
        <v>157</v>
      </c>
      <c r="AN49" s="13" t="s">
        <v>157</v>
      </c>
      <c r="AO49" s="13" t="s">
        <v>157</v>
      </c>
      <c r="AP49" s="13" t="s">
        <v>157</v>
      </c>
      <c r="AQ49" s="13" t="s">
        <v>157</v>
      </c>
      <c r="AR49" s="13" t="s">
        <v>157</v>
      </c>
      <c r="AS49" s="13" t="s">
        <v>157</v>
      </c>
      <c r="AT49" s="13" t="s">
        <v>157</v>
      </c>
      <c r="AU49" s="13" t="s">
        <v>157</v>
      </c>
      <c r="AV49" s="13" t="s">
        <v>157</v>
      </c>
      <c r="AW49" s="13" t="s">
        <v>157</v>
      </c>
      <c r="AX49" s="13" t="s">
        <v>157</v>
      </c>
      <c r="AY49" s="13" t="s">
        <v>157</v>
      </c>
      <c r="AZ49" s="13" t="s">
        <v>157</v>
      </c>
      <c r="BA49" s="13" t="s">
        <v>157</v>
      </c>
      <c r="BB49" s="13" t="s">
        <v>157</v>
      </c>
      <c r="BC49" s="13" t="s">
        <v>157</v>
      </c>
      <c r="BD49" s="13" t="s">
        <v>157</v>
      </c>
      <c r="BE49" s="13" t="s">
        <v>157</v>
      </c>
      <c r="BF49" s="13" t="s">
        <v>157</v>
      </c>
      <c r="BG49" s="13" t="s">
        <v>157</v>
      </c>
      <c r="BH49" s="13" t="s">
        <v>157</v>
      </c>
      <c r="BI49" s="13" t="s">
        <v>157</v>
      </c>
      <c r="BJ49" s="13" t="s">
        <v>157</v>
      </c>
      <c r="BK49" s="13" t="s">
        <v>157</v>
      </c>
      <c r="BL49" s="11" t="s">
        <v>157</v>
      </c>
      <c r="BM49" s="11" t="s">
        <v>157</v>
      </c>
      <c r="BN49" s="11" t="s">
        <v>157</v>
      </c>
      <c r="BO49" s="11" t="s">
        <v>157</v>
      </c>
      <c r="BP49" s="11" t="s">
        <v>157</v>
      </c>
      <c r="BQ49" s="11" t="s">
        <v>157</v>
      </c>
      <c r="BR49" s="11" t="s">
        <v>157</v>
      </c>
      <c r="BS49" s="15" t="s">
        <v>157</v>
      </c>
      <c r="BT49" s="15" t="s">
        <v>157</v>
      </c>
      <c r="BU49" s="15" t="s">
        <v>157</v>
      </c>
      <c r="BV49" s="15" t="s">
        <v>157</v>
      </c>
      <c r="BW49" s="17" t="s">
        <v>157</v>
      </c>
      <c r="BX49" s="17" t="s">
        <v>157</v>
      </c>
      <c r="BY49" s="17" t="s">
        <v>157</v>
      </c>
    </row>
    <row r="50" spans="1:77" ht="60" x14ac:dyDescent="0.25">
      <c r="A50" s="6" t="s">
        <v>1918</v>
      </c>
      <c r="B50" s="6" t="s">
        <v>1919</v>
      </c>
      <c r="C50" s="6" t="s">
        <v>1920</v>
      </c>
      <c r="D50" s="6"/>
      <c r="E50" s="6" t="s">
        <v>162</v>
      </c>
      <c r="F50" s="9" t="s">
        <v>157</v>
      </c>
      <c r="G50" s="9" t="s">
        <v>157</v>
      </c>
      <c r="H50" s="9" t="s">
        <v>157</v>
      </c>
      <c r="I50" s="9" t="s">
        <v>157</v>
      </c>
      <c r="J50" s="9" t="s">
        <v>157</v>
      </c>
      <c r="K50" s="9" t="s">
        <v>157</v>
      </c>
      <c r="L50" s="9" t="s">
        <v>157</v>
      </c>
      <c r="M50" s="9" t="s">
        <v>157</v>
      </c>
      <c r="N50" s="9" t="s">
        <v>157</v>
      </c>
      <c r="O50" s="9" t="s">
        <v>157</v>
      </c>
      <c r="P50" s="9" t="s">
        <v>157</v>
      </c>
      <c r="Q50" s="9" t="s">
        <v>157</v>
      </c>
      <c r="R50" s="9" t="s">
        <v>157</v>
      </c>
      <c r="S50" s="9" t="s">
        <v>157</v>
      </c>
      <c r="T50" s="9" t="s">
        <v>157</v>
      </c>
      <c r="U50" s="9" t="s">
        <v>157</v>
      </c>
      <c r="V50" s="9" t="s">
        <v>157</v>
      </c>
      <c r="W50" s="9" t="s">
        <v>157</v>
      </c>
      <c r="X50" s="9" t="s">
        <v>157</v>
      </c>
      <c r="Y50" s="9" t="s">
        <v>157</v>
      </c>
      <c r="Z50" s="9" t="s">
        <v>157</v>
      </c>
      <c r="AA50" s="9" t="s">
        <v>157</v>
      </c>
      <c r="AB50" s="9" t="s">
        <v>157</v>
      </c>
      <c r="AC50" s="9" t="s">
        <v>157</v>
      </c>
      <c r="AD50" s="9" t="s">
        <v>157</v>
      </c>
      <c r="AE50" s="9" t="s">
        <v>157</v>
      </c>
      <c r="AF50" s="13" t="s">
        <v>157</v>
      </c>
      <c r="AG50" s="13" t="s">
        <v>157</v>
      </c>
      <c r="AH50" s="13" t="s">
        <v>157</v>
      </c>
      <c r="AI50" s="13" t="s">
        <v>157</v>
      </c>
      <c r="AJ50" s="13" t="s">
        <v>157</v>
      </c>
      <c r="AK50" s="13" t="s">
        <v>157</v>
      </c>
      <c r="AL50" s="13" t="s">
        <v>157</v>
      </c>
      <c r="AM50" s="13" t="s">
        <v>157</v>
      </c>
      <c r="AN50" s="13" t="s">
        <v>157</v>
      </c>
      <c r="AO50" s="13" t="s">
        <v>157</v>
      </c>
      <c r="AP50" s="13" t="s">
        <v>157</v>
      </c>
      <c r="AQ50" s="13" t="s">
        <v>157</v>
      </c>
      <c r="AR50" s="13" t="s">
        <v>157</v>
      </c>
      <c r="AS50" s="13" t="s">
        <v>157</v>
      </c>
      <c r="AT50" s="13" t="s">
        <v>157</v>
      </c>
      <c r="AU50" s="13" t="s">
        <v>157</v>
      </c>
      <c r="AV50" s="13" t="s">
        <v>157</v>
      </c>
      <c r="AW50" s="13" t="s">
        <v>157</v>
      </c>
      <c r="AX50" s="13" t="s">
        <v>157</v>
      </c>
      <c r="AY50" s="13" t="s">
        <v>157</v>
      </c>
      <c r="AZ50" s="13" t="s">
        <v>157</v>
      </c>
      <c r="BA50" s="13" t="s">
        <v>157</v>
      </c>
      <c r="BB50" s="13" t="s">
        <v>157</v>
      </c>
      <c r="BC50" s="13" t="s">
        <v>157</v>
      </c>
      <c r="BD50" s="13" t="s">
        <v>157</v>
      </c>
      <c r="BE50" s="13" t="s">
        <v>157</v>
      </c>
      <c r="BF50" s="13" t="s">
        <v>157</v>
      </c>
      <c r="BG50" s="13" t="s">
        <v>157</v>
      </c>
      <c r="BH50" s="13" t="s">
        <v>157</v>
      </c>
      <c r="BI50" s="13" t="s">
        <v>157</v>
      </c>
      <c r="BJ50" s="13" t="s">
        <v>157</v>
      </c>
      <c r="BK50" s="13" t="s">
        <v>157</v>
      </c>
      <c r="BL50" s="11" t="s">
        <v>157</v>
      </c>
      <c r="BM50" s="11" t="s">
        <v>157</v>
      </c>
      <c r="BN50" s="11" t="s">
        <v>157</v>
      </c>
      <c r="BO50" s="11" t="s">
        <v>157</v>
      </c>
      <c r="BP50" s="11" t="s">
        <v>157</v>
      </c>
      <c r="BQ50" s="11" t="s">
        <v>157</v>
      </c>
      <c r="BR50" s="11" t="s">
        <v>157</v>
      </c>
      <c r="BS50" s="15" t="s">
        <v>157</v>
      </c>
      <c r="BT50" s="15" t="s">
        <v>157</v>
      </c>
      <c r="BU50" s="15" t="s">
        <v>157</v>
      </c>
      <c r="BV50" s="15" t="s">
        <v>157</v>
      </c>
      <c r="BW50" s="17" t="s">
        <v>157</v>
      </c>
      <c r="BX50" s="17" t="s">
        <v>157</v>
      </c>
      <c r="BY50" s="17" t="s">
        <v>157</v>
      </c>
    </row>
  </sheetData>
  <sheetProtection password="F047" sheet="1" objects="1" scenarios="1"/>
  <sortState ref="A1:BY49">
    <sortCondition ref="A1:A4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6"/>
  <sheetViews>
    <sheetView topLeftCell="A205" workbookViewId="0">
      <selection activeCell="A223" sqref="A223"/>
    </sheetView>
  </sheetViews>
  <sheetFormatPr defaultRowHeight="15" x14ac:dyDescent="0.25"/>
  <cols>
    <col min="1" max="1" width="21.140625" style="18" bestFit="1" customWidth="1"/>
    <col min="2" max="2" width="17.28515625" style="18" bestFit="1" customWidth="1"/>
    <col min="3" max="3" width="19" style="18" bestFit="1" customWidth="1"/>
    <col min="4" max="16384" width="9.140625" style="19"/>
  </cols>
  <sheetData>
    <row r="1" spans="1:4" x14ac:dyDescent="0.25">
      <c r="A1" s="18" t="s">
        <v>5946</v>
      </c>
      <c r="B1" s="18" t="s">
        <v>5947</v>
      </c>
      <c r="C1" s="18" t="s">
        <v>5948</v>
      </c>
      <c r="D1" s="18" t="s">
        <v>5949</v>
      </c>
    </row>
    <row r="2" spans="1:4" x14ac:dyDescent="0.25">
      <c r="A2" s="18" t="s">
        <v>5950</v>
      </c>
      <c r="B2" s="18">
        <v>3046355</v>
      </c>
      <c r="C2" s="18">
        <v>3145711</v>
      </c>
      <c r="D2" s="20">
        <f>(C2-B2)/B2</f>
        <v>3.2614714962635676E-2</v>
      </c>
    </row>
    <row r="3" spans="1:4" x14ac:dyDescent="0.25">
      <c r="A3" s="21" t="s">
        <v>5905</v>
      </c>
      <c r="B3" s="18">
        <v>1589</v>
      </c>
      <c r="C3" s="18">
        <v>1525</v>
      </c>
      <c r="D3" s="20">
        <f t="shared" ref="D3:D66" si="0">(C3-B3)/B3</f>
        <v>-4.0276903713027064E-2</v>
      </c>
    </row>
    <row r="4" spans="1:4" x14ac:dyDescent="0.25">
      <c r="A4" s="21" t="s">
        <v>5967</v>
      </c>
      <c r="B4" s="18">
        <v>83</v>
      </c>
      <c r="C4" s="18">
        <v>108</v>
      </c>
      <c r="D4" s="20">
        <f t="shared" si="0"/>
        <v>0.30120481927710846</v>
      </c>
    </row>
    <row r="5" spans="1:4" x14ac:dyDescent="0.25">
      <c r="A5" s="21" t="s">
        <v>5968</v>
      </c>
      <c r="B5" s="18">
        <v>781</v>
      </c>
      <c r="C5" s="18">
        <v>704</v>
      </c>
      <c r="D5" s="20">
        <f t="shared" si="0"/>
        <v>-9.8591549295774641E-2</v>
      </c>
    </row>
    <row r="6" spans="1:4" x14ac:dyDescent="0.25">
      <c r="A6" s="21" t="s">
        <v>5932</v>
      </c>
      <c r="B6" s="18">
        <v>3682</v>
      </c>
      <c r="C6" s="18">
        <v>4386</v>
      </c>
      <c r="D6" s="20">
        <f t="shared" si="0"/>
        <v>0.19120043454644214</v>
      </c>
    </row>
    <row r="7" spans="1:4" x14ac:dyDescent="0.25">
      <c r="A7" s="21" t="s">
        <v>1030</v>
      </c>
      <c r="B7" s="18">
        <v>845</v>
      </c>
      <c r="C7" s="18">
        <v>829</v>
      </c>
      <c r="D7" s="20">
        <f t="shared" si="0"/>
        <v>-1.8934911242603551E-2</v>
      </c>
    </row>
    <row r="8" spans="1:4" x14ac:dyDescent="0.25">
      <c r="A8" s="21" t="s">
        <v>4690</v>
      </c>
      <c r="B8" s="18">
        <v>638</v>
      </c>
      <c r="C8" s="18">
        <v>636</v>
      </c>
      <c r="D8" s="20">
        <f t="shared" si="0"/>
        <v>-3.134796238244514E-3</v>
      </c>
    </row>
    <row r="9" spans="1:4" x14ac:dyDescent="0.25">
      <c r="A9" s="21" t="s">
        <v>4386</v>
      </c>
      <c r="B9" s="18">
        <v>567</v>
      </c>
      <c r="C9" s="18">
        <v>580</v>
      </c>
      <c r="D9" s="20">
        <f t="shared" si="0"/>
        <v>2.292768959435626E-2</v>
      </c>
    </row>
    <row r="10" spans="1:4" x14ac:dyDescent="0.25">
      <c r="A10" s="21" t="s">
        <v>5888</v>
      </c>
      <c r="B10" s="18">
        <v>1486</v>
      </c>
      <c r="C10" s="18">
        <v>1461</v>
      </c>
      <c r="D10" s="20">
        <f t="shared" si="0"/>
        <v>-1.6823687752355317E-2</v>
      </c>
    </row>
    <row r="11" spans="1:4" x14ac:dyDescent="0.25">
      <c r="A11" s="21" t="s">
        <v>1850</v>
      </c>
      <c r="B11" s="18">
        <v>699</v>
      </c>
      <c r="C11" s="18">
        <v>678</v>
      </c>
      <c r="D11" s="20">
        <f t="shared" si="0"/>
        <v>-3.0042918454935622E-2</v>
      </c>
    </row>
    <row r="12" spans="1:4" x14ac:dyDescent="0.25">
      <c r="A12" s="21" t="s">
        <v>5969</v>
      </c>
      <c r="B12" s="18">
        <v>3766</v>
      </c>
      <c r="C12" s="18">
        <v>3762</v>
      </c>
      <c r="D12" s="20">
        <f t="shared" si="0"/>
        <v>-1.0621348911311736E-3</v>
      </c>
    </row>
    <row r="13" spans="1:4" x14ac:dyDescent="0.25">
      <c r="A13" s="21" t="s">
        <v>5970</v>
      </c>
      <c r="B13" s="18">
        <v>505</v>
      </c>
      <c r="C13" s="18">
        <v>484</v>
      </c>
      <c r="D13" s="20">
        <f t="shared" si="0"/>
        <v>-4.1584158415841586E-2</v>
      </c>
    </row>
    <row r="14" spans="1:4" x14ac:dyDescent="0.25">
      <c r="A14" s="21" t="s">
        <v>5971</v>
      </c>
      <c r="B14" s="18">
        <v>673</v>
      </c>
      <c r="C14" s="18">
        <v>699</v>
      </c>
      <c r="D14" s="20">
        <f t="shared" si="0"/>
        <v>3.8632986627043092E-2</v>
      </c>
    </row>
    <row r="15" spans="1:4" x14ac:dyDescent="0.25">
      <c r="A15" s="21" t="s">
        <v>5972</v>
      </c>
      <c r="B15" s="18">
        <v>787</v>
      </c>
      <c r="C15" s="18">
        <v>756</v>
      </c>
      <c r="D15" s="20">
        <f t="shared" si="0"/>
        <v>-3.9390088945362133E-2</v>
      </c>
    </row>
    <row r="16" spans="1:4" x14ac:dyDescent="0.25">
      <c r="A16" s="21" t="s">
        <v>5973</v>
      </c>
      <c r="B16" s="18">
        <v>175</v>
      </c>
      <c r="C16" s="18">
        <v>164</v>
      </c>
      <c r="D16" s="20">
        <f t="shared" si="0"/>
        <v>-6.2857142857142861E-2</v>
      </c>
    </row>
    <row r="17" spans="1:4" x14ac:dyDescent="0.25">
      <c r="A17" s="21" t="s">
        <v>5974</v>
      </c>
      <c r="B17" s="18">
        <v>5560</v>
      </c>
      <c r="C17" s="18">
        <v>5468</v>
      </c>
      <c r="D17" s="20">
        <f t="shared" si="0"/>
        <v>-1.6546762589928057E-2</v>
      </c>
    </row>
    <row r="18" spans="1:4" x14ac:dyDescent="0.25">
      <c r="A18" s="21" t="s">
        <v>4431</v>
      </c>
      <c r="B18" s="18">
        <v>432</v>
      </c>
      <c r="C18" s="18">
        <v>458</v>
      </c>
      <c r="D18" s="20">
        <f t="shared" si="0"/>
        <v>6.0185185185185182E-2</v>
      </c>
    </row>
    <row r="19" spans="1:4" x14ac:dyDescent="0.25">
      <c r="A19" s="21" t="s">
        <v>5975</v>
      </c>
      <c r="B19" s="18">
        <v>501</v>
      </c>
      <c r="C19" s="18">
        <v>507</v>
      </c>
      <c r="D19" s="20">
        <f t="shared" si="0"/>
        <v>1.1976047904191617E-2</v>
      </c>
    </row>
    <row r="20" spans="1:4" x14ac:dyDescent="0.25">
      <c r="A20" s="21" t="s">
        <v>5391</v>
      </c>
      <c r="B20" s="18">
        <v>1029</v>
      </c>
      <c r="C20" s="18">
        <v>995</v>
      </c>
      <c r="D20" s="20">
        <f t="shared" si="0"/>
        <v>-3.3041788143828958E-2</v>
      </c>
    </row>
    <row r="21" spans="1:4" x14ac:dyDescent="0.25">
      <c r="A21" s="21" t="s">
        <v>5951</v>
      </c>
      <c r="B21" s="18">
        <v>1883</v>
      </c>
      <c r="C21" s="18">
        <v>1936</v>
      </c>
      <c r="D21" s="20">
        <f t="shared" si="0"/>
        <v>2.8146574614976102E-2</v>
      </c>
    </row>
    <row r="22" spans="1:4" x14ac:dyDescent="0.25">
      <c r="A22" s="21" t="s">
        <v>5976</v>
      </c>
      <c r="B22" s="18">
        <v>266</v>
      </c>
      <c r="C22" s="18">
        <v>253</v>
      </c>
      <c r="D22" s="20">
        <f t="shared" si="0"/>
        <v>-4.8872180451127817E-2</v>
      </c>
    </row>
    <row r="23" spans="1:4" x14ac:dyDescent="0.25">
      <c r="A23" s="21" t="s">
        <v>5977</v>
      </c>
      <c r="B23" s="18">
        <v>1216</v>
      </c>
      <c r="C23" s="18">
        <v>1257</v>
      </c>
      <c r="D23" s="20">
        <f t="shared" si="0"/>
        <v>3.3717105263157895E-2</v>
      </c>
    </row>
    <row r="24" spans="1:4" x14ac:dyDescent="0.25">
      <c r="A24" s="21" t="s">
        <v>5555</v>
      </c>
      <c r="B24" s="18">
        <v>14541</v>
      </c>
      <c r="C24" s="18">
        <v>18699</v>
      </c>
      <c r="D24" s="20">
        <f t="shared" si="0"/>
        <v>0.28595007220961421</v>
      </c>
    </row>
    <row r="25" spans="1:4" x14ac:dyDescent="0.25">
      <c r="A25" s="21" t="s">
        <v>5943</v>
      </c>
      <c r="B25" s="18">
        <v>196</v>
      </c>
      <c r="C25" s="18">
        <v>203</v>
      </c>
      <c r="D25" s="20">
        <f t="shared" si="0"/>
        <v>3.5714285714285712E-2</v>
      </c>
    </row>
    <row r="26" spans="1:4" x14ac:dyDescent="0.25">
      <c r="A26" s="21" t="s">
        <v>5978</v>
      </c>
      <c r="B26" s="18">
        <v>58965</v>
      </c>
      <c r="C26" s="18">
        <v>66498</v>
      </c>
      <c r="D26" s="20">
        <f t="shared" si="0"/>
        <v>0.12775375222589672</v>
      </c>
    </row>
    <row r="27" spans="1:4" x14ac:dyDescent="0.25">
      <c r="A27" s="21" t="s">
        <v>5979</v>
      </c>
      <c r="B27" s="18">
        <v>5533</v>
      </c>
      <c r="C27" s="18">
        <v>5391</v>
      </c>
      <c r="D27" s="20">
        <f t="shared" si="0"/>
        <v>-2.5664196638351709E-2</v>
      </c>
    </row>
    <row r="28" spans="1:4" x14ac:dyDescent="0.25">
      <c r="A28" s="21" t="s">
        <v>5980</v>
      </c>
      <c r="B28" s="18">
        <v>103</v>
      </c>
      <c r="C28" s="18">
        <v>100</v>
      </c>
      <c r="D28" s="20">
        <f t="shared" si="0"/>
        <v>-2.9126213592233011E-2</v>
      </c>
    </row>
    <row r="29" spans="1:4" x14ac:dyDescent="0.25">
      <c r="A29" s="21" t="s">
        <v>5981</v>
      </c>
      <c r="B29" s="18">
        <v>434</v>
      </c>
      <c r="C29" s="18">
        <v>412</v>
      </c>
      <c r="D29" s="20">
        <f t="shared" si="0"/>
        <v>-5.0691244239631339E-2</v>
      </c>
    </row>
    <row r="30" spans="1:4" x14ac:dyDescent="0.25">
      <c r="A30" s="21" t="s">
        <v>5982</v>
      </c>
      <c r="B30" s="18">
        <v>972</v>
      </c>
      <c r="C30" s="18">
        <v>926</v>
      </c>
      <c r="D30" s="20">
        <f t="shared" si="0"/>
        <v>-4.7325102880658436E-2</v>
      </c>
    </row>
    <row r="31" spans="1:4" x14ac:dyDescent="0.25">
      <c r="A31" s="21" t="s">
        <v>5983</v>
      </c>
      <c r="B31" s="18">
        <v>45582</v>
      </c>
      <c r="C31" s="18">
        <v>62416</v>
      </c>
      <c r="D31" s="20">
        <f t="shared" si="0"/>
        <v>0.36931244789609935</v>
      </c>
    </row>
    <row r="32" spans="1:4" x14ac:dyDescent="0.25">
      <c r="A32" s="21" t="s">
        <v>4705</v>
      </c>
      <c r="B32" s="18">
        <v>565</v>
      </c>
      <c r="C32" s="18">
        <v>560</v>
      </c>
      <c r="D32" s="20">
        <f t="shared" si="0"/>
        <v>-8.8495575221238937E-3</v>
      </c>
    </row>
    <row r="33" spans="1:4" x14ac:dyDescent="0.25">
      <c r="A33" s="21" t="s">
        <v>5984</v>
      </c>
      <c r="B33" s="18">
        <v>1128</v>
      </c>
      <c r="C33" s="18">
        <v>1074</v>
      </c>
      <c r="D33" s="20">
        <f t="shared" si="0"/>
        <v>-4.7872340425531915E-2</v>
      </c>
    </row>
    <row r="34" spans="1:4" x14ac:dyDescent="0.25">
      <c r="A34" s="21" t="s">
        <v>5985</v>
      </c>
      <c r="B34" s="18">
        <v>484</v>
      </c>
      <c r="C34" s="18">
        <v>487</v>
      </c>
      <c r="D34" s="20">
        <f t="shared" si="0"/>
        <v>6.1983471074380167E-3</v>
      </c>
    </row>
    <row r="35" spans="1:4" x14ac:dyDescent="0.25">
      <c r="A35" s="21" t="s">
        <v>5986</v>
      </c>
      <c r="B35" s="18">
        <v>131</v>
      </c>
      <c r="C35" s="18">
        <v>122</v>
      </c>
      <c r="D35" s="20">
        <f t="shared" si="0"/>
        <v>-6.8702290076335881E-2</v>
      </c>
    </row>
    <row r="36" spans="1:4" x14ac:dyDescent="0.25">
      <c r="A36" s="21" t="s">
        <v>5987</v>
      </c>
      <c r="B36" s="18">
        <v>74</v>
      </c>
      <c r="C36" s="18">
        <v>70</v>
      </c>
      <c r="D36" s="20">
        <f t="shared" si="0"/>
        <v>-5.4054054054054057E-2</v>
      </c>
    </row>
    <row r="37" spans="1:4" x14ac:dyDescent="0.25">
      <c r="A37" s="21" t="s">
        <v>5988</v>
      </c>
      <c r="B37" s="18">
        <v>108</v>
      </c>
      <c r="C37" s="18">
        <v>108</v>
      </c>
      <c r="D37" s="20">
        <f t="shared" si="0"/>
        <v>0</v>
      </c>
    </row>
    <row r="38" spans="1:4" x14ac:dyDescent="0.25">
      <c r="A38" s="21" t="s">
        <v>5989</v>
      </c>
      <c r="B38" s="18">
        <v>100</v>
      </c>
      <c r="C38" s="18">
        <v>96</v>
      </c>
      <c r="D38" s="20">
        <f t="shared" si="0"/>
        <v>-0.04</v>
      </c>
    </row>
    <row r="39" spans="1:4" x14ac:dyDescent="0.25">
      <c r="A39" s="21" t="s">
        <v>4325</v>
      </c>
      <c r="B39" s="18">
        <v>429</v>
      </c>
      <c r="C39" s="18">
        <v>402</v>
      </c>
      <c r="D39" s="20">
        <f t="shared" si="0"/>
        <v>-6.2937062937062943E-2</v>
      </c>
    </row>
    <row r="40" spans="1:4" x14ac:dyDescent="0.25">
      <c r="A40" s="21" t="s">
        <v>5990</v>
      </c>
      <c r="B40" s="18">
        <v>926</v>
      </c>
      <c r="C40" s="18">
        <v>863</v>
      </c>
      <c r="D40" s="20">
        <f t="shared" si="0"/>
        <v>-6.8034557235421164E-2</v>
      </c>
    </row>
    <row r="41" spans="1:4" x14ac:dyDescent="0.25">
      <c r="A41" s="21" t="s">
        <v>5991</v>
      </c>
      <c r="B41" s="18">
        <v>1126</v>
      </c>
      <c r="C41" s="18">
        <v>1287</v>
      </c>
      <c r="D41" s="20">
        <f t="shared" si="0"/>
        <v>0.14298401420959148</v>
      </c>
    </row>
    <row r="42" spans="1:4" x14ac:dyDescent="0.25">
      <c r="A42" s="21" t="s">
        <v>3344</v>
      </c>
      <c r="B42" s="18">
        <v>206</v>
      </c>
      <c r="C42" s="18">
        <v>195</v>
      </c>
      <c r="D42" s="20">
        <f t="shared" si="0"/>
        <v>-5.3398058252427182E-2</v>
      </c>
    </row>
    <row r="43" spans="1:4" x14ac:dyDescent="0.25">
      <c r="A43" s="21" t="s">
        <v>5887</v>
      </c>
      <c r="B43" s="18">
        <v>4170</v>
      </c>
      <c r="C43" s="18">
        <v>5586</v>
      </c>
      <c r="D43" s="20">
        <f t="shared" si="0"/>
        <v>0.33956834532374103</v>
      </c>
    </row>
    <row r="44" spans="1:4" x14ac:dyDescent="0.25">
      <c r="A44" s="21" t="s">
        <v>5992</v>
      </c>
      <c r="B44" s="18">
        <v>458</v>
      </c>
      <c r="C44" s="18">
        <v>427</v>
      </c>
      <c r="D44" s="20">
        <f t="shared" si="0"/>
        <v>-6.768558951965066E-2</v>
      </c>
    </row>
    <row r="45" spans="1:4" x14ac:dyDescent="0.25">
      <c r="A45" s="21" t="s">
        <v>5993</v>
      </c>
      <c r="B45" s="18">
        <v>40</v>
      </c>
      <c r="C45" s="18">
        <v>39</v>
      </c>
      <c r="D45" s="20">
        <f t="shared" si="0"/>
        <v>-2.5000000000000001E-2</v>
      </c>
    </row>
    <row r="46" spans="1:4" x14ac:dyDescent="0.25">
      <c r="A46" s="21" t="s">
        <v>2416</v>
      </c>
      <c r="B46" s="18">
        <v>311</v>
      </c>
      <c r="C46" s="18">
        <v>308</v>
      </c>
      <c r="D46" s="20">
        <f t="shared" si="0"/>
        <v>-9.6463022508038593E-3</v>
      </c>
    </row>
    <row r="47" spans="1:4" x14ac:dyDescent="0.25">
      <c r="A47" s="21" t="s">
        <v>5994</v>
      </c>
      <c r="B47" s="18">
        <v>1670</v>
      </c>
      <c r="C47" s="18">
        <v>1870</v>
      </c>
      <c r="D47" s="20">
        <f t="shared" si="0"/>
        <v>0.11976047904191617</v>
      </c>
    </row>
    <row r="48" spans="1:4" x14ac:dyDescent="0.25">
      <c r="A48" s="21" t="s">
        <v>5995</v>
      </c>
      <c r="B48" s="18">
        <v>7112</v>
      </c>
      <c r="C48" s="18">
        <v>6689</v>
      </c>
      <c r="D48" s="20">
        <f t="shared" si="0"/>
        <v>-5.9476940382452194E-2</v>
      </c>
    </row>
    <row r="49" spans="1:4" x14ac:dyDescent="0.25">
      <c r="A49" s="21" t="s">
        <v>5577</v>
      </c>
      <c r="B49" s="18">
        <v>322</v>
      </c>
      <c r="C49" s="18">
        <v>309</v>
      </c>
      <c r="D49" s="20">
        <f t="shared" si="0"/>
        <v>-4.0372670807453416E-2</v>
      </c>
    </row>
    <row r="50" spans="1:4" x14ac:dyDescent="0.25">
      <c r="A50" s="21" t="s">
        <v>5996</v>
      </c>
      <c r="B50" s="18">
        <v>2176</v>
      </c>
      <c r="C50" s="18">
        <v>1937</v>
      </c>
      <c r="D50" s="20">
        <f t="shared" si="0"/>
        <v>-0.10983455882352941</v>
      </c>
    </row>
    <row r="51" spans="1:4" x14ac:dyDescent="0.25">
      <c r="A51" s="21" t="s">
        <v>5997</v>
      </c>
      <c r="B51" s="18">
        <v>1036</v>
      </c>
      <c r="C51" s="18">
        <v>969</v>
      </c>
      <c r="D51" s="20">
        <f t="shared" si="0"/>
        <v>-6.4671814671814667E-2</v>
      </c>
    </row>
    <row r="52" spans="1:4" x14ac:dyDescent="0.25">
      <c r="A52" s="21" t="s">
        <v>337</v>
      </c>
      <c r="B52" s="18">
        <v>185</v>
      </c>
      <c r="C52" s="18">
        <v>164</v>
      </c>
      <c r="D52" s="20">
        <f t="shared" si="0"/>
        <v>-0.11351351351351352</v>
      </c>
    </row>
    <row r="53" spans="1:4" x14ac:dyDescent="0.25">
      <c r="A53" s="21" t="s">
        <v>2795</v>
      </c>
      <c r="B53" s="18">
        <v>1506</v>
      </c>
      <c r="C53" s="18">
        <v>1518</v>
      </c>
      <c r="D53" s="20">
        <f t="shared" si="0"/>
        <v>7.9681274900398405E-3</v>
      </c>
    </row>
    <row r="54" spans="1:4" x14ac:dyDescent="0.25">
      <c r="A54" s="21" t="s">
        <v>5998</v>
      </c>
      <c r="B54" s="18">
        <v>143</v>
      </c>
      <c r="C54" s="18">
        <v>136</v>
      </c>
      <c r="D54" s="20">
        <f t="shared" si="0"/>
        <v>-4.8951048951048952E-2</v>
      </c>
    </row>
    <row r="55" spans="1:4" x14ac:dyDescent="0.25">
      <c r="A55" s="21" t="s">
        <v>2091</v>
      </c>
      <c r="B55" s="18">
        <v>561</v>
      </c>
      <c r="C55" s="18">
        <v>543</v>
      </c>
      <c r="D55" s="20">
        <f t="shared" si="0"/>
        <v>-3.2085561497326207E-2</v>
      </c>
    </row>
    <row r="56" spans="1:4" x14ac:dyDescent="0.25">
      <c r="A56" s="21" t="s">
        <v>5999</v>
      </c>
      <c r="B56" s="18">
        <v>303</v>
      </c>
      <c r="C56" s="18">
        <v>289</v>
      </c>
      <c r="D56" s="20">
        <f t="shared" si="0"/>
        <v>-4.6204620462046202E-2</v>
      </c>
    </row>
    <row r="57" spans="1:4" x14ac:dyDescent="0.25">
      <c r="A57" s="21" t="s">
        <v>6000</v>
      </c>
      <c r="B57" s="18">
        <v>109</v>
      </c>
      <c r="C57" s="18">
        <v>103</v>
      </c>
      <c r="D57" s="20">
        <f t="shared" si="0"/>
        <v>-5.5045871559633031E-2</v>
      </c>
    </row>
    <row r="58" spans="1:4" x14ac:dyDescent="0.25">
      <c r="A58" s="21" t="s">
        <v>6001</v>
      </c>
      <c r="B58" s="18">
        <v>68</v>
      </c>
      <c r="C58" s="18">
        <v>67</v>
      </c>
      <c r="D58" s="20">
        <f t="shared" si="0"/>
        <v>-1.4705882352941176E-2</v>
      </c>
    </row>
    <row r="59" spans="1:4" x14ac:dyDescent="0.25">
      <c r="A59" s="21" t="s">
        <v>2984</v>
      </c>
      <c r="B59" s="18">
        <v>732</v>
      </c>
      <c r="C59" s="18">
        <v>705</v>
      </c>
      <c r="D59" s="20">
        <f t="shared" si="0"/>
        <v>-3.6885245901639344E-2</v>
      </c>
    </row>
    <row r="60" spans="1:4" x14ac:dyDescent="0.25">
      <c r="A60" s="21" t="s">
        <v>6002</v>
      </c>
      <c r="B60" s="18">
        <v>25</v>
      </c>
      <c r="C60" s="18">
        <v>27</v>
      </c>
      <c r="D60" s="20">
        <f t="shared" si="0"/>
        <v>0.08</v>
      </c>
    </row>
    <row r="61" spans="1:4" x14ac:dyDescent="0.25">
      <c r="A61" s="21" t="s">
        <v>6003</v>
      </c>
      <c r="B61" s="18">
        <v>176</v>
      </c>
      <c r="C61" s="18">
        <v>170</v>
      </c>
      <c r="D61" s="20">
        <f t="shared" si="0"/>
        <v>-3.4090909090909088E-2</v>
      </c>
    </row>
    <row r="62" spans="1:4" x14ac:dyDescent="0.25">
      <c r="A62" s="21" t="s">
        <v>6004</v>
      </c>
      <c r="B62" s="18">
        <v>191</v>
      </c>
      <c r="C62" s="18">
        <v>185</v>
      </c>
      <c r="D62" s="20">
        <f t="shared" si="0"/>
        <v>-3.1413612565445025E-2</v>
      </c>
    </row>
    <row r="63" spans="1:4" x14ac:dyDescent="0.25">
      <c r="A63" s="21" t="s">
        <v>6005</v>
      </c>
      <c r="B63" s="18">
        <v>66</v>
      </c>
      <c r="C63" s="18">
        <v>64</v>
      </c>
      <c r="D63" s="20">
        <f t="shared" si="0"/>
        <v>-3.0303030303030304E-2</v>
      </c>
    </row>
    <row r="64" spans="1:4" x14ac:dyDescent="0.25">
      <c r="A64" s="21" t="s">
        <v>986</v>
      </c>
      <c r="B64" s="18">
        <v>499</v>
      </c>
      <c r="C64" s="18">
        <v>559</v>
      </c>
      <c r="D64" s="20">
        <f t="shared" si="0"/>
        <v>0.12024048096192384</v>
      </c>
    </row>
    <row r="65" spans="1:4" x14ac:dyDescent="0.25">
      <c r="A65" s="21" t="s">
        <v>6006</v>
      </c>
      <c r="B65" s="18">
        <v>713</v>
      </c>
      <c r="C65" s="18">
        <v>690</v>
      </c>
      <c r="D65" s="20">
        <f t="shared" si="0"/>
        <v>-3.2258064516129031E-2</v>
      </c>
    </row>
    <row r="66" spans="1:4" x14ac:dyDescent="0.25">
      <c r="A66" s="21" t="s">
        <v>6007</v>
      </c>
      <c r="B66" s="18">
        <v>1101</v>
      </c>
      <c r="C66" s="18">
        <v>1129</v>
      </c>
      <c r="D66" s="20">
        <f t="shared" si="0"/>
        <v>2.5431425976385105E-2</v>
      </c>
    </row>
    <row r="67" spans="1:4" x14ac:dyDescent="0.25">
      <c r="A67" s="21" t="s">
        <v>6008</v>
      </c>
      <c r="B67" s="18">
        <v>471</v>
      </c>
      <c r="C67" s="18">
        <v>454</v>
      </c>
      <c r="D67" s="20">
        <f t="shared" ref="D67:D130" si="1">(C67-B67)/B67</f>
        <v>-3.6093418259023353E-2</v>
      </c>
    </row>
    <row r="68" spans="1:4" x14ac:dyDescent="0.25">
      <c r="A68" s="21" t="s">
        <v>6009</v>
      </c>
      <c r="B68" s="18">
        <v>494</v>
      </c>
      <c r="C68" s="18">
        <v>485</v>
      </c>
      <c r="D68" s="20">
        <f t="shared" si="1"/>
        <v>-1.8218623481781375E-2</v>
      </c>
    </row>
    <row r="69" spans="1:4" x14ac:dyDescent="0.25">
      <c r="A69" s="21" t="s">
        <v>5885</v>
      </c>
      <c r="B69" s="18">
        <v>15</v>
      </c>
      <c r="C69" s="18">
        <v>15</v>
      </c>
      <c r="D69" s="20">
        <f t="shared" si="1"/>
        <v>0</v>
      </c>
    </row>
    <row r="70" spans="1:4" x14ac:dyDescent="0.25">
      <c r="A70" s="21" t="s">
        <v>5941</v>
      </c>
      <c r="B70" s="18">
        <v>191</v>
      </c>
      <c r="C70" s="18">
        <v>187</v>
      </c>
      <c r="D70" s="20">
        <f t="shared" si="1"/>
        <v>-2.0942408376963352E-2</v>
      </c>
    </row>
    <row r="71" spans="1:4" x14ac:dyDescent="0.25">
      <c r="A71" s="21" t="s">
        <v>5878</v>
      </c>
      <c r="B71" s="18">
        <v>48</v>
      </c>
      <c r="C71" s="18">
        <v>49</v>
      </c>
      <c r="D71" s="20">
        <f t="shared" si="1"/>
        <v>2.0833333333333332E-2</v>
      </c>
    </row>
    <row r="72" spans="1:4" x14ac:dyDescent="0.25">
      <c r="A72" s="21" t="s">
        <v>2160</v>
      </c>
      <c r="B72" s="18">
        <v>1440</v>
      </c>
      <c r="C72" s="18">
        <v>1398</v>
      </c>
      <c r="D72" s="20">
        <f t="shared" si="1"/>
        <v>-2.9166666666666667E-2</v>
      </c>
    </row>
    <row r="73" spans="1:4" x14ac:dyDescent="0.25">
      <c r="A73" s="21" t="s">
        <v>6010</v>
      </c>
      <c r="B73" s="18">
        <v>2534</v>
      </c>
      <c r="C73" s="18">
        <v>2441</v>
      </c>
      <c r="D73" s="20">
        <f t="shared" si="1"/>
        <v>-3.67008681925809E-2</v>
      </c>
    </row>
    <row r="74" spans="1:4" x14ac:dyDescent="0.25">
      <c r="A74" s="21" t="s">
        <v>1898</v>
      </c>
      <c r="B74" s="18">
        <v>2191</v>
      </c>
      <c r="C74" s="18">
        <v>2175</v>
      </c>
      <c r="D74" s="20">
        <f t="shared" si="1"/>
        <v>-7.3026015518028297E-3</v>
      </c>
    </row>
    <row r="75" spans="1:4" x14ac:dyDescent="0.25">
      <c r="A75" s="21" t="s">
        <v>6011</v>
      </c>
      <c r="B75" s="18">
        <v>2376</v>
      </c>
      <c r="C75" s="18">
        <v>2317</v>
      </c>
      <c r="D75" s="20">
        <f t="shared" si="1"/>
        <v>-2.4831649831649833E-2</v>
      </c>
    </row>
    <row r="76" spans="1:4" x14ac:dyDescent="0.25">
      <c r="A76" s="21" t="s">
        <v>6012</v>
      </c>
      <c r="B76" s="18">
        <v>405</v>
      </c>
      <c r="C76" s="18">
        <v>389</v>
      </c>
      <c r="D76" s="20">
        <f t="shared" si="1"/>
        <v>-3.9506172839506172E-2</v>
      </c>
    </row>
    <row r="77" spans="1:4" x14ac:dyDescent="0.25">
      <c r="A77" s="21" t="s">
        <v>6013</v>
      </c>
      <c r="B77" s="18">
        <v>41</v>
      </c>
      <c r="C77" s="18">
        <v>42</v>
      </c>
      <c r="D77" s="20">
        <f t="shared" si="1"/>
        <v>2.4390243902439025E-2</v>
      </c>
    </row>
    <row r="78" spans="1:4" x14ac:dyDescent="0.25">
      <c r="A78" s="21" t="s">
        <v>6014</v>
      </c>
      <c r="B78" s="18">
        <v>32</v>
      </c>
      <c r="C78" s="18">
        <v>34</v>
      </c>
      <c r="D78" s="20">
        <f t="shared" si="1"/>
        <v>6.25E-2</v>
      </c>
    </row>
    <row r="79" spans="1:4" x14ac:dyDescent="0.25">
      <c r="A79" s="21" t="s">
        <v>6015</v>
      </c>
      <c r="B79" s="18">
        <v>112</v>
      </c>
      <c r="C79" s="18">
        <v>117</v>
      </c>
      <c r="D79" s="20">
        <f t="shared" si="1"/>
        <v>4.4642857142857144E-2</v>
      </c>
    </row>
    <row r="80" spans="1:4" x14ac:dyDescent="0.25">
      <c r="A80" s="21" t="s">
        <v>6016</v>
      </c>
      <c r="B80" s="18">
        <v>294</v>
      </c>
      <c r="C80" s="18">
        <v>293</v>
      </c>
      <c r="D80" s="20">
        <f t="shared" si="1"/>
        <v>-3.4013605442176869E-3</v>
      </c>
    </row>
    <row r="81" spans="1:4" x14ac:dyDescent="0.25">
      <c r="A81" s="21" t="s">
        <v>3859</v>
      </c>
      <c r="B81" s="18">
        <v>33217</v>
      </c>
      <c r="C81" s="18">
        <v>35813</v>
      </c>
      <c r="D81" s="20">
        <f t="shared" si="1"/>
        <v>7.8152753108348141E-2</v>
      </c>
    </row>
    <row r="82" spans="1:4" x14ac:dyDescent="0.25">
      <c r="A82" s="21" t="s">
        <v>6017</v>
      </c>
      <c r="B82" s="18">
        <v>63</v>
      </c>
      <c r="C82" s="18">
        <v>69</v>
      </c>
      <c r="D82" s="20">
        <f t="shared" si="1"/>
        <v>9.5238095238095233E-2</v>
      </c>
    </row>
    <row r="83" spans="1:4" x14ac:dyDescent="0.25">
      <c r="A83" s="21" t="s">
        <v>6018</v>
      </c>
      <c r="B83" s="18">
        <v>448</v>
      </c>
      <c r="C83" s="18">
        <v>426</v>
      </c>
      <c r="D83" s="20">
        <f t="shared" si="1"/>
        <v>-4.9107142857142856E-2</v>
      </c>
    </row>
    <row r="84" spans="1:4" x14ac:dyDescent="0.25">
      <c r="A84" s="21" t="s">
        <v>6019</v>
      </c>
      <c r="B84" s="18">
        <v>215</v>
      </c>
      <c r="C84" s="18">
        <v>206</v>
      </c>
      <c r="D84" s="20">
        <f t="shared" si="1"/>
        <v>-4.1860465116279069E-2</v>
      </c>
    </row>
    <row r="85" spans="1:4" x14ac:dyDescent="0.25">
      <c r="A85" s="21" t="s">
        <v>6020</v>
      </c>
      <c r="B85" s="18">
        <v>692</v>
      </c>
      <c r="C85" s="18">
        <v>667</v>
      </c>
      <c r="D85" s="20">
        <f t="shared" si="1"/>
        <v>-3.6127167630057806E-2</v>
      </c>
    </row>
    <row r="86" spans="1:4" x14ac:dyDescent="0.25">
      <c r="A86" s="21" t="s">
        <v>6021</v>
      </c>
      <c r="B86" s="18">
        <v>296</v>
      </c>
      <c r="C86" s="18">
        <v>288</v>
      </c>
      <c r="D86" s="20">
        <f t="shared" si="1"/>
        <v>-2.7027027027027029E-2</v>
      </c>
    </row>
    <row r="87" spans="1:4" x14ac:dyDescent="0.25">
      <c r="A87" s="21" t="s">
        <v>6022</v>
      </c>
      <c r="B87" s="18">
        <v>38</v>
      </c>
      <c r="C87" s="18">
        <v>36</v>
      </c>
      <c r="D87" s="20">
        <f t="shared" si="1"/>
        <v>-5.2631578947368418E-2</v>
      </c>
    </row>
    <row r="88" spans="1:4" x14ac:dyDescent="0.25">
      <c r="A88" s="21" t="s">
        <v>6023</v>
      </c>
      <c r="B88" s="18">
        <v>224</v>
      </c>
      <c r="C88" s="18">
        <v>199</v>
      </c>
      <c r="D88" s="20">
        <f t="shared" si="1"/>
        <v>-0.11160714285714286</v>
      </c>
    </row>
    <row r="89" spans="1:4" x14ac:dyDescent="0.25">
      <c r="A89" s="21" t="s">
        <v>1498</v>
      </c>
      <c r="B89" s="18">
        <v>192</v>
      </c>
      <c r="C89" s="18">
        <v>187</v>
      </c>
      <c r="D89" s="20">
        <f t="shared" si="1"/>
        <v>-2.6041666666666668E-2</v>
      </c>
    </row>
    <row r="90" spans="1:4" x14ac:dyDescent="0.25">
      <c r="A90" s="21" t="s">
        <v>6024</v>
      </c>
      <c r="B90" s="18">
        <v>2640</v>
      </c>
      <c r="C90" s="18">
        <v>2676</v>
      </c>
      <c r="D90" s="20">
        <f t="shared" si="1"/>
        <v>1.3636363636363636E-2</v>
      </c>
    </row>
    <row r="91" spans="1:4" x14ac:dyDescent="0.25">
      <c r="A91" s="21" t="s">
        <v>5589</v>
      </c>
      <c r="B91" s="18">
        <v>1452</v>
      </c>
      <c r="C91" s="18">
        <v>1680</v>
      </c>
      <c r="D91" s="20">
        <f t="shared" si="1"/>
        <v>0.15702479338842976</v>
      </c>
    </row>
    <row r="92" spans="1:4" x14ac:dyDescent="0.25">
      <c r="A92" s="21" t="s">
        <v>6025</v>
      </c>
      <c r="B92" s="18">
        <v>302</v>
      </c>
      <c r="C92" s="18">
        <v>290</v>
      </c>
      <c r="D92" s="20">
        <f t="shared" si="1"/>
        <v>-3.9735099337748346E-2</v>
      </c>
    </row>
    <row r="93" spans="1:4" x14ac:dyDescent="0.25">
      <c r="A93" s="21" t="s">
        <v>6026</v>
      </c>
      <c r="B93" s="18">
        <v>433</v>
      </c>
      <c r="C93" s="18">
        <v>411</v>
      </c>
      <c r="D93" s="20">
        <f t="shared" si="1"/>
        <v>-5.0808314087759814E-2</v>
      </c>
    </row>
    <row r="94" spans="1:4" x14ac:dyDescent="0.25">
      <c r="A94" s="21" t="s">
        <v>5940</v>
      </c>
      <c r="B94" s="18">
        <v>3860</v>
      </c>
      <c r="C94" s="18">
        <v>6178</v>
      </c>
      <c r="D94" s="20">
        <f t="shared" si="1"/>
        <v>0.60051813471502591</v>
      </c>
    </row>
    <row r="95" spans="1:4" x14ac:dyDescent="0.25">
      <c r="A95" s="21" t="s">
        <v>1599</v>
      </c>
      <c r="B95" s="18">
        <v>12661</v>
      </c>
      <c r="C95" s="18">
        <v>12510</v>
      </c>
      <c r="D95" s="20">
        <f t="shared" si="1"/>
        <v>-1.19263881210015E-2</v>
      </c>
    </row>
    <row r="96" spans="1:4" x14ac:dyDescent="0.25">
      <c r="A96" s="21" t="s">
        <v>6027</v>
      </c>
      <c r="B96" s="18">
        <v>129</v>
      </c>
      <c r="C96" s="18">
        <v>120</v>
      </c>
      <c r="D96" s="20">
        <f t="shared" si="1"/>
        <v>-6.9767441860465115E-2</v>
      </c>
    </row>
    <row r="97" spans="1:4" x14ac:dyDescent="0.25">
      <c r="A97" s="21" t="s">
        <v>6028</v>
      </c>
      <c r="B97" s="18">
        <v>195</v>
      </c>
      <c r="C97" s="18">
        <v>190</v>
      </c>
      <c r="D97" s="20">
        <f t="shared" si="1"/>
        <v>-2.564102564102564E-2</v>
      </c>
    </row>
    <row r="98" spans="1:4" x14ac:dyDescent="0.25">
      <c r="A98" s="21" t="s">
        <v>700</v>
      </c>
      <c r="B98" s="18">
        <v>707</v>
      </c>
      <c r="C98" s="18">
        <v>688</v>
      </c>
      <c r="D98" s="20">
        <f t="shared" si="1"/>
        <v>-2.6874115983026876E-2</v>
      </c>
    </row>
    <row r="99" spans="1:4" x14ac:dyDescent="0.25">
      <c r="A99" s="21" t="s">
        <v>6029</v>
      </c>
      <c r="B99" s="18">
        <v>159</v>
      </c>
      <c r="C99" s="18">
        <v>153</v>
      </c>
      <c r="D99" s="20">
        <f t="shared" si="1"/>
        <v>-3.7735849056603772E-2</v>
      </c>
    </row>
    <row r="100" spans="1:4" x14ac:dyDescent="0.25">
      <c r="A100" s="21" t="s">
        <v>5883</v>
      </c>
      <c r="B100" s="18">
        <v>86</v>
      </c>
      <c r="C100" s="18">
        <v>83</v>
      </c>
      <c r="D100" s="20">
        <f t="shared" si="1"/>
        <v>-3.4883720930232558E-2</v>
      </c>
    </row>
    <row r="101" spans="1:4" x14ac:dyDescent="0.25">
      <c r="A101" s="21" t="s">
        <v>6030</v>
      </c>
      <c r="B101" s="18">
        <v>309</v>
      </c>
      <c r="C101" s="18">
        <v>309</v>
      </c>
      <c r="D101" s="20">
        <f t="shared" si="1"/>
        <v>0</v>
      </c>
    </row>
    <row r="102" spans="1:4" x14ac:dyDescent="0.25">
      <c r="A102" s="21" t="s">
        <v>6031</v>
      </c>
      <c r="B102" s="18">
        <v>128</v>
      </c>
      <c r="C102" s="18">
        <v>114</v>
      </c>
      <c r="D102" s="20">
        <f t="shared" si="1"/>
        <v>-0.109375</v>
      </c>
    </row>
    <row r="103" spans="1:4" x14ac:dyDescent="0.25">
      <c r="A103" s="21" t="s">
        <v>676</v>
      </c>
      <c r="B103" s="18">
        <v>483</v>
      </c>
      <c r="C103" s="18">
        <v>477</v>
      </c>
      <c r="D103" s="20">
        <f t="shared" si="1"/>
        <v>-1.2422360248447204E-2</v>
      </c>
    </row>
    <row r="104" spans="1:4" x14ac:dyDescent="0.25">
      <c r="A104" s="21" t="s">
        <v>6032</v>
      </c>
      <c r="B104" s="18">
        <v>182</v>
      </c>
      <c r="C104" s="18">
        <v>154</v>
      </c>
      <c r="D104" s="20">
        <f t="shared" si="1"/>
        <v>-0.15384615384615385</v>
      </c>
    </row>
    <row r="105" spans="1:4" x14ac:dyDescent="0.25">
      <c r="A105" s="21" t="s">
        <v>1329</v>
      </c>
      <c r="B105" s="18">
        <v>652</v>
      </c>
      <c r="C105" s="18">
        <v>656</v>
      </c>
      <c r="D105" s="20">
        <f t="shared" si="1"/>
        <v>6.1349693251533744E-3</v>
      </c>
    </row>
    <row r="106" spans="1:4" x14ac:dyDescent="0.25">
      <c r="A106" s="21" t="s">
        <v>3593</v>
      </c>
      <c r="B106" s="18">
        <v>160</v>
      </c>
      <c r="C106" s="18">
        <v>153</v>
      </c>
      <c r="D106" s="20">
        <f t="shared" si="1"/>
        <v>-4.3749999999999997E-2</v>
      </c>
    </row>
    <row r="107" spans="1:4" x14ac:dyDescent="0.25">
      <c r="A107" s="21" t="s">
        <v>6033</v>
      </c>
      <c r="B107" s="18">
        <v>2069</v>
      </c>
      <c r="C107" s="18">
        <v>1985</v>
      </c>
      <c r="D107" s="20">
        <f t="shared" si="1"/>
        <v>-4.0599323344610923E-2</v>
      </c>
    </row>
    <row r="108" spans="1:4" x14ac:dyDescent="0.25">
      <c r="A108" s="21" t="s">
        <v>6034</v>
      </c>
      <c r="B108" s="18">
        <v>322</v>
      </c>
      <c r="C108" s="18">
        <v>319</v>
      </c>
      <c r="D108" s="20">
        <f t="shared" si="1"/>
        <v>-9.316770186335404E-3</v>
      </c>
    </row>
    <row r="109" spans="1:4" x14ac:dyDescent="0.25">
      <c r="A109" s="21" t="s">
        <v>2476</v>
      </c>
      <c r="B109" s="18">
        <v>1468</v>
      </c>
      <c r="C109" s="18">
        <v>1391</v>
      </c>
      <c r="D109" s="20">
        <f t="shared" si="1"/>
        <v>-5.2452316076294275E-2</v>
      </c>
    </row>
    <row r="110" spans="1:4" x14ac:dyDescent="0.25">
      <c r="A110" s="21" t="s">
        <v>6035</v>
      </c>
      <c r="B110" s="18">
        <v>151</v>
      </c>
      <c r="C110" s="18">
        <v>153</v>
      </c>
      <c r="D110" s="20">
        <f t="shared" si="1"/>
        <v>1.3245033112582781E-2</v>
      </c>
    </row>
    <row r="111" spans="1:4" x14ac:dyDescent="0.25">
      <c r="A111" s="21" t="s">
        <v>6036</v>
      </c>
      <c r="B111" s="18">
        <v>108</v>
      </c>
      <c r="C111" s="18">
        <v>106</v>
      </c>
      <c r="D111" s="20">
        <f t="shared" si="1"/>
        <v>-1.8518518518518517E-2</v>
      </c>
    </row>
    <row r="112" spans="1:4" x14ac:dyDescent="0.25">
      <c r="A112" s="21" t="s">
        <v>6037</v>
      </c>
      <c r="B112" s="18">
        <v>43</v>
      </c>
      <c r="C112" s="18">
        <v>42</v>
      </c>
      <c r="D112" s="20">
        <f t="shared" si="1"/>
        <v>-2.3255813953488372E-2</v>
      </c>
    </row>
    <row r="113" spans="1:4" x14ac:dyDescent="0.25">
      <c r="A113" s="21" t="s">
        <v>6038</v>
      </c>
      <c r="B113" s="18">
        <v>1270</v>
      </c>
      <c r="C113" s="18">
        <v>1284</v>
      </c>
      <c r="D113" s="20">
        <f t="shared" si="1"/>
        <v>1.1023622047244094E-2</v>
      </c>
    </row>
    <row r="114" spans="1:4" x14ac:dyDescent="0.25">
      <c r="A114" s="21" t="s">
        <v>6039</v>
      </c>
      <c r="B114" s="18">
        <v>905</v>
      </c>
      <c r="C114" s="18">
        <v>893</v>
      </c>
      <c r="D114" s="20">
        <f t="shared" si="1"/>
        <v>-1.3259668508287293E-2</v>
      </c>
    </row>
    <row r="115" spans="1:4" x14ac:dyDescent="0.25">
      <c r="A115" s="21" t="s">
        <v>6040</v>
      </c>
      <c r="B115" s="18">
        <v>25663</v>
      </c>
      <c r="C115" s="18">
        <v>25022</v>
      </c>
      <c r="D115" s="20">
        <f t="shared" si="1"/>
        <v>-2.4977594201769083E-2</v>
      </c>
    </row>
    <row r="116" spans="1:4" x14ac:dyDescent="0.25">
      <c r="A116" s="21" t="s">
        <v>6041</v>
      </c>
      <c r="B116" s="18">
        <v>533</v>
      </c>
      <c r="C116" s="18">
        <v>507</v>
      </c>
      <c r="D116" s="20">
        <f t="shared" si="1"/>
        <v>-4.878048780487805E-2</v>
      </c>
    </row>
    <row r="117" spans="1:4" x14ac:dyDescent="0.25">
      <c r="A117" s="21" t="s">
        <v>4504</v>
      </c>
      <c r="B117" s="18">
        <v>422</v>
      </c>
      <c r="C117" s="18">
        <v>414</v>
      </c>
      <c r="D117" s="20">
        <f t="shared" si="1"/>
        <v>-1.8957345971563982E-2</v>
      </c>
    </row>
    <row r="118" spans="1:4" x14ac:dyDescent="0.25">
      <c r="A118" s="21" t="s">
        <v>6042</v>
      </c>
      <c r="B118" s="18">
        <v>439</v>
      </c>
      <c r="C118" s="18">
        <v>410</v>
      </c>
      <c r="D118" s="20">
        <f t="shared" si="1"/>
        <v>-6.6059225512528477E-2</v>
      </c>
    </row>
    <row r="119" spans="1:4" x14ac:dyDescent="0.25">
      <c r="A119" s="21" t="s">
        <v>5194</v>
      </c>
      <c r="B119" s="18">
        <v>376</v>
      </c>
      <c r="C119" s="18">
        <v>356</v>
      </c>
      <c r="D119" s="20">
        <f t="shared" si="1"/>
        <v>-5.3191489361702128E-2</v>
      </c>
    </row>
    <row r="120" spans="1:4" x14ac:dyDescent="0.25">
      <c r="A120" s="21" t="s">
        <v>5534</v>
      </c>
      <c r="B120" s="18">
        <v>978</v>
      </c>
      <c r="C120" s="18">
        <v>935</v>
      </c>
      <c r="D120" s="20">
        <f t="shared" si="1"/>
        <v>-4.396728016359918E-2</v>
      </c>
    </row>
    <row r="121" spans="1:4" x14ac:dyDescent="0.25">
      <c r="A121" s="21" t="s">
        <v>6043</v>
      </c>
      <c r="B121" s="18">
        <v>170</v>
      </c>
      <c r="C121" s="18">
        <v>160</v>
      </c>
      <c r="D121" s="20">
        <f t="shared" si="1"/>
        <v>-5.8823529411764705E-2</v>
      </c>
    </row>
    <row r="122" spans="1:4" x14ac:dyDescent="0.25">
      <c r="A122" s="21" t="s">
        <v>6044</v>
      </c>
      <c r="B122" s="18">
        <v>4448</v>
      </c>
      <c r="C122" s="18">
        <v>4305</v>
      </c>
      <c r="D122" s="20">
        <f t="shared" si="1"/>
        <v>-3.214928057553957E-2</v>
      </c>
    </row>
    <row r="123" spans="1:4" x14ac:dyDescent="0.25">
      <c r="A123" s="21" t="s">
        <v>6045</v>
      </c>
      <c r="B123" s="18">
        <v>827</v>
      </c>
      <c r="C123" s="18">
        <v>815</v>
      </c>
      <c r="D123" s="20">
        <f t="shared" si="1"/>
        <v>-1.4510278113663845E-2</v>
      </c>
    </row>
    <row r="124" spans="1:4" x14ac:dyDescent="0.25">
      <c r="A124" s="21" t="s">
        <v>6046</v>
      </c>
      <c r="B124" s="18">
        <v>222</v>
      </c>
      <c r="C124" s="18">
        <v>210</v>
      </c>
      <c r="D124" s="20">
        <f t="shared" si="1"/>
        <v>-5.4054054054054057E-2</v>
      </c>
    </row>
    <row r="125" spans="1:4" x14ac:dyDescent="0.25">
      <c r="A125" s="21" t="s">
        <v>6047</v>
      </c>
      <c r="B125" s="18">
        <v>34</v>
      </c>
      <c r="C125" s="18">
        <v>31</v>
      </c>
      <c r="D125" s="20">
        <f t="shared" si="1"/>
        <v>-8.8235294117647065E-2</v>
      </c>
    </row>
    <row r="126" spans="1:4" x14ac:dyDescent="0.25">
      <c r="A126" s="21" t="s">
        <v>6048</v>
      </c>
      <c r="B126" s="18">
        <v>3876</v>
      </c>
      <c r="C126" s="18">
        <v>4238</v>
      </c>
      <c r="D126" s="20">
        <f t="shared" si="1"/>
        <v>9.3395252837977297E-2</v>
      </c>
    </row>
    <row r="127" spans="1:4" x14ac:dyDescent="0.25">
      <c r="A127" s="21" t="s">
        <v>6049</v>
      </c>
      <c r="B127" s="18">
        <v>109</v>
      </c>
      <c r="C127" s="18">
        <v>107</v>
      </c>
      <c r="D127" s="20">
        <f t="shared" si="1"/>
        <v>-1.834862385321101E-2</v>
      </c>
    </row>
    <row r="128" spans="1:4" x14ac:dyDescent="0.25">
      <c r="A128" s="21" t="s">
        <v>6050</v>
      </c>
      <c r="B128" s="18">
        <v>10103</v>
      </c>
      <c r="C128" s="18">
        <v>9874</v>
      </c>
      <c r="D128" s="20">
        <f t="shared" si="1"/>
        <v>-2.2666534692665545E-2</v>
      </c>
    </row>
    <row r="129" spans="1:4" x14ac:dyDescent="0.25">
      <c r="A129" s="21" t="s">
        <v>3692</v>
      </c>
      <c r="B129" s="18">
        <v>812</v>
      </c>
      <c r="C129" s="18">
        <v>813</v>
      </c>
      <c r="D129" s="20">
        <f t="shared" si="1"/>
        <v>1.2315270935960591E-3</v>
      </c>
    </row>
    <row r="130" spans="1:4" x14ac:dyDescent="0.25">
      <c r="A130" s="21" t="s">
        <v>6051</v>
      </c>
      <c r="B130" s="18">
        <v>3785</v>
      </c>
      <c r="C130" s="18">
        <v>3787</v>
      </c>
      <c r="D130" s="20">
        <f t="shared" si="1"/>
        <v>5.284015852047556E-4</v>
      </c>
    </row>
    <row r="131" spans="1:4" x14ac:dyDescent="0.25">
      <c r="A131" s="21" t="s">
        <v>6052</v>
      </c>
      <c r="B131" s="18">
        <v>2159</v>
      </c>
      <c r="C131" s="18">
        <v>2285</v>
      </c>
      <c r="D131" s="20">
        <f t="shared" ref="D131:D194" si="2">(C131-B131)/B131</f>
        <v>5.8360352014821676E-2</v>
      </c>
    </row>
    <row r="132" spans="1:4" x14ac:dyDescent="0.25">
      <c r="A132" s="21" t="s">
        <v>5872</v>
      </c>
      <c r="B132" s="18">
        <v>426</v>
      </c>
      <c r="C132" s="18">
        <v>401</v>
      </c>
      <c r="D132" s="20">
        <f t="shared" si="2"/>
        <v>-5.8685446009389672E-2</v>
      </c>
    </row>
    <row r="133" spans="1:4" x14ac:dyDescent="0.25">
      <c r="A133" s="21" t="s">
        <v>6053</v>
      </c>
      <c r="B133" s="18">
        <v>173</v>
      </c>
      <c r="C133" s="18">
        <v>160</v>
      </c>
      <c r="D133" s="20">
        <f t="shared" si="2"/>
        <v>-7.5144508670520235E-2</v>
      </c>
    </row>
    <row r="134" spans="1:4" x14ac:dyDescent="0.25">
      <c r="A134" s="21" t="s">
        <v>6054</v>
      </c>
      <c r="B134" s="18">
        <v>147</v>
      </c>
      <c r="C134" s="18">
        <v>135</v>
      </c>
      <c r="D134" s="20">
        <f t="shared" si="2"/>
        <v>-8.1632653061224483E-2</v>
      </c>
    </row>
    <row r="135" spans="1:4" x14ac:dyDescent="0.25">
      <c r="A135" s="21" t="s">
        <v>4066</v>
      </c>
      <c r="B135" s="18">
        <v>39260</v>
      </c>
      <c r="C135" s="18">
        <v>41570</v>
      </c>
      <c r="D135" s="20">
        <f t="shared" si="2"/>
        <v>5.8838512480896589E-2</v>
      </c>
    </row>
    <row r="136" spans="1:4" x14ac:dyDescent="0.25">
      <c r="A136" s="21" t="s">
        <v>5936</v>
      </c>
      <c r="B136" s="18">
        <v>126326</v>
      </c>
      <c r="C136" s="18">
        <v>132228</v>
      </c>
      <c r="D136" s="20">
        <f t="shared" si="2"/>
        <v>4.6720390101800104E-2</v>
      </c>
    </row>
    <row r="137" spans="1:4" x14ac:dyDescent="0.25">
      <c r="A137" s="21" t="s">
        <v>6055</v>
      </c>
      <c r="B137" s="18">
        <v>2421</v>
      </c>
      <c r="C137" s="18">
        <v>2551</v>
      </c>
      <c r="D137" s="20">
        <f t="shared" si="2"/>
        <v>5.3696819496076E-2</v>
      </c>
    </row>
    <row r="138" spans="1:4" x14ac:dyDescent="0.25">
      <c r="A138" s="21" t="s">
        <v>6056</v>
      </c>
      <c r="B138" s="18">
        <v>5528</v>
      </c>
      <c r="C138" s="18">
        <v>5446</v>
      </c>
      <c r="D138" s="20">
        <f t="shared" si="2"/>
        <v>-1.4833574529667149E-2</v>
      </c>
    </row>
    <row r="139" spans="1:4" x14ac:dyDescent="0.25">
      <c r="A139" s="21" t="s">
        <v>4246</v>
      </c>
      <c r="B139" s="18">
        <v>1257</v>
      </c>
      <c r="C139" s="18">
        <v>1280</v>
      </c>
      <c r="D139" s="20">
        <f t="shared" si="2"/>
        <v>1.8297533810660304E-2</v>
      </c>
    </row>
    <row r="140" spans="1:4" x14ac:dyDescent="0.25">
      <c r="A140" s="21" t="s">
        <v>6057</v>
      </c>
      <c r="B140" s="18">
        <v>134</v>
      </c>
      <c r="C140" s="18">
        <v>137</v>
      </c>
      <c r="D140" s="20">
        <f t="shared" si="2"/>
        <v>2.2388059701492536E-2</v>
      </c>
    </row>
    <row r="141" spans="1:4" x14ac:dyDescent="0.25">
      <c r="A141" s="21" t="s">
        <v>6058</v>
      </c>
      <c r="B141" s="18">
        <v>4321</v>
      </c>
      <c r="C141" s="18">
        <v>4122</v>
      </c>
      <c r="D141" s="20">
        <f t="shared" si="2"/>
        <v>-4.6054154130988199E-2</v>
      </c>
    </row>
    <row r="142" spans="1:4" x14ac:dyDescent="0.25">
      <c r="A142" s="21" t="s">
        <v>4617</v>
      </c>
      <c r="B142" s="18">
        <v>7652</v>
      </c>
      <c r="C142" s="18">
        <v>7373</v>
      </c>
      <c r="D142" s="20">
        <f t="shared" si="2"/>
        <v>-3.646105593308939E-2</v>
      </c>
    </row>
    <row r="143" spans="1:4" x14ac:dyDescent="0.25">
      <c r="A143" s="21" t="s">
        <v>6059</v>
      </c>
      <c r="B143" s="18">
        <v>394</v>
      </c>
      <c r="C143" s="18">
        <v>370</v>
      </c>
      <c r="D143" s="20">
        <f t="shared" si="2"/>
        <v>-6.0913705583756347E-2</v>
      </c>
    </row>
    <row r="144" spans="1:4" x14ac:dyDescent="0.25">
      <c r="A144" s="21" t="s">
        <v>6060</v>
      </c>
      <c r="B144" s="18">
        <v>502</v>
      </c>
      <c r="C144" s="18">
        <v>487</v>
      </c>
      <c r="D144" s="20">
        <f t="shared" si="2"/>
        <v>-2.9880478087649404E-2</v>
      </c>
    </row>
    <row r="145" spans="1:4" x14ac:dyDescent="0.25">
      <c r="A145" s="21" t="s">
        <v>6061</v>
      </c>
      <c r="B145" s="18">
        <v>79</v>
      </c>
      <c r="C145" s="18">
        <v>80</v>
      </c>
      <c r="D145" s="20">
        <f t="shared" si="2"/>
        <v>1.2658227848101266E-2</v>
      </c>
    </row>
    <row r="146" spans="1:4" x14ac:dyDescent="0.25">
      <c r="A146" s="21" t="s">
        <v>3314</v>
      </c>
      <c r="B146" s="18">
        <v>267</v>
      </c>
      <c r="C146" s="18">
        <v>251</v>
      </c>
      <c r="D146" s="20">
        <f t="shared" si="2"/>
        <v>-5.9925093632958802E-2</v>
      </c>
    </row>
    <row r="147" spans="1:4" x14ac:dyDescent="0.25">
      <c r="A147" s="21" t="s">
        <v>3455</v>
      </c>
      <c r="B147" s="18">
        <v>5253</v>
      </c>
      <c r="C147" s="18">
        <v>4905</v>
      </c>
      <c r="D147" s="20">
        <f t="shared" si="2"/>
        <v>-6.6247858366647636E-2</v>
      </c>
    </row>
    <row r="148" spans="1:4" x14ac:dyDescent="0.25">
      <c r="A148" s="21" t="s">
        <v>6062</v>
      </c>
      <c r="B148" s="18">
        <v>127</v>
      </c>
      <c r="C148" s="18">
        <v>121</v>
      </c>
      <c r="D148" s="20">
        <f t="shared" si="2"/>
        <v>-4.7244094488188976E-2</v>
      </c>
    </row>
    <row r="149" spans="1:4" x14ac:dyDescent="0.25">
      <c r="A149" s="21" t="s">
        <v>4813</v>
      </c>
      <c r="B149" s="18">
        <v>97</v>
      </c>
      <c r="C149" s="18">
        <v>98</v>
      </c>
      <c r="D149" s="20">
        <f t="shared" si="2"/>
        <v>1.0309278350515464E-2</v>
      </c>
    </row>
    <row r="150" spans="1:4" x14ac:dyDescent="0.25">
      <c r="A150" s="21" t="s">
        <v>801</v>
      </c>
      <c r="B150" s="18">
        <v>386</v>
      </c>
      <c r="C150" s="18">
        <v>370</v>
      </c>
      <c r="D150" s="20">
        <f t="shared" si="2"/>
        <v>-4.145077720207254E-2</v>
      </c>
    </row>
    <row r="151" spans="1:4" x14ac:dyDescent="0.25">
      <c r="A151" s="21" t="s">
        <v>6063</v>
      </c>
      <c r="B151" s="18">
        <v>357</v>
      </c>
      <c r="C151" s="18">
        <v>340</v>
      </c>
      <c r="D151" s="20">
        <f t="shared" si="2"/>
        <v>-4.7619047619047616E-2</v>
      </c>
    </row>
    <row r="152" spans="1:4" x14ac:dyDescent="0.25">
      <c r="A152" s="21" t="s">
        <v>1479</v>
      </c>
      <c r="B152" s="18">
        <v>146</v>
      </c>
      <c r="C152" s="18">
        <v>138</v>
      </c>
      <c r="D152" s="20">
        <f t="shared" si="2"/>
        <v>-5.4794520547945202E-2</v>
      </c>
    </row>
    <row r="153" spans="1:4" x14ac:dyDescent="0.25">
      <c r="A153" s="21" t="s">
        <v>6064</v>
      </c>
      <c r="B153" s="18">
        <v>974</v>
      </c>
      <c r="C153" s="18">
        <v>970</v>
      </c>
      <c r="D153" s="20">
        <f t="shared" si="2"/>
        <v>-4.1067761806981521E-3</v>
      </c>
    </row>
    <row r="154" spans="1:4" x14ac:dyDescent="0.25">
      <c r="A154" s="21" t="s">
        <v>6065</v>
      </c>
      <c r="B154" s="18">
        <v>5572</v>
      </c>
      <c r="C154" s="18">
        <v>5334</v>
      </c>
      <c r="D154" s="20">
        <f t="shared" si="2"/>
        <v>-4.2713567839195977E-2</v>
      </c>
    </row>
    <row r="155" spans="1:4" x14ac:dyDescent="0.25">
      <c r="A155" s="21" t="s">
        <v>5851</v>
      </c>
      <c r="B155" s="18">
        <v>2850</v>
      </c>
      <c r="C155" s="18">
        <v>2769</v>
      </c>
      <c r="D155" s="20">
        <f t="shared" si="2"/>
        <v>-2.8421052631578948E-2</v>
      </c>
    </row>
    <row r="156" spans="1:4" x14ac:dyDescent="0.25">
      <c r="A156" s="21" t="s">
        <v>3998</v>
      </c>
      <c r="B156" s="18">
        <v>1439</v>
      </c>
      <c r="C156" s="18">
        <v>1372</v>
      </c>
      <c r="D156" s="20">
        <f t="shared" si="2"/>
        <v>-4.6560111188325225E-2</v>
      </c>
    </row>
    <row r="157" spans="1:4" x14ac:dyDescent="0.25">
      <c r="A157" s="21" t="s">
        <v>6066</v>
      </c>
      <c r="B157" s="18">
        <v>43</v>
      </c>
      <c r="C157" s="18">
        <v>41</v>
      </c>
      <c r="D157" s="20">
        <f t="shared" si="2"/>
        <v>-4.6511627906976744E-2</v>
      </c>
    </row>
    <row r="158" spans="1:4" x14ac:dyDescent="0.25">
      <c r="A158" s="21" t="s">
        <v>6067</v>
      </c>
      <c r="B158" s="18">
        <v>363</v>
      </c>
      <c r="C158" s="18">
        <v>346</v>
      </c>
      <c r="D158" s="20">
        <f t="shared" si="2"/>
        <v>-4.6831955922865015E-2</v>
      </c>
    </row>
    <row r="159" spans="1:4" x14ac:dyDescent="0.25">
      <c r="A159" s="21" t="s">
        <v>6068</v>
      </c>
      <c r="B159" s="18">
        <v>7777</v>
      </c>
      <c r="C159" s="18">
        <v>7562</v>
      </c>
      <c r="D159" s="20">
        <f t="shared" si="2"/>
        <v>-2.7645621705027646E-2</v>
      </c>
    </row>
    <row r="160" spans="1:4" x14ac:dyDescent="0.25">
      <c r="A160" s="21" t="s">
        <v>4259</v>
      </c>
      <c r="B160" s="18">
        <v>240</v>
      </c>
      <c r="C160" s="18">
        <v>218</v>
      </c>
      <c r="D160" s="20">
        <f t="shared" si="2"/>
        <v>-9.166666666666666E-2</v>
      </c>
    </row>
    <row r="161" spans="1:4" x14ac:dyDescent="0.25">
      <c r="A161" s="21" t="s">
        <v>6069</v>
      </c>
      <c r="B161" s="18">
        <v>148</v>
      </c>
      <c r="C161" s="18">
        <v>147</v>
      </c>
      <c r="D161" s="20">
        <f t="shared" si="2"/>
        <v>-6.7567567567567571E-3</v>
      </c>
    </row>
    <row r="162" spans="1:4" x14ac:dyDescent="0.25">
      <c r="A162" s="21" t="s">
        <v>6070</v>
      </c>
      <c r="B162" s="18">
        <v>632</v>
      </c>
      <c r="C162" s="18">
        <v>597</v>
      </c>
      <c r="D162" s="20">
        <f t="shared" si="2"/>
        <v>-5.5379746835443035E-2</v>
      </c>
    </row>
    <row r="163" spans="1:4" x14ac:dyDescent="0.25">
      <c r="A163" s="21" t="s">
        <v>6071</v>
      </c>
      <c r="B163" s="18">
        <v>26885</v>
      </c>
      <c r="C163" s="18">
        <v>25480</v>
      </c>
      <c r="D163" s="20">
        <f t="shared" si="2"/>
        <v>-5.2259624325832248E-2</v>
      </c>
    </row>
    <row r="164" spans="1:4" x14ac:dyDescent="0.25">
      <c r="A164" s="21" t="s">
        <v>6072</v>
      </c>
      <c r="B164" s="18">
        <v>80</v>
      </c>
      <c r="C164" s="18">
        <v>74</v>
      </c>
      <c r="D164" s="20">
        <f t="shared" si="2"/>
        <v>-7.4999999999999997E-2</v>
      </c>
    </row>
    <row r="165" spans="1:4" x14ac:dyDescent="0.25">
      <c r="A165" s="21" t="s">
        <v>6073</v>
      </c>
      <c r="B165" s="18">
        <v>15447</v>
      </c>
      <c r="C165" s="18">
        <v>17172</v>
      </c>
      <c r="D165" s="20">
        <f t="shared" si="2"/>
        <v>0.11167216935327248</v>
      </c>
    </row>
    <row r="166" spans="1:4" x14ac:dyDescent="0.25">
      <c r="A166" s="21" t="s">
        <v>5911</v>
      </c>
      <c r="B166" s="18">
        <v>213</v>
      </c>
      <c r="C166" s="18">
        <v>207</v>
      </c>
      <c r="D166" s="20">
        <f t="shared" si="2"/>
        <v>-2.8169014084507043E-2</v>
      </c>
    </row>
    <row r="167" spans="1:4" x14ac:dyDescent="0.25">
      <c r="A167" s="21" t="s">
        <v>6074</v>
      </c>
      <c r="B167" s="18">
        <v>42</v>
      </c>
      <c r="C167" s="18">
        <v>40</v>
      </c>
      <c r="D167" s="20">
        <f t="shared" si="2"/>
        <v>-4.7619047619047616E-2</v>
      </c>
    </row>
    <row r="168" spans="1:4" x14ac:dyDescent="0.25">
      <c r="A168" s="21" t="s">
        <v>2997</v>
      </c>
      <c r="B168" s="18">
        <v>658</v>
      </c>
      <c r="C168" s="18">
        <v>673</v>
      </c>
      <c r="D168" s="20">
        <f t="shared" si="2"/>
        <v>2.2796352583586626E-2</v>
      </c>
    </row>
    <row r="169" spans="1:4" x14ac:dyDescent="0.25">
      <c r="A169" s="21" t="s">
        <v>6075</v>
      </c>
      <c r="B169" s="18">
        <v>193</v>
      </c>
      <c r="C169" s="18">
        <v>178</v>
      </c>
      <c r="D169" s="20">
        <f t="shared" si="2"/>
        <v>-7.7720207253886009E-2</v>
      </c>
    </row>
    <row r="170" spans="1:4" x14ac:dyDescent="0.25">
      <c r="A170" s="21" t="s">
        <v>6076</v>
      </c>
      <c r="B170" s="18">
        <v>404</v>
      </c>
      <c r="C170" s="18">
        <v>381</v>
      </c>
      <c r="D170" s="20">
        <f t="shared" si="2"/>
        <v>-5.6930693069306933E-2</v>
      </c>
    </row>
    <row r="171" spans="1:4" x14ac:dyDescent="0.25">
      <c r="A171" s="21" t="s">
        <v>1206</v>
      </c>
      <c r="B171" s="18">
        <v>2093</v>
      </c>
      <c r="C171" s="18">
        <v>2064</v>
      </c>
      <c r="D171" s="20">
        <f t="shared" si="2"/>
        <v>-1.385570950788342E-2</v>
      </c>
    </row>
    <row r="172" spans="1:4" x14ac:dyDescent="0.25">
      <c r="A172" s="21" t="s">
        <v>5593</v>
      </c>
      <c r="B172" s="18">
        <v>214</v>
      </c>
      <c r="C172" s="18">
        <v>205</v>
      </c>
      <c r="D172" s="20">
        <f t="shared" si="2"/>
        <v>-4.2056074766355138E-2</v>
      </c>
    </row>
    <row r="173" spans="1:4" x14ac:dyDescent="0.25">
      <c r="A173" s="21" t="s">
        <v>6077</v>
      </c>
      <c r="B173" s="18">
        <v>495</v>
      </c>
      <c r="C173" s="18">
        <v>480</v>
      </c>
      <c r="D173" s="20">
        <f t="shared" si="2"/>
        <v>-3.0303030303030304E-2</v>
      </c>
    </row>
    <row r="174" spans="1:4" x14ac:dyDescent="0.25">
      <c r="A174" s="21" t="s">
        <v>6078</v>
      </c>
      <c r="B174" s="18">
        <v>876</v>
      </c>
      <c r="C174" s="18">
        <v>844</v>
      </c>
      <c r="D174" s="20">
        <f t="shared" si="2"/>
        <v>-3.6529680365296802E-2</v>
      </c>
    </row>
    <row r="175" spans="1:4" x14ac:dyDescent="0.25">
      <c r="A175" s="21" t="s">
        <v>6079</v>
      </c>
      <c r="B175" s="18">
        <v>391</v>
      </c>
      <c r="C175" s="18">
        <v>381</v>
      </c>
      <c r="D175" s="20">
        <f t="shared" si="2"/>
        <v>-2.557544757033248E-2</v>
      </c>
    </row>
    <row r="176" spans="1:4" x14ac:dyDescent="0.25">
      <c r="A176" s="21" t="s">
        <v>5868</v>
      </c>
      <c r="B176" s="18">
        <v>1899</v>
      </c>
      <c r="C176" s="18">
        <v>1859</v>
      </c>
      <c r="D176" s="20">
        <f t="shared" si="2"/>
        <v>-2.1063717746182202E-2</v>
      </c>
    </row>
    <row r="177" spans="1:4" x14ac:dyDescent="0.25">
      <c r="A177" s="21" t="s">
        <v>6080</v>
      </c>
      <c r="B177" s="18">
        <v>73</v>
      </c>
      <c r="C177" s="18">
        <v>70</v>
      </c>
      <c r="D177" s="20">
        <f t="shared" si="2"/>
        <v>-4.1095890410958902E-2</v>
      </c>
    </row>
    <row r="178" spans="1:4" x14ac:dyDescent="0.25">
      <c r="A178" s="21" t="s">
        <v>5903</v>
      </c>
      <c r="B178" s="18">
        <v>432</v>
      </c>
      <c r="C178" s="18">
        <v>425</v>
      </c>
      <c r="D178" s="20">
        <f t="shared" si="2"/>
        <v>-1.6203703703703703E-2</v>
      </c>
    </row>
    <row r="179" spans="1:4" x14ac:dyDescent="0.25">
      <c r="A179" s="21" t="s">
        <v>6081</v>
      </c>
      <c r="B179" s="18">
        <v>1108</v>
      </c>
      <c r="C179" s="18">
        <v>1085</v>
      </c>
      <c r="D179" s="20">
        <f t="shared" si="2"/>
        <v>-2.0758122743682311E-2</v>
      </c>
    </row>
    <row r="180" spans="1:4" x14ac:dyDescent="0.25">
      <c r="A180" s="21" t="s">
        <v>6082</v>
      </c>
      <c r="B180" s="18">
        <v>41</v>
      </c>
      <c r="C180" s="18">
        <v>40</v>
      </c>
      <c r="D180" s="20">
        <f t="shared" si="2"/>
        <v>-2.4390243902439025E-2</v>
      </c>
    </row>
    <row r="181" spans="1:4" x14ac:dyDescent="0.25">
      <c r="A181" s="21" t="s">
        <v>6083</v>
      </c>
      <c r="B181" s="18">
        <v>1305</v>
      </c>
      <c r="C181" s="18">
        <v>1264</v>
      </c>
      <c r="D181" s="20">
        <f t="shared" si="2"/>
        <v>-3.1417624521072794E-2</v>
      </c>
    </row>
    <row r="182" spans="1:4" x14ac:dyDescent="0.25">
      <c r="A182" s="21" t="s">
        <v>6084</v>
      </c>
      <c r="B182" s="18">
        <v>47</v>
      </c>
      <c r="C182" s="18">
        <v>46</v>
      </c>
      <c r="D182" s="20">
        <f t="shared" si="2"/>
        <v>-2.1276595744680851E-2</v>
      </c>
    </row>
    <row r="183" spans="1:4" x14ac:dyDescent="0.25">
      <c r="A183" s="21" t="s">
        <v>6085</v>
      </c>
      <c r="B183" s="18">
        <v>18907</v>
      </c>
      <c r="C183" s="18">
        <v>20881</v>
      </c>
      <c r="D183" s="20">
        <f t="shared" si="2"/>
        <v>0.10440577563865235</v>
      </c>
    </row>
    <row r="184" spans="1:4" x14ac:dyDescent="0.25">
      <c r="A184" s="21" t="s">
        <v>6086</v>
      </c>
      <c r="B184" s="18">
        <v>1635</v>
      </c>
      <c r="C184" s="18">
        <v>1475</v>
      </c>
      <c r="D184" s="20">
        <f t="shared" si="2"/>
        <v>-9.7859327217125383E-2</v>
      </c>
    </row>
    <row r="185" spans="1:4" x14ac:dyDescent="0.25">
      <c r="A185" s="21" t="s">
        <v>713</v>
      </c>
      <c r="B185" s="18">
        <v>821</v>
      </c>
      <c r="C185" s="18">
        <v>801</v>
      </c>
      <c r="D185" s="20">
        <f t="shared" si="2"/>
        <v>-2.4360535931790498E-2</v>
      </c>
    </row>
    <row r="186" spans="1:4" x14ac:dyDescent="0.25">
      <c r="A186" s="21" t="s">
        <v>6087</v>
      </c>
      <c r="B186" s="18">
        <v>309</v>
      </c>
      <c r="C186" s="18">
        <v>257</v>
      </c>
      <c r="D186" s="20">
        <f t="shared" si="2"/>
        <v>-0.16828478964401294</v>
      </c>
    </row>
    <row r="187" spans="1:4" x14ac:dyDescent="0.25">
      <c r="A187" s="21" t="s">
        <v>6088</v>
      </c>
      <c r="B187" s="18">
        <v>1585</v>
      </c>
      <c r="C187" s="18">
        <v>1607</v>
      </c>
      <c r="D187" s="20">
        <f t="shared" si="2"/>
        <v>1.38801261829653E-2</v>
      </c>
    </row>
    <row r="188" spans="1:4" x14ac:dyDescent="0.25">
      <c r="A188" s="21" t="s">
        <v>6089</v>
      </c>
      <c r="B188" s="18">
        <v>48</v>
      </c>
      <c r="C188" s="18">
        <v>47</v>
      </c>
      <c r="D188" s="20">
        <f t="shared" si="2"/>
        <v>-2.0833333333333332E-2</v>
      </c>
    </row>
    <row r="189" spans="1:4" x14ac:dyDescent="0.25">
      <c r="A189" s="21" t="s">
        <v>1310</v>
      </c>
      <c r="B189" s="18">
        <v>281</v>
      </c>
      <c r="C189" s="18">
        <v>266</v>
      </c>
      <c r="D189" s="20">
        <f t="shared" si="2"/>
        <v>-5.3380782918149468E-2</v>
      </c>
    </row>
    <row r="190" spans="1:4" x14ac:dyDescent="0.25">
      <c r="A190" s="21" t="s">
        <v>6090</v>
      </c>
      <c r="B190" s="18">
        <v>62230</v>
      </c>
      <c r="C190" s="18">
        <v>62316</v>
      </c>
      <c r="D190" s="20">
        <f t="shared" si="2"/>
        <v>1.3819701108789973E-3</v>
      </c>
    </row>
    <row r="191" spans="1:4" x14ac:dyDescent="0.25">
      <c r="A191" s="21" t="s">
        <v>6091</v>
      </c>
      <c r="B191" s="18">
        <v>89</v>
      </c>
      <c r="C191" s="18">
        <v>91</v>
      </c>
      <c r="D191" s="20">
        <f t="shared" si="2"/>
        <v>2.247191011235955E-2</v>
      </c>
    </row>
    <row r="192" spans="1:4" x14ac:dyDescent="0.25">
      <c r="A192" s="21" t="s">
        <v>6092</v>
      </c>
      <c r="B192" s="18">
        <v>264</v>
      </c>
      <c r="C192" s="18">
        <v>269</v>
      </c>
      <c r="D192" s="20">
        <f t="shared" si="2"/>
        <v>1.893939393939394E-2</v>
      </c>
    </row>
    <row r="193" spans="1:4" x14ac:dyDescent="0.25">
      <c r="A193" s="21" t="s">
        <v>6093</v>
      </c>
      <c r="B193" s="18">
        <v>617</v>
      </c>
      <c r="C193" s="18">
        <v>614</v>
      </c>
      <c r="D193" s="20">
        <f t="shared" si="2"/>
        <v>-4.8622366288492711E-3</v>
      </c>
    </row>
    <row r="194" spans="1:4" x14ac:dyDescent="0.25">
      <c r="A194" s="21" t="s">
        <v>6094</v>
      </c>
      <c r="B194" s="18">
        <v>3868</v>
      </c>
      <c r="C194" s="18">
        <v>3776</v>
      </c>
      <c r="D194" s="20">
        <f t="shared" si="2"/>
        <v>-2.3784901758014478E-2</v>
      </c>
    </row>
    <row r="195" spans="1:4" x14ac:dyDescent="0.25">
      <c r="A195" s="21" t="s">
        <v>6095</v>
      </c>
      <c r="B195" s="18">
        <v>7834</v>
      </c>
      <c r="C195" s="18">
        <v>7839</v>
      </c>
      <c r="D195" s="20">
        <f t="shared" ref="D195:D258" si="3">(C195-B195)/B195</f>
        <v>6.3824355374010719E-4</v>
      </c>
    </row>
    <row r="196" spans="1:4" x14ac:dyDescent="0.25">
      <c r="A196" s="21" t="s">
        <v>1350</v>
      </c>
      <c r="B196" s="18">
        <v>107</v>
      </c>
      <c r="C196" s="18">
        <v>108</v>
      </c>
      <c r="D196" s="20">
        <f t="shared" si="3"/>
        <v>9.3457943925233638E-3</v>
      </c>
    </row>
    <row r="197" spans="1:4" x14ac:dyDescent="0.25">
      <c r="A197" s="21" t="s">
        <v>1746</v>
      </c>
      <c r="B197" s="18">
        <v>250</v>
      </c>
      <c r="C197" s="18">
        <v>236</v>
      </c>
      <c r="D197" s="20">
        <f t="shared" si="3"/>
        <v>-5.6000000000000001E-2</v>
      </c>
    </row>
    <row r="198" spans="1:4" x14ac:dyDescent="0.25">
      <c r="A198" s="21" t="s">
        <v>6096</v>
      </c>
      <c r="B198" s="18">
        <v>262</v>
      </c>
      <c r="C198" s="18">
        <v>249</v>
      </c>
      <c r="D198" s="20">
        <f t="shared" si="3"/>
        <v>-4.9618320610687022E-2</v>
      </c>
    </row>
    <row r="199" spans="1:4" x14ac:dyDescent="0.25">
      <c r="A199" s="21" t="s">
        <v>6097</v>
      </c>
      <c r="B199" s="18">
        <v>351</v>
      </c>
      <c r="C199" s="18">
        <v>411</v>
      </c>
      <c r="D199" s="20">
        <f t="shared" si="3"/>
        <v>0.17094017094017094</v>
      </c>
    </row>
    <row r="200" spans="1:4" x14ac:dyDescent="0.25">
      <c r="A200" s="21" t="s">
        <v>6098</v>
      </c>
      <c r="B200" s="18">
        <v>58</v>
      </c>
      <c r="C200" s="18">
        <v>56</v>
      </c>
      <c r="D200" s="20">
        <f t="shared" si="3"/>
        <v>-3.4482758620689655E-2</v>
      </c>
    </row>
    <row r="201" spans="1:4" x14ac:dyDescent="0.25">
      <c r="A201" s="21" t="s">
        <v>6099</v>
      </c>
      <c r="B201" s="18">
        <v>220</v>
      </c>
      <c r="C201" s="18">
        <v>216</v>
      </c>
      <c r="D201" s="20">
        <f t="shared" si="3"/>
        <v>-1.8181818181818181E-2</v>
      </c>
    </row>
    <row r="202" spans="1:4" x14ac:dyDescent="0.25">
      <c r="A202" s="21" t="s">
        <v>5276</v>
      </c>
      <c r="B202" s="18">
        <v>88</v>
      </c>
      <c r="C202" s="18">
        <v>86</v>
      </c>
      <c r="D202" s="20">
        <f t="shared" si="3"/>
        <v>-2.2727272727272728E-2</v>
      </c>
    </row>
    <row r="203" spans="1:4" x14ac:dyDescent="0.25">
      <c r="A203" s="21" t="s">
        <v>6100</v>
      </c>
      <c r="B203" s="18">
        <v>843</v>
      </c>
      <c r="C203" s="18">
        <v>816</v>
      </c>
      <c r="D203" s="20">
        <f t="shared" si="3"/>
        <v>-3.2028469750889681E-2</v>
      </c>
    </row>
    <row r="204" spans="1:4" x14ac:dyDescent="0.25">
      <c r="A204" s="21" t="s">
        <v>5011</v>
      </c>
      <c r="B204" s="18">
        <v>1623</v>
      </c>
      <c r="C204" s="18">
        <v>1698</v>
      </c>
      <c r="D204" s="20">
        <f t="shared" si="3"/>
        <v>4.6210720887245843E-2</v>
      </c>
    </row>
    <row r="205" spans="1:4" x14ac:dyDescent="0.25">
      <c r="A205" s="21" t="s">
        <v>6101</v>
      </c>
      <c r="B205" s="18">
        <v>71</v>
      </c>
      <c r="C205" s="18">
        <v>69</v>
      </c>
      <c r="D205" s="20">
        <f t="shared" si="3"/>
        <v>-2.8169014084507043E-2</v>
      </c>
    </row>
    <row r="206" spans="1:4" x14ac:dyDescent="0.25">
      <c r="A206" s="21" t="s">
        <v>6102</v>
      </c>
      <c r="B206" s="18">
        <v>348</v>
      </c>
      <c r="C206" s="18">
        <v>340</v>
      </c>
      <c r="D206" s="20">
        <f t="shared" si="3"/>
        <v>-2.2988505747126436E-2</v>
      </c>
    </row>
    <row r="207" spans="1:4" x14ac:dyDescent="0.25">
      <c r="A207" s="21" t="s">
        <v>2713</v>
      </c>
      <c r="B207" s="18">
        <v>934</v>
      </c>
      <c r="C207" s="18">
        <v>921</v>
      </c>
      <c r="D207" s="20">
        <f t="shared" si="3"/>
        <v>-1.3918629550321198E-2</v>
      </c>
    </row>
    <row r="208" spans="1:4" x14ac:dyDescent="0.25">
      <c r="A208" s="21" t="s">
        <v>3768</v>
      </c>
      <c r="B208" s="18">
        <v>99685</v>
      </c>
      <c r="C208" s="18">
        <v>102320</v>
      </c>
      <c r="D208" s="20">
        <f t="shared" si="3"/>
        <v>2.6433264784069821E-2</v>
      </c>
    </row>
    <row r="209" spans="1:4" x14ac:dyDescent="0.25">
      <c r="A209" s="21" t="s">
        <v>6103</v>
      </c>
      <c r="B209" s="18">
        <v>204</v>
      </c>
      <c r="C209" s="18">
        <v>187</v>
      </c>
      <c r="D209" s="20">
        <f t="shared" si="3"/>
        <v>-8.3333333333333329E-2</v>
      </c>
    </row>
    <row r="210" spans="1:4" x14ac:dyDescent="0.25">
      <c r="A210" s="21" t="s">
        <v>6104</v>
      </c>
      <c r="B210" s="18">
        <v>131</v>
      </c>
      <c r="C210" s="18">
        <v>124</v>
      </c>
      <c r="D210" s="20">
        <f t="shared" si="3"/>
        <v>-5.3435114503816793E-2</v>
      </c>
    </row>
    <row r="211" spans="1:4" x14ac:dyDescent="0.25">
      <c r="A211" s="21" t="s">
        <v>2033</v>
      </c>
      <c r="B211" s="18">
        <v>837</v>
      </c>
      <c r="C211" s="18">
        <v>798</v>
      </c>
      <c r="D211" s="20">
        <f t="shared" si="3"/>
        <v>-4.6594982078853049E-2</v>
      </c>
    </row>
    <row r="212" spans="1:4" x14ac:dyDescent="0.25">
      <c r="A212" s="21" t="s">
        <v>6105</v>
      </c>
      <c r="B212" s="18">
        <v>197</v>
      </c>
      <c r="C212" s="18">
        <v>182</v>
      </c>
      <c r="D212" s="20">
        <f t="shared" si="3"/>
        <v>-7.6142131979695438E-2</v>
      </c>
    </row>
    <row r="213" spans="1:4" x14ac:dyDescent="0.25">
      <c r="A213" s="21" t="s">
        <v>5867</v>
      </c>
      <c r="B213" s="18">
        <v>8127</v>
      </c>
      <c r="C213" s="18">
        <v>7701</v>
      </c>
      <c r="D213" s="20">
        <f t="shared" si="3"/>
        <v>-5.2417866371354746E-2</v>
      </c>
    </row>
    <row r="214" spans="1:4" x14ac:dyDescent="0.25">
      <c r="A214" s="21" t="s">
        <v>6106</v>
      </c>
      <c r="B214" s="18">
        <v>266</v>
      </c>
      <c r="C214" s="18">
        <v>259</v>
      </c>
      <c r="D214" s="20">
        <f t="shared" si="3"/>
        <v>-2.6315789473684209E-2</v>
      </c>
    </row>
    <row r="215" spans="1:4" x14ac:dyDescent="0.25">
      <c r="A215" s="21" t="s">
        <v>6107</v>
      </c>
      <c r="B215" s="18">
        <v>279</v>
      </c>
      <c r="C215" s="18">
        <v>268</v>
      </c>
      <c r="D215" s="20">
        <f t="shared" si="3"/>
        <v>-3.9426523297491037E-2</v>
      </c>
    </row>
    <row r="216" spans="1:4" x14ac:dyDescent="0.25">
      <c r="A216" s="21" t="s">
        <v>6108</v>
      </c>
      <c r="B216" s="18">
        <v>284</v>
      </c>
      <c r="C216" s="18">
        <v>267</v>
      </c>
      <c r="D216" s="20">
        <f t="shared" si="3"/>
        <v>-5.9859154929577461E-2</v>
      </c>
    </row>
    <row r="217" spans="1:4" x14ac:dyDescent="0.25">
      <c r="A217" s="21" t="s">
        <v>6109</v>
      </c>
      <c r="B217" s="18">
        <v>159</v>
      </c>
      <c r="C217" s="18">
        <v>152</v>
      </c>
      <c r="D217" s="20">
        <f t="shared" si="3"/>
        <v>-4.40251572327044E-2</v>
      </c>
    </row>
    <row r="218" spans="1:4" x14ac:dyDescent="0.25">
      <c r="A218" s="21" t="s">
        <v>6110</v>
      </c>
      <c r="B218" s="18">
        <v>460</v>
      </c>
      <c r="C218" s="18">
        <v>472</v>
      </c>
      <c r="D218" s="20">
        <f t="shared" si="3"/>
        <v>2.6086956521739129E-2</v>
      </c>
    </row>
    <row r="219" spans="1:4" x14ac:dyDescent="0.25">
      <c r="A219" s="21" t="s">
        <v>5908</v>
      </c>
      <c r="B219" s="18">
        <v>525</v>
      </c>
      <c r="C219" s="18">
        <v>496</v>
      </c>
      <c r="D219" s="20">
        <f t="shared" si="3"/>
        <v>-5.5238095238095239E-2</v>
      </c>
    </row>
    <row r="220" spans="1:4" x14ac:dyDescent="0.25">
      <c r="A220" s="21" t="s">
        <v>2513</v>
      </c>
      <c r="B220" s="18">
        <v>264</v>
      </c>
      <c r="C220" s="18">
        <v>259</v>
      </c>
      <c r="D220" s="20">
        <f t="shared" si="3"/>
        <v>-1.893939393939394E-2</v>
      </c>
    </row>
    <row r="221" spans="1:4" x14ac:dyDescent="0.25">
      <c r="A221" s="21" t="s">
        <v>6111</v>
      </c>
      <c r="B221" s="18">
        <v>25</v>
      </c>
      <c r="C221" s="18">
        <v>25</v>
      </c>
      <c r="D221" s="20">
        <f t="shared" si="3"/>
        <v>0</v>
      </c>
    </row>
    <row r="222" spans="1:4" x14ac:dyDescent="0.25">
      <c r="A222" s="21" t="s">
        <v>6112</v>
      </c>
      <c r="B222" s="18">
        <v>328</v>
      </c>
      <c r="C222" s="18">
        <v>316</v>
      </c>
      <c r="D222" s="20">
        <f t="shared" si="3"/>
        <v>-3.6585365853658534E-2</v>
      </c>
    </row>
    <row r="223" spans="1:4" x14ac:dyDescent="0.25">
      <c r="A223" s="21" t="s">
        <v>6113</v>
      </c>
      <c r="B223" s="18">
        <v>8298</v>
      </c>
      <c r="C223" s="18">
        <v>8362</v>
      </c>
      <c r="D223" s="20">
        <f t="shared" si="3"/>
        <v>7.7127018558688842E-3</v>
      </c>
    </row>
    <row r="224" spans="1:4" x14ac:dyDescent="0.25">
      <c r="A224" s="21" t="s">
        <v>6114</v>
      </c>
      <c r="B224" s="18">
        <v>1780</v>
      </c>
      <c r="C224" s="18">
        <v>1838</v>
      </c>
      <c r="D224" s="20">
        <f t="shared" si="3"/>
        <v>3.2584269662921349E-2</v>
      </c>
    </row>
    <row r="225" spans="1:4" x14ac:dyDescent="0.25">
      <c r="A225" s="21" t="s">
        <v>6115</v>
      </c>
      <c r="B225" s="18">
        <v>115</v>
      </c>
      <c r="C225" s="18">
        <v>111</v>
      </c>
      <c r="D225" s="20">
        <f t="shared" si="3"/>
        <v>-3.4782608695652174E-2</v>
      </c>
    </row>
    <row r="226" spans="1:4" x14ac:dyDescent="0.25">
      <c r="A226" s="21" t="s">
        <v>6116</v>
      </c>
      <c r="B226" s="18">
        <v>203433</v>
      </c>
      <c r="C226" s="18">
        <v>217521</v>
      </c>
      <c r="D226" s="20">
        <f t="shared" si="3"/>
        <v>6.9251301411275459E-2</v>
      </c>
    </row>
    <row r="227" spans="1:4" x14ac:dyDescent="0.25">
      <c r="A227" s="21" t="s">
        <v>6117</v>
      </c>
      <c r="B227" s="18">
        <v>1050</v>
      </c>
      <c r="C227" s="18">
        <v>1008</v>
      </c>
      <c r="D227" s="20">
        <f t="shared" si="3"/>
        <v>-0.04</v>
      </c>
    </row>
    <row r="228" spans="1:4" x14ac:dyDescent="0.25">
      <c r="A228" s="21" t="s">
        <v>6118</v>
      </c>
      <c r="B228" s="18">
        <v>5322</v>
      </c>
      <c r="C228" s="18">
        <v>5218</v>
      </c>
      <c r="D228" s="20">
        <f t="shared" si="3"/>
        <v>-1.9541525742202179E-2</v>
      </c>
    </row>
    <row r="229" spans="1:4" x14ac:dyDescent="0.25">
      <c r="A229" s="21" t="s">
        <v>6119</v>
      </c>
      <c r="B229" s="18">
        <v>611</v>
      </c>
      <c r="C229" s="18">
        <v>575</v>
      </c>
      <c r="D229" s="20">
        <f t="shared" si="3"/>
        <v>-5.8919803600654665E-2</v>
      </c>
    </row>
    <row r="230" spans="1:4" x14ac:dyDescent="0.25">
      <c r="A230" s="21" t="s">
        <v>5874</v>
      </c>
      <c r="B230" s="18">
        <v>330</v>
      </c>
      <c r="C230" s="18">
        <v>324</v>
      </c>
      <c r="D230" s="20">
        <f t="shared" si="3"/>
        <v>-1.8181818181818181E-2</v>
      </c>
    </row>
    <row r="231" spans="1:4" x14ac:dyDescent="0.25">
      <c r="A231" s="21" t="s">
        <v>6120</v>
      </c>
      <c r="B231" s="18">
        <v>185</v>
      </c>
      <c r="C231" s="18">
        <v>173</v>
      </c>
      <c r="D231" s="20">
        <f t="shared" si="3"/>
        <v>-6.4864864864864868E-2</v>
      </c>
    </row>
    <row r="232" spans="1:4" x14ac:dyDescent="0.25">
      <c r="A232" s="21" t="s">
        <v>6121</v>
      </c>
      <c r="B232" s="18">
        <v>1209</v>
      </c>
      <c r="C232" s="18">
        <v>1285</v>
      </c>
      <c r="D232" s="20">
        <f t="shared" si="3"/>
        <v>6.2861869313482213E-2</v>
      </c>
    </row>
    <row r="233" spans="1:4" x14ac:dyDescent="0.25">
      <c r="A233" s="21" t="s">
        <v>6122</v>
      </c>
      <c r="B233" s="18">
        <v>247</v>
      </c>
      <c r="C233" s="18">
        <v>250</v>
      </c>
      <c r="D233" s="20">
        <f t="shared" si="3"/>
        <v>1.2145748987854251E-2</v>
      </c>
    </row>
    <row r="234" spans="1:4" x14ac:dyDescent="0.25">
      <c r="A234" s="21" t="s">
        <v>6123</v>
      </c>
      <c r="B234" s="18">
        <v>66</v>
      </c>
      <c r="C234" s="18">
        <v>60</v>
      </c>
      <c r="D234" s="20">
        <f t="shared" si="3"/>
        <v>-9.0909090909090912E-2</v>
      </c>
    </row>
    <row r="235" spans="1:4" x14ac:dyDescent="0.25">
      <c r="A235" s="21" t="s">
        <v>6124</v>
      </c>
      <c r="B235" s="18">
        <v>346</v>
      </c>
      <c r="C235" s="18">
        <v>368</v>
      </c>
      <c r="D235" s="20">
        <f t="shared" si="3"/>
        <v>6.358381502890173E-2</v>
      </c>
    </row>
    <row r="236" spans="1:4" x14ac:dyDescent="0.25">
      <c r="A236" s="21" t="s">
        <v>6125</v>
      </c>
      <c r="B236" s="18">
        <v>912</v>
      </c>
      <c r="C236" s="18">
        <v>862</v>
      </c>
      <c r="D236" s="20">
        <f t="shared" si="3"/>
        <v>-5.4824561403508769E-2</v>
      </c>
    </row>
    <row r="237" spans="1:4" x14ac:dyDescent="0.25">
      <c r="A237" s="21" t="s">
        <v>519</v>
      </c>
      <c r="B237" s="18">
        <v>577</v>
      </c>
      <c r="C237" s="18">
        <v>596</v>
      </c>
      <c r="D237" s="20">
        <f t="shared" si="3"/>
        <v>3.292894280762565E-2</v>
      </c>
    </row>
    <row r="238" spans="1:4" x14ac:dyDescent="0.25">
      <c r="A238" s="21" t="s">
        <v>2111</v>
      </c>
      <c r="B238" s="18">
        <v>58</v>
      </c>
      <c r="C238" s="18">
        <v>56</v>
      </c>
      <c r="D238" s="20">
        <f t="shared" si="3"/>
        <v>-3.4482758620689655E-2</v>
      </c>
    </row>
    <row r="239" spans="1:4" x14ac:dyDescent="0.25">
      <c r="A239" s="21" t="s">
        <v>6126</v>
      </c>
      <c r="B239" s="18">
        <v>510</v>
      </c>
      <c r="C239" s="18">
        <v>503</v>
      </c>
      <c r="D239" s="20">
        <f t="shared" si="3"/>
        <v>-1.3725490196078431E-2</v>
      </c>
    </row>
    <row r="240" spans="1:4" x14ac:dyDescent="0.25">
      <c r="A240" s="21" t="s">
        <v>4273</v>
      </c>
      <c r="B240" s="18">
        <v>538</v>
      </c>
      <c r="C240" s="18">
        <v>512</v>
      </c>
      <c r="D240" s="20">
        <f t="shared" si="3"/>
        <v>-4.8327137546468404E-2</v>
      </c>
    </row>
    <row r="241" spans="1:4" x14ac:dyDescent="0.25">
      <c r="A241" s="21" t="s">
        <v>6127</v>
      </c>
      <c r="B241" s="18">
        <v>184</v>
      </c>
      <c r="C241" s="18">
        <v>187</v>
      </c>
      <c r="D241" s="20">
        <f t="shared" si="3"/>
        <v>1.6304347826086956E-2</v>
      </c>
    </row>
    <row r="242" spans="1:4" x14ac:dyDescent="0.25">
      <c r="A242" s="21" t="s">
        <v>6128</v>
      </c>
      <c r="B242" s="18">
        <v>57637</v>
      </c>
      <c r="C242" s="18">
        <v>58276</v>
      </c>
      <c r="D242" s="20">
        <f t="shared" si="3"/>
        <v>1.1086628381074657E-2</v>
      </c>
    </row>
    <row r="243" spans="1:4" x14ac:dyDescent="0.25">
      <c r="A243" s="21" t="s">
        <v>4997</v>
      </c>
      <c r="B243" s="18">
        <v>637</v>
      </c>
      <c r="C243" s="18">
        <v>612</v>
      </c>
      <c r="D243" s="20">
        <f t="shared" si="3"/>
        <v>-3.924646781789639E-2</v>
      </c>
    </row>
    <row r="244" spans="1:4" x14ac:dyDescent="0.25">
      <c r="A244" s="21" t="s">
        <v>3608</v>
      </c>
      <c r="B244" s="18">
        <v>410</v>
      </c>
      <c r="C244" s="18">
        <v>395</v>
      </c>
      <c r="D244" s="20">
        <f t="shared" si="3"/>
        <v>-3.6585365853658534E-2</v>
      </c>
    </row>
    <row r="245" spans="1:4" x14ac:dyDescent="0.25">
      <c r="A245" s="21" t="s">
        <v>6129</v>
      </c>
      <c r="B245" s="18">
        <v>174</v>
      </c>
      <c r="C245" s="18">
        <v>164</v>
      </c>
      <c r="D245" s="20">
        <f t="shared" si="3"/>
        <v>-5.7471264367816091E-2</v>
      </c>
    </row>
    <row r="246" spans="1:4" x14ac:dyDescent="0.25">
      <c r="A246" s="21" t="s">
        <v>4772</v>
      </c>
      <c r="B246" s="18">
        <v>852</v>
      </c>
      <c r="C246" s="18">
        <v>835</v>
      </c>
      <c r="D246" s="20">
        <f t="shared" si="3"/>
        <v>-1.9953051643192488E-2</v>
      </c>
    </row>
    <row r="247" spans="1:4" x14ac:dyDescent="0.25">
      <c r="A247" s="21" t="s">
        <v>6130</v>
      </c>
      <c r="B247" s="18">
        <v>1042</v>
      </c>
      <c r="C247" s="18">
        <v>971</v>
      </c>
      <c r="D247" s="20">
        <f t="shared" si="3"/>
        <v>-6.8138195777351251E-2</v>
      </c>
    </row>
    <row r="248" spans="1:4" x14ac:dyDescent="0.25">
      <c r="A248" s="21" t="s">
        <v>6131</v>
      </c>
      <c r="B248" s="18">
        <v>22</v>
      </c>
      <c r="C248" s="18">
        <v>20</v>
      </c>
      <c r="D248" s="20">
        <f t="shared" si="3"/>
        <v>-9.0909090909090912E-2</v>
      </c>
    </row>
    <row r="249" spans="1:4" x14ac:dyDescent="0.25">
      <c r="A249" s="21" t="s">
        <v>292</v>
      </c>
      <c r="B249" s="18">
        <v>1832</v>
      </c>
      <c r="C249" s="18">
        <v>1833</v>
      </c>
      <c r="D249" s="20">
        <f t="shared" si="3"/>
        <v>5.4585152838427945E-4</v>
      </c>
    </row>
    <row r="250" spans="1:4" x14ac:dyDescent="0.25">
      <c r="A250" s="21" t="s">
        <v>5933</v>
      </c>
      <c r="B250" s="18">
        <v>4058</v>
      </c>
      <c r="C250" s="18">
        <v>4220</v>
      </c>
      <c r="D250" s="20">
        <f t="shared" si="3"/>
        <v>3.9921143420404141E-2</v>
      </c>
    </row>
    <row r="251" spans="1:4" x14ac:dyDescent="0.25">
      <c r="A251" s="21" t="s">
        <v>3221</v>
      </c>
      <c r="B251" s="18">
        <v>1379</v>
      </c>
      <c r="C251" s="18">
        <v>1333</v>
      </c>
      <c r="D251" s="20">
        <f t="shared" si="3"/>
        <v>-3.3357505438723713E-2</v>
      </c>
    </row>
    <row r="252" spans="1:4" x14ac:dyDescent="0.25">
      <c r="A252" s="21" t="s">
        <v>6132</v>
      </c>
      <c r="B252" s="18">
        <v>3583</v>
      </c>
      <c r="C252" s="18">
        <v>3428</v>
      </c>
      <c r="D252" s="20">
        <f t="shared" si="3"/>
        <v>-4.3259838124476695E-2</v>
      </c>
    </row>
    <row r="253" spans="1:4" x14ac:dyDescent="0.25">
      <c r="A253" s="21" t="s">
        <v>5952</v>
      </c>
      <c r="B253" s="18">
        <v>1450</v>
      </c>
      <c r="C253" s="18">
        <v>1400</v>
      </c>
      <c r="D253" s="20">
        <f t="shared" si="3"/>
        <v>-3.4482758620689655E-2</v>
      </c>
    </row>
    <row r="254" spans="1:4" x14ac:dyDescent="0.25">
      <c r="A254" s="21" t="s">
        <v>6133</v>
      </c>
      <c r="B254" s="18">
        <v>437</v>
      </c>
      <c r="C254" s="18">
        <v>412</v>
      </c>
      <c r="D254" s="20">
        <f t="shared" si="3"/>
        <v>-5.7208237986270026E-2</v>
      </c>
    </row>
    <row r="255" spans="1:4" x14ac:dyDescent="0.25">
      <c r="A255" s="21" t="s">
        <v>6134</v>
      </c>
      <c r="B255" s="18">
        <v>812</v>
      </c>
      <c r="C255" s="18">
        <v>777</v>
      </c>
      <c r="D255" s="20">
        <f t="shared" si="3"/>
        <v>-4.3103448275862072E-2</v>
      </c>
    </row>
    <row r="256" spans="1:4" x14ac:dyDescent="0.25">
      <c r="A256" s="21" t="s">
        <v>1250</v>
      </c>
      <c r="B256" s="18">
        <v>557</v>
      </c>
      <c r="C256" s="18">
        <v>523</v>
      </c>
      <c r="D256" s="20">
        <f t="shared" si="3"/>
        <v>-6.1041292639138239E-2</v>
      </c>
    </row>
    <row r="257" spans="1:4" x14ac:dyDescent="0.25">
      <c r="A257" s="21" t="s">
        <v>6135</v>
      </c>
      <c r="B257" s="18">
        <v>125</v>
      </c>
      <c r="C257" s="18">
        <v>130</v>
      </c>
      <c r="D257" s="20">
        <f t="shared" si="3"/>
        <v>0.04</v>
      </c>
    </row>
    <row r="258" spans="1:4" x14ac:dyDescent="0.25">
      <c r="A258" s="21" t="s">
        <v>6136</v>
      </c>
      <c r="B258" s="18">
        <v>1024</v>
      </c>
      <c r="C258" s="18">
        <v>1008</v>
      </c>
      <c r="D258" s="20">
        <f t="shared" si="3"/>
        <v>-1.5625E-2</v>
      </c>
    </row>
    <row r="259" spans="1:4" x14ac:dyDescent="0.25">
      <c r="A259" s="21" t="s">
        <v>6137</v>
      </c>
      <c r="B259" s="18">
        <v>864</v>
      </c>
      <c r="C259" s="18">
        <v>865</v>
      </c>
      <c r="D259" s="20">
        <f t="shared" ref="D259:D322" si="4">(C259-B259)/B259</f>
        <v>1.1574074074074073E-3</v>
      </c>
    </row>
    <row r="260" spans="1:4" x14ac:dyDescent="0.25">
      <c r="A260" s="21" t="s">
        <v>1867</v>
      </c>
      <c r="B260" s="18">
        <v>196</v>
      </c>
      <c r="C260" s="18">
        <v>191</v>
      </c>
      <c r="D260" s="20">
        <f t="shared" si="4"/>
        <v>-2.5510204081632654E-2</v>
      </c>
    </row>
    <row r="261" spans="1:4" x14ac:dyDescent="0.25">
      <c r="A261" s="21" t="s">
        <v>6138</v>
      </c>
      <c r="B261" s="18">
        <v>927</v>
      </c>
      <c r="C261" s="18">
        <v>915</v>
      </c>
      <c r="D261" s="20">
        <f t="shared" si="4"/>
        <v>-1.2944983818770227E-2</v>
      </c>
    </row>
    <row r="262" spans="1:4" x14ac:dyDescent="0.25">
      <c r="A262" s="21" t="s">
        <v>996</v>
      </c>
      <c r="B262" s="18">
        <v>2732</v>
      </c>
      <c r="C262" s="18">
        <v>2653</v>
      </c>
      <c r="D262" s="20">
        <f t="shared" si="4"/>
        <v>-2.8916544655929723E-2</v>
      </c>
    </row>
    <row r="263" spans="1:4" x14ac:dyDescent="0.25">
      <c r="A263" s="21" t="s">
        <v>6139</v>
      </c>
      <c r="B263" s="18">
        <v>5651</v>
      </c>
      <c r="C263" s="18">
        <v>6543</v>
      </c>
      <c r="D263" s="20">
        <f t="shared" si="4"/>
        <v>0.15784816846575828</v>
      </c>
    </row>
    <row r="264" spans="1:4" x14ac:dyDescent="0.25">
      <c r="A264" s="21" t="s">
        <v>5916</v>
      </c>
      <c r="B264" s="18">
        <v>683</v>
      </c>
      <c r="C264" s="18">
        <v>637</v>
      </c>
      <c r="D264" s="20">
        <f t="shared" si="4"/>
        <v>-6.7349926793557835E-2</v>
      </c>
    </row>
    <row r="265" spans="1:4" x14ac:dyDescent="0.25">
      <c r="A265" s="21" t="s">
        <v>882</v>
      </c>
      <c r="B265" s="18">
        <v>1273</v>
      </c>
      <c r="C265" s="18">
        <v>1226</v>
      </c>
      <c r="D265" s="20">
        <f t="shared" si="4"/>
        <v>-3.6920659858601726E-2</v>
      </c>
    </row>
    <row r="266" spans="1:4" x14ac:dyDescent="0.25">
      <c r="A266" s="21" t="s">
        <v>5923</v>
      </c>
      <c r="B266" s="18">
        <v>683</v>
      </c>
      <c r="C266" s="18">
        <v>812</v>
      </c>
      <c r="D266" s="20">
        <f t="shared" si="4"/>
        <v>0.18887262079062958</v>
      </c>
    </row>
    <row r="267" spans="1:4" x14ac:dyDescent="0.25">
      <c r="A267" s="21" t="s">
        <v>5605</v>
      </c>
      <c r="B267" s="18">
        <v>662</v>
      </c>
      <c r="C267" s="18">
        <v>624</v>
      </c>
      <c r="D267" s="20">
        <f t="shared" si="4"/>
        <v>-5.7401812688821753E-2</v>
      </c>
    </row>
    <row r="268" spans="1:4" x14ac:dyDescent="0.25">
      <c r="A268" s="21" t="s">
        <v>6140</v>
      </c>
      <c r="B268" s="18">
        <v>37</v>
      </c>
      <c r="C268" s="18">
        <v>38</v>
      </c>
      <c r="D268" s="20">
        <f t="shared" si="4"/>
        <v>2.7027027027027029E-2</v>
      </c>
    </row>
    <row r="269" spans="1:4" x14ac:dyDescent="0.25">
      <c r="A269" s="21" t="s">
        <v>6141</v>
      </c>
      <c r="B269" s="18">
        <v>1117</v>
      </c>
      <c r="C269" s="18">
        <v>1142</v>
      </c>
      <c r="D269" s="20">
        <f t="shared" si="4"/>
        <v>2.2381378692927483E-2</v>
      </c>
    </row>
    <row r="270" spans="1:4" x14ac:dyDescent="0.25">
      <c r="A270" s="21" t="s">
        <v>3493</v>
      </c>
      <c r="B270" s="18">
        <v>350</v>
      </c>
      <c r="C270" s="18">
        <v>327</v>
      </c>
      <c r="D270" s="20">
        <f t="shared" si="4"/>
        <v>-6.5714285714285711E-2</v>
      </c>
    </row>
    <row r="271" spans="1:4" x14ac:dyDescent="0.25">
      <c r="A271" s="21" t="s">
        <v>1287</v>
      </c>
      <c r="B271" s="18">
        <v>43</v>
      </c>
      <c r="C271" s="18">
        <v>42</v>
      </c>
      <c r="D271" s="20">
        <f t="shared" si="4"/>
        <v>-2.3255813953488372E-2</v>
      </c>
    </row>
    <row r="272" spans="1:4" x14ac:dyDescent="0.25">
      <c r="A272" s="21" t="s">
        <v>6142</v>
      </c>
      <c r="B272" s="18">
        <v>531</v>
      </c>
      <c r="C272" s="18">
        <v>506</v>
      </c>
      <c r="D272" s="20">
        <f t="shared" si="4"/>
        <v>-4.7080979284369114E-2</v>
      </c>
    </row>
    <row r="273" spans="1:4" x14ac:dyDescent="0.25">
      <c r="A273" s="21" t="s">
        <v>6143</v>
      </c>
      <c r="B273" s="18">
        <v>546</v>
      </c>
      <c r="C273" s="18">
        <v>527</v>
      </c>
      <c r="D273" s="20">
        <f t="shared" si="4"/>
        <v>-3.47985347985348E-2</v>
      </c>
    </row>
    <row r="274" spans="1:4" x14ac:dyDescent="0.25">
      <c r="A274" s="21" t="s">
        <v>5356</v>
      </c>
      <c r="B274" s="18">
        <v>1776</v>
      </c>
      <c r="C274" s="18">
        <v>2230</v>
      </c>
      <c r="D274" s="20">
        <f t="shared" si="4"/>
        <v>0.25563063063063063</v>
      </c>
    </row>
    <row r="275" spans="1:4" x14ac:dyDescent="0.25">
      <c r="A275" s="21" t="s">
        <v>6144</v>
      </c>
      <c r="B275" s="18">
        <v>438</v>
      </c>
      <c r="C275" s="18">
        <v>442</v>
      </c>
      <c r="D275" s="20">
        <f t="shared" si="4"/>
        <v>9.1324200913242004E-3</v>
      </c>
    </row>
    <row r="276" spans="1:4" x14ac:dyDescent="0.25">
      <c r="A276" s="21" t="s">
        <v>6145</v>
      </c>
      <c r="B276" s="18">
        <v>3904</v>
      </c>
      <c r="C276" s="18">
        <v>3771</v>
      </c>
      <c r="D276" s="20">
        <f t="shared" si="4"/>
        <v>-3.4067622950819672E-2</v>
      </c>
    </row>
    <row r="277" spans="1:4" x14ac:dyDescent="0.25">
      <c r="A277" s="21" t="s">
        <v>6146</v>
      </c>
      <c r="B277" s="18">
        <v>1860</v>
      </c>
      <c r="C277" s="18">
        <v>1945</v>
      </c>
      <c r="D277" s="20">
        <f t="shared" si="4"/>
        <v>4.5698924731182797E-2</v>
      </c>
    </row>
    <row r="278" spans="1:4" x14ac:dyDescent="0.25">
      <c r="A278" s="21" t="s">
        <v>6147</v>
      </c>
      <c r="B278" s="18">
        <v>798</v>
      </c>
      <c r="C278" s="18">
        <v>753</v>
      </c>
      <c r="D278" s="20">
        <f t="shared" si="4"/>
        <v>-5.6390977443609019E-2</v>
      </c>
    </row>
    <row r="279" spans="1:4" x14ac:dyDescent="0.25">
      <c r="A279" s="21" t="s">
        <v>6148</v>
      </c>
      <c r="B279" s="18">
        <v>6360</v>
      </c>
      <c r="C279" s="18">
        <v>5793</v>
      </c>
      <c r="D279" s="20">
        <f t="shared" si="4"/>
        <v>-8.9150943396226409E-2</v>
      </c>
    </row>
    <row r="280" spans="1:4" x14ac:dyDescent="0.25">
      <c r="A280" s="21" t="s">
        <v>6149</v>
      </c>
      <c r="B280" s="18">
        <v>4751</v>
      </c>
      <c r="C280" s="18">
        <v>4763</v>
      </c>
      <c r="D280" s="20">
        <f t="shared" si="4"/>
        <v>2.5257840454641126E-3</v>
      </c>
    </row>
    <row r="281" spans="1:4" x14ac:dyDescent="0.25">
      <c r="A281" s="21" t="s">
        <v>1230</v>
      </c>
      <c r="B281" s="18">
        <v>603</v>
      </c>
      <c r="C281" s="18">
        <v>563</v>
      </c>
      <c r="D281" s="20">
        <f t="shared" si="4"/>
        <v>-6.633499170812604E-2</v>
      </c>
    </row>
    <row r="282" spans="1:4" x14ac:dyDescent="0.25">
      <c r="A282" s="21" t="s">
        <v>4129</v>
      </c>
      <c r="B282" s="18">
        <v>840</v>
      </c>
      <c r="C282" s="18">
        <v>782</v>
      </c>
      <c r="D282" s="20">
        <f t="shared" si="4"/>
        <v>-6.9047619047619052E-2</v>
      </c>
    </row>
    <row r="283" spans="1:4" x14ac:dyDescent="0.25">
      <c r="A283" s="21" t="s">
        <v>6150</v>
      </c>
      <c r="B283" s="18">
        <v>160</v>
      </c>
      <c r="C283" s="18">
        <v>153</v>
      </c>
      <c r="D283" s="20">
        <f t="shared" si="4"/>
        <v>-4.3749999999999997E-2</v>
      </c>
    </row>
    <row r="284" spans="1:4" x14ac:dyDescent="0.25">
      <c r="A284" s="21" t="s">
        <v>407</v>
      </c>
      <c r="B284" s="18">
        <v>1113</v>
      </c>
      <c r="C284" s="18">
        <v>1123</v>
      </c>
      <c r="D284" s="20">
        <f t="shared" si="4"/>
        <v>8.9847259658580418E-3</v>
      </c>
    </row>
    <row r="285" spans="1:4" x14ac:dyDescent="0.25">
      <c r="A285" s="21" t="s">
        <v>4837</v>
      </c>
      <c r="B285" s="18">
        <v>2123</v>
      </c>
      <c r="C285" s="18">
        <v>2631</v>
      </c>
      <c r="D285" s="20">
        <f t="shared" si="4"/>
        <v>0.23928403203014603</v>
      </c>
    </row>
    <row r="286" spans="1:4" x14ac:dyDescent="0.25">
      <c r="A286" s="21" t="s">
        <v>6151</v>
      </c>
      <c r="B286" s="18">
        <v>9464</v>
      </c>
      <c r="C286" s="18">
        <v>10420</v>
      </c>
      <c r="D286" s="20">
        <f t="shared" si="4"/>
        <v>0.10101437024513947</v>
      </c>
    </row>
    <row r="287" spans="1:4" x14ac:dyDescent="0.25">
      <c r="A287" s="21" t="s">
        <v>6152</v>
      </c>
      <c r="B287" s="18">
        <v>1537</v>
      </c>
      <c r="C287" s="18">
        <v>1679</v>
      </c>
      <c r="D287" s="20">
        <f t="shared" si="4"/>
        <v>9.2387768379960961E-2</v>
      </c>
    </row>
    <row r="288" spans="1:4" x14ac:dyDescent="0.25">
      <c r="A288" s="21" t="s">
        <v>6153</v>
      </c>
      <c r="B288" s="18">
        <v>302</v>
      </c>
      <c r="C288" s="18">
        <v>270</v>
      </c>
      <c r="D288" s="20">
        <f t="shared" si="4"/>
        <v>-0.10596026490066225</v>
      </c>
    </row>
    <row r="289" spans="1:4" x14ac:dyDescent="0.25">
      <c r="A289" s="21" t="s">
        <v>5937</v>
      </c>
      <c r="B289" s="18">
        <v>664</v>
      </c>
      <c r="C289" s="18">
        <v>628</v>
      </c>
      <c r="D289" s="20">
        <f t="shared" si="4"/>
        <v>-5.4216867469879519E-2</v>
      </c>
    </row>
    <row r="290" spans="1:4" x14ac:dyDescent="0.25">
      <c r="A290" s="21" t="s">
        <v>5919</v>
      </c>
      <c r="B290" s="18">
        <v>371</v>
      </c>
      <c r="C290" s="18">
        <v>348</v>
      </c>
      <c r="D290" s="20">
        <f t="shared" si="4"/>
        <v>-6.1994609164420483E-2</v>
      </c>
    </row>
    <row r="291" spans="1:4" x14ac:dyDescent="0.25">
      <c r="A291" s="21" t="s">
        <v>6154</v>
      </c>
      <c r="B291" s="18">
        <v>485</v>
      </c>
      <c r="C291" s="18">
        <v>445</v>
      </c>
      <c r="D291" s="20">
        <f t="shared" si="4"/>
        <v>-8.247422680412371E-2</v>
      </c>
    </row>
    <row r="292" spans="1:4" x14ac:dyDescent="0.25">
      <c r="A292" s="21" t="s">
        <v>2375</v>
      </c>
      <c r="B292" s="18">
        <v>1338</v>
      </c>
      <c r="C292" s="18">
        <v>1469</v>
      </c>
      <c r="D292" s="20">
        <f t="shared" si="4"/>
        <v>9.7907324364723464E-2</v>
      </c>
    </row>
    <row r="293" spans="1:4" x14ac:dyDescent="0.25">
      <c r="A293" s="21" t="s">
        <v>5225</v>
      </c>
      <c r="B293" s="18">
        <v>279</v>
      </c>
      <c r="C293" s="18">
        <v>238</v>
      </c>
      <c r="D293" s="20">
        <f t="shared" si="4"/>
        <v>-0.14695340501792115</v>
      </c>
    </row>
    <row r="294" spans="1:4" x14ac:dyDescent="0.25">
      <c r="A294" s="21" t="s">
        <v>5871</v>
      </c>
      <c r="B294" s="18">
        <v>126</v>
      </c>
      <c r="C294" s="18">
        <v>125</v>
      </c>
      <c r="D294" s="20">
        <f t="shared" si="4"/>
        <v>-7.9365079365079361E-3</v>
      </c>
    </row>
    <row r="295" spans="1:4" x14ac:dyDescent="0.25">
      <c r="A295" s="21" t="s">
        <v>6155</v>
      </c>
      <c r="B295" s="18">
        <v>370</v>
      </c>
      <c r="C295" s="18">
        <v>362</v>
      </c>
      <c r="D295" s="20">
        <f t="shared" si="4"/>
        <v>-2.1621621621621623E-2</v>
      </c>
    </row>
    <row r="296" spans="1:4" x14ac:dyDescent="0.25">
      <c r="A296" s="21" t="s">
        <v>6156</v>
      </c>
      <c r="B296" s="18">
        <v>138</v>
      </c>
      <c r="C296" s="18">
        <v>144</v>
      </c>
      <c r="D296" s="20">
        <f t="shared" si="4"/>
        <v>4.3478260869565216E-2</v>
      </c>
    </row>
    <row r="297" spans="1:4" x14ac:dyDescent="0.25">
      <c r="A297" s="21" t="s">
        <v>2438</v>
      </c>
      <c r="B297" s="18">
        <v>335</v>
      </c>
      <c r="C297" s="18">
        <v>318</v>
      </c>
      <c r="D297" s="20">
        <f t="shared" si="4"/>
        <v>-5.0746268656716415E-2</v>
      </c>
    </row>
    <row r="298" spans="1:4" x14ac:dyDescent="0.25">
      <c r="A298" s="21" t="s">
        <v>6157</v>
      </c>
      <c r="B298" s="18">
        <v>631</v>
      </c>
      <c r="C298" s="18">
        <v>593</v>
      </c>
      <c r="D298" s="20">
        <f t="shared" si="4"/>
        <v>-6.0221870047543584E-2</v>
      </c>
    </row>
    <row r="299" spans="1:4" x14ac:dyDescent="0.25">
      <c r="A299" s="21" t="s">
        <v>6158</v>
      </c>
      <c r="B299" s="18">
        <v>672</v>
      </c>
      <c r="C299" s="18">
        <v>610</v>
      </c>
      <c r="D299" s="20">
        <f t="shared" si="4"/>
        <v>-9.2261904761904767E-2</v>
      </c>
    </row>
    <row r="300" spans="1:4" x14ac:dyDescent="0.25">
      <c r="A300" s="21" t="s">
        <v>2561</v>
      </c>
      <c r="B300" s="18">
        <v>4151</v>
      </c>
      <c r="C300" s="18">
        <v>4091</v>
      </c>
      <c r="D300" s="20">
        <f t="shared" si="4"/>
        <v>-1.445434834979523E-2</v>
      </c>
    </row>
    <row r="301" spans="1:4" x14ac:dyDescent="0.25">
      <c r="A301" s="21" t="s">
        <v>6159</v>
      </c>
      <c r="B301" s="18">
        <v>349</v>
      </c>
      <c r="C301" s="18">
        <v>323</v>
      </c>
      <c r="D301" s="20">
        <f t="shared" si="4"/>
        <v>-7.4498567335243557E-2</v>
      </c>
    </row>
    <row r="302" spans="1:4" x14ac:dyDescent="0.25">
      <c r="A302" s="21" t="s">
        <v>6160</v>
      </c>
      <c r="B302" s="18">
        <v>25206</v>
      </c>
      <c r="C302" s="18">
        <v>24305</v>
      </c>
      <c r="D302" s="20">
        <f t="shared" si="4"/>
        <v>-3.5745457430770448E-2</v>
      </c>
    </row>
    <row r="303" spans="1:4" x14ac:dyDescent="0.25">
      <c r="A303" s="21" t="s">
        <v>6161</v>
      </c>
      <c r="B303" s="18">
        <v>11051</v>
      </c>
      <c r="C303" s="18">
        <v>10520</v>
      </c>
      <c r="D303" s="20">
        <f t="shared" si="4"/>
        <v>-4.8049950230748352E-2</v>
      </c>
    </row>
    <row r="304" spans="1:4" x14ac:dyDescent="0.25">
      <c r="A304" s="21" t="s">
        <v>6162</v>
      </c>
      <c r="B304" s="18">
        <v>231</v>
      </c>
      <c r="C304" s="18">
        <v>228</v>
      </c>
      <c r="D304" s="20">
        <f t="shared" si="4"/>
        <v>-1.2987012987012988E-2</v>
      </c>
    </row>
    <row r="305" spans="1:4" x14ac:dyDescent="0.25">
      <c r="A305" s="21" t="s">
        <v>6163</v>
      </c>
      <c r="B305" s="18">
        <v>143</v>
      </c>
      <c r="C305" s="18">
        <v>135</v>
      </c>
      <c r="D305" s="20">
        <f t="shared" si="4"/>
        <v>-5.5944055944055944E-2</v>
      </c>
    </row>
    <row r="306" spans="1:4" x14ac:dyDescent="0.25">
      <c r="A306" s="21" t="s">
        <v>6164</v>
      </c>
      <c r="B306" s="18">
        <v>102</v>
      </c>
      <c r="C306" s="18">
        <v>106</v>
      </c>
      <c r="D306" s="20">
        <f t="shared" si="4"/>
        <v>3.9215686274509803E-2</v>
      </c>
    </row>
    <row r="307" spans="1:4" x14ac:dyDescent="0.25">
      <c r="A307" s="21" t="s">
        <v>6165</v>
      </c>
      <c r="B307" s="18">
        <v>931</v>
      </c>
      <c r="C307" s="18">
        <v>920</v>
      </c>
      <c r="D307" s="20">
        <f t="shared" si="4"/>
        <v>-1.1815252416756176E-2</v>
      </c>
    </row>
    <row r="308" spans="1:4" x14ac:dyDescent="0.25">
      <c r="A308" s="21" t="s">
        <v>6166</v>
      </c>
      <c r="B308" s="18">
        <v>183</v>
      </c>
      <c r="C308" s="18">
        <v>201</v>
      </c>
      <c r="D308" s="20">
        <f t="shared" si="4"/>
        <v>9.8360655737704916E-2</v>
      </c>
    </row>
    <row r="309" spans="1:4" x14ac:dyDescent="0.25">
      <c r="A309" s="21" t="s">
        <v>5889</v>
      </c>
      <c r="B309" s="18">
        <v>244</v>
      </c>
      <c r="C309" s="18">
        <v>240</v>
      </c>
      <c r="D309" s="20">
        <f t="shared" si="4"/>
        <v>-1.6393442622950821E-2</v>
      </c>
    </row>
    <row r="310" spans="1:4" x14ac:dyDescent="0.25">
      <c r="A310" s="21" t="s">
        <v>6167</v>
      </c>
      <c r="B310" s="18">
        <v>743</v>
      </c>
      <c r="C310" s="18">
        <v>727</v>
      </c>
      <c r="D310" s="20">
        <f t="shared" si="4"/>
        <v>-2.1534320323014805E-2</v>
      </c>
    </row>
    <row r="311" spans="1:4" x14ac:dyDescent="0.25">
      <c r="A311" s="21" t="s">
        <v>2525</v>
      </c>
      <c r="B311" s="18">
        <v>977</v>
      </c>
      <c r="C311" s="18">
        <v>988</v>
      </c>
      <c r="D311" s="20">
        <f t="shared" si="4"/>
        <v>1.1258955987717503E-2</v>
      </c>
    </row>
    <row r="312" spans="1:4" x14ac:dyDescent="0.25">
      <c r="A312" s="21" t="s">
        <v>6168</v>
      </c>
      <c r="B312" s="18">
        <v>32</v>
      </c>
      <c r="C312" s="18">
        <v>31</v>
      </c>
      <c r="D312" s="20">
        <f t="shared" si="4"/>
        <v>-3.125E-2</v>
      </c>
    </row>
    <row r="313" spans="1:4" x14ac:dyDescent="0.25">
      <c r="A313" s="21" t="s">
        <v>5917</v>
      </c>
      <c r="B313" s="18">
        <v>434</v>
      </c>
      <c r="C313" s="18">
        <v>418</v>
      </c>
      <c r="D313" s="20">
        <f t="shared" si="4"/>
        <v>-3.6866359447004608E-2</v>
      </c>
    </row>
    <row r="314" spans="1:4" x14ac:dyDescent="0.25">
      <c r="A314" s="21" t="s">
        <v>6169</v>
      </c>
      <c r="B314" s="18">
        <v>88</v>
      </c>
      <c r="C314" s="18">
        <v>86</v>
      </c>
      <c r="D314" s="20">
        <f t="shared" si="4"/>
        <v>-2.2727272727272728E-2</v>
      </c>
    </row>
    <row r="315" spans="1:4" x14ac:dyDescent="0.25">
      <c r="A315" s="21" t="s">
        <v>5913</v>
      </c>
      <c r="B315" s="18">
        <v>211</v>
      </c>
      <c r="C315" s="18">
        <v>201</v>
      </c>
      <c r="D315" s="20">
        <f t="shared" si="4"/>
        <v>-4.7393364928909949E-2</v>
      </c>
    </row>
    <row r="316" spans="1:4" x14ac:dyDescent="0.25">
      <c r="A316" s="21" t="s">
        <v>6170</v>
      </c>
      <c r="B316" s="18">
        <v>745</v>
      </c>
      <c r="C316" s="18">
        <v>723</v>
      </c>
      <c r="D316" s="20">
        <f t="shared" si="4"/>
        <v>-2.9530201342281879E-2</v>
      </c>
    </row>
    <row r="317" spans="1:4" x14ac:dyDescent="0.25">
      <c r="A317" s="21" t="s">
        <v>756</v>
      </c>
      <c r="B317" s="18">
        <v>3129</v>
      </c>
      <c r="C317" s="18">
        <v>3052</v>
      </c>
      <c r="D317" s="20">
        <f t="shared" si="4"/>
        <v>-2.4608501118568233E-2</v>
      </c>
    </row>
    <row r="318" spans="1:4" x14ac:dyDescent="0.25">
      <c r="A318" s="21" t="s">
        <v>6171</v>
      </c>
      <c r="B318" s="18">
        <v>371</v>
      </c>
      <c r="C318" s="18">
        <v>358</v>
      </c>
      <c r="D318" s="20">
        <f t="shared" si="4"/>
        <v>-3.5040431266846361E-2</v>
      </c>
    </row>
    <row r="319" spans="1:4" x14ac:dyDescent="0.25">
      <c r="A319" s="21" t="s">
        <v>6172</v>
      </c>
      <c r="B319" s="18">
        <v>527</v>
      </c>
      <c r="C319" s="18">
        <v>502</v>
      </c>
      <c r="D319" s="20">
        <f t="shared" si="4"/>
        <v>-4.743833017077799E-2</v>
      </c>
    </row>
    <row r="320" spans="1:4" x14ac:dyDescent="0.25">
      <c r="A320" s="21" t="s">
        <v>6173</v>
      </c>
      <c r="B320" s="18">
        <v>165</v>
      </c>
      <c r="C320" s="18">
        <v>155</v>
      </c>
      <c r="D320" s="20">
        <f t="shared" si="4"/>
        <v>-6.0606060606060608E-2</v>
      </c>
    </row>
    <row r="321" spans="1:4" x14ac:dyDescent="0.25">
      <c r="A321" s="21" t="s">
        <v>6174</v>
      </c>
      <c r="B321" s="18">
        <v>1080</v>
      </c>
      <c r="C321" s="18">
        <v>1059</v>
      </c>
      <c r="D321" s="20">
        <f t="shared" si="4"/>
        <v>-1.9444444444444445E-2</v>
      </c>
    </row>
    <row r="322" spans="1:4" x14ac:dyDescent="0.25">
      <c r="A322" s="21" t="s">
        <v>6175</v>
      </c>
      <c r="B322" s="18">
        <v>61</v>
      </c>
      <c r="C322" s="18">
        <v>60</v>
      </c>
      <c r="D322" s="20">
        <f t="shared" si="4"/>
        <v>-1.6393442622950821E-2</v>
      </c>
    </row>
    <row r="323" spans="1:4" x14ac:dyDescent="0.25">
      <c r="A323" s="21" t="s">
        <v>3667</v>
      </c>
      <c r="B323" s="18">
        <v>1082</v>
      </c>
      <c r="C323" s="18">
        <v>1140</v>
      </c>
      <c r="D323" s="20">
        <f t="shared" ref="D323:D386" si="5">(C323-B323)/B323</f>
        <v>5.3604436229205174E-2</v>
      </c>
    </row>
    <row r="324" spans="1:4" x14ac:dyDescent="0.25">
      <c r="A324" s="21" t="s">
        <v>6176</v>
      </c>
      <c r="B324" s="18">
        <v>712</v>
      </c>
      <c r="C324" s="18">
        <v>735</v>
      </c>
      <c r="D324" s="20">
        <f t="shared" si="5"/>
        <v>3.2303370786516857E-2</v>
      </c>
    </row>
    <row r="325" spans="1:4" x14ac:dyDescent="0.25">
      <c r="A325" s="21" t="s">
        <v>6177</v>
      </c>
      <c r="B325" s="18">
        <v>49</v>
      </c>
      <c r="C325" s="18">
        <v>48</v>
      </c>
      <c r="D325" s="20">
        <f t="shared" si="5"/>
        <v>-2.0408163265306121E-2</v>
      </c>
    </row>
    <row r="326" spans="1:4" x14ac:dyDescent="0.25">
      <c r="A326" s="21" t="s">
        <v>6178</v>
      </c>
      <c r="B326" s="18">
        <v>509</v>
      </c>
      <c r="C326" s="18">
        <v>499</v>
      </c>
      <c r="D326" s="20">
        <f t="shared" si="5"/>
        <v>-1.9646365422396856E-2</v>
      </c>
    </row>
    <row r="327" spans="1:4" x14ac:dyDescent="0.25">
      <c r="A327" s="21" t="s">
        <v>3633</v>
      </c>
      <c r="B327" s="18">
        <v>504</v>
      </c>
      <c r="C327" s="18">
        <v>477</v>
      </c>
      <c r="D327" s="20">
        <f t="shared" si="5"/>
        <v>-5.3571428571428568E-2</v>
      </c>
    </row>
    <row r="328" spans="1:4" x14ac:dyDescent="0.25">
      <c r="A328" s="21" t="s">
        <v>6179</v>
      </c>
      <c r="B328" s="18">
        <v>945</v>
      </c>
      <c r="C328" s="18">
        <v>870</v>
      </c>
      <c r="D328" s="20">
        <f t="shared" si="5"/>
        <v>-7.9365079365079361E-2</v>
      </c>
    </row>
    <row r="329" spans="1:4" x14ac:dyDescent="0.25">
      <c r="A329" s="21" t="s">
        <v>6180</v>
      </c>
      <c r="B329" s="18">
        <v>5269</v>
      </c>
      <c r="C329" s="18">
        <v>5312</v>
      </c>
      <c r="D329" s="20">
        <f t="shared" si="5"/>
        <v>8.160941355095843E-3</v>
      </c>
    </row>
    <row r="330" spans="1:4" x14ac:dyDescent="0.25">
      <c r="A330" s="21" t="s">
        <v>3425</v>
      </c>
      <c r="B330" s="18">
        <v>1146</v>
      </c>
      <c r="C330" s="18">
        <v>1116</v>
      </c>
      <c r="D330" s="20">
        <f t="shared" si="5"/>
        <v>-2.6178010471204188E-2</v>
      </c>
    </row>
    <row r="331" spans="1:4" x14ac:dyDescent="0.25">
      <c r="A331" s="21" t="s">
        <v>5168</v>
      </c>
      <c r="B331" s="18">
        <v>635</v>
      </c>
      <c r="C331" s="18">
        <v>607</v>
      </c>
      <c r="D331" s="20">
        <f t="shared" si="5"/>
        <v>-4.4094488188976377E-2</v>
      </c>
    </row>
    <row r="332" spans="1:4" x14ac:dyDescent="0.25">
      <c r="A332" s="21" t="s">
        <v>4525</v>
      </c>
      <c r="B332" s="18">
        <v>139</v>
      </c>
      <c r="C332" s="18">
        <v>131</v>
      </c>
      <c r="D332" s="20">
        <f t="shared" si="5"/>
        <v>-5.7553956834532377E-2</v>
      </c>
    </row>
    <row r="333" spans="1:4" x14ac:dyDescent="0.25">
      <c r="A333" s="21" t="s">
        <v>2877</v>
      </c>
      <c r="B333" s="18">
        <v>240</v>
      </c>
      <c r="C333" s="18">
        <v>225</v>
      </c>
      <c r="D333" s="20">
        <f t="shared" si="5"/>
        <v>-6.25E-2</v>
      </c>
    </row>
    <row r="334" spans="1:4" x14ac:dyDescent="0.25">
      <c r="A334" s="21" t="s">
        <v>6181</v>
      </c>
      <c r="B334" s="18">
        <v>1037</v>
      </c>
      <c r="C334" s="18">
        <v>979</v>
      </c>
      <c r="D334" s="20">
        <f t="shared" si="5"/>
        <v>-5.5930568948891035E-2</v>
      </c>
    </row>
    <row r="335" spans="1:4" x14ac:dyDescent="0.25">
      <c r="A335" s="21" t="s">
        <v>6182</v>
      </c>
      <c r="B335" s="18">
        <v>844</v>
      </c>
      <c r="C335" s="18">
        <v>811</v>
      </c>
      <c r="D335" s="20">
        <f t="shared" si="5"/>
        <v>-3.9099526066350712E-2</v>
      </c>
    </row>
    <row r="336" spans="1:4" x14ac:dyDescent="0.25">
      <c r="A336" s="21" t="s">
        <v>6183</v>
      </c>
      <c r="B336" s="18">
        <v>79</v>
      </c>
      <c r="C336" s="18">
        <v>82</v>
      </c>
      <c r="D336" s="20">
        <f t="shared" si="5"/>
        <v>3.7974683544303799E-2</v>
      </c>
    </row>
    <row r="337" spans="1:4" x14ac:dyDescent="0.25">
      <c r="A337" s="21" t="s">
        <v>6184</v>
      </c>
      <c r="B337" s="18">
        <v>252</v>
      </c>
      <c r="C337" s="18">
        <v>248</v>
      </c>
      <c r="D337" s="20">
        <f t="shared" si="5"/>
        <v>-1.5873015873015872E-2</v>
      </c>
    </row>
    <row r="338" spans="1:4" x14ac:dyDescent="0.25">
      <c r="A338" s="21" t="s">
        <v>6185</v>
      </c>
      <c r="B338" s="18">
        <v>824</v>
      </c>
      <c r="C338" s="18">
        <v>784</v>
      </c>
      <c r="D338" s="20">
        <f t="shared" si="5"/>
        <v>-4.8543689320388349E-2</v>
      </c>
    </row>
    <row r="339" spans="1:4" x14ac:dyDescent="0.25">
      <c r="A339" s="21" t="s">
        <v>6186</v>
      </c>
      <c r="B339" s="18">
        <v>642</v>
      </c>
      <c r="C339" s="18">
        <v>610</v>
      </c>
      <c r="D339" s="20">
        <f t="shared" si="5"/>
        <v>-4.9844236760124609E-2</v>
      </c>
    </row>
    <row r="340" spans="1:4" x14ac:dyDescent="0.25">
      <c r="A340" s="21" t="s">
        <v>6187</v>
      </c>
      <c r="B340" s="18">
        <v>236</v>
      </c>
      <c r="C340" s="18">
        <v>216</v>
      </c>
      <c r="D340" s="20">
        <f t="shared" si="5"/>
        <v>-8.4745762711864403E-2</v>
      </c>
    </row>
    <row r="341" spans="1:4" x14ac:dyDescent="0.25">
      <c r="A341" s="21" t="s">
        <v>5934</v>
      </c>
      <c r="B341" s="18">
        <v>556</v>
      </c>
      <c r="C341" s="18">
        <v>534</v>
      </c>
      <c r="D341" s="20">
        <f t="shared" si="5"/>
        <v>-3.9568345323741004E-2</v>
      </c>
    </row>
    <row r="342" spans="1:4" x14ac:dyDescent="0.25">
      <c r="A342" s="21" t="s">
        <v>3876</v>
      </c>
      <c r="B342" s="18">
        <v>1244</v>
      </c>
      <c r="C342" s="18">
        <v>1394</v>
      </c>
      <c r="D342" s="20">
        <f t="shared" si="5"/>
        <v>0.12057877813504823</v>
      </c>
    </row>
    <row r="343" spans="1:4" x14ac:dyDescent="0.25">
      <c r="A343" s="21" t="s">
        <v>6188</v>
      </c>
      <c r="B343" s="18">
        <v>92</v>
      </c>
      <c r="C343" s="18">
        <v>85</v>
      </c>
      <c r="D343" s="20">
        <f t="shared" si="5"/>
        <v>-7.6086956521739135E-2</v>
      </c>
    </row>
    <row r="344" spans="1:4" x14ac:dyDescent="0.25">
      <c r="A344" s="21" t="s">
        <v>6189</v>
      </c>
      <c r="B344" s="18">
        <v>312</v>
      </c>
      <c r="C344" s="18">
        <v>307</v>
      </c>
      <c r="D344" s="20">
        <f t="shared" si="5"/>
        <v>-1.6025641025641024E-2</v>
      </c>
    </row>
    <row r="345" spans="1:4" x14ac:dyDescent="0.25">
      <c r="A345" s="21" t="s">
        <v>6190</v>
      </c>
      <c r="B345" s="18">
        <v>188</v>
      </c>
      <c r="C345" s="18">
        <v>183</v>
      </c>
      <c r="D345" s="20">
        <f t="shared" si="5"/>
        <v>-2.6595744680851064E-2</v>
      </c>
    </row>
    <row r="346" spans="1:4" x14ac:dyDescent="0.25">
      <c r="A346" s="21" t="s">
        <v>6191</v>
      </c>
      <c r="B346" s="18">
        <v>63</v>
      </c>
      <c r="C346" s="18">
        <v>58</v>
      </c>
      <c r="D346" s="20">
        <f t="shared" si="5"/>
        <v>-7.9365079365079361E-2</v>
      </c>
    </row>
    <row r="347" spans="1:4" x14ac:dyDescent="0.25">
      <c r="A347" s="21" t="s">
        <v>6192</v>
      </c>
      <c r="B347" s="18">
        <v>256</v>
      </c>
      <c r="C347" s="18">
        <v>244</v>
      </c>
      <c r="D347" s="20">
        <f t="shared" si="5"/>
        <v>-4.6875E-2</v>
      </c>
    </row>
    <row r="348" spans="1:4" x14ac:dyDescent="0.25">
      <c r="A348" s="21" t="s">
        <v>6193</v>
      </c>
      <c r="B348" s="18">
        <v>1130</v>
      </c>
      <c r="C348" s="18">
        <v>1079</v>
      </c>
      <c r="D348" s="20">
        <f t="shared" si="5"/>
        <v>-4.5132743362831858E-2</v>
      </c>
    </row>
    <row r="349" spans="1:4" x14ac:dyDescent="0.25">
      <c r="A349" s="21" t="s">
        <v>3387</v>
      </c>
      <c r="B349" s="18">
        <v>1982</v>
      </c>
      <c r="C349" s="18">
        <v>1809</v>
      </c>
      <c r="D349" s="20">
        <f t="shared" si="5"/>
        <v>-8.7285570131180629E-2</v>
      </c>
    </row>
    <row r="350" spans="1:4" x14ac:dyDescent="0.25">
      <c r="A350" s="21" t="s">
        <v>4515</v>
      </c>
      <c r="B350" s="18">
        <v>75</v>
      </c>
      <c r="C350" s="18">
        <v>69</v>
      </c>
      <c r="D350" s="20">
        <f t="shared" si="5"/>
        <v>-0.08</v>
      </c>
    </row>
    <row r="351" spans="1:4" x14ac:dyDescent="0.25">
      <c r="A351" s="21" t="s">
        <v>6194</v>
      </c>
      <c r="B351" s="18">
        <v>8246</v>
      </c>
      <c r="C351" s="18">
        <v>12742</v>
      </c>
      <c r="D351" s="20">
        <f t="shared" si="5"/>
        <v>0.54523405287412074</v>
      </c>
    </row>
    <row r="352" spans="1:4" x14ac:dyDescent="0.25">
      <c r="A352" s="21" t="s">
        <v>4970</v>
      </c>
      <c r="B352" s="18">
        <v>9218</v>
      </c>
      <c r="C352" s="18">
        <v>9027</v>
      </c>
      <c r="D352" s="20">
        <f t="shared" si="5"/>
        <v>-2.0720329789542202E-2</v>
      </c>
    </row>
    <row r="353" spans="1:4" x14ac:dyDescent="0.25">
      <c r="A353" s="21" t="s">
        <v>6195</v>
      </c>
      <c r="B353" s="18">
        <v>1036</v>
      </c>
      <c r="C353" s="18">
        <v>963</v>
      </c>
      <c r="D353" s="20">
        <f t="shared" si="5"/>
        <v>-7.0463320463320461E-2</v>
      </c>
    </row>
    <row r="354" spans="1:4" x14ac:dyDescent="0.25">
      <c r="A354" s="21" t="s">
        <v>2456</v>
      </c>
      <c r="B354" s="18">
        <v>2706</v>
      </c>
      <c r="C354" s="18">
        <v>2689</v>
      </c>
      <c r="D354" s="20">
        <f t="shared" si="5"/>
        <v>-6.282335550628234E-3</v>
      </c>
    </row>
    <row r="355" spans="1:4" x14ac:dyDescent="0.25">
      <c r="A355" s="21" t="s">
        <v>6196</v>
      </c>
      <c r="B355" s="18">
        <v>94</v>
      </c>
      <c r="C355" s="18">
        <v>86</v>
      </c>
      <c r="D355" s="20">
        <f t="shared" si="5"/>
        <v>-8.5106382978723402E-2</v>
      </c>
    </row>
    <row r="356" spans="1:4" x14ac:dyDescent="0.25">
      <c r="A356" s="21" t="s">
        <v>6197</v>
      </c>
      <c r="B356" s="18">
        <v>63</v>
      </c>
      <c r="C356" s="18">
        <v>60</v>
      </c>
      <c r="D356" s="20">
        <f t="shared" si="5"/>
        <v>-4.7619047619047616E-2</v>
      </c>
    </row>
    <row r="357" spans="1:4" x14ac:dyDescent="0.25">
      <c r="A357" s="21" t="s">
        <v>6198</v>
      </c>
      <c r="B357" s="18">
        <v>1569</v>
      </c>
      <c r="C357" s="18">
        <v>1503</v>
      </c>
      <c r="D357" s="20">
        <f t="shared" si="5"/>
        <v>-4.2065009560229447E-2</v>
      </c>
    </row>
    <row r="358" spans="1:4" x14ac:dyDescent="0.25">
      <c r="A358" s="21" t="s">
        <v>2053</v>
      </c>
      <c r="B358" s="18">
        <v>1919</v>
      </c>
      <c r="C358" s="18">
        <v>1828</v>
      </c>
      <c r="D358" s="20">
        <f t="shared" si="5"/>
        <v>-4.7420531526836895E-2</v>
      </c>
    </row>
    <row r="359" spans="1:4" x14ac:dyDescent="0.25">
      <c r="A359" s="21" t="s">
        <v>6199</v>
      </c>
      <c r="B359" s="18">
        <v>246</v>
      </c>
      <c r="C359" s="18">
        <v>249</v>
      </c>
      <c r="D359" s="20">
        <f t="shared" si="5"/>
        <v>1.2195121951219513E-2</v>
      </c>
    </row>
    <row r="360" spans="1:4" x14ac:dyDescent="0.25">
      <c r="A360" s="21" t="s">
        <v>6200</v>
      </c>
      <c r="B360" s="18">
        <v>1187</v>
      </c>
      <c r="C360" s="18">
        <v>1086</v>
      </c>
      <c r="D360" s="20">
        <f t="shared" si="5"/>
        <v>-8.5088458298230835E-2</v>
      </c>
    </row>
    <row r="361" spans="1:4" x14ac:dyDescent="0.25">
      <c r="A361" s="21" t="s">
        <v>6201</v>
      </c>
      <c r="B361" s="18">
        <v>130</v>
      </c>
      <c r="C361" s="18">
        <v>132</v>
      </c>
      <c r="D361" s="20">
        <f t="shared" si="5"/>
        <v>1.5384615384615385E-2</v>
      </c>
    </row>
    <row r="362" spans="1:4" x14ac:dyDescent="0.25">
      <c r="A362" s="21" t="s">
        <v>5930</v>
      </c>
      <c r="B362" s="18">
        <v>4461</v>
      </c>
      <c r="C362" s="18">
        <v>4237</v>
      </c>
      <c r="D362" s="20">
        <f t="shared" si="5"/>
        <v>-5.0212956736157811E-2</v>
      </c>
    </row>
    <row r="363" spans="1:4" x14ac:dyDescent="0.25">
      <c r="A363" s="21" t="s">
        <v>5864</v>
      </c>
      <c r="B363" s="18">
        <v>196</v>
      </c>
      <c r="C363" s="18">
        <v>195</v>
      </c>
      <c r="D363" s="20">
        <f t="shared" si="5"/>
        <v>-5.1020408163265302E-3</v>
      </c>
    </row>
    <row r="364" spans="1:4" x14ac:dyDescent="0.25">
      <c r="A364" s="21" t="s">
        <v>6202</v>
      </c>
      <c r="B364" s="18">
        <v>226</v>
      </c>
      <c r="C364" s="18">
        <v>222</v>
      </c>
      <c r="D364" s="20">
        <f t="shared" si="5"/>
        <v>-1.7699115044247787E-2</v>
      </c>
    </row>
    <row r="365" spans="1:4" x14ac:dyDescent="0.25">
      <c r="A365" s="21" t="s">
        <v>6203</v>
      </c>
      <c r="B365" s="18">
        <v>98</v>
      </c>
      <c r="C365" s="18">
        <v>94</v>
      </c>
      <c r="D365" s="20">
        <f t="shared" si="5"/>
        <v>-4.0816326530612242E-2</v>
      </c>
    </row>
    <row r="366" spans="1:4" x14ac:dyDescent="0.25">
      <c r="A366" s="21" t="s">
        <v>6204</v>
      </c>
      <c r="B366" s="18">
        <v>303</v>
      </c>
      <c r="C366" s="18">
        <v>286</v>
      </c>
      <c r="D366" s="20">
        <f t="shared" si="5"/>
        <v>-5.6105610561056105E-2</v>
      </c>
    </row>
    <row r="367" spans="1:4" x14ac:dyDescent="0.25">
      <c r="A367" s="21" t="s">
        <v>6205</v>
      </c>
      <c r="B367" s="18">
        <v>47</v>
      </c>
      <c r="C367" s="18">
        <v>42</v>
      </c>
      <c r="D367" s="20">
        <f t="shared" si="5"/>
        <v>-0.10638297872340426</v>
      </c>
    </row>
    <row r="368" spans="1:4" x14ac:dyDescent="0.25">
      <c r="A368" s="21" t="s">
        <v>6206</v>
      </c>
      <c r="B368" s="18">
        <v>5106</v>
      </c>
      <c r="C368" s="18">
        <v>4881</v>
      </c>
      <c r="D368" s="20">
        <f t="shared" si="5"/>
        <v>-4.4065804935370149E-2</v>
      </c>
    </row>
    <row r="369" spans="1:4" x14ac:dyDescent="0.25">
      <c r="A369" s="21" t="s">
        <v>2859</v>
      </c>
      <c r="B369" s="18">
        <v>114</v>
      </c>
      <c r="C369" s="18">
        <v>109</v>
      </c>
      <c r="D369" s="20">
        <f t="shared" si="5"/>
        <v>-4.3859649122807015E-2</v>
      </c>
    </row>
    <row r="370" spans="1:4" x14ac:dyDescent="0.25">
      <c r="A370" s="21" t="s">
        <v>1016</v>
      </c>
      <c r="B370" s="18">
        <v>328</v>
      </c>
      <c r="C370" s="18">
        <v>321</v>
      </c>
      <c r="D370" s="20">
        <f t="shared" si="5"/>
        <v>-2.1341463414634148E-2</v>
      </c>
    </row>
    <row r="371" spans="1:4" x14ac:dyDescent="0.25">
      <c r="A371" s="21" t="s">
        <v>6207</v>
      </c>
      <c r="B371" s="18">
        <v>170</v>
      </c>
      <c r="C371" s="18">
        <v>161</v>
      </c>
      <c r="D371" s="20">
        <f t="shared" si="5"/>
        <v>-5.2941176470588235E-2</v>
      </c>
    </row>
    <row r="372" spans="1:4" x14ac:dyDescent="0.25">
      <c r="A372" s="21" t="s">
        <v>1189</v>
      </c>
      <c r="B372" s="18">
        <v>771</v>
      </c>
      <c r="C372" s="18">
        <v>770</v>
      </c>
      <c r="D372" s="20">
        <f t="shared" si="5"/>
        <v>-1.2970168612191958E-3</v>
      </c>
    </row>
    <row r="373" spans="1:4" x14ac:dyDescent="0.25">
      <c r="A373" s="21" t="s">
        <v>6208</v>
      </c>
      <c r="B373" s="18">
        <v>1672</v>
      </c>
      <c r="C373" s="18">
        <v>1587</v>
      </c>
      <c r="D373" s="20">
        <f t="shared" si="5"/>
        <v>-5.0837320574162681E-2</v>
      </c>
    </row>
    <row r="374" spans="1:4" x14ac:dyDescent="0.25">
      <c r="A374" s="21" t="s">
        <v>5456</v>
      </c>
      <c r="B374" s="18">
        <v>86</v>
      </c>
      <c r="C374" s="18">
        <v>79</v>
      </c>
      <c r="D374" s="20">
        <f t="shared" si="5"/>
        <v>-8.1395348837209308E-2</v>
      </c>
    </row>
    <row r="375" spans="1:4" x14ac:dyDescent="0.25">
      <c r="A375" s="21" t="s">
        <v>6209</v>
      </c>
      <c r="B375" s="18">
        <v>235</v>
      </c>
      <c r="C375" s="18">
        <v>243</v>
      </c>
      <c r="D375" s="20">
        <f t="shared" si="5"/>
        <v>3.4042553191489362E-2</v>
      </c>
    </row>
    <row r="376" spans="1:4" x14ac:dyDescent="0.25">
      <c r="A376" s="21" t="s">
        <v>6210</v>
      </c>
      <c r="B376" s="18">
        <v>152</v>
      </c>
      <c r="C376" s="18">
        <v>150</v>
      </c>
      <c r="D376" s="20">
        <f t="shared" si="5"/>
        <v>-1.3157894736842105E-2</v>
      </c>
    </row>
    <row r="377" spans="1:4" x14ac:dyDescent="0.25">
      <c r="A377" s="21" t="s">
        <v>6211</v>
      </c>
      <c r="B377" s="18">
        <v>138</v>
      </c>
      <c r="C377" s="18">
        <v>129</v>
      </c>
      <c r="D377" s="20">
        <f t="shared" si="5"/>
        <v>-6.5217391304347824E-2</v>
      </c>
    </row>
    <row r="378" spans="1:4" x14ac:dyDescent="0.25">
      <c r="A378" s="21" t="s">
        <v>4640</v>
      </c>
      <c r="B378" s="18">
        <v>173</v>
      </c>
      <c r="C378" s="18">
        <v>172</v>
      </c>
      <c r="D378" s="20">
        <f t="shared" si="5"/>
        <v>-5.7803468208092483E-3</v>
      </c>
    </row>
    <row r="379" spans="1:4" x14ac:dyDescent="0.25">
      <c r="A379" s="21" t="s">
        <v>609</v>
      </c>
      <c r="B379" s="18">
        <v>2546</v>
      </c>
      <c r="C379" s="18">
        <v>2491</v>
      </c>
      <c r="D379" s="20">
        <f t="shared" si="5"/>
        <v>-2.1602513747054203E-2</v>
      </c>
    </row>
    <row r="380" spans="1:4" x14ac:dyDescent="0.25">
      <c r="A380" s="21" t="s">
        <v>2925</v>
      </c>
      <c r="B380" s="18">
        <v>449</v>
      </c>
      <c r="C380" s="18">
        <v>414</v>
      </c>
      <c r="D380" s="20">
        <f t="shared" si="5"/>
        <v>-7.7951002227171495E-2</v>
      </c>
    </row>
    <row r="381" spans="1:4" x14ac:dyDescent="0.25">
      <c r="A381" s="21" t="s">
        <v>6212</v>
      </c>
      <c r="B381" s="18">
        <v>50</v>
      </c>
      <c r="C381" s="18">
        <v>49</v>
      </c>
      <c r="D381" s="20">
        <f t="shared" si="5"/>
        <v>-0.02</v>
      </c>
    </row>
    <row r="382" spans="1:4" x14ac:dyDescent="0.25">
      <c r="A382" s="21" t="s">
        <v>429</v>
      </c>
      <c r="B382" s="18">
        <v>823</v>
      </c>
      <c r="C382" s="18">
        <v>826</v>
      </c>
      <c r="D382" s="20">
        <f t="shared" si="5"/>
        <v>3.6452004860267314E-3</v>
      </c>
    </row>
    <row r="383" spans="1:4" x14ac:dyDescent="0.25">
      <c r="A383" s="21" t="s">
        <v>1755</v>
      </c>
      <c r="B383" s="18">
        <v>764</v>
      </c>
      <c r="C383" s="18">
        <v>744</v>
      </c>
      <c r="D383" s="20">
        <f t="shared" si="5"/>
        <v>-2.6178010471204188E-2</v>
      </c>
    </row>
    <row r="384" spans="1:4" x14ac:dyDescent="0.25">
      <c r="A384" s="21" t="s">
        <v>6213</v>
      </c>
      <c r="B384" s="18">
        <v>185</v>
      </c>
      <c r="C384" s="18">
        <v>183</v>
      </c>
      <c r="D384" s="20">
        <f t="shared" si="5"/>
        <v>-1.0810810810810811E-2</v>
      </c>
    </row>
    <row r="385" spans="1:4" x14ac:dyDescent="0.25">
      <c r="A385" s="21" t="s">
        <v>4520</v>
      </c>
      <c r="B385" s="18">
        <v>23</v>
      </c>
      <c r="C385" s="18">
        <v>22</v>
      </c>
      <c r="D385" s="20">
        <f t="shared" si="5"/>
        <v>-4.3478260869565216E-2</v>
      </c>
    </row>
    <row r="386" spans="1:4" x14ac:dyDescent="0.25">
      <c r="A386" s="21" t="s">
        <v>6214</v>
      </c>
      <c r="B386" s="18">
        <v>7024</v>
      </c>
      <c r="C386" s="18">
        <v>7353</v>
      </c>
      <c r="D386" s="20">
        <f t="shared" si="5"/>
        <v>4.6839407744874717E-2</v>
      </c>
    </row>
    <row r="387" spans="1:4" x14ac:dyDescent="0.25">
      <c r="A387" s="21" t="s">
        <v>3654</v>
      </c>
      <c r="B387" s="18">
        <v>703</v>
      </c>
      <c r="C387" s="18">
        <v>803</v>
      </c>
      <c r="D387" s="20">
        <f t="shared" ref="D387:D450" si="6">(C387-B387)/B387</f>
        <v>0.14224751066856331</v>
      </c>
    </row>
    <row r="388" spans="1:4" x14ac:dyDescent="0.25">
      <c r="A388" s="21" t="s">
        <v>2676</v>
      </c>
      <c r="B388" s="18">
        <v>180</v>
      </c>
      <c r="C388" s="18">
        <v>178</v>
      </c>
      <c r="D388" s="20">
        <f t="shared" si="6"/>
        <v>-1.1111111111111112E-2</v>
      </c>
    </row>
    <row r="389" spans="1:4" x14ac:dyDescent="0.25">
      <c r="A389" s="21" t="s">
        <v>6215</v>
      </c>
      <c r="B389" s="18">
        <v>928</v>
      </c>
      <c r="C389" s="18">
        <v>950</v>
      </c>
      <c r="D389" s="20">
        <f t="shared" si="6"/>
        <v>2.3706896551724137E-2</v>
      </c>
    </row>
    <row r="390" spans="1:4" x14ac:dyDescent="0.25">
      <c r="A390" s="21" t="s">
        <v>6216</v>
      </c>
      <c r="B390" s="18">
        <v>282</v>
      </c>
      <c r="C390" s="18">
        <v>271</v>
      </c>
      <c r="D390" s="20">
        <f t="shared" si="6"/>
        <v>-3.9007092198581561E-2</v>
      </c>
    </row>
    <row r="391" spans="1:4" x14ac:dyDescent="0.25">
      <c r="A391" s="21" t="s">
        <v>6217</v>
      </c>
      <c r="B391" s="18">
        <v>1396</v>
      </c>
      <c r="C391" s="18">
        <v>1364</v>
      </c>
      <c r="D391" s="20">
        <f t="shared" si="6"/>
        <v>-2.2922636103151862E-2</v>
      </c>
    </row>
    <row r="392" spans="1:4" x14ac:dyDescent="0.25">
      <c r="A392" s="21" t="s">
        <v>6218</v>
      </c>
      <c r="B392" s="18">
        <v>374</v>
      </c>
      <c r="C392" s="18">
        <v>371</v>
      </c>
      <c r="D392" s="20">
        <f t="shared" si="6"/>
        <v>-8.0213903743315516E-3</v>
      </c>
    </row>
    <row r="393" spans="1:4" x14ac:dyDescent="0.25">
      <c r="A393" s="21" t="s">
        <v>6219</v>
      </c>
      <c r="B393" s="18">
        <v>628</v>
      </c>
      <c r="C393" s="18">
        <v>601</v>
      </c>
      <c r="D393" s="20">
        <f t="shared" si="6"/>
        <v>-4.2993630573248405E-2</v>
      </c>
    </row>
    <row r="394" spans="1:4" x14ac:dyDescent="0.25">
      <c r="A394" s="21" t="s">
        <v>4744</v>
      </c>
      <c r="B394" s="18">
        <v>225</v>
      </c>
      <c r="C394" s="18">
        <v>219</v>
      </c>
      <c r="D394" s="20">
        <f t="shared" si="6"/>
        <v>-2.6666666666666668E-2</v>
      </c>
    </row>
    <row r="395" spans="1:4" x14ac:dyDescent="0.25">
      <c r="A395" s="21" t="s">
        <v>6220</v>
      </c>
      <c r="B395" s="18">
        <v>698</v>
      </c>
      <c r="C395" s="18">
        <v>704</v>
      </c>
      <c r="D395" s="20">
        <f t="shared" si="6"/>
        <v>8.5959885386819486E-3</v>
      </c>
    </row>
    <row r="396" spans="1:4" x14ac:dyDescent="0.25">
      <c r="A396" s="21" t="s">
        <v>6221</v>
      </c>
      <c r="B396" s="18">
        <v>146</v>
      </c>
      <c r="C396" s="18">
        <v>138</v>
      </c>
      <c r="D396" s="20">
        <f t="shared" si="6"/>
        <v>-5.4794520547945202E-2</v>
      </c>
    </row>
    <row r="397" spans="1:4" x14ac:dyDescent="0.25">
      <c r="A397" s="21" t="s">
        <v>6222</v>
      </c>
      <c r="B397" s="18">
        <v>845</v>
      </c>
      <c r="C397" s="18">
        <v>822</v>
      </c>
      <c r="D397" s="20">
        <f t="shared" si="6"/>
        <v>-2.7218934911242602E-2</v>
      </c>
    </row>
    <row r="398" spans="1:4" x14ac:dyDescent="0.25">
      <c r="A398" s="21" t="s">
        <v>5881</v>
      </c>
      <c r="B398" s="18">
        <v>2282</v>
      </c>
      <c r="C398" s="18">
        <v>2354</v>
      </c>
      <c r="D398" s="20">
        <f t="shared" si="6"/>
        <v>3.1551270815074493E-2</v>
      </c>
    </row>
    <row r="399" spans="1:4" x14ac:dyDescent="0.25">
      <c r="A399" s="21" t="s">
        <v>6223</v>
      </c>
      <c r="B399" s="18">
        <v>2175</v>
      </c>
      <c r="C399" s="18">
        <v>2309</v>
      </c>
      <c r="D399" s="20">
        <f t="shared" si="6"/>
        <v>6.1609195402298852E-2</v>
      </c>
    </row>
    <row r="400" spans="1:4" x14ac:dyDescent="0.25">
      <c r="A400" s="21" t="s">
        <v>6224</v>
      </c>
      <c r="B400" s="18">
        <v>4690</v>
      </c>
      <c r="C400" s="18">
        <v>4597</v>
      </c>
      <c r="D400" s="20">
        <f t="shared" si="6"/>
        <v>-1.9829424307036249E-2</v>
      </c>
    </row>
    <row r="401" spans="1:4" x14ac:dyDescent="0.25">
      <c r="A401" s="21" t="s">
        <v>6225</v>
      </c>
      <c r="B401" s="18">
        <v>494</v>
      </c>
      <c r="C401" s="18">
        <v>500</v>
      </c>
      <c r="D401" s="20">
        <f t="shared" si="6"/>
        <v>1.2145748987854251E-2</v>
      </c>
    </row>
    <row r="402" spans="1:4" x14ac:dyDescent="0.25">
      <c r="A402" s="21" t="s">
        <v>6226</v>
      </c>
      <c r="B402" s="18">
        <v>3317</v>
      </c>
      <c r="C402" s="18">
        <v>3782</v>
      </c>
      <c r="D402" s="20">
        <f t="shared" si="6"/>
        <v>0.14018691588785046</v>
      </c>
    </row>
    <row r="403" spans="1:4" x14ac:dyDescent="0.25">
      <c r="A403" s="21" t="s">
        <v>6227</v>
      </c>
      <c r="B403" s="18">
        <v>2142</v>
      </c>
      <c r="C403" s="18">
        <v>2066</v>
      </c>
      <c r="D403" s="20">
        <f t="shared" si="6"/>
        <v>-3.5480859010270774E-2</v>
      </c>
    </row>
    <row r="404" spans="1:4" x14ac:dyDescent="0.25">
      <c r="A404" s="21" t="s">
        <v>6228</v>
      </c>
      <c r="B404" s="18">
        <v>72</v>
      </c>
      <c r="C404" s="18">
        <v>69</v>
      </c>
      <c r="D404" s="20">
        <f t="shared" si="6"/>
        <v>-4.1666666666666664E-2</v>
      </c>
    </row>
    <row r="405" spans="1:4" x14ac:dyDescent="0.25">
      <c r="A405" s="21" t="s">
        <v>6229</v>
      </c>
      <c r="B405" s="18">
        <v>5966</v>
      </c>
      <c r="C405" s="18">
        <v>6050</v>
      </c>
      <c r="D405" s="20">
        <f t="shared" si="6"/>
        <v>1.4079785450888367E-2</v>
      </c>
    </row>
    <row r="406" spans="1:4" x14ac:dyDescent="0.25">
      <c r="A406" s="21" t="s">
        <v>6230</v>
      </c>
      <c r="B406" s="18">
        <v>14782</v>
      </c>
      <c r="C406" s="18">
        <v>15990</v>
      </c>
      <c r="D406" s="20">
        <f t="shared" si="6"/>
        <v>8.17210120416723E-2</v>
      </c>
    </row>
    <row r="407" spans="1:4" x14ac:dyDescent="0.25">
      <c r="A407" s="21" t="s">
        <v>2500</v>
      </c>
      <c r="B407" s="18">
        <v>814</v>
      </c>
      <c r="C407" s="18">
        <v>828</v>
      </c>
      <c r="D407" s="20">
        <f t="shared" si="6"/>
        <v>1.7199017199017199E-2</v>
      </c>
    </row>
    <row r="408" spans="1:4" x14ac:dyDescent="0.25">
      <c r="A408" s="21" t="s">
        <v>6231</v>
      </c>
      <c r="B408" s="18">
        <v>291</v>
      </c>
      <c r="C408" s="18">
        <v>279</v>
      </c>
      <c r="D408" s="20">
        <f t="shared" si="6"/>
        <v>-4.1237113402061855E-2</v>
      </c>
    </row>
    <row r="409" spans="1:4" x14ac:dyDescent="0.25">
      <c r="A409" s="21" t="s">
        <v>4039</v>
      </c>
      <c r="B409" s="18">
        <v>67862</v>
      </c>
      <c r="C409" s="18">
        <v>75798</v>
      </c>
      <c r="D409" s="20">
        <f t="shared" si="6"/>
        <v>0.11694320827561816</v>
      </c>
    </row>
    <row r="410" spans="1:4" x14ac:dyDescent="0.25">
      <c r="A410" s="21" t="s">
        <v>6232</v>
      </c>
      <c r="B410" s="18">
        <v>5238</v>
      </c>
      <c r="C410" s="18">
        <v>5048</v>
      </c>
      <c r="D410" s="20">
        <f t="shared" si="6"/>
        <v>-3.6273386788850705E-2</v>
      </c>
    </row>
    <row r="411" spans="1:4" x14ac:dyDescent="0.25">
      <c r="A411" s="21" t="s">
        <v>1079</v>
      </c>
      <c r="B411" s="18">
        <v>609</v>
      </c>
      <c r="C411" s="18">
        <v>601</v>
      </c>
      <c r="D411" s="20">
        <f t="shared" si="6"/>
        <v>-1.3136288998357963E-2</v>
      </c>
    </row>
    <row r="412" spans="1:4" x14ac:dyDescent="0.25">
      <c r="A412" s="21" t="s">
        <v>6233</v>
      </c>
      <c r="B412" s="18">
        <v>341</v>
      </c>
      <c r="C412" s="18">
        <v>318</v>
      </c>
      <c r="D412" s="20">
        <f t="shared" si="6"/>
        <v>-6.7448680351906154E-2</v>
      </c>
    </row>
    <row r="413" spans="1:4" x14ac:dyDescent="0.25">
      <c r="A413" s="21" t="s">
        <v>6234</v>
      </c>
      <c r="B413" s="18">
        <v>58</v>
      </c>
      <c r="C413" s="18">
        <v>54</v>
      </c>
      <c r="D413" s="20">
        <f t="shared" si="6"/>
        <v>-6.8965517241379309E-2</v>
      </c>
    </row>
    <row r="414" spans="1:4" x14ac:dyDescent="0.25">
      <c r="A414" s="21" t="s">
        <v>6235</v>
      </c>
      <c r="B414" s="18">
        <v>224</v>
      </c>
      <c r="C414" s="18">
        <v>217</v>
      </c>
      <c r="D414" s="20">
        <f t="shared" si="6"/>
        <v>-3.125E-2</v>
      </c>
    </row>
    <row r="415" spans="1:4" x14ac:dyDescent="0.25">
      <c r="A415" s="21" t="s">
        <v>6236</v>
      </c>
      <c r="B415" s="18">
        <v>930</v>
      </c>
      <c r="C415" s="18">
        <v>978</v>
      </c>
      <c r="D415" s="20">
        <f t="shared" si="6"/>
        <v>5.1612903225806452E-2</v>
      </c>
    </row>
    <row r="416" spans="1:4" x14ac:dyDescent="0.25">
      <c r="A416" s="21" t="s">
        <v>6237</v>
      </c>
      <c r="B416" s="18">
        <v>4345</v>
      </c>
      <c r="C416" s="18">
        <v>4150</v>
      </c>
      <c r="D416" s="20">
        <f t="shared" si="6"/>
        <v>-4.4879171461449943E-2</v>
      </c>
    </row>
    <row r="417" spans="1:4" x14ac:dyDescent="0.25">
      <c r="A417" s="21" t="s">
        <v>2770</v>
      </c>
      <c r="B417" s="18">
        <v>2520</v>
      </c>
      <c r="C417" s="18">
        <v>2708</v>
      </c>
      <c r="D417" s="20">
        <f t="shared" si="6"/>
        <v>7.4603174603174602E-2</v>
      </c>
    </row>
    <row r="418" spans="1:4" x14ac:dyDescent="0.25">
      <c r="A418" s="21" t="s">
        <v>6238</v>
      </c>
      <c r="B418" s="18">
        <v>1215</v>
      </c>
      <c r="C418" s="18">
        <v>1175</v>
      </c>
      <c r="D418" s="20">
        <f t="shared" si="6"/>
        <v>-3.292181069958848E-2</v>
      </c>
    </row>
    <row r="419" spans="1:4" x14ac:dyDescent="0.25">
      <c r="A419" s="21" t="s">
        <v>5914</v>
      </c>
      <c r="B419" s="18">
        <v>17278</v>
      </c>
      <c r="C419" s="18">
        <v>21562</v>
      </c>
      <c r="D419" s="20">
        <f t="shared" si="6"/>
        <v>0.24794536404676468</v>
      </c>
    </row>
    <row r="420" spans="1:4" x14ac:dyDescent="0.25">
      <c r="A420" s="21" t="s">
        <v>5089</v>
      </c>
      <c r="B420" s="18">
        <v>222</v>
      </c>
      <c r="C420" s="18">
        <v>218</v>
      </c>
      <c r="D420" s="20">
        <f t="shared" si="6"/>
        <v>-1.8018018018018018E-2</v>
      </c>
    </row>
    <row r="421" spans="1:4" x14ac:dyDescent="0.25">
      <c r="A421" s="21" t="s">
        <v>6239</v>
      </c>
      <c r="B421" s="18">
        <v>41</v>
      </c>
      <c r="C421" s="18">
        <v>26</v>
      </c>
      <c r="D421" s="20">
        <f t="shared" si="6"/>
        <v>-0.36585365853658536</v>
      </c>
    </row>
    <row r="422" spans="1:4" x14ac:dyDescent="0.25">
      <c r="A422" s="21" t="s">
        <v>6240</v>
      </c>
      <c r="B422" s="18">
        <v>2363</v>
      </c>
      <c r="C422" s="18">
        <v>2544</v>
      </c>
      <c r="D422" s="20">
        <f t="shared" si="6"/>
        <v>7.6597545493017352E-2</v>
      </c>
    </row>
    <row r="423" spans="1:4" x14ac:dyDescent="0.25">
      <c r="A423" s="21" t="s">
        <v>6241</v>
      </c>
      <c r="B423" s="18">
        <v>199</v>
      </c>
      <c r="C423" s="18">
        <v>195</v>
      </c>
      <c r="D423" s="20">
        <f t="shared" si="6"/>
        <v>-2.0100502512562814E-2</v>
      </c>
    </row>
    <row r="424" spans="1:4" x14ac:dyDescent="0.25">
      <c r="A424" s="21" t="s">
        <v>6242</v>
      </c>
      <c r="B424" s="18">
        <v>652</v>
      </c>
      <c r="C424" s="18">
        <v>607</v>
      </c>
      <c r="D424" s="20">
        <f t="shared" si="6"/>
        <v>-6.9018404907975464E-2</v>
      </c>
    </row>
    <row r="425" spans="1:4" x14ac:dyDescent="0.25">
      <c r="A425" s="21" t="s">
        <v>6243</v>
      </c>
      <c r="B425" s="18">
        <v>315</v>
      </c>
      <c r="C425" s="18">
        <v>306</v>
      </c>
      <c r="D425" s="20">
        <f t="shared" si="6"/>
        <v>-2.8571428571428571E-2</v>
      </c>
    </row>
    <row r="426" spans="1:4" x14ac:dyDescent="0.25">
      <c r="A426" s="21" t="s">
        <v>6244</v>
      </c>
      <c r="B426" s="18">
        <v>309</v>
      </c>
      <c r="C426" s="18">
        <v>301</v>
      </c>
      <c r="D426" s="20">
        <f t="shared" si="6"/>
        <v>-2.5889967637540454E-2</v>
      </c>
    </row>
    <row r="427" spans="1:4" x14ac:dyDescent="0.25">
      <c r="A427" s="21" t="s">
        <v>6245</v>
      </c>
      <c r="B427" s="18">
        <v>599</v>
      </c>
      <c r="C427" s="18">
        <v>594</v>
      </c>
      <c r="D427" s="20">
        <f t="shared" si="6"/>
        <v>-8.3472454090150246E-3</v>
      </c>
    </row>
    <row r="428" spans="1:4" x14ac:dyDescent="0.25">
      <c r="A428" s="21" t="s">
        <v>6246</v>
      </c>
      <c r="B428" s="18">
        <v>266</v>
      </c>
      <c r="C428" s="18">
        <v>260</v>
      </c>
      <c r="D428" s="20">
        <f t="shared" si="6"/>
        <v>-2.2556390977443608E-2</v>
      </c>
    </row>
    <row r="429" spans="1:4" x14ac:dyDescent="0.25">
      <c r="A429" s="21" t="s">
        <v>6247</v>
      </c>
      <c r="B429" s="18">
        <v>10780</v>
      </c>
      <c r="C429" s="18">
        <v>10343</v>
      </c>
      <c r="D429" s="20">
        <f t="shared" si="6"/>
        <v>-4.0538033395176254E-2</v>
      </c>
    </row>
    <row r="430" spans="1:4" x14ac:dyDescent="0.25">
      <c r="A430" s="21" t="s">
        <v>5895</v>
      </c>
      <c r="B430" s="18">
        <v>84</v>
      </c>
      <c r="C430" s="18">
        <v>84</v>
      </c>
      <c r="D430" s="20">
        <f t="shared" si="6"/>
        <v>0</v>
      </c>
    </row>
    <row r="431" spans="1:4" x14ac:dyDescent="0.25">
      <c r="A431" s="21" t="s">
        <v>4944</v>
      </c>
      <c r="B431" s="18">
        <v>1006</v>
      </c>
      <c r="C431" s="18">
        <v>923</v>
      </c>
      <c r="D431" s="20">
        <f t="shared" si="6"/>
        <v>-8.250497017892644E-2</v>
      </c>
    </row>
    <row r="432" spans="1:4" x14ac:dyDescent="0.25">
      <c r="A432" s="21" t="s">
        <v>6248</v>
      </c>
      <c r="B432" s="18">
        <v>1009</v>
      </c>
      <c r="C432" s="18">
        <v>955</v>
      </c>
      <c r="D432" s="20">
        <f t="shared" si="6"/>
        <v>-5.3518334985133795E-2</v>
      </c>
    </row>
    <row r="433" spans="1:4" x14ac:dyDescent="0.25">
      <c r="A433" s="21" t="s">
        <v>6249</v>
      </c>
      <c r="B433" s="18">
        <v>246</v>
      </c>
      <c r="C433" s="18">
        <v>238</v>
      </c>
      <c r="D433" s="20">
        <f t="shared" si="6"/>
        <v>-3.2520325203252036E-2</v>
      </c>
    </row>
    <row r="434" spans="1:4" x14ac:dyDescent="0.25">
      <c r="A434" s="21" t="s">
        <v>6250</v>
      </c>
      <c r="B434" s="18">
        <v>622</v>
      </c>
      <c r="C434" s="18">
        <v>611</v>
      </c>
      <c r="D434" s="20">
        <f t="shared" si="6"/>
        <v>-1.7684887459807074E-2</v>
      </c>
    </row>
    <row r="435" spans="1:4" x14ac:dyDescent="0.25">
      <c r="A435" s="21" t="s">
        <v>5892</v>
      </c>
      <c r="B435" s="18">
        <v>322</v>
      </c>
      <c r="C435" s="18">
        <v>286</v>
      </c>
      <c r="D435" s="20">
        <f t="shared" si="6"/>
        <v>-0.11180124223602485</v>
      </c>
    </row>
    <row r="436" spans="1:4" x14ac:dyDescent="0.25">
      <c r="A436" s="21" t="s">
        <v>5658</v>
      </c>
      <c r="B436" s="18">
        <v>1411</v>
      </c>
      <c r="C436" s="18">
        <v>1426</v>
      </c>
      <c r="D436" s="20">
        <f t="shared" si="6"/>
        <v>1.0630758327427357E-2</v>
      </c>
    </row>
    <row r="437" spans="1:4" x14ac:dyDescent="0.25">
      <c r="A437" s="21" t="s">
        <v>6251</v>
      </c>
      <c r="B437" s="18">
        <v>73</v>
      </c>
      <c r="C437" s="18">
        <v>71</v>
      </c>
      <c r="D437" s="20">
        <f t="shared" si="6"/>
        <v>-2.7397260273972601E-2</v>
      </c>
    </row>
    <row r="438" spans="1:4" x14ac:dyDescent="0.25">
      <c r="A438" s="21" t="s">
        <v>6252</v>
      </c>
      <c r="B438" s="18">
        <v>64</v>
      </c>
      <c r="C438" s="18">
        <v>62</v>
      </c>
      <c r="D438" s="20">
        <f t="shared" si="6"/>
        <v>-3.125E-2</v>
      </c>
    </row>
    <row r="439" spans="1:4" x14ac:dyDescent="0.25">
      <c r="A439" s="21" t="s">
        <v>6253</v>
      </c>
      <c r="B439" s="18">
        <v>167</v>
      </c>
      <c r="C439" s="18">
        <v>173</v>
      </c>
      <c r="D439" s="20">
        <f t="shared" si="6"/>
        <v>3.5928143712574849E-2</v>
      </c>
    </row>
    <row r="440" spans="1:4" x14ac:dyDescent="0.25">
      <c r="A440" s="21" t="s">
        <v>6254</v>
      </c>
      <c r="B440" s="18">
        <v>279</v>
      </c>
      <c r="C440" s="18">
        <v>270</v>
      </c>
      <c r="D440" s="20">
        <f t="shared" si="6"/>
        <v>-3.2258064516129031E-2</v>
      </c>
    </row>
    <row r="441" spans="1:4" x14ac:dyDescent="0.25">
      <c r="A441" s="21" t="s">
        <v>5901</v>
      </c>
      <c r="B441" s="18">
        <v>507</v>
      </c>
      <c r="C441" s="18">
        <v>472</v>
      </c>
      <c r="D441" s="20">
        <f t="shared" si="6"/>
        <v>-6.9033530571992116E-2</v>
      </c>
    </row>
    <row r="442" spans="1:4" x14ac:dyDescent="0.25">
      <c r="A442" s="21" t="s">
        <v>6255</v>
      </c>
      <c r="B442" s="18">
        <v>60</v>
      </c>
      <c r="C442" s="18">
        <v>61</v>
      </c>
      <c r="D442" s="20">
        <f t="shared" si="6"/>
        <v>1.6666666666666666E-2</v>
      </c>
    </row>
    <row r="443" spans="1:4" x14ac:dyDescent="0.25">
      <c r="A443" s="21" t="s">
        <v>6256</v>
      </c>
      <c r="B443" s="18">
        <v>7313</v>
      </c>
      <c r="C443" s="18">
        <v>7181</v>
      </c>
      <c r="D443" s="20">
        <f t="shared" si="6"/>
        <v>-1.8050047859975386E-2</v>
      </c>
    </row>
    <row r="444" spans="1:4" x14ac:dyDescent="0.25">
      <c r="A444" s="21" t="s">
        <v>6257</v>
      </c>
      <c r="B444" s="18">
        <v>361</v>
      </c>
      <c r="C444" s="18">
        <v>349</v>
      </c>
      <c r="D444" s="20">
        <f t="shared" si="6"/>
        <v>-3.3240997229916899E-2</v>
      </c>
    </row>
    <row r="445" spans="1:4" x14ac:dyDescent="0.25">
      <c r="A445" s="21" t="s">
        <v>6258</v>
      </c>
      <c r="B445" s="18">
        <v>283</v>
      </c>
      <c r="C445" s="18">
        <v>274</v>
      </c>
      <c r="D445" s="20">
        <f t="shared" si="6"/>
        <v>-3.1802120141342753E-2</v>
      </c>
    </row>
    <row r="446" spans="1:4" x14ac:dyDescent="0.25">
      <c r="A446" s="21" t="s">
        <v>1923</v>
      </c>
      <c r="B446" s="18">
        <v>1727</v>
      </c>
      <c r="C446" s="18">
        <v>1670</v>
      </c>
      <c r="D446" s="20">
        <f t="shared" si="6"/>
        <v>-3.3005211349160395E-2</v>
      </c>
    </row>
    <row r="447" spans="1:4" x14ac:dyDescent="0.25">
      <c r="A447" s="21" t="s">
        <v>6259</v>
      </c>
      <c r="B447" s="18">
        <v>2100</v>
      </c>
      <c r="C447" s="18">
        <v>2019</v>
      </c>
      <c r="D447" s="20">
        <f t="shared" si="6"/>
        <v>-3.8571428571428569E-2</v>
      </c>
    </row>
    <row r="448" spans="1:4" x14ac:dyDescent="0.25">
      <c r="A448" s="21" t="s">
        <v>1146</v>
      </c>
      <c r="B448" s="18">
        <v>1105</v>
      </c>
      <c r="C448" s="18">
        <v>1120</v>
      </c>
      <c r="D448" s="20">
        <f t="shared" si="6"/>
        <v>1.3574660633484163E-2</v>
      </c>
    </row>
    <row r="449" spans="1:4" x14ac:dyDescent="0.25">
      <c r="A449" s="21" t="s">
        <v>5865</v>
      </c>
      <c r="B449" s="18">
        <v>596</v>
      </c>
      <c r="C449" s="18">
        <v>702</v>
      </c>
      <c r="D449" s="20">
        <f t="shared" si="6"/>
        <v>0.17785234899328858</v>
      </c>
    </row>
    <row r="450" spans="1:4" x14ac:dyDescent="0.25">
      <c r="A450" s="21" t="s">
        <v>6260</v>
      </c>
      <c r="B450" s="18">
        <v>1142</v>
      </c>
      <c r="C450" s="18">
        <v>1089</v>
      </c>
      <c r="D450" s="20">
        <f t="shared" si="6"/>
        <v>-4.6409807355516634E-2</v>
      </c>
    </row>
    <row r="451" spans="1:4" x14ac:dyDescent="0.25">
      <c r="A451" s="21" t="s">
        <v>6261</v>
      </c>
      <c r="B451" s="18">
        <v>255</v>
      </c>
      <c r="C451" s="18">
        <v>281</v>
      </c>
      <c r="D451" s="20">
        <f t="shared" ref="D451:D514" si="7">(C451-B451)/B451</f>
        <v>0.10196078431372549</v>
      </c>
    </row>
    <row r="452" spans="1:4" x14ac:dyDescent="0.25">
      <c r="A452" s="21" t="s">
        <v>4875</v>
      </c>
      <c r="B452" s="18">
        <v>172</v>
      </c>
      <c r="C452" s="18">
        <v>169</v>
      </c>
      <c r="D452" s="20">
        <f t="shared" si="7"/>
        <v>-1.7441860465116279E-2</v>
      </c>
    </row>
    <row r="453" spans="1:4" x14ac:dyDescent="0.25">
      <c r="A453" s="21" t="s">
        <v>4675</v>
      </c>
      <c r="B453" s="18">
        <v>2324</v>
      </c>
      <c r="C453" s="18">
        <v>2267</v>
      </c>
      <c r="D453" s="20">
        <f t="shared" si="7"/>
        <v>-2.4526678141135974E-2</v>
      </c>
    </row>
    <row r="454" spans="1:4" x14ac:dyDescent="0.25">
      <c r="A454" s="21" t="s">
        <v>3073</v>
      </c>
      <c r="B454" s="18">
        <v>461</v>
      </c>
      <c r="C454" s="18">
        <v>459</v>
      </c>
      <c r="D454" s="20">
        <f t="shared" si="7"/>
        <v>-4.3383947939262474E-3</v>
      </c>
    </row>
    <row r="455" spans="1:4" x14ac:dyDescent="0.25">
      <c r="A455" s="21" t="s">
        <v>6262</v>
      </c>
      <c r="B455" s="18">
        <v>260</v>
      </c>
      <c r="C455" s="18">
        <v>248</v>
      </c>
      <c r="D455" s="20">
        <f t="shared" si="7"/>
        <v>-4.6153846153846156E-2</v>
      </c>
    </row>
    <row r="456" spans="1:4" x14ac:dyDescent="0.25">
      <c r="A456" s="21" t="s">
        <v>6263</v>
      </c>
      <c r="B456" s="18">
        <v>121</v>
      </c>
      <c r="C456" s="18">
        <v>112</v>
      </c>
      <c r="D456" s="20">
        <f t="shared" si="7"/>
        <v>-7.43801652892562E-2</v>
      </c>
    </row>
    <row r="457" spans="1:4" x14ac:dyDescent="0.25">
      <c r="A457" s="21" t="s">
        <v>6264</v>
      </c>
      <c r="B457" s="18">
        <v>999</v>
      </c>
      <c r="C457" s="18">
        <v>941</v>
      </c>
      <c r="D457" s="20">
        <f t="shared" si="7"/>
        <v>-5.8058058058058061E-2</v>
      </c>
    </row>
    <row r="458" spans="1:4" x14ac:dyDescent="0.25">
      <c r="A458" s="21" t="s">
        <v>6265</v>
      </c>
      <c r="B458" s="18">
        <v>2285</v>
      </c>
      <c r="C458" s="18">
        <v>2272</v>
      </c>
      <c r="D458" s="20">
        <f t="shared" si="7"/>
        <v>-5.6892778993435445E-3</v>
      </c>
    </row>
    <row r="459" spans="1:4" x14ac:dyDescent="0.25">
      <c r="A459" s="21" t="s">
        <v>3644</v>
      </c>
      <c r="B459" s="18">
        <v>866</v>
      </c>
      <c r="C459" s="18">
        <v>877</v>
      </c>
      <c r="D459" s="20">
        <f t="shared" si="7"/>
        <v>1.2702078521939953E-2</v>
      </c>
    </row>
    <row r="460" spans="1:4" x14ac:dyDescent="0.25">
      <c r="A460" s="21" t="s">
        <v>6266</v>
      </c>
      <c r="B460" s="18">
        <v>132</v>
      </c>
      <c r="C460" s="18">
        <v>132</v>
      </c>
      <c r="D460" s="20">
        <f t="shared" si="7"/>
        <v>0</v>
      </c>
    </row>
    <row r="461" spans="1:4" x14ac:dyDescent="0.25">
      <c r="A461" s="21" t="s">
        <v>4169</v>
      </c>
      <c r="B461" s="18">
        <v>507</v>
      </c>
      <c r="C461" s="18">
        <v>481</v>
      </c>
      <c r="D461" s="20">
        <f t="shared" si="7"/>
        <v>-5.128205128205128E-2</v>
      </c>
    </row>
    <row r="462" spans="1:4" x14ac:dyDescent="0.25">
      <c r="A462" s="21" t="s">
        <v>452</v>
      </c>
      <c r="B462" s="18">
        <v>239</v>
      </c>
      <c r="C462" s="18">
        <v>238</v>
      </c>
      <c r="D462" s="20">
        <f t="shared" si="7"/>
        <v>-4.1841004184100415E-3</v>
      </c>
    </row>
    <row r="463" spans="1:4" x14ac:dyDescent="0.25">
      <c r="A463" s="21" t="s">
        <v>6267</v>
      </c>
      <c r="B463" s="18">
        <v>1258</v>
      </c>
      <c r="C463" s="18">
        <v>1156</v>
      </c>
      <c r="D463" s="20">
        <f t="shared" si="7"/>
        <v>-8.1081081081081086E-2</v>
      </c>
    </row>
    <row r="464" spans="1:4" x14ac:dyDescent="0.25">
      <c r="A464" s="21" t="s">
        <v>6268</v>
      </c>
      <c r="B464" s="18">
        <v>439</v>
      </c>
      <c r="C464" s="18">
        <v>421</v>
      </c>
      <c r="D464" s="20">
        <f t="shared" si="7"/>
        <v>-4.1002277904328019E-2</v>
      </c>
    </row>
    <row r="465" spans="1:4" x14ac:dyDescent="0.25">
      <c r="A465" s="21" t="s">
        <v>6269</v>
      </c>
      <c r="B465" s="18">
        <v>908</v>
      </c>
      <c r="C465" s="18">
        <v>962</v>
      </c>
      <c r="D465" s="20">
        <f t="shared" si="7"/>
        <v>5.9471365638766517E-2</v>
      </c>
    </row>
    <row r="466" spans="1:4" x14ac:dyDescent="0.25">
      <c r="A466" s="21" t="s">
        <v>6270</v>
      </c>
      <c r="B466" s="18">
        <v>3765</v>
      </c>
      <c r="C466" s="18">
        <v>3969</v>
      </c>
      <c r="D466" s="20">
        <f t="shared" si="7"/>
        <v>5.4183266932270914E-2</v>
      </c>
    </row>
    <row r="467" spans="1:4" x14ac:dyDescent="0.25">
      <c r="A467" s="21" t="s">
        <v>6271</v>
      </c>
      <c r="B467" s="18">
        <v>130</v>
      </c>
      <c r="C467" s="18">
        <v>123</v>
      </c>
      <c r="D467" s="20">
        <f t="shared" si="7"/>
        <v>-5.3846153846153849E-2</v>
      </c>
    </row>
    <row r="468" spans="1:4" x14ac:dyDescent="0.25">
      <c r="A468" s="21" t="s">
        <v>6272</v>
      </c>
      <c r="B468" s="18">
        <v>938</v>
      </c>
      <c r="C468" s="18">
        <v>936</v>
      </c>
      <c r="D468" s="20">
        <f t="shared" si="7"/>
        <v>-2.1321961620469083E-3</v>
      </c>
    </row>
    <row r="469" spans="1:4" x14ac:dyDescent="0.25">
      <c r="A469" s="21" t="s">
        <v>6273</v>
      </c>
      <c r="B469" s="18">
        <v>416</v>
      </c>
      <c r="C469" s="18">
        <v>401</v>
      </c>
      <c r="D469" s="20">
        <f t="shared" si="7"/>
        <v>-3.6057692307692304E-2</v>
      </c>
    </row>
    <row r="470" spans="1:4" x14ac:dyDescent="0.25">
      <c r="A470" s="21" t="s">
        <v>6274</v>
      </c>
      <c r="B470" s="18">
        <v>162</v>
      </c>
      <c r="C470" s="18">
        <v>159</v>
      </c>
      <c r="D470" s="20">
        <f t="shared" si="7"/>
        <v>-1.8518518518518517E-2</v>
      </c>
    </row>
    <row r="471" spans="1:4" x14ac:dyDescent="0.25">
      <c r="A471" s="21" t="s">
        <v>6275</v>
      </c>
      <c r="B471" s="18">
        <v>289</v>
      </c>
      <c r="C471" s="18">
        <v>277</v>
      </c>
      <c r="D471" s="20">
        <f t="shared" si="7"/>
        <v>-4.1522491349480967E-2</v>
      </c>
    </row>
    <row r="472" spans="1:4" x14ac:dyDescent="0.25">
      <c r="A472" s="21" t="s">
        <v>5953</v>
      </c>
      <c r="B472" s="18">
        <v>9826</v>
      </c>
      <c r="C472" s="18">
        <v>9967</v>
      </c>
      <c r="D472" s="20">
        <f t="shared" si="7"/>
        <v>1.4349684510482394E-2</v>
      </c>
    </row>
    <row r="473" spans="1:4" x14ac:dyDescent="0.25">
      <c r="A473" s="21" t="s">
        <v>6276</v>
      </c>
      <c r="B473" s="18">
        <v>1407</v>
      </c>
      <c r="C473" s="18">
        <v>1400</v>
      </c>
      <c r="D473" s="20">
        <f t="shared" si="7"/>
        <v>-4.9751243781094526E-3</v>
      </c>
    </row>
    <row r="474" spans="1:4" x14ac:dyDescent="0.25">
      <c r="A474" s="21" t="s">
        <v>5927</v>
      </c>
      <c r="B474" s="18">
        <v>1977</v>
      </c>
      <c r="C474" s="18">
        <v>1843</v>
      </c>
      <c r="D474" s="20">
        <f t="shared" si="7"/>
        <v>-6.7779463834092057E-2</v>
      </c>
    </row>
    <row r="475" spans="1:4" x14ac:dyDescent="0.25">
      <c r="A475" s="21" t="s">
        <v>6277</v>
      </c>
      <c r="B475" s="18">
        <v>15</v>
      </c>
      <c r="C475" s="18">
        <v>14</v>
      </c>
      <c r="D475" s="20">
        <f t="shared" si="7"/>
        <v>-6.6666666666666666E-2</v>
      </c>
    </row>
    <row r="476" spans="1:4" x14ac:dyDescent="0.25">
      <c r="A476" s="21" t="s">
        <v>6278</v>
      </c>
      <c r="B476" s="18">
        <v>294</v>
      </c>
      <c r="C476" s="18">
        <v>304</v>
      </c>
      <c r="D476" s="20">
        <f t="shared" si="7"/>
        <v>3.4013605442176874E-2</v>
      </c>
    </row>
    <row r="477" spans="1:4" x14ac:dyDescent="0.25">
      <c r="A477" s="21" t="s">
        <v>1199</v>
      </c>
      <c r="B477" s="18">
        <v>384</v>
      </c>
      <c r="C477" s="18">
        <v>379</v>
      </c>
      <c r="D477" s="20">
        <f t="shared" si="7"/>
        <v>-1.3020833333333334E-2</v>
      </c>
    </row>
    <row r="478" spans="1:4" x14ac:dyDescent="0.25">
      <c r="A478" s="21" t="s">
        <v>5931</v>
      </c>
      <c r="B478" s="18">
        <v>433</v>
      </c>
      <c r="C478" s="18">
        <v>408</v>
      </c>
      <c r="D478" s="20">
        <f t="shared" si="7"/>
        <v>-5.7736720554272515E-2</v>
      </c>
    </row>
    <row r="479" spans="1:4" x14ac:dyDescent="0.25">
      <c r="A479" s="21" t="s">
        <v>6279</v>
      </c>
      <c r="B479" s="18">
        <v>315</v>
      </c>
      <c r="C479" s="18">
        <v>345</v>
      </c>
      <c r="D479" s="20">
        <f t="shared" si="7"/>
        <v>9.5238095238095233E-2</v>
      </c>
    </row>
    <row r="480" spans="1:4" x14ac:dyDescent="0.25">
      <c r="A480" s="21" t="s">
        <v>6280</v>
      </c>
      <c r="B480" s="18">
        <v>180</v>
      </c>
      <c r="C480" s="18">
        <v>173</v>
      </c>
      <c r="D480" s="20">
        <f t="shared" si="7"/>
        <v>-3.888888888888889E-2</v>
      </c>
    </row>
    <row r="481" spans="1:4" x14ac:dyDescent="0.25">
      <c r="A481" s="21" t="s">
        <v>5928</v>
      </c>
      <c r="B481" s="18">
        <v>505</v>
      </c>
      <c r="C481" s="18">
        <v>479</v>
      </c>
      <c r="D481" s="20">
        <f t="shared" si="7"/>
        <v>-5.1485148514851482E-2</v>
      </c>
    </row>
    <row r="482" spans="1:4" x14ac:dyDescent="0.25">
      <c r="A482" s="21" t="s">
        <v>2690</v>
      </c>
      <c r="B482" s="18">
        <v>162</v>
      </c>
      <c r="C482" s="18">
        <v>150</v>
      </c>
      <c r="D482" s="20">
        <f t="shared" si="7"/>
        <v>-7.407407407407407E-2</v>
      </c>
    </row>
    <row r="483" spans="1:4" x14ac:dyDescent="0.25">
      <c r="A483" s="21" t="s">
        <v>6281</v>
      </c>
      <c r="B483" s="18">
        <v>199</v>
      </c>
      <c r="C483" s="18">
        <v>200</v>
      </c>
      <c r="D483" s="20">
        <f t="shared" si="7"/>
        <v>5.0251256281407036E-3</v>
      </c>
    </row>
    <row r="484" spans="1:4" x14ac:dyDescent="0.25">
      <c r="A484" s="21" t="s">
        <v>2817</v>
      </c>
      <c r="B484" s="18">
        <v>217</v>
      </c>
      <c r="C484" s="18">
        <v>219</v>
      </c>
      <c r="D484" s="20">
        <f t="shared" si="7"/>
        <v>9.2165898617511521E-3</v>
      </c>
    </row>
    <row r="485" spans="1:4" x14ac:dyDescent="0.25">
      <c r="A485" s="21" t="s">
        <v>3546</v>
      </c>
      <c r="B485" s="18">
        <v>154</v>
      </c>
      <c r="C485" s="18">
        <v>151</v>
      </c>
      <c r="D485" s="20">
        <f t="shared" si="7"/>
        <v>-1.948051948051948E-2</v>
      </c>
    </row>
    <row r="486" spans="1:4" x14ac:dyDescent="0.25">
      <c r="A486" s="21" t="s">
        <v>268</v>
      </c>
      <c r="B486" s="18">
        <v>2152</v>
      </c>
      <c r="C486" s="18">
        <v>2239</v>
      </c>
      <c r="D486" s="20">
        <f t="shared" si="7"/>
        <v>4.0427509293680296E-2</v>
      </c>
    </row>
    <row r="487" spans="1:4" x14ac:dyDescent="0.25">
      <c r="A487" s="21" t="s">
        <v>5213</v>
      </c>
      <c r="B487" s="18">
        <v>301</v>
      </c>
      <c r="C487" s="18">
        <v>300</v>
      </c>
      <c r="D487" s="20">
        <f t="shared" si="7"/>
        <v>-3.3222591362126247E-3</v>
      </c>
    </row>
    <row r="488" spans="1:4" x14ac:dyDescent="0.25">
      <c r="A488" s="21" t="s">
        <v>6282</v>
      </c>
      <c r="B488" s="18">
        <v>459</v>
      </c>
      <c r="C488" s="18">
        <v>442</v>
      </c>
      <c r="D488" s="20">
        <f t="shared" si="7"/>
        <v>-3.7037037037037035E-2</v>
      </c>
    </row>
    <row r="489" spans="1:4" x14ac:dyDescent="0.25">
      <c r="A489" s="21" t="s">
        <v>6283</v>
      </c>
      <c r="B489" s="18">
        <v>170</v>
      </c>
      <c r="C489" s="18">
        <v>164</v>
      </c>
      <c r="D489" s="20">
        <f t="shared" si="7"/>
        <v>-3.5294117647058823E-2</v>
      </c>
    </row>
    <row r="490" spans="1:4" x14ac:dyDescent="0.25">
      <c r="A490" s="21" t="s">
        <v>1428</v>
      </c>
      <c r="B490" s="18">
        <v>384</v>
      </c>
      <c r="C490" s="18">
        <v>363</v>
      </c>
      <c r="D490" s="20">
        <f t="shared" si="7"/>
        <v>-5.46875E-2</v>
      </c>
    </row>
    <row r="491" spans="1:4" x14ac:dyDescent="0.25">
      <c r="A491" s="21" t="s">
        <v>6284</v>
      </c>
      <c r="B491" s="18">
        <v>268</v>
      </c>
      <c r="C491" s="18">
        <v>295</v>
      </c>
      <c r="D491" s="20">
        <f t="shared" si="7"/>
        <v>0.10074626865671642</v>
      </c>
    </row>
    <row r="492" spans="1:4" x14ac:dyDescent="0.25">
      <c r="A492" s="21" t="s">
        <v>6285</v>
      </c>
      <c r="B492" s="18">
        <v>1534</v>
      </c>
      <c r="C492" s="18">
        <v>1439</v>
      </c>
      <c r="D492" s="20">
        <f t="shared" si="7"/>
        <v>-6.1929595827900911E-2</v>
      </c>
    </row>
    <row r="493" spans="1:4" x14ac:dyDescent="0.25">
      <c r="A493" s="21" t="s">
        <v>3368</v>
      </c>
      <c r="B493" s="18">
        <v>368</v>
      </c>
      <c r="C493" s="18">
        <v>351</v>
      </c>
      <c r="D493" s="20">
        <f t="shared" si="7"/>
        <v>-4.619565217391304E-2</v>
      </c>
    </row>
    <row r="494" spans="1:4" x14ac:dyDescent="0.25">
      <c r="A494" s="21" t="s">
        <v>6286</v>
      </c>
      <c r="B494" s="18">
        <v>146</v>
      </c>
      <c r="C494" s="18">
        <v>140</v>
      </c>
      <c r="D494" s="20">
        <f t="shared" si="7"/>
        <v>-4.1095890410958902E-2</v>
      </c>
    </row>
    <row r="495" spans="1:4" x14ac:dyDescent="0.25">
      <c r="A495" s="21" t="s">
        <v>5859</v>
      </c>
      <c r="B495" s="18">
        <v>1300</v>
      </c>
      <c r="C495" s="18">
        <v>1376</v>
      </c>
      <c r="D495" s="20">
        <f t="shared" si="7"/>
        <v>5.8461538461538461E-2</v>
      </c>
    </row>
    <row r="496" spans="1:4" x14ac:dyDescent="0.25">
      <c r="A496" s="21" t="s">
        <v>498</v>
      </c>
      <c r="B496" s="18">
        <v>808</v>
      </c>
      <c r="C496" s="18">
        <v>856</v>
      </c>
      <c r="D496" s="20">
        <f t="shared" si="7"/>
        <v>5.9405940594059403E-2</v>
      </c>
    </row>
    <row r="497" spans="1:4" x14ac:dyDescent="0.25">
      <c r="A497" s="21" t="s">
        <v>6287</v>
      </c>
      <c r="B497" s="18">
        <v>360</v>
      </c>
      <c r="C497" s="18">
        <v>351</v>
      </c>
      <c r="D497" s="20">
        <f t="shared" si="7"/>
        <v>-2.5000000000000001E-2</v>
      </c>
    </row>
    <row r="498" spans="1:4" x14ac:dyDescent="0.25">
      <c r="A498" s="21" t="s">
        <v>5860</v>
      </c>
      <c r="B498" s="18">
        <v>446</v>
      </c>
      <c r="C498" s="18">
        <v>418</v>
      </c>
      <c r="D498" s="20">
        <f t="shared" si="7"/>
        <v>-6.2780269058295965E-2</v>
      </c>
    </row>
    <row r="499" spans="1:4" x14ac:dyDescent="0.25">
      <c r="A499" s="21" t="s">
        <v>6288</v>
      </c>
      <c r="B499" s="18">
        <v>538</v>
      </c>
      <c r="C499" s="18">
        <v>512</v>
      </c>
      <c r="D499" s="20">
        <f t="shared" si="7"/>
        <v>-4.8327137546468404E-2</v>
      </c>
    </row>
    <row r="500" spans="1:4" x14ac:dyDescent="0.25">
      <c r="A500" s="21" t="s">
        <v>6289</v>
      </c>
      <c r="B500" s="18">
        <v>789</v>
      </c>
      <c r="C500" s="18">
        <v>772</v>
      </c>
      <c r="D500" s="20">
        <f t="shared" si="7"/>
        <v>-2.1546261089987327E-2</v>
      </c>
    </row>
    <row r="501" spans="1:4" x14ac:dyDescent="0.25">
      <c r="A501" s="21" t="s">
        <v>6290</v>
      </c>
      <c r="B501" s="18">
        <v>288</v>
      </c>
      <c r="C501" s="18">
        <v>269</v>
      </c>
      <c r="D501" s="20">
        <f t="shared" si="7"/>
        <v>-6.5972222222222224E-2</v>
      </c>
    </row>
    <row r="502" spans="1:4" x14ac:dyDescent="0.25">
      <c r="A502" s="21" t="s">
        <v>6291</v>
      </c>
      <c r="B502" s="18">
        <v>269</v>
      </c>
      <c r="C502" s="18">
        <v>275</v>
      </c>
      <c r="D502" s="20">
        <f t="shared" si="7"/>
        <v>2.2304832713754646E-2</v>
      </c>
    </row>
    <row r="503" spans="1:4" x14ac:dyDescent="0.25">
      <c r="A503" s="21" t="s">
        <v>6292</v>
      </c>
      <c r="B503" s="18">
        <v>216</v>
      </c>
      <c r="C503" s="18">
        <v>207</v>
      </c>
      <c r="D503" s="20">
        <f t="shared" si="7"/>
        <v>-4.1666666666666664E-2</v>
      </c>
    </row>
    <row r="504" spans="1:4" x14ac:dyDescent="0.25">
      <c r="A504" s="21" t="s">
        <v>4965</v>
      </c>
      <c r="B504" s="18">
        <v>122</v>
      </c>
      <c r="C504" s="18">
        <v>135</v>
      </c>
      <c r="D504" s="20">
        <f t="shared" si="7"/>
        <v>0.10655737704918032</v>
      </c>
    </row>
    <row r="505" spans="1:4" x14ac:dyDescent="0.25">
      <c r="A505" s="21" t="s">
        <v>6293</v>
      </c>
      <c r="B505" s="18">
        <v>261</v>
      </c>
      <c r="C505" s="18">
        <v>251</v>
      </c>
      <c r="D505" s="20">
        <f t="shared" si="7"/>
        <v>-3.8314176245210725E-2</v>
      </c>
    </row>
    <row r="506" spans="1:4" x14ac:dyDescent="0.25">
      <c r="A506" s="21" t="s">
        <v>2626</v>
      </c>
      <c r="B506" s="18">
        <v>240</v>
      </c>
      <c r="C506" s="18">
        <v>247</v>
      </c>
      <c r="D506" s="20">
        <f t="shared" si="7"/>
        <v>2.9166666666666667E-2</v>
      </c>
    </row>
    <row r="507" spans="1:4" x14ac:dyDescent="0.25">
      <c r="A507" s="21" t="s">
        <v>671</v>
      </c>
      <c r="B507" s="18">
        <v>96</v>
      </c>
      <c r="C507" s="18">
        <v>94</v>
      </c>
      <c r="D507" s="20">
        <f t="shared" si="7"/>
        <v>-2.0833333333333332E-2</v>
      </c>
    </row>
    <row r="508" spans="1:4" x14ac:dyDescent="0.25">
      <c r="A508" s="21" t="s">
        <v>6294</v>
      </c>
      <c r="B508" s="18">
        <v>379</v>
      </c>
      <c r="C508" s="18">
        <v>388</v>
      </c>
      <c r="D508" s="20">
        <f t="shared" si="7"/>
        <v>2.3746701846965697E-2</v>
      </c>
    </row>
    <row r="509" spans="1:4" x14ac:dyDescent="0.25">
      <c r="A509" s="21" t="s">
        <v>348</v>
      </c>
      <c r="B509" s="18">
        <v>315</v>
      </c>
      <c r="C509" s="18">
        <v>294</v>
      </c>
      <c r="D509" s="20">
        <f t="shared" si="7"/>
        <v>-6.6666666666666666E-2</v>
      </c>
    </row>
    <row r="510" spans="1:4" x14ac:dyDescent="0.25">
      <c r="A510" s="21" t="s">
        <v>6295</v>
      </c>
      <c r="B510" s="18">
        <v>333</v>
      </c>
      <c r="C510" s="18">
        <v>324</v>
      </c>
      <c r="D510" s="20">
        <f t="shared" si="7"/>
        <v>-2.7027027027027029E-2</v>
      </c>
    </row>
    <row r="511" spans="1:4" x14ac:dyDescent="0.25">
      <c r="A511" s="21" t="s">
        <v>6296</v>
      </c>
      <c r="B511" s="18">
        <v>291</v>
      </c>
      <c r="C511" s="18">
        <v>313</v>
      </c>
      <c r="D511" s="20">
        <f t="shared" si="7"/>
        <v>7.560137457044673E-2</v>
      </c>
    </row>
    <row r="512" spans="1:4" x14ac:dyDescent="0.25">
      <c r="A512" s="21" t="s">
        <v>3566</v>
      </c>
      <c r="B512" s="18">
        <v>151</v>
      </c>
      <c r="C512" s="18">
        <v>152</v>
      </c>
      <c r="D512" s="20">
        <f t="shared" si="7"/>
        <v>6.6225165562913907E-3</v>
      </c>
    </row>
    <row r="513" spans="1:4" x14ac:dyDescent="0.25">
      <c r="A513" s="21" t="s">
        <v>6297</v>
      </c>
      <c r="B513" s="18">
        <v>246</v>
      </c>
      <c r="C513" s="18">
        <v>243</v>
      </c>
      <c r="D513" s="20">
        <f t="shared" si="7"/>
        <v>-1.2195121951219513E-2</v>
      </c>
    </row>
    <row r="514" spans="1:4" x14ac:dyDescent="0.25">
      <c r="A514" s="21" t="s">
        <v>6298</v>
      </c>
      <c r="B514" s="18">
        <v>871</v>
      </c>
      <c r="C514" s="18">
        <v>844</v>
      </c>
      <c r="D514" s="20">
        <f t="shared" si="7"/>
        <v>-3.0998851894374284E-2</v>
      </c>
    </row>
    <row r="515" spans="1:4" x14ac:dyDescent="0.25">
      <c r="A515" s="21" t="s">
        <v>6299</v>
      </c>
      <c r="B515" s="18">
        <v>122</v>
      </c>
      <c r="C515" s="18">
        <v>119</v>
      </c>
      <c r="D515" s="20">
        <f t="shared" ref="D515:D578" si="8">(C515-B515)/B515</f>
        <v>-2.4590163934426229E-2</v>
      </c>
    </row>
    <row r="516" spans="1:4" x14ac:dyDescent="0.25">
      <c r="A516" s="21" t="s">
        <v>6300</v>
      </c>
      <c r="B516" s="18">
        <v>113</v>
      </c>
      <c r="C516" s="18">
        <v>116</v>
      </c>
      <c r="D516" s="20">
        <f t="shared" si="8"/>
        <v>2.6548672566371681E-2</v>
      </c>
    </row>
    <row r="517" spans="1:4" x14ac:dyDescent="0.25">
      <c r="A517" s="21" t="s">
        <v>5902</v>
      </c>
      <c r="B517" s="18">
        <v>2543</v>
      </c>
      <c r="C517" s="18">
        <v>2587</v>
      </c>
      <c r="D517" s="20">
        <f t="shared" si="8"/>
        <v>1.7302398741643729E-2</v>
      </c>
    </row>
    <row r="518" spans="1:4" x14ac:dyDescent="0.25">
      <c r="A518" s="21" t="s">
        <v>6301</v>
      </c>
      <c r="B518" s="18">
        <v>183</v>
      </c>
      <c r="C518" s="18">
        <v>174</v>
      </c>
      <c r="D518" s="20">
        <f t="shared" si="8"/>
        <v>-4.9180327868852458E-2</v>
      </c>
    </row>
    <row r="519" spans="1:4" x14ac:dyDescent="0.25">
      <c r="A519" s="21" t="s">
        <v>6302</v>
      </c>
      <c r="B519" s="18">
        <v>259</v>
      </c>
      <c r="C519" s="18">
        <v>1305</v>
      </c>
      <c r="D519" s="20">
        <f t="shared" si="8"/>
        <v>4.038610038610039</v>
      </c>
    </row>
    <row r="520" spans="1:4" x14ac:dyDescent="0.25">
      <c r="A520" s="21" t="s">
        <v>3794</v>
      </c>
      <c r="B520" s="18">
        <v>287</v>
      </c>
      <c r="C520" s="18">
        <v>269</v>
      </c>
      <c r="D520" s="20">
        <f t="shared" si="8"/>
        <v>-6.2717770034843204E-2</v>
      </c>
    </row>
    <row r="521" spans="1:4" x14ac:dyDescent="0.25">
      <c r="A521" s="21" t="s">
        <v>5667</v>
      </c>
      <c r="B521" s="18">
        <v>274</v>
      </c>
      <c r="C521" s="18">
        <v>265</v>
      </c>
      <c r="D521" s="20">
        <f t="shared" si="8"/>
        <v>-3.2846715328467155E-2</v>
      </c>
    </row>
    <row r="522" spans="1:4" x14ac:dyDescent="0.25">
      <c r="A522" s="21" t="s">
        <v>6303</v>
      </c>
      <c r="B522" s="18">
        <v>29</v>
      </c>
      <c r="C522" s="18">
        <v>28</v>
      </c>
      <c r="D522" s="20">
        <f t="shared" si="8"/>
        <v>-3.4482758620689655E-2</v>
      </c>
    </row>
    <row r="523" spans="1:4" x14ac:dyDescent="0.25">
      <c r="A523" s="21" t="s">
        <v>6304</v>
      </c>
      <c r="B523" s="18">
        <v>1142</v>
      </c>
      <c r="C523" s="18">
        <v>1094</v>
      </c>
      <c r="D523" s="20">
        <f t="shared" si="8"/>
        <v>-4.2031523642732049E-2</v>
      </c>
    </row>
    <row r="524" spans="1:4" x14ac:dyDescent="0.25">
      <c r="A524" s="21" t="s">
        <v>731</v>
      </c>
      <c r="B524" s="18">
        <v>5179</v>
      </c>
      <c r="C524" s="18">
        <v>5016</v>
      </c>
      <c r="D524" s="20">
        <f t="shared" si="8"/>
        <v>-3.1473257385595678E-2</v>
      </c>
    </row>
    <row r="525" spans="1:4" x14ac:dyDescent="0.25">
      <c r="A525" s="21" t="s">
        <v>6305</v>
      </c>
      <c r="B525" s="18">
        <v>776</v>
      </c>
      <c r="C525" s="18">
        <v>765</v>
      </c>
      <c r="D525" s="20">
        <f t="shared" si="8"/>
        <v>-1.4175257731958763E-2</v>
      </c>
    </row>
    <row r="526" spans="1:4" x14ac:dyDescent="0.25">
      <c r="A526" s="21" t="s">
        <v>6306</v>
      </c>
      <c r="B526" s="18">
        <v>1323</v>
      </c>
      <c r="C526" s="18">
        <v>1298</v>
      </c>
      <c r="D526" s="20">
        <f t="shared" si="8"/>
        <v>-1.889644746787604E-2</v>
      </c>
    </row>
    <row r="527" spans="1:4" x14ac:dyDescent="0.25">
      <c r="A527" s="21" t="s">
        <v>3034</v>
      </c>
      <c r="B527" s="18">
        <v>1500</v>
      </c>
      <c r="C527" s="18">
        <v>1443</v>
      </c>
      <c r="D527" s="20">
        <f t="shared" si="8"/>
        <v>-3.7999999999999999E-2</v>
      </c>
    </row>
    <row r="528" spans="1:4" x14ac:dyDescent="0.25">
      <c r="A528" s="21" t="s">
        <v>6307</v>
      </c>
      <c r="B528" s="18">
        <v>1690</v>
      </c>
      <c r="C528" s="18">
        <v>1589</v>
      </c>
      <c r="D528" s="20">
        <f t="shared" si="8"/>
        <v>-5.9763313609467454E-2</v>
      </c>
    </row>
    <row r="529" spans="1:4" x14ac:dyDescent="0.25">
      <c r="A529" s="21" t="s">
        <v>4471</v>
      </c>
      <c r="B529" s="18">
        <v>1224</v>
      </c>
      <c r="C529" s="18">
        <v>1180</v>
      </c>
      <c r="D529" s="20">
        <f t="shared" si="8"/>
        <v>-3.5947712418300651E-2</v>
      </c>
    </row>
    <row r="530" spans="1:4" x14ac:dyDescent="0.25">
      <c r="A530" s="21" t="s">
        <v>6308</v>
      </c>
      <c r="B530" s="18">
        <v>6141</v>
      </c>
      <c r="C530" s="18">
        <v>5920</v>
      </c>
      <c r="D530" s="20">
        <f t="shared" si="8"/>
        <v>-3.5987624165445369E-2</v>
      </c>
    </row>
    <row r="531" spans="1:4" x14ac:dyDescent="0.25">
      <c r="A531" s="21" t="s">
        <v>5345</v>
      </c>
      <c r="B531" s="18">
        <v>237</v>
      </c>
      <c r="C531" s="18">
        <v>232</v>
      </c>
      <c r="D531" s="20">
        <f t="shared" si="8"/>
        <v>-2.1097046413502109E-2</v>
      </c>
    </row>
    <row r="532" spans="1:4" x14ac:dyDescent="0.25">
      <c r="A532" s="21" t="s">
        <v>931</v>
      </c>
      <c r="B532" s="18">
        <v>307</v>
      </c>
      <c r="C532" s="18">
        <v>290</v>
      </c>
      <c r="D532" s="20">
        <f t="shared" si="8"/>
        <v>-5.5374592833876218E-2</v>
      </c>
    </row>
    <row r="533" spans="1:4" x14ac:dyDescent="0.25">
      <c r="A533" s="21" t="s">
        <v>5898</v>
      </c>
      <c r="B533" s="18">
        <v>1117</v>
      </c>
      <c r="C533" s="18">
        <v>1050</v>
      </c>
      <c r="D533" s="20">
        <f t="shared" si="8"/>
        <v>-5.998209489704566E-2</v>
      </c>
    </row>
    <row r="534" spans="1:4" x14ac:dyDescent="0.25">
      <c r="A534" s="21" t="s">
        <v>3915</v>
      </c>
      <c r="B534" s="18">
        <v>2528</v>
      </c>
      <c r="C534" s="18">
        <v>2451</v>
      </c>
      <c r="D534" s="20">
        <f t="shared" si="8"/>
        <v>-3.045886075949367E-2</v>
      </c>
    </row>
    <row r="535" spans="1:4" x14ac:dyDescent="0.25">
      <c r="A535" s="21" t="s">
        <v>6309</v>
      </c>
      <c r="B535" s="18">
        <v>34768</v>
      </c>
      <c r="C535" s="18">
        <v>39400</v>
      </c>
      <c r="D535" s="20">
        <f t="shared" si="8"/>
        <v>0.13322595490105846</v>
      </c>
    </row>
    <row r="536" spans="1:4" x14ac:dyDescent="0.25">
      <c r="A536" s="21" t="s">
        <v>6310</v>
      </c>
      <c r="B536" s="18">
        <v>120</v>
      </c>
      <c r="C536" s="18">
        <v>115</v>
      </c>
      <c r="D536" s="20">
        <f t="shared" si="8"/>
        <v>-4.1666666666666664E-2</v>
      </c>
    </row>
    <row r="537" spans="1:4" x14ac:dyDescent="0.25">
      <c r="A537" s="21" t="s">
        <v>1393</v>
      </c>
      <c r="B537" s="18">
        <v>375</v>
      </c>
      <c r="C537" s="18">
        <v>457</v>
      </c>
      <c r="D537" s="20">
        <f t="shared" si="8"/>
        <v>0.21866666666666668</v>
      </c>
    </row>
    <row r="538" spans="1:4" x14ac:dyDescent="0.25">
      <c r="A538" s="21" t="s">
        <v>6311</v>
      </c>
      <c r="B538" s="18">
        <v>27552</v>
      </c>
      <c r="C538" s="18">
        <v>27280</v>
      </c>
      <c r="D538" s="20">
        <f t="shared" si="8"/>
        <v>-9.8722415795586532E-3</v>
      </c>
    </row>
    <row r="539" spans="1:4" x14ac:dyDescent="0.25">
      <c r="A539" s="21" t="s">
        <v>6312</v>
      </c>
      <c r="B539" s="18">
        <v>255</v>
      </c>
      <c r="C539" s="18">
        <v>249</v>
      </c>
      <c r="D539" s="20">
        <f t="shared" si="8"/>
        <v>-2.3529411764705882E-2</v>
      </c>
    </row>
    <row r="540" spans="1:4" x14ac:dyDescent="0.25">
      <c r="A540" s="21" t="s">
        <v>838</v>
      </c>
      <c r="B540" s="18">
        <v>465</v>
      </c>
      <c r="C540" s="18">
        <v>466</v>
      </c>
      <c r="D540" s="20">
        <f t="shared" si="8"/>
        <v>2.1505376344086021E-3</v>
      </c>
    </row>
    <row r="541" spans="1:4" x14ac:dyDescent="0.25">
      <c r="A541" s="21" t="s">
        <v>6313</v>
      </c>
      <c r="B541" s="18">
        <v>112</v>
      </c>
      <c r="C541" s="18">
        <v>107</v>
      </c>
      <c r="D541" s="20">
        <f t="shared" si="8"/>
        <v>-4.4642857142857144E-2</v>
      </c>
    </row>
    <row r="542" spans="1:4" x14ac:dyDescent="0.25">
      <c r="A542" s="21" t="s">
        <v>6314</v>
      </c>
      <c r="B542" s="18">
        <v>66</v>
      </c>
      <c r="C542" s="18">
        <v>67</v>
      </c>
      <c r="D542" s="20">
        <f t="shared" si="8"/>
        <v>1.5151515151515152E-2</v>
      </c>
    </row>
    <row r="543" spans="1:4" x14ac:dyDescent="0.25">
      <c r="A543" s="21" t="s">
        <v>1619</v>
      </c>
      <c r="B543" s="18">
        <v>28079</v>
      </c>
      <c r="C543" s="18">
        <v>27399</v>
      </c>
      <c r="D543" s="20">
        <f t="shared" si="8"/>
        <v>-2.4217386659069057E-2</v>
      </c>
    </row>
    <row r="544" spans="1:4" x14ac:dyDescent="0.25">
      <c r="A544" s="21" t="s">
        <v>6315</v>
      </c>
      <c r="B544" s="18">
        <v>127</v>
      </c>
      <c r="C544" s="18">
        <v>121</v>
      </c>
      <c r="D544" s="20">
        <f t="shared" si="8"/>
        <v>-4.7244094488188976E-2</v>
      </c>
    </row>
    <row r="545" spans="1:4" x14ac:dyDescent="0.25">
      <c r="A545" s="21" t="s">
        <v>6316</v>
      </c>
      <c r="B545" s="18">
        <v>355</v>
      </c>
      <c r="C545" s="18">
        <v>345</v>
      </c>
      <c r="D545" s="20">
        <f t="shared" si="8"/>
        <v>-2.8169014084507043E-2</v>
      </c>
    </row>
    <row r="546" spans="1:4" x14ac:dyDescent="0.25">
      <c r="A546" s="21" t="s">
        <v>6317</v>
      </c>
      <c r="B546" s="18">
        <v>87</v>
      </c>
      <c r="C546" s="18">
        <v>88</v>
      </c>
      <c r="D546" s="20">
        <f t="shared" si="8"/>
        <v>1.1494252873563218E-2</v>
      </c>
    </row>
    <row r="547" spans="1:4" x14ac:dyDescent="0.25">
      <c r="A547" s="21" t="s">
        <v>6318</v>
      </c>
      <c r="B547" s="18">
        <v>275</v>
      </c>
      <c r="C547" s="18">
        <v>271</v>
      </c>
      <c r="D547" s="20">
        <f t="shared" si="8"/>
        <v>-1.4545454545454545E-2</v>
      </c>
    </row>
    <row r="548" spans="1:4" x14ac:dyDescent="0.25">
      <c r="A548" s="21" t="s">
        <v>6319</v>
      </c>
      <c r="B548" s="18">
        <v>920</v>
      </c>
      <c r="C548" s="18">
        <v>923</v>
      </c>
      <c r="D548" s="20">
        <f t="shared" si="8"/>
        <v>3.2608695652173911E-3</v>
      </c>
    </row>
    <row r="549" spans="1:4" x14ac:dyDescent="0.25">
      <c r="A549" s="21" t="s">
        <v>6320</v>
      </c>
      <c r="B549" s="18">
        <v>518</v>
      </c>
      <c r="C549" s="18">
        <v>492</v>
      </c>
      <c r="D549" s="20">
        <f t="shared" si="8"/>
        <v>-5.019305019305019E-2</v>
      </c>
    </row>
    <row r="550" spans="1:4" x14ac:dyDescent="0.25">
      <c r="A550" s="21" t="s">
        <v>3534</v>
      </c>
      <c r="B550" s="18">
        <v>176</v>
      </c>
      <c r="C550" s="18">
        <v>178</v>
      </c>
      <c r="D550" s="20">
        <f t="shared" si="8"/>
        <v>1.1363636363636364E-2</v>
      </c>
    </row>
    <row r="551" spans="1:4" x14ac:dyDescent="0.25">
      <c r="A551" s="21" t="s">
        <v>6321</v>
      </c>
      <c r="B551" s="18">
        <v>1146</v>
      </c>
      <c r="C551" s="18">
        <v>1122</v>
      </c>
      <c r="D551" s="20">
        <f t="shared" si="8"/>
        <v>-2.0942408376963352E-2</v>
      </c>
    </row>
    <row r="552" spans="1:4" x14ac:dyDescent="0.25">
      <c r="A552" s="21" t="s">
        <v>5329</v>
      </c>
      <c r="B552" s="18">
        <v>1560</v>
      </c>
      <c r="C552" s="18">
        <v>1536</v>
      </c>
      <c r="D552" s="20">
        <f t="shared" si="8"/>
        <v>-1.5384615384615385E-2</v>
      </c>
    </row>
    <row r="553" spans="1:4" x14ac:dyDescent="0.25">
      <c r="A553" s="21" t="s">
        <v>6322</v>
      </c>
      <c r="B553" s="18">
        <v>830</v>
      </c>
      <c r="C553" s="18">
        <v>819</v>
      </c>
      <c r="D553" s="20">
        <f t="shared" si="8"/>
        <v>-1.3253012048192771E-2</v>
      </c>
    </row>
    <row r="554" spans="1:4" x14ac:dyDescent="0.25">
      <c r="A554" s="21" t="s">
        <v>6323</v>
      </c>
      <c r="B554" s="18">
        <v>1288</v>
      </c>
      <c r="C554" s="18">
        <v>1247</v>
      </c>
      <c r="D554" s="20">
        <f t="shared" si="8"/>
        <v>-3.183229813664596E-2</v>
      </c>
    </row>
    <row r="555" spans="1:4" x14ac:dyDescent="0.25">
      <c r="A555" s="21" t="s">
        <v>6324</v>
      </c>
      <c r="B555" s="18">
        <v>112</v>
      </c>
      <c r="C555" s="18">
        <v>107</v>
      </c>
      <c r="D555" s="20">
        <f t="shared" si="8"/>
        <v>-4.4642857142857144E-2</v>
      </c>
    </row>
    <row r="556" spans="1:4" x14ac:dyDescent="0.25">
      <c r="A556" s="21" t="s">
        <v>6325</v>
      </c>
      <c r="B556" s="18">
        <v>214</v>
      </c>
      <c r="C556" s="18">
        <v>201</v>
      </c>
      <c r="D556" s="20">
        <f t="shared" si="8"/>
        <v>-6.0747663551401869E-2</v>
      </c>
    </row>
    <row r="557" spans="1:4" x14ac:dyDescent="0.25">
      <c r="A557" s="21" t="s">
        <v>6326</v>
      </c>
      <c r="B557" s="18">
        <v>353</v>
      </c>
      <c r="C557" s="18">
        <v>348</v>
      </c>
      <c r="D557" s="20">
        <f t="shared" si="8"/>
        <v>-1.4164305949008499E-2</v>
      </c>
    </row>
    <row r="558" spans="1:4" x14ac:dyDescent="0.25">
      <c r="A558" s="21" t="s">
        <v>6327</v>
      </c>
      <c r="B558" s="18">
        <v>159</v>
      </c>
      <c r="C558" s="18">
        <v>147</v>
      </c>
      <c r="D558" s="20">
        <f t="shared" si="8"/>
        <v>-7.5471698113207544E-2</v>
      </c>
    </row>
    <row r="559" spans="1:4" x14ac:dyDescent="0.25">
      <c r="A559" s="21" t="s">
        <v>6328</v>
      </c>
      <c r="B559" s="18">
        <v>755</v>
      </c>
      <c r="C559" s="18">
        <v>738</v>
      </c>
      <c r="D559" s="20">
        <f t="shared" si="8"/>
        <v>-2.2516556291390728E-2</v>
      </c>
    </row>
    <row r="560" spans="1:4" x14ac:dyDescent="0.25">
      <c r="A560" s="21" t="s">
        <v>6329</v>
      </c>
      <c r="B560" s="18">
        <v>256</v>
      </c>
      <c r="C560" s="18">
        <v>244</v>
      </c>
      <c r="D560" s="20">
        <f t="shared" si="8"/>
        <v>-4.6875E-2</v>
      </c>
    </row>
    <row r="561" spans="1:4" x14ac:dyDescent="0.25">
      <c r="A561" s="21" t="s">
        <v>6330</v>
      </c>
      <c r="B561" s="18">
        <v>318</v>
      </c>
      <c r="C561" s="18">
        <v>340</v>
      </c>
      <c r="D561" s="20">
        <f t="shared" si="8"/>
        <v>6.9182389937106917E-2</v>
      </c>
    </row>
    <row r="562" spans="1:4" x14ac:dyDescent="0.25">
      <c r="A562" s="21" t="s">
        <v>6331</v>
      </c>
      <c r="B562" s="18">
        <v>445</v>
      </c>
      <c r="C562" s="18">
        <v>438</v>
      </c>
      <c r="D562" s="20">
        <f t="shared" si="8"/>
        <v>-1.5730337078651686E-2</v>
      </c>
    </row>
    <row r="563" spans="1:4" x14ac:dyDescent="0.25">
      <c r="A563" s="21" t="s">
        <v>6332</v>
      </c>
      <c r="B563" s="18">
        <v>2898</v>
      </c>
      <c r="C563" s="18">
        <v>3025</v>
      </c>
      <c r="D563" s="20">
        <f t="shared" si="8"/>
        <v>4.3823326432022087E-2</v>
      </c>
    </row>
    <row r="564" spans="1:4" x14ac:dyDescent="0.25">
      <c r="A564" s="21" t="s">
        <v>6333</v>
      </c>
      <c r="B564" s="18">
        <v>159</v>
      </c>
      <c r="C564" s="18">
        <v>153</v>
      </c>
      <c r="D564" s="20">
        <f t="shared" si="8"/>
        <v>-3.7735849056603772E-2</v>
      </c>
    </row>
    <row r="565" spans="1:4" x14ac:dyDescent="0.25">
      <c r="A565" s="21" t="s">
        <v>6334</v>
      </c>
      <c r="B565" s="18">
        <v>45</v>
      </c>
      <c r="C565" s="18">
        <v>42</v>
      </c>
      <c r="D565" s="20">
        <f t="shared" si="8"/>
        <v>-6.6666666666666666E-2</v>
      </c>
    </row>
    <row r="566" spans="1:4" x14ac:dyDescent="0.25">
      <c r="A566" s="21" t="s">
        <v>5922</v>
      </c>
      <c r="B566" s="18">
        <v>775</v>
      </c>
      <c r="C566" s="18">
        <v>767</v>
      </c>
      <c r="D566" s="20">
        <f t="shared" si="8"/>
        <v>-1.032258064516129E-2</v>
      </c>
    </row>
    <row r="567" spans="1:4" x14ac:dyDescent="0.25">
      <c r="A567" s="21" t="s">
        <v>3243</v>
      </c>
      <c r="B567" s="18">
        <v>443</v>
      </c>
      <c r="C567" s="18">
        <v>402</v>
      </c>
      <c r="D567" s="20">
        <f t="shared" si="8"/>
        <v>-9.2550790067720087E-2</v>
      </c>
    </row>
    <row r="568" spans="1:4" x14ac:dyDescent="0.25">
      <c r="A568" s="21" t="s">
        <v>6335</v>
      </c>
      <c r="B568" s="18">
        <v>365</v>
      </c>
      <c r="C568" s="18">
        <v>346</v>
      </c>
      <c r="D568" s="20">
        <f t="shared" si="8"/>
        <v>-5.2054794520547946E-2</v>
      </c>
    </row>
    <row r="569" spans="1:4" x14ac:dyDescent="0.25">
      <c r="A569" s="21" t="s">
        <v>6336</v>
      </c>
      <c r="B569" s="18">
        <v>599</v>
      </c>
      <c r="C569" s="18">
        <v>589</v>
      </c>
      <c r="D569" s="20">
        <f t="shared" si="8"/>
        <v>-1.6694490818030049E-2</v>
      </c>
    </row>
    <row r="570" spans="1:4" x14ac:dyDescent="0.25">
      <c r="A570" s="21" t="s">
        <v>1820</v>
      </c>
      <c r="B570" s="18">
        <v>302</v>
      </c>
      <c r="C570" s="18">
        <v>305</v>
      </c>
      <c r="D570" s="20">
        <f t="shared" si="8"/>
        <v>9.9337748344370865E-3</v>
      </c>
    </row>
    <row r="571" spans="1:4" x14ac:dyDescent="0.25">
      <c r="A571" s="21" t="s">
        <v>5924</v>
      </c>
      <c r="B571" s="18">
        <v>2838</v>
      </c>
      <c r="C571" s="18">
        <v>2649</v>
      </c>
      <c r="D571" s="20">
        <f t="shared" si="8"/>
        <v>-6.6596194503171252E-2</v>
      </c>
    </row>
    <row r="572" spans="1:4" x14ac:dyDescent="0.25">
      <c r="A572" s="21" t="s">
        <v>6337</v>
      </c>
      <c r="B572" s="18">
        <v>138</v>
      </c>
      <c r="C572" s="18">
        <v>131</v>
      </c>
      <c r="D572" s="20">
        <f t="shared" si="8"/>
        <v>-5.0724637681159424E-2</v>
      </c>
    </row>
    <row r="573" spans="1:4" x14ac:dyDescent="0.25">
      <c r="A573" s="21" t="s">
        <v>3270</v>
      </c>
      <c r="B573" s="18">
        <v>2254</v>
      </c>
      <c r="C573" s="18">
        <v>2303</v>
      </c>
      <c r="D573" s="20">
        <f t="shared" si="8"/>
        <v>2.1739130434782608E-2</v>
      </c>
    </row>
    <row r="574" spans="1:4" x14ac:dyDescent="0.25">
      <c r="A574" s="21" t="s">
        <v>6338</v>
      </c>
      <c r="B574" s="18">
        <v>283</v>
      </c>
      <c r="C574" s="18">
        <v>262</v>
      </c>
      <c r="D574" s="20">
        <f t="shared" si="8"/>
        <v>-7.4204946996466431E-2</v>
      </c>
    </row>
    <row r="575" spans="1:4" x14ac:dyDescent="0.25">
      <c r="A575" s="21" t="s">
        <v>1265</v>
      </c>
      <c r="B575" s="18">
        <v>402</v>
      </c>
      <c r="C575" s="18">
        <v>379</v>
      </c>
      <c r="D575" s="20">
        <f t="shared" si="8"/>
        <v>-5.721393034825871E-2</v>
      </c>
    </row>
    <row r="576" spans="1:4" x14ac:dyDescent="0.25">
      <c r="A576" s="21" t="s">
        <v>6339</v>
      </c>
      <c r="B576" s="18">
        <v>153</v>
      </c>
      <c r="C576" s="18">
        <v>149</v>
      </c>
      <c r="D576" s="20">
        <f t="shared" si="8"/>
        <v>-2.6143790849673203E-2</v>
      </c>
    </row>
    <row r="577" spans="1:4" x14ac:dyDescent="0.25">
      <c r="A577" s="21" t="s">
        <v>6340</v>
      </c>
      <c r="B577" s="18">
        <v>1549</v>
      </c>
      <c r="C577" s="18">
        <v>1488</v>
      </c>
      <c r="D577" s="20">
        <f t="shared" si="8"/>
        <v>-3.9380245319561004E-2</v>
      </c>
    </row>
    <row r="578" spans="1:4" x14ac:dyDescent="0.25">
      <c r="A578" s="21" t="s">
        <v>4920</v>
      </c>
      <c r="B578" s="18">
        <v>1830</v>
      </c>
      <c r="C578" s="18">
        <v>1864</v>
      </c>
      <c r="D578" s="20">
        <f t="shared" si="8"/>
        <v>1.8579234972677595E-2</v>
      </c>
    </row>
    <row r="579" spans="1:4" x14ac:dyDescent="0.25">
      <c r="A579" s="21" t="s">
        <v>6341</v>
      </c>
      <c r="B579" s="18">
        <v>1462</v>
      </c>
      <c r="C579" s="18">
        <v>1409</v>
      </c>
      <c r="D579" s="20">
        <f t="shared" ref="D579:D642" si="9">(C579-B579)/B579</f>
        <v>-3.6251709986320109E-2</v>
      </c>
    </row>
    <row r="580" spans="1:4" x14ac:dyDescent="0.25">
      <c r="A580" s="21" t="s">
        <v>3289</v>
      </c>
      <c r="B580" s="18">
        <v>3796</v>
      </c>
      <c r="C580" s="18">
        <v>3871</v>
      </c>
      <c r="D580" s="20">
        <f t="shared" si="9"/>
        <v>1.9757639620653321E-2</v>
      </c>
    </row>
    <row r="581" spans="1:4" x14ac:dyDescent="0.25">
      <c r="A581" s="21" t="s">
        <v>6342</v>
      </c>
      <c r="B581" s="18">
        <v>249</v>
      </c>
      <c r="C581" s="18">
        <v>246</v>
      </c>
      <c r="D581" s="20">
        <f t="shared" si="9"/>
        <v>-1.2048192771084338E-2</v>
      </c>
    </row>
    <row r="582" spans="1:4" x14ac:dyDescent="0.25">
      <c r="A582" s="21" t="s">
        <v>6343</v>
      </c>
      <c r="B582" s="18">
        <v>898</v>
      </c>
      <c r="C582" s="18">
        <v>860</v>
      </c>
      <c r="D582" s="20">
        <f t="shared" si="9"/>
        <v>-4.2316258351893093E-2</v>
      </c>
    </row>
    <row r="583" spans="1:4" x14ac:dyDescent="0.25">
      <c r="A583" s="21" t="s">
        <v>5926</v>
      </c>
      <c r="B583" s="18">
        <v>226</v>
      </c>
      <c r="C583" s="18">
        <v>208</v>
      </c>
      <c r="D583" s="20">
        <f t="shared" si="9"/>
        <v>-7.9646017699115043E-2</v>
      </c>
    </row>
    <row r="584" spans="1:4" x14ac:dyDescent="0.25">
      <c r="A584" s="21" t="s">
        <v>6344</v>
      </c>
      <c r="B584" s="18">
        <v>169</v>
      </c>
      <c r="C584" s="18">
        <v>162</v>
      </c>
      <c r="D584" s="20">
        <f t="shared" si="9"/>
        <v>-4.142011834319527E-2</v>
      </c>
    </row>
    <row r="585" spans="1:4" x14ac:dyDescent="0.25">
      <c r="A585" s="21" t="s">
        <v>2311</v>
      </c>
      <c r="B585" s="18">
        <v>665</v>
      </c>
      <c r="C585" s="18">
        <v>634</v>
      </c>
      <c r="D585" s="20">
        <f t="shared" si="9"/>
        <v>-4.6616541353383459E-2</v>
      </c>
    </row>
    <row r="586" spans="1:4" x14ac:dyDescent="0.25">
      <c r="A586" s="21" t="s">
        <v>6345</v>
      </c>
      <c r="B586" s="18">
        <v>115</v>
      </c>
      <c r="C586" s="18">
        <v>113</v>
      </c>
      <c r="D586" s="20">
        <f t="shared" si="9"/>
        <v>-1.7391304347826087E-2</v>
      </c>
    </row>
    <row r="587" spans="1:4" x14ac:dyDescent="0.25">
      <c r="A587" s="21" t="s">
        <v>6346</v>
      </c>
      <c r="B587" s="18">
        <v>836</v>
      </c>
      <c r="C587" s="18">
        <v>818</v>
      </c>
      <c r="D587" s="20">
        <f t="shared" si="9"/>
        <v>-2.1531100478468901E-2</v>
      </c>
    </row>
    <row r="588" spans="1:4" x14ac:dyDescent="0.25">
      <c r="A588" s="21" t="s">
        <v>6347</v>
      </c>
      <c r="B588" s="18">
        <v>94</v>
      </c>
      <c r="C588" s="18">
        <v>92</v>
      </c>
      <c r="D588" s="20">
        <f t="shared" si="9"/>
        <v>-2.1276595744680851E-2</v>
      </c>
    </row>
    <row r="589" spans="1:4" x14ac:dyDescent="0.25">
      <c r="A589" s="21" t="s">
        <v>2177</v>
      </c>
      <c r="B589" s="18">
        <v>605</v>
      </c>
      <c r="C589" s="18">
        <v>575</v>
      </c>
      <c r="D589" s="20">
        <f t="shared" si="9"/>
        <v>-4.9586776859504134E-2</v>
      </c>
    </row>
    <row r="590" spans="1:4" x14ac:dyDescent="0.25">
      <c r="A590" s="21" t="s">
        <v>6348</v>
      </c>
      <c r="B590" s="18">
        <v>150</v>
      </c>
      <c r="C590" s="18">
        <v>146</v>
      </c>
      <c r="D590" s="20">
        <f t="shared" si="9"/>
        <v>-2.6666666666666668E-2</v>
      </c>
    </row>
    <row r="591" spans="1:4" x14ac:dyDescent="0.25">
      <c r="A591" s="21" t="s">
        <v>6349</v>
      </c>
      <c r="B591" s="18">
        <v>1691</v>
      </c>
      <c r="C591" s="18">
        <v>1666</v>
      </c>
      <c r="D591" s="20">
        <f t="shared" si="9"/>
        <v>-1.478415138971023E-2</v>
      </c>
    </row>
    <row r="592" spans="1:4" x14ac:dyDescent="0.25">
      <c r="A592" s="21" t="s">
        <v>6350</v>
      </c>
      <c r="B592" s="18">
        <v>8668</v>
      </c>
      <c r="C592" s="18">
        <v>8497</v>
      </c>
      <c r="D592" s="20">
        <f t="shared" si="9"/>
        <v>-1.972773419473927E-2</v>
      </c>
    </row>
    <row r="593" spans="1:4" x14ac:dyDescent="0.25">
      <c r="A593" s="21" t="s">
        <v>6351</v>
      </c>
      <c r="B593" s="18">
        <v>107</v>
      </c>
      <c r="C593" s="18">
        <v>107</v>
      </c>
      <c r="D593" s="20">
        <f t="shared" si="9"/>
        <v>0</v>
      </c>
    </row>
    <row r="594" spans="1:4" x14ac:dyDescent="0.25">
      <c r="A594" s="21" t="s">
        <v>6352</v>
      </c>
      <c r="B594" s="18">
        <v>4506</v>
      </c>
      <c r="C594" s="18">
        <v>4435</v>
      </c>
      <c r="D594" s="20">
        <f t="shared" si="9"/>
        <v>-1.575676875277408E-2</v>
      </c>
    </row>
    <row r="595" spans="1:4" x14ac:dyDescent="0.25">
      <c r="A595" s="21" t="s">
        <v>5907</v>
      </c>
      <c r="B595" s="18">
        <v>1618</v>
      </c>
      <c r="C595" s="18">
        <v>1613</v>
      </c>
      <c r="D595" s="20">
        <f t="shared" si="9"/>
        <v>-3.0902348578491965E-3</v>
      </c>
    </row>
    <row r="596" spans="1:4" x14ac:dyDescent="0.25">
      <c r="A596" s="21" t="s">
        <v>6353</v>
      </c>
      <c r="B596" s="18">
        <v>756</v>
      </c>
      <c r="C596" s="18">
        <v>726</v>
      </c>
      <c r="D596" s="20">
        <f t="shared" si="9"/>
        <v>-3.968253968253968E-2</v>
      </c>
    </row>
    <row r="597" spans="1:4" x14ac:dyDescent="0.25">
      <c r="A597" s="21" t="s">
        <v>5904</v>
      </c>
      <c r="B597" s="18">
        <v>22886</v>
      </c>
      <c r="C597" s="18">
        <v>23782</v>
      </c>
      <c r="D597" s="20">
        <f t="shared" si="9"/>
        <v>3.9150572402342043E-2</v>
      </c>
    </row>
    <row r="598" spans="1:4" x14ac:dyDescent="0.25">
      <c r="A598" s="21" t="s">
        <v>5884</v>
      </c>
      <c r="B598" s="18">
        <v>425</v>
      </c>
      <c r="C598" s="18">
        <v>405</v>
      </c>
      <c r="D598" s="20">
        <f t="shared" si="9"/>
        <v>-4.7058823529411764E-2</v>
      </c>
    </row>
    <row r="599" spans="1:4" x14ac:dyDescent="0.25">
      <c r="A599" s="21" t="s">
        <v>6354</v>
      </c>
      <c r="B599" s="18">
        <v>1663</v>
      </c>
      <c r="C599" s="18">
        <v>1598</v>
      </c>
      <c r="D599" s="20">
        <f t="shared" si="9"/>
        <v>-3.9085989176187615E-2</v>
      </c>
    </row>
    <row r="600" spans="1:4" x14ac:dyDescent="0.25">
      <c r="A600" s="21" t="s">
        <v>6355</v>
      </c>
      <c r="B600" s="18">
        <v>85</v>
      </c>
      <c r="C600" s="18">
        <v>81</v>
      </c>
      <c r="D600" s="20">
        <f t="shared" si="9"/>
        <v>-4.7058823529411764E-2</v>
      </c>
    </row>
    <row r="601" spans="1:4" x14ac:dyDescent="0.25">
      <c r="A601" s="21" t="s">
        <v>5870</v>
      </c>
      <c r="B601" s="18">
        <v>842</v>
      </c>
      <c r="C601" s="18">
        <v>866</v>
      </c>
      <c r="D601" s="20">
        <f t="shared" si="9"/>
        <v>2.8503562945368172E-2</v>
      </c>
    </row>
    <row r="602" spans="1:4" x14ac:dyDescent="0.25">
      <c r="A602" s="21" t="s">
        <v>5890</v>
      </c>
      <c r="B602" s="18">
        <v>6798</v>
      </c>
      <c r="C602" s="18">
        <v>6777</v>
      </c>
      <c r="D602" s="20">
        <f t="shared" si="9"/>
        <v>-3.0891438658428951E-3</v>
      </c>
    </row>
    <row r="603" spans="1:4" x14ac:dyDescent="0.25">
      <c r="A603" s="21" t="s">
        <v>6356</v>
      </c>
      <c r="B603" s="18">
        <v>522</v>
      </c>
      <c r="C603" s="18">
        <v>510</v>
      </c>
      <c r="D603" s="20">
        <f t="shared" si="9"/>
        <v>-2.2988505747126436E-2</v>
      </c>
    </row>
    <row r="604" spans="1:4" x14ac:dyDescent="0.25">
      <c r="A604" s="21" t="s">
        <v>5899</v>
      </c>
      <c r="B604" s="18">
        <v>876</v>
      </c>
      <c r="C604" s="18">
        <v>861</v>
      </c>
      <c r="D604" s="20">
        <f t="shared" si="9"/>
        <v>-1.7123287671232876E-2</v>
      </c>
    </row>
    <row r="605" spans="1:4" x14ac:dyDescent="0.25">
      <c r="A605" s="21" t="s">
        <v>6357</v>
      </c>
      <c r="B605" s="18">
        <v>875</v>
      </c>
      <c r="C605" s="18">
        <v>843</v>
      </c>
      <c r="D605" s="20">
        <f t="shared" si="9"/>
        <v>-3.6571428571428574E-2</v>
      </c>
    </row>
    <row r="606" spans="1:4" x14ac:dyDescent="0.25">
      <c r="A606" s="21" t="s">
        <v>1577</v>
      </c>
      <c r="B606" s="18">
        <v>3571</v>
      </c>
      <c r="C606" s="18">
        <v>3413</v>
      </c>
      <c r="D606" s="20">
        <f t="shared" si="9"/>
        <v>-4.4245309437132459E-2</v>
      </c>
    </row>
    <row r="607" spans="1:4" x14ac:dyDescent="0.25">
      <c r="A607" s="21" t="s">
        <v>6358</v>
      </c>
      <c r="B607" s="18">
        <v>516</v>
      </c>
      <c r="C607" s="18">
        <v>495</v>
      </c>
      <c r="D607" s="20">
        <f t="shared" si="9"/>
        <v>-4.0697674418604654E-2</v>
      </c>
    </row>
    <row r="608" spans="1:4" x14ac:dyDescent="0.25">
      <c r="A608" s="21" t="s">
        <v>6359</v>
      </c>
      <c r="B608" s="18">
        <v>137</v>
      </c>
      <c r="C608" s="18">
        <v>143</v>
      </c>
      <c r="D608" s="20">
        <f t="shared" si="9"/>
        <v>4.3795620437956206E-2</v>
      </c>
    </row>
    <row r="609" spans="1:4" x14ac:dyDescent="0.25">
      <c r="A609" s="21" t="s">
        <v>6360</v>
      </c>
      <c r="B609" s="18">
        <v>1897</v>
      </c>
      <c r="C609" s="18">
        <v>1857</v>
      </c>
      <c r="D609" s="20">
        <f t="shared" si="9"/>
        <v>-2.1085925144965736E-2</v>
      </c>
    </row>
    <row r="610" spans="1:4" x14ac:dyDescent="0.25">
      <c r="A610" s="21" t="s">
        <v>6361</v>
      </c>
      <c r="B610" s="18">
        <v>415</v>
      </c>
      <c r="C610" s="18">
        <v>405</v>
      </c>
      <c r="D610" s="20">
        <f t="shared" si="9"/>
        <v>-2.4096385542168676E-2</v>
      </c>
    </row>
    <row r="611" spans="1:4" x14ac:dyDescent="0.25">
      <c r="A611" s="21" t="s">
        <v>3130</v>
      </c>
      <c r="B611" s="18">
        <v>228</v>
      </c>
      <c r="C611" s="18">
        <v>224</v>
      </c>
      <c r="D611" s="20">
        <f t="shared" si="9"/>
        <v>-1.7543859649122806E-2</v>
      </c>
    </row>
    <row r="612" spans="1:4" x14ac:dyDescent="0.25">
      <c r="A612" s="21" t="s">
        <v>6362</v>
      </c>
      <c r="B612" s="18">
        <v>1293</v>
      </c>
      <c r="C612" s="18">
        <v>1292</v>
      </c>
      <c r="D612" s="20">
        <f t="shared" si="9"/>
        <v>-7.7339520494972935E-4</v>
      </c>
    </row>
    <row r="613" spans="1:4" x14ac:dyDescent="0.25">
      <c r="A613" s="21" t="s">
        <v>5920</v>
      </c>
      <c r="B613" s="18">
        <v>15254</v>
      </c>
      <c r="C613" s="18">
        <v>15109</v>
      </c>
      <c r="D613" s="20">
        <f t="shared" si="9"/>
        <v>-9.5057034220532317E-3</v>
      </c>
    </row>
    <row r="614" spans="1:4" x14ac:dyDescent="0.25">
      <c r="A614" s="21" t="s">
        <v>5918</v>
      </c>
      <c r="B614" s="18">
        <v>407</v>
      </c>
      <c r="C614" s="18">
        <v>414</v>
      </c>
      <c r="D614" s="20">
        <f t="shared" si="9"/>
        <v>1.7199017199017199E-2</v>
      </c>
    </row>
    <row r="615" spans="1:4" x14ac:dyDescent="0.25">
      <c r="A615" s="21" t="s">
        <v>6363</v>
      </c>
      <c r="B615" s="18">
        <v>489</v>
      </c>
      <c r="C615" s="18">
        <v>490</v>
      </c>
      <c r="D615" s="20">
        <f t="shared" si="9"/>
        <v>2.0449897750511249E-3</v>
      </c>
    </row>
    <row r="616" spans="1:4" x14ac:dyDescent="0.25">
      <c r="A616" s="21" t="s">
        <v>6364</v>
      </c>
      <c r="B616" s="18">
        <v>374</v>
      </c>
      <c r="C616" s="18">
        <v>361</v>
      </c>
      <c r="D616" s="20">
        <f t="shared" si="9"/>
        <v>-3.4759358288770054E-2</v>
      </c>
    </row>
    <row r="617" spans="1:4" x14ac:dyDescent="0.25">
      <c r="A617" s="21" t="s">
        <v>6365</v>
      </c>
      <c r="B617" s="18">
        <v>114</v>
      </c>
      <c r="C617" s="18">
        <v>105</v>
      </c>
      <c r="D617" s="20">
        <f t="shared" si="9"/>
        <v>-7.8947368421052627E-2</v>
      </c>
    </row>
    <row r="618" spans="1:4" x14ac:dyDescent="0.25">
      <c r="A618" s="21" t="s">
        <v>5862</v>
      </c>
      <c r="B618" s="18">
        <v>1431</v>
      </c>
      <c r="C618" s="18">
        <v>1371</v>
      </c>
      <c r="D618" s="20">
        <f t="shared" si="9"/>
        <v>-4.1928721174004195E-2</v>
      </c>
    </row>
    <row r="619" spans="1:4" x14ac:dyDescent="0.25">
      <c r="A619" s="21" t="s">
        <v>2433</v>
      </c>
      <c r="B619" s="18">
        <v>58</v>
      </c>
      <c r="C619" s="18">
        <v>55</v>
      </c>
      <c r="D619" s="20">
        <f t="shared" si="9"/>
        <v>-5.1724137931034482E-2</v>
      </c>
    </row>
    <row r="620" spans="1:4" x14ac:dyDescent="0.25">
      <c r="A620" s="21" t="s">
        <v>6366</v>
      </c>
      <c r="B620" s="18">
        <v>121</v>
      </c>
      <c r="C620" s="18">
        <v>120</v>
      </c>
      <c r="D620" s="20">
        <f t="shared" si="9"/>
        <v>-8.2644628099173556E-3</v>
      </c>
    </row>
    <row r="621" spans="1:4" x14ac:dyDescent="0.25">
      <c r="A621" s="21" t="s">
        <v>6367</v>
      </c>
      <c r="B621" s="18">
        <v>1041</v>
      </c>
      <c r="C621" s="18">
        <v>1004</v>
      </c>
      <c r="D621" s="20">
        <f t="shared" si="9"/>
        <v>-3.5542747358309319E-2</v>
      </c>
    </row>
    <row r="622" spans="1:4" x14ac:dyDescent="0.25">
      <c r="A622" s="21" t="s">
        <v>3352</v>
      </c>
      <c r="B622" s="18">
        <v>13374</v>
      </c>
      <c r="C622" s="18">
        <v>18813</v>
      </c>
      <c r="D622" s="20">
        <f t="shared" si="9"/>
        <v>0.4066846119336025</v>
      </c>
    </row>
    <row r="623" spans="1:4" x14ac:dyDescent="0.25">
      <c r="A623" s="21" t="s">
        <v>6368</v>
      </c>
      <c r="B623" s="18">
        <v>117</v>
      </c>
      <c r="C623" s="18">
        <v>138</v>
      </c>
      <c r="D623" s="20">
        <f t="shared" si="9"/>
        <v>0.17948717948717949</v>
      </c>
    </row>
    <row r="624" spans="1:4" x14ac:dyDescent="0.25">
      <c r="A624" s="21" t="s">
        <v>6369</v>
      </c>
      <c r="B624" s="18">
        <v>1989</v>
      </c>
      <c r="C624" s="18">
        <v>1970</v>
      </c>
      <c r="D624" s="20">
        <f t="shared" si="9"/>
        <v>-9.5525389643036709E-3</v>
      </c>
    </row>
    <row r="625" spans="1:4" x14ac:dyDescent="0.25">
      <c r="A625" s="21" t="s">
        <v>4901</v>
      </c>
      <c r="B625" s="18">
        <v>8945</v>
      </c>
      <c r="C625" s="18">
        <v>10896</v>
      </c>
      <c r="D625" s="20">
        <f t="shared" si="9"/>
        <v>0.21811067635550588</v>
      </c>
    </row>
    <row r="626" spans="1:4" x14ac:dyDescent="0.25">
      <c r="A626" s="21" t="s">
        <v>6370</v>
      </c>
      <c r="B626" s="18">
        <v>545</v>
      </c>
      <c r="C626" s="18">
        <v>526</v>
      </c>
      <c r="D626" s="20">
        <f t="shared" si="9"/>
        <v>-3.4862385321100919E-2</v>
      </c>
    </row>
    <row r="627" spans="1:4" x14ac:dyDescent="0.25">
      <c r="A627" s="21" t="s">
        <v>6371</v>
      </c>
      <c r="B627" s="18">
        <v>92</v>
      </c>
      <c r="C627" s="18">
        <v>88</v>
      </c>
      <c r="D627" s="20">
        <f t="shared" si="9"/>
        <v>-4.3478260869565216E-2</v>
      </c>
    </row>
    <row r="628" spans="1:4" x14ac:dyDescent="0.25">
      <c r="A628" s="21" t="s">
        <v>781</v>
      </c>
      <c r="B628" s="18">
        <v>1527</v>
      </c>
      <c r="C628" s="18">
        <v>1506</v>
      </c>
      <c r="D628" s="20">
        <f t="shared" si="9"/>
        <v>-1.37524557956778E-2</v>
      </c>
    </row>
    <row r="629" spans="1:4" x14ac:dyDescent="0.25">
      <c r="A629" s="21" t="s">
        <v>6372</v>
      </c>
      <c r="B629" s="18">
        <v>156</v>
      </c>
      <c r="C629" s="18">
        <v>157</v>
      </c>
      <c r="D629" s="20">
        <f t="shared" si="9"/>
        <v>6.41025641025641E-3</v>
      </c>
    </row>
    <row r="630" spans="1:4" x14ac:dyDescent="0.25">
      <c r="A630" s="21" t="s">
        <v>6373</v>
      </c>
      <c r="B630" s="18">
        <v>173</v>
      </c>
      <c r="C630" s="18">
        <v>170</v>
      </c>
      <c r="D630" s="20">
        <f t="shared" si="9"/>
        <v>-1.7341040462427744E-2</v>
      </c>
    </row>
    <row r="631" spans="1:4" x14ac:dyDescent="0.25">
      <c r="A631" s="21" t="s">
        <v>4861</v>
      </c>
      <c r="B631" s="18">
        <v>490</v>
      </c>
      <c r="C631" s="18">
        <v>461</v>
      </c>
      <c r="D631" s="20">
        <f t="shared" si="9"/>
        <v>-5.9183673469387757E-2</v>
      </c>
    </row>
    <row r="632" spans="1:4" x14ac:dyDescent="0.25">
      <c r="A632" s="21" t="s">
        <v>6374</v>
      </c>
      <c r="B632" s="18">
        <v>1013</v>
      </c>
      <c r="C632" s="18">
        <v>953</v>
      </c>
      <c r="D632" s="20">
        <f t="shared" si="9"/>
        <v>-5.9230009871668314E-2</v>
      </c>
    </row>
    <row r="633" spans="1:4" x14ac:dyDescent="0.25">
      <c r="A633" s="21" t="s">
        <v>3512</v>
      </c>
      <c r="B633" s="18">
        <v>6415</v>
      </c>
      <c r="C633" s="18">
        <v>5960</v>
      </c>
      <c r="D633" s="20">
        <f t="shared" si="9"/>
        <v>-7.0927513639906473E-2</v>
      </c>
    </row>
    <row r="634" spans="1:4" x14ac:dyDescent="0.25">
      <c r="A634" s="21" t="s">
        <v>6375</v>
      </c>
      <c r="B634" s="18">
        <v>2044</v>
      </c>
      <c r="C634" s="18">
        <v>2022</v>
      </c>
      <c r="D634" s="20">
        <f t="shared" si="9"/>
        <v>-1.0763209393346379E-2</v>
      </c>
    </row>
    <row r="635" spans="1:4" x14ac:dyDescent="0.25">
      <c r="A635" s="21" t="s">
        <v>6376</v>
      </c>
      <c r="B635" s="18">
        <v>807</v>
      </c>
      <c r="C635" s="18">
        <v>814</v>
      </c>
      <c r="D635" s="20">
        <f t="shared" si="9"/>
        <v>8.6741016109045856E-3</v>
      </c>
    </row>
    <row r="636" spans="1:4" x14ac:dyDescent="0.25">
      <c r="A636" s="21" t="s">
        <v>6377</v>
      </c>
      <c r="B636" s="18">
        <v>229</v>
      </c>
      <c r="C636" s="18">
        <v>226</v>
      </c>
      <c r="D636" s="20">
        <f t="shared" si="9"/>
        <v>-1.3100436681222707E-2</v>
      </c>
    </row>
    <row r="637" spans="1:4" x14ac:dyDescent="0.25">
      <c r="A637" s="21" t="s">
        <v>2232</v>
      </c>
      <c r="B637" s="18">
        <v>698</v>
      </c>
      <c r="C637" s="18">
        <v>689</v>
      </c>
      <c r="D637" s="20">
        <f t="shared" si="9"/>
        <v>-1.2893982808022923E-2</v>
      </c>
    </row>
    <row r="638" spans="1:4" x14ac:dyDescent="0.25">
      <c r="A638" s="21" t="s">
        <v>6378</v>
      </c>
      <c r="B638" s="18">
        <v>215</v>
      </c>
      <c r="C638" s="18">
        <v>208</v>
      </c>
      <c r="D638" s="20">
        <f t="shared" si="9"/>
        <v>-3.255813953488372E-2</v>
      </c>
    </row>
    <row r="639" spans="1:4" x14ac:dyDescent="0.25">
      <c r="A639" s="21" t="s">
        <v>5900</v>
      </c>
      <c r="B639" s="18">
        <v>2998</v>
      </c>
      <c r="C639" s="18">
        <v>2809</v>
      </c>
      <c r="D639" s="20">
        <f t="shared" si="9"/>
        <v>-6.3042028018679114E-2</v>
      </c>
    </row>
    <row r="640" spans="1:4" x14ac:dyDescent="0.25">
      <c r="A640" s="21" t="s">
        <v>6379</v>
      </c>
      <c r="B640" s="18">
        <v>197</v>
      </c>
      <c r="C640" s="18">
        <v>193</v>
      </c>
      <c r="D640" s="20">
        <f t="shared" si="9"/>
        <v>-2.030456852791878E-2</v>
      </c>
    </row>
    <row r="641" spans="1:4" x14ac:dyDescent="0.25">
      <c r="A641" s="21" t="s">
        <v>5938</v>
      </c>
      <c r="B641" s="18">
        <v>6004</v>
      </c>
      <c r="C641" s="18">
        <v>6141</v>
      </c>
      <c r="D641" s="20">
        <f t="shared" si="9"/>
        <v>2.2818121252498335E-2</v>
      </c>
    </row>
    <row r="642" spans="1:4" x14ac:dyDescent="0.25">
      <c r="A642" s="21" t="s">
        <v>6380</v>
      </c>
      <c r="B642" s="18">
        <v>71</v>
      </c>
      <c r="C642" s="18">
        <v>71</v>
      </c>
      <c r="D642" s="20">
        <f t="shared" si="9"/>
        <v>0</v>
      </c>
    </row>
    <row r="643" spans="1:4" x14ac:dyDescent="0.25">
      <c r="A643" s="21" t="s">
        <v>973</v>
      </c>
      <c r="B643" s="18">
        <v>408</v>
      </c>
      <c r="C643" s="18">
        <v>374</v>
      </c>
      <c r="D643" s="20">
        <f t="shared" ref="D643:D706" si="10">(C643-B643)/B643</f>
        <v>-8.3333333333333329E-2</v>
      </c>
    </row>
    <row r="644" spans="1:4" x14ac:dyDescent="0.25">
      <c r="A644" s="21" t="s">
        <v>6381</v>
      </c>
      <c r="B644" s="18">
        <v>608</v>
      </c>
      <c r="C644" s="18">
        <v>597</v>
      </c>
      <c r="D644" s="20">
        <f t="shared" si="10"/>
        <v>-1.8092105263157895E-2</v>
      </c>
    </row>
    <row r="645" spans="1:4" x14ac:dyDescent="0.25">
      <c r="A645" s="21" t="s">
        <v>6382</v>
      </c>
      <c r="B645" s="18">
        <v>3619</v>
      </c>
      <c r="C645" s="18">
        <v>3574</v>
      </c>
      <c r="D645" s="20">
        <f t="shared" si="10"/>
        <v>-1.2434374136501796E-2</v>
      </c>
    </row>
    <row r="646" spans="1:4" x14ac:dyDescent="0.25">
      <c r="A646" s="21" t="s">
        <v>5935</v>
      </c>
      <c r="B646" s="18">
        <v>4929</v>
      </c>
      <c r="C646" s="18">
        <v>5076</v>
      </c>
      <c r="D646" s="20">
        <f t="shared" si="10"/>
        <v>2.9823493609251371E-2</v>
      </c>
    </row>
    <row r="647" spans="1:4" x14ac:dyDescent="0.25">
      <c r="A647" s="21" t="s">
        <v>3718</v>
      </c>
      <c r="B647" s="18">
        <v>11463</v>
      </c>
      <c r="C647" s="18">
        <v>11546</v>
      </c>
      <c r="D647" s="20">
        <f t="shared" si="10"/>
        <v>7.240687429119777E-3</v>
      </c>
    </row>
    <row r="648" spans="1:4" x14ac:dyDescent="0.25">
      <c r="A648" s="21" t="s">
        <v>820</v>
      </c>
      <c r="B648" s="18">
        <v>845</v>
      </c>
      <c r="C648" s="18">
        <v>792</v>
      </c>
      <c r="D648" s="20">
        <f t="shared" si="10"/>
        <v>-6.2721893491124267E-2</v>
      </c>
    </row>
    <row r="649" spans="1:4" x14ac:dyDescent="0.25">
      <c r="A649" s="21" t="s">
        <v>6383</v>
      </c>
      <c r="B649" s="18">
        <v>59</v>
      </c>
      <c r="C649" s="18">
        <v>57</v>
      </c>
      <c r="D649" s="20">
        <f t="shared" si="10"/>
        <v>-3.3898305084745763E-2</v>
      </c>
    </row>
    <row r="650" spans="1:4" x14ac:dyDescent="0.25">
      <c r="A650" s="21" t="s">
        <v>6384</v>
      </c>
      <c r="B650" s="18">
        <v>542</v>
      </c>
      <c r="C650" s="18">
        <v>518</v>
      </c>
      <c r="D650" s="20">
        <f t="shared" si="10"/>
        <v>-4.4280442804428041E-2</v>
      </c>
    </row>
    <row r="651" spans="1:4" x14ac:dyDescent="0.25">
      <c r="A651" s="21" t="s">
        <v>3258</v>
      </c>
      <c r="B651" s="18">
        <v>108</v>
      </c>
      <c r="C651" s="18">
        <v>101</v>
      </c>
      <c r="D651" s="20">
        <f t="shared" si="10"/>
        <v>-6.4814814814814811E-2</v>
      </c>
    </row>
    <row r="652" spans="1:4" x14ac:dyDescent="0.25">
      <c r="A652" s="21" t="s">
        <v>5680</v>
      </c>
      <c r="B652" s="18">
        <v>55</v>
      </c>
      <c r="C652" s="18">
        <v>37</v>
      </c>
      <c r="D652" s="20">
        <f t="shared" si="10"/>
        <v>-0.32727272727272727</v>
      </c>
    </row>
    <row r="653" spans="1:4" x14ac:dyDescent="0.25">
      <c r="A653" s="21" t="s">
        <v>6385</v>
      </c>
      <c r="B653" s="18">
        <v>25023</v>
      </c>
      <c r="C653" s="18">
        <v>24454</v>
      </c>
      <c r="D653" s="20">
        <f t="shared" si="10"/>
        <v>-2.273908004635735E-2</v>
      </c>
    </row>
    <row r="654" spans="1:4" x14ac:dyDescent="0.25">
      <c r="A654" s="21" t="s">
        <v>6386</v>
      </c>
      <c r="B654" s="18">
        <v>43</v>
      </c>
      <c r="C654" s="18">
        <v>42</v>
      </c>
      <c r="D654" s="20">
        <f t="shared" si="10"/>
        <v>-2.3255813953488372E-2</v>
      </c>
    </row>
    <row r="655" spans="1:4" x14ac:dyDescent="0.25">
      <c r="A655" s="21" t="s">
        <v>6387</v>
      </c>
      <c r="B655" s="18">
        <v>807</v>
      </c>
      <c r="C655" s="18">
        <v>808</v>
      </c>
      <c r="D655" s="20">
        <f t="shared" si="10"/>
        <v>1.2391573729863693E-3</v>
      </c>
    </row>
    <row r="656" spans="1:4" x14ac:dyDescent="0.25">
      <c r="A656" s="21" t="s">
        <v>6388</v>
      </c>
      <c r="B656" s="18">
        <v>496</v>
      </c>
      <c r="C656" s="18">
        <v>486</v>
      </c>
      <c r="D656" s="20">
        <f t="shared" si="10"/>
        <v>-2.0161290322580645E-2</v>
      </c>
    </row>
    <row r="657" spans="1:4" x14ac:dyDescent="0.25">
      <c r="A657" s="21" t="s">
        <v>6389</v>
      </c>
      <c r="B657" s="18">
        <v>103</v>
      </c>
      <c r="C657" s="18">
        <v>106</v>
      </c>
      <c r="D657" s="20">
        <f t="shared" si="10"/>
        <v>2.9126213592233011E-2</v>
      </c>
    </row>
    <row r="658" spans="1:4" x14ac:dyDescent="0.25">
      <c r="A658" s="21" t="s">
        <v>6390</v>
      </c>
      <c r="B658" s="18">
        <v>471</v>
      </c>
      <c r="C658" s="18">
        <v>470</v>
      </c>
      <c r="D658" s="20">
        <f t="shared" si="10"/>
        <v>-2.1231422505307855E-3</v>
      </c>
    </row>
    <row r="659" spans="1:4" x14ac:dyDescent="0.25">
      <c r="A659" s="21" t="s">
        <v>6391</v>
      </c>
      <c r="B659" s="18">
        <v>204</v>
      </c>
      <c r="C659" s="18">
        <v>222</v>
      </c>
      <c r="D659" s="20">
        <f t="shared" si="10"/>
        <v>8.8235294117647065E-2</v>
      </c>
    </row>
    <row r="660" spans="1:4" x14ac:dyDescent="0.25">
      <c r="A660" s="21" t="s">
        <v>2251</v>
      </c>
      <c r="B660" s="18">
        <v>165</v>
      </c>
      <c r="C660" s="18">
        <v>154</v>
      </c>
      <c r="D660" s="20">
        <f t="shared" si="10"/>
        <v>-6.6666666666666666E-2</v>
      </c>
    </row>
    <row r="661" spans="1:4" x14ac:dyDescent="0.25">
      <c r="A661" s="21" t="s">
        <v>1376</v>
      </c>
      <c r="B661" s="18">
        <v>1026</v>
      </c>
      <c r="C661" s="18">
        <v>1084</v>
      </c>
      <c r="D661" s="20">
        <f t="shared" si="10"/>
        <v>5.6530214424951264E-2</v>
      </c>
    </row>
    <row r="662" spans="1:4" x14ac:dyDescent="0.25">
      <c r="A662" s="21" t="s">
        <v>3481</v>
      </c>
      <c r="B662" s="18">
        <v>221</v>
      </c>
      <c r="C662" s="18">
        <v>209</v>
      </c>
      <c r="D662" s="20">
        <f t="shared" si="10"/>
        <v>-5.4298642533936653E-2</v>
      </c>
    </row>
    <row r="663" spans="1:4" x14ac:dyDescent="0.25">
      <c r="A663" s="21" t="s">
        <v>3801</v>
      </c>
      <c r="B663" s="18">
        <v>1124</v>
      </c>
      <c r="C663" s="18">
        <v>1069</v>
      </c>
      <c r="D663" s="20">
        <f t="shared" si="10"/>
        <v>-4.8932384341637013E-2</v>
      </c>
    </row>
    <row r="664" spans="1:4" x14ac:dyDescent="0.25">
      <c r="A664" s="21" t="s">
        <v>5106</v>
      </c>
      <c r="B664" s="18">
        <v>129</v>
      </c>
      <c r="C664" s="18">
        <v>150</v>
      </c>
      <c r="D664" s="20">
        <f t="shared" si="10"/>
        <v>0.16279069767441862</v>
      </c>
    </row>
    <row r="665" spans="1:4" x14ac:dyDescent="0.25">
      <c r="A665" s="21" t="s">
        <v>6392</v>
      </c>
      <c r="B665" s="18">
        <v>1870</v>
      </c>
      <c r="C665" s="18">
        <v>1946</v>
      </c>
      <c r="D665" s="20">
        <f t="shared" si="10"/>
        <v>4.0641711229946524E-2</v>
      </c>
    </row>
    <row r="666" spans="1:4" x14ac:dyDescent="0.25">
      <c r="A666" s="21" t="s">
        <v>4181</v>
      </c>
      <c r="B666" s="18">
        <v>193</v>
      </c>
      <c r="C666" s="18">
        <v>245</v>
      </c>
      <c r="D666" s="20">
        <f t="shared" si="10"/>
        <v>0.26943005181347152</v>
      </c>
    </row>
    <row r="667" spans="1:4" x14ac:dyDescent="0.25">
      <c r="A667" s="21" t="s">
        <v>6393</v>
      </c>
      <c r="B667" s="18">
        <v>236</v>
      </c>
      <c r="C667" s="18">
        <v>230</v>
      </c>
      <c r="D667" s="20">
        <f t="shared" si="10"/>
        <v>-2.5423728813559324E-2</v>
      </c>
    </row>
    <row r="668" spans="1:4" x14ac:dyDescent="0.25">
      <c r="A668" s="21" t="s">
        <v>6394</v>
      </c>
      <c r="B668" s="18">
        <v>130</v>
      </c>
      <c r="C668" s="18">
        <v>162</v>
      </c>
      <c r="D668" s="20">
        <f t="shared" si="10"/>
        <v>0.24615384615384617</v>
      </c>
    </row>
    <row r="669" spans="1:4" x14ac:dyDescent="0.25">
      <c r="A669" s="21" t="s">
        <v>5954</v>
      </c>
      <c r="B669" s="18">
        <v>1056</v>
      </c>
      <c r="C669" s="18">
        <v>989</v>
      </c>
      <c r="D669" s="20">
        <f t="shared" si="10"/>
        <v>-6.3446969696969696E-2</v>
      </c>
    </row>
    <row r="670" spans="1:4" x14ac:dyDescent="0.25">
      <c r="A670" s="21" t="s">
        <v>6395</v>
      </c>
      <c r="B670" s="18">
        <v>10352</v>
      </c>
      <c r="C670" s="18">
        <v>10225</v>
      </c>
      <c r="D670" s="20">
        <f t="shared" si="10"/>
        <v>-1.2268160741885626E-2</v>
      </c>
    </row>
    <row r="671" spans="1:4" x14ac:dyDescent="0.25">
      <c r="A671" s="21" t="s">
        <v>6396</v>
      </c>
      <c r="B671" s="18">
        <v>1377</v>
      </c>
      <c r="C671" s="18">
        <v>1699</v>
      </c>
      <c r="D671" s="20">
        <f t="shared" si="10"/>
        <v>0.23384168482207698</v>
      </c>
    </row>
    <row r="672" spans="1:4" x14ac:dyDescent="0.25">
      <c r="A672" s="21" t="s">
        <v>6397</v>
      </c>
      <c r="B672" s="18">
        <v>7702</v>
      </c>
      <c r="C672" s="18">
        <v>7517</v>
      </c>
      <c r="D672" s="20">
        <f t="shared" si="10"/>
        <v>-2.4019735133731498E-2</v>
      </c>
    </row>
    <row r="673" spans="1:4" x14ac:dyDescent="0.25">
      <c r="A673" s="21" t="s">
        <v>2872</v>
      </c>
      <c r="B673" s="18">
        <v>319</v>
      </c>
      <c r="C673" s="18">
        <v>293</v>
      </c>
      <c r="D673" s="20">
        <f t="shared" si="10"/>
        <v>-8.1504702194357362E-2</v>
      </c>
    </row>
    <row r="674" spans="1:4" x14ac:dyDescent="0.25">
      <c r="A674" s="21" t="s">
        <v>5687</v>
      </c>
      <c r="B674" s="18">
        <v>334</v>
      </c>
      <c r="C674" s="18">
        <v>310</v>
      </c>
      <c r="D674" s="20">
        <f t="shared" si="10"/>
        <v>-7.1856287425149698E-2</v>
      </c>
    </row>
    <row r="675" spans="1:4" x14ac:dyDescent="0.25">
      <c r="A675" s="21" t="s">
        <v>4766</v>
      </c>
      <c r="B675" s="18">
        <v>366</v>
      </c>
      <c r="C675" s="18">
        <v>353</v>
      </c>
      <c r="D675" s="20">
        <f t="shared" si="10"/>
        <v>-3.5519125683060107E-2</v>
      </c>
    </row>
    <row r="676" spans="1:4" x14ac:dyDescent="0.25">
      <c r="A676" s="21" t="s">
        <v>3571</v>
      </c>
      <c r="B676" s="18">
        <v>173</v>
      </c>
      <c r="C676" s="18">
        <v>170</v>
      </c>
      <c r="D676" s="20">
        <f t="shared" si="10"/>
        <v>-1.7341040462427744E-2</v>
      </c>
    </row>
    <row r="677" spans="1:4" x14ac:dyDescent="0.25">
      <c r="A677" s="21" t="s">
        <v>6398</v>
      </c>
      <c r="B677" s="18">
        <v>23</v>
      </c>
      <c r="C677" s="18">
        <v>22</v>
      </c>
      <c r="D677" s="20">
        <f t="shared" si="10"/>
        <v>-4.3478260869565216E-2</v>
      </c>
    </row>
    <row r="678" spans="1:4" x14ac:dyDescent="0.25">
      <c r="A678" s="21" t="s">
        <v>6399</v>
      </c>
      <c r="B678" s="18">
        <v>251</v>
      </c>
      <c r="C678" s="18">
        <v>239</v>
      </c>
      <c r="D678" s="20">
        <f t="shared" si="10"/>
        <v>-4.7808764940239043E-2</v>
      </c>
    </row>
    <row r="679" spans="1:4" x14ac:dyDescent="0.25">
      <c r="A679" s="21" t="s">
        <v>6400</v>
      </c>
      <c r="B679" s="18">
        <v>436</v>
      </c>
      <c r="C679" s="18">
        <v>418</v>
      </c>
      <c r="D679" s="20">
        <f t="shared" si="10"/>
        <v>-4.1284403669724773E-2</v>
      </c>
    </row>
    <row r="680" spans="1:4" x14ac:dyDescent="0.25">
      <c r="A680" s="21" t="s">
        <v>6401</v>
      </c>
      <c r="B680" s="18">
        <v>70</v>
      </c>
      <c r="C680" s="18">
        <v>67</v>
      </c>
      <c r="D680" s="20">
        <f t="shared" si="10"/>
        <v>-4.2857142857142858E-2</v>
      </c>
    </row>
    <row r="681" spans="1:4" x14ac:dyDescent="0.25">
      <c r="A681" s="21" t="s">
        <v>6402</v>
      </c>
      <c r="B681" s="18">
        <v>8785</v>
      </c>
      <c r="C681" s="18">
        <v>9873</v>
      </c>
      <c r="D681" s="20">
        <f t="shared" si="10"/>
        <v>0.1238474672737621</v>
      </c>
    </row>
    <row r="682" spans="1:4" x14ac:dyDescent="0.25">
      <c r="A682" s="21" t="s">
        <v>6403</v>
      </c>
      <c r="B682" s="18">
        <v>49</v>
      </c>
      <c r="C682" s="18">
        <v>44</v>
      </c>
      <c r="D682" s="20">
        <f t="shared" si="10"/>
        <v>-0.10204081632653061</v>
      </c>
    </row>
    <row r="683" spans="1:4" x14ac:dyDescent="0.25">
      <c r="A683" s="21" t="s">
        <v>6404</v>
      </c>
      <c r="B683" s="18">
        <v>93</v>
      </c>
      <c r="C683" s="18">
        <v>103</v>
      </c>
      <c r="D683" s="20">
        <f t="shared" si="10"/>
        <v>0.10752688172043011</v>
      </c>
    </row>
    <row r="684" spans="1:4" x14ac:dyDescent="0.25">
      <c r="A684" s="21" t="s">
        <v>6405</v>
      </c>
      <c r="B684" s="18">
        <v>1694</v>
      </c>
      <c r="C684" s="18">
        <v>1664</v>
      </c>
      <c r="D684" s="20">
        <f t="shared" si="10"/>
        <v>-1.770956316410862E-2</v>
      </c>
    </row>
    <row r="685" spans="1:4" x14ac:dyDescent="0.25">
      <c r="A685" s="21" t="s">
        <v>6406</v>
      </c>
      <c r="B685" s="18">
        <v>77</v>
      </c>
      <c r="C685" s="18">
        <v>71</v>
      </c>
      <c r="D685" s="20">
        <f t="shared" si="10"/>
        <v>-7.792207792207792E-2</v>
      </c>
    </row>
    <row r="686" spans="1:4" x14ac:dyDescent="0.25">
      <c r="A686" s="21" t="s">
        <v>6407</v>
      </c>
      <c r="B686" s="18">
        <v>382</v>
      </c>
      <c r="C686" s="18">
        <v>369</v>
      </c>
      <c r="D686" s="20">
        <f t="shared" si="10"/>
        <v>-3.4031413612565446E-2</v>
      </c>
    </row>
    <row r="687" spans="1:4" x14ac:dyDescent="0.25">
      <c r="A687" s="21" t="s">
        <v>6408</v>
      </c>
      <c r="B687" s="18">
        <v>1789</v>
      </c>
      <c r="C687" s="18">
        <v>1693</v>
      </c>
      <c r="D687" s="20">
        <f t="shared" si="10"/>
        <v>-5.3661263275572947E-2</v>
      </c>
    </row>
    <row r="688" spans="1:4" x14ac:dyDescent="0.25">
      <c r="A688" s="21" t="s">
        <v>4097</v>
      </c>
      <c r="B688" s="18">
        <v>3418</v>
      </c>
      <c r="C688" s="18">
        <v>4646</v>
      </c>
      <c r="D688" s="20">
        <f t="shared" si="10"/>
        <v>0.35927442949093036</v>
      </c>
    </row>
    <row r="689" spans="1:4" x14ac:dyDescent="0.25">
      <c r="A689" s="21" t="s">
        <v>4368</v>
      </c>
      <c r="B689" s="18">
        <v>662</v>
      </c>
      <c r="C689" s="18">
        <v>612</v>
      </c>
      <c r="D689" s="20">
        <f t="shared" si="10"/>
        <v>-7.5528700906344406E-2</v>
      </c>
    </row>
    <row r="690" spans="1:4" x14ac:dyDescent="0.25">
      <c r="A690" s="21" t="s">
        <v>6409</v>
      </c>
      <c r="B690" s="18">
        <v>79</v>
      </c>
      <c r="C690" s="18">
        <v>76</v>
      </c>
      <c r="D690" s="20">
        <f t="shared" si="10"/>
        <v>-3.7974683544303799E-2</v>
      </c>
    </row>
    <row r="691" spans="1:4" x14ac:dyDescent="0.25">
      <c r="A691" s="21" t="s">
        <v>6410</v>
      </c>
      <c r="B691" s="18">
        <v>195</v>
      </c>
      <c r="C691" s="18">
        <v>183</v>
      </c>
      <c r="D691" s="20">
        <f t="shared" si="10"/>
        <v>-6.1538461538461542E-2</v>
      </c>
    </row>
    <row r="692" spans="1:4" x14ac:dyDescent="0.25">
      <c r="A692" s="21" t="s">
        <v>2325</v>
      </c>
      <c r="B692" s="18">
        <v>2227</v>
      </c>
      <c r="C692" s="18">
        <v>2096</v>
      </c>
      <c r="D692" s="20">
        <f t="shared" si="10"/>
        <v>-5.8823529411764705E-2</v>
      </c>
    </row>
    <row r="693" spans="1:4" x14ac:dyDescent="0.25">
      <c r="A693" s="21" t="s">
        <v>6411</v>
      </c>
      <c r="B693" s="18">
        <v>178</v>
      </c>
      <c r="C693" s="18">
        <v>186</v>
      </c>
      <c r="D693" s="20">
        <f t="shared" si="10"/>
        <v>4.49438202247191E-2</v>
      </c>
    </row>
    <row r="694" spans="1:4" x14ac:dyDescent="0.25">
      <c r="A694" s="21" t="s">
        <v>5915</v>
      </c>
      <c r="B694" s="18">
        <v>1680</v>
      </c>
      <c r="C694" s="18">
        <v>1727</v>
      </c>
      <c r="D694" s="20">
        <f t="shared" si="10"/>
        <v>2.7976190476190477E-2</v>
      </c>
    </row>
    <row r="695" spans="1:4" x14ac:dyDescent="0.25">
      <c r="A695" s="21" t="s">
        <v>6412</v>
      </c>
      <c r="B695" s="18">
        <v>257</v>
      </c>
      <c r="C695" s="18">
        <v>238</v>
      </c>
      <c r="D695" s="20">
        <f t="shared" si="10"/>
        <v>-7.3929961089494164E-2</v>
      </c>
    </row>
    <row r="696" spans="1:4" x14ac:dyDescent="0.25">
      <c r="A696" s="21" t="s">
        <v>6413</v>
      </c>
      <c r="B696" s="18">
        <v>1012</v>
      </c>
      <c r="C696" s="18">
        <v>967</v>
      </c>
      <c r="D696" s="20">
        <f t="shared" si="10"/>
        <v>-4.4466403162055336E-2</v>
      </c>
    </row>
    <row r="697" spans="1:4" x14ac:dyDescent="0.25">
      <c r="A697" s="21" t="s">
        <v>384</v>
      </c>
      <c r="B697" s="18">
        <v>909</v>
      </c>
      <c r="C697" s="18">
        <v>864</v>
      </c>
      <c r="D697" s="20">
        <f t="shared" si="10"/>
        <v>-4.9504950495049507E-2</v>
      </c>
    </row>
    <row r="698" spans="1:4" x14ac:dyDescent="0.25">
      <c r="A698" s="21" t="s">
        <v>6414</v>
      </c>
      <c r="B698" s="18">
        <v>886</v>
      </c>
      <c r="C698" s="18">
        <v>943</v>
      </c>
      <c r="D698" s="20">
        <f t="shared" si="10"/>
        <v>6.4334085778781039E-2</v>
      </c>
    </row>
    <row r="699" spans="1:4" x14ac:dyDescent="0.25">
      <c r="A699" s="21" t="s">
        <v>2975</v>
      </c>
      <c r="B699" s="18">
        <v>111</v>
      </c>
      <c r="C699" s="18">
        <v>113</v>
      </c>
      <c r="D699" s="20">
        <f t="shared" si="10"/>
        <v>1.8018018018018018E-2</v>
      </c>
    </row>
    <row r="700" spans="1:4" x14ac:dyDescent="0.25">
      <c r="A700" s="21" t="s">
        <v>6415</v>
      </c>
      <c r="B700" s="18">
        <v>283</v>
      </c>
      <c r="C700" s="18">
        <v>271</v>
      </c>
      <c r="D700" s="20">
        <f t="shared" si="10"/>
        <v>-4.2402826855123678E-2</v>
      </c>
    </row>
    <row r="701" spans="1:4" x14ac:dyDescent="0.25">
      <c r="A701" s="21" t="s">
        <v>2790</v>
      </c>
      <c r="B701" s="18">
        <v>260</v>
      </c>
      <c r="C701" s="18">
        <v>285</v>
      </c>
      <c r="D701" s="20">
        <f t="shared" si="10"/>
        <v>9.6153846153846159E-2</v>
      </c>
    </row>
    <row r="702" spans="1:4" x14ac:dyDescent="0.25">
      <c r="A702" s="21" t="s">
        <v>223</v>
      </c>
      <c r="B702" s="18">
        <v>554</v>
      </c>
      <c r="C702" s="18">
        <v>563</v>
      </c>
      <c r="D702" s="20">
        <f t="shared" si="10"/>
        <v>1.6245487364620937E-2</v>
      </c>
    </row>
    <row r="703" spans="1:4" x14ac:dyDescent="0.25">
      <c r="A703" s="21" t="s">
        <v>6416</v>
      </c>
      <c r="B703" s="18">
        <v>319</v>
      </c>
      <c r="C703" s="18">
        <v>293</v>
      </c>
      <c r="D703" s="20">
        <f t="shared" si="10"/>
        <v>-8.1504702194357362E-2</v>
      </c>
    </row>
    <row r="704" spans="1:4" x14ac:dyDescent="0.25">
      <c r="A704" s="21" t="s">
        <v>6417</v>
      </c>
      <c r="B704" s="18">
        <v>545</v>
      </c>
      <c r="C704" s="18">
        <v>531</v>
      </c>
      <c r="D704" s="20">
        <f t="shared" si="10"/>
        <v>-2.5688073394495414E-2</v>
      </c>
    </row>
    <row r="705" spans="1:4" x14ac:dyDescent="0.25">
      <c r="A705" s="21" t="s">
        <v>6418</v>
      </c>
      <c r="B705" s="18">
        <v>225</v>
      </c>
      <c r="C705" s="18">
        <v>211</v>
      </c>
      <c r="D705" s="20">
        <f t="shared" si="10"/>
        <v>-6.222222222222222E-2</v>
      </c>
    </row>
    <row r="706" spans="1:4" x14ac:dyDescent="0.25">
      <c r="A706" s="21" t="s">
        <v>6419</v>
      </c>
      <c r="B706" s="18">
        <v>79</v>
      </c>
      <c r="C706" s="18">
        <v>76</v>
      </c>
      <c r="D706" s="20">
        <f t="shared" si="10"/>
        <v>-3.7974683544303799E-2</v>
      </c>
    </row>
    <row r="707" spans="1:4" x14ac:dyDescent="0.25">
      <c r="A707" s="21" t="s">
        <v>6420</v>
      </c>
      <c r="B707" s="18">
        <v>68</v>
      </c>
      <c r="C707" s="18">
        <v>55</v>
      </c>
      <c r="D707" s="20">
        <f t="shared" ref="D707:D770" si="11">(C707-B707)/B707</f>
        <v>-0.19117647058823528</v>
      </c>
    </row>
    <row r="708" spans="1:4" x14ac:dyDescent="0.25">
      <c r="A708" s="21" t="s">
        <v>6421</v>
      </c>
      <c r="B708" s="18">
        <v>173</v>
      </c>
      <c r="C708" s="18">
        <v>165</v>
      </c>
      <c r="D708" s="20">
        <f t="shared" si="11"/>
        <v>-4.6242774566473986E-2</v>
      </c>
    </row>
    <row r="709" spans="1:4" x14ac:dyDescent="0.25">
      <c r="A709" s="21" t="s">
        <v>5906</v>
      </c>
      <c r="B709" s="18">
        <v>168</v>
      </c>
      <c r="C709" s="18">
        <v>152</v>
      </c>
      <c r="D709" s="20">
        <f t="shared" si="11"/>
        <v>-9.5238095238095233E-2</v>
      </c>
    </row>
    <row r="710" spans="1:4" x14ac:dyDescent="0.25">
      <c r="A710" s="21" t="s">
        <v>6422</v>
      </c>
      <c r="B710" s="18">
        <v>89</v>
      </c>
      <c r="C710" s="18">
        <v>83</v>
      </c>
      <c r="D710" s="20">
        <f t="shared" si="11"/>
        <v>-6.741573033707865E-2</v>
      </c>
    </row>
    <row r="711" spans="1:4" x14ac:dyDescent="0.25">
      <c r="A711" s="21" t="s">
        <v>2008</v>
      </c>
      <c r="B711" s="18">
        <v>788</v>
      </c>
      <c r="C711" s="18">
        <v>804</v>
      </c>
      <c r="D711" s="20">
        <f t="shared" si="11"/>
        <v>2.030456852791878E-2</v>
      </c>
    </row>
    <row r="712" spans="1:4" x14ac:dyDescent="0.25">
      <c r="A712" s="21" t="s">
        <v>6423</v>
      </c>
      <c r="B712" s="18">
        <v>808</v>
      </c>
      <c r="C712" s="18">
        <v>838</v>
      </c>
      <c r="D712" s="20">
        <f t="shared" si="11"/>
        <v>3.7128712871287127E-2</v>
      </c>
    </row>
    <row r="713" spans="1:4" x14ac:dyDescent="0.25">
      <c r="A713" s="21" t="s">
        <v>4092</v>
      </c>
      <c r="B713" s="18">
        <v>152</v>
      </c>
      <c r="C713" s="18">
        <v>155</v>
      </c>
      <c r="D713" s="20">
        <f t="shared" si="11"/>
        <v>1.9736842105263157E-2</v>
      </c>
    </row>
    <row r="714" spans="1:4" x14ac:dyDescent="0.25">
      <c r="A714" s="21" t="s">
        <v>6424</v>
      </c>
      <c r="B714" s="18">
        <v>82</v>
      </c>
      <c r="C714" s="18">
        <v>80</v>
      </c>
      <c r="D714" s="20">
        <f t="shared" si="11"/>
        <v>-2.4390243902439025E-2</v>
      </c>
    </row>
    <row r="715" spans="1:4" x14ac:dyDescent="0.25">
      <c r="A715" s="21" t="s">
        <v>951</v>
      </c>
      <c r="B715" s="18">
        <v>835</v>
      </c>
      <c r="C715" s="18">
        <v>795</v>
      </c>
      <c r="D715" s="20">
        <f t="shared" si="11"/>
        <v>-4.790419161676647E-2</v>
      </c>
    </row>
    <row r="716" spans="1:4" x14ac:dyDescent="0.25">
      <c r="A716" s="21" t="s">
        <v>6425</v>
      </c>
      <c r="B716" s="18">
        <v>5742</v>
      </c>
      <c r="C716" s="18">
        <v>5415</v>
      </c>
      <c r="D716" s="20">
        <f t="shared" si="11"/>
        <v>-5.6948798328108674E-2</v>
      </c>
    </row>
    <row r="717" spans="1:4" x14ac:dyDescent="0.25">
      <c r="A717" s="21" t="s">
        <v>6426</v>
      </c>
      <c r="B717" s="18">
        <v>1664</v>
      </c>
      <c r="C717" s="18">
        <v>1637</v>
      </c>
      <c r="D717" s="20">
        <f t="shared" si="11"/>
        <v>-1.622596153846154E-2</v>
      </c>
    </row>
    <row r="718" spans="1:4" x14ac:dyDescent="0.25">
      <c r="A718" s="21" t="s">
        <v>6427</v>
      </c>
      <c r="B718" s="18">
        <v>203</v>
      </c>
      <c r="C718" s="18">
        <v>200</v>
      </c>
      <c r="D718" s="20">
        <f t="shared" si="11"/>
        <v>-1.4778325123152709E-2</v>
      </c>
    </row>
    <row r="719" spans="1:4" x14ac:dyDescent="0.25">
      <c r="A719" s="21" t="s">
        <v>6428</v>
      </c>
      <c r="B719" s="18">
        <v>1663</v>
      </c>
      <c r="C719" s="18">
        <v>1641</v>
      </c>
      <c r="D719" s="20">
        <f t="shared" si="11"/>
        <v>-1.32291040288635E-2</v>
      </c>
    </row>
    <row r="720" spans="1:4" x14ac:dyDescent="0.25">
      <c r="A720" s="21" t="s">
        <v>1804</v>
      </c>
      <c r="B720" s="18">
        <v>242</v>
      </c>
      <c r="C720" s="18">
        <v>265</v>
      </c>
      <c r="D720" s="20">
        <f t="shared" si="11"/>
        <v>9.5041322314049589E-2</v>
      </c>
    </row>
    <row r="721" spans="1:4" x14ac:dyDescent="0.25">
      <c r="A721" s="21" t="s">
        <v>5912</v>
      </c>
      <c r="B721" s="18">
        <v>305</v>
      </c>
      <c r="C721" s="18">
        <v>304</v>
      </c>
      <c r="D721" s="20">
        <f t="shared" si="11"/>
        <v>-3.2786885245901639E-3</v>
      </c>
    </row>
    <row r="722" spans="1:4" x14ac:dyDescent="0.25">
      <c r="A722" s="21" t="s">
        <v>1976</v>
      </c>
      <c r="B722" s="18">
        <v>785</v>
      </c>
      <c r="C722" s="18">
        <v>790</v>
      </c>
      <c r="D722" s="20">
        <f t="shared" si="11"/>
        <v>6.369426751592357E-3</v>
      </c>
    </row>
    <row r="723" spans="1:4" x14ac:dyDescent="0.25">
      <c r="A723" s="21" t="s">
        <v>6429</v>
      </c>
      <c r="B723" s="18">
        <v>584</v>
      </c>
      <c r="C723" s="18">
        <v>565</v>
      </c>
      <c r="D723" s="20">
        <f t="shared" si="11"/>
        <v>-3.2534246575342464E-2</v>
      </c>
    </row>
    <row r="724" spans="1:4" x14ac:dyDescent="0.25">
      <c r="A724" s="21" t="s">
        <v>3598</v>
      </c>
      <c r="B724" s="18">
        <v>182</v>
      </c>
      <c r="C724" s="18">
        <v>178</v>
      </c>
      <c r="D724" s="20">
        <f t="shared" si="11"/>
        <v>-2.197802197802198E-2</v>
      </c>
    </row>
    <row r="725" spans="1:4" x14ac:dyDescent="0.25">
      <c r="A725" s="21" t="s">
        <v>6430</v>
      </c>
      <c r="B725" s="18">
        <v>145</v>
      </c>
      <c r="C725" s="18">
        <v>137</v>
      </c>
      <c r="D725" s="20">
        <f t="shared" si="11"/>
        <v>-5.5172413793103448E-2</v>
      </c>
    </row>
    <row r="726" spans="1:4" x14ac:dyDescent="0.25">
      <c r="A726" s="21" t="s">
        <v>1292</v>
      </c>
      <c r="B726" s="18">
        <v>315</v>
      </c>
      <c r="C726" s="18">
        <v>290</v>
      </c>
      <c r="D726" s="20">
        <f t="shared" si="11"/>
        <v>-7.9365079365079361E-2</v>
      </c>
    </row>
    <row r="727" spans="1:4" x14ac:dyDescent="0.25">
      <c r="A727" s="21" t="s">
        <v>6431</v>
      </c>
      <c r="B727" s="18">
        <v>52</v>
      </c>
      <c r="C727" s="18">
        <v>50</v>
      </c>
      <c r="D727" s="20">
        <f t="shared" si="11"/>
        <v>-3.8461538461538464E-2</v>
      </c>
    </row>
    <row r="728" spans="1:4" x14ac:dyDescent="0.25">
      <c r="A728" s="21" t="s">
        <v>6432</v>
      </c>
      <c r="B728" s="18">
        <v>422</v>
      </c>
      <c r="C728" s="18">
        <v>380</v>
      </c>
      <c r="D728" s="20">
        <f t="shared" si="11"/>
        <v>-9.9526066350710901E-2</v>
      </c>
    </row>
    <row r="729" spans="1:4" x14ac:dyDescent="0.25">
      <c r="A729" s="21" t="s">
        <v>6433</v>
      </c>
      <c r="B729" s="18">
        <v>292</v>
      </c>
      <c r="C729" s="18">
        <v>278</v>
      </c>
      <c r="D729" s="20">
        <f t="shared" si="11"/>
        <v>-4.7945205479452052E-2</v>
      </c>
    </row>
    <row r="730" spans="1:4" x14ac:dyDescent="0.25">
      <c r="A730" s="21" t="s">
        <v>6434</v>
      </c>
      <c r="B730" s="18">
        <v>405</v>
      </c>
      <c r="C730" s="18">
        <v>438</v>
      </c>
      <c r="D730" s="20">
        <f t="shared" si="11"/>
        <v>8.1481481481481488E-2</v>
      </c>
    </row>
    <row r="731" spans="1:4" x14ac:dyDescent="0.25">
      <c r="A731" s="21" t="s">
        <v>6435</v>
      </c>
      <c r="B731" s="18">
        <v>993</v>
      </c>
      <c r="C731" s="18">
        <v>1031</v>
      </c>
      <c r="D731" s="20">
        <f t="shared" si="11"/>
        <v>3.8267875125881166E-2</v>
      </c>
    </row>
    <row r="732" spans="1:4" x14ac:dyDescent="0.25">
      <c r="A732" s="21" t="s">
        <v>6436</v>
      </c>
      <c r="B732" s="18">
        <v>304</v>
      </c>
      <c r="C732" s="18">
        <v>279</v>
      </c>
      <c r="D732" s="20">
        <f t="shared" si="11"/>
        <v>-8.2236842105263164E-2</v>
      </c>
    </row>
    <row r="733" spans="1:4" x14ac:dyDescent="0.25">
      <c r="A733" s="21" t="s">
        <v>6437</v>
      </c>
      <c r="B733" s="18">
        <v>3142</v>
      </c>
      <c r="C733" s="18">
        <v>3470</v>
      </c>
      <c r="D733" s="20">
        <f t="shared" si="11"/>
        <v>0.10439210693825589</v>
      </c>
    </row>
    <row r="734" spans="1:4" x14ac:dyDescent="0.25">
      <c r="A734" s="21" t="s">
        <v>6438</v>
      </c>
      <c r="B734" s="18">
        <v>155</v>
      </c>
      <c r="C734" s="18">
        <v>148</v>
      </c>
      <c r="D734" s="20">
        <f t="shared" si="11"/>
        <v>-4.5161290322580643E-2</v>
      </c>
    </row>
    <row r="735" spans="1:4" x14ac:dyDescent="0.25">
      <c r="A735" s="21" t="s">
        <v>4422</v>
      </c>
      <c r="B735" s="18">
        <v>860</v>
      </c>
      <c r="C735" s="18">
        <v>825</v>
      </c>
      <c r="D735" s="20">
        <f t="shared" si="11"/>
        <v>-4.0697674418604654E-2</v>
      </c>
    </row>
    <row r="736" spans="1:4" x14ac:dyDescent="0.25">
      <c r="A736" s="21" t="s">
        <v>6439</v>
      </c>
      <c r="B736" s="18">
        <v>2549</v>
      </c>
      <c r="C736" s="18">
        <v>2549</v>
      </c>
      <c r="D736" s="20">
        <f t="shared" si="11"/>
        <v>0</v>
      </c>
    </row>
    <row r="737" spans="1:4" x14ac:dyDescent="0.25">
      <c r="A737" s="21" t="s">
        <v>2911</v>
      </c>
      <c r="B737" s="18">
        <v>3354</v>
      </c>
      <c r="C737" s="18">
        <v>3746</v>
      </c>
      <c r="D737" s="20">
        <f t="shared" si="11"/>
        <v>0.11687537268932618</v>
      </c>
    </row>
    <row r="738" spans="1:4" x14ac:dyDescent="0.25">
      <c r="A738" s="21" t="s">
        <v>6440</v>
      </c>
      <c r="B738" s="18">
        <v>1039</v>
      </c>
      <c r="C738" s="18">
        <v>1008</v>
      </c>
      <c r="D738" s="20">
        <f t="shared" si="11"/>
        <v>-2.9836381135707413E-2</v>
      </c>
    </row>
    <row r="739" spans="1:4" x14ac:dyDescent="0.25">
      <c r="A739" s="21" t="s">
        <v>6441</v>
      </c>
      <c r="B739" s="18">
        <v>1709</v>
      </c>
      <c r="C739" s="18">
        <v>2114</v>
      </c>
      <c r="D739" s="20">
        <f t="shared" si="11"/>
        <v>0.23698069046225864</v>
      </c>
    </row>
    <row r="740" spans="1:4" x14ac:dyDescent="0.25">
      <c r="A740" s="21" t="s">
        <v>6442</v>
      </c>
      <c r="B740" s="18">
        <v>45</v>
      </c>
      <c r="C740" s="18">
        <v>44</v>
      </c>
      <c r="D740" s="20">
        <f t="shared" si="11"/>
        <v>-2.2222222222222223E-2</v>
      </c>
    </row>
    <row r="741" spans="1:4" x14ac:dyDescent="0.25">
      <c r="A741" s="21" t="s">
        <v>2210</v>
      </c>
      <c r="B741" s="18">
        <v>60</v>
      </c>
      <c r="C741" s="18">
        <v>58</v>
      </c>
      <c r="D741" s="20">
        <f t="shared" si="11"/>
        <v>-3.3333333333333333E-2</v>
      </c>
    </row>
    <row r="742" spans="1:4" x14ac:dyDescent="0.25">
      <c r="A742" s="21" t="s">
        <v>5891</v>
      </c>
      <c r="B742" s="18">
        <v>1284</v>
      </c>
      <c r="C742" s="18">
        <v>1286</v>
      </c>
      <c r="D742" s="20">
        <f t="shared" si="11"/>
        <v>1.557632398753894E-3</v>
      </c>
    </row>
    <row r="743" spans="1:4" x14ac:dyDescent="0.25">
      <c r="A743" s="21" t="s">
        <v>2606</v>
      </c>
      <c r="B743" s="18">
        <v>584</v>
      </c>
      <c r="C743" s="18">
        <v>549</v>
      </c>
      <c r="D743" s="20">
        <f t="shared" si="11"/>
        <v>-5.9931506849315065E-2</v>
      </c>
    </row>
    <row r="744" spans="1:4" x14ac:dyDescent="0.25">
      <c r="A744" s="21" t="s">
        <v>6443</v>
      </c>
      <c r="B744" s="18">
        <v>117</v>
      </c>
      <c r="C744" s="18">
        <v>116</v>
      </c>
      <c r="D744" s="20">
        <f t="shared" si="11"/>
        <v>-8.5470085470085479E-3</v>
      </c>
    </row>
    <row r="745" spans="1:4" x14ac:dyDescent="0.25">
      <c r="A745" s="21" t="s">
        <v>6444</v>
      </c>
      <c r="B745" s="18">
        <v>168</v>
      </c>
      <c r="C745" s="18">
        <v>165</v>
      </c>
      <c r="D745" s="20">
        <f t="shared" si="11"/>
        <v>-1.7857142857142856E-2</v>
      </c>
    </row>
    <row r="746" spans="1:4" x14ac:dyDescent="0.25">
      <c r="A746" s="21" t="s">
        <v>6445</v>
      </c>
      <c r="B746" s="18">
        <v>70</v>
      </c>
      <c r="C746" s="18">
        <v>68</v>
      </c>
      <c r="D746" s="20">
        <f t="shared" si="11"/>
        <v>-2.8571428571428571E-2</v>
      </c>
    </row>
    <row r="747" spans="1:4" x14ac:dyDescent="0.25">
      <c r="A747" s="21" t="s">
        <v>6446</v>
      </c>
      <c r="B747" s="18">
        <v>158</v>
      </c>
      <c r="C747" s="18">
        <v>155</v>
      </c>
      <c r="D747" s="20">
        <f t="shared" si="11"/>
        <v>-1.8987341772151899E-2</v>
      </c>
    </row>
    <row r="748" spans="1:4" x14ac:dyDescent="0.25">
      <c r="A748" s="21" t="s">
        <v>6447</v>
      </c>
      <c r="B748" s="18">
        <v>264</v>
      </c>
      <c r="C748" s="18">
        <v>266</v>
      </c>
      <c r="D748" s="20">
        <f t="shared" si="11"/>
        <v>7.575757575757576E-3</v>
      </c>
    </row>
    <row r="749" spans="1:4" x14ac:dyDescent="0.25">
      <c r="A749" s="21" t="s">
        <v>6448</v>
      </c>
      <c r="B749" s="18">
        <v>446</v>
      </c>
      <c r="C749" s="18">
        <v>415</v>
      </c>
      <c r="D749" s="20">
        <f t="shared" si="11"/>
        <v>-6.9506726457399109E-2</v>
      </c>
    </row>
    <row r="750" spans="1:4" x14ac:dyDescent="0.25">
      <c r="A750" s="21" t="s">
        <v>5929</v>
      </c>
      <c r="B750" s="18">
        <v>369</v>
      </c>
      <c r="C750" s="18">
        <v>348</v>
      </c>
      <c r="D750" s="20">
        <f t="shared" si="11"/>
        <v>-5.6910569105691054E-2</v>
      </c>
    </row>
    <row r="751" spans="1:4" x14ac:dyDescent="0.25">
      <c r="A751" s="21" t="s">
        <v>6449</v>
      </c>
      <c r="B751" s="18">
        <v>507</v>
      </c>
      <c r="C751" s="18">
        <v>520</v>
      </c>
      <c r="D751" s="20">
        <f t="shared" si="11"/>
        <v>2.564102564102564E-2</v>
      </c>
    </row>
    <row r="752" spans="1:4" x14ac:dyDescent="0.25">
      <c r="A752" s="21" t="s">
        <v>6450</v>
      </c>
      <c r="B752" s="18">
        <v>554</v>
      </c>
      <c r="C752" s="18">
        <v>532</v>
      </c>
      <c r="D752" s="20">
        <f t="shared" si="11"/>
        <v>-3.9711191335740074E-2</v>
      </c>
    </row>
    <row r="753" spans="1:4" x14ac:dyDescent="0.25">
      <c r="A753" s="21" t="s">
        <v>6451</v>
      </c>
      <c r="B753" s="18">
        <v>737</v>
      </c>
      <c r="C753" s="18">
        <v>706</v>
      </c>
      <c r="D753" s="20">
        <f t="shared" si="11"/>
        <v>-4.2062415196743558E-2</v>
      </c>
    </row>
    <row r="754" spans="1:4" x14ac:dyDescent="0.25">
      <c r="A754" s="21" t="s">
        <v>6452</v>
      </c>
      <c r="B754" s="18">
        <v>126</v>
      </c>
      <c r="C754" s="18">
        <v>123</v>
      </c>
      <c r="D754" s="20">
        <f t="shared" si="11"/>
        <v>-2.3809523809523808E-2</v>
      </c>
    </row>
    <row r="755" spans="1:4" x14ac:dyDescent="0.25">
      <c r="A755" s="21" t="s">
        <v>6453</v>
      </c>
      <c r="B755" s="18">
        <v>361</v>
      </c>
      <c r="C755" s="18">
        <v>346</v>
      </c>
      <c r="D755" s="20">
        <f t="shared" si="11"/>
        <v>-4.1551246537396121E-2</v>
      </c>
    </row>
    <row r="756" spans="1:4" x14ac:dyDescent="0.25">
      <c r="A756" s="21" t="s">
        <v>6454</v>
      </c>
      <c r="B756" s="18">
        <v>576</v>
      </c>
      <c r="C756" s="18">
        <v>547</v>
      </c>
      <c r="D756" s="20">
        <f t="shared" si="11"/>
        <v>-5.0347222222222224E-2</v>
      </c>
    </row>
    <row r="757" spans="1:4" x14ac:dyDescent="0.25">
      <c r="A757" s="21" t="s">
        <v>6455</v>
      </c>
      <c r="B757" s="18">
        <v>2220</v>
      </c>
      <c r="C757" s="18">
        <v>2098</v>
      </c>
      <c r="D757" s="20">
        <f t="shared" si="11"/>
        <v>-5.4954954954954956E-2</v>
      </c>
    </row>
    <row r="758" spans="1:4" x14ac:dyDescent="0.25">
      <c r="A758" s="21" t="s">
        <v>6456</v>
      </c>
      <c r="B758" s="18">
        <v>122</v>
      </c>
      <c r="C758" s="18">
        <v>103</v>
      </c>
      <c r="D758" s="20">
        <f t="shared" si="11"/>
        <v>-0.15573770491803279</v>
      </c>
    </row>
    <row r="759" spans="1:4" x14ac:dyDescent="0.25">
      <c r="A759" s="21" t="s">
        <v>2947</v>
      </c>
      <c r="B759" s="18">
        <v>1107</v>
      </c>
      <c r="C759" s="18">
        <v>1125</v>
      </c>
      <c r="D759" s="20">
        <f t="shared" si="11"/>
        <v>1.6260162601626018E-2</v>
      </c>
    </row>
    <row r="760" spans="1:4" x14ac:dyDescent="0.25">
      <c r="A760" s="21" t="s">
        <v>6457</v>
      </c>
      <c r="B760" s="18">
        <v>102</v>
      </c>
      <c r="C760" s="18">
        <v>101</v>
      </c>
      <c r="D760" s="20">
        <f t="shared" si="11"/>
        <v>-9.8039215686274508E-3</v>
      </c>
    </row>
    <row r="761" spans="1:4" x14ac:dyDescent="0.25">
      <c r="A761" s="21" t="s">
        <v>6458</v>
      </c>
      <c r="B761" s="18">
        <v>653</v>
      </c>
      <c r="C761" s="18">
        <v>621</v>
      </c>
      <c r="D761" s="20">
        <f t="shared" si="11"/>
        <v>-4.9004594180704443E-2</v>
      </c>
    </row>
    <row r="762" spans="1:4" x14ac:dyDescent="0.25">
      <c r="A762" s="21" t="s">
        <v>6459</v>
      </c>
      <c r="B762" s="18">
        <v>135</v>
      </c>
      <c r="C762" s="18">
        <v>128</v>
      </c>
      <c r="D762" s="20">
        <f t="shared" si="11"/>
        <v>-5.185185185185185E-2</v>
      </c>
    </row>
    <row r="763" spans="1:4" x14ac:dyDescent="0.25">
      <c r="A763" s="21" t="s">
        <v>6460</v>
      </c>
      <c r="B763" s="18">
        <v>143</v>
      </c>
      <c r="C763" s="18">
        <v>136</v>
      </c>
      <c r="D763" s="20">
        <f t="shared" si="11"/>
        <v>-4.8951048951048952E-2</v>
      </c>
    </row>
    <row r="764" spans="1:4" x14ac:dyDescent="0.25">
      <c r="A764" s="21" t="s">
        <v>6461</v>
      </c>
      <c r="B764" s="18">
        <v>127</v>
      </c>
      <c r="C764" s="18">
        <v>123</v>
      </c>
      <c r="D764" s="20">
        <f t="shared" si="11"/>
        <v>-3.1496062992125984E-2</v>
      </c>
    </row>
    <row r="765" spans="1:4" x14ac:dyDescent="0.25">
      <c r="A765" s="21" t="s">
        <v>6462</v>
      </c>
      <c r="B765" s="18">
        <v>108</v>
      </c>
      <c r="C765" s="18">
        <v>101</v>
      </c>
      <c r="D765" s="20">
        <f t="shared" si="11"/>
        <v>-6.4814814814814811E-2</v>
      </c>
    </row>
    <row r="766" spans="1:4" x14ac:dyDescent="0.25">
      <c r="A766" s="21" t="s">
        <v>6463</v>
      </c>
      <c r="B766" s="18">
        <v>129</v>
      </c>
      <c r="C766" s="18">
        <v>126</v>
      </c>
      <c r="D766" s="20">
        <f t="shared" si="11"/>
        <v>-2.3255813953488372E-2</v>
      </c>
    </row>
    <row r="767" spans="1:4" x14ac:dyDescent="0.25">
      <c r="A767" s="21" t="s">
        <v>5109</v>
      </c>
      <c r="B767" s="18">
        <v>383</v>
      </c>
      <c r="C767" s="18">
        <v>382</v>
      </c>
      <c r="D767" s="20">
        <f t="shared" si="11"/>
        <v>-2.6109660574412533E-3</v>
      </c>
    </row>
    <row r="768" spans="1:4" x14ac:dyDescent="0.25">
      <c r="A768" s="21" t="s">
        <v>5945</v>
      </c>
      <c r="B768" s="18">
        <v>363</v>
      </c>
      <c r="C768" s="18">
        <v>386</v>
      </c>
      <c r="D768" s="20">
        <f t="shared" si="11"/>
        <v>6.3360881542699726E-2</v>
      </c>
    </row>
    <row r="769" spans="1:4" x14ac:dyDescent="0.25">
      <c r="A769" s="21" t="s">
        <v>5240</v>
      </c>
      <c r="B769" s="18">
        <v>1404</v>
      </c>
      <c r="C769" s="18">
        <v>1384</v>
      </c>
      <c r="D769" s="20">
        <f t="shared" si="11"/>
        <v>-1.4245014245014245E-2</v>
      </c>
    </row>
    <row r="770" spans="1:4" x14ac:dyDescent="0.25">
      <c r="A770" s="21" t="s">
        <v>6464</v>
      </c>
      <c r="B770" s="18">
        <v>51</v>
      </c>
      <c r="C770" s="18">
        <v>53</v>
      </c>
      <c r="D770" s="20">
        <f t="shared" si="11"/>
        <v>3.9215686274509803E-2</v>
      </c>
    </row>
    <row r="771" spans="1:4" x14ac:dyDescent="0.25">
      <c r="A771" s="21" t="s">
        <v>6465</v>
      </c>
      <c r="B771" s="18">
        <v>72</v>
      </c>
      <c r="C771" s="18">
        <v>70</v>
      </c>
      <c r="D771" s="20">
        <f t="shared" ref="D771:D834" si="12">(C771-B771)/B771</f>
        <v>-2.7777777777777776E-2</v>
      </c>
    </row>
    <row r="772" spans="1:4" x14ac:dyDescent="0.25">
      <c r="A772" s="21" t="s">
        <v>6466</v>
      </c>
      <c r="B772" s="18">
        <v>772</v>
      </c>
      <c r="C772" s="18">
        <v>735</v>
      </c>
      <c r="D772" s="20">
        <f t="shared" si="12"/>
        <v>-4.792746113989637E-2</v>
      </c>
    </row>
    <row r="773" spans="1:4" x14ac:dyDescent="0.25">
      <c r="A773" s="21" t="s">
        <v>6467</v>
      </c>
      <c r="B773" s="18">
        <v>882</v>
      </c>
      <c r="C773" s="18">
        <v>874</v>
      </c>
      <c r="D773" s="20">
        <f t="shared" si="12"/>
        <v>-9.0702947845804991E-3</v>
      </c>
    </row>
    <row r="774" spans="1:4" x14ac:dyDescent="0.25">
      <c r="A774" s="21" t="s">
        <v>6468</v>
      </c>
      <c r="B774" s="18">
        <v>557</v>
      </c>
      <c r="C774" s="18">
        <v>530</v>
      </c>
      <c r="D774" s="20">
        <f t="shared" si="12"/>
        <v>-4.8473967684021541E-2</v>
      </c>
    </row>
    <row r="775" spans="1:4" x14ac:dyDescent="0.25">
      <c r="A775" s="21" t="s">
        <v>6469</v>
      </c>
      <c r="B775" s="18">
        <v>148</v>
      </c>
      <c r="C775" s="18">
        <v>144</v>
      </c>
      <c r="D775" s="20">
        <f t="shared" si="12"/>
        <v>-2.7027027027027029E-2</v>
      </c>
    </row>
    <row r="776" spans="1:4" x14ac:dyDescent="0.25">
      <c r="A776" s="21" t="s">
        <v>5879</v>
      </c>
      <c r="B776" s="18">
        <v>4227</v>
      </c>
      <c r="C776" s="18">
        <v>4706</v>
      </c>
      <c r="D776" s="20">
        <f t="shared" si="12"/>
        <v>0.11331913886917436</v>
      </c>
    </row>
    <row r="777" spans="1:4" x14ac:dyDescent="0.25">
      <c r="A777" s="21" t="s">
        <v>6470</v>
      </c>
      <c r="B777" s="18">
        <v>701</v>
      </c>
      <c r="C777" s="18">
        <v>706</v>
      </c>
      <c r="D777" s="20">
        <f t="shared" si="12"/>
        <v>7.1326676176890159E-3</v>
      </c>
    </row>
    <row r="778" spans="1:4" x14ac:dyDescent="0.25">
      <c r="A778" s="21" t="s">
        <v>5863</v>
      </c>
      <c r="B778" s="18">
        <v>191</v>
      </c>
      <c r="C778" s="18">
        <v>181</v>
      </c>
      <c r="D778" s="20">
        <f t="shared" si="12"/>
        <v>-5.2356020942408377E-2</v>
      </c>
    </row>
    <row r="779" spans="1:4" x14ac:dyDescent="0.25">
      <c r="A779" s="21" t="s">
        <v>6471</v>
      </c>
      <c r="B779" s="18">
        <v>71</v>
      </c>
      <c r="C779" s="18">
        <v>70</v>
      </c>
      <c r="D779" s="20">
        <f t="shared" si="12"/>
        <v>-1.4084507042253521E-2</v>
      </c>
    </row>
    <row r="780" spans="1:4" x14ac:dyDescent="0.25">
      <c r="A780" s="21" t="s">
        <v>6472</v>
      </c>
      <c r="B780" s="18">
        <v>89</v>
      </c>
      <c r="C780" s="18">
        <v>87</v>
      </c>
      <c r="D780" s="20">
        <f t="shared" si="12"/>
        <v>-2.247191011235955E-2</v>
      </c>
    </row>
    <row r="781" spans="1:4" x14ac:dyDescent="0.25">
      <c r="A781" s="21" t="s">
        <v>633</v>
      </c>
      <c r="B781" s="18">
        <v>1172</v>
      </c>
      <c r="C781" s="18">
        <v>1118</v>
      </c>
      <c r="D781" s="20">
        <f t="shared" si="12"/>
        <v>-4.607508532423208E-2</v>
      </c>
    </row>
    <row r="782" spans="1:4" x14ac:dyDescent="0.25">
      <c r="A782" s="21" t="s">
        <v>6473</v>
      </c>
      <c r="B782" s="18">
        <v>641</v>
      </c>
      <c r="C782" s="18">
        <v>619</v>
      </c>
      <c r="D782" s="20">
        <f t="shared" si="12"/>
        <v>-3.4321372854914198E-2</v>
      </c>
    </row>
    <row r="783" spans="1:4" x14ac:dyDescent="0.25">
      <c r="A783" s="21" t="s">
        <v>2889</v>
      </c>
      <c r="B783" s="18">
        <v>319</v>
      </c>
      <c r="C783" s="18">
        <v>323</v>
      </c>
      <c r="D783" s="20">
        <f t="shared" si="12"/>
        <v>1.2539184952978056E-2</v>
      </c>
    </row>
    <row r="784" spans="1:4" x14ac:dyDescent="0.25">
      <c r="A784" s="21" t="s">
        <v>5704</v>
      </c>
      <c r="B784" s="18">
        <v>5188</v>
      </c>
      <c r="C784" s="18">
        <v>5067</v>
      </c>
      <c r="D784" s="20">
        <f t="shared" si="12"/>
        <v>-2.3323053199691596E-2</v>
      </c>
    </row>
    <row r="785" spans="1:4" x14ac:dyDescent="0.25">
      <c r="A785" s="21" t="s">
        <v>6474</v>
      </c>
      <c r="B785" s="18">
        <v>1296</v>
      </c>
      <c r="C785" s="18">
        <v>1287</v>
      </c>
      <c r="D785" s="20">
        <f t="shared" si="12"/>
        <v>-6.9444444444444441E-3</v>
      </c>
    </row>
    <row r="786" spans="1:4" x14ac:dyDescent="0.25">
      <c r="A786" s="21" t="s">
        <v>5942</v>
      </c>
      <c r="B786" s="18">
        <v>983</v>
      </c>
      <c r="C786" s="18">
        <v>965</v>
      </c>
      <c r="D786" s="20">
        <f t="shared" si="12"/>
        <v>-1.8311291963377416E-2</v>
      </c>
    </row>
    <row r="787" spans="1:4" x14ac:dyDescent="0.25">
      <c r="A787" s="21" t="s">
        <v>6475</v>
      </c>
      <c r="B787" s="18">
        <v>5150</v>
      </c>
      <c r="C787" s="18">
        <v>4909</v>
      </c>
      <c r="D787" s="20">
        <f t="shared" si="12"/>
        <v>-4.6796116504854372E-2</v>
      </c>
    </row>
    <row r="788" spans="1:4" x14ac:dyDescent="0.25">
      <c r="A788" s="21" t="s">
        <v>6476</v>
      </c>
      <c r="B788" s="18">
        <v>177</v>
      </c>
      <c r="C788" s="18">
        <v>179</v>
      </c>
      <c r="D788" s="20">
        <f t="shared" si="12"/>
        <v>1.1299435028248588E-2</v>
      </c>
    </row>
    <row r="789" spans="1:4" x14ac:dyDescent="0.25">
      <c r="A789" s="21" t="s">
        <v>6477</v>
      </c>
      <c r="B789" s="18">
        <v>577</v>
      </c>
      <c r="C789" s="18">
        <v>669</v>
      </c>
      <c r="D789" s="20">
        <f t="shared" si="12"/>
        <v>0.15944540727902945</v>
      </c>
    </row>
    <row r="790" spans="1:4" x14ac:dyDescent="0.25">
      <c r="A790" s="21" t="s">
        <v>5955</v>
      </c>
      <c r="B790" s="18">
        <v>2798</v>
      </c>
      <c r="C790" s="18">
        <v>2611</v>
      </c>
      <c r="D790" s="20">
        <f t="shared" si="12"/>
        <v>-6.6833452466047175E-2</v>
      </c>
    </row>
    <row r="791" spans="1:4" x14ac:dyDescent="0.25">
      <c r="A791" s="21" t="s">
        <v>6478</v>
      </c>
      <c r="B791" s="18">
        <v>1138</v>
      </c>
      <c r="C791" s="18">
        <v>1037</v>
      </c>
      <c r="D791" s="20">
        <f t="shared" si="12"/>
        <v>-8.8752196836555358E-2</v>
      </c>
    </row>
    <row r="792" spans="1:4" x14ac:dyDescent="0.25">
      <c r="A792" s="21" t="s">
        <v>6479</v>
      </c>
      <c r="B792" s="18">
        <v>2059</v>
      </c>
      <c r="C792" s="18">
        <v>2002</v>
      </c>
      <c r="D792" s="20">
        <f t="shared" si="12"/>
        <v>-2.7683341427877612E-2</v>
      </c>
    </row>
    <row r="793" spans="1:4" x14ac:dyDescent="0.25">
      <c r="A793" s="21" t="s">
        <v>6480</v>
      </c>
      <c r="B793" s="18">
        <v>245</v>
      </c>
      <c r="C793" s="18">
        <v>245</v>
      </c>
      <c r="D793" s="20">
        <f t="shared" si="12"/>
        <v>0</v>
      </c>
    </row>
    <row r="794" spans="1:4" x14ac:dyDescent="0.25">
      <c r="A794" s="21" t="s">
        <v>5719</v>
      </c>
      <c r="B794" s="18">
        <v>7048</v>
      </c>
      <c r="C794" s="18">
        <v>7579</v>
      </c>
      <c r="D794" s="20">
        <f t="shared" si="12"/>
        <v>7.53405221339387E-2</v>
      </c>
    </row>
    <row r="795" spans="1:4" x14ac:dyDescent="0.25">
      <c r="A795" s="21" t="s">
        <v>6481</v>
      </c>
      <c r="B795" s="18">
        <v>82684</v>
      </c>
      <c r="C795" s="18">
        <v>82514</v>
      </c>
      <c r="D795" s="20">
        <f t="shared" si="12"/>
        <v>-2.0560205118281649E-3</v>
      </c>
    </row>
    <row r="796" spans="1:4" x14ac:dyDescent="0.25">
      <c r="A796" s="21" t="s">
        <v>6482</v>
      </c>
      <c r="B796" s="18">
        <v>775</v>
      </c>
      <c r="C796" s="18">
        <v>767</v>
      </c>
      <c r="D796" s="20">
        <f t="shared" si="12"/>
        <v>-1.032258064516129E-2</v>
      </c>
    </row>
    <row r="797" spans="1:4" x14ac:dyDescent="0.25">
      <c r="A797" s="21" t="s">
        <v>6483</v>
      </c>
      <c r="B797" s="18">
        <v>1489</v>
      </c>
      <c r="C797" s="18">
        <v>1500</v>
      </c>
      <c r="D797" s="20">
        <f t="shared" si="12"/>
        <v>7.3875083948959034E-3</v>
      </c>
    </row>
    <row r="798" spans="1:4" x14ac:dyDescent="0.25">
      <c r="A798" s="21" t="s">
        <v>5866</v>
      </c>
      <c r="B798" s="18">
        <v>973</v>
      </c>
      <c r="C798" s="18">
        <v>977</v>
      </c>
      <c r="D798" s="20">
        <f t="shared" si="12"/>
        <v>4.1109969167523125E-3</v>
      </c>
    </row>
    <row r="799" spans="1:4" x14ac:dyDescent="0.25">
      <c r="A799" s="21" t="s">
        <v>6484</v>
      </c>
      <c r="B799" s="18">
        <v>224</v>
      </c>
      <c r="C799" s="18">
        <v>226</v>
      </c>
      <c r="D799" s="20">
        <f t="shared" si="12"/>
        <v>8.9285714285714281E-3</v>
      </c>
    </row>
    <row r="800" spans="1:4" x14ac:dyDescent="0.25">
      <c r="A800" s="21" t="s">
        <v>1058</v>
      </c>
      <c r="B800" s="18">
        <v>174</v>
      </c>
      <c r="C800" s="18">
        <v>164</v>
      </c>
      <c r="D800" s="20">
        <f t="shared" si="12"/>
        <v>-5.7471264367816091E-2</v>
      </c>
    </row>
    <row r="801" spans="1:4" x14ac:dyDescent="0.25">
      <c r="A801" s="21" t="s">
        <v>6485</v>
      </c>
      <c r="B801" s="18">
        <v>2037</v>
      </c>
      <c r="C801" s="18">
        <v>2626</v>
      </c>
      <c r="D801" s="20">
        <f t="shared" si="12"/>
        <v>0.28915071183112423</v>
      </c>
    </row>
    <row r="802" spans="1:4" x14ac:dyDescent="0.25">
      <c r="A802" s="21" t="s">
        <v>6486</v>
      </c>
      <c r="B802" s="18">
        <v>113</v>
      </c>
      <c r="C802" s="18">
        <v>106</v>
      </c>
      <c r="D802" s="20">
        <f t="shared" si="12"/>
        <v>-6.1946902654867256E-2</v>
      </c>
    </row>
    <row r="803" spans="1:4" x14ac:dyDescent="0.25">
      <c r="A803" s="21" t="s">
        <v>6487</v>
      </c>
      <c r="B803" s="18">
        <v>212</v>
      </c>
      <c r="C803" s="18">
        <v>205</v>
      </c>
      <c r="D803" s="20">
        <f t="shared" si="12"/>
        <v>-3.3018867924528301E-2</v>
      </c>
    </row>
    <row r="804" spans="1:4" x14ac:dyDescent="0.25">
      <c r="A804" s="21" t="s">
        <v>5841</v>
      </c>
      <c r="B804" s="18">
        <v>11233</v>
      </c>
      <c r="C804" s="18">
        <v>11045</v>
      </c>
      <c r="D804" s="20">
        <f t="shared" si="12"/>
        <v>-1.6736401673640166E-2</v>
      </c>
    </row>
    <row r="805" spans="1:4" x14ac:dyDescent="0.25">
      <c r="A805" s="21" t="s">
        <v>5910</v>
      </c>
      <c r="B805" s="18">
        <v>367</v>
      </c>
      <c r="C805" s="18">
        <v>351</v>
      </c>
      <c r="D805" s="20">
        <f t="shared" si="12"/>
        <v>-4.3596730245231606E-2</v>
      </c>
    </row>
    <row r="806" spans="1:4" x14ac:dyDescent="0.25">
      <c r="A806" s="21" t="s">
        <v>6488</v>
      </c>
      <c r="B806" s="18">
        <v>4840</v>
      </c>
      <c r="C806" s="18">
        <v>5096</v>
      </c>
      <c r="D806" s="20">
        <f t="shared" si="12"/>
        <v>5.2892561983471073E-2</v>
      </c>
    </row>
    <row r="807" spans="1:4" x14ac:dyDescent="0.25">
      <c r="A807" s="21" t="s">
        <v>6489</v>
      </c>
      <c r="B807" s="18">
        <v>81</v>
      </c>
      <c r="C807" s="18">
        <v>80</v>
      </c>
      <c r="D807" s="20">
        <f t="shared" si="12"/>
        <v>-1.2345679012345678E-2</v>
      </c>
    </row>
    <row r="808" spans="1:4" x14ac:dyDescent="0.25">
      <c r="A808" s="21" t="s">
        <v>5134</v>
      </c>
      <c r="B808" s="18">
        <v>144</v>
      </c>
      <c r="C808" s="18">
        <v>136</v>
      </c>
      <c r="D808" s="20">
        <f t="shared" si="12"/>
        <v>-5.5555555555555552E-2</v>
      </c>
    </row>
    <row r="809" spans="1:4" x14ac:dyDescent="0.25">
      <c r="A809" s="21" t="s">
        <v>5909</v>
      </c>
      <c r="B809" s="18">
        <v>63</v>
      </c>
      <c r="C809" s="18">
        <v>65</v>
      </c>
      <c r="D809" s="20">
        <f t="shared" si="12"/>
        <v>3.1746031746031744E-2</v>
      </c>
    </row>
    <row r="810" spans="1:4" x14ac:dyDescent="0.25">
      <c r="A810" s="21" t="s">
        <v>6490</v>
      </c>
      <c r="B810" s="18">
        <v>1074</v>
      </c>
      <c r="C810" s="18">
        <v>1143</v>
      </c>
      <c r="D810" s="20">
        <f t="shared" si="12"/>
        <v>6.4245810055865923E-2</v>
      </c>
    </row>
    <row r="811" spans="1:4" x14ac:dyDescent="0.25">
      <c r="A811" s="21" t="s">
        <v>6491</v>
      </c>
      <c r="B811" s="18">
        <v>494</v>
      </c>
      <c r="C811" s="18">
        <v>472</v>
      </c>
      <c r="D811" s="20">
        <f t="shared" si="12"/>
        <v>-4.4534412955465584E-2</v>
      </c>
    </row>
    <row r="812" spans="1:4" x14ac:dyDescent="0.25">
      <c r="A812" s="21" t="s">
        <v>1668</v>
      </c>
      <c r="B812" s="18">
        <v>422</v>
      </c>
      <c r="C812" s="18">
        <v>403</v>
      </c>
      <c r="D812" s="20">
        <f t="shared" si="12"/>
        <v>-4.5023696682464455E-2</v>
      </c>
    </row>
    <row r="813" spans="1:4" x14ac:dyDescent="0.25">
      <c r="A813" s="21" t="s">
        <v>6492</v>
      </c>
      <c r="B813" s="18">
        <v>125</v>
      </c>
      <c r="C813" s="18">
        <v>123</v>
      </c>
      <c r="D813" s="20">
        <f t="shared" si="12"/>
        <v>-1.6E-2</v>
      </c>
    </row>
    <row r="814" spans="1:4" x14ac:dyDescent="0.25">
      <c r="A814" s="21" t="s">
        <v>6493</v>
      </c>
      <c r="B814" s="18">
        <v>689</v>
      </c>
      <c r="C814" s="18">
        <v>637</v>
      </c>
      <c r="D814" s="20">
        <f t="shared" si="12"/>
        <v>-7.5471698113207544E-2</v>
      </c>
    </row>
    <row r="815" spans="1:4" x14ac:dyDescent="0.25">
      <c r="A815" s="21" t="s">
        <v>1835</v>
      </c>
      <c r="B815" s="18">
        <v>684</v>
      </c>
      <c r="C815" s="18">
        <v>664</v>
      </c>
      <c r="D815" s="20">
        <f t="shared" si="12"/>
        <v>-2.9239766081871343E-2</v>
      </c>
    </row>
    <row r="816" spans="1:4" x14ac:dyDescent="0.25">
      <c r="A816" s="21" t="s">
        <v>5880</v>
      </c>
      <c r="B816" s="18">
        <v>1468</v>
      </c>
      <c r="C816" s="18">
        <v>1459</v>
      </c>
      <c r="D816" s="20">
        <f t="shared" si="12"/>
        <v>-6.1307901907356951E-3</v>
      </c>
    </row>
    <row r="817" spans="1:4" x14ac:dyDescent="0.25">
      <c r="A817" s="21" t="s">
        <v>1885</v>
      </c>
      <c r="B817" s="18">
        <v>310</v>
      </c>
      <c r="C817" s="18">
        <v>306</v>
      </c>
      <c r="D817" s="20">
        <f t="shared" si="12"/>
        <v>-1.2903225806451613E-2</v>
      </c>
    </row>
    <row r="818" spans="1:4" x14ac:dyDescent="0.25">
      <c r="A818" s="21" t="s">
        <v>6494</v>
      </c>
      <c r="B818" s="18">
        <v>296</v>
      </c>
      <c r="C818" s="18">
        <v>282</v>
      </c>
      <c r="D818" s="20">
        <f t="shared" si="12"/>
        <v>-4.72972972972973E-2</v>
      </c>
    </row>
    <row r="819" spans="1:4" x14ac:dyDescent="0.25">
      <c r="A819" s="21" t="s">
        <v>6495</v>
      </c>
      <c r="B819" s="18">
        <v>197</v>
      </c>
      <c r="C819" s="18">
        <v>195</v>
      </c>
      <c r="D819" s="20">
        <f t="shared" si="12"/>
        <v>-1.015228426395939E-2</v>
      </c>
    </row>
    <row r="820" spans="1:4" x14ac:dyDescent="0.25">
      <c r="A820" s="21" t="s">
        <v>4444</v>
      </c>
      <c r="B820" s="18">
        <v>10600</v>
      </c>
      <c r="C820" s="18">
        <v>10611</v>
      </c>
      <c r="D820" s="20">
        <f t="shared" si="12"/>
        <v>1.0377358490566038E-3</v>
      </c>
    </row>
    <row r="821" spans="1:4" x14ac:dyDescent="0.25">
      <c r="A821" s="21" t="s">
        <v>4727</v>
      </c>
      <c r="B821" s="18">
        <v>3431</v>
      </c>
      <c r="C821" s="18">
        <v>3396</v>
      </c>
      <c r="D821" s="20">
        <f t="shared" si="12"/>
        <v>-1.0201107548819586E-2</v>
      </c>
    </row>
    <row r="822" spans="1:4" x14ac:dyDescent="0.25">
      <c r="A822" s="21" t="s">
        <v>6496</v>
      </c>
      <c r="B822" s="18">
        <v>224</v>
      </c>
      <c r="C822" s="18">
        <v>220</v>
      </c>
      <c r="D822" s="20">
        <f t="shared" si="12"/>
        <v>-1.7857142857142856E-2</v>
      </c>
    </row>
    <row r="823" spans="1:4" x14ac:dyDescent="0.25">
      <c r="A823" s="21" t="s">
        <v>6497</v>
      </c>
      <c r="B823" s="18">
        <v>743</v>
      </c>
      <c r="C823" s="18">
        <v>721</v>
      </c>
      <c r="D823" s="20">
        <f t="shared" si="12"/>
        <v>-2.9609690444145357E-2</v>
      </c>
    </row>
    <row r="824" spans="1:4" x14ac:dyDescent="0.25">
      <c r="A824" s="21" t="s">
        <v>4346</v>
      </c>
      <c r="B824" s="18">
        <v>1279</v>
      </c>
      <c r="C824" s="18">
        <v>1233</v>
      </c>
      <c r="D824" s="20">
        <f t="shared" si="12"/>
        <v>-3.5965598123534011E-2</v>
      </c>
    </row>
    <row r="825" spans="1:4" x14ac:dyDescent="0.25">
      <c r="A825" s="21" t="s">
        <v>6498</v>
      </c>
      <c r="B825" s="18">
        <v>78</v>
      </c>
      <c r="C825" s="18">
        <v>79</v>
      </c>
      <c r="D825" s="20">
        <f t="shared" si="12"/>
        <v>1.282051282051282E-2</v>
      </c>
    </row>
    <row r="826" spans="1:4" x14ac:dyDescent="0.25">
      <c r="A826" s="21" t="s">
        <v>6499</v>
      </c>
      <c r="B826" s="18">
        <v>1648</v>
      </c>
      <c r="C826" s="18">
        <v>1695</v>
      </c>
      <c r="D826" s="20">
        <f t="shared" si="12"/>
        <v>2.8519417475728157E-2</v>
      </c>
    </row>
    <row r="827" spans="1:4" x14ac:dyDescent="0.25">
      <c r="A827" s="21" t="s">
        <v>2653</v>
      </c>
      <c r="B827" s="18">
        <v>821</v>
      </c>
      <c r="C827" s="18">
        <v>830</v>
      </c>
      <c r="D827" s="20">
        <f t="shared" si="12"/>
        <v>1.0962241169305725E-2</v>
      </c>
    </row>
    <row r="828" spans="1:4" x14ac:dyDescent="0.25">
      <c r="A828" s="21" t="s">
        <v>6500</v>
      </c>
      <c r="B828" s="18">
        <v>2028</v>
      </c>
      <c r="C828" s="18">
        <v>1993</v>
      </c>
      <c r="D828" s="20">
        <f t="shared" si="12"/>
        <v>-1.7258382642998029E-2</v>
      </c>
    </row>
    <row r="829" spans="1:4" x14ac:dyDescent="0.25">
      <c r="A829" s="21" t="s">
        <v>5876</v>
      </c>
      <c r="B829" s="18">
        <v>130</v>
      </c>
      <c r="C829" s="18">
        <v>122</v>
      </c>
      <c r="D829" s="20">
        <f t="shared" si="12"/>
        <v>-6.1538461538461542E-2</v>
      </c>
    </row>
    <row r="830" spans="1:4" x14ac:dyDescent="0.25">
      <c r="A830" s="21" t="s">
        <v>6501</v>
      </c>
      <c r="B830" s="18">
        <v>649</v>
      </c>
      <c r="C830" s="18">
        <v>602</v>
      </c>
      <c r="D830" s="20">
        <f t="shared" si="12"/>
        <v>-7.24191063174114E-2</v>
      </c>
    </row>
    <row r="831" spans="1:4" x14ac:dyDescent="0.25">
      <c r="A831" s="21" t="s">
        <v>1938</v>
      </c>
      <c r="B831" s="18">
        <v>165</v>
      </c>
      <c r="C831" s="18">
        <v>158</v>
      </c>
      <c r="D831" s="20">
        <f t="shared" si="12"/>
        <v>-4.2424242424242427E-2</v>
      </c>
    </row>
    <row r="832" spans="1:4" x14ac:dyDescent="0.25">
      <c r="A832" s="21" t="s">
        <v>6502</v>
      </c>
      <c r="B832" s="18">
        <v>72</v>
      </c>
      <c r="C832" s="18">
        <v>73</v>
      </c>
      <c r="D832" s="20">
        <f t="shared" si="12"/>
        <v>1.3888888888888888E-2</v>
      </c>
    </row>
    <row r="833" spans="1:4" x14ac:dyDescent="0.25">
      <c r="A833" s="21" t="s">
        <v>6503</v>
      </c>
      <c r="B833" s="18">
        <v>536</v>
      </c>
      <c r="C833" s="18">
        <v>513</v>
      </c>
      <c r="D833" s="20">
        <f t="shared" si="12"/>
        <v>-4.2910447761194029E-2</v>
      </c>
    </row>
    <row r="834" spans="1:4" x14ac:dyDescent="0.25">
      <c r="A834" s="21" t="s">
        <v>1503</v>
      </c>
      <c r="B834" s="18">
        <v>879</v>
      </c>
      <c r="C834" s="18">
        <v>970</v>
      </c>
      <c r="D834" s="20">
        <f t="shared" si="12"/>
        <v>0.10352673492605233</v>
      </c>
    </row>
    <row r="835" spans="1:4" x14ac:dyDescent="0.25">
      <c r="A835" s="21" t="s">
        <v>6504</v>
      </c>
      <c r="B835" s="18">
        <v>1040</v>
      </c>
      <c r="C835" s="18">
        <v>978</v>
      </c>
      <c r="D835" s="20">
        <f t="shared" ref="D835:D898" si="13">(C835-B835)/B835</f>
        <v>-5.9615384615384619E-2</v>
      </c>
    </row>
    <row r="836" spans="1:4" x14ac:dyDescent="0.25">
      <c r="A836" s="21" t="s">
        <v>6505</v>
      </c>
      <c r="B836" s="18">
        <v>2877</v>
      </c>
      <c r="C836" s="18">
        <v>2775</v>
      </c>
      <c r="D836" s="20">
        <f t="shared" si="13"/>
        <v>-3.5453597497393116E-2</v>
      </c>
    </row>
    <row r="837" spans="1:4" x14ac:dyDescent="0.25">
      <c r="A837" s="21" t="s">
        <v>6506</v>
      </c>
      <c r="B837" s="18">
        <v>362</v>
      </c>
      <c r="C837" s="18">
        <v>338</v>
      </c>
      <c r="D837" s="20">
        <f t="shared" si="13"/>
        <v>-6.6298342541436461E-2</v>
      </c>
    </row>
    <row r="838" spans="1:4" x14ac:dyDescent="0.25">
      <c r="A838" s="21" t="s">
        <v>6507</v>
      </c>
      <c r="B838" s="18">
        <v>68</v>
      </c>
      <c r="C838" s="18">
        <v>64</v>
      </c>
      <c r="D838" s="20">
        <f t="shared" si="13"/>
        <v>-5.8823529411764705E-2</v>
      </c>
    </row>
    <row r="839" spans="1:4" x14ac:dyDescent="0.25">
      <c r="A839" s="21" t="s">
        <v>6508</v>
      </c>
      <c r="B839" s="18">
        <v>367</v>
      </c>
      <c r="C839" s="18">
        <v>345</v>
      </c>
      <c r="D839" s="20">
        <f t="shared" si="13"/>
        <v>-5.9945504087193457E-2</v>
      </c>
    </row>
    <row r="840" spans="1:4" x14ac:dyDescent="0.25">
      <c r="A840" s="21" t="s">
        <v>6509</v>
      </c>
      <c r="B840" s="18">
        <v>59</v>
      </c>
      <c r="C840" s="18">
        <v>56</v>
      </c>
      <c r="D840" s="20">
        <f t="shared" si="13"/>
        <v>-5.0847457627118647E-2</v>
      </c>
    </row>
    <row r="841" spans="1:4" x14ac:dyDescent="0.25">
      <c r="A841" s="21" t="s">
        <v>6510</v>
      </c>
      <c r="B841" s="18">
        <v>502</v>
      </c>
      <c r="C841" s="18">
        <v>482</v>
      </c>
      <c r="D841" s="20">
        <f t="shared" si="13"/>
        <v>-3.9840637450199202E-2</v>
      </c>
    </row>
    <row r="842" spans="1:4" x14ac:dyDescent="0.25">
      <c r="A842" s="21" t="s">
        <v>6511</v>
      </c>
      <c r="B842" s="18">
        <v>186</v>
      </c>
      <c r="C842" s="18">
        <v>179</v>
      </c>
      <c r="D842" s="20">
        <f t="shared" si="13"/>
        <v>-3.7634408602150539E-2</v>
      </c>
    </row>
    <row r="843" spans="1:4" x14ac:dyDescent="0.25">
      <c r="A843" s="21" t="s">
        <v>6512</v>
      </c>
      <c r="B843" s="18">
        <v>67</v>
      </c>
      <c r="C843" s="18">
        <v>61</v>
      </c>
      <c r="D843" s="20">
        <f t="shared" si="13"/>
        <v>-8.9552238805970144E-2</v>
      </c>
    </row>
    <row r="844" spans="1:4" x14ac:dyDescent="0.25">
      <c r="A844" s="21" t="s">
        <v>6513</v>
      </c>
      <c r="B844" s="18">
        <v>422</v>
      </c>
      <c r="C844" s="18">
        <v>408</v>
      </c>
      <c r="D844" s="20">
        <f t="shared" si="13"/>
        <v>-3.3175355450236969E-2</v>
      </c>
    </row>
    <row r="845" spans="1:4" x14ac:dyDescent="0.25">
      <c r="A845" s="21" t="s">
        <v>5897</v>
      </c>
      <c r="B845" s="18">
        <v>229</v>
      </c>
      <c r="C845" s="18">
        <v>212</v>
      </c>
      <c r="D845" s="20">
        <f t="shared" si="13"/>
        <v>-7.4235807860262015E-2</v>
      </c>
    </row>
    <row r="846" spans="1:4" x14ac:dyDescent="0.25">
      <c r="A846" s="21" t="s">
        <v>6514</v>
      </c>
      <c r="B846" s="18">
        <v>1947</v>
      </c>
      <c r="C846" s="18">
        <v>3361</v>
      </c>
      <c r="D846" s="20">
        <f t="shared" si="13"/>
        <v>0.72624550590652281</v>
      </c>
    </row>
    <row r="847" spans="1:4" x14ac:dyDescent="0.25">
      <c r="A847" s="21" t="s">
        <v>4063</v>
      </c>
      <c r="B847" s="18">
        <v>184</v>
      </c>
      <c r="C847" s="18">
        <v>178</v>
      </c>
      <c r="D847" s="20">
        <f t="shared" si="13"/>
        <v>-3.2608695652173912E-2</v>
      </c>
    </row>
    <row r="848" spans="1:4" x14ac:dyDescent="0.25">
      <c r="A848" s="21" t="s">
        <v>6515</v>
      </c>
      <c r="B848" s="18">
        <v>3221</v>
      </c>
      <c r="C848" s="18">
        <v>3218</v>
      </c>
      <c r="D848" s="20">
        <f t="shared" si="13"/>
        <v>-9.3138776777398327E-4</v>
      </c>
    </row>
    <row r="849" spans="1:4" x14ac:dyDescent="0.25">
      <c r="A849" s="21" t="s">
        <v>6516</v>
      </c>
      <c r="B849" s="18">
        <v>476</v>
      </c>
      <c r="C849" s="18">
        <v>452</v>
      </c>
      <c r="D849" s="20">
        <f t="shared" si="13"/>
        <v>-5.0420168067226892E-2</v>
      </c>
    </row>
    <row r="850" spans="1:4" x14ac:dyDescent="0.25">
      <c r="A850" s="21" t="s">
        <v>6517</v>
      </c>
      <c r="B850" s="18">
        <v>2341</v>
      </c>
      <c r="C850" s="18">
        <v>2164</v>
      </c>
      <c r="D850" s="20">
        <f t="shared" si="13"/>
        <v>-7.5608714224690302E-2</v>
      </c>
    </row>
    <row r="851" spans="1:4" x14ac:dyDescent="0.25">
      <c r="A851" s="21" t="s">
        <v>6518</v>
      </c>
      <c r="B851" s="18">
        <v>124</v>
      </c>
      <c r="C851" s="18">
        <v>120</v>
      </c>
      <c r="D851" s="20">
        <f t="shared" si="13"/>
        <v>-3.2258064516129031E-2</v>
      </c>
    </row>
    <row r="852" spans="1:4" x14ac:dyDescent="0.25">
      <c r="A852" s="21" t="s">
        <v>6519</v>
      </c>
      <c r="B852" s="18">
        <v>1703</v>
      </c>
      <c r="C852" s="18">
        <v>1627</v>
      </c>
      <c r="D852" s="20">
        <f t="shared" si="13"/>
        <v>-4.4627128596594248E-2</v>
      </c>
    </row>
    <row r="853" spans="1:4" x14ac:dyDescent="0.25">
      <c r="A853" s="21" t="s">
        <v>6520</v>
      </c>
      <c r="B853" s="18">
        <v>919</v>
      </c>
      <c r="C853" s="18">
        <v>960</v>
      </c>
      <c r="D853" s="20">
        <f t="shared" si="13"/>
        <v>4.461371055495103E-2</v>
      </c>
    </row>
    <row r="854" spans="1:4" x14ac:dyDescent="0.25">
      <c r="A854" s="21" t="s">
        <v>903</v>
      </c>
      <c r="B854" s="18">
        <v>1313</v>
      </c>
      <c r="C854" s="18">
        <v>1353</v>
      </c>
      <c r="D854" s="20">
        <f t="shared" si="13"/>
        <v>3.0464584920030464E-2</v>
      </c>
    </row>
    <row r="855" spans="1:4" x14ac:dyDescent="0.25">
      <c r="A855" s="21" t="s">
        <v>6521</v>
      </c>
      <c r="B855" s="18">
        <v>81</v>
      </c>
      <c r="C855" s="18">
        <v>78</v>
      </c>
      <c r="D855" s="20">
        <f t="shared" si="13"/>
        <v>-3.7037037037037035E-2</v>
      </c>
    </row>
    <row r="856" spans="1:4" x14ac:dyDescent="0.25">
      <c r="A856" s="21" t="s">
        <v>6522</v>
      </c>
      <c r="B856" s="18">
        <v>485</v>
      </c>
      <c r="C856" s="18">
        <v>499</v>
      </c>
      <c r="D856" s="20">
        <f t="shared" si="13"/>
        <v>2.88659793814433E-2</v>
      </c>
    </row>
    <row r="857" spans="1:4" x14ac:dyDescent="0.25">
      <c r="A857" s="21" t="s">
        <v>6523</v>
      </c>
      <c r="B857" s="18">
        <v>68</v>
      </c>
      <c r="C857" s="18">
        <v>64</v>
      </c>
      <c r="D857" s="20">
        <f t="shared" si="13"/>
        <v>-5.8823529411764705E-2</v>
      </c>
    </row>
    <row r="858" spans="1:4" x14ac:dyDescent="0.25">
      <c r="A858" s="21" t="s">
        <v>6524</v>
      </c>
      <c r="B858" s="18">
        <v>47</v>
      </c>
      <c r="C858" s="18">
        <v>45</v>
      </c>
      <c r="D858" s="20">
        <f t="shared" si="13"/>
        <v>-4.2553191489361701E-2</v>
      </c>
    </row>
    <row r="859" spans="1:4" x14ac:dyDescent="0.25">
      <c r="A859" s="21" t="s">
        <v>6525</v>
      </c>
      <c r="B859" s="18">
        <v>917</v>
      </c>
      <c r="C859" s="18">
        <v>948</v>
      </c>
      <c r="D859" s="20">
        <f t="shared" si="13"/>
        <v>3.3805888767720831E-2</v>
      </c>
    </row>
    <row r="860" spans="1:4" x14ac:dyDescent="0.25">
      <c r="A860" s="21" t="s">
        <v>3892</v>
      </c>
      <c r="B860" s="18">
        <v>397</v>
      </c>
      <c r="C860" s="18">
        <v>384</v>
      </c>
      <c r="D860" s="20">
        <f t="shared" si="13"/>
        <v>-3.2745591939546598E-2</v>
      </c>
    </row>
    <row r="861" spans="1:4" x14ac:dyDescent="0.25">
      <c r="A861" s="21" t="s">
        <v>6526</v>
      </c>
      <c r="B861" s="18">
        <v>102</v>
      </c>
      <c r="C861" s="18">
        <v>96</v>
      </c>
      <c r="D861" s="20">
        <f t="shared" si="13"/>
        <v>-5.8823529411764705E-2</v>
      </c>
    </row>
    <row r="862" spans="1:4" x14ac:dyDescent="0.25">
      <c r="A862" s="21" t="s">
        <v>6527</v>
      </c>
      <c r="B862" s="18">
        <v>1051</v>
      </c>
      <c r="C862" s="18">
        <v>1070</v>
      </c>
      <c r="D862" s="20">
        <f t="shared" si="13"/>
        <v>1.8078020932445291E-2</v>
      </c>
    </row>
    <row r="863" spans="1:4" x14ac:dyDescent="0.25">
      <c r="A863" s="21" t="s">
        <v>6528</v>
      </c>
      <c r="B863" s="18">
        <v>487</v>
      </c>
      <c r="C863" s="18">
        <v>475</v>
      </c>
      <c r="D863" s="20">
        <f t="shared" si="13"/>
        <v>-2.4640657084188913E-2</v>
      </c>
    </row>
    <row r="864" spans="1:4" x14ac:dyDescent="0.25">
      <c r="A864" s="21" t="s">
        <v>6529</v>
      </c>
      <c r="B864" s="18">
        <v>1458</v>
      </c>
      <c r="C864" s="18">
        <v>1470</v>
      </c>
      <c r="D864" s="20">
        <f t="shared" si="13"/>
        <v>8.23045267489712E-3</v>
      </c>
    </row>
    <row r="865" spans="1:4" x14ac:dyDescent="0.25">
      <c r="A865" s="21" t="s">
        <v>6530</v>
      </c>
      <c r="B865" s="18">
        <v>39463</v>
      </c>
      <c r="C865" s="18">
        <v>43592</v>
      </c>
      <c r="D865" s="20">
        <f t="shared" si="13"/>
        <v>0.10462965309277045</v>
      </c>
    </row>
    <row r="866" spans="1:4" x14ac:dyDescent="0.25">
      <c r="A866" s="21" t="s">
        <v>6531</v>
      </c>
      <c r="B866" s="18">
        <v>374</v>
      </c>
      <c r="C866" s="18">
        <v>345</v>
      </c>
      <c r="D866" s="20">
        <f t="shared" si="13"/>
        <v>-7.7540106951871662E-2</v>
      </c>
    </row>
    <row r="867" spans="1:4" x14ac:dyDescent="0.25">
      <c r="A867" s="21" t="s">
        <v>6532</v>
      </c>
      <c r="B867" s="18">
        <v>436</v>
      </c>
      <c r="C867" s="18">
        <v>423</v>
      </c>
      <c r="D867" s="20">
        <f t="shared" si="13"/>
        <v>-2.9816513761467892E-2</v>
      </c>
    </row>
    <row r="868" spans="1:4" x14ac:dyDescent="0.25">
      <c r="A868" s="21" t="s">
        <v>6533</v>
      </c>
      <c r="B868" s="18">
        <v>57</v>
      </c>
      <c r="C868" s="18">
        <v>59</v>
      </c>
      <c r="D868" s="20">
        <f t="shared" si="13"/>
        <v>3.5087719298245612E-2</v>
      </c>
    </row>
    <row r="869" spans="1:4" x14ac:dyDescent="0.25">
      <c r="A869" s="21" t="s">
        <v>1093</v>
      </c>
      <c r="B869" s="18">
        <v>682</v>
      </c>
      <c r="C869" s="18">
        <v>660</v>
      </c>
      <c r="D869" s="20">
        <f t="shared" si="13"/>
        <v>-3.2258064516129031E-2</v>
      </c>
    </row>
    <row r="870" spans="1:4" x14ac:dyDescent="0.25">
      <c r="A870" s="21" t="s">
        <v>5763</v>
      </c>
      <c r="B870" s="18">
        <v>1016</v>
      </c>
      <c r="C870" s="18">
        <v>1131</v>
      </c>
      <c r="D870" s="20">
        <f t="shared" si="13"/>
        <v>0.11318897637795275</v>
      </c>
    </row>
    <row r="871" spans="1:4" x14ac:dyDescent="0.25">
      <c r="A871" s="21" t="s">
        <v>6534</v>
      </c>
      <c r="B871" s="18">
        <v>230</v>
      </c>
      <c r="C871" s="18">
        <v>206</v>
      </c>
      <c r="D871" s="20">
        <f t="shared" si="13"/>
        <v>-0.10434782608695652</v>
      </c>
    </row>
    <row r="872" spans="1:4" x14ac:dyDescent="0.25">
      <c r="A872" s="21" t="s">
        <v>6535</v>
      </c>
      <c r="B872" s="18">
        <v>71</v>
      </c>
      <c r="C872" s="18">
        <v>67</v>
      </c>
      <c r="D872" s="20">
        <f t="shared" si="13"/>
        <v>-5.6338028169014086E-2</v>
      </c>
    </row>
    <row r="873" spans="1:4" x14ac:dyDescent="0.25">
      <c r="A873" s="21" t="s">
        <v>1681</v>
      </c>
      <c r="B873" s="18">
        <v>717</v>
      </c>
      <c r="C873" s="18">
        <v>722</v>
      </c>
      <c r="D873" s="20">
        <f t="shared" si="13"/>
        <v>6.9735006973500697E-3</v>
      </c>
    </row>
    <row r="874" spans="1:4" x14ac:dyDescent="0.25">
      <c r="A874" s="21" t="s">
        <v>6536</v>
      </c>
      <c r="B874" s="18">
        <v>893</v>
      </c>
      <c r="C874" s="18">
        <v>869</v>
      </c>
      <c r="D874" s="20">
        <f t="shared" si="13"/>
        <v>-2.6875699888017916E-2</v>
      </c>
    </row>
    <row r="875" spans="1:4" x14ac:dyDescent="0.25">
      <c r="A875" s="21" t="s">
        <v>5939</v>
      </c>
      <c r="B875" s="18">
        <v>1252</v>
      </c>
      <c r="C875" s="18">
        <v>1171</v>
      </c>
      <c r="D875" s="20">
        <f t="shared" si="13"/>
        <v>-6.4696485623003189E-2</v>
      </c>
    </row>
    <row r="876" spans="1:4" x14ac:dyDescent="0.25">
      <c r="A876" s="21" t="s">
        <v>6537</v>
      </c>
      <c r="B876" s="18">
        <v>174</v>
      </c>
      <c r="C876" s="18">
        <v>164</v>
      </c>
      <c r="D876" s="20">
        <f t="shared" si="13"/>
        <v>-5.7471264367816091E-2</v>
      </c>
    </row>
    <row r="877" spans="1:4" x14ac:dyDescent="0.25">
      <c r="A877" s="21" t="s">
        <v>6538</v>
      </c>
      <c r="B877" s="18">
        <v>50</v>
      </c>
      <c r="C877" s="18">
        <v>48</v>
      </c>
      <c r="D877" s="20">
        <f t="shared" si="13"/>
        <v>-0.04</v>
      </c>
    </row>
    <row r="878" spans="1:4" x14ac:dyDescent="0.25">
      <c r="A878" s="21" t="s">
        <v>6539</v>
      </c>
      <c r="B878" s="18">
        <v>5257</v>
      </c>
      <c r="C878" s="18">
        <v>5114</v>
      </c>
      <c r="D878" s="20">
        <f t="shared" si="13"/>
        <v>-2.7201826136579798E-2</v>
      </c>
    </row>
    <row r="879" spans="1:4" x14ac:dyDescent="0.25">
      <c r="A879" s="21" t="s">
        <v>6540</v>
      </c>
      <c r="B879" s="18">
        <v>208</v>
      </c>
      <c r="C879" s="18">
        <v>198</v>
      </c>
      <c r="D879" s="20">
        <f t="shared" si="13"/>
        <v>-4.807692307692308E-2</v>
      </c>
    </row>
    <row r="880" spans="1:4" x14ac:dyDescent="0.25">
      <c r="A880" s="21" t="s">
        <v>6541</v>
      </c>
      <c r="B880" s="18">
        <v>262</v>
      </c>
      <c r="C880" s="18">
        <v>242</v>
      </c>
      <c r="D880" s="20">
        <f t="shared" si="13"/>
        <v>-7.6335877862595422E-2</v>
      </c>
    </row>
    <row r="881" spans="1:4" x14ac:dyDescent="0.25">
      <c r="A881" s="21" t="s">
        <v>6542</v>
      </c>
      <c r="B881" s="18">
        <v>341</v>
      </c>
      <c r="C881" s="18">
        <v>346</v>
      </c>
      <c r="D881" s="20">
        <f t="shared" si="13"/>
        <v>1.466275659824047E-2</v>
      </c>
    </row>
    <row r="882" spans="1:4" x14ac:dyDescent="0.25">
      <c r="A882" s="21" t="s">
        <v>2116</v>
      </c>
      <c r="B882" s="18">
        <v>1629</v>
      </c>
      <c r="C882" s="18">
        <v>1640</v>
      </c>
      <c r="D882" s="20">
        <f t="shared" si="13"/>
        <v>6.752608962553714E-3</v>
      </c>
    </row>
    <row r="883" spans="1:4" x14ac:dyDescent="0.25">
      <c r="A883" s="21" t="s">
        <v>4154</v>
      </c>
      <c r="B883" s="18">
        <v>1463</v>
      </c>
      <c r="C883" s="18">
        <v>1450</v>
      </c>
      <c r="D883" s="20">
        <f t="shared" si="13"/>
        <v>-8.8858509911141498E-3</v>
      </c>
    </row>
    <row r="884" spans="1:4" x14ac:dyDescent="0.25">
      <c r="A884" s="21" t="s">
        <v>3053</v>
      </c>
      <c r="B884" s="18">
        <v>791</v>
      </c>
      <c r="C884" s="18">
        <v>792</v>
      </c>
      <c r="D884" s="20">
        <f t="shared" si="13"/>
        <v>1.2642225031605564E-3</v>
      </c>
    </row>
    <row r="885" spans="1:4" x14ac:dyDescent="0.25">
      <c r="A885" s="21" t="s">
        <v>6543</v>
      </c>
      <c r="B885" s="18">
        <v>197</v>
      </c>
      <c r="C885" s="18">
        <v>178</v>
      </c>
      <c r="D885" s="20">
        <f t="shared" si="13"/>
        <v>-9.6446700507614211E-2</v>
      </c>
    </row>
    <row r="886" spans="1:4" x14ac:dyDescent="0.25">
      <c r="A886" s="21" t="s">
        <v>2215</v>
      </c>
      <c r="B886" s="18">
        <v>819</v>
      </c>
      <c r="C886" s="18">
        <v>767</v>
      </c>
      <c r="D886" s="20">
        <f t="shared" si="13"/>
        <v>-6.3492063492063489E-2</v>
      </c>
    </row>
    <row r="887" spans="1:4" x14ac:dyDescent="0.25">
      <c r="A887" s="21" t="s">
        <v>4026</v>
      </c>
      <c r="B887" s="18">
        <v>785</v>
      </c>
      <c r="C887" s="18">
        <v>777</v>
      </c>
      <c r="D887" s="20">
        <f t="shared" si="13"/>
        <v>-1.019108280254777E-2</v>
      </c>
    </row>
    <row r="888" spans="1:4" x14ac:dyDescent="0.25">
      <c r="A888" s="21" t="s">
        <v>3010</v>
      </c>
      <c r="B888" s="18">
        <v>2067</v>
      </c>
      <c r="C888" s="18">
        <v>2023</v>
      </c>
      <c r="D888" s="20">
        <f t="shared" si="13"/>
        <v>-2.1286889211417512E-2</v>
      </c>
    </row>
    <row r="889" spans="1:4" x14ac:dyDescent="0.25">
      <c r="A889" s="21" t="s">
        <v>6544</v>
      </c>
      <c r="B889" s="18">
        <v>7266</v>
      </c>
      <c r="C889" s="18">
        <v>7395</v>
      </c>
      <c r="D889" s="20">
        <f t="shared" si="13"/>
        <v>1.7753922378199834E-2</v>
      </c>
    </row>
    <row r="890" spans="1:4" x14ac:dyDescent="0.25">
      <c r="A890" s="21" t="s">
        <v>5896</v>
      </c>
      <c r="B890" s="18">
        <v>248</v>
      </c>
      <c r="C890" s="18">
        <v>229</v>
      </c>
      <c r="D890" s="20">
        <f t="shared" si="13"/>
        <v>-7.6612903225806453E-2</v>
      </c>
    </row>
    <row r="891" spans="1:4" x14ac:dyDescent="0.25">
      <c r="A891" s="21" t="s">
        <v>6545</v>
      </c>
      <c r="B891" s="18">
        <v>68406</v>
      </c>
      <c r="C891" s="18">
        <v>67587</v>
      </c>
      <c r="D891" s="20">
        <f t="shared" si="13"/>
        <v>-1.1972633979475485E-2</v>
      </c>
    </row>
    <row r="892" spans="1:4" x14ac:dyDescent="0.25">
      <c r="A892" s="21" t="s">
        <v>6546</v>
      </c>
      <c r="B892" s="18">
        <v>144</v>
      </c>
      <c r="C892" s="18">
        <v>141</v>
      </c>
      <c r="D892" s="20">
        <f t="shared" si="13"/>
        <v>-2.0833333333333332E-2</v>
      </c>
    </row>
    <row r="893" spans="1:4" x14ac:dyDescent="0.25">
      <c r="A893" s="21" t="s">
        <v>6547</v>
      </c>
      <c r="B893" s="18">
        <v>257</v>
      </c>
      <c r="C893" s="18">
        <v>247</v>
      </c>
      <c r="D893" s="20">
        <f t="shared" si="13"/>
        <v>-3.8910505836575876E-2</v>
      </c>
    </row>
    <row r="894" spans="1:4" x14ac:dyDescent="0.25">
      <c r="A894" s="21" t="s">
        <v>6548</v>
      </c>
      <c r="B894" s="18">
        <v>13790</v>
      </c>
      <c r="C894" s="18">
        <v>20649</v>
      </c>
      <c r="D894" s="20">
        <f t="shared" si="13"/>
        <v>0.49738941261783903</v>
      </c>
    </row>
    <row r="895" spans="1:4" x14ac:dyDescent="0.25">
      <c r="A895" s="21" t="s">
        <v>3971</v>
      </c>
      <c r="B895" s="18">
        <v>3897</v>
      </c>
      <c r="C895" s="18">
        <v>3697</v>
      </c>
      <c r="D895" s="20">
        <f t="shared" si="13"/>
        <v>-5.1321529381575574E-2</v>
      </c>
    </row>
    <row r="896" spans="1:4" x14ac:dyDescent="0.25">
      <c r="A896" s="21" t="s">
        <v>5304</v>
      </c>
      <c r="B896" s="18">
        <v>9874</v>
      </c>
      <c r="C896" s="18">
        <v>10126</v>
      </c>
      <c r="D896" s="20">
        <f t="shared" si="13"/>
        <v>2.5521571804739719E-2</v>
      </c>
    </row>
    <row r="897" spans="1:4" x14ac:dyDescent="0.25">
      <c r="A897" s="21" t="s">
        <v>6549</v>
      </c>
      <c r="B897" s="18">
        <v>966</v>
      </c>
      <c r="C897" s="18">
        <v>952</v>
      </c>
      <c r="D897" s="20">
        <f t="shared" si="13"/>
        <v>-1.4492753623188406E-2</v>
      </c>
    </row>
    <row r="898" spans="1:4" x14ac:dyDescent="0.25">
      <c r="A898" s="21" t="s">
        <v>6550</v>
      </c>
      <c r="B898" s="18">
        <v>141</v>
      </c>
      <c r="C898" s="18">
        <v>132</v>
      </c>
      <c r="D898" s="20">
        <f t="shared" si="13"/>
        <v>-6.3829787234042548E-2</v>
      </c>
    </row>
    <row r="899" spans="1:4" x14ac:dyDescent="0.25">
      <c r="A899" s="21" t="s">
        <v>6551</v>
      </c>
      <c r="B899" s="18">
        <v>88</v>
      </c>
      <c r="C899" s="18">
        <v>70</v>
      </c>
      <c r="D899" s="20">
        <f t="shared" ref="D899:D946" si="14">(C899-B899)/B899</f>
        <v>-0.20454545454545456</v>
      </c>
    </row>
    <row r="900" spans="1:4" x14ac:dyDescent="0.25">
      <c r="A900" s="21" t="s">
        <v>6552</v>
      </c>
      <c r="B900" s="18">
        <v>8070</v>
      </c>
      <c r="C900" s="18">
        <v>7787</v>
      </c>
      <c r="D900" s="20">
        <f t="shared" si="14"/>
        <v>-3.5068153655514252E-2</v>
      </c>
    </row>
    <row r="901" spans="1:4" x14ac:dyDescent="0.25">
      <c r="A901" s="21" t="s">
        <v>6553</v>
      </c>
      <c r="B901" s="18">
        <v>125</v>
      </c>
      <c r="C901" s="18">
        <v>116</v>
      </c>
      <c r="D901" s="20">
        <f t="shared" si="14"/>
        <v>-7.1999999999999995E-2</v>
      </c>
    </row>
    <row r="902" spans="1:4" x14ac:dyDescent="0.25">
      <c r="A902" s="21" t="s">
        <v>6554</v>
      </c>
      <c r="B902" s="18">
        <v>1408</v>
      </c>
      <c r="C902" s="18">
        <v>1419</v>
      </c>
      <c r="D902" s="20">
        <f t="shared" si="14"/>
        <v>7.8125E-3</v>
      </c>
    </row>
    <row r="903" spans="1:4" x14ac:dyDescent="0.25">
      <c r="A903" s="21" t="s">
        <v>4595</v>
      </c>
      <c r="B903" s="18">
        <v>707</v>
      </c>
      <c r="C903" s="18">
        <v>693</v>
      </c>
      <c r="D903" s="20">
        <f t="shared" si="14"/>
        <v>-1.9801980198019802E-2</v>
      </c>
    </row>
    <row r="904" spans="1:4" x14ac:dyDescent="0.25">
      <c r="A904" s="21" t="s">
        <v>5925</v>
      </c>
      <c r="B904" s="18">
        <v>165</v>
      </c>
      <c r="C904" s="18">
        <v>154</v>
      </c>
      <c r="D904" s="20">
        <f t="shared" si="14"/>
        <v>-6.6666666666666666E-2</v>
      </c>
    </row>
    <row r="905" spans="1:4" x14ac:dyDescent="0.25">
      <c r="A905" s="21" t="s">
        <v>2280</v>
      </c>
      <c r="B905" s="18">
        <v>390</v>
      </c>
      <c r="C905" s="18">
        <v>371</v>
      </c>
      <c r="D905" s="20">
        <f t="shared" si="14"/>
        <v>-4.8717948717948718E-2</v>
      </c>
    </row>
    <row r="906" spans="1:4" x14ac:dyDescent="0.25">
      <c r="A906" s="21" t="s">
        <v>3326</v>
      </c>
      <c r="B906" s="18">
        <v>785</v>
      </c>
      <c r="C906" s="18">
        <v>757</v>
      </c>
      <c r="D906" s="20">
        <f t="shared" si="14"/>
        <v>-3.5668789808917196E-2</v>
      </c>
    </row>
    <row r="907" spans="1:4" x14ac:dyDescent="0.25">
      <c r="A907" s="21" t="s">
        <v>6555</v>
      </c>
      <c r="B907" s="18">
        <v>2322</v>
      </c>
      <c r="C907" s="18">
        <v>2393</v>
      </c>
      <c r="D907" s="20">
        <f t="shared" si="14"/>
        <v>3.05770887166236E-2</v>
      </c>
    </row>
    <row r="908" spans="1:4" x14ac:dyDescent="0.25">
      <c r="A908" s="21" t="s">
        <v>5776</v>
      </c>
      <c r="B908" s="18">
        <v>2968</v>
      </c>
      <c r="C908" s="18">
        <v>2927</v>
      </c>
      <c r="D908" s="20">
        <f t="shared" si="14"/>
        <v>-1.3814016172506738E-2</v>
      </c>
    </row>
    <row r="909" spans="1:4" x14ac:dyDescent="0.25">
      <c r="A909" s="21" t="s">
        <v>6556</v>
      </c>
      <c r="B909" s="18">
        <v>146</v>
      </c>
      <c r="C909" s="18">
        <v>149</v>
      </c>
      <c r="D909" s="20">
        <f t="shared" si="14"/>
        <v>2.0547945205479451E-2</v>
      </c>
    </row>
    <row r="910" spans="1:4" x14ac:dyDescent="0.25">
      <c r="A910" s="21" t="s">
        <v>5875</v>
      </c>
      <c r="B910" s="18">
        <v>56609</v>
      </c>
      <c r="C910" s="18">
        <v>65608</v>
      </c>
      <c r="D910" s="20">
        <f t="shared" si="14"/>
        <v>0.15896765531982546</v>
      </c>
    </row>
    <row r="911" spans="1:4" x14ac:dyDescent="0.25">
      <c r="A911" s="21" t="s">
        <v>6557</v>
      </c>
      <c r="B911" s="18">
        <v>132</v>
      </c>
      <c r="C911" s="18">
        <v>132</v>
      </c>
      <c r="D911" s="20">
        <f t="shared" si="14"/>
        <v>0</v>
      </c>
    </row>
    <row r="912" spans="1:4" x14ac:dyDescent="0.25">
      <c r="A912" s="21" t="s">
        <v>6558</v>
      </c>
      <c r="B912" s="18">
        <v>211</v>
      </c>
      <c r="C912" s="18">
        <v>198</v>
      </c>
      <c r="D912" s="20">
        <f t="shared" si="14"/>
        <v>-6.1611374407582936E-2</v>
      </c>
    </row>
    <row r="913" spans="1:4" x14ac:dyDescent="0.25">
      <c r="A913" s="21" t="s">
        <v>6559</v>
      </c>
      <c r="B913" s="18">
        <v>3736</v>
      </c>
      <c r="C913" s="18">
        <v>3755</v>
      </c>
      <c r="D913" s="20">
        <f t="shared" si="14"/>
        <v>5.0856531049250538E-3</v>
      </c>
    </row>
    <row r="914" spans="1:4" x14ac:dyDescent="0.25">
      <c r="A914" s="21" t="s">
        <v>4722</v>
      </c>
      <c r="B914" s="18">
        <v>289</v>
      </c>
      <c r="C914" s="18">
        <v>289</v>
      </c>
      <c r="D914" s="20">
        <f t="shared" si="14"/>
        <v>0</v>
      </c>
    </row>
    <row r="915" spans="1:4" x14ac:dyDescent="0.25">
      <c r="A915" s="21" t="s">
        <v>6560</v>
      </c>
      <c r="B915" s="18">
        <v>127</v>
      </c>
      <c r="C915" s="18">
        <v>120</v>
      </c>
      <c r="D915" s="20">
        <f t="shared" si="14"/>
        <v>-5.5118110236220472E-2</v>
      </c>
    </row>
    <row r="916" spans="1:4" x14ac:dyDescent="0.25">
      <c r="A916" s="21" t="s">
        <v>2739</v>
      </c>
      <c r="B916" s="18">
        <v>966</v>
      </c>
      <c r="C916" s="18">
        <v>941</v>
      </c>
      <c r="D916" s="20">
        <f t="shared" si="14"/>
        <v>-2.5879917184265012E-2</v>
      </c>
    </row>
    <row r="917" spans="1:4" x14ac:dyDescent="0.25">
      <c r="A917" s="21" t="s">
        <v>6561</v>
      </c>
      <c r="B917" s="18">
        <v>299</v>
      </c>
      <c r="C917" s="18">
        <v>293</v>
      </c>
      <c r="D917" s="20">
        <f t="shared" si="14"/>
        <v>-2.0066889632107024E-2</v>
      </c>
    </row>
    <row r="918" spans="1:4" x14ac:dyDescent="0.25">
      <c r="A918" s="21" t="s">
        <v>4880</v>
      </c>
      <c r="B918" s="18">
        <v>2486</v>
      </c>
      <c r="C918" s="18">
        <v>2346</v>
      </c>
      <c r="D918" s="20">
        <f t="shared" si="14"/>
        <v>-5.6315366049879322E-2</v>
      </c>
    </row>
    <row r="919" spans="1:4" x14ac:dyDescent="0.25">
      <c r="A919" s="21" t="s">
        <v>4436</v>
      </c>
      <c r="B919" s="18">
        <v>112</v>
      </c>
      <c r="C919" s="18">
        <v>109</v>
      </c>
      <c r="D919" s="20">
        <f t="shared" si="14"/>
        <v>-2.6785714285714284E-2</v>
      </c>
    </row>
    <row r="920" spans="1:4" x14ac:dyDescent="0.25">
      <c r="A920" s="21" t="s">
        <v>6562</v>
      </c>
      <c r="B920" s="18">
        <v>646</v>
      </c>
      <c r="C920" s="18">
        <v>621</v>
      </c>
      <c r="D920" s="20">
        <f t="shared" si="14"/>
        <v>-3.8699690402476783E-2</v>
      </c>
    </row>
    <row r="921" spans="1:4" x14ac:dyDescent="0.25">
      <c r="A921" s="21" t="s">
        <v>6563</v>
      </c>
      <c r="B921" s="18">
        <v>764</v>
      </c>
      <c r="C921" s="18">
        <v>731</v>
      </c>
      <c r="D921" s="20">
        <f t="shared" si="14"/>
        <v>-4.3193717277486908E-2</v>
      </c>
    </row>
    <row r="922" spans="1:4" x14ac:dyDescent="0.25">
      <c r="A922" s="21" t="s">
        <v>6564</v>
      </c>
      <c r="B922" s="18">
        <v>762</v>
      </c>
      <c r="C922" s="18">
        <v>733</v>
      </c>
      <c r="D922" s="20">
        <f t="shared" si="14"/>
        <v>-3.805774278215223E-2</v>
      </c>
    </row>
    <row r="923" spans="1:4" x14ac:dyDescent="0.25">
      <c r="A923" s="21" t="s">
        <v>6565</v>
      </c>
      <c r="B923" s="18">
        <v>504</v>
      </c>
      <c r="C923" s="18">
        <v>484</v>
      </c>
      <c r="D923" s="20">
        <f t="shared" si="14"/>
        <v>-3.968253968253968E-2</v>
      </c>
    </row>
    <row r="924" spans="1:4" x14ac:dyDescent="0.25">
      <c r="A924" s="21" t="s">
        <v>6566</v>
      </c>
      <c r="B924" s="18">
        <v>149</v>
      </c>
      <c r="C924" s="18">
        <v>146</v>
      </c>
      <c r="D924" s="20">
        <f t="shared" si="14"/>
        <v>-2.0134228187919462E-2</v>
      </c>
    </row>
    <row r="925" spans="1:4" x14ac:dyDescent="0.25">
      <c r="A925" s="21" t="s">
        <v>6567</v>
      </c>
      <c r="B925" s="18">
        <v>88</v>
      </c>
      <c r="C925" s="18">
        <v>99</v>
      </c>
      <c r="D925" s="20">
        <f t="shared" si="14"/>
        <v>0.125</v>
      </c>
    </row>
    <row r="926" spans="1:4" x14ac:dyDescent="0.25">
      <c r="A926" s="21" t="s">
        <v>6568</v>
      </c>
      <c r="B926" s="18">
        <v>344</v>
      </c>
      <c r="C926" s="18">
        <v>332</v>
      </c>
      <c r="D926" s="20">
        <f t="shared" si="14"/>
        <v>-3.4883720930232558E-2</v>
      </c>
    </row>
    <row r="927" spans="1:4" x14ac:dyDescent="0.25">
      <c r="A927" s="21" t="s">
        <v>5886</v>
      </c>
      <c r="B927" s="18">
        <v>3068</v>
      </c>
      <c r="C927" s="18">
        <v>3139</v>
      </c>
      <c r="D927" s="20">
        <f t="shared" si="14"/>
        <v>2.3142112125162973E-2</v>
      </c>
    </row>
    <row r="928" spans="1:4" x14ac:dyDescent="0.25">
      <c r="A928" s="21" t="s">
        <v>6569</v>
      </c>
      <c r="B928" s="18">
        <v>152</v>
      </c>
      <c r="C928" s="18">
        <v>150</v>
      </c>
      <c r="D928" s="20">
        <f t="shared" si="14"/>
        <v>-1.3157894736842105E-2</v>
      </c>
    </row>
    <row r="929" spans="1:4" x14ac:dyDescent="0.25">
      <c r="A929" s="21" t="s">
        <v>6570</v>
      </c>
      <c r="B929" s="18">
        <v>2802</v>
      </c>
      <c r="C929" s="18">
        <v>2832</v>
      </c>
      <c r="D929" s="20">
        <f t="shared" si="14"/>
        <v>1.0706638115631691E-2</v>
      </c>
    </row>
    <row r="930" spans="1:4" x14ac:dyDescent="0.25">
      <c r="A930" s="21" t="s">
        <v>1918</v>
      </c>
      <c r="B930" s="18">
        <v>4860</v>
      </c>
      <c r="C930" s="18">
        <v>4953</v>
      </c>
      <c r="D930" s="20">
        <f t="shared" si="14"/>
        <v>1.9135802469135803E-2</v>
      </c>
    </row>
    <row r="931" spans="1:4" x14ac:dyDescent="0.25">
      <c r="A931" s="21" t="s">
        <v>6571</v>
      </c>
      <c r="B931" s="18">
        <v>1134</v>
      </c>
      <c r="C931" s="18">
        <v>1105</v>
      </c>
      <c r="D931" s="20">
        <f t="shared" si="14"/>
        <v>-2.5573192239858905E-2</v>
      </c>
    </row>
    <row r="932" spans="1:4" x14ac:dyDescent="0.25">
      <c r="A932" s="21" t="s">
        <v>6572</v>
      </c>
      <c r="B932" s="18">
        <v>5190</v>
      </c>
      <c r="C932" s="18">
        <v>5276</v>
      </c>
      <c r="D932" s="20">
        <f t="shared" si="14"/>
        <v>1.6570327552986513E-2</v>
      </c>
    </row>
    <row r="933" spans="1:4" x14ac:dyDescent="0.25">
      <c r="A933" s="21" t="s">
        <v>4555</v>
      </c>
      <c r="B933" s="18">
        <v>850</v>
      </c>
      <c r="C933" s="18">
        <v>855</v>
      </c>
      <c r="D933" s="20">
        <f t="shared" si="14"/>
        <v>5.8823529411764705E-3</v>
      </c>
    </row>
    <row r="934" spans="1:4" x14ac:dyDescent="0.25">
      <c r="A934" s="21" t="s">
        <v>5944</v>
      </c>
      <c r="B934" s="18">
        <v>116</v>
      </c>
      <c r="C934" s="18">
        <v>109</v>
      </c>
      <c r="D934" s="20">
        <f t="shared" si="14"/>
        <v>-6.0344827586206899E-2</v>
      </c>
    </row>
    <row r="935" spans="1:4" x14ac:dyDescent="0.25">
      <c r="A935" s="21" t="s">
        <v>6573</v>
      </c>
      <c r="B935" s="18">
        <v>229</v>
      </c>
      <c r="C935" s="18">
        <v>211</v>
      </c>
      <c r="D935" s="20">
        <f t="shared" si="14"/>
        <v>-7.8602620087336247E-2</v>
      </c>
    </row>
    <row r="936" spans="1:4" x14ac:dyDescent="0.25">
      <c r="A936" s="21" t="s">
        <v>6574</v>
      </c>
      <c r="B936" s="18">
        <v>1459</v>
      </c>
      <c r="C936" s="18">
        <v>1407</v>
      </c>
      <c r="D936" s="20">
        <f t="shared" si="14"/>
        <v>-3.5640849897189859E-2</v>
      </c>
    </row>
    <row r="937" spans="1:4" x14ac:dyDescent="0.25">
      <c r="A937" s="21" t="s">
        <v>6575</v>
      </c>
      <c r="B937" s="18">
        <v>202</v>
      </c>
      <c r="C937" s="18">
        <v>200</v>
      </c>
      <c r="D937" s="20">
        <f t="shared" si="14"/>
        <v>-9.9009900990099011E-3</v>
      </c>
    </row>
    <row r="938" spans="1:4" x14ac:dyDescent="0.25">
      <c r="A938" s="21" t="s">
        <v>6576</v>
      </c>
      <c r="B938" s="18">
        <v>1024</v>
      </c>
      <c r="C938" s="18">
        <v>1426</v>
      </c>
      <c r="D938" s="20">
        <f t="shared" si="14"/>
        <v>0.392578125</v>
      </c>
    </row>
    <row r="939" spans="1:4" x14ac:dyDescent="0.25">
      <c r="A939" s="21" t="s">
        <v>6577</v>
      </c>
      <c r="B939" s="18">
        <v>168</v>
      </c>
      <c r="C939" s="18">
        <v>163</v>
      </c>
      <c r="D939" s="20">
        <f t="shared" si="14"/>
        <v>-2.976190476190476E-2</v>
      </c>
    </row>
    <row r="940" spans="1:4" x14ac:dyDescent="0.25">
      <c r="A940" s="21" t="s">
        <v>5808</v>
      </c>
      <c r="B940" s="18">
        <v>401</v>
      </c>
      <c r="C940" s="18">
        <v>401</v>
      </c>
      <c r="D940" s="20">
        <f t="shared" si="14"/>
        <v>0</v>
      </c>
    </row>
    <row r="941" spans="1:4" x14ac:dyDescent="0.25">
      <c r="A941" s="21" t="s">
        <v>2194</v>
      </c>
      <c r="B941" s="18">
        <v>515</v>
      </c>
      <c r="C941" s="18">
        <v>518</v>
      </c>
      <c r="D941" s="20">
        <f t="shared" si="14"/>
        <v>5.8252427184466021E-3</v>
      </c>
    </row>
    <row r="942" spans="1:4" x14ac:dyDescent="0.25">
      <c r="A942" s="21" t="s">
        <v>6578</v>
      </c>
      <c r="B942" s="18">
        <v>246</v>
      </c>
      <c r="C942" s="18">
        <v>238</v>
      </c>
      <c r="D942" s="20">
        <f t="shared" si="14"/>
        <v>-3.2520325203252036E-2</v>
      </c>
    </row>
    <row r="943" spans="1:4" x14ac:dyDescent="0.25">
      <c r="A943" s="21" t="s">
        <v>6579</v>
      </c>
      <c r="B943" s="18">
        <v>34</v>
      </c>
      <c r="C943" s="18">
        <v>32</v>
      </c>
      <c r="D943" s="20">
        <f t="shared" si="14"/>
        <v>-5.8823529411764705E-2</v>
      </c>
    </row>
    <row r="944" spans="1:4" x14ac:dyDescent="0.25">
      <c r="A944" s="21" t="s">
        <v>6580</v>
      </c>
      <c r="B944" s="18">
        <v>85</v>
      </c>
      <c r="C944" s="18">
        <v>81</v>
      </c>
      <c r="D944" s="20">
        <f t="shared" si="14"/>
        <v>-4.7058823529411764E-2</v>
      </c>
    </row>
    <row r="945" spans="1:4" x14ac:dyDescent="0.25">
      <c r="A945" s="21" t="s">
        <v>5921</v>
      </c>
      <c r="B945" s="18">
        <v>554</v>
      </c>
      <c r="C945" s="18">
        <v>530</v>
      </c>
      <c r="D945" s="20">
        <f t="shared" si="14"/>
        <v>-4.3321299638989168E-2</v>
      </c>
    </row>
    <row r="946" spans="1:4" x14ac:dyDescent="0.25">
      <c r="A946" s="21" t="s">
        <v>6581</v>
      </c>
      <c r="B946" s="18">
        <v>91</v>
      </c>
      <c r="C946" s="18">
        <v>92</v>
      </c>
      <c r="D946" s="20">
        <f t="shared" si="14"/>
        <v>1.098901098901099E-2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16"/>
  <sheetViews>
    <sheetView zoomScale="80" zoomScaleNormal="80" workbookViewId="0">
      <pane ySplit="1" topLeftCell="A2" activePane="bottomLeft" state="frozen"/>
      <selection pane="bottomLeft" activeCell="L1" sqref="L1"/>
    </sheetView>
  </sheetViews>
  <sheetFormatPr defaultRowHeight="15" x14ac:dyDescent="0.25"/>
  <cols>
    <col min="1" max="1" width="35.5703125" style="23" bestFit="1" customWidth="1"/>
    <col min="2" max="2" width="22.140625" style="23" hidden="1" customWidth="1"/>
    <col min="3" max="3" width="35.5703125" style="23" hidden="1" customWidth="1"/>
    <col min="4" max="4" width="17.85546875" style="52" customWidth="1"/>
    <col min="5" max="5" width="21.42578125" style="23" customWidth="1"/>
    <col min="6" max="6" width="20.7109375" style="24" customWidth="1"/>
    <col min="7" max="7" width="20.5703125" style="24" customWidth="1"/>
    <col min="8" max="8" width="21.28515625" style="24" customWidth="1"/>
    <col min="9" max="9" width="16.140625" style="24" customWidth="1"/>
    <col min="10" max="10" width="16" style="24" customWidth="1"/>
    <col min="11" max="11" width="21.140625" style="24" customWidth="1"/>
    <col min="12" max="12" width="36.140625" style="24" customWidth="1"/>
    <col min="13" max="14" width="36.5703125" style="24" customWidth="1"/>
    <col min="15" max="15" width="36.28515625" style="24" customWidth="1"/>
    <col min="16" max="17" width="21.42578125" style="24" customWidth="1"/>
    <col min="18" max="18" width="21.140625" style="24" customWidth="1"/>
    <col min="19" max="19" width="16.42578125" style="24" customWidth="1"/>
    <col min="20" max="21" width="16.28515625" style="24" customWidth="1"/>
    <col min="22" max="22" width="21.42578125" style="24" customWidth="1"/>
    <col min="23" max="23" width="36.28515625" style="24" customWidth="1"/>
    <col min="24" max="24" width="36.140625" style="24" customWidth="1"/>
    <col min="25" max="25" width="36.42578125" style="24" customWidth="1"/>
    <col min="26" max="26" width="36.28515625" style="24" customWidth="1"/>
    <col min="27" max="27" width="26.5703125" style="24" customWidth="1"/>
    <col min="28" max="29" width="26" style="24" customWidth="1"/>
    <col min="30" max="30" width="26.42578125" style="24" customWidth="1"/>
    <col min="31" max="31" width="26.140625" style="24" customWidth="1"/>
    <col min="32" max="32" width="15.85546875" style="25" customWidth="1"/>
    <col min="33" max="33" width="16.28515625" style="25" customWidth="1"/>
    <col min="34" max="34" width="26.28515625" style="25" customWidth="1"/>
    <col min="35" max="35" width="16" style="25" customWidth="1"/>
    <col min="36" max="36" width="21.28515625" style="25" customWidth="1"/>
    <col min="37" max="37" width="21.140625" style="25" customWidth="1"/>
    <col min="38" max="38" width="21.7109375" style="25" customWidth="1"/>
    <col min="39" max="39" width="16.5703125" style="25" customWidth="1"/>
    <col min="40" max="42" width="36.28515625" style="25" customWidth="1"/>
    <col min="43" max="43" width="36.42578125" style="25" customWidth="1"/>
    <col min="44" max="44" width="35.85546875" style="25" customWidth="1"/>
    <col min="45" max="45" width="35.7109375" style="25" customWidth="1"/>
    <col min="46" max="46" width="36.42578125" style="25" customWidth="1"/>
    <col min="47" max="47" width="21.42578125" style="25" customWidth="1"/>
    <col min="48" max="48" width="21.5703125" style="25" customWidth="1"/>
    <col min="49" max="49" width="20.7109375" style="25" customWidth="1"/>
    <col min="50" max="50" width="16.28515625" style="25" customWidth="1"/>
    <col min="51" max="51" width="21" style="25" customWidth="1"/>
    <col min="52" max="52" width="21.28515625" style="25" customWidth="1"/>
    <col min="53" max="53" width="16" style="25" customWidth="1"/>
    <col min="54" max="54" width="15.5703125" style="25" customWidth="1"/>
    <col min="55" max="55" width="21.28515625" style="25" customWidth="1"/>
    <col min="56" max="58" width="20.85546875" style="25" customWidth="1"/>
    <col min="59" max="59" width="36.5703125" style="25" customWidth="1"/>
    <col min="60" max="60" width="21.42578125" style="25" customWidth="1"/>
    <col min="61" max="62" width="21.28515625" style="25" customWidth="1"/>
    <col min="63" max="63" width="21.42578125" style="25" customWidth="1"/>
    <col min="64" max="64" width="15.85546875" style="26" customWidth="1"/>
    <col min="65" max="65" width="21" style="26" customWidth="1"/>
    <col min="66" max="66" width="20.7109375" style="26" customWidth="1"/>
    <col min="67" max="67" width="21.7109375" style="26" customWidth="1"/>
    <col min="68" max="68" width="16.7109375" style="26" customWidth="1"/>
    <col min="69" max="70" width="16.42578125" style="26" customWidth="1"/>
    <col min="71" max="72" width="15.85546875" style="27" customWidth="1"/>
    <col min="73" max="73" width="16.28515625" style="27" customWidth="1"/>
    <col min="74" max="74" width="21.28515625" style="27" customWidth="1"/>
    <col min="75" max="75" width="91.5703125" style="28" customWidth="1"/>
    <col min="76" max="76" width="50.85546875" style="28" customWidth="1"/>
    <col min="77" max="77" width="51.28515625" style="28" customWidth="1"/>
    <col min="78" max="16384" width="9.140625" style="29"/>
  </cols>
  <sheetData>
    <row r="1" spans="1:77" s="61" customFormat="1" ht="120.75" customHeight="1" thickBot="1" x14ac:dyDescent="0.3">
      <c r="A1" s="53" t="s">
        <v>5857</v>
      </c>
      <c r="B1" s="54" t="s">
        <v>5956</v>
      </c>
      <c r="C1" s="54" t="s">
        <v>5957</v>
      </c>
      <c r="D1" s="55" t="s">
        <v>6631</v>
      </c>
      <c r="E1" s="54" t="s">
        <v>100</v>
      </c>
      <c r="F1" s="49" t="s">
        <v>101</v>
      </c>
      <c r="G1" s="49" t="s">
        <v>102</v>
      </c>
      <c r="H1" s="49" t="s">
        <v>6584</v>
      </c>
      <c r="I1" s="49" t="s">
        <v>6585</v>
      </c>
      <c r="J1" s="49" t="s">
        <v>6586</v>
      </c>
      <c r="K1" s="49" t="s">
        <v>6587</v>
      </c>
      <c r="L1" s="49" t="s">
        <v>107</v>
      </c>
      <c r="M1" s="49" t="s">
        <v>6588</v>
      </c>
      <c r="N1" s="49" t="s">
        <v>6589</v>
      </c>
      <c r="O1" s="49" t="s">
        <v>6590</v>
      </c>
      <c r="P1" s="49" t="s">
        <v>6591</v>
      </c>
      <c r="Q1" s="49" t="s">
        <v>112</v>
      </c>
      <c r="R1" s="49" t="s">
        <v>6592</v>
      </c>
      <c r="S1" s="49" t="s">
        <v>6595</v>
      </c>
      <c r="T1" s="49" t="s">
        <v>6594</v>
      </c>
      <c r="U1" s="49" t="s">
        <v>6593</v>
      </c>
      <c r="V1" s="49" t="s">
        <v>107</v>
      </c>
      <c r="W1" s="49" t="s">
        <v>6596</v>
      </c>
      <c r="X1" s="49" t="s">
        <v>6597</v>
      </c>
      <c r="Y1" s="49" t="s">
        <v>6598</v>
      </c>
      <c r="Z1" s="49" t="s">
        <v>6599</v>
      </c>
      <c r="AA1" s="49" t="s">
        <v>6600</v>
      </c>
      <c r="AB1" s="49" t="s">
        <v>6601</v>
      </c>
      <c r="AC1" s="49" t="s">
        <v>6602</v>
      </c>
      <c r="AD1" s="49" t="s">
        <v>6603</v>
      </c>
      <c r="AE1" s="49" t="s">
        <v>123</v>
      </c>
      <c r="AF1" s="56" t="s">
        <v>6604</v>
      </c>
      <c r="AG1" s="56" t="s">
        <v>6605</v>
      </c>
      <c r="AH1" s="56" t="s">
        <v>6606</v>
      </c>
      <c r="AI1" s="56" t="s">
        <v>127</v>
      </c>
      <c r="AJ1" s="56" t="s">
        <v>6607</v>
      </c>
      <c r="AK1" s="56" t="s">
        <v>6608</v>
      </c>
      <c r="AL1" s="56" t="s">
        <v>6595</v>
      </c>
      <c r="AM1" s="56" t="s">
        <v>6594</v>
      </c>
      <c r="AN1" s="56" t="s">
        <v>107</v>
      </c>
      <c r="AO1" s="56" t="s">
        <v>6609</v>
      </c>
      <c r="AP1" s="56" t="s">
        <v>6610</v>
      </c>
      <c r="AQ1" s="56" t="s">
        <v>6611</v>
      </c>
      <c r="AR1" s="56" t="s">
        <v>6599</v>
      </c>
      <c r="AS1" s="56" t="s">
        <v>6612</v>
      </c>
      <c r="AT1" s="56" t="s">
        <v>6613</v>
      </c>
      <c r="AU1" s="56" t="s">
        <v>6614</v>
      </c>
      <c r="AV1" s="56" t="s">
        <v>6615</v>
      </c>
      <c r="AW1" s="56" t="s">
        <v>6616</v>
      </c>
      <c r="AX1" s="56" t="s">
        <v>136</v>
      </c>
      <c r="AY1" s="56" t="s">
        <v>6617</v>
      </c>
      <c r="AZ1" s="56" t="s">
        <v>6618</v>
      </c>
      <c r="BA1" s="56" t="s">
        <v>3150</v>
      </c>
      <c r="BB1" s="56" t="s">
        <v>6619</v>
      </c>
      <c r="BC1" s="56" t="s">
        <v>107</v>
      </c>
      <c r="BD1" s="56" t="s">
        <v>6620</v>
      </c>
      <c r="BE1" s="56" t="s">
        <v>6621</v>
      </c>
      <c r="BF1" s="56" t="s">
        <v>6622</v>
      </c>
      <c r="BG1" s="56" t="s">
        <v>6599</v>
      </c>
      <c r="BH1" s="56" t="s">
        <v>6612</v>
      </c>
      <c r="BI1" s="56" t="s">
        <v>6613</v>
      </c>
      <c r="BJ1" s="56" t="s">
        <v>6623</v>
      </c>
      <c r="BK1" s="56" t="s">
        <v>6615</v>
      </c>
      <c r="BL1" s="57" t="s">
        <v>6624</v>
      </c>
      <c r="BM1" s="57" t="s">
        <v>143</v>
      </c>
      <c r="BN1" s="57" t="s">
        <v>144</v>
      </c>
      <c r="BO1" s="57" t="s">
        <v>104</v>
      </c>
      <c r="BP1" s="57" t="s">
        <v>6625</v>
      </c>
      <c r="BQ1" s="57" t="s">
        <v>6626</v>
      </c>
      <c r="BR1" s="57" t="s">
        <v>146</v>
      </c>
      <c r="BS1" s="58" t="s">
        <v>6627</v>
      </c>
      <c r="BT1" s="58" t="s">
        <v>6628</v>
      </c>
      <c r="BU1" s="58" t="s">
        <v>149</v>
      </c>
      <c r="BV1" s="58" t="s">
        <v>6629</v>
      </c>
      <c r="BW1" s="59" t="s">
        <v>151</v>
      </c>
      <c r="BX1" s="59" t="s">
        <v>6630</v>
      </c>
      <c r="BY1" s="60" t="s">
        <v>153</v>
      </c>
    </row>
    <row r="2" spans="1:77" ht="105" x14ac:dyDescent="0.25">
      <c r="A2" s="42" t="s">
        <v>5951</v>
      </c>
      <c r="B2" s="42" t="s">
        <v>2350</v>
      </c>
      <c r="C2" s="42" t="s">
        <v>2351</v>
      </c>
      <c r="D2" s="50">
        <f>VLOOKUP(A2,Population!A3:C946,2,FALSE)</f>
        <v>1883</v>
      </c>
      <c r="E2" s="42" t="s">
        <v>164</v>
      </c>
      <c r="F2" s="44" t="s">
        <v>2352</v>
      </c>
      <c r="G2" s="44" t="s">
        <v>164</v>
      </c>
      <c r="H2" s="44" t="s">
        <v>2353</v>
      </c>
      <c r="I2" s="44" t="s">
        <v>233</v>
      </c>
      <c r="J2" s="44" t="s">
        <v>157</v>
      </c>
      <c r="K2" s="44" t="s">
        <v>340</v>
      </c>
      <c r="L2" s="44" t="s">
        <v>2354</v>
      </c>
      <c r="M2" s="44" t="s">
        <v>2355</v>
      </c>
      <c r="N2" s="44" t="s">
        <v>2356</v>
      </c>
      <c r="O2" s="44" t="s">
        <v>157</v>
      </c>
      <c r="P2" s="44" t="s">
        <v>396</v>
      </c>
      <c r="Q2" s="44" t="s">
        <v>164</v>
      </c>
      <c r="R2" s="44" t="s">
        <v>2357</v>
      </c>
      <c r="S2" s="44" t="s">
        <v>233</v>
      </c>
      <c r="T2" s="44" t="s">
        <v>157</v>
      </c>
      <c r="U2" s="44" t="s">
        <v>340</v>
      </c>
      <c r="V2" s="44" t="s">
        <v>2354</v>
      </c>
      <c r="W2" s="44" t="s">
        <v>2358</v>
      </c>
      <c r="X2" s="44" t="s">
        <v>2359</v>
      </c>
      <c r="Y2" s="44" t="s">
        <v>157</v>
      </c>
      <c r="Z2" s="44" t="s">
        <v>809</v>
      </c>
      <c r="AA2" s="44" t="s">
        <v>157</v>
      </c>
      <c r="AB2" s="44" t="s">
        <v>157</v>
      </c>
      <c r="AC2" s="44" t="s">
        <v>157</v>
      </c>
      <c r="AD2" s="44" t="s">
        <v>157</v>
      </c>
      <c r="AE2" s="44" t="s">
        <v>157</v>
      </c>
      <c r="AF2" s="45" t="s">
        <v>2360</v>
      </c>
      <c r="AG2" s="45" t="s">
        <v>2361</v>
      </c>
      <c r="AH2" s="45" t="s">
        <v>2362</v>
      </c>
      <c r="AI2" s="45" t="s">
        <v>164</v>
      </c>
      <c r="AJ2" s="45" t="s">
        <v>2363</v>
      </c>
      <c r="AK2" s="45" t="s">
        <v>340</v>
      </c>
      <c r="AL2" s="45" t="s">
        <v>233</v>
      </c>
      <c r="AM2" s="45" t="s">
        <v>157</v>
      </c>
      <c r="AN2" s="45" t="s">
        <v>2364</v>
      </c>
      <c r="AO2" s="45" t="s">
        <v>157</v>
      </c>
      <c r="AP2" s="45" t="s">
        <v>2365</v>
      </c>
      <c r="AQ2" s="45" t="s">
        <v>157</v>
      </c>
      <c r="AR2" s="45" t="s">
        <v>2366</v>
      </c>
      <c r="AS2" s="45" t="s">
        <v>157</v>
      </c>
      <c r="AT2" s="45" t="s">
        <v>157</v>
      </c>
      <c r="AU2" s="45" t="s">
        <v>157</v>
      </c>
      <c r="AV2" s="45" t="s">
        <v>157</v>
      </c>
      <c r="AW2" s="45" t="s">
        <v>2367</v>
      </c>
      <c r="AX2" s="45" t="s">
        <v>164</v>
      </c>
      <c r="AY2" s="45" t="s">
        <v>2368</v>
      </c>
      <c r="AZ2" s="45" t="s">
        <v>340</v>
      </c>
      <c r="BA2" s="45" t="s">
        <v>233</v>
      </c>
      <c r="BB2" s="45" t="s">
        <v>157</v>
      </c>
      <c r="BC2" s="45" t="s">
        <v>2369</v>
      </c>
      <c r="BD2" s="45" t="s">
        <v>157</v>
      </c>
      <c r="BE2" s="45" t="s">
        <v>2370</v>
      </c>
      <c r="BF2" s="45" t="s">
        <v>157</v>
      </c>
      <c r="BG2" s="45" t="s">
        <v>2366</v>
      </c>
      <c r="BH2" s="45" t="s">
        <v>157</v>
      </c>
      <c r="BI2" s="45" t="s">
        <v>157</v>
      </c>
      <c r="BJ2" s="45" t="s">
        <v>157</v>
      </c>
      <c r="BK2" s="45" t="s">
        <v>157</v>
      </c>
      <c r="BL2" s="46" t="s">
        <v>162</v>
      </c>
      <c r="BM2" s="46" t="s">
        <v>157</v>
      </c>
      <c r="BN2" s="46" t="s">
        <v>157</v>
      </c>
      <c r="BO2" s="46" t="s">
        <v>157</v>
      </c>
      <c r="BP2" s="46" t="s">
        <v>157</v>
      </c>
      <c r="BQ2" s="46" t="s">
        <v>157</v>
      </c>
      <c r="BR2" s="46" t="s">
        <v>157</v>
      </c>
      <c r="BS2" s="47" t="s">
        <v>164</v>
      </c>
      <c r="BT2" s="47" t="s">
        <v>710</v>
      </c>
      <c r="BU2" s="47" t="s">
        <v>162</v>
      </c>
      <c r="BV2" s="47" t="s">
        <v>157</v>
      </c>
      <c r="BW2" s="48" t="s">
        <v>2371</v>
      </c>
      <c r="BX2" s="48" t="s">
        <v>2372</v>
      </c>
      <c r="BY2" s="48" t="s">
        <v>157</v>
      </c>
    </row>
    <row r="3" spans="1:77" ht="150" x14ac:dyDescent="0.25">
      <c r="A3" s="30" t="s">
        <v>5905</v>
      </c>
      <c r="B3" s="30" t="s">
        <v>3195</v>
      </c>
      <c r="C3" s="30" t="s">
        <v>3196</v>
      </c>
      <c r="D3" s="51">
        <f>VLOOKUP(A3,Population!A2:C947,2,FALSE)</f>
        <v>1589</v>
      </c>
      <c r="E3" s="30" t="s">
        <v>164</v>
      </c>
      <c r="F3" s="31" t="s">
        <v>3197</v>
      </c>
      <c r="G3" s="31" t="s">
        <v>164</v>
      </c>
      <c r="H3" s="31" t="s">
        <v>3198</v>
      </c>
      <c r="I3" s="31" t="s">
        <v>233</v>
      </c>
      <c r="J3" s="31" t="s">
        <v>157</v>
      </c>
      <c r="K3" s="31" t="s">
        <v>3199</v>
      </c>
      <c r="L3" s="31" t="s">
        <v>3200</v>
      </c>
      <c r="M3" s="31" t="s">
        <v>157</v>
      </c>
      <c r="N3" s="31" t="s">
        <v>157</v>
      </c>
      <c r="O3" s="31" t="s">
        <v>3201</v>
      </c>
      <c r="P3" s="31" t="s">
        <v>320</v>
      </c>
      <c r="Q3" s="31" t="s">
        <v>164</v>
      </c>
      <c r="R3" s="31" t="s">
        <v>3202</v>
      </c>
      <c r="S3" s="31" t="s">
        <v>233</v>
      </c>
      <c r="T3" s="31" t="s">
        <v>157</v>
      </c>
      <c r="U3" s="31" t="s">
        <v>3199</v>
      </c>
      <c r="V3" s="31" t="s">
        <v>3203</v>
      </c>
      <c r="W3" s="31" t="s">
        <v>157</v>
      </c>
      <c r="X3" s="31" t="s">
        <v>157</v>
      </c>
      <c r="Y3" s="31" t="s">
        <v>3201</v>
      </c>
      <c r="Z3" s="31" t="s">
        <v>323</v>
      </c>
      <c r="AA3" s="31" t="s">
        <v>157</v>
      </c>
      <c r="AB3" s="31" t="s">
        <v>157</v>
      </c>
      <c r="AC3" s="31" t="s">
        <v>157</v>
      </c>
      <c r="AD3" s="31" t="s">
        <v>3204</v>
      </c>
      <c r="AE3" s="31" t="s">
        <v>341</v>
      </c>
      <c r="AF3" s="32" t="s">
        <v>3205</v>
      </c>
      <c r="AG3" s="32" t="s">
        <v>1946</v>
      </c>
      <c r="AH3" s="32" t="s">
        <v>3206</v>
      </c>
      <c r="AI3" s="32" t="s">
        <v>164</v>
      </c>
      <c r="AJ3" s="32" t="s">
        <v>3207</v>
      </c>
      <c r="AK3" s="32" t="s">
        <v>3199</v>
      </c>
      <c r="AL3" s="32" t="s">
        <v>233</v>
      </c>
      <c r="AM3" s="32" t="s">
        <v>157</v>
      </c>
      <c r="AN3" s="32" t="s">
        <v>3208</v>
      </c>
      <c r="AO3" s="32" t="s">
        <v>157</v>
      </c>
      <c r="AP3" s="32" t="s">
        <v>157</v>
      </c>
      <c r="AQ3" s="32" t="s">
        <v>3209</v>
      </c>
      <c r="AR3" s="32" t="s">
        <v>323</v>
      </c>
      <c r="AS3" s="32" t="s">
        <v>157</v>
      </c>
      <c r="AT3" s="32" t="s">
        <v>157</v>
      </c>
      <c r="AU3" s="32" t="s">
        <v>157</v>
      </c>
      <c r="AV3" s="32" t="s">
        <v>3204</v>
      </c>
      <c r="AW3" s="32" t="s">
        <v>3210</v>
      </c>
      <c r="AX3" s="32" t="s">
        <v>164</v>
      </c>
      <c r="AY3" s="32" t="s">
        <v>3210</v>
      </c>
      <c r="AZ3" s="32" t="s">
        <v>3199</v>
      </c>
      <c r="BA3" s="32" t="s">
        <v>233</v>
      </c>
      <c r="BB3" s="32" t="s">
        <v>157</v>
      </c>
      <c r="BC3" s="32" t="s">
        <v>3211</v>
      </c>
      <c r="BD3" s="32" t="s">
        <v>157</v>
      </c>
      <c r="BE3" s="32" t="s">
        <v>157</v>
      </c>
      <c r="BF3" s="32" t="s">
        <v>3212</v>
      </c>
      <c r="BG3" s="32" t="s">
        <v>323</v>
      </c>
      <c r="BH3" s="32" t="s">
        <v>157</v>
      </c>
      <c r="BI3" s="32" t="s">
        <v>157</v>
      </c>
      <c r="BJ3" s="32" t="s">
        <v>157</v>
      </c>
      <c r="BK3" s="32" t="s">
        <v>3213</v>
      </c>
      <c r="BL3" s="33" t="s">
        <v>164</v>
      </c>
      <c r="BM3" s="33" t="s">
        <v>3205</v>
      </c>
      <c r="BN3" s="33" t="s">
        <v>1946</v>
      </c>
      <c r="BO3" s="33" t="s">
        <v>167</v>
      </c>
      <c r="BP3" s="33" t="s">
        <v>157</v>
      </c>
      <c r="BQ3" s="33" t="s">
        <v>3214</v>
      </c>
      <c r="BR3" s="33" t="s">
        <v>3215</v>
      </c>
      <c r="BS3" s="34" t="s">
        <v>164</v>
      </c>
      <c r="BT3" s="34" t="s">
        <v>3216</v>
      </c>
      <c r="BU3" s="34" t="s">
        <v>164</v>
      </c>
      <c r="BV3" s="34" t="s">
        <v>966</v>
      </c>
      <c r="BW3" s="35" t="s">
        <v>3217</v>
      </c>
      <c r="BX3" s="35" t="s">
        <v>3218</v>
      </c>
      <c r="BY3" s="35" t="s">
        <v>341</v>
      </c>
    </row>
    <row r="4" spans="1:77" ht="45" x14ac:dyDescent="0.25">
      <c r="A4" s="30" t="s">
        <v>5932</v>
      </c>
      <c r="B4" s="30" t="s">
        <v>5071</v>
      </c>
      <c r="C4" s="30" t="s">
        <v>5072</v>
      </c>
      <c r="D4" s="51">
        <f>VLOOKUP(A4,Population!A5:C948,2,FALSE)</f>
        <v>3682</v>
      </c>
      <c r="E4" s="30" t="s">
        <v>164</v>
      </c>
      <c r="F4" s="31" t="s">
        <v>5073</v>
      </c>
      <c r="G4" s="31" t="s">
        <v>164</v>
      </c>
      <c r="H4" s="31" t="s">
        <v>5074</v>
      </c>
      <c r="I4" s="31" t="s">
        <v>233</v>
      </c>
      <c r="J4" s="31" t="s">
        <v>157</v>
      </c>
      <c r="K4" s="31" t="s">
        <v>503</v>
      </c>
      <c r="L4" s="31" t="s">
        <v>5075</v>
      </c>
      <c r="M4" s="31" t="s">
        <v>5076</v>
      </c>
      <c r="N4" s="31" t="s">
        <v>5077</v>
      </c>
      <c r="O4" s="31" t="s">
        <v>157</v>
      </c>
      <c r="P4" s="31" t="s">
        <v>5078</v>
      </c>
      <c r="Q4" s="31" t="s">
        <v>164</v>
      </c>
      <c r="R4" s="31" t="s">
        <v>5075</v>
      </c>
      <c r="S4" s="31" t="s">
        <v>233</v>
      </c>
      <c r="T4" s="31" t="s">
        <v>157</v>
      </c>
      <c r="U4" s="31" t="s">
        <v>503</v>
      </c>
      <c r="V4" s="31" t="s">
        <v>5075</v>
      </c>
      <c r="W4" s="31" t="s">
        <v>5079</v>
      </c>
      <c r="X4" s="31" t="s">
        <v>5080</v>
      </c>
      <c r="Y4" s="31" t="s">
        <v>157</v>
      </c>
      <c r="Z4" s="31" t="s">
        <v>241</v>
      </c>
      <c r="AA4" s="31" t="s">
        <v>157</v>
      </c>
      <c r="AB4" s="31" t="s">
        <v>5081</v>
      </c>
      <c r="AC4" s="31" t="s">
        <v>157</v>
      </c>
      <c r="AD4" s="31" t="s">
        <v>157</v>
      </c>
      <c r="AE4" s="31" t="s">
        <v>157</v>
      </c>
      <c r="AF4" s="32" t="s">
        <v>5082</v>
      </c>
      <c r="AG4" s="32" t="s">
        <v>5078</v>
      </c>
      <c r="AH4" s="32" t="s">
        <v>5083</v>
      </c>
      <c r="AI4" s="32" t="s">
        <v>162</v>
      </c>
      <c r="AJ4" s="32" t="s">
        <v>157</v>
      </c>
      <c r="AK4" s="32" t="s">
        <v>157</v>
      </c>
      <c r="AL4" s="32" t="s">
        <v>157</v>
      </c>
      <c r="AM4" s="32" t="s">
        <v>157</v>
      </c>
      <c r="AN4" s="32" t="s">
        <v>157</v>
      </c>
      <c r="AO4" s="32" t="s">
        <v>157</v>
      </c>
      <c r="AP4" s="32" t="s">
        <v>157</v>
      </c>
      <c r="AQ4" s="32" t="s">
        <v>157</v>
      </c>
      <c r="AR4" s="32" t="s">
        <v>323</v>
      </c>
      <c r="AS4" s="32" t="s">
        <v>157</v>
      </c>
      <c r="AT4" s="32" t="s">
        <v>157</v>
      </c>
      <c r="AU4" s="32" t="s">
        <v>157</v>
      </c>
      <c r="AV4" s="32" t="s">
        <v>5084</v>
      </c>
      <c r="AW4" s="32" t="s">
        <v>5083</v>
      </c>
      <c r="AX4" s="32" t="s">
        <v>162</v>
      </c>
      <c r="AY4" s="32" t="s">
        <v>157</v>
      </c>
      <c r="AZ4" s="32" t="s">
        <v>157</v>
      </c>
      <c r="BA4" s="32" t="s">
        <v>157</v>
      </c>
      <c r="BB4" s="32" t="s">
        <v>157</v>
      </c>
      <c r="BC4" s="32" t="s">
        <v>157</v>
      </c>
      <c r="BD4" s="32" t="s">
        <v>157</v>
      </c>
      <c r="BE4" s="32" t="s">
        <v>157</v>
      </c>
      <c r="BF4" s="32" t="s">
        <v>157</v>
      </c>
      <c r="BG4" s="32" t="s">
        <v>157</v>
      </c>
      <c r="BH4" s="32" t="s">
        <v>157</v>
      </c>
      <c r="BI4" s="32" t="s">
        <v>157</v>
      </c>
      <c r="BJ4" s="32" t="s">
        <v>157</v>
      </c>
      <c r="BK4" s="32" t="s">
        <v>157</v>
      </c>
      <c r="BL4" s="33" t="s">
        <v>164</v>
      </c>
      <c r="BM4" s="33" t="s">
        <v>5085</v>
      </c>
      <c r="BN4" s="33" t="s">
        <v>5085</v>
      </c>
      <c r="BO4" s="33" t="s">
        <v>775</v>
      </c>
      <c r="BP4" s="33" t="s">
        <v>157</v>
      </c>
      <c r="BQ4" s="33" t="s">
        <v>157</v>
      </c>
      <c r="BR4" s="33" t="s">
        <v>157</v>
      </c>
      <c r="BS4" s="34" t="s">
        <v>162</v>
      </c>
      <c r="BT4" s="34" t="s">
        <v>157</v>
      </c>
      <c r="BU4" s="34" t="s">
        <v>164</v>
      </c>
      <c r="BV4" s="34" t="s">
        <v>4418</v>
      </c>
      <c r="BW4" s="35" t="s">
        <v>5086</v>
      </c>
      <c r="BX4" s="35" t="s">
        <v>157</v>
      </c>
      <c r="BY4" s="35" t="s">
        <v>157</v>
      </c>
    </row>
    <row r="5" spans="1:77" ht="45" x14ac:dyDescent="0.25">
      <c r="A5" s="30" t="s">
        <v>1030</v>
      </c>
      <c r="B5" s="30" t="s">
        <v>1031</v>
      </c>
      <c r="C5" s="30" t="s">
        <v>1032</v>
      </c>
      <c r="D5" s="51">
        <f>VLOOKUP(A5,Population!A6:C949,2,FALSE)</f>
        <v>845</v>
      </c>
      <c r="E5" s="30" t="s">
        <v>164</v>
      </c>
      <c r="F5" s="31" t="s">
        <v>1033</v>
      </c>
      <c r="G5" s="31" t="s">
        <v>162</v>
      </c>
      <c r="H5" s="31" t="s">
        <v>157</v>
      </c>
      <c r="I5" s="31" t="s">
        <v>157</v>
      </c>
      <c r="J5" s="31" t="s">
        <v>157</v>
      </c>
      <c r="K5" s="31" t="s">
        <v>157</v>
      </c>
      <c r="L5" s="31" t="s">
        <v>157</v>
      </c>
      <c r="M5" s="31" t="s">
        <v>340</v>
      </c>
      <c r="N5" s="31" t="s">
        <v>340</v>
      </c>
      <c r="O5" s="31" t="s">
        <v>340</v>
      </c>
      <c r="P5" s="31" t="s">
        <v>340</v>
      </c>
      <c r="Q5" s="31" t="s">
        <v>162</v>
      </c>
      <c r="R5" s="31" t="s">
        <v>157</v>
      </c>
      <c r="S5" s="31" t="s">
        <v>157</v>
      </c>
      <c r="T5" s="31" t="s">
        <v>157</v>
      </c>
      <c r="U5" s="31" t="s">
        <v>157</v>
      </c>
      <c r="V5" s="31" t="s">
        <v>157</v>
      </c>
      <c r="W5" s="31" t="s">
        <v>340</v>
      </c>
      <c r="X5" s="31" t="s">
        <v>340</v>
      </c>
      <c r="Y5" s="31" t="s">
        <v>340</v>
      </c>
      <c r="Z5" s="31" t="s">
        <v>157</v>
      </c>
      <c r="AA5" s="31" t="s">
        <v>157</v>
      </c>
      <c r="AB5" s="31" t="s">
        <v>157</v>
      </c>
      <c r="AC5" s="31" t="s">
        <v>157</v>
      </c>
      <c r="AD5" s="31" t="s">
        <v>157</v>
      </c>
      <c r="AE5" s="31" t="s">
        <v>157</v>
      </c>
      <c r="AF5" s="32" t="s">
        <v>1034</v>
      </c>
      <c r="AG5" s="32" t="s">
        <v>789</v>
      </c>
      <c r="AH5" s="32" t="s">
        <v>1035</v>
      </c>
      <c r="AI5" s="32" t="s">
        <v>164</v>
      </c>
      <c r="AJ5" s="32" t="s">
        <v>1036</v>
      </c>
      <c r="AK5" s="32" t="s">
        <v>340</v>
      </c>
      <c r="AL5" s="32" t="s">
        <v>233</v>
      </c>
      <c r="AM5" s="32" t="s">
        <v>157</v>
      </c>
      <c r="AN5" s="32" t="s">
        <v>1037</v>
      </c>
      <c r="AO5" s="32" t="s">
        <v>157</v>
      </c>
      <c r="AP5" s="32" t="s">
        <v>1038</v>
      </c>
      <c r="AQ5" s="32" t="s">
        <v>157</v>
      </c>
      <c r="AR5" s="32" t="s">
        <v>247</v>
      </c>
      <c r="AS5" s="32" t="s">
        <v>157</v>
      </c>
      <c r="AT5" s="32" t="s">
        <v>1039</v>
      </c>
      <c r="AU5" s="32" t="s">
        <v>157</v>
      </c>
      <c r="AV5" s="32" t="s">
        <v>157</v>
      </c>
      <c r="AW5" s="32" t="s">
        <v>1040</v>
      </c>
      <c r="AX5" s="32" t="s">
        <v>164</v>
      </c>
      <c r="AY5" s="32" t="s">
        <v>1036</v>
      </c>
      <c r="AZ5" s="32" t="s">
        <v>340</v>
      </c>
      <c r="BA5" s="32" t="s">
        <v>233</v>
      </c>
      <c r="BB5" s="32" t="s">
        <v>157</v>
      </c>
      <c r="BC5" s="32" t="s">
        <v>1037</v>
      </c>
      <c r="BD5" s="32" t="s">
        <v>157</v>
      </c>
      <c r="BE5" s="32" t="s">
        <v>1038</v>
      </c>
      <c r="BF5" s="32" t="s">
        <v>157</v>
      </c>
      <c r="BG5" s="32" t="s">
        <v>247</v>
      </c>
      <c r="BH5" s="32" t="s">
        <v>157</v>
      </c>
      <c r="BI5" s="32" t="s">
        <v>1041</v>
      </c>
      <c r="BJ5" s="32" t="s">
        <v>157</v>
      </c>
      <c r="BK5" s="32" t="s">
        <v>157</v>
      </c>
      <c r="BL5" s="33" t="s">
        <v>162</v>
      </c>
      <c r="BM5" s="33" t="s">
        <v>157</v>
      </c>
      <c r="BN5" s="33" t="s">
        <v>157</v>
      </c>
      <c r="BO5" s="33" t="s">
        <v>157</v>
      </c>
      <c r="BP5" s="33" t="s">
        <v>157</v>
      </c>
      <c r="BQ5" s="33" t="s">
        <v>157</v>
      </c>
      <c r="BR5" s="33" t="s">
        <v>157</v>
      </c>
      <c r="BS5" s="34" t="s">
        <v>162</v>
      </c>
      <c r="BT5" s="34" t="s">
        <v>157</v>
      </c>
      <c r="BU5" s="34" t="s">
        <v>164</v>
      </c>
      <c r="BV5" s="34" t="s">
        <v>1042</v>
      </c>
      <c r="BW5" s="35" t="s">
        <v>1043</v>
      </c>
      <c r="BX5" s="35" t="s">
        <v>1044</v>
      </c>
      <c r="BY5" s="35" t="s">
        <v>157</v>
      </c>
    </row>
    <row r="6" spans="1:77" ht="60" x14ac:dyDescent="0.25">
      <c r="A6" s="30" t="s">
        <v>4690</v>
      </c>
      <c r="B6" s="30" t="s">
        <v>4691</v>
      </c>
      <c r="C6" s="30" t="s">
        <v>4692</v>
      </c>
      <c r="D6" s="51">
        <f>VLOOKUP(A6,Population!A7:C950,2,FALSE)</f>
        <v>638</v>
      </c>
      <c r="E6" s="30" t="s">
        <v>164</v>
      </c>
      <c r="F6" s="31" t="s">
        <v>4693</v>
      </c>
      <c r="G6" s="31" t="s">
        <v>164</v>
      </c>
      <c r="H6" s="31" t="s">
        <v>2962</v>
      </c>
      <c r="I6" s="31" t="s">
        <v>233</v>
      </c>
      <c r="J6" s="31" t="s">
        <v>157</v>
      </c>
      <c r="K6" s="31" t="s">
        <v>4694</v>
      </c>
      <c r="L6" s="31" t="s">
        <v>543</v>
      </c>
      <c r="M6" s="31" t="s">
        <v>1469</v>
      </c>
      <c r="N6" s="31" t="s">
        <v>4695</v>
      </c>
      <c r="O6" s="31" t="s">
        <v>157</v>
      </c>
      <c r="P6" s="31" t="s">
        <v>169</v>
      </c>
      <c r="Q6" s="31" t="s">
        <v>164</v>
      </c>
      <c r="R6" s="31" t="s">
        <v>2962</v>
      </c>
      <c r="S6" s="31" t="s">
        <v>233</v>
      </c>
      <c r="T6" s="31" t="s">
        <v>157</v>
      </c>
      <c r="U6" s="31" t="s">
        <v>4694</v>
      </c>
      <c r="V6" s="31" t="s">
        <v>543</v>
      </c>
      <c r="W6" s="31" t="s">
        <v>4696</v>
      </c>
      <c r="X6" s="31" t="s">
        <v>1052</v>
      </c>
      <c r="Y6" s="31" t="s">
        <v>157</v>
      </c>
      <c r="Z6" s="31" t="s">
        <v>259</v>
      </c>
      <c r="AA6" s="31" t="s">
        <v>157</v>
      </c>
      <c r="AB6" s="31" t="s">
        <v>157</v>
      </c>
      <c r="AC6" s="31" t="s">
        <v>157</v>
      </c>
      <c r="AD6" s="31" t="s">
        <v>157</v>
      </c>
      <c r="AE6" s="31" t="s">
        <v>1052</v>
      </c>
      <c r="AF6" s="32" t="s">
        <v>4276</v>
      </c>
      <c r="AG6" s="32" t="s">
        <v>1273</v>
      </c>
      <c r="AH6" s="32" t="s">
        <v>4697</v>
      </c>
      <c r="AI6" s="32" t="s">
        <v>162</v>
      </c>
      <c r="AJ6" s="32" t="s">
        <v>157</v>
      </c>
      <c r="AK6" s="32" t="s">
        <v>157</v>
      </c>
      <c r="AL6" s="32" t="s">
        <v>157</v>
      </c>
      <c r="AM6" s="32" t="s">
        <v>157</v>
      </c>
      <c r="AN6" s="32" t="s">
        <v>157</v>
      </c>
      <c r="AO6" s="32" t="s">
        <v>157</v>
      </c>
      <c r="AP6" s="32" t="s">
        <v>4698</v>
      </c>
      <c r="AQ6" s="32" t="s">
        <v>157</v>
      </c>
      <c r="AR6" s="32" t="s">
        <v>359</v>
      </c>
      <c r="AS6" s="32" t="s">
        <v>157</v>
      </c>
      <c r="AT6" s="32" t="s">
        <v>157</v>
      </c>
      <c r="AU6" s="32" t="s">
        <v>157</v>
      </c>
      <c r="AV6" s="32" t="s">
        <v>157</v>
      </c>
      <c r="AW6" s="32" t="s">
        <v>4699</v>
      </c>
      <c r="AX6" s="32" t="s">
        <v>164</v>
      </c>
      <c r="AY6" s="32" t="s">
        <v>4699</v>
      </c>
      <c r="AZ6" s="32" t="s">
        <v>157</v>
      </c>
      <c r="BA6" s="32" t="s">
        <v>167</v>
      </c>
      <c r="BB6" s="32" t="s">
        <v>4700</v>
      </c>
      <c r="BC6" s="32" t="s">
        <v>157</v>
      </c>
      <c r="BD6" s="32" t="s">
        <v>157</v>
      </c>
      <c r="BE6" s="32" t="s">
        <v>157</v>
      </c>
      <c r="BF6" s="32" t="s">
        <v>4701</v>
      </c>
      <c r="BG6" s="32" t="s">
        <v>323</v>
      </c>
      <c r="BH6" s="32" t="s">
        <v>157</v>
      </c>
      <c r="BI6" s="32" t="s">
        <v>157</v>
      </c>
      <c r="BJ6" s="32" t="s">
        <v>157</v>
      </c>
      <c r="BK6" s="32" t="s">
        <v>1052</v>
      </c>
      <c r="BL6" s="33" t="s">
        <v>162</v>
      </c>
      <c r="BM6" s="33" t="s">
        <v>157</v>
      </c>
      <c r="BN6" s="33" t="s">
        <v>157</v>
      </c>
      <c r="BO6" s="33" t="s">
        <v>157</v>
      </c>
      <c r="BP6" s="33" t="s">
        <v>157</v>
      </c>
      <c r="BQ6" s="33" t="s">
        <v>157</v>
      </c>
      <c r="BR6" s="33" t="s">
        <v>157</v>
      </c>
      <c r="BS6" s="34" t="s">
        <v>162</v>
      </c>
      <c r="BT6" s="34" t="s">
        <v>157</v>
      </c>
      <c r="BU6" s="34" t="s">
        <v>164</v>
      </c>
      <c r="BV6" s="34" t="s">
        <v>4702</v>
      </c>
      <c r="BW6" s="35" t="s">
        <v>1052</v>
      </c>
      <c r="BX6" s="35" t="s">
        <v>1052</v>
      </c>
      <c r="BY6" s="35" t="s">
        <v>1052</v>
      </c>
    </row>
    <row r="7" spans="1:77" ht="255" x14ac:dyDescent="0.25">
      <c r="A7" s="30" t="s">
        <v>4386</v>
      </c>
      <c r="B7" s="30" t="s">
        <v>4387</v>
      </c>
      <c r="C7" s="30" t="s">
        <v>4388</v>
      </c>
      <c r="D7" s="51">
        <f>VLOOKUP(A7,Population!A8:C951,2,FALSE)</f>
        <v>567</v>
      </c>
      <c r="E7" s="30" t="s">
        <v>164</v>
      </c>
      <c r="F7" s="31" t="s">
        <v>260</v>
      </c>
      <c r="G7" s="31" t="s">
        <v>164</v>
      </c>
      <c r="H7" s="31" t="s">
        <v>4389</v>
      </c>
      <c r="I7" s="31" t="s">
        <v>233</v>
      </c>
      <c r="J7" s="31" t="s">
        <v>157</v>
      </c>
      <c r="K7" s="31" t="s">
        <v>503</v>
      </c>
      <c r="L7" s="31" t="s">
        <v>4390</v>
      </c>
      <c r="M7" s="31" t="s">
        <v>4391</v>
      </c>
      <c r="N7" s="31" t="s">
        <v>4392</v>
      </c>
      <c r="O7" s="31" t="s">
        <v>157</v>
      </c>
      <c r="P7" s="31" t="s">
        <v>211</v>
      </c>
      <c r="Q7" s="31" t="s">
        <v>164</v>
      </c>
      <c r="R7" s="31" t="s">
        <v>4389</v>
      </c>
      <c r="S7" s="31" t="s">
        <v>233</v>
      </c>
      <c r="T7" s="31" t="s">
        <v>157</v>
      </c>
      <c r="U7" s="31" t="s">
        <v>503</v>
      </c>
      <c r="V7" s="31" t="s">
        <v>4390</v>
      </c>
      <c r="W7" s="31" t="s">
        <v>4393</v>
      </c>
      <c r="X7" s="31" t="s">
        <v>4394</v>
      </c>
      <c r="Y7" s="31" t="s">
        <v>157</v>
      </c>
      <c r="Z7" s="31" t="s">
        <v>373</v>
      </c>
      <c r="AA7" s="31" t="s">
        <v>157</v>
      </c>
      <c r="AB7" s="31" t="s">
        <v>4395</v>
      </c>
      <c r="AC7" s="31" t="s">
        <v>157</v>
      </c>
      <c r="AD7" s="31" t="s">
        <v>157</v>
      </c>
      <c r="AE7" s="31" t="s">
        <v>4396</v>
      </c>
      <c r="AF7" s="32" t="s">
        <v>260</v>
      </c>
      <c r="AG7" s="32" t="s">
        <v>211</v>
      </c>
      <c r="AH7" s="32" t="s">
        <v>1583</v>
      </c>
      <c r="AI7" s="32" t="s">
        <v>164</v>
      </c>
      <c r="AJ7" s="32" t="s">
        <v>4397</v>
      </c>
      <c r="AK7" s="32" t="s">
        <v>1160</v>
      </c>
      <c r="AL7" s="32" t="s">
        <v>233</v>
      </c>
      <c r="AM7" s="32" t="s">
        <v>157</v>
      </c>
      <c r="AN7" s="32" t="s">
        <v>4398</v>
      </c>
      <c r="AO7" s="32" t="s">
        <v>157</v>
      </c>
      <c r="AP7" s="32" t="s">
        <v>1648</v>
      </c>
      <c r="AQ7" s="32" t="s">
        <v>157</v>
      </c>
      <c r="AR7" s="32" t="s">
        <v>259</v>
      </c>
      <c r="AS7" s="32" t="s">
        <v>157</v>
      </c>
      <c r="AT7" s="32" t="s">
        <v>157</v>
      </c>
      <c r="AU7" s="32" t="s">
        <v>157</v>
      </c>
      <c r="AV7" s="32" t="s">
        <v>157</v>
      </c>
      <c r="AW7" s="32" t="s">
        <v>4399</v>
      </c>
      <c r="AX7" s="32" t="s">
        <v>164</v>
      </c>
      <c r="AY7" s="32" t="s">
        <v>4397</v>
      </c>
      <c r="AZ7" s="32" t="s">
        <v>1160</v>
      </c>
      <c r="BA7" s="32" t="s">
        <v>233</v>
      </c>
      <c r="BB7" s="32" t="s">
        <v>157</v>
      </c>
      <c r="BC7" s="32" t="s">
        <v>4398</v>
      </c>
      <c r="BD7" s="32" t="s">
        <v>157</v>
      </c>
      <c r="BE7" s="32" t="s">
        <v>1648</v>
      </c>
      <c r="BF7" s="32" t="s">
        <v>157</v>
      </c>
      <c r="BG7" s="32" t="s">
        <v>259</v>
      </c>
      <c r="BH7" s="32" t="s">
        <v>157</v>
      </c>
      <c r="BI7" s="32" t="s">
        <v>157</v>
      </c>
      <c r="BJ7" s="32" t="s">
        <v>157</v>
      </c>
      <c r="BK7" s="32" t="s">
        <v>157</v>
      </c>
      <c r="BL7" s="33" t="s">
        <v>162</v>
      </c>
      <c r="BM7" s="33" t="s">
        <v>157</v>
      </c>
      <c r="BN7" s="33" t="s">
        <v>157</v>
      </c>
      <c r="BO7" s="33" t="s">
        <v>157</v>
      </c>
      <c r="BP7" s="33" t="s">
        <v>157</v>
      </c>
      <c r="BQ7" s="33" t="s">
        <v>157</v>
      </c>
      <c r="BR7" s="33" t="s">
        <v>157</v>
      </c>
      <c r="BS7" s="34" t="s">
        <v>162</v>
      </c>
      <c r="BT7" s="34" t="s">
        <v>157</v>
      </c>
      <c r="BU7" s="34" t="s">
        <v>164</v>
      </c>
      <c r="BV7" s="34" t="s">
        <v>4400</v>
      </c>
      <c r="BW7" s="35" t="s">
        <v>4401</v>
      </c>
      <c r="BX7" s="35" t="s">
        <v>4402</v>
      </c>
      <c r="BY7" s="35" t="s">
        <v>157</v>
      </c>
    </row>
    <row r="8" spans="1:77" ht="60" x14ac:dyDescent="0.25">
      <c r="A8" s="30" t="s">
        <v>5888</v>
      </c>
      <c r="B8" s="30" t="s">
        <v>2014</v>
      </c>
      <c r="C8" s="30" t="s">
        <v>2015</v>
      </c>
      <c r="D8" s="51">
        <f>VLOOKUP(A8,Population!A9:C952,2,FALSE)</f>
        <v>1486</v>
      </c>
      <c r="E8" s="30" t="s">
        <v>164</v>
      </c>
      <c r="F8" s="31" t="s">
        <v>2016</v>
      </c>
      <c r="G8" s="31" t="s">
        <v>164</v>
      </c>
      <c r="H8" s="31" t="s">
        <v>1844</v>
      </c>
      <c r="I8" s="31" t="s">
        <v>233</v>
      </c>
      <c r="J8" s="31" t="s">
        <v>157</v>
      </c>
      <c r="K8" s="31" t="s">
        <v>273</v>
      </c>
      <c r="L8" s="31" t="s">
        <v>2017</v>
      </c>
      <c r="M8" s="31" t="s">
        <v>2018</v>
      </c>
      <c r="N8" s="31" t="s">
        <v>2019</v>
      </c>
      <c r="O8" s="31" t="s">
        <v>2020</v>
      </c>
      <c r="P8" s="31" t="s">
        <v>1739</v>
      </c>
      <c r="Q8" s="31" t="s">
        <v>164</v>
      </c>
      <c r="R8" s="31" t="s">
        <v>1164</v>
      </c>
      <c r="S8" s="31" t="s">
        <v>233</v>
      </c>
      <c r="T8" s="31" t="s">
        <v>157</v>
      </c>
      <c r="U8" s="31" t="s">
        <v>1160</v>
      </c>
      <c r="V8" s="31" t="s">
        <v>157</v>
      </c>
      <c r="W8" s="31" t="s">
        <v>157</v>
      </c>
      <c r="X8" s="31" t="s">
        <v>157</v>
      </c>
      <c r="Y8" s="31" t="s">
        <v>157</v>
      </c>
      <c r="Z8" s="31" t="s">
        <v>259</v>
      </c>
      <c r="AA8" s="31" t="s">
        <v>157</v>
      </c>
      <c r="AB8" s="31" t="s">
        <v>157</v>
      </c>
      <c r="AC8" s="31" t="s">
        <v>157</v>
      </c>
      <c r="AD8" s="31" t="s">
        <v>157</v>
      </c>
      <c r="AE8" s="31" t="s">
        <v>157</v>
      </c>
      <c r="AF8" s="32" t="s">
        <v>2000</v>
      </c>
      <c r="AG8" s="32" t="s">
        <v>1739</v>
      </c>
      <c r="AH8" s="32" t="s">
        <v>2021</v>
      </c>
      <c r="AI8" s="32" t="s">
        <v>164</v>
      </c>
      <c r="AJ8" s="32" t="s">
        <v>2021</v>
      </c>
      <c r="AK8" s="32" t="s">
        <v>2022</v>
      </c>
      <c r="AL8" s="32" t="s">
        <v>233</v>
      </c>
      <c r="AM8" s="32" t="s">
        <v>157</v>
      </c>
      <c r="AN8" s="32" t="s">
        <v>2023</v>
      </c>
      <c r="AO8" s="32" t="s">
        <v>157</v>
      </c>
      <c r="AP8" s="32" t="s">
        <v>2024</v>
      </c>
      <c r="AQ8" s="32" t="s">
        <v>157</v>
      </c>
      <c r="AR8" s="32" t="s">
        <v>259</v>
      </c>
      <c r="AS8" s="32" t="s">
        <v>157</v>
      </c>
      <c r="AT8" s="32" t="s">
        <v>157</v>
      </c>
      <c r="AU8" s="32" t="s">
        <v>157</v>
      </c>
      <c r="AV8" s="32" t="s">
        <v>157</v>
      </c>
      <c r="AW8" s="32" t="s">
        <v>157</v>
      </c>
      <c r="AX8" s="32" t="s">
        <v>164</v>
      </c>
      <c r="AY8" s="32" t="s">
        <v>2025</v>
      </c>
      <c r="AZ8" s="32" t="s">
        <v>2026</v>
      </c>
      <c r="BA8" s="32" t="s">
        <v>233</v>
      </c>
      <c r="BB8" s="32" t="s">
        <v>157</v>
      </c>
      <c r="BC8" s="32" t="s">
        <v>2027</v>
      </c>
      <c r="BD8" s="32" t="s">
        <v>157</v>
      </c>
      <c r="BE8" s="32" t="s">
        <v>2028</v>
      </c>
      <c r="BF8" s="32" t="s">
        <v>157</v>
      </c>
      <c r="BG8" s="32" t="s">
        <v>259</v>
      </c>
      <c r="BH8" s="32" t="s">
        <v>157</v>
      </c>
      <c r="BI8" s="32" t="s">
        <v>157</v>
      </c>
      <c r="BJ8" s="32" t="s">
        <v>157</v>
      </c>
      <c r="BK8" s="32" t="s">
        <v>157</v>
      </c>
      <c r="BL8" s="33" t="s">
        <v>162</v>
      </c>
      <c r="BM8" s="33" t="s">
        <v>157</v>
      </c>
      <c r="BN8" s="33" t="s">
        <v>157</v>
      </c>
      <c r="BO8" s="33" t="s">
        <v>157</v>
      </c>
      <c r="BP8" s="33" t="s">
        <v>157</v>
      </c>
      <c r="BQ8" s="33" t="s">
        <v>157</v>
      </c>
      <c r="BR8" s="33" t="s">
        <v>157</v>
      </c>
      <c r="BS8" s="34" t="s">
        <v>162</v>
      </c>
      <c r="BT8" s="34" t="s">
        <v>157</v>
      </c>
      <c r="BU8" s="34" t="s">
        <v>162</v>
      </c>
      <c r="BV8" s="34" t="s">
        <v>157</v>
      </c>
      <c r="BW8" s="35" t="s">
        <v>2029</v>
      </c>
      <c r="BX8" s="35" t="s">
        <v>2030</v>
      </c>
      <c r="BY8" s="35" t="s">
        <v>157</v>
      </c>
    </row>
    <row r="9" spans="1:77" ht="45" x14ac:dyDescent="0.25">
      <c r="A9" s="30" t="s">
        <v>1850</v>
      </c>
      <c r="B9" s="30" t="s">
        <v>1851</v>
      </c>
      <c r="C9" s="30" t="s">
        <v>1852</v>
      </c>
      <c r="D9" s="51">
        <f>VLOOKUP(A9,Population!A10:C953,2,FALSE)</f>
        <v>699</v>
      </c>
      <c r="E9" s="30" t="s">
        <v>164</v>
      </c>
      <c r="F9" s="31" t="s">
        <v>1853</v>
      </c>
      <c r="G9" s="31" t="s">
        <v>164</v>
      </c>
      <c r="H9" s="31" t="s">
        <v>1470</v>
      </c>
      <c r="I9" s="31" t="s">
        <v>233</v>
      </c>
      <c r="J9" s="31" t="s">
        <v>157</v>
      </c>
      <c r="K9" s="31" t="s">
        <v>340</v>
      </c>
      <c r="L9" s="31" t="s">
        <v>1854</v>
      </c>
      <c r="M9" s="31" t="s">
        <v>893</v>
      </c>
      <c r="N9" s="31" t="s">
        <v>1855</v>
      </c>
      <c r="O9" s="31" t="s">
        <v>157</v>
      </c>
      <c r="P9" s="31" t="s">
        <v>662</v>
      </c>
      <c r="Q9" s="31" t="s">
        <v>164</v>
      </c>
      <c r="R9" s="31" t="s">
        <v>1470</v>
      </c>
      <c r="S9" s="31" t="s">
        <v>233</v>
      </c>
      <c r="T9" s="31" t="s">
        <v>157</v>
      </c>
      <c r="U9" s="31" t="s">
        <v>340</v>
      </c>
      <c r="V9" s="31" t="s">
        <v>1854</v>
      </c>
      <c r="W9" s="31" t="s">
        <v>1856</v>
      </c>
      <c r="X9" s="31" t="s">
        <v>1857</v>
      </c>
      <c r="Y9" s="31" t="s">
        <v>157</v>
      </c>
      <c r="Z9" s="31" t="s">
        <v>157</v>
      </c>
      <c r="AA9" s="31" t="s">
        <v>157</v>
      </c>
      <c r="AB9" s="31" t="s">
        <v>157</v>
      </c>
      <c r="AC9" s="31" t="s">
        <v>157</v>
      </c>
      <c r="AD9" s="31" t="s">
        <v>157</v>
      </c>
      <c r="AE9" s="31" t="s">
        <v>157</v>
      </c>
      <c r="AF9" s="32" t="s">
        <v>1853</v>
      </c>
      <c r="AG9" s="32" t="s">
        <v>662</v>
      </c>
      <c r="AH9" s="32" t="s">
        <v>1858</v>
      </c>
      <c r="AI9" s="32" t="s">
        <v>164</v>
      </c>
      <c r="AJ9" s="32" t="s">
        <v>595</v>
      </c>
      <c r="AK9" s="32" t="s">
        <v>340</v>
      </c>
      <c r="AL9" s="32" t="s">
        <v>233</v>
      </c>
      <c r="AM9" s="32" t="s">
        <v>157</v>
      </c>
      <c r="AN9" s="32" t="s">
        <v>1859</v>
      </c>
      <c r="AO9" s="32" t="s">
        <v>157</v>
      </c>
      <c r="AP9" s="32" t="s">
        <v>1860</v>
      </c>
      <c r="AQ9" s="32" t="s">
        <v>157</v>
      </c>
      <c r="AR9" s="32" t="s">
        <v>247</v>
      </c>
      <c r="AS9" s="32" t="s">
        <v>157</v>
      </c>
      <c r="AT9" s="32" t="s">
        <v>1861</v>
      </c>
      <c r="AU9" s="32" t="s">
        <v>157</v>
      </c>
      <c r="AV9" s="32" t="s">
        <v>157</v>
      </c>
      <c r="AW9" s="32" t="s">
        <v>157</v>
      </c>
      <c r="AX9" s="32" t="s">
        <v>164</v>
      </c>
      <c r="AY9" s="32" t="s">
        <v>157</v>
      </c>
      <c r="AZ9" s="32" t="s">
        <v>340</v>
      </c>
      <c r="BA9" s="32" t="s">
        <v>233</v>
      </c>
      <c r="BB9" s="32" t="s">
        <v>157</v>
      </c>
      <c r="BC9" s="32" t="s">
        <v>1862</v>
      </c>
      <c r="BD9" s="32" t="s">
        <v>157</v>
      </c>
      <c r="BE9" s="32" t="s">
        <v>1860</v>
      </c>
      <c r="BF9" s="32" t="s">
        <v>157</v>
      </c>
      <c r="BG9" s="32" t="s">
        <v>247</v>
      </c>
      <c r="BH9" s="32" t="s">
        <v>157</v>
      </c>
      <c r="BI9" s="32" t="s">
        <v>1863</v>
      </c>
      <c r="BJ9" s="32" t="s">
        <v>157</v>
      </c>
      <c r="BK9" s="32" t="s">
        <v>157</v>
      </c>
      <c r="BL9" s="33" t="s">
        <v>210</v>
      </c>
      <c r="BM9" s="33" t="s">
        <v>157</v>
      </c>
      <c r="BN9" s="33" t="s">
        <v>157</v>
      </c>
      <c r="BO9" s="33" t="s">
        <v>157</v>
      </c>
      <c r="BP9" s="33" t="s">
        <v>157</v>
      </c>
      <c r="BQ9" s="33" t="s">
        <v>157</v>
      </c>
      <c r="BR9" s="33" t="s">
        <v>157</v>
      </c>
      <c r="BS9" s="34" t="s">
        <v>162</v>
      </c>
      <c r="BT9" s="34" t="s">
        <v>157</v>
      </c>
      <c r="BU9" s="34" t="s">
        <v>162</v>
      </c>
      <c r="BV9" s="34" t="s">
        <v>157</v>
      </c>
      <c r="BW9" s="35" t="s">
        <v>1864</v>
      </c>
      <c r="BX9" s="35" t="s">
        <v>157</v>
      </c>
      <c r="BY9" s="35" t="s">
        <v>157</v>
      </c>
    </row>
    <row r="10" spans="1:77" ht="60" x14ac:dyDescent="0.25">
      <c r="A10" s="30" t="s">
        <v>5391</v>
      </c>
      <c r="B10" s="30" t="s">
        <v>5958</v>
      </c>
      <c r="C10" s="30" t="s">
        <v>5393</v>
      </c>
      <c r="D10" s="51">
        <f>VLOOKUP(A10,Population!A11:C954,2,FALSE)</f>
        <v>1029</v>
      </c>
      <c r="E10" s="30" t="s">
        <v>164</v>
      </c>
      <c r="F10" s="31" t="s">
        <v>3179</v>
      </c>
      <c r="G10" s="31" t="s">
        <v>164</v>
      </c>
      <c r="H10" s="31" t="s">
        <v>3058</v>
      </c>
      <c r="I10" s="31" t="s">
        <v>233</v>
      </c>
      <c r="J10" s="31" t="s">
        <v>157</v>
      </c>
      <c r="K10" s="31" t="s">
        <v>5394</v>
      </c>
      <c r="L10" s="31" t="s">
        <v>5395</v>
      </c>
      <c r="M10" s="31" t="s">
        <v>5396</v>
      </c>
      <c r="N10" s="31" t="s">
        <v>5397</v>
      </c>
      <c r="O10" s="31" t="s">
        <v>157</v>
      </c>
      <c r="P10" s="31" t="s">
        <v>420</v>
      </c>
      <c r="Q10" s="31" t="s">
        <v>164</v>
      </c>
      <c r="R10" s="31" t="s">
        <v>3058</v>
      </c>
      <c r="S10" s="31" t="s">
        <v>233</v>
      </c>
      <c r="T10" s="31" t="s">
        <v>157</v>
      </c>
      <c r="U10" s="31" t="s">
        <v>5394</v>
      </c>
      <c r="V10" s="31" t="s">
        <v>1164</v>
      </c>
      <c r="W10" s="31" t="s">
        <v>2822</v>
      </c>
      <c r="X10" s="31" t="s">
        <v>5398</v>
      </c>
      <c r="Y10" s="31" t="s">
        <v>157</v>
      </c>
      <c r="Z10" s="31" t="s">
        <v>323</v>
      </c>
      <c r="AA10" s="31" t="s">
        <v>157</v>
      </c>
      <c r="AB10" s="31" t="s">
        <v>157</v>
      </c>
      <c r="AC10" s="31" t="s">
        <v>157</v>
      </c>
      <c r="AD10" s="31" t="s">
        <v>5399</v>
      </c>
      <c r="AE10" s="31" t="s">
        <v>341</v>
      </c>
      <c r="AF10" s="32" t="s">
        <v>5400</v>
      </c>
      <c r="AG10" s="32" t="s">
        <v>1363</v>
      </c>
      <c r="AH10" s="32" t="s">
        <v>5401</v>
      </c>
      <c r="AI10" s="32" t="s">
        <v>164</v>
      </c>
      <c r="AJ10" s="32" t="s">
        <v>3058</v>
      </c>
      <c r="AK10" s="32" t="s">
        <v>5394</v>
      </c>
      <c r="AL10" s="32" t="s">
        <v>233</v>
      </c>
      <c r="AM10" s="32" t="s">
        <v>157</v>
      </c>
      <c r="AN10" s="32" t="s">
        <v>5402</v>
      </c>
      <c r="AO10" s="32" t="s">
        <v>1111</v>
      </c>
      <c r="AP10" s="32" t="s">
        <v>157</v>
      </c>
      <c r="AQ10" s="32" t="s">
        <v>157</v>
      </c>
      <c r="AR10" s="32" t="s">
        <v>359</v>
      </c>
      <c r="AS10" s="32" t="s">
        <v>157</v>
      </c>
      <c r="AT10" s="32" t="s">
        <v>157</v>
      </c>
      <c r="AU10" s="32" t="s">
        <v>5403</v>
      </c>
      <c r="AV10" s="32" t="s">
        <v>157</v>
      </c>
      <c r="AW10" s="32" t="s">
        <v>5404</v>
      </c>
      <c r="AX10" s="32" t="s">
        <v>164</v>
      </c>
      <c r="AY10" s="32" t="s">
        <v>3058</v>
      </c>
      <c r="AZ10" s="32" t="s">
        <v>5394</v>
      </c>
      <c r="BA10" s="32" t="s">
        <v>233</v>
      </c>
      <c r="BB10" s="32" t="s">
        <v>157</v>
      </c>
      <c r="BC10" s="32" t="s">
        <v>5405</v>
      </c>
      <c r="BD10" s="32" t="s">
        <v>186</v>
      </c>
      <c r="BE10" s="32" t="s">
        <v>157</v>
      </c>
      <c r="BF10" s="32" t="s">
        <v>157</v>
      </c>
      <c r="BG10" s="32" t="s">
        <v>359</v>
      </c>
      <c r="BH10" s="32" t="s">
        <v>157</v>
      </c>
      <c r="BI10" s="32" t="s">
        <v>157</v>
      </c>
      <c r="BJ10" s="32" t="s">
        <v>5403</v>
      </c>
      <c r="BK10" s="32" t="s">
        <v>157</v>
      </c>
      <c r="BL10" s="33" t="s">
        <v>164</v>
      </c>
      <c r="BM10" s="33" t="s">
        <v>190</v>
      </c>
      <c r="BN10" s="33" t="s">
        <v>190</v>
      </c>
      <c r="BO10" s="33" t="s">
        <v>167</v>
      </c>
      <c r="BP10" s="33" t="s">
        <v>157</v>
      </c>
      <c r="BQ10" s="33" t="s">
        <v>1537</v>
      </c>
      <c r="BR10" s="33" t="s">
        <v>1537</v>
      </c>
      <c r="BS10" s="34" t="s">
        <v>162</v>
      </c>
      <c r="BT10" s="34" t="s">
        <v>157</v>
      </c>
      <c r="BU10" s="34" t="s">
        <v>164</v>
      </c>
      <c r="BV10" s="34" t="s">
        <v>970</v>
      </c>
      <c r="BW10" s="35" t="s">
        <v>5406</v>
      </c>
      <c r="BX10" s="35" t="s">
        <v>5407</v>
      </c>
      <c r="BY10" s="35" t="s">
        <v>157</v>
      </c>
    </row>
    <row r="11" spans="1:77" ht="45" x14ac:dyDescent="0.25">
      <c r="A11" s="30" t="s">
        <v>5555</v>
      </c>
      <c r="B11" s="30" t="s">
        <v>5556</v>
      </c>
      <c r="C11" s="30" t="s">
        <v>5557</v>
      </c>
      <c r="D11" s="51">
        <f>VLOOKUP(A11,Population!A12:C955,2,FALSE)</f>
        <v>14541</v>
      </c>
      <c r="E11" s="30" t="s">
        <v>164</v>
      </c>
      <c r="F11" s="31" t="s">
        <v>5558</v>
      </c>
      <c r="G11" s="31" t="s">
        <v>164</v>
      </c>
      <c r="H11" s="31" t="s">
        <v>1436</v>
      </c>
      <c r="I11" s="31" t="s">
        <v>233</v>
      </c>
      <c r="J11" s="31" t="s">
        <v>157</v>
      </c>
      <c r="K11" s="31" t="s">
        <v>176</v>
      </c>
      <c r="L11" s="31" t="s">
        <v>5559</v>
      </c>
      <c r="M11" s="31" t="s">
        <v>5560</v>
      </c>
      <c r="N11" s="31" t="s">
        <v>5561</v>
      </c>
      <c r="O11" s="31" t="s">
        <v>157</v>
      </c>
      <c r="P11" s="31" t="s">
        <v>5562</v>
      </c>
      <c r="Q11" s="31" t="s">
        <v>164</v>
      </c>
      <c r="R11" s="31" t="s">
        <v>5563</v>
      </c>
      <c r="S11" s="31" t="s">
        <v>233</v>
      </c>
      <c r="T11" s="31" t="s">
        <v>157</v>
      </c>
      <c r="U11" s="31" t="s">
        <v>176</v>
      </c>
      <c r="V11" s="31" t="s">
        <v>5559</v>
      </c>
      <c r="W11" s="31" t="s">
        <v>5564</v>
      </c>
      <c r="X11" s="31" t="s">
        <v>5565</v>
      </c>
      <c r="Y11" s="31" t="s">
        <v>157</v>
      </c>
      <c r="Z11" s="31" t="s">
        <v>259</v>
      </c>
      <c r="AA11" s="31" t="s">
        <v>157</v>
      </c>
      <c r="AB11" s="31" t="s">
        <v>157</v>
      </c>
      <c r="AC11" s="31" t="s">
        <v>157</v>
      </c>
      <c r="AD11" s="31" t="s">
        <v>157</v>
      </c>
      <c r="AE11" s="31" t="s">
        <v>157</v>
      </c>
      <c r="AF11" s="32" t="s">
        <v>5566</v>
      </c>
      <c r="AG11" s="32" t="s">
        <v>2716</v>
      </c>
      <c r="AH11" s="32" t="s">
        <v>157</v>
      </c>
      <c r="AI11" s="32" t="s">
        <v>164</v>
      </c>
      <c r="AJ11" s="32" t="s">
        <v>5567</v>
      </c>
      <c r="AK11" s="32" t="s">
        <v>176</v>
      </c>
      <c r="AL11" s="32" t="s">
        <v>233</v>
      </c>
      <c r="AM11" s="32" t="s">
        <v>157</v>
      </c>
      <c r="AN11" s="32" t="s">
        <v>5568</v>
      </c>
      <c r="AO11" s="32" t="s">
        <v>157</v>
      </c>
      <c r="AP11" s="32" t="s">
        <v>5568</v>
      </c>
      <c r="AQ11" s="32" t="s">
        <v>157</v>
      </c>
      <c r="AR11" s="32" t="s">
        <v>259</v>
      </c>
      <c r="AS11" s="32" t="s">
        <v>157</v>
      </c>
      <c r="AT11" s="32" t="s">
        <v>157</v>
      </c>
      <c r="AU11" s="32" t="s">
        <v>157</v>
      </c>
      <c r="AV11" s="32" t="s">
        <v>157</v>
      </c>
      <c r="AW11" s="32" t="s">
        <v>157</v>
      </c>
      <c r="AX11" s="32" t="s">
        <v>164</v>
      </c>
      <c r="AY11" s="32" t="s">
        <v>5569</v>
      </c>
      <c r="AZ11" s="32" t="s">
        <v>176</v>
      </c>
      <c r="BA11" s="32" t="s">
        <v>233</v>
      </c>
      <c r="BB11" s="32" t="s">
        <v>157</v>
      </c>
      <c r="BC11" s="32" t="s">
        <v>5568</v>
      </c>
      <c r="BD11" s="32" t="s">
        <v>157</v>
      </c>
      <c r="BE11" s="32" t="s">
        <v>157</v>
      </c>
      <c r="BF11" s="32" t="s">
        <v>5570</v>
      </c>
      <c r="BG11" s="32" t="s">
        <v>259</v>
      </c>
      <c r="BH11" s="32" t="s">
        <v>157</v>
      </c>
      <c r="BI11" s="32" t="s">
        <v>157</v>
      </c>
      <c r="BJ11" s="32" t="s">
        <v>157</v>
      </c>
      <c r="BK11" s="32" t="s">
        <v>157</v>
      </c>
      <c r="BL11" s="33" t="s">
        <v>164</v>
      </c>
      <c r="BM11" s="33" t="s">
        <v>5571</v>
      </c>
      <c r="BN11" s="33" t="s">
        <v>5572</v>
      </c>
      <c r="BO11" s="33" t="s">
        <v>775</v>
      </c>
      <c r="BP11" s="33" t="s">
        <v>5573</v>
      </c>
      <c r="BQ11" s="33" t="s">
        <v>157</v>
      </c>
      <c r="BR11" s="33" t="s">
        <v>157</v>
      </c>
      <c r="BS11" s="34" t="s">
        <v>162</v>
      </c>
      <c r="BT11" s="34" t="s">
        <v>157</v>
      </c>
      <c r="BU11" s="34" t="s">
        <v>164</v>
      </c>
      <c r="BV11" s="34" t="s">
        <v>5574</v>
      </c>
      <c r="BW11" s="35" t="s">
        <v>5575</v>
      </c>
      <c r="BX11" s="35" t="s">
        <v>381</v>
      </c>
      <c r="BY11" s="35" t="s">
        <v>157</v>
      </c>
    </row>
    <row r="12" spans="1:77" ht="60" x14ac:dyDescent="0.25">
      <c r="A12" s="30" t="s">
        <v>5943</v>
      </c>
      <c r="B12" s="30" t="s">
        <v>5547</v>
      </c>
      <c r="C12" s="30" t="s">
        <v>5548</v>
      </c>
      <c r="D12" s="51">
        <f>VLOOKUP(A12,Population!A13:C956,2,FALSE)</f>
        <v>196</v>
      </c>
      <c r="E12" s="30" t="s">
        <v>164</v>
      </c>
      <c r="F12" s="31" t="s">
        <v>563</v>
      </c>
      <c r="G12" s="31" t="s">
        <v>164</v>
      </c>
      <c r="H12" s="31" t="s">
        <v>1340</v>
      </c>
      <c r="I12" s="31" t="s">
        <v>233</v>
      </c>
      <c r="J12" s="31" t="s">
        <v>157</v>
      </c>
      <c r="K12" s="31" t="s">
        <v>273</v>
      </c>
      <c r="L12" s="31" t="s">
        <v>830</v>
      </c>
      <c r="M12" s="31" t="s">
        <v>1829</v>
      </c>
      <c r="N12" s="31" t="s">
        <v>463</v>
      </c>
      <c r="O12" s="31" t="s">
        <v>157</v>
      </c>
      <c r="P12" s="31" t="s">
        <v>377</v>
      </c>
      <c r="Q12" s="31" t="s">
        <v>164</v>
      </c>
      <c r="R12" s="31" t="s">
        <v>1340</v>
      </c>
      <c r="S12" s="31" t="s">
        <v>233</v>
      </c>
      <c r="T12" s="31" t="s">
        <v>157</v>
      </c>
      <c r="U12" s="31" t="s">
        <v>273</v>
      </c>
      <c r="V12" s="31" t="s">
        <v>830</v>
      </c>
      <c r="W12" s="31" t="s">
        <v>157</v>
      </c>
      <c r="X12" s="31" t="s">
        <v>157</v>
      </c>
      <c r="Y12" s="31" t="s">
        <v>5549</v>
      </c>
      <c r="Z12" s="31" t="s">
        <v>259</v>
      </c>
      <c r="AA12" s="31" t="s">
        <v>157</v>
      </c>
      <c r="AB12" s="31" t="s">
        <v>157</v>
      </c>
      <c r="AC12" s="31" t="s">
        <v>157</v>
      </c>
      <c r="AD12" s="31" t="s">
        <v>157</v>
      </c>
      <c r="AE12" s="31" t="s">
        <v>157</v>
      </c>
      <c r="AF12" s="32" t="s">
        <v>563</v>
      </c>
      <c r="AG12" s="32" t="s">
        <v>377</v>
      </c>
      <c r="AH12" s="32" t="s">
        <v>5550</v>
      </c>
      <c r="AI12" s="32" t="s">
        <v>164</v>
      </c>
      <c r="AJ12" s="32" t="s">
        <v>5550</v>
      </c>
      <c r="AK12" s="32" t="s">
        <v>157</v>
      </c>
      <c r="AL12" s="32" t="s">
        <v>167</v>
      </c>
      <c r="AM12" s="32" t="s">
        <v>5551</v>
      </c>
      <c r="AN12" s="32" t="s">
        <v>340</v>
      </c>
      <c r="AO12" s="32" t="s">
        <v>157</v>
      </c>
      <c r="AP12" s="32" t="s">
        <v>157</v>
      </c>
      <c r="AQ12" s="32" t="s">
        <v>157</v>
      </c>
      <c r="AR12" s="32" t="s">
        <v>259</v>
      </c>
      <c r="AS12" s="32" t="s">
        <v>157</v>
      </c>
      <c r="AT12" s="32" t="s">
        <v>157</v>
      </c>
      <c r="AU12" s="32" t="s">
        <v>157</v>
      </c>
      <c r="AV12" s="32" t="s">
        <v>157</v>
      </c>
      <c r="AW12" s="32" t="s">
        <v>5550</v>
      </c>
      <c r="AX12" s="32" t="s">
        <v>164</v>
      </c>
      <c r="AY12" s="32" t="s">
        <v>5550</v>
      </c>
      <c r="AZ12" s="32" t="s">
        <v>157</v>
      </c>
      <c r="BA12" s="32" t="s">
        <v>167</v>
      </c>
      <c r="BB12" s="32" t="s">
        <v>5551</v>
      </c>
      <c r="BC12" s="32" t="s">
        <v>340</v>
      </c>
      <c r="BD12" s="32" t="s">
        <v>157</v>
      </c>
      <c r="BE12" s="32" t="s">
        <v>157</v>
      </c>
      <c r="BF12" s="32" t="s">
        <v>157</v>
      </c>
      <c r="BG12" s="32" t="s">
        <v>259</v>
      </c>
      <c r="BH12" s="32" t="s">
        <v>157</v>
      </c>
      <c r="BI12" s="32" t="s">
        <v>157</v>
      </c>
      <c r="BJ12" s="32" t="s">
        <v>157</v>
      </c>
      <c r="BK12" s="32" t="s">
        <v>157</v>
      </c>
      <c r="BL12" s="33" t="s">
        <v>162</v>
      </c>
      <c r="BM12" s="33" t="s">
        <v>157</v>
      </c>
      <c r="BN12" s="33" t="s">
        <v>157</v>
      </c>
      <c r="BO12" s="33" t="s">
        <v>157</v>
      </c>
      <c r="BP12" s="33" t="s">
        <v>157</v>
      </c>
      <c r="BQ12" s="33" t="s">
        <v>157</v>
      </c>
      <c r="BR12" s="33" t="s">
        <v>157</v>
      </c>
      <c r="BS12" s="34" t="s">
        <v>164</v>
      </c>
      <c r="BT12" s="34" t="s">
        <v>211</v>
      </c>
      <c r="BU12" s="34" t="s">
        <v>162</v>
      </c>
      <c r="BV12" s="34" t="s">
        <v>157</v>
      </c>
      <c r="BW12" s="35" t="s">
        <v>5552</v>
      </c>
      <c r="BX12" s="35" t="s">
        <v>162</v>
      </c>
      <c r="BY12" s="35" t="s">
        <v>157</v>
      </c>
    </row>
    <row r="13" spans="1:77" x14ac:dyDescent="0.25">
      <c r="A13" s="30" t="s">
        <v>4705</v>
      </c>
      <c r="B13" s="30" t="s">
        <v>4706</v>
      </c>
      <c r="C13" s="30" t="s">
        <v>4707</v>
      </c>
      <c r="D13" s="51">
        <f>VLOOKUP(A13,Population!A14:C957,2,FALSE)</f>
        <v>565</v>
      </c>
      <c r="E13" s="30" t="s">
        <v>164</v>
      </c>
      <c r="F13" s="31" t="s">
        <v>4708</v>
      </c>
      <c r="G13" s="31" t="s">
        <v>164</v>
      </c>
      <c r="H13" s="31" t="s">
        <v>4709</v>
      </c>
      <c r="I13" s="31" t="s">
        <v>233</v>
      </c>
      <c r="J13" s="31" t="s">
        <v>157</v>
      </c>
      <c r="K13" s="31" t="s">
        <v>273</v>
      </c>
      <c r="L13" s="31" t="s">
        <v>4710</v>
      </c>
      <c r="M13" s="31" t="s">
        <v>4711</v>
      </c>
      <c r="N13" s="31" t="s">
        <v>4712</v>
      </c>
      <c r="O13" s="31" t="s">
        <v>157</v>
      </c>
      <c r="P13" s="31" t="s">
        <v>1423</v>
      </c>
      <c r="Q13" s="31" t="s">
        <v>164</v>
      </c>
      <c r="R13" s="31" t="s">
        <v>4709</v>
      </c>
      <c r="S13" s="31" t="s">
        <v>233</v>
      </c>
      <c r="T13" s="31" t="s">
        <v>157</v>
      </c>
      <c r="U13" s="31" t="s">
        <v>273</v>
      </c>
      <c r="V13" s="31" t="s">
        <v>4713</v>
      </c>
      <c r="W13" s="31" t="s">
        <v>4714</v>
      </c>
      <c r="X13" s="31" t="s">
        <v>341</v>
      </c>
      <c r="Y13" s="31" t="s">
        <v>157</v>
      </c>
      <c r="Z13" s="31" t="s">
        <v>259</v>
      </c>
      <c r="AA13" s="31" t="s">
        <v>157</v>
      </c>
      <c r="AB13" s="31" t="s">
        <v>157</v>
      </c>
      <c r="AC13" s="31" t="s">
        <v>157</v>
      </c>
      <c r="AD13" s="31" t="s">
        <v>157</v>
      </c>
      <c r="AE13" s="31" t="s">
        <v>157</v>
      </c>
      <c r="AF13" s="32" t="s">
        <v>4715</v>
      </c>
      <c r="AG13" s="32" t="s">
        <v>1800</v>
      </c>
      <c r="AH13" s="32" t="s">
        <v>4716</v>
      </c>
      <c r="AI13" s="32" t="s">
        <v>162</v>
      </c>
      <c r="AJ13" s="32" t="s">
        <v>157</v>
      </c>
      <c r="AK13" s="32" t="s">
        <v>157</v>
      </c>
      <c r="AL13" s="32" t="s">
        <v>157</v>
      </c>
      <c r="AM13" s="32" t="s">
        <v>157</v>
      </c>
      <c r="AN13" s="32" t="s">
        <v>157</v>
      </c>
      <c r="AO13" s="32" t="s">
        <v>157</v>
      </c>
      <c r="AP13" s="32" t="s">
        <v>157</v>
      </c>
      <c r="AQ13" s="32" t="s">
        <v>4717</v>
      </c>
      <c r="AR13" s="32" t="s">
        <v>259</v>
      </c>
      <c r="AS13" s="32" t="s">
        <v>157</v>
      </c>
      <c r="AT13" s="32" t="s">
        <v>157</v>
      </c>
      <c r="AU13" s="32" t="s">
        <v>157</v>
      </c>
      <c r="AV13" s="32" t="s">
        <v>157</v>
      </c>
      <c r="AW13" s="32" t="s">
        <v>4718</v>
      </c>
      <c r="AX13" s="32" t="s">
        <v>162</v>
      </c>
      <c r="AY13" s="32" t="s">
        <v>157</v>
      </c>
      <c r="AZ13" s="32" t="s">
        <v>157</v>
      </c>
      <c r="BA13" s="32" t="s">
        <v>157</v>
      </c>
      <c r="BB13" s="32" t="s">
        <v>157</v>
      </c>
      <c r="BC13" s="32" t="s">
        <v>157</v>
      </c>
      <c r="BD13" s="32" t="s">
        <v>157</v>
      </c>
      <c r="BE13" s="32" t="s">
        <v>157</v>
      </c>
      <c r="BF13" s="32" t="s">
        <v>4717</v>
      </c>
      <c r="BG13" s="32" t="s">
        <v>259</v>
      </c>
      <c r="BH13" s="32" t="s">
        <v>157</v>
      </c>
      <c r="BI13" s="32" t="s">
        <v>157</v>
      </c>
      <c r="BJ13" s="32" t="s">
        <v>157</v>
      </c>
      <c r="BK13" s="32" t="s">
        <v>157</v>
      </c>
      <c r="BL13" s="33" t="s">
        <v>162</v>
      </c>
      <c r="BM13" s="33" t="s">
        <v>157</v>
      </c>
      <c r="BN13" s="33" t="s">
        <v>157</v>
      </c>
      <c r="BO13" s="33" t="s">
        <v>157</v>
      </c>
      <c r="BP13" s="33" t="s">
        <v>157</v>
      </c>
      <c r="BQ13" s="33" t="s">
        <v>157</v>
      </c>
      <c r="BR13" s="33" t="s">
        <v>157</v>
      </c>
      <c r="BS13" s="34" t="s">
        <v>162</v>
      </c>
      <c r="BT13" s="34" t="s">
        <v>157</v>
      </c>
      <c r="BU13" s="34" t="s">
        <v>162</v>
      </c>
      <c r="BV13" s="34" t="s">
        <v>157</v>
      </c>
      <c r="BW13" s="35" t="s">
        <v>4719</v>
      </c>
      <c r="BX13" s="35" t="s">
        <v>162</v>
      </c>
      <c r="BY13" s="35" t="s">
        <v>157</v>
      </c>
    </row>
    <row r="14" spans="1:77" ht="75" x14ac:dyDescent="0.25">
      <c r="A14" s="30" t="s">
        <v>4325</v>
      </c>
      <c r="B14" s="30" t="s">
        <v>4326</v>
      </c>
      <c r="C14" s="30" t="s">
        <v>4327</v>
      </c>
      <c r="D14" s="51">
        <f>VLOOKUP(A14,Population!A15:C958,2,FALSE)</f>
        <v>429</v>
      </c>
      <c r="E14" s="30" t="s">
        <v>164</v>
      </c>
      <c r="F14" s="31" t="s">
        <v>1671</v>
      </c>
      <c r="G14" s="31" t="s">
        <v>164</v>
      </c>
      <c r="H14" s="31" t="s">
        <v>4328</v>
      </c>
      <c r="I14" s="31" t="s">
        <v>233</v>
      </c>
      <c r="J14" s="31" t="s">
        <v>157</v>
      </c>
      <c r="K14" s="31" t="s">
        <v>503</v>
      </c>
      <c r="L14" s="31" t="s">
        <v>4329</v>
      </c>
      <c r="M14" s="31" t="s">
        <v>4330</v>
      </c>
      <c r="N14" s="31" t="s">
        <v>4331</v>
      </c>
      <c r="O14" s="31" t="s">
        <v>157</v>
      </c>
      <c r="P14" s="31" t="s">
        <v>662</v>
      </c>
      <c r="Q14" s="31" t="s">
        <v>164</v>
      </c>
      <c r="R14" s="31" t="s">
        <v>4328</v>
      </c>
      <c r="S14" s="31" t="s">
        <v>233</v>
      </c>
      <c r="T14" s="31" t="s">
        <v>157</v>
      </c>
      <c r="U14" s="31" t="s">
        <v>503</v>
      </c>
      <c r="V14" s="31" t="s">
        <v>4329</v>
      </c>
      <c r="W14" s="31" t="s">
        <v>4332</v>
      </c>
      <c r="X14" s="31" t="s">
        <v>4333</v>
      </c>
      <c r="Y14" s="31" t="s">
        <v>157</v>
      </c>
      <c r="Z14" s="31" t="s">
        <v>259</v>
      </c>
      <c r="AA14" s="31" t="s">
        <v>4334</v>
      </c>
      <c r="AB14" s="31" t="s">
        <v>157</v>
      </c>
      <c r="AC14" s="31" t="s">
        <v>157</v>
      </c>
      <c r="AD14" s="31" t="s">
        <v>157</v>
      </c>
      <c r="AE14" s="31" t="s">
        <v>157</v>
      </c>
      <c r="AF14" s="32" t="s">
        <v>3587</v>
      </c>
      <c r="AG14" s="32" t="s">
        <v>344</v>
      </c>
      <c r="AH14" s="32" t="s">
        <v>4335</v>
      </c>
      <c r="AI14" s="32" t="s">
        <v>164</v>
      </c>
      <c r="AJ14" s="32" t="s">
        <v>4335</v>
      </c>
      <c r="AK14" s="32" t="s">
        <v>4336</v>
      </c>
      <c r="AL14" s="32" t="s">
        <v>233</v>
      </c>
      <c r="AM14" s="32" t="s">
        <v>157</v>
      </c>
      <c r="AN14" s="32" t="s">
        <v>4337</v>
      </c>
      <c r="AO14" s="32" t="s">
        <v>157</v>
      </c>
      <c r="AP14" s="32" t="s">
        <v>4337</v>
      </c>
      <c r="AQ14" s="32" t="s">
        <v>157</v>
      </c>
      <c r="AR14" s="32" t="s">
        <v>259</v>
      </c>
      <c r="AS14" s="32" t="s">
        <v>4338</v>
      </c>
      <c r="AT14" s="32" t="s">
        <v>157</v>
      </c>
      <c r="AU14" s="32" t="s">
        <v>157</v>
      </c>
      <c r="AV14" s="32" t="s">
        <v>157</v>
      </c>
      <c r="AW14" s="32" t="s">
        <v>4335</v>
      </c>
      <c r="AX14" s="32" t="s">
        <v>164</v>
      </c>
      <c r="AY14" s="32" t="s">
        <v>4335</v>
      </c>
      <c r="AZ14" s="32" t="s">
        <v>503</v>
      </c>
      <c r="BA14" s="32" t="s">
        <v>233</v>
      </c>
      <c r="BB14" s="32" t="s">
        <v>157</v>
      </c>
      <c r="BC14" s="32" t="s">
        <v>4337</v>
      </c>
      <c r="BD14" s="32" t="s">
        <v>157</v>
      </c>
      <c r="BE14" s="32" t="s">
        <v>4337</v>
      </c>
      <c r="BF14" s="32" t="s">
        <v>157</v>
      </c>
      <c r="BG14" s="32" t="s">
        <v>259</v>
      </c>
      <c r="BH14" s="32" t="s">
        <v>4339</v>
      </c>
      <c r="BI14" s="32" t="s">
        <v>157</v>
      </c>
      <c r="BJ14" s="32" t="s">
        <v>157</v>
      </c>
      <c r="BK14" s="32" t="s">
        <v>157</v>
      </c>
      <c r="BL14" s="33" t="s">
        <v>162</v>
      </c>
      <c r="BM14" s="33" t="s">
        <v>157</v>
      </c>
      <c r="BN14" s="33" t="s">
        <v>157</v>
      </c>
      <c r="BO14" s="33" t="s">
        <v>157</v>
      </c>
      <c r="BP14" s="33" t="s">
        <v>157</v>
      </c>
      <c r="BQ14" s="33" t="s">
        <v>157</v>
      </c>
      <c r="BR14" s="33" t="s">
        <v>157</v>
      </c>
      <c r="BS14" s="34" t="s">
        <v>164</v>
      </c>
      <c r="BT14" s="34" t="s">
        <v>470</v>
      </c>
      <c r="BU14" s="34" t="s">
        <v>164</v>
      </c>
      <c r="BV14" s="34" t="s">
        <v>4340</v>
      </c>
      <c r="BW14" s="35" t="s">
        <v>4341</v>
      </c>
      <c r="BX14" s="35" t="s">
        <v>4342</v>
      </c>
      <c r="BY14" s="35" t="s">
        <v>4343</v>
      </c>
    </row>
    <row r="15" spans="1:77" ht="45" x14ac:dyDescent="0.25">
      <c r="A15" s="30" t="s">
        <v>3344</v>
      </c>
      <c r="B15" s="30" t="s">
        <v>3345</v>
      </c>
      <c r="C15" s="30" t="s">
        <v>3346</v>
      </c>
      <c r="D15" s="51">
        <f>VLOOKUP(A15,Population!A16:C959,2,FALSE)</f>
        <v>206</v>
      </c>
      <c r="E15" s="30" t="s">
        <v>164</v>
      </c>
      <c r="F15" s="31" t="s">
        <v>3347</v>
      </c>
      <c r="G15" s="31" t="s">
        <v>164</v>
      </c>
      <c r="H15" s="31" t="s">
        <v>964</v>
      </c>
      <c r="I15" s="31" t="s">
        <v>233</v>
      </c>
      <c r="J15" s="31" t="s">
        <v>157</v>
      </c>
      <c r="K15" s="31" t="s">
        <v>273</v>
      </c>
      <c r="L15" s="31" t="s">
        <v>169</v>
      </c>
      <c r="M15" s="31" t="s">
        <v>1384</v>
      </c>
      <c r="N15" s="31" t="s">
        <v>455</v>
      </c>
      <c r="O15" s="31" t="s">
        <v>157</v>
      </c>
      <c r="P15" s="31" t="s">
        <v>340</v>
      </c>
      <c r="Q15" s="31" t="s">
        <v>162</v>
      </c>
      <c r="R15" s="31" t="s">
        <v>157</v>
      </c>
      <c r="S15" s="31" t="s">
        <v>157</v>
      </c>
      <c r="T15" s="31" t="s">
        <v>157</v>
      </c>
      <c r="U15" s="31" t="s">
        <v>157</v>
      </c>
      <c r="V15" s="31" t="s">
        <v>157</v>
      </c>
      <c r="W15" s="31" t="s">
        <v>157</v>
      </c>
      <c r="X15" s="31" t="s">
        <v>157</v>
      </c>
      <c r="Y15" s="31" t="s">
        <v>157</v>
      </c>
      <c r="Z15" s="31" t="s">
        <v>157</v>
      </c>
      <c r="AA15" s="31" t="s">
        <v>157</v>
      </c>
      <c r="AB15" s="31" t="s">
        <v>157</v>
      </c>
      <c r="AC15" s="31" t="s">
        <v>157</v>
      </c>
      <c r="AD15" s="31" t="s">
        <v>157</v>
      </c>
      <c r="AE15" s="31" t="s">
        <v>157</v>
      </c>
      <c r="AF15" s="32" t="s">
        <v>3347</v>
      </c>
      <c r="AG15" s="32" t="s">
        <v>340</v>
      </c>
      <c r="AH15" s="32" t="s">
        <v>1551</v>
      </c>
      <c r="AI15" s="32" t="s">
        <v>164</v>
      </c>
      <c r="AJ15" s="32" t="s">
        <v>1739</v>
      </c>
      <c r="AK15" s="32" t="s">
        <v>273</v>
      </c>
      <c r="AL15" s="32" t="s">
        <v>233</v>
      </c>
      <c r="AM15" s="32" t="s">
        <v>157</v>
      </c>
      <c r="AN15" s="32" t="s">
        <v>967</v>
      </c>
      <c r="AO15" s="32" t="s">
        <v>157</v>
      </c>
      <c r="AP15" s="32" t="s">
        <v>967</v>
      </c>
      <c r="AQ15" s="32" t="s">
        <v>157</v>
      </c>
      <c r="AR15" s="32" t="s">
        <v>247</v>
      </c>
      <c r="AS15" s="32" t="s">
        <v>157</v>
      </c>
      <c r="AT15" s="32" t="s">
        <v>3348</v>
      </c>
      <c r="AU15" s="32" t="s">
        <v>157</v>
      </c>
      <c r="AV15" s="32" t="s">
        <v>157</v>
      </c>
      <c r="AW15" s="32" t="s">
        <v>157</v>
      </c>
      <c r="AX15" s="32" t="s">
        <v>164</v>
      </c>
      <c r="AY15" s="32" t="s">
        <v>157</v>
      </c>
      <c r="AZ15" s="32" t="s">
        <v>157</v>
      </c>
      <c r="BA15" s="32" t="s">
        <v>157</v>
      </c>
      <c r="BB15" s="32" t="s">
        <v>157</v>
      </c>
      <c r="BC15" s="32" t="s">
        <v>157</v>
      </c>
      <c r="BD15" s="32" t="s">
        <v>157</v>
      </c>
      <c r="BE15" s="32" t="s">
        <v>157</v>
      </c>
      <c r="BF15" s="32" t="s">
        <v>157</v>
      </c>
      <c r="BG15" s="32" t="s">
        <v>157</v>
      </c>
      <c r="BH15" s="32" t="s">
        <v>157</v>
      </c>
      <c r="BI15" s="32" t="s">
        <v>157</v>
      </c>
      <c r="BJ15" s="32" t="s">
        <v>157</v>
      </c>
      <c r="BK15" s="32" t="s">
        <v>157</v>
      </c>
      <c r="BL15" s="33" t="s">
        <v>162</v>
      </c>
      <c r="BM15" s="33" t="s">
        <v>157</v>
      </c>
      <c r="BN15" s="33" t="s">
        <v>157</v>
      </c>
      <c r="BO15" s="33" t="s">
        <v>157</v>
      </c>
      <c r="BP15" s="33" t="s">
        <v>157</v>
      </c>
      <c r="BQ15" s="33" t="s">
        <v>157</v>
      </c>
      <c r="BR15" s="33" t="s">
        <v>157</v>
      </c>
      <c r="BS15" s="34" t="s">
        <v>162</v>
      </c>
      <c r="BT15" s="34" t="s">
        <v>157</v>
      </c>
      <c r="BU15" s="34" t="s">
        <v>164</v>
      </c>
      <c r="BV15" s="34" t="s">
        <v>219</v>
      </c>
      <c r="BW15" s="35" t="s">
        <v>3349</v>
      </c>
      <c r="BX15" s="35" t="s">
        <v>580</v>
      </c>
      <c r="BY15" s="35" t="s">
        <v>580</v>
      </c>
    </row>
    <row r="16" spans="1:77" ht="30" x14ac:dyDescent="0.25">
      <c r="A16" s="30" t="s">
        <v>5887</v>
      </c>
      <c r="B16" s="30" t="s">
        <v>1994</v>
      </c>
      <c r="C16" s="30" t="s">
        <v>1995</v>
      </c>
      <c r="D16" s="51">
        <f>VLOOKUP(A16,Population!A17:C960,2,FALSE)</f>
        <v>4170</v>
      </c>
      <c r="E16" s="30" t="s">
        <v>164</v>
      </c>
      <c r="F16" s="31" t="s">
        <v>1996</v>
      </c>
      <c r="G16" s="31" t="s">
        <v>164</v>
      </c>
      <c r="H16" s="31" t="s">
        <v>816</v>
      </c>
      <c r="I16" s="31" t="s">
        <v>614</v>
      </c>
      <c r="J16" s="31" t="s">
        <v>157</v>
      </c>
      <c r="K16" s="31" t="s">
        <v>1777</v>
      </c>
      <c r="L16" s="31" t="s">
        <v>1997</v>
      </c>
      <c r="M16" s="31" t="s">
        <v>157</v>
      </c>
      <c r="N16" s="31" t="s">
        <v>157</v>
      </c>
      <c r="O16" s="31" t="s">
        <v>157</v>
      </c>
      <c r="P16" s="31" t="s">
        <v>261</v>
      </c>
      <c r="Q16" s="31" t="s">
        <v>164</v>
      </c>
      <c r="R16" s="31" t="s">
        <v>1998</v>
      </c>
      <c r="S16" s="31" t="s">
        <v>614</v>
      </c>
      <c r="T16" s="31" t="s">
        <v>157</v>
      </c>
      <c r="U16" s="31" t="s">
        <v>1777</v>
      </c>
      <c r="V16" s="31" t="s">
        <v>1999</v>
      </c>
      <c r="W16" s="31" t="s">
        <v>157</v>
      </c>
      <c r="X16" s="31" t="s">
        <v>157</v>
      </c>
      <c r="Y16" s="31" t="s">
        <v>157</v>
      </c>
      <c r="Z16" s="31" t="s">
        <v>259</v>
      </c>
      <c r="AA16" s="31" t="s">
        <v>157</v>
      </c>
      <c r="AB16" s="31" t="s">
        <v>157</v>
      </c>
      <c r="AC16" s="31" t="s">
        <v>157</v>
      </c>
      <c r="AD16" s="31" t="s">
        <v>157</v>
      </c>
      <c r="AE16" s="31" t="s">
        <v>157</v>
      </c>
      <c r="AF16" s="32" t="s">
        <v>503</v>
      </c>
      <c r="AG16" s="32" t="s">
        <v>261</v>
      </c>
      <c r="AH16" s="32" t="s">
        <v>1372</v>
      </c>
      <c r="AI16" s="32" t="s">
        <v>164</v>
      </c>
      <c r="AJ16" s="32" t="s">
        <v>1749</v>
      </c>
      <c r="AK16" s="32" t="s">
        <v>2000</v>
      </c>
      <c r="AL16" s="32" t="s">
        <v>614</v>
      </c>
      <c r="AM16" s="32" t="s">
        <v>157</v>
      </c>
      <c r="AN16" s="32" t="s">
        <v>2001</v>
      </c>
      <c r="AO16" s="32" t="s">
        <v>157</v>
      </c>
      <c r="AP16" s="32" t="s">
        <v>157</v>
      </c>
      <c r="AQ16" s="32" t="s">
        <v>157</v>
      </c>
      <c r="AR16" s="32" t="s">
        <v>259</v>
      </c>
      <c r="AS16" s="32" t="s">
        <v>157</v>
      </c>
      <c r="AT16" s="32" t="s">
        <v>157</v>
      </c>
      <c r="AU16" s="32" t="s">
        <v>157</v>
      </c>
      <c r="AV16" s="32" t="s">
        <v>157</v>
      </c>
      <c r="AW16" s="32" t="s">
        <v>1372</v>
      </c>
      <c r="AX16" s="32" t="s">
        <v>164</v>
      </c>
      <c r="AY16" s="32" t="s">
        <v>762</v>
      </c>
      <c r="AZ16" s="32" t="s">
        <v>2000</v>
      </c>
      <c r="BA16" s="32" t="s">
        <v>614</v>
      </c>
      <c r="BB16" s="32" t="s">
        <v>157</v>
      </c>
      <c r="BC16" s="32" t="s">
        <v>2002</v>
      </c>
      <c r="BD16" s="32" t="s">
        <v>157</v>
      </c>
      <c r="BE16" s="32" t="s">
        <v>157</v>
      </c>
      <c r="BF16" s="32" t="s">
        <v>157</v>
      </c>
      <c r="BG16" s="32" t="s">
        <v>259</v>
      </c>
      <c r="BH16" s="32" t="s">
        <v>157</v>
      </c>
      <c r="BI16" s="32" t="s">
        <v>157</v>
      </c>
      <c r="BJ16" s="32" t="s">
        <v>157</v>
      </c>
      <c r="BK16" s="32" t="s">
        <v>157</v>
      </c>
      <c r="BL16" s="33" t="s">
        <v>164</v>
      </c>
      <c r="BM16" s="33" t="s">
        <v>1461</v>
      </c>
      <c r="BN16" s="33" t="s">
        <v>470</v>
      </c>
      <c r="BO16" s="33" t="s">
        <v>167</v>
      </c>
      <c r="BP16" s="33" t="s">
        <v>157</v>
      </c>
      <c r="BQ16" s="33" t="s">
        <v>2003</v>
      </c>
      <c r="BR16" s="33" t="s">
        <v>157</v>
      </c>
      <c r="BS16" s="34" t="s">
        <v>164</v>
      </c>
      <c r="BT16" s="34" t="s">
        <v>2004</v>
      </c>
      <c r="BU16" s="34" t="s">
        <v>164</v>
      </c>
      <c r="BV16" s="34" t="s">
        <v>2005</v>
      </c>
      <c r="BW16" s="35" t="s">
        <v>164</v>
      </c>
      <c r="BX16" s="35" t="s">
        <v>162</v>
      </c>
      <c r="BY16" s="35" t="s">
        <v>157</v>
      </c>
    </row>
    <row r="17" spans="1:77" x14ac:dyDescent="0.25">
      <c r="A17" s="30" t="s">
        <v>2416</v>
      </c>
      <c r="B17" s="30" t="s">
        <v>2417</v>
      </c>
      <c r="C17" s="30" t="s">
        <v>2418</v>
      </c>
      <c r="D17" s="51">
        <f>VLOOKUP(A17,Population!A18:C961,2,FALSE)</f>
        <v>311</v>
      </c>
      <c r="E17" s="30" t="s">
        <v>164</v>
      </c>
      <c r="F17" s="31" t="s">
        <v>2419</v>
      </c>
      <c r="G17" s="31" t="s">
        <v>164</v>
      </c>
      <c r="H17" s="31" t="s">
        <v>2420</v>
      </c>
      <c r="I17" s="31" t="s">
        <v>233</v>
      </c>
      <c r="J17" s="31" t="s">
        <v>157</v>
      </c>
      <c r="K17" s="31" t="s">
        <v>340</v>
      </c>
      <c r="L17" s="31" t="s">
        <v>2421</v>
      </c>
      <c r="M17" s="31" t="s">
        <v>2422</v>
      </c>
      <c r="N17" s="31" t="s">
        <v>2423</v>
      </c>
      <c r="O17" s="31" t="s">
        <v>157</v>
      </c>
      <c r="P17" s="31" t="s">
        <v>830</v>
      </c>
      <c r="Q17" s="31" t="s">
        <v>162</v>
      </c>
      <c r="R17" s="31" t="s">
        <v>157</v>
      </c>
      <c r="S17" s="31" t="s">
        <v>157</v>
      </c>
      <c r="T17" s="31" t="s">
        <v>157</v>
      </c>
      <c r="U17" s="31" t="s">
        <v>157</v>
      </c>
      <c r="V17" s="31" t="s">
        <v>157</v>
      </c>
      <c r="W17" s="31" t="s">
        <v>2424</v>
      </c>
      <c r="X17" s="31" t="s">
        <v>2425</v>
      </c>
      <c r="Y17" s="31" t="s">
        <v>157</v>
      </c>
      <c r="Z17" s="31" t="s">
        <v>259</v>
      </c>
      <c r="AA17" s="31" t="s">
        <v>157</v>
      </c>
      <c r="AB17" s="31" t="s">
        <v>157</v>
      </c>
      <c r="AC17" s="31" t="s">
        <v>157</v>
      </c>
      <c r="AD17" s="31" t="s">
        <v>157</v>
      </c>
      <c r="AE17" s="31" t="s">
        <v>157</v>
      </c>
      <c r="AF17" s="32" t="s">
        <v>1053</v>
      </c>
      <c r="AG17" s="32" t="s">
        <v>830</v>
      </c>
      <c r="AH17" s="32" t="s">
        <v>2426</v>
      </c>
      <c r="AI17" s="32" t="s">
        <v>164</v>
      </c>
      <c r="AJ17" s="32" t="s">
        <v>2427</v>
      </c>
      <c r="AK17" s="32" t="s">
        <v>340</v>
      </c>
      <c r="AL17" s="32" t="s">
        <v>233</v>
      </c>
      <c r="AM17" s="32" t="s">
        <v>157</v>
      </c>
      <c r="AN17" s="32" t="s">
        <v>2428</v>
      </c>
      <c r="AO17" s="32" t="s">
        <v>157</v>
      </c>
      <c r="AP17" s="32" t="s">
        <v>1334</v>
      </c>
      <c r="AQ17" s="32" t="s">
        <v>157</v>
      </c>
      <c r="AR17" s="32" t="s">
        <v>259</v>
      </c>
      <c r="AS17" s="32" t="s">
        <v>157</v>
      </c>
      <c r="AT17" s="32" t="s">
        <v>157</v>
      </c>
      <c r="AU17" s="32" t="s">
        <v>157</v>
      </c>
      <c r="AV17" s="32" t="s">
        <v>157</v>
      </c>
      <c r="AW17" s="32" t="s">
        <v>2426</v>
      </c>
      <c r="AX17" s="32" t="s">
        <v>162</v>
      </c>
      <c r="AY17" s="32" t="s">
        <v>157</v>
      </c>
      <c r="AZ17" s="32" t="s">
        <v>157</v>
      </c>
      <c r="BA17" s="32" t="s">
        <v>157</v>
      </c>
      <c r="BB17" s="32" t="s">
        <v>157</v>
      </c>
      <c r="BC17" s="32" t="s">
        <v>157</v>
      </c>
      <c r="BD17" s="32" t="s">
        <v>157</v>
      </c>
      <c r="BE17" s="32" t="s">
        <v>1334</v>
      </c>
      <c r="BF17" s="32" t="s">
        <v>157</v>
      </c>
      <c r="BG17" s="32" t="s">
        <v>259</v>
      </c>
      <c r="BH17" s="32" t="s">
        <v>157</v>
      </c>
      <c r="BI17" s="32" t="s">
        <v>157</v>
      </c>
      <c r="BJ17" s="32" t="s">
        <v>157</v>
      </c>
      <c r="BK17" s="32" t="s">
        <v>157</v>
      </c>
      <c r="BL17" s="33" t="s">
        <v>162</v>
      </c>
      <c r="BM17" s="33" t="s">
        <v>157</v>
      </c>
      <c r="BN17" s="33" t="s">
        <v>157</v>
      </c>
      <c r="BO17" s="33" t="s">
        <v>157</v>
      </c>
      <c r="BP17" s="33" t="s">
        <v>157</v>
      </c>
      <c r="BQ17" s="33" t="s">
        <v>157</v>
      </c>
      <c r="BR17" s="33" t="s">
        <v>157</v>
      </c>
      <c r="BS17" s="34" t="s">
        <v>162</v>
      </c>
      <c r="BT17" s="34" t="s">
        <v>157</v>
      </c>
      <c r="BU17" s="34" t="s">
        <v>164</v>
      </c>
      <c r="BV17" s="34" t="s">
        <v>2429</v>
      </c>
      <c r="BW17" s="35" t="s">
        <v>2430</v>
      </c>
      <c r="BX17" s="35" t="s">
        <v>1407</v>
      </c>
      <c r="BY17" s="35" t="s">
        <v>157</v>
      </c>
    </row>
    <row r="18" spans="1:77" ht="60" x14ac:dyDescent="0.25">
      <c r="A18" s="30" t="s">
        <v>5577</v>
      </c>
      <c r="B18" s="30" t="s">
        <v>5578</v>
      </c>
      <c r="C18" s="30" t="s">
        <v>5579</v>
      </c>
      <c r="D18" s="51">
        <f>VLOOKUP(A18,Population!A19:C962,2,FALSE)</f>
        <v>322</v>
      </c>
      <c r="E18" s="30" t="s">
        <v>164</v>
      </c>
      <c r="F18" s="31" t="s">
        <v>2705</v>
      </c>
      <c r="G18" s="31" t="s">
        <v>164</v>
      </c>
      <c r="H18" s="31" t="s">
        <v>762</v>
      </c>
      <c r="I18" s="31" t="s">
        <v>233</v>
      </c>
      <c r="J18" s="31" t="s">
        <v>157</v>
      </c>
      <c r="K18" s="31" t="s">
        <v>273</v>
      </c>
      <c r="L18" s="31" t="s">
        <v>5580</v>
      </c>
      <c r="M18" s="31" t="s">
        <v>1061</v>
      </c>
      <c r="N18" s="31" t="s">
        <v>5581</v>
      </c>
      <c r="O18" s="31" t="s">
        <v>157</v>
      </c>
      <c r="P18" s="31" t="s">
        <v>574</v>
      </c>
      <c r="Q18" s="31" t="s">
        <v>164</v>
      </c>
      <c r="R18" s="31" t="s">
        <v>762</v>
      </c>
      <c r="S18" s="31" t="s">
        <v>233</v>
      </c>
      <c r="T18" s="31" t="s">
        <v>157</v>
      </c>
      <c r="U18" s="31" t="s">
        <v>273</v>
      </c>
      <c r="V18" s="31" t="s">
        <v>5580</v>
      </c>
      <c r="W18" s="31" t="s">
        <v>5582</v>
      </c>
      <c r="X18" s="31" t="s">
        <v>5583</v>
      </c>
      <c r="Y18" s="31" t="s">
        <v>157</v>
      </c>
      <c r="Z18" s="31" t="s">
        <v>323</v>
      </c>
      <c r="AA18" s="31" t="s">
        <v>157</v>
      </c>
      <c r="AB18" s="31" t="s">
        <v>157</v>
      </c>
      <c r="AC18" s="31" t="s">
        <v>157</v>
      </c>
      <c r="AD18" s="31" t="s">
        <v>5584</v>
      </c>
      <c r="AE18" s="31" t="s">
        <v>157</v>
      </c>
      <c r="AF18" s="32" t="s">
        <v>2705</v>
      </c>
      <c r="AG18" s="32" t="s">
        <v>574</v>
      </c>
      <c r="AH18" s="32" t="s">
        <v>1431</v>
      </c>
      <c r="AI18" s="32" t="s">
        <v>164</v>
      </c>
      <c r="AJ18" s="32" t="s">
        <v>623</v>
      </c>
      <c r="AK18" s="32" t="s">
        <v>273</v>
      </c>
      <c r="AL18" s="32" t="s">
        <v>233</v>
      </c>
      <c r="AM18" s="32" t="s">
        <v>157</v>
      </c>
      <c r="AN18" s="32" t="s">
        <v>5585</v>
      </c>
      <c r="AO18" s="32" t="s">
        <v>157</v>
      </c>
      <c r="AP18" s="32" t="s">
        <v>157</v>
      </c>
      <c r="AQ18" s="32" t="s">
        <v>157</v>
      </c>
      <c r="AR18" s="32" t="s">
        <v>247</v>
      </c>
      <c r="AS18" s="32" t="s">
        <v>157</v>
      </c>
      <c r="AT18" s="32" t="s">
        <v>2520</v>
      </c>
      <c r="AU18" s="32" t="s">
        <v>157</v>
      </c>
      <c r="AV18" s="32" t="s">
        <v>157</v>
      </c>
      <c r="AW18" s="32" t="s">
        <v>574</v>
      </c>
      <c r="AX18" s="32" t="s">
        <v>164</v>
      </c>
      <c r="AY18" s="32" t="s">
        <v>680</v>
      </c>
      <c r="AZ18" s="32" t="s">
        <v>273</v>
      </c>
      <c r="BA18" s="32" t="s">
        <v>233</v>
      </c>
      <c r="BB18" s="32" t="s">
        <v>157</v>
      </c>
      <c r="BC18" s="32" t="s">
        <v>5585</v>
      </c>
      <c r="BD18" s="32" t="s">
        <v>157</v>
      </c>
      <c r="BE18" s="32" t="s">
        <v>157</v>
      </c>
      <c r="BF18" s="32" t="s">
        <v>157</v>
      </c>
      <c r="BG18" s="32" t="s">
        <v>247</v>
      </c>
      <c r="BH18" s="32" t="s">
        <v>157</v>
      </c>
      <c r="BI18" s="32" t="s">
        <v>2520</v>
      </c>
      <c r="BJ18" s="32" t="s">
        <v>157</v>
      </c>
      <c r="BK18" s="32" t="s">
        <v>157</v>
      </c>
      <c r="BL18" s="33" t="s">
        <v>162</v>
      </c>
      <c r="BM18" s="33" t="s">
        <v>157</v>
      </c>
      <c r="BN18" s="33" t="s">
        <v>157</v>
      </c>
      <c r="BO18" s="33" t="s">
        <v>157</v>
      </c>
      <c r="BP18" s="33" t="s">
        <v>157</v>
      </c>
      <c r="BQ18" s="33" t="s">
        <v>157</v>
      </c>
      <c r="BR18" s="33" t="s">
        <v>157</v>
      </c>
      <c r="BS18" s="34" t="s">
        <v>164</v>
      </c>
      <c r="BT18" s="34" t="s">
        <v>5586</v>
      </c>
      <c r="BU18" s="34" t="s">
        <v>162</v>
      </c>
      <c r="BV18" s="34" t="s">
        <v>157</v>
      </c>
      <c r="BW18" s="35" t="s">
        <v>5587</v>
      </c>
      <c r="BX18" s="35" t="s">
        <v>381</v>
      </c>
      <c r="BY18" s="35" t="s">
        <v>157</v>
      </c>
    </row>
    <row r="19" spans="1:77" x14ac:dyDescent="0.25">
      <c r="A19" s="30" t="s">
        <v>337</v>
      </c>
      <c r="B19" s="30" t="s">
        <v>338</v>
      </c>
      <c r="C19" s="30" t="s">
        <v>339</v>
      </c>
      <c r="D19" s="51">
        <f>VLOOKUP(A19,Population!A20:C963,2,FALSE)</f>
        <v>185</v>
      </c>
      <c r="E19" s="30" t="s">
        <v>164</v>
      </c>
      <c r="F19" s="31" t="s">
        <v>340</v>
      </c>
      <c r="G19" s="31" t="s">
        <v>162</v>
      </c>
      <c r="H19" s="31" t="s">
        <v>157</v>
      </c>
      <c r="I19" s="31" t="s">
        <v>157</v>
      </c>
      <c r="J19" s="31" t="s">
        <v>157</v>
      </c>
      <c r="K19" s="31" t="s">
        <v>157</v>
      </c>
      <c r="L19" s="31" t="s">
        <v>157</v>
      </c>
      <c r="M19" s="31" t="s">
        <v>340</v>
      </c>
      <c r="N19" s="31" t="s">
        <v>340</v>
      </c>
      <c r="O19" s="31" t="s">
        <v>340</v>
      </c>
      <c r="P19" s="31" t="s">
        <v>340</v>
      </c>
      <c r="Q19" s="31" t="s">
        <v>162</v>
      </c>
      <c r="R19" s="31" t="s">
        <v>157</v>
      </c>
      <c r="S19" s="31" t="s">
        <v>157</v>
      </c>
      <c r="T19" s="31" t="s">
        <v>157</v>
      </c>
      <c r="U19" s="31" t="s">
        <v>157</v>
      </c>
      <c r="V19" s="31" t="s">
        <v>157</v>
      </c>
      <c r="W19" s="31" t="s">
        <v>340</v>
      </c>
      <c r="X19" s="31" t="s">
        <v>341</v>
      </c>
      <c r="Y19" s="31" t="s">
        <v>157</v>
      </c>
      <c r="Z19" s="31" t="s">
        <v>323</v>
      </c>
      <c r="AA19" s="31" t="s">
        <v>157</v>
      </c>
      <c r="AB19" s="31" t="s">
        <v>157</v>
      </c>
      <c r="AC19" s="31" t="s">
        <v>157</v>
      </c>
      <c r="AD19" s="31" t="s">
        <v>342</v>
      </c>
      <c r="AE19" s="31" t="s">
        <v>157</v>
      </c>
      <c r="AF19" s="32" t="s">
        <v>343</v>
      </c>
      <c r="AG19" s="32" t="s">
        <v>344</v>
      </c>
      <c r="AH19" s="32" t="s">
        <v>345</v>
      </c>
      <c r="AI19" s="32" t="s">
        <v>162</v>
      </c>
      <c r="AJ19" s="32" t="s">
        <v>157</v>
      </c>
      <c r="AK19" s="32" t="s">
        <v>157</v>
      </c>
      <c r="AL19" s="32" t="s">
        <v>157</v>
      </c>
      <c r="AM19" s="32" t="s">
        <v>157</v>
      </c>
      <c r="AN19" s="32" t="s">
        <v>157</v>
      </c>
      <c r="AO19" s="32" t="s">
        <v>157</v>
      </c>
      <c r="AP19" s="32" t="s">
        <v>157</v>
      </c>
      <c r="AQ19" s="32" t="s">
        <v>157</v>
      </c>
      <c r="AR19" s="32" t="s">
        <v>157</v>
      </c>
      <c r="AS19" s="32" t="s">
        <v>157</v>
      </c>
      <c r="AT19" s="32" t="s">
        <v>157</v>
      </c>
      <c r="AU19" s="32" t="s">
        <v>157</v>
      </c>
      <c r="AV19" s="32" t="s">
        <v>157</v>
      </c>
      <c r="AW19" s="32" t="s">
        <v>345</v>
      </c>
      <c r="AX19" s="32" t="s">
        <v>162</v>
      </c>
      <c r="AY19" s="32" t="s">
        <v>157</v>
      </c>
      <c r="AZ19" s="32" t="s">
        <v>157</v>
      </c>
      <c r="BA19" s="32" t="s">
        <v>157</v>
      </c>
      <c r="BB19" s="32" t="s">
        <v>157</v>
      </c>
      <c r="BC19" s="32" t="s">
        <v>157</v>
      </c>
      <c r="BD19" s="32" t="s">
        <v>157</v>
      </c>
      <c r="BE19" s="32" t="s">
        <v>157</v>
      </c>
      <c r="BF19" s="32" t="s">
        <v>157</v>
      </c>
      <c r="BG19" s="32" t="s">
        <v>157</v>
      </c>
      <c r="BH19" s="32" t="s">
        <v>157</v>
      </c>
      <c r="BI19" s="32" t="s">
        <v>157</v>
      </c>
      <c r="BJ19" s="32" t="s">
        <v>157</v>
      </c>
      <c r="BK19" s="32" t="s">
        <v>157</v>
      </c>
      <c r="BL19" s="33" t="s">
        <v>162</v>
      </c>
      <c r="BM19" s="33" t="s">
        <v>157</v>
      </c>
      <c r="BN19" s="33" t="s">
        <v>157</v>
      </c>
      <c r="BO19" s="33" t="s">
        <v>157</v>
      </c>
      <c r="BP19" s="33" t="s">
        <v>157</v>
      </c>
      <c r="BQ19" s="33" t="s">
        <v>157</v>
      </c>
      <c r="BR19" s="33" t="s">
        <v>157</v>
      </c>
      <c r="BS19" s="34" t="s">
        <v>162</v>
      </c>
      <c r="BT19" s="34" t="s">
        <v>157</v>
      </c>
      <c r="BU19" s="34" t="s">
        <v>162</v>
      </c>
      <c r="BV19" s="34" t="s">
        <v>157</v>
      </c>
      <c r="BW19" s="35" t="s">
        <v>341</v>
      </c>
      <c r="BX19" s="35" t="s">
        <v>341</v>
      </c>
      <c r="BY19" s="35" t="s">
        <v>157</v>
      </c>
    </row>
    <row r="20" spans="1:77" ht="105" x14ac:dyDescent="0.25">
      <c r="A20" s="30" t="s">
        <v>2795</v>
      </c>
      <c r="B20" s="30" t="s">
        <v>2796</v>
      </c>
      <c r="C20" s="30" t="s">
        <v>2797</v>
      </c>
      <c r="D20" s="51">
        <f>VLOOKUP(A20,Population!A21:C964,2,FALSE)</f>
        <v>1506</v>
      </c>
      <c r="E20" s="30" t="s">
        <v>164</v>
      </c>
      <c r="F20" s="31" t="s">
        <v>2444</v>
      </c>
      <c r="G20" s="31" t="s">
        <v>164</v>
      </c>
      <c r="H20" s="31" t="s">
        <v>2798</v>
      </c>
      <c r="I20" s="31" t="s">
        <v>233</v>
      </c>
      <c r="J20" s="31" t="s">
        <v>157</v>
      </c>
      <c r="K20" s="31" t="s">
        <v>273</v>
      </c>
      <c r="L20" s="31" t="s">
        <v>2799</v>
      </c>
      <c r="M20" s="31" t="s">
        <v>2800</v>
      </c>
      <c r="N20" s="31" t="s">
        <v>2801</v>
      </c>
      <c r="O20" s="31" t="s">
        <v>157</v>
      </c>
      <c r="P20" s="31" t="s">
        <v>2802</v>
      </c>
      <c r="Q20" s="31" t="s">
        <v>164</v>
      </c>
      <c r="R20" s="31" t="s">
        <v>2798</v>
      </c>
      <c r="S20" s="31" t="s">
        <v>233</v>
      </c>
      <c r="T20" s="31" t="s">
        <v>157</v>
      </c>
      <c r="U20" s="31" t="s">
        <v>273</v>
      </c>
      <c r="V20" s="31" t="s">
        <v>2799</v>
      </c>
      <c r="W20" s="31" t="s">
        <v>2803</v>
      </c>
      <c r="X20" s="31" t="s">
        <v>2804</v>
      </c>
      <c r="Y20" s="31" t="s">
        <v>157</v>
      </c>
      <c r="Z20" s="31" t="s">
        <v>241</v>
      </c>
      <c r="AA20" s="31" t="s">
        <v>157</v>
      </c>
      <c r="AB20" s="31" t="s">
        <v>2805</v>
      </c>
      <c r="AC20" s="31" t="s">
        <v>157</v>
      </c>
      <c r="AD20" s="31" t="s">
        <v>157</v>
      </c>
      <c r="AE20" s="31" t="s">
        <v>264</v>
      </c>
      <c r="AF20" s="32" t="s">
        <v>2806</v>
      </c>
      <c r="AG20" s="32" t="s">
        <v>2685</v>
      </c>
      <c r="AH20" s="32" t="s">
        <v>1685</v>
      </c>
      <c r="AI20" s="32" t="s">
        <v>164</v>
      </c>
      <c r="AJ20" s="32" t="s">
        <v>2807</v>
      </c>
      <c r="AK20" s="32" t="s">
        <v>273</v>
      </c>
      <c r="AL20" s="32" t="s">
        <v>233</v>
      </c>
      <c r="AM20" s="32" t="s">
        <v>157</v>
      </c>
      <c r="AN20" s="32" t="s">
        <v>2799</v>
      </c>
      <c r="AO20" s="32" t="s">
        <v>2808</v>
      </c>
      <c r="AP20" s="32" t="s">
        <v>157</v>
      </c>
      <c r="AQ20" s="32" t="s">
        <v>157</v>
      </c>
      <c r="AR20" s="32" t="s">
        <v>247</v>
      </c>
      <c r="AS20" s="32" t="s">
        <v>157</v>
      </c>
      <c r="AT20" s="32" t="s">
        <v>2809</v>
      </c>
      <c r="AU20" s="32" t="s">
        <v>157</v>
      </c>
      <c r="AV20" s="32" t="s">
        <v>157</v>
      </c>
      <c r="AW20" s="32" t="s">
        <v>2810</v>
      </c>
      <c r="AX20" s="32" t="s">
        <v>164</v>
      </c>
      <c r="AY20" s="32" t="s">
        <v>2807</v>
      </c>
      <c r="AZ20" s="32" t="s">
        <v>273</v>
      </c>
      <c r="BA20" s="32" t="s">
        <v>233</v>
      </c>
      <c r="BB20" s="32" t="s">
        <v>157</v>
      </c>
      <c r="BC20" s="32" t="s">
        <v>2799</v>
      </c>
      <c r="BD20" s="32" t="s">
        <v>2811</v>
      </c>
      <c r="BE20" s="32" t="s">
        <v>157</v>
      </c>
      <c r="BF20" s="32" t="s">
        <v>157</v>
      </c>
      <c r="BG20" s="32" t="s">
        <v>247</v>
      </c>
      <c r="BH20" s="32" t="s">
        <v>157</v>
      </c>
      <c r="BI20" s="32" t="s">
        <v>2809</v>
      </c>
      <c r="BJ20" s="32" t="s">
        <v>157</v>
      </c>
      <c r="BK20" s="32" t="s">
        <v>157</v>
      </c>
      <c r="BL20" s="33" t="s">
        <v>164</v>
      </c>
      <c r="BM20" s="33" t="s">
        <v>188</v>
      </c>
      <c r="BN20" s="33" t="s">
        <v>188</v>
      </c>
      <c r="BO20" s="33" t="s">
        <v>775</v>
      </c>
      <c r="BP20" s="33" t="s">
        <v>157</v>
      </c>
      <c r="BQ20" s="33" t="s">
        <v>157</v>
      </c>
      <c r="BR20" s="33" t="s">
        <v>2812</v>
      </c>
      <c r="BS20" s="34" t="s">
        <v>162</v>
      </c>
      <c r="BT20" s="34" t="s">
        <v>157</v>
      </c>
      <c r="BU20" s="34" t="s">
        <v>162</v>
      </c>
      <c r="BV20" s="34" t="s">
        <v>157</v>
      </c>
      <c r="BW20" s="35" t="s">
        <v>2813</v>
      </c>
      <c r="BX20" s="35" t="s">
        <v>2814</v>
      </c>
      <c r="BY20" s="35" t="s">
        <v>157</v>
      </c>
    </row>
    <row r="21" spans="1:77" ht="60" x14ac:dyDescent="0.25">
      <c r="A21" s="30" t="s">
        <v>2091</v>
      </c>
      <c r="B21" s="30" t="s">
        <v>2092</v>
      </c>
      <c r="C21" s="30" t="s">
        <v>2093</v>
      </c>
      <c r="D21" s="51">
        <f>VLOOKUP(A21,Population!A22:C965,2,FALSE)</f>
        <v>561</v>
      </c>
      <c r="E21" s="30" t="s">
        <v>164</v>
      </c>
      <c r="F21" s="31" t="s">
        <v>256</v>
      </c>
      <c r="G21" s="31" t="s">
        <v>164</v>
      </c>
      <c r="H21" s="31" t="s">
        <v>2094</v>
      </c>
      <c r="I21" s="31" t="s">
        <v>233</v>
      </c>
      <c r="J21" s="31" t="s">
        <v>157</v>
      </c>
      <c r="K21" s="31" t="s">
        <v>440</v>
      </c>
      <c r="L21" s="31" t="s">
        <v>2095</v>
      </c>
      <c r="M21" s="31" t="s">
        <v>2096</v>
      </c>
      <c r="N21" s="31" t="s">
        <v>2097</v>
      </c>
      <c r="O21" s="31" t="s">
        <v>157</v>
      </c>
      <c r="P21" s="31" t="s">
        <v>261</v>
      </c>
      <c r="Q21" s="31" t="s">
        <v>164</v>
      </c>
      <c r="R21" s="31" t="s">
        <v>2094</v>
      </c>
      <c r="S21" s="31" t="s">
        <v>233</v>
      </c>
      <c r="T21" s="31" t="s">
        <v>157</v>
      </c>
      <c r="U21" s="31" t="s">
        <v>440</v>
      </c>
      <c r="V21" s="31" t="s">
        <v>2095</v>
      </c>
      <c r="W21" s="31" t="s">
        <v>2098</v>
      </c>
      <c r="X21" s="31" t="s">
        <v>2099</v>
      </c>
      <c r="Y21" s="31" t="s">
        <v>157</v>
      </c>
      <c r="Z21" s="31" t="s">
        <v>241</v>
      </c>
      <c r="AA21" s="31" t="s">
        <v>157</v>
      </c>
      <c r="AB21" s="31" t="s">
        <v>2100</v>
      </c>
      <c r="AC21" s="31" t="s">
        <v>157</v>
      </c>
      <c r="AD21" s="31" t="s">
        <v>157</v>
      </c>
      <c r="AE21" s="31" t="s">
        <v>157</v>
      </c>
      <c r="AF21" s="32" t="s">
        <v>256</v>
      </c>
      <c r="AG21" s="32" t="s">
        <v>261</v>
      </c>
      <c r="AH21" s="32" t="s">
        <v>2101</v>
      </c>
      <c r="AI21" s="32" t="s">
        <v>164</v>
      </c>
      <c r="AJ21" s="32" t="s">
        <v>2102</v>
      </c>
      <c r="AK21" s="32" t="s">
        <v>440</v>
      </c>
      <c r="AL21" s="32" t="s">
        <v>233</v>
      </c>
      <c r="AM21" s="32" t="s">
        <v>157</v>
      </c>
      <c r="AN21" s="32" t="s">
        <v>2103</v>
      </c>
      <c r="AO21" s="32" t="s">
        <v>157</v>
      </c>
      <c r="AP21" s="32" t="s">
        <v>157</v>
      </c>
      <c r="AQ21" s="32" t="s">
        <v>157</v>
      </c>
      <c r="AR21" s="32" t="s">
        <v>359</v>
      </c>
      <c r="AS21" s="32" t="s">
        <v>157</v>
      </c>
      <c r="AT21" s="32" t="s">
        <v>157</v>
      </c>
      <c r="AU21" s="32" t="s">
        <v>2104</v>
      </c>
      <c r="AV21" s="32" t="s">
        <v>157</v>
      </c>
      <c r="AW21" s="32" t="s">
        <v>2101</v>
      </c>
      <c r="AX21" s="32" t="s">
        <v>164</v>
      </c>
      <c r="AY21" s="32" t="s">
        <v>2102</v>
      </c>
      <c r="AZ21" s="32" t="s">
        <v>440</v>
      </c>
      <c r="BA21" s="32" t="s">
        <v>233</v>
      </c>
      <c r="BB21" s="32" t="s">
        <v>157</v>
      </c>
      <c r="BC21" s="32" t="s">
        <v>2103</v>
      </c>
      <c r="BD21" s="32" t="s">
        <v>157</v>
      </c>
      <c r="BE21" s="32" t="s">
        <v>157</v>
      </c>
      <c r="BF21" s="32" t="s">
        <v>157</v>
      </c>
      <c r="BG21" s="32" t="s">
        <v>359</v>
      </c>
      <c r="BH21" s="32" t="s">
        <v>157</v>
      </c>
      <c r="BI21" s="32" t="s">
        <v>157</v>
      </c>
      <c r="BJ21" s="32" t="s">
        <v>2104</v>
      </c>
      <c r="BK21" s="32" t="s">
        <v>157</v>
      </c>
      <c r="BL21" s="33" t="s">
        <v>164</v>
      </c>
      <c r="BM21" s="33" t="s">
        <v>190</v>
      </c>
      <c r="BN21" s="33" t="s">
        <v>190</v>
      </c>
      <c r="BO21" s="33" t="s">
        <v>167</v>
      </c>
      <c r="BP21" s="33" t="s">
        <v>157</v>
      </c>
      <c r="BQ21" s="33" t="s">
        <v>1537</v>
      </c>
      <c r="BR21" s="33" t="s">
        <v>2105</v>
      </c>
      <c r="BS21" s="34" t="s">
        <v>162</v>
      </c>
      <c r="BT21" s="34" t="s">
        <v>157</v>
      </c>
      <c r="BU21" s="34" t="s">
        <v>164</v>
      </c>
      <c r="BV21" s="34" t="s">
        <v>543</v>
      </c>
      <c r="BW21" s="35" t="s">
        <v>2106</v>
      </c>
      <c r="BX21" s="35" t="s">
        <v>2107</v>
      </c>
      <c r="BY21" s="35" t="s">
        <v>2108</v>
      </c>
    </row>
    <row r="22" spans="1:77" ht="60" x14ac:dyDescent="0.25">
      <c r="A22" s="30" t="s">
        <v>2984</v>
      </c>
      <c r="B22" s="30" t="s">
        <v>2985</v>
      </c>
      <c r="C22" s="30" t="s">
        <v>2986</v>
      </c>
      <c r="D22" s="51">
        <f>VLOOKUP(A22,Population!A23:C966,2,FALSE)</f>
        <v>732</v>
      </c>
      <c r="E22" s="30" t="s">
        <v>164</v>
      </c>
      <c r="F22" s="31" t="s">
        <v>2987</v>
      </c>
      <c r="G22" s="31" t="s">
        <v>164</v>
      </c>
      <c r="H22" s="31" t="s">
        <v>1083</v>
      </c>
      <c r="I22" s="31" t="s">
        <v>233</v>
      </c>
      <c r="J22" s="31" t="s">
        <v>157</v>
      </c>
      <c r="K22" s="31" t="s">
        <v>412</v>
      </c>
      <c r="L22" s="31" t="s">
        <v>646</v>
      </c>
      <c r="M22" s="31" t="s">
        <v>157</v>
      </c>
      <c r="N22" s="31" t="s">
        <v>513</v>
      </c>
      <c r="O22" s="31" t="s">
        <v>157</v>
      </c>
      <c r="P22" s="31" t="s">
        <v>343</v>
      </c>
      <c r="Q22" s="31" t="s">
        <v>164</v>
      </c>
      <c r="R22" s="31" t="s">
        <v>1083</v>
      </c>
      <c r="S22" s="31" t="s">
        <v>233</v>
      </c>
      <c r="T22" s="31" t="s">
        <v>157</v>
      </c>
      <c r="U22" s="31" t="s">
        <v>412</v>
      </c>
      <c r="V22" s="31" t="s">
        <v>646</v>
      </c>
      <c r="W22" s="31" t="s">
        <v>1632</v>
      </c>
      <c r="X22" s="31" t="s">
        <v>2988</v>
      </c>
      <c r="Y22" s="31" t="s">
        <v>157</v>
      </c>
      <c r="Z22" s="31" t="s">
        <v>241</v>
      </c>
      <c r="AA22" s="31" t="s">
        <v>157</v>
      </c>
      <c r="AB22" s="31" t="s">
        <v>2989</v>
      </c>
      <c r="AC22" s="31" t="s">
        <v>157</v>
      </c>
      <c r="AD22" s="31" t="s">
        <v>157</v>
      </c>
      <c r="AE22" s="31" t="s">
        <v>157</v>
      </c>
      <c r="AF22" s="32" t="s">
        <v>1838</v>
      </c>
      <c r="AG22" s="32" t="s">
        <v>343</v>
      </c>
      <c r="AH22" s="32" t="s">
        <v>2990</v>
      </c>
      <c r="AI22" s="32" t="s">
        <v>164</v>
      </c>
      <c r="AJ22" s="32" t="s">
        <v>211</v>
      </c>
      <c r="AK22" s="32" t="s">
        <v>412</v>
      </c>
      <c r="AL22" s="32" t="s">
        <v>233</v>
      </c>
      <c r="AM22" s="32" t="s">
        <v>157</v>
      </c>
      <c r="AN22" s="32" t="s">
        <v>2307</v>
      </c>
      <c r="AO22" s="32" t="s">
        <v>157</v>
      </c>
      <c r="AP22" s="32" t="s">
        <v>157</v>
      </c>
      <c r="AQ22" s="32" t="s">
        <v>157</v>
      </c>
      <c r="AR22" s="32" t="s">
        <v>247</v>
      </c>
      <c r="AS22" s="32" t="s">
        <v>157</v>
      </c>
      <c r="AT22" s="32" t="s">
        <v>157</v>
      </c>
      <c r="AU22" s="32" t="s">
        <v>157</v>
      </c>
      <c r="AV22" s="32" t="s">
        <v>157</v>
      </c>
      <c r="AW22" s="32" t="s">
        <v>1739</v>
      </c>
      <c r="AX22" s="32" t="s">
        <v>164</v>
      </c>
      <c r="AY22" s="32" t="s">
        <v>211</v>
      </c>
      <c r="AZ22" s="32" t="s">
        <v>412</v>
      </c>
      <c r="BA22" s="32" t="s">
        <v>233</v>
      </c>
      <c r="BB22" s="32" t="s">
        <v>157</v>
      </c>
      <c r="BC22" s="32" t="s">
        <v>2307</v>
      </c>
      <c r="BD22" s="32" t="s">
        <v>157</v>
      </c>
      <c r="BE22" s="32" t="s">
        <v>157</v>
      </c>
      <c r="BF22" s="32" t="s">
        <v>157</v>
      </c>
      <c r="BG22" s="32" t="s">
        <v>247</v>
      </c>
      <c r="BH22" s="32" t="s">
        <v>157</v>
      </c>
      <c r="BI22" s="32" t="s">
        <v>157</v>
      </c>
      <c r="BJ22" s="32" t="s">
        <v>157</v>
      </c>
      <c r="BK22" s="32" t="s">
        <v>157</v>
      </c>
      <c r="BL22" s="33" t="s">
        <v>164</v>
      </c>
      <c r="BM22" s="33" t="s">
        <v>970</v>
      </c>
      <c r="BN22" s="33" t="s">
        <v>970</v>
      </c>
      <c r="BO22" s="33" t="s">
        <v>167</v>
      </c>
      <c r="BP22" s="33" t="s">
        <v>157</v>
      </c>
      <c r="BQ22" s="33" t="s">
        <v>250</v>
      </c>
      <c r="BR22" s="33" t="s">
        <v>2991</v>
      </c>
      <c r="BS22" s="34" t="s">
        <v>162</v>
      </c>
      <c r="BT22" s="34" t="s">
        <v>157</v>
      </c>
      <c r="BU22" s="34" t="s">
        <v>164</v>
      </c>
      <c r="BV22" s="34" t="s">
        <v>830</v>
      </c>
      <c r="BW22" s="35" t="s">
        <v>2992</v>
      </c>
      <c r="BX22" s="35" t="s">
        <v>2993</v>
      </c>
      <c r="BY22" s="35" t="s">
        <v>2994</v>
      </c>
    </row>
    <row r="23" spans="1:77" x14ac:dyDescent="0.25">
      <c r="A23" s="30" t="s">
        <v>986</v>
      </c>
      <c r="B23" s="30" t="s">
        <v>987</v>
      </c>
      <c r="C23" s="30" t="s">
        <v>988</v>
      </c>
      <c r="D23" s="51">
        <f>VLOOKUP(A23,Population!A24:C967,2,FALSE)</f>
        <v>499</v>
      </c>
      <c r="E23" s="30" t="s">
        <v>164</v>
      </c>
      <c r="F23" s="31" t="s">
        <v>522</v>
      </c>
      <c r="G23" s="31" t="s">
        <v>164</v>
      </c>
      <c r="H23" s="31" t="s">
        <v>989</v>
      </c>
      <c r="I23" s="31" t="s">
        <v>233</v>
      </c>
      <c r="J23" s="31" t="s">
        <v>157</v>
      </c>
      <c r="K23" s="31" t="s">
        <v>524</v>
      </c>
      <c r="L23" s="31" t="s">
        <v>990</v>
      </c>
      <c r="M23" s="31" t="s">
        <v>157</v>
      </c>
      <c r="N23" s="31" t="s">
        <v>157</v>
      </c>
      <c r="O23" s="31" t="s">
        <v>157</v>
      </c>
      <c r="P23" s="31" t="s">
        <v>967</v>
      </c>
      <c r="Q23" s="31" t="s">
        <v>164</v>
      </c>
      <c r="R23" s="31" t="s">
        <v>991</v>
      </c>
      <c r="S23" s="31" t="s">
        <v>233</v>
      </c>
      <c r="T23" s="31" t="s">
        <v>157</v>
      </c>
      <c r="U23" s="31" t="s">
        <v>524</v>
      </c>
      <c r="V23" s="31" t="s">
        <v>992</v>
      </c>
      <c r="W23" s="31" t="s">
        <v>157</v>
      </c>
      <c r="X23" s="31" t="s">
        <v>157</v>
      </c>
      <c r="Y23" s="31" t="s">
        <v>157</v>
      </c>
      <c r="Z23" s="31" t="s">
        <v>157</v>
      </c>
      <c r="AA23" s="31" t="s">
        <v>157</v>
      </c>
      <c r="AB23" s="31" t="s">
        <v>157</v>
      </c>
      <c r="AC23" s="31" t="s">
        <v>157</v>
      </c>
      <c r="AD23" s="31" t="s">
        <v>157</v>
      </c>
      <c r="AE23" s="31" t="s">
        <v>157</v>
      </c>
      <c r="AF23" s="32" t="s">
        <v>522</v>
      </c>
      <c r="AG23" s="32" t="s">
        <v>967</v>
      </c>
      <c r="AH23" s="32" t="s">
        <v>243</v>
      </c>
      <c r="AI23" s="32" t="s">
        <v>164</v>
      </c>
      <c r="AJ23" s="32" t="s">
        <v>993</v>
      </c>
      <c r="AK23" s="32" t="s">
        <v>524</v>
      </c>
      <c r="AL23" s="32" t="s">
        <v>233</v>
      </c>
      <c r="AM23" s="32" t="s">
        <v>157</v>
      </c>
      <c r="AN23" s="32" t="s">
        <v>188</v>
      </c>
      <c r="AO23" s="32" t="s">
        <v>157</v>
      </c>
      <c r="AP23" s="32" t="s">
        <v>157</v>
      </c>
      <c r="AQ23" s="32" t="s">
        <v>157</v>
      </c>
      <c r="AR23" s="32" t="s">
        <v>157</v>
      </c>
      <c r="AS23" s="32" t="s">
        <v>157</v>
      </c>
      <c r="AT23" s="32" t="s">
        <v>157</v>
      </c>
      <c r="AU23" s="32" t="s">
        <v>157</v>
      </c>
      <c r="AV23" s="32" t="s">
        <v>157</v>
      </c>
      <c r="AW23" s="32" t="s">
        <v>243</v>
      </c>
      <c r="AX23" s="32" t="s">
        <v>164</v>
      </c>
      <c r="AY23" s="32" t="s">
        <v>243</v>
      </c>
      <c r="AZ23" s="32" t="s">
        <v>524</v>
      </c>
      <c r="BA23" s="32" t="s">
        <v>233</v>
      </c>
      <c r="BB23" s="32" t="s">
        <v>157</v>
      </c>
      <c r="BC23" s="32" t="s">
        <v>188</v>
      </c>
      <c r="BD23" s="32" t="s">
        <v>157</v>
      </c>
      <c r="BE23" s="32" t="s">
        <v>157</v>
      </c>
      <c r="BF23" s="32" t="s">
        <v>157</v>
      </c>
      <c r="BG23" s="32" t="s">
        <v>157</v>
      </c>
      <c r="BH23" s="32" t="s">
        <v>157</v>
      </c>
      <c r="BI23" s="32" t="s">
        <v>157</v>
      </c>
      <c r="BJ23" s="32" t="s">
        <v>157</v>
      </c>
      <c r="BK23" s="32" t="s">
        <v>157</v>
      </c>
      <c r="BL23" s="33" t="s">
        <v>162</v>
      </c>
      <c r="BM23" s="33" t="s">
        <v>157</v>
      </c>
      <c r="BN23" s="33" t="s">
        <v>157</v>
      </c>
      <c r="BO23" s="33" t="s">
        <v>157</v>
      </c>
      <c r="BP23" s="33" t="s">
        <v>157</v>
      </c>
      <c r="BQ23" s="33" t="s">
        <v>157</v>
      </c>
      <c r="BR23" s="33" t="s">
        <v>157</v>
      </c>
      <c r="BS23" s="34" t="s">
        <v>162</v>
      </c>
      <c r="BT23" s="34" t="s">
        <v>157</v>
      </c>
      <c r="BU23" s="34" t="s">
        <v>164</v>
      </c>
      <c r="BV23" s="34" t="s">
        <v>710</v>
      </c>
      <c r="BW23" s="35" t="s">
        <v>157</v>
      </c>
      <c r="BX23" s="35" t="s">
        <v>157</v>
      </c>
      <c r="BY23" s="35" t="s">
        <v>157</v>
      </c>
    </row>
    <row r="24" spans="1:77" ht="30" x14ac:dyDescent="0.25">
      <c r="A24" s="30" t="s">
        <v>5941</v>
      </c>
      <c r="B24" s="30" t="s">
        <v>5506</v>
      </c>
      <c r="C24" s="30" t="s">
        <v>5507</v>
      </c>
      <c r="D24" s="51">
        <f>VLOOKUP(A24,Population!A25:C968,2,FALSE)</f>
        <v>191</v>
      </c>
      <c r="E24" s="30" t="s">
        <v>164</v>
      </c>
      <c r="F24" s="31" t="s">
        <v>343</v>
      </c>
      <c r="G24" s="31" t="s">
        <v>164</v>
      </c>
      <c r="H24" s="31" t="s">
        <v>5508</v>
      </c>
      <c r="I24" s="31" t="s">
        <v>233</v>
      </c>
      <c r="J24" s="31" t="s">
        <v>157</v>
      </c>
      <c r="K24" s="31" t="s">
        <v>273</v>
      </c>
      <c r="L24" s="31" t="s">
        <v>5509</v>
      </c>
      <c r="M24" s="31" t="s">
        <v>5510</v>
      </c>
      <c r="N24" s="31" t="s">
        <v>5511</v>
      </c>
      <c r="O24" s="31" t="s">
        <v>157</v>
      </c>
      <c r="P24" s="31" t="s">
        <v>263</v>
      </c>
      <c r="Q24" s="31" t="s">
        <v>164</v>
      </c>
      <c r="R24" s="31" t="s">
        <v>5508</v>
      </c>
      <c r="S24" s="31" t="s">
        <v>233</v>
      </c>
      <c r="T24" s="31" t="s">
        <v>157</v>
      </c>
      <c r="U24" s="31" t="s">
        <v>273</v>
      </c>
      <c r="V24" s="31" t="s">
        <v>5509</v>
      </c>
      <c r="W24" s="31" t="s">
        <v>5512</v>
      </c>
      <c r="X24" s="31" t="s">
        <v>5513</v>
      </c>
      <c r="Y24" s="31" t="s">
        <v>157</v>
      </c>
      <c r="Z24" s="31" t="s">
        <v>259</v>
      </c>
      <c r="AA24" s="31" t="s">
        <v>157</v>
      </c>
      <c r="AB24" s="31" t="s">
        <v>157</v>
      </c>
      <c r="AC24" s="31" t="s">
        <v>157</v>
      </c>
      <c r="AD24" s="31" t="s">
        <v>157</v>
      </c>
      <c r="AE24" s="31" t="s">
        <v>157</v>
      </c>
      <c r="AF24" s="32" t="s">
        <v>1126</v>
      </c>
      <c r="AG24" s="32" t="s">
        <v>261</v>
      </c>
      <c r="AH24" s="32" t="s">
        <v>5514</v>
      </c>
      <c r="AI24" s="32" t="s">
        <v>164</v>
      </c>
      <c r="AJ24" s="32" t="s">
        <v>710</v>
      </c>
      <c r="AK24" s="32" t="s">
        <v>245</v>
      </c>
      <c r="AL24" s="32" t="s">
        <v>233</v>
      </c>
      <c r="AM24" s="32" t="s">
        <v>157</v>
      </c>
      <c r="AN24" s="32" t="s">
        <v>245</v>
      </c>
      <c r="AO24" s="32" t="s">
        <v>157</v>
      </c>
      <c r="AP24" s="32" t="s">
        <v>157</v>
      </c>
      <c r="AQ24" s="32" t="s">
        <v>157</v>
      </c>
      <c r="AR24" s="32" t="s">
        <v>157</v>
      </c>
      <c r="AS24" s="32" t="s">
        <v>157</v>
      </c>
      <c r="AT24" s="32" t="s">
        <v>157</v>
      </c>
      <c r="AU24" s="32" t="s">
        <v>157</v>
      </c>
      <c r="AV24" s="32" t="s">
        <v>157</v>
      </c>
      <c r="AW24" s="32" t="s">
        <v>1050</v>
      </c>
      <c r="AX24" s="32" t="s">
        <v>164</v>
      </c>
      <c r="AY24" s="32" t="s">
        <v>710</v>
      </c>
      <c r="AZ24" s="32" t="s">
        <v>273</v>
      </c>
      <c r="BA24" s="32" t="s">
        <v>233</v>
      </c>
      <c r="BB24" s="32" t="s">
        <v>157</v>
      </c>
      <c r="BC24" s="32" t="s">
        <v>245</v>
      </c>
      <c r="BD24" s="32" t="s">
        <v>157</v>
      </c>
      <c r="BE24" s="32" t="s">
        <v>157</v>
      </c>
      <c r="BF24" s="32" t="s">
        <v>157</v>
      </c>
      <c r="BG24" s="32" t="s">
        <v>157</v>
      </c>
      <c r="BH24" s="32" t="s">
        <v>157</v>
      </c>
      <c r="BI24" s="32" t="s">
        <v>157</v>
      </c>
      <c r="BJ24" s="32" t="s">
        <v>157</v>
      </c>
      <c r="BK24" s="32" t="s">
        <v>157</v>
      </c>
      <c r="BL24" s="33" t="s">
        <v>162</v>
      </c>
      <c r="BM24" s="33" t="s">
        <v>157</v>
      </c>
      <c r="BN24" s="33" t="s">
        <v>157</v>
      </c>
      <c r="BO24" s="33" t="s">
        <v>157</v>
      </c>
      <c r="BP24" s="33" t="s">
        <v>157</v>
      </c>
      <c r="BQ24" s="33" t="s">
        <v>157</v>
      </c>
      <c r="BR24" s="33" t="s">
        <v>157</v>
      </c>
      <c r="BS24" s="34" t="s">
        <v>162</v>
      </c>
      <c r="BT24" s="34" t="s">
        <v>157</v>
      </c>
      <c r="BU24" s="34" t="s">
        <v>164</v>
      </c>
      <c r="BV24" s="34" t="s">
        <v>5515</v>
      </c>
      <c r="BW24" s="35" t="s">
        <v>162</v>
      </c>
      <c r="BX24" s="35" t="s">
        <v>5516</v>
      </c>
      <c r="BY24" s="35" t="s">
        <v>5517</v>
      </c>
    </row>
    <row r="25" spans="1:77" ht="90" x14ac:dyDescent="0.25">
      <c r="A25" s="30" t="s">
        <v>2160</v>
      </c>
      <c r="B25" s="30" t="s">
        <v>2161</v>
      </c>
      <c r="C25" s="30" t="s">
        <v>2162</v>
      </c>
      <c r="D25" s="51">
        <f>VLOOKUP(A25,Population!A26:C969,2,FALSE)</f>
        <v>1440</v>
      </c>
      <c r="E25" s="30" t="s">
        <v>164</v>
      </c>
      <c r="F25" s="31" t="s">
        <v>231</v>
      </c>
      <c r="G25" s="31" t="s">
        <v>164</v>
      </c>
      <c r="H25" s="31" t="s">
        <v>893</v>
      </c>
      <c r="I25" s="31" t="s">
        <v>233</v>
      </c>
      <c r="J25" s="31" t="s">
        <v>157</v>
      </c>
      <c r="K25" s="31" t="s">
        <v>503</v>
      </c>
      <c r="L25" s="31" t="s">
        <v>2163</v>
      </c>
      <c r="M25" s="31" t="s">
        <v>2164</v>
      </c>
      <c r="N25" s="31" t="s">
        <v>2165</v>
      </c>
      <c r="O25" s="31" t="s">
        <v>157</v>
      </c>
      <c r="P25" s="31" t="s">
        <v>1801</v>
      </c>
      <c r="Q25" s="31" t="s">
        <v>164</v>
      </c>
      <c r="R25" s="31" t="s">
        <v>893</v>
      </c>
      <c r="S25" s="31" t="s">
        <v>233</v>
      </c>
      <c r="T25" s="31" t="s">
        <v>157</v>
      </c>
      <c r="U25" s="31" t="s">
        <v>503</v>
      </c>
      <c r="V25" s="31" t="s">
        <v>2163</v>
      </c>
      <c r="W25" s="31" t="s">
        <v>2166</v>
      </c>
      <c r="X25" s="31" t="s">
        <v>157</v>
      </c>
      <c r="Y25" s="31" t="s">
        <v>157</v>
      </c>
      <c r="Z25" s="31" t="s">
        <v>809</v>
      </c>
      <c r="AA25" s="31" t="s">
        <v>157</v>
      </c>
      <c r="AB25" s="31" t="s">
        <v>157</v>
      </c>
      <c r="AC25" s="31" t="s">
        <v>157</v>
      </c>
      <c r="AD25" s="31" t="s">
        <v>157</v>
      </c>
      <c r="AE25" s="31" t="s">
        <v>157</v>
      </c>
      <c r="AF25" s="32" t="s">
        <v>2167</v>
      </c>
      <c r="AG25" s="32" t="s">
        <v>563</v>
      </c>
      <c r="AH25" s="32" t="s">
        <v>2168</v>
      </c>
      <c r="AI25" s="32" t="s">
        <v>164</v>
      </c>
      <c r="AJ25" s="32" t="s">
        <v>2169</v>
      </c>
      <c r="AK25" s="32" t="s">
        <v>503</v>
      </c>
      <c r="AL25" s="32" t="s">
        <v>233</v>
      </c>
      <c r="AM25" s="32" t="s">
        <v>157</v>
      </c>
      <c r="AN25" s="32" t="s">
        <v>2170</v>
      </c>
      <c r="AO25" s="32" t="s">
        <v>2171</v>
      </c>
      <c r="AP25" s="32" t="s">
        <v>157</v>
      </c>
      <c r="AQ25" s="32" t="s">
        <v>157</v>
      </c>
      <c r="AR25" s="32" t="s">
        <v>626</v>
      </c>
      <c r="AS25" s="32" t="s">
        <v>157</v>
      </c>
      <c r="AT25" s="32" t="s">
        <v>157</v>
      </c>
      <c r="AU25" s="32" t="s">
        <v>157</v>
      </c>
      <c r="AV25" s="32" t="s">
        <v>157</v>
      </c>
      <c r="AW25" s="32" t="s">
        <v>2172</v>
      </c>
      <c r="AX25" s="32" t="s">
        <v>164</v>
      </c>
      <c r="AY25" s="32" t="s">
        <v>2169</v>
      </c>
      <c r="AZ25" s="32" t="s">
        <v>503</v>
      </c>
      <c r="BA25" s="32" t="s">
        <v>233</v>
      </c>
      <c r="BB25" s="32" t="s">
        <v>157</v>
      </c>
      <c r="BC25" s="32" t="s">
        <v>2170</v>
      </c>
      <c r="BD25" s="32" t="s">
        <v>2173</v>
      </c>
      <c r="BE25" s="32" t="s">
        <v>157</v>
      </c>
      <c r="BF25" s="32" t="s">
        <v>157</v>
      </c>
      <c r="BG25" s="32" t="s">
        <v>626</v>
      </c>
      <c r="BH25" s="32" t="s">
        <v>157</v>
      </c>
      <c r="BI25" s="32" t="s">
        <v>157</v>
      </c>
      <c r="BJ25" s="32" t="s">
        <v>157</v>
      </c>
      <c r="BK25" s="32" t="s">
        <v>157</v>
      </c>
      <c r="BL25" s="33" t="s">
        <v>162</v>
      </c>
      <c r="BM25" s="33" t="s">
        <v>157</v>
      </c>
      <c r="BN25" s="33" t="s">
        <v>157</v>
      </c>
      <c r="BO25" s="33" t="s">
        <v>157</v>
      </c>
      <c r="BP25" s="33" t="s">
        <v>157</v>
      </c>
      <c r="BQ25" s="33" t="s">
        <v>157</v>
      </c>
      <c r="BR25" s="33" t="s">
        <v>157</v>
      </c>
      <c r="BS25" s="34" t="s">
        <v>162</v>
      </c>
      <c r="BT25" s="34" t="s">
        <v>157</v>
      </c>
      <c r="BU25" s="34" t="s">
        <v>162</v>
      </c>
      <c r="BV25" s="34" t="s">
        <v>157</v>
      </c>
      <c r="BW25" s="35" t="s">
        <v>2174</v>
      </c>
      <c r="BX25" s="35" t="s">
        <v>157</v>
      </c>
      <c r="BY25" s="35" t="s">
        <v>157</v>
      </c>
    </row>
    <row r="26" spans="1:77" ht="45" x14ac:dyDescent="0.25">
      <c r="A26" s="30" t="s">
        <v>1898</v>
      </c>
      <c r="B26" s="30" t="s">
        <v>1899</v>
      </c>
      <c r="C26" s="30" t="s">
        <v>1900</v>
      </c>
      <c r="D26" s="51">
        <f>VLOOKUP(A26,Population!A27:C970,2,FALSE)</f>
        <v>2191</v>
      </c>
      <c r="E26" s="30" t="s">
        <v>164</v>
      </c>
      <c r="F26" s="31" t="s">
        <v>1901</v>
      </c>
      <c r="G26" s="31" t="s">
        <v>162</v>
      </c>
      <c r="H26" s="31" t="s">
        <v>157</v>
      </c>
      <c r="I26" s="31" t="s">
        <v>157</v>
      </c>
      <c r="J26" s="31" t="s">
        <v>157</v>
      </c>
      <c r="K26" s="31" t="s">
        <v>157</v>
      </c>
      <c r="L26" s="31" t="s">
        <v>157</v>
      </c>
      <c r="M26" s="31" t="s">
        <v>157</v>
      </c>
      <c r="N26" s="31" t="s">
        <v>157</v>
      </c>
      <c r="O26" s="31" t="s">
        <v>1902</v>
      </c>
      <c r="P26" s="31" t="s">
        <v>1903</v>
      </c>
      <c r="Q26" s="31" t="s">
        <v>162</v>
      </c>
      <c r="R26" s="31" t="s">
        <v>157</v>
      </c>
      <c r="S26" s="31" t="s">
        <v>157</v>
      </c>
      <c r="T26" s="31" t="s">
        <v>157</v>
      </c>
      <c r="U26" s="31" t="s">
        <v>157</v>
      </c>
      <c r="V26" s="31" t="s">
        <v>157</v>
      </c>
      <c r="W26" s="31" t="s">
        <v>157</v>
      </c>
      <c r="X26" s="31" t="s">
        <v>157</v>
      </c>
      <c r="Y26" s="31" t="s">
        <v>1902</v>
      </c>
      <c r="Z26" s="31" t="s">
        <v>241</v>
      </c>
      <c r="AA26" s="31" t="s">
        <v>157</v>
      </c>
      <c r="AB26" s="31" t="s">
        <v>1904</v>
      </c>
      <c r="AC26" s="31" t="s">
        <v>157</v>
      </c>
      <c r="AD26" s="31" t="s">
        <v>157</v>
      </c>
      <c r="AE26" s="31" t="s">
        <v>341</v>
      </c>
      <c r="AF26" s="32" t="s">
        <v>1905</v>
      </c>
      <c r="AG26" s="32" t="s">
        <v>934</v>
      </c>
      <c r="AH26" s="32" t="s">
        <v>1470</v>
      </c>
      <c r="AI26" s="32" t="s">
        <v>162</v>
      </c>
      <c r="AJ26" s="32" t="s">
        <v>157</v>
      </c>
      <c r="AK26" s="32" t="s">
        <v>157</v>
      </c>
      <c r="AL26" s="32" t="s">
        <v>157</v>
      </c>
      <c r="AM26" s="32" t="s">
        <v>157</v>
      </c>
      <c r="AN26" s="32" t="s">
        <v>157</v>
      </c>
      <c r="AO26" s="32" t="s">
        <v>157</v>
      </c>
      <c r="AP26" s="32" t="s">
        <v>157</v>
      </c>
      <c r="AQ26" s="32" t="s">
        <v>1906</v>
      </c>
      <c r="AR26" s="32" t="s">
        <v>259</v>
      </c>
      <c r="AS26" s="32" t="s">
        <v>157</v>
      </c>
      <c r="AT26" s="32" t="s">
        <v>157</v>
      </c>
      <c r="AU26" s="32" t="s">
        <v>157</v>
      </c>
      <c r="AV26" s="32" t="s">
        <v>157</v>
      </c>
      <c r="AW26" s="32" t="s">
        <v>1907</v>
      </c>
      <c r="AX26" s="32" t="s">
        <v>162</v>
      </c>
      <c r="AY26" s="32" t="s">
        <v>157</v>
      </c>
      <c r="AZ26" s="32" t="s">
        <v>157</v>
      </c>
      <c r="BA26" s="32" t="s">
        <v>157</v>
      </c>
      <c r="BB26" s="32" t="s">
        <v>157</v>
      </c>
      <c r="BC26" s="32" t="s">
        <v>157</v>
      </c>
      <c r="BD26" s="32" t="s">
        <v>157</v>
      </c>
      <c r="BE26" s="32" t="s">
        <v>157</v>
      </c>
      <c r="BF26" s="32" t="s">
        <v>1906</v>
      </c>
      <c r="BG26" s="32" t="s">
        <v>259</v>
      </c>
      <c r="BH26" s="32" t="s">
        <v>157</v>
      </c>
      <c r="BI26" s="32" t="s">
        <v>157</v>
      </c>
      <c r="BJ26" s="32" t="s">
        <v>157</v>
      </c>
      <c r="BK26" s="32" t="s">
        <v>157</v>
      </c>
      <c r="BL26" s="33" t="s">
        <v>164</v>
      </c>
      <c r="BM26" s="33" t="s">
        <v>188</v>
      </c>
      <c r="BN26" s="33" t="s">
        <v>188</v>
      </c>
      <c r="BO26" s="33" t="s">
        <v>167</v>
      </c>
      <c r="BP26" s="33" t="s">
        <v>157</v>
      </c>
      <c r="BQ26" s="33" t="s">
        <v>647</v>
      </c>
      <c r="BR26" s="33" t="s">
        <v>647</v>
      </c>
      <c r="BS26" s="34" t="s">
        <v>164</v>
      </c>
      <c r="BT26" s="34" t="s">
        <v>489</v>
      </c>
      <c r="BU26" s="34" t="s">
        <v>164</v>
      </c>
      <c r="BV26" s="34" t="s">
        <v>1908</v>
      </c>
      <c r="BW26" s="35" t="s">
        <v>1909</v>
      </c>
      <c r="BX26" s="35" t="s">
        <v>1910</v>
      </c>
      <c r="BY26" s="35" t="s">
        <v>157</v>
      </c>
    </row>
    <row r="27" spans="1:77" ht="75" x14ac:dyDescent="0.25">
      <c r="A27" s="30" t="s">
        <v>3859</v>
      </c>
      <c r="B27" s="30" t="s">
        <v>3860</v>
      </c>
      <c r="C27" s="30" t="s">
        <v>3861</v>
      </c>
      <c r="D27" s="51">
        <f>VLOOKUP(A27,Population!A28:C971,2,FALSE)</f>
        <v>33217</v>
      </c>
      <c r="E27" s="30" t="s">
        <v>164</v>
      </c>
      <c r="F27" s="31" t="s">
        <v>340</v>
      </c>
      <c r="G27" s="31" t="s">
        <v>162</v>
      </c>
      <c r="H27" s="31" t="s">
        <v>157</v>
      </c>
      <c r="I27" s="31" t="s">
        <v>157</v>
      </c>
      <c r="J27" s="31" t="s">
        <v>157</v>
      </c>
      <c r="K27" s="31" t="s">
        <v>157</v>
      </c>
      <c r="L27" s="31" t="s">
        <v>157</v>
      </c>
      <c r="M27" s="31" t="s">
        <v>157</v>
      </c>
      <c r="N27" s="31" t="s">
        <v>157</v>
      </c>
      <c r="O27" s="31" t="s">
        <v>157</v>
      </c>
      <c r="P27" s="31" t="s">
        <v>340</v>
      </c>
      <c r="Q27" s="31" t="s">
        <v>162</v>
      </c>
      <c r="R27" s="31" t="s">
        <v>157</v>
      </c>
      <c r="S27" s="31" t="s">
        <v>157</v>
      </c>
      <c r="T27" s="31" t="s">
        <v>157</v>
      </c>
      <c r="U27" s="31" t="s">
        <v>157</v>
      </c>
      <c r="V27" s="31" t="s">
        <v>157</v>
      </c>
      <c r="W27" s="31" t="s">
        <v>157</v>
      </c>
      <c r="X27" s="31" t="s">
        <v>157</v>
      </c>
      <c r="Y27" s="31" t="s">
        <v>157</v>
      </c>
      <c r="Z27" s="31" t="s">
        <v>157</v>
      </c>
      <c r="AA27" s="31" t="s">
        <v>157</v>
      </c>
      <c r="AB27" s="31" t="s">
        <v>157</v>
      </c>
      <c r="AC27" s="31" t="s">
        <v>157</v>
      </c>
      <c r="AD27" s="31" t="s">
        <v>157</v>
      </c>
      <c r="AE27" s="31" t="s">
        <v>157</v>
      </c>
      <c r="AF27" s="32" t="s">
        <v>3862</v>
      </c>
      <c r="AG27" s="32" t="s">
        <v>3863</v>
      </c>
      <c r="AH27" s="32" t="s">
        <v>489</v>
      </c>
      <c r="AI27" s="32" t="s">
        <v>164</v>
      </c>
      <c r="AJ27" s="32" t="s">
        <v>190</v>
      </c>
      <c r="AK27" s="32" t="s">
        <v>340</v>
      </c>
      <c r="AL27" s="32" t="s">
        <v>614</v>
      </c>
      <c r="AM27" s="32" t="s">
        <v>157</v>
      </c>
      <c r="AN27" s="32" t="s">
        <v>3864</v>
      </c>
      <c r="AO27" s="32" t="s">
        <v>157</v>
      </c>
      <c r="AP27" s="32" t="s">
        <v>157</v>
      </c>
      <c r="AQ27" s="32" t="s">
        <v>3865</v>
      </c>
      <c r="AR27" s="32" t="s">
        <v>626</v>
      </c>
      <c r="AS27" s="32" t="s">
        <v>157</v>
      </c>
      <c r="AT27" s="32" t="s">
        <v>3866</v>
      </c>
      <c r="AU27" s="32" t="s">
        <v>157</v>
      </c>
      <c r="AV27" s="32" t="s">
        <v>157</v>
      </c>
      <c r="AW27" s="32" t="s">
        <v>3867</v>
      </c>
      <c r="AX27" s="32" t="s">
        <v>164</v>
      </c>
      <c r="AY27" s="32" t="s">
        <v>190</v>
      </c>
      <c r="AZ27" s="32" t="s">
        <v>340</v>
      </c>
      <c r="BA27" s="32" t="s">
        <v>614</v>
      </c>
      <c r="BB27" s="32" t="s">
        <v>157</v>
      </c>
      <c r="BC27" s="32" t="s">
        <v>3864</v>
      </c>
      <c r="BD27" s="32" t="s">
        <v>157</v>
      </c>
      <c r="BE27" s="32" t="s">
        <v>157</v>
      </c>
      <c r="BF27" s="32" t="s">
        <v>3868</v>
      </c>
      <c r="BG27" s="32" t="s">
        <v>626</v>
      </c>
      <c r="BH27" s="32" t="s">
        <v>157</v>
      </c>
      <c r="BI27" s="32" t="s">
        <v>157</v>
      </c>
      <c r="BJ27" s="32" t="s">
        <v>157</v>
      </c>
      <c r="BK27" s="32" t="s">
        <v>157</v>
      </c>
      <c r="BL27" s="33" t="s">
        <v>164</v>
      </c>
      <c r="BM27" s="33" t="s">
        <v>188</v>
      </c>
      <c r="BN27" s="33" t="s">
        <v>188</v>
      </c>
      <c r="BO27" s="33" t="s">
        <v>167</v>
      </c>
      <c r="BP27" s="33" t="s">
        <v>157</v>
      </c>
      <c r="BQ27" s="33" t="s">
        <v>3869</v>
      </c>
      <c r="BR27" s="33" t="s">
        <v>3870</v>
      </c>
      <c r="BS27" s="34" t="s">
        <v>164</v>
      </c>
      <c r="BT27" s="34" t="s">
        <v>3871</v>
      </c>
      <c r="BU27" s="34" t="s">
        <v>162</v>
      </c>
      <c r="BV27" s="34" t="s">
        <v>157</v>
      </c>
      <c r="BW27" s="35" t="s">
        <v>3872</v>
      </c>
      <c r="BX27" s="35" t="s">
        <v>3873</v>
      </c>
      <c r="BY27" s="35" t="s">
        <v>157</v>
      </c>
    </row>
    <row r="28" spans="1:77" ht="45" x14ac:dyDescent="0.25">
      <c r="A28" s="30" t="s">
        <v>5940</v>
      </c>
      <c r="B28" s="30" t="s">
        <v>5462</v>
      </c>
      <c r="C28" s="30" t="s">
        <v>5463</v>
      </c>
      <c r="D28" s="51">
        <f>VLOOKUP(A28,Population!A29:C972,2,FALSE)</f>
        <v>3860</v>
      </c>
      <c r="E28" s="30" t="s">
        <v>164</v>
      </c>
      <c r="F28" s="31" t="s">
        <v>3175</v>
      </c>
      <c r="G28" s="31" t="s">
        <v>164</v>
      </c>
      <c r="H28" s="31" t="s">
        <v>5464</v>
      </c>
      <c r="I28" s="31" t="s">
        <v>233</v>
      </c>
      <c r="J28" s="31" t="s">
        <v>157</v>
      </c>
      <c r="K28" s="31" t="s">
        <v>462</v>
      </c>
      <c r="L28" s="31" t="s">
        <v>5464</v>
      </c>
      <c r="M28" s="31" t="s">
        <v>5465</v>
      </c>
      <c r="N28" s="31" t="s">
        <v>1256</v>
      </c>
      <c r="O28" s="31" t="s">
        <v>157</v>
      </c>
      <c r="P28" s="31" t="s">
        <v>594</v>
      </c>
      <c r="Q28" s="31" t="s">
        <v>164</v>
      </c>
      <c r="R28" s="31" t="s">
        <v>5464</v>
      </c>
      <c r="S28" s="31" t="s">
        <v>233</v>
      </c>
      <c r="T28" s="31" t="s">
        <v>157</v>
      </c>
      <c r="U28" s="31" t="s">
        <v>462</v>
      </c>
      <c r="V28" s="31" t="s">
        <v>5464</v>
      </c>
      <c r="W28" s="31" t="s">
        <v>5466</v>
      </c>
      <c r="X28" s="31" t="s">
        <v>5467</v>
      </c>
      <c r="Y28" s="31" t="s">
        <v>157</v>
      </c>
      <c r="Z28" s="31" t="s">
        <v>259</v>
      </c>
      <c r="AA28" s="31" t="s">
        <v>157</v>
      </c>
      <c r="AB28" s="31" t="s">
        <v>157</v>
      </c>
      <c r="AC28" s="31" t="s">
        <v>157</v>
      </c>
      <c r="AD28" s="31" t="s">
        <v>157</v>
      </c>
      <c r="AE28" s="31" t="s">
        <v>372</v>
      </c>
      <c r="AF28" s="32" t="s">
        <v>5468</v>
      </c>
      <c r="AG28" s="32" t="s">
        <v>2597</v>
      </c>
      <c r="AH28" s="32" t="s">
        <v>5469</v>
      </c>
      <c r="AI28" s="32" t="s">
        <v>164</v>
      </c>
      <c r="AJ28" s="32" t="s">
        <v>5470</v>
      </c>
      <c r="AK28" s="32" t="s">
        <v>462</v>
      </c>
      <c r="AL28" s="32" t="s">
        <v>233</v>
      </c>
      <c r="AM28" s="32" t="s">
        <v>157</v>
      </c>
      <c r="AN28" s="32" t="s">
        <v>5471</v>
      </c>
      <c r="AO28" s="32" t="s">
        <v>157</v>
      </c>
      <c r="AP28" s="32" t="s">
        <v>5472</v>
      </c>
      <c r="AQ28" s="32" t="s">
        <v>157</v>
      </c>
      <c r="AR28" s="32" t="s">
        <v>259</v>
      </c>
      <c r="AS28" s="32" t="s">
        <v>157</v>
      </c>
      <c r="AT28" s="32" t="s">
        <v>157</v>
      </c>
      <c r="AU28" s="32" t="s">
        <v>157</v>
      </c>
      <c r="AV28" s="32" t="s">
        <v>157</v>
      </c>
      <c r="AW28" s="32" t="s">
        <v>4106</v>
      </c>
      <c r="AX28" s="32" t="s">
        <v>164</v>
      </c>
      <c r="AY28" s="32" t="s">
        <v>5470</v>
      </c>
      <c r="AZ28" s="32" t="s">
        <v>462</v>
      </c>
      <c r="BA28" s="32" t="s">
        <v>233</v>
      </c>
      <c r="BB28" s="32" t="s">
        <v>157</v>
      </c>
      <c r="BC28" s="32" t="s">
        <v>5471</v>
      </c>
      <c r="BD28" s="32" t="s">
        <v>157</v>
      </c>
      <c r="BE28" s="32" t="s">
        <v>5472</v>
      </c>
      <c r="BF28" s="32" t="s">
        <v>157</v>
      </c>
      <c r="BG28" s="32" t="s">
        <v>259</v>
      </c>
      <c r="BH28" s="32" t="s">
        <v>157</v>
      </c>
      <c r="BI28" s="32" t="s">
        <v>157</v>
      </c>
      <c r="BJ28" s="32" t="s">
        <v>157</v>
      </c>
      <c r="BK28" s="32" t="s">
        <v>157</v>
      </c>
      <c r="BL28" s="33" t="s">
        <v>164</v>
      </c>
      <c r="BM28" s="33" t="s">
        <v>5473</v>
      </c>
      <c r="BN28" s="33" t="s">
        <v>513</v>
      </c>
      <c r="BO28" s="33" t="s">
        <v>775</v>
      </c>
      <c r="BP28" s="33" t="s">
        <v>5474</v>
      </c>
      <c r="BQ28" s="33" t="s">
        <v>157</v>
      </c>
      <c r="BR28" s="33" t="s">
        <v>5475</v>
      </c>
      <c r="BS28" s="34" t="s">
        <v>164</v>
      </c>
      <c r="BT28" s="34" t="s">
        <v>5476</v>
      </c>
      <c r="BU28" s="34" t="s">
        <v>164</v>
      </c>
      <c r="BV28" s="34" t="s">
        <v>5477</v>
      </c>
      <c r="BW28" s="35" t="s">
        <v>5478</v>
      </c>
      <c r="BX28" s="35" t="s">
        <v>5479</v>
      </c>
      <c r="BY28" s="35" t="s">
        <v>157</v>
      </c>
    </row>
    <row r="29" spans="1:77" ht="75" x14ac:dyDescent="0.25">
      <c r="A29" s="30" t="s">
        <v>1599</v>
      </c>
      <c r="B29" s="30" t="s">
        <v>1600</v>
      </c>
      <c r="C29" s="30" t="s">
        <v>1601</v>
      </c>
      <c r="D29" s="51">
        <f>VLOOKUP(A29,Population!A30:C973,2,FALSE)</f>
        <v>12661</v>
      </c>
      <c r="E29" s="30" t="s">
        <v>164</v>
      </c>
      <c r="F29" s="31" t="s">
        <v>1602</v>
      </c>
      <c r="G29" s="31" t="s">
        <v>164</v>
      </c>
      <c r="H29" s="31" t="s">
        <v>329</v>
      </c>
      <c r="I29" s="31" t="s">
        <v>614</v>
      </c>
      <c r="J29" s="31" t="s">
        <v>157</v>
      </c>
      <c r="K29" s="31" t="s">
        <v>340</v>
      </c>
      <c r="L29" s="31" t="s">
        <v>1603</v>
      </c>
      <c r="M29" s="31" t="s">
        <v>157</v>
      </c>
      <c r="N29" s="31" t="s">
        <v>157</v>
      </c>
      <c r="O29" s="31" t="s">
        <v>1604</v>
      </c>
      <c r="P29" s="31" t="s">
        <v>1605</v>
      </c>
      <c r="Q29" s="31" t="s">
        <v>164</v>
      </c>
      <c r="R29" s="31" t="s">
        <v>1606</v>
      </c>
      <c r="S29" s="31" t="s">
        <v>614</v>
      </c>
      <c r="T29" s="31" t="s">
        <v>157</v>
      </c>
      <c r="U29" s="31" t="s">
        <v>340</v>
      </c>
      <c r="V29" s="31" t="s">
        <v>1606</v>
      </c>
      <c r="W29" s="31" t="s">
        <v>157</v>
      </c>
      <c r="X29" s="31" t="s">
        <v>157</v>
      </c>
      <c r="Y29" s="31" t="s">
        <v>1604</v>
      </c>
      <c r="Z29" s="31" t="s">
        <v>259</v>
      </c>
      <c r="AA29" s="31" t="s">
        <v>157</v>
      </c>
      <c r="AB29" s="31" t="s">
        <v>157</v>
      </c>
      <c r="AC29" s="31" t="s">
        <v>157</v>
      </c>
      <c r="AD29" s="31" t="s">
        <v>157</v>
      </c>
      <c r="AE29" s="31" t="s">
        <v>1607</v>
      </c>
      <c r="AF29" s="32" t="s">
        <v>1608</v>
      </c>
      <c r="AG29" s="32" t="s">
        <v>1609</v>
      </c>
      <c r="AH29" s="32" t="s">
        <v>1610</v>
      </c>
      <c r="AI29" s="32" t="s">
        <v>164</v>
      </c>
      <c r="AJ29" s="32" t="s">
        <v>970</v>
      </c>
      <c r="AK29" s="32" t="s">
        <v>340</v>
      </c>
      <c r="AL29" s="32" t="s">
        <v>614</v>
      </c>
      <c r="AM29" s="32" t="s">
        <v>157</v>
      </c>
      <c r="AN29" s="32" t="s">
        <v>1611</v>
      </c>
      <c r="AO29" s="32" t="s">
        <v>157</v>
      </c>
      <c r="AP29" s="32" t="s">
        <v>157</v>
      </c>
      <c r="AQ29" s="32" t="s">
        <v>614</v>
      </c>
      <c r="AR29" s="32" t="s">
        <v>626</v>
      </c>
      <c r="AS29" s="32" t="s">
        <v>157</v>
      </c>
      <c r="AT29" s="32" t="s">
        <v>1612</v>
      </c>
      <c r="AU29" s="32" t="s">
        <v>157</v>
      </c>
      <c r="AV29" s="32" t="s">
        <v>157</v>
      </c>
      <c r="AW29" s="32" t="s">
        <v>1613</v>
      </c>
      <c r="AX29" s="32" t="s">
        <v>164</v>
      </c>
      <c r="AY29" s="32" t="s">
        <v>970</v>
      </c>
      <c r="AZ29" s="32" t="s">
        <v>340</v>
      </c>
      <c r="BA29" s="32" t="s">
        <v>614</v>
      </c>
      <c r="BB29" s="32" t="s">
        <v>157</v>
      </c>
      <c r="BC29" s="32" t="s">
        <v>1611</v>
      </c>
      <c r="BD29" s="32" t="s">
        <v>157</v>
      </c>
      <c r="BE29" s="32" t="s">
        <v>157</v>
      </c>
      <c r="BF29" s="32" t="s">
        <v>614</v>
      </c>
      <c r="BG29" s="32" t="s">
        <v>626</v>
      </c>
      <c r="BH29" s="32" t="s">
        <v>157</v>
      </c>
      <c r="BI29" s="32" t="s">
        <v>1612</v>
      </c>
      <c r="BJ29" s="32" t="s">
        <v>157</v>
      </c>
      <c r="BK29" s="32" t="s">
        <v>157</v>
      </c>
      <c r="BL29" s="33" t="s">
        <v>164</v>
      </c>
      <c r="BM29" s="33" t="s">
        <v>970</v>
      </c>
      <c r="BN29" s="33" t="s">
        <v>970</v>
      </c>
      <c r="BO29" s="33" t="s">
        <v>775</v>
      </c>
      <c r="BP29" s="33" t="s">
        <v>1614</v>
      </c>
      <c r="BQ29" s="33" t="s">
        <v>157</v>
      </c>
      <c r="BR29" s="33" t="s">
        <v>1615</v>
      </c>
      <c r="BS29" s="34" t="s">
        <v>162</v>
      </c>
      <c r="BT29" s="34" t="s">
        <v>157</v>
      </c>
      <c r="BU29" s="34" t="s">
        <v>162</v>
      </c>
      <c r="BV29" s="34" t="s">
        <v>157</v>
      </c>
      <c r="BW29" s="35" t="s">
        <v>1616</v>
      </c>
      <c r="BX29" s="35" t="s">
        <v>162</v>
      </c>
      <c r="BY29" s="35" t="s">
        <v>157</v>
      </c>
    </row>
    <row r="30" spans="1:77" x14ac:dyDescent="0.25">
      <c r="A30" s="30" t="s">
        <v>700</v>
      </c>
      <c r="B30" s="30" t="s">
        <v>701</v>
      </c>
      <c r="C30" s="30" t="s">
        <v>702</v>
      </c>
      <c r="D30" s="51">
        <f>VLOOKUP(A30,Population!A31:C974,2,FALSE)</f>
        <v>707</v>
      </c>
      <c r="E30" s="30" t="s">
        <v>164</v>
      </c>
      <c r="F30" s="31" t="s">
        <v>703</v>
      </c>
      <c r="G30" s="31" t="s">
        <v>164</v>
      </c>
      <c r="H30" s="31" t="s">
        <v>704</v>
      </c>
      <c r="I30" s="31" t="s">
        <v>233</v>
      </c>
      <c r="J30" s="31" t="s">
        <v>157</v>
      </c>
      <c r="K30" s="31" t="s">
        <v>273</v>
      </c>
      <c r="L30" s="31" t="s">
        <v>705</v>
      </c>
      <c r="M30" s="31" t="s">
        <v>157</v>
      </c>
      <c r="N30" s="31" t="s">
        <v>157</v>
      </c>
      <c r="O30" s="31" t="s">
        <v>157</v>
      </c>
      <c r="P30" s="31" t="s">
        <v>173</v>
      </c>
      <c r="Q30" s="31" t="s">
        <v>164</v>
      </c>
      <c r="R30" s="31" t="s">
        <v>706</v>
      </c>
      <c r="S30" s="31" t="s">
        <v>233</v>
      </c>
      <c r="T30" s="31" t="s">
        <v>157</v>
      </c>
      <c r="U30" s="31" t="s">
        <v>273</v>
      </c>
      <c r="V30" s="31" t="s">
        <v>707</v>
      </c>
      <c r="W30" s="31" t="s">
        <v>157</v>
      </c>
      <c r="X30" s="31" t="s">
        <v>157</v>
      </c>
      <c r="Y30" s="31" t="s">
        <v>157</v>
      </c>
      <c r="Z30" s="31" t="s">
        <v>259</v>
      </c>
      <c r="AA30" s="31" t="s">
        <v>157</v>
      </c>
      <c r="AB30" s="31" t="s">
        <v>157</v>
      </c>
      <c r="AC30" s="31" t="s">
        <v>157</v>
      </c>
      <c r="AD30" s="31" t="s">
        <v>157</v>
      </c>
      <c r="AE30" s="31" t="s">
        <v>157</v>
      </c>
      <c r="AF30" s="32" t="s">
        <v>703</v>
      </c>
      <c r="AG30" s="32" t="s">
        <v>173</v>
      </c>
      <c r="AH30" s="32" t="s">
        <v>623</v>
      </c>
      <c r="AI30" s="32" t="s">
        <v>164</v>
      </c>
      <c r="AJ30" s="32" t="s">
        <v>329</v>
      </c>
      <c r="AK30" s="32" t="s">
        <v>273</v>
      </c>
      <c r="AL30" s="32" t="s">
        <v>233</v>
      </c>
      <c r="AM30" s="32" t="s">
        <v>157</v>
      </c>
      <c r="AN30" s="32" t="s">
        <v>708</v>
      </c>
      <c r="AO30" s="32" t="s">
        <v>157</v>
      </c>
      <c r="AP30" s="32" t="s">
        <v>157</v>
      </c>
      <c r="AQ30" s="32" t="s">
        <v>157</v>
      </c>
      <c r="AR30" s="32" t="s">
        <v>259</v>
      </c>
      <c r="AS30" s="32" t="s">
        <v>157</v>
      </c>
      <c r="AT30" s="32" t="s">
        <v>157</v>
      </c>
      <c r="AU30" s="32" t="s">
        <v>157</v>
      </c>
      <c r="AV30" s="32" t="s">
        <v>157</v>
      </c>
      <c r="AW30" s="32" t="s">
        <v>422</v>
      </c>
      <c r="AX30" s="32" t="s">
        <v>164</v>
      </c>
      <c r="AY30" s="32" t="s">
        <v>489</v>
      </c>
      <c r="AZ30" s="32" t="s">
        <v>273</v>
      </c>
      <c r="BA30" s="32" t="s">
        <v>233</v>
      </c>
      <c r="BB30" s="32" t="s">
        <v>157</v>
      </c>
      <c r="BC30" s="32" t="s">
        <v>709</v>
      </c>
      <c r="BD30" s="32" t="s">
        <v>157</v>
      </c>
      <c r="BE30" s="32" t="s">
        <v>157</v>
      </c>
      <c r="BF30" s="32" t="s">
        <v>157</v>
      </c>
      <c r="BG30" s="32" t="s">
        <v>259</v>
      </c>
      <c r="BH30" s="32" t="s">
        <v>157</v>
      </c>
      <c r="BI30" s="32" t="s">
        <v>157</v>
      </c>
      <c r="BJ30" s="32" t="s">
        <v>157</v>
      </c>
      <c r="BK30" s="32" t="s">
        <v>157</v>
      </c>
      <c r="BL30" s="33" t="s">
        <v>162</v>
      </c>
      <c r="BM30" s="33" t="s">
        <v>157</v>
      </c>
      <c r="BN30" s="33" t="s">
        <v>157</v>
      </c>
      <c r="BO30" s="33" t="s">
        <v>157</v>
      </c>
      <c r="BP30" s="33" t="s">
        <v>157</v>
      </c>
      <c r="BQ30" s="33" t="s">
        <v>157</v>
      </c>
      <c r="BR30" s="33" t="s">
        <v>157</v>
      </c>
      <c r="BS30" s="34" t="s">
        <v>162</v>
      </c>
      <c r="BT30" s="34" t="s">
        <v>157</v>
      </c>
      <c r="BU30" s="34" t="s">
        <v>164</v>
      </c>
      <c r="BV30" s="34" t="s">
        <v>710</v>
      </c>
      <c r="BW30" s="35" t="s">
        <v>157</v>
      </c>
      <c r="BX30" s="35" t="s">
        <v>157</v>
      </c>
      <c r="BY30" s="35" t="s">
        <v>157</v>
      </c>
    </row>
    <row r="31" spans="1:77" ht="30" x14ac:dyDescent="0.25">
      <c r="A31" s="30" t="s">
        <v>676</v>
      </c>
      <c r="B31" s="30" t="s">
        <v>677</v>
      </c>
      <c r="C31" s="30" t="s">
        <v>678</v>
      </c>
      <c r="D31" s="51">
        <f>VLOOKUP(A31,Population!A32:C975,2,FALSE)</f>
        <v>483</v>
      </c>
      <c r="E31" s="30" t="s">
        <v>164</v>
      </c>
      <c r="F31" s="31" t="s">
        <v>679</v>
      </c>
      <c r="G31" s="31" t="s">
        <v>164</v>
      </c>
      <c r="H31" s="31" t="s">
        <v>680</v>
      </c>
      <c r="I31" s="31" t="s">
        <v>233</v>
      </c>
      <c r="J31" s="31" t="s">
        <v>157</v>
      </c>
      <c r="K31" s="31" t="s">
        <v>340</v>
      </c>
      <c r="L31" s="31" t="s">
        <v>681</v>
      </c>
      <c r="M31" s="31" t="s">
        <v>682</v>
      </c>
      <c r="N31" s="31" t="s">
        <v>278</v>
      </c>
      <c r="O31" s="31" t="s">
        <v>157</v>
      </c>
      <c r="P31" s="31" t="s">
        <v>683</v>
      </c>
      <c r="Q31" s="31" t="s">
        <v>164</v>
      </c>
      <c r="R31" s="31" t="s">
        <v>680</v>
      </c>
      <c r="S31" s="31" t="s">
        <v>233</v>
      </c>
      <c r="T31" s="31" t="s">
        <v>157</v>
      </c>
      <c r="U31" s="31" t="s">
        <v>340</v>
      </c>
      <c r="V31" s="31" t="s">
        <v>684</v>
      </c>
      <c r="W31" s="31" t="s">
        <v>685</v>
      </c>
      <c r="X31" s="31" t="s">
        <v>686</v>
      </c>
      <c r="Y31" s="31" t="s">
        <v>157</v>
      </c>
      <c r="Z31" s="31" t="s">
        <v>687</v>
      </c>
      <c r="AA31" s="31" t="s">
        <v>157</v>
      </c>
      <c r="AB31" s="31" t="s">
        <v>157</v>
      </c>
      <c r="AC31" s="31" t="s">
        <v>157</v>
      </c>
      <c r="AD31" s="31" t="s">
        <v>688</v>
      </c>
      <c r="AE31" s="31" t="s">
        <v>157</v>
      </c>
      <c r="AF31" s="32" t="s">
        <v>679</v>
      </c>
      <c r="AG31" s="32" t="s">
        <v>680</v>
      </c>
      <c r="AH31" s="32" t="s">
        <v>689</v>
      </c>
      <c r="AI31" s="32" t="s">
        <v>164</v>
      </c>
      <c r="AJ31" s="32" t="s">
        <v>690</v>
      </c>
      <c r="AK31" s="32" t="s">
        <v>340</v>
      </c>
      <c r="AL31" s="32" t="s">
        <v>233</v>
      </c>
      <c r="AM31" s="32" t="s">
        <v>157</v>
      </c>
      <c r="AN31" s="32" t="s">
        <v>691</v>
      </c>
      <c r="AO31" s="32" t="s">
        <v>157</v>
      </c>
      <c r="AP31" s="32" t="s">
        <v>186</v>
      </c>
      <c r="AQ31" s="32" t="s">
        <v>157</v>
      </c>
      <c r="AR31" s="32" t="s">
        <v>259</v>
      </c>
      <c r="AS31" s="32" t="s">
        <v>157</v>
      </c>
      <c r="AT31" s="32" t="s">
        <v>157</v>
      </c>
      <c r="AU31" s="32" t="s">
        <v>157</v>
      </c>
      <c r="AV31" s="32" t="s">
        <v>157</v>
      </c>
      <c r="AW31" s="32" t="s">
        <v>692</v>
      </c>
      <c r="AX31" s="32" t="s">
        <v>164</v>
      </c>
      <c r="AY31" s="32" t="s">
        <v>690</v>
      </c>
      <c r="AZ31" s="32" t="s">
        <v>340</v>
      </c>
      <c r="BA31" s="32" t="s">
        <v>233</v>
      </c>
      <c r="BB31" s="32" t="s">
        <v>157</v>
      </c>
      <c r="BC31" s="32" t="s">
        <v>693</v>
      </c>
      <c r="BD31" s="32" t="s">
        <v>157</v>
      </c>
      <c r="BE31" s="32" t="s">
        <v>186</v>
      </c>
      <c r="BF31" s="32" t="s">
        <v>157</v>
      </c>
      <c r="BG31" s="32" t="s">
        <v>259</v>
      </c>
      <c r="BH31" s="32" t="s">
        <v>157</v>
      </c>
      <c r="BI31" s="32" t="s">
        <v>157</v>
      </c>
      <c r="BJ31" s="32" t="s">
        <v>157</v>
      </c>
      <c r="BK31" s="32" t="s">
        <v>157</v>
      </c>
      <c r="BL31" s="33" t="s">
        <v>162</v>
      </c>
      <c r="BM31" s="33" t="s">
        <v>157</v>
      </c>
      <c r="BN31" s="33" t="s">
        <v>157</v>
      </c>
      <c r="BO31" s="33" t="s">
        <v>157</v>
      </c>
      <c r="BP31" s="33" t="s">
        <v>157</v>
      </c>
      <c r="BQ31" s="33" t="s">
        <v>157</v>
      </c>
      <c r="BR31" s="33" t="s">
        <v>157</v>
      </c>
      <c r="BS31" s="34" t="s">
        <v>162</v>
      </c>
      <c r="BT31" s="34" t="s">
        <v>157</v>
      </c>
      <c r="BU31" s="34" t="s">
        <v>164</v>
      </c>
      <c r="BV31" s="34" t="s">
        <v>694</v>
      </c>
      <c r="BW31" s="35" t="s">
        <v>695</v>
      </c>
      <c r="BX31" s="35" t="s">
        <v>696</v>
      </c>
      <c r="BY31" s="35" t="s">
        <v>697</v>
      </c>
    </row>
    <row r="32" spans="1:77" ht="60" x14ac:dyDescent="0.25">
      <c r="A32" s="30" t="s">
        <v>1329</v>
      </c>
      <c r="B32" s="30" t="s">
        <v>1330</v>
      </c>
      <c r="C32" s="30" t="s">
        <v>1331</v>
      </c>
      <c r="D32" s="51">
        <f>VLOOKUP(A32,Population!A33:C976,2,FALSE)</f>
        <v>652</v>
      </c>
      <c r="E32" s="30" t="s">
        <v>164</v>
      </c>
      <c r="F32" s="31" t="s">
        <v>1332</v>
      </c>
      <c r="G32" s="31" t="s">
        <v>164</v>
      </c>
      <c r="H32" s="31" t="s">
        <v>1333</v>
      </c>
      <c r="I32" s="31" t="s">
        <v>233</v>
      </c>
      <c r="J32" s="31" t="s">
        <v>157</v>
      </c>
      <c r="K32" s="31" t="s">
        <v>273</v>
      </c>
      <c r="L32" s="31" t="s">
        <v>1334</v>
      </c>
      <c r="M32" s="31" t="s">
        <v>1335</v>
      </c>
      <c r="N32" s="31" t="s">
        <v>1336</v>
      </c>
      <c r="O32" s="31" t="s">
        <v>157</v>
      </c>
      <c r="P32" s="31" t="s">
        <v>344</v>
      </c>
      <c r="Q32" s="31" t="s">
        <v>164</v>
      </c>
      <c r="R32" s="31" t="s">
        <v>1333</v>
      </c>
      <c r="S32" s="31" t="s">
        <v>233</v>
      </c>
      <c r="T32" s="31" t="s">
        <v>157</v>
      </c>
      <c r="U32" s="31" t="s">
        <v>273</v>
      </c>
      <c r="V32" s="31" t="s">
        <v>1334</v>
      </c>
      <c r="W32" s="31" t="s">
        <v>1337</v>
      </c>
      <c r="X32" s="31" t="s">
        <v>1338</v>
      </c>
      <c r="Y32" s="31" t="s">
        <v>157</v>
      </c>
      <c r="Z32" s="31" t="s">
        <v>259</v>
      </c>
      <c r="AA32" s="31" t="s">
        <v>157</v>
      </c>
      <c r="AB32" s="31" t="s">
        <v>157</v>
      </c>
      <c r="AC32" s="31" t="s">
        <v>157</v>
      </c>
      <c r="AD32" s="31" t="s">
        <v>157</v>
      </c>
      <c r="AE32" s="31" t="s">
        <v>157</v>
      </c>
      <c r="AF32" s="32" t="s">
        <v>1339</v>
      </c>
      <c r="AG32" s="32" t="s">
        <v>1340</v>
      </c>
      <c r="AH32" s="32" t="s">
        <v>1341</v>
      </c>
      <c r="AI32" s="32" t="s">
        <v>164</v>
      </c>
      <c r="AJ32" s="32" t="s">
        <v>1342</v>
      </c>
      <c r="AK32" s="32" t="s">
        <v>273</v>
      </c>
      <c r="AL32" s="32" t="s">
        <v>233</v>
      </c>
      <c r="AM32" s="32" t="s">
        <v>157</v>
      </c>
      <c r="AN32" s="32" t="s">
        <v>1343</v>
      </c>
      <c r="AO32" s="32" t="s">
        <v>157</v>
      </c>
      <c r="AP32" s="32" t="s">
        <v>157</v>
      </c>
      <c r="AQ32" s="32" t="s">
        <v>157</v>
      </c>
      <c r="AR32" s="32" t="s">
        <v>359</v>
      </c>
      <c r="AS32" s="32" t="s">
        <v>157</v>
      </c>
      <c r="AT32" s="32" t="s">
        <v>157</v>
      </c>
      <c r="AU32" s="32" t="s">
        <v>1344</v>
      </c>
      <c r="AV32" s="32" t="s">
        <v>157</v>
      </c>
      <c r="AW32" s="32" t="s">
        <v>1341</v>
      </c>
      <c r="AX32" s="32" t="s">
        <v>164</v>
      </c>
      <c r="AY32" s="32" t="s">
        <v>1342</v>
      </c>
      <c r="AZ32" s="32" t="s">
        <v>273</v>
      </c>
      <c r="BA32" s="32" t="s">
        <v>233</v>
      </c>
      <c r="BB32" s="32" t="s">
        <v>157</v>
      </c>
      <c r="BC32" s="32" t="s">
        <v>1343</v>
      </c>
      <c r="BD32" s="32" t="s">
        <v>157</v>
      </c>
      <c r="BE32" s="32" t="s">
        <v>157</v>
      </c>
      <c r="BF32" s="32" t="s">
        <v>157</v>
      </c>
      <c r="BG32" s="32" t="s">
        <v>359</v>
      </c>
      <c r="BH32" s="32" t="s">
        <v>157</v>
      </c>
      <c r="BI32" s="32" t="s">
        <v>157</v>
      </c>
      <c r="BJ32" s="32" t="s">
        <v>1344</v>
      </c>
      <c r="BK32" s="32" t="s">
        <v>157</v>
      </c>
      <c r="BL32" s="33" t="s">
        <v>162</v>
      </c>
      <c r="BM32" s="33" t="s">
        <v>157</v>
      </c>
      <c r="BN32" s="33" t="s">
        <v>157</v>
      </c>
      <c r="BO32" s="33" t="s">
        <v>157</v>
      </c>
      <c r="BP32" s="33" t="s">
        <v>157</v>
      </c>
      <c r="BQ32" s="33" t="s">
        <v>157</v>
      </c>
      <c r="BR32" s="33" t="s">
        <v>157</v>
      </c>
      <c r="BS32" s="34" t="s">
        <v>162</v>
      </c>
      <c r="BT32" s="34" t="s">
        <v>157</v>
      </c>
      <c r="BU32" s="34" t="s">
        <v>164</v>
      </c>
      <c r="BV32" s="34" t="s">
        <v>1345</v>
      </c>
      <c r="BW32" s="35" t="s">
        <v>1346</v>
      </c>
      <c r="BX32" s="35" t="s">
        <v>1347</v>
      </c>
      <c r="BY32" s="35" t="s">
        <v>157</v>
      </c>
    </row>
    <row r="33" spans="1:77" ht="45" x14ac:dyDescent="0.25">
      <c r="A33" s="30" t="s">
        <v>2476</v>
      </c>
      <c r="B33" s="30" t="s">
        <v>2477</v>
      </c>
      <c r="C33" s="30" t="s">
        <v>2478</v>
      </c>
      <c r="D33" s="51">
        <f>VLOOKUP(A33,Population!A34:C977,2,FALSE)</f>
        <v>1468</v>
      </c>
      <c r="E33" s="30" t="s">
        <v>164</v>
      </c>
      <c r="F33" s="31" t="s">
        <v>2479</v>
      </c>
      <c r="G33" s="31" t="s">
        <v>164</v>
      </c>
      <c r="H33" s="31" t="s">
        <v>2480</v>
      </c>
      <c r="I33" s="31" t="s">
        <v>233</v>
      </c>
      <c r="J33" s="31" t="s">
        <v>157</v>
      </c>
      <c r="K33" s="31" t="s">
        <v>591</v>
      </c>
      <c r="L33" s="31" t="s">
        <v>2481</v>
      </c>
      <c r="M33" s="31" t="s">
        <v>2482</v>
      </c>
      <c r="N33" s="31" t="s">
        <v>2483</v>
      </c>
      <c r="O33" s="31" t="s">
        <v>157</v>
      </c>
      <c r="P33" s="31" t="s">
        <v>563</v>
      </c>
      <c r="Q33" s="31" t="s">
        <v>164</v>
      </c>
      <c r="R33" s="31" t="s">
        <v>2480</v>
      </c>
      <c r="S33" s="31" t="s">
        <v>233</v>
      </c>
      <c r="T33" s="31" t="s">
        <v>157</v>
      </c>
      <c r="U33" s="31" t="s">
        <v>297</v>
      </c>
      <c r="V33" s="31" t="s">
        <v>2484</v>
      </c>
      <c r="W33" s="31" t="s">
        <v>2485</v>
      </c>
      <c r="X33" s="31" t="s">
        <v>2486</v>
      </c>
      <c r="Y33" s="31" t="s">
        <v>157</v>
      </c>
      <c r="Z33" s="31" t="s">
        <v>259</v>
      </c>
      <c r="AA33" s="31" t="s">
        <v>157</v>
      </c>
      <c r="AB33" s="31" t="s">
        <v>157</v>
      </c>
      <c r="AC33" s="31" t="s">
        <v>157</v>
      </c>
      <c r="AD33" s="31" t="s">
        <v>157</v>
      </c>
      <c r="AE33" s="31" t="s">
        <v>2487</v>
      </c>
      <c r="AF33" s="32" t="s">
        <v>2488</v>
      </c>
      <c r="AG33" s="32" t="s">
        <v>563</v>
      </c>
      <c r="AH33" s="32" t="s">
        <v>563</v>
      </c>
      <c r="AI33" s="32" t="s">
        <v>164</v>
      </c>
      <c r="AJ33" s="32" t="s">
        <v>2489</v>
      </c>
      <c r="AK33" s="32" t="s">
        <v>297</v>
      </c>
      <c r="AL33" s="32" t="s">
        <v>233</v>
      </c>
      <c r="AM33" s="32" t="s">
        <v>157</v>
      </c>
      <c r="AN33" s="32" t="s">
        <v>2490</v>
      </c>
      <c r="AO33" s="32" t="s">
        <v>157</v>
      </c>
      <c r="AP33" s="32" t="s">
        <v>2491</v>
      </c>
      <c r="AQ33" s="32" t="s">
        <v>157</v>
      </c>
      <c r="AR33" s="32" t="s">
        <v>247</v>
      </c>
      <c r="AS33" s="32" t="s">
        <v>157</v>
      </c>
      <c r="AT33" s="32" t="s">
        <v>2492</v>
      </c>
      <c r="AU33" s="32" t="s">
        <v>157</v>
      </c>
      <c r="AV33" s="32" t="s">
        <v>157</v>
      </c>
      <c r="AW33" s="32" t="s">
        <v>2493</v>
      </c>
      <c r="AX33" s="32" t="s">
        <v>164</v>
      </c>
      <c r="AY33" s="32" t="s">
        <v>2489</v>
      </c>
      <c r="AZ33" s="32" t="s">
        <v>273</v>
      </c>
      <c r="BA33" s="32" t="s">
        <v>233</v>
      </c>
      <c r="BB33" s="32" t="s">
        <v>157</v>
      </c>
      <c r="BC33" s="32" t="s">
        <v>2490</v>
      </c>
      <c r="BD33" s="32" t="s">
        <v>157</v>
      </c>
      <c r="BE33" s="32" t="s">
        <v>2494</v>
      </c>
      <c r="BF33" s="32" t="s">
        <v>157</v>
      </c>
      <c r="BG33" s="32" t="s">
        <v>247</v>
      </c>
      <c r="BH33" s="32" t="s">
        <v>157</v>
      </c>
      <c r="BI33" s="32" t="s">
        <v>2492</v>
      </c>
      <c r="BJ33" s="32" t="s">
        <v>157</v>
      </c>
      <c r="BK33" s="32" t="s">
        <v>157</v>
      </c>
      <c r="BL33" s="33" t="s">
        <v>164</v>
      </c>
      <c r="BM33" s="33" t="s">
        <v>190</v>
      </c>
      <c r="BN33" s="33" t="s">
        <v>190</v>
      </c>
      <c r="BO33" s="33" t="s">
        <v>167</v>
      </c>
      <c r="BP33" s="33" t="s">
        <v>157</v>
      </c>
      <c r="BQ33" s="33" t="s">
        <v>2495</v>
      </c>
      <c r="BR33" s="33" t="s">
        <v>2495</v>
      </c>
      <c r="BS33" s="34" t="s">
        <v>162</v>
      </c>
      <c r="BT33" s="34" t="s">
        <v>157</v>
      </c>
      <c r="BU33" s="34" t="s">
        <v>164</v>
      </c>
      <c r="BV33" s="34" t="s">
        <v>832</v>
      </c>
      <c r="BW33" s="35" t="s">
        <v>2496</v>
      </c>
      <c r="BX33" s="35" t="s">
        <v>2497</v>
      </c>
      <c r="BY33" s="35" t="s">
        <v>157</v>
      </c>
    </row>
    <row r="34" spans="1:77" x14ac:dyDescent="0.25">
      <c r="A34" s="30" t="s">
        <v>4504</v>
      </c>
      <c r="B34" s="30" t="s">
        <v>4505</v>
      </c>
      <c r="C34" s="30" t="s">
        <v>4506</v>
      </c>
      <c r="D34" s="51">
        <f>VLOOKUP(A34,Population!A35:C978,2,FALSE)</f>
        <v>422</v>
      </c>
      <c r="E34" s="30" t="s">
        <v>164</v>
      </c>
      <c r="F34" s="31" t="s">
        <v>1339</v>
      </c>
      <c r="G34" s="31" t="s">
        <v>162</v>
      </c>
      <c r="H34" s="31" t="s">
        <v>157</v>
      </c>
      <c r="I34" s="31" t="s">
        <v>157</v>
      </c>
      <c r="J34" s="31" t="s">
        <v>157</v>
      </c>
      <c r="K34" s="31" t="s">
        <v>157</v>
      </c>
      <c r="L34" s="31" t="s">
        <v>157</v>
      </c>
      <c r="M34" s="31" t="s">
        <v>2642</v>
      </c>
      <c r="N34" s="31" t="s">
        <v>1005</v>
      </c>
      <c r="O34" s="31" t="s">
        <v>157</v>
      </c>
      <c r="P34" s="31" t="s">
        <v>219</v>
      </c>
      <c r="Q34" s="31" t="s">
        <v>162</v>
      </c>
      <c r="R34" s="31" t="s">
        <v>157</v>
      </c>
      <c r="S34" s="31" t="s">
        <v>157</v>
      </c>
      <c r="T34" s="31" t="s">
        <v>157</v>
      </c>
      <c r="U34" s="31" t="s">
        <v>157</v>
      </c>
      <c r="V34" s="31" t="s">
        <v>157</v>
      </c>
      <c r="W34" s="31" t="s">
        <v>157</v>
      </c>
      <c r="X34" s="31" t="s">
        <v>157</v>
      </c>
      <c r="Y34" s="31" t="s">
        <v>157</v>
      </c>
      <c r="Z34" s="31" t="s">
        <v>259</v>
      </c>
      <c r="AA34" s="31" t="s">
        <v>157</v>
      </c>
      <c r="AB34" s="31" t="s">
        <v>157</v>
      </c>
      <c r="AC34" s="31" t="s">
        <v>157</v>
      </c>
      <c r="AD34" s="31" t="s">
        <v>157</v>
      </c>
      <c r="AE34" s="31" t="s">
        <v>157</v>
      </c>
      <c r="AF34" s="32" t="s">
        <v>157</v>
      </c>
      <c r="AG34" s="32" t="s">
        <v>157</v>
      </c>
      <c r="AH34" s="32" t="s">
        <v>157</v>
      </c>
      <c r="AI34" s="32" t="s">
        <v>162</v>
      </c>
      <c r="AJ34" s="32" t="s">
        <v>157</v>
      </c>
      <c r="AK34" s="32" t="s">
        <v>157</v>
      </c>
      <c r="AL34" s="32" t="s">
        <v>157</v>
      </c>
      <c r="AM34" s="32" t="s">
        <v>157</v>
      </c>
      <c r="AN34" s="32" t="s">
        <v>157</v>
      </c>
      <c r="AO34" s="32" t="s">
        <v>157</v>
      </c>
      <c r="AP34" s="32" t="s">
        <v>219</v>
      </c>
      <c r="AQ34" s="32" t="s">
        <v>157</v>
      </c>
      <c r="AR34" s="32" t="s">
        <v>259</v>
      </c>
      <c r="AS34" s="32" t="s">
        <v>157</v>
      </c>
      <c r="AT34" s="32" t="s">
        <v>157</v>
      </c>
      <c r="AU34" s="32" t="s">
        <v>157</v>
      </c>
      <c r="AV34" s="32" t="s">
        <v>157</v>
      </c>
      <c r="AW34" s="32" t="s">
        <v>157</v>
      </c>
      <c r="AX34" s="32" t="s">
        <v>162</v>
      </c>
      <c r="AY34" s="32" t="s">
        <v>157</v>
      </c>
      <c r="AZ34" s="32" t="s">
        <v>157</v>
      </c>
      <c r="BA34" s="32" t="s">
        <v>157</v>
      </c>
      <c r="BB34" s="32" t="s">
        <v>157</v>
      </c>
      <c r="BC34" s="32" t="s">
        <v>157</v>
      </c>
      <c r="BD34" s="32" t="s">
        <v>157</v>
      </c>
      <c r="BE34" s="32" t="s">
        <v>157</v>
      </c>
      <c r="BF34" s="32" t="s">
        <v>157</v>
      </c>
      <c r="BG34" s="32" t="s">
        <v>157</v>
      </c>
      <c r="BH34" s="32" t="s">
        <v>157</v>
      </c>
      <c r="BI34" s="32" t="s">
        <v>157</v>
      </c>
      <c r="BJ34" s="32" t="s">
        <v>157</v>
      </c>
      <c r="BK34" s="32" t="s">
        <v>157</v>
      </c>
      <c r="BL34" s="33" t="s">
        <v>162</v>
      </c>
      <c r="BM34" s="33" t="s">
        <v>157</v>
      </c>
      <c r="BN34" s="33" t="s">
        <v>157</v>
      </c>
      <c r="BO34" s="33" t="s">
        <v>157</v>
      </c>
      <c r="BP34" s="33" t="s">
        <v>157</v>
      </c>
      <c r="BQ34" s="33" t="s">
        <v>157</v>
      </c>
      <c r="BR34" s="33" t="s">
        <v>157</v>
      </c>
      <c r="BS34" s="34" t="s">
        <v>162</v>
      </c>
      <c r="BT34" s="34" t="s">
        <v>157</v>
      </c>
      <c r="BU34" s="34" t="s">
        <v>162</v>
      </c>
      <c r="BV34" s="34" t="s">
        <v>157</v>
      </c>
      <c r="BW34" s="35" t="s">
        <v>157</v>
      </c>
      <c r="BX34" s="35" t="s">
        <v>157</v>
      </c>
      <c r="BY34" s="35" t="s">
        <v>157</v>
      </c>
    </row>
    <row r="35" spans="1:77" ht="45" x14ac:dyDescent="0.25">
      <c r="A35" s="30" t="s">
        <v>5194</v>
      </c>
      <c r="B35" s="30" t="s">
        <v>5195</v>
      </c>
      <c r="C35" s="30" t="s">
        <v>5196</v>
      </c>
      <c r="D35" s="51">
        <f>VLOOKUP(A35,Population!A36:C979,2,FALSE)</f>
        <v>376</v>
      </c>
      <c r="E35" s="30" t="s">
        <v>164</v>
      </c>
      <c r="F35" s="31" t="s">
        <v>3371</v>
      </c>
      <c r="G35" s="31" t="s">
        <v>164</v>
      </c>
      <c r="H35" s="31" t="s">
        <v>3323</v>
      </c>
      <c r="I35" s="31" t="s">
        <v>233</v>
      </c>
      <c r="J35" s="31" t="s">
        <v>157</v>
      </c>
      <c r="K35" s="31" t="s">
        <v>503</v>
      </c>
      <c r="L35" s="31" t="s">
        <v>5197</v>
      </c>
      <c r="M35" s="31" t="s">
        <v>5198</v>
      </c>
      <c r="N35" s="31" t="s">
        <v>5199</v>
      </c>
      <c r="O35" s="31" t="s">
        <v>157</v>
      </c>
      <c r="P35" s="31" t="s">
        <v>967</v>
      </c>
      <c r="Q35" s="31" t="s">
        <v>164</v>
      </c>
      <c r="R35" s="31" t="s">
        <v>3323</v>
      </c>
      <c r="S35" s="31" t="s">
        <v>233</v>
      </c>
      <c r="T35" s="31" t="s">
        <v>157</v>
      </c>
      <c r="U35" s="31" t="s">
        <v>503</v>
      </c>
      <c r="V35" s="31" t="s">
        <v>5200</v>
      </c>
      <c r="W35" s="31" t="s">
        <v>5201</v>
      </c>
      <c r="X35" s="31" t="s">
        <v>5202</v>
      </c>
      <c r="Y35" s="31" t="s">
        <v>157</v>
      </c>
      <c r="Z35" s="31" t="s">
        <v>259</v>
      </c>
      <c r="AA35" s="31" t="s">
        <v>157</v>
      </c>
      <c r="AB35" s="31" t="s">
        <v>157</v>
      </c>
      <c r="AC35" s="31" t="s">
        <v>157</v>
      </c>
      <c r="AD35" s="31" t="s">
        <v>157</v>
      </c>
      <c r="AE35" s="31" t="s">
        <v>157</v>
      </c>
      <c r="AF35" s="32" t="s">
        <v>1053</v>
      </c>
      <c r="AG35" s="32" t="s">
        <v>967</v>
      </c>
      <c r="AH35" s="32" t="s">
        <v>5203</v>
      </c>
      <c r="AI35" s="32" t="s">
        <v>164</v>
      </c>
      <c r="AJ35" s="32" t="s">
        <v>5204</v>
      </c>
      <c r="AK35" s="32" t="s">
        <v>503</v>
      </c>
      <c r="AL35" s="32" t="s">
        <v>233</v>
      </c>
      <c r="AM35" s="32" t="s">
        <v>157</v>
      </c>
      <c r="AN35" s="32" t="s">
        <v>5205</v>
      </c>
      <c r="AO35" s="32" t="s">
        <v>5204</v>
      </c>
      <c r="AP35" s="32" t="s">
        <v>5206</v>
      </c>
      <c r="AQ35" s="32" t="s">
        <v>157</v>
      </c>
      <c r="AR35" s="32" t="s">
        <v>259</v>
      </c>
      <c r="AS35" s="32" t="s">
        <v>157</v>
      </c>
      <c r="AT35" s="32" t="s">
        <v>157</v>
      </c>
      <c r="AU35" s="32" t="s">
        <v>157</v>
      </c>
      <c r="AV35" s="32" t="s">
        <v>157</v>
      </c>
      <c r="AW35" s="32" t="s">
        <v>5203</v>
      </c>
      <c r="AX35" s="32" t="s">
        <v>164</v>
      </c>
      <c r="AY35" s="32" t="s">
        <v>5204</v>
      </c>
      <c r="AZ35" s="32" t="s">
        <v>503</v>
      </c>
      <c r="BA35" s="32" t="s">
        <v>233</v>
      </c>
      <c r="BB35" s="32" t="s">
        <v>157</v>
      </c>
      <c r="BC35" s="32" t="s">
        <v>5207</v>
      </c>
      <c r="BD35" s="32" t="s">
        <v>5204</v>
      </c>
      <c r="BE35" s="32" t="s">
        <v>5208</v>
      </c>
      <c r="BF35" s="32" t="s">
        <v>157</v>
      </c>
      <c r="BG35" s="32" t="s">
        <v>259</v>
      </c>
      <c r="BH35" s="32" t="s">
        <v>157</v>
      </c>
      <c r="BI35" s="32" t="s">
        <v>157</v>
      </c>
      <c r="BJ35" s="32" t="s">
        <v>157</v>
      </c>
      <c r="BK35" s="32" t="s">
        <v>157</v>
      </c>
      <c r="BL35" s="33" t="s">
        <v>164</v>
      </c>
      <c r="BM35" s="33" t="s">
        <v>1053</v>
      </c>
      <c r="BN35" s="33" t="s">
        <v>967</v>
      </c>
      <c r="BO35" s="33" t="s">
        <v>167</v>
      </c>
      <c r="BP35" s="33" t="s">
        <v>157</v>
      </c>
      <c r="BQ35" s="33" t="s">
        <v>5209</v>
      </c>
      <c r="BR35" s="33" t="s">
        <v>5210</v>
      </c>
      <c r="BS35" s="34" t="s">
        <v>162</v>
      </c>
      <c r="BT35" s="34" t="s">
        <v>157</v>
      </c>
      <c r="BU35" s="34" t="s">
        <v>162</v>
      </c>
      <c r="BV35" s="34" t="s">
        <v>157</v>
      </c>
      <c r="BW35" s="35" t="s">
        <v>157</v>
      </c>
      <c r="BX35" s="35" t="s">
        <v>157</v>
      </c>
      <c r="BY35" s="35" t="s">
        <v>157</v>
      </c>
    </row>
    <row r="36" spans="1:77" ht="45" x14ac:dyDescent="0.25">
      <c r="A36" s="30" t="s">
        <v>5534</v>
      </c>
      <c r="B36" s="30" t="s">
        <v>5535</v>
      </c>
      <c r="C36" s="30" t="s">
        <v>5536</v>
      </c>
      <c r="D36" s="51">
        <f>VLOOKUP(A36,Population!A37:C980,2,FALSE)</f>
        <v>978</v>
      </c>
      <c r="E36" s="30" t="s">
        <v>164</v>
      </c>
      <c r="F36" s="31" t="s">
        <v>4001</v>
      </c>
      <c r="G36" s="31" t="s">
        <v>164</v>
      </c>
      <c r="H36" s="31" t="s">
        <v>1389</v>
      </c>
      <c r="I36" s="31" t="s">
        <v>233</v>
      </c>
      <c r="J36" s="31" t="s">
        <v>157</v>
      </c>
      <c r="K36" s="31" t="s">
        <v>273</v>
      </c>
      <c r="L36" s="31" t="s">
        <v>2400</v>
      </c>
      <c r="M36" s="31" t="s">
        <v>5537</v>
      </c>
      <c r="N36" s="31" t="s">
        <v>391</v>
      </c>
      <c r="O36" s="31" t="s">
        <v>157</v>
      </c>
      <c r="P36" s="31" t="s">
        <v>5538</v>
      </c>
      <c r="Q36" s="31" t="s">
        <v>164</v>
      </c>
      <c r="R36" s="31" t="s">
        <v>1389</v>
      </c>
      <c r="S36" s="31" t="s">
        <v>233</v>
      </c>
      <c r="T36" s="31" t="s">
        <v>157</v>
      </c>
      <c r="U36" s="31" t="s">
        <v>273</v>
      </c>
      <c r="V36" s="31" t="s">
        <v>2400</v>
      </c>
      <c r="W36" s="31" t="s">
        <v>5539</v>
      </c>
      <c r="X36" s="31" t="s">
        <v>341</v>
      </c>
      <c r="Y36" s="31" t="s">
        <v>157</v>
      </c>
      <c r="Z36" s="31" t="s">
        <v>241</v>
      </c>
      <c r="AA36" s="31" t="s">
        <v>157</v>
      </c>
      <c r="AB36" s="31" t="s">
        <v>157</v>
      </c>
      <c r="AC36" s="31" t="s">
        <v>157</v>
      </c>
      <c r="AD36" s="31" t="s">
        <v>157</v>
      </c>
      <c r="AE36" s="31" t="s">
        <v>5540</v>
      </c>
      <c r="AF36" s="32" t="s">
        <v>793</v>
      </c>
      <c r="AG36" s="32" t="s">
        <v>5538</v>
      </c>
      <c r="AH36" s="32" t="s">
        <v>589</v>
      </c>
      <c r="AI36" s="32" t="s">
        <v>164</v>
      </c>
      <c r="AJ36" s="32" t="s">
        <v>1431</v>
      </c>
      <c r="AK36" s="32" t="s">
        <v>340</v>
      </c>
      <c r="AL36" s="32" t="s">
        <v>233</v>
      </c>
      <c r="AM36" s="32" t="s">
        <v>157</v>
      </c>
      <c r="AN36" s="32" t="s">
        <v>5541</v>
      </c>
      <c r="AO36" s="32" t="s">
        <v>157</v>
      </c>
      <c r="AP36" s="32" t="s">
        <v>157</v>
      </c>
      <c r="AQ36" s="32" t="s">
        <v>157</v>
      </c>
      <c r="AR36" s="32" t="s">
        <v>247</v>
      </c>
      <c r="AS36" s="32" t="s">
        <v>157</v>
      </c>
      <c r="AT36" s="32" t="s">
        <v>157</v>
      </c>
      <c r="AU36" s="32" t="s">
        <v>157</v>
      </c>
      <c r="AV36" s="32" t="s">
        <v>157</v>
      </c>
      <c r="AW36" s="32" t="s">
        <v>589</v>
      </c>
      <c r="AX36" s="32" t="s">
        <v>164</v>
      </c>
      <c r="AY36" s="32" t="s">
        <v>1431</v>
      </c>
      <c r="AZ36" s="32" t="s">
        <v>340</v>
      </c>
      <c r="BA36" s="32" t="s">
        <v>233</v>
      </c>
      <c r="BB36" s="32" t="s">
        <v>157</v>
      </c>
      <c r="BC36" s="32" t="s">
        <v>5541</v>
      </c>
      <c r="BD36" s="32" t="s">
        <v>157</v>
      </c>
      <c r="BE36" s="32" t="s">
        <v>157</v>
      </c>
      <c r="BF36" s="32" t="s">
        <v>157</v>
      </c>
      <c r="BG36" s="32" t="s">
        <v>247</v>
      </c>
      <c r="BH36" s="32" t="s">
        <v>157</v>
      </c>
      <c r="BI36" s="32" t="s">
        <v>157</v>
      </c>
      <c r="BJ36" s="32" t="s">
        <v>157</v>
      </c>
      <c r="BK36" s="32" t="s">
        <v>157</v>
      </c>
      <c r="BL36" s="33" t="s">
        <v>162</v>
      </c>
      <c r="BM36" s="33" t="s">
        <v>157</v>
      </c>
      <c r="BN36" s="33" t="s">
        <v>157</v>
      </c>
      <c r="BO36" s="33" t="s">
        <v>157</v>
      </c>
      <c r="BP36" s="33" t="s">
        <v>157</v>
      </c>
      <c r="BQ36" s="33" t="s">
        <v>157</v>
      </c>
      <c r="BR36" s="33" t="s">
        <v>157</v>
      </c>
      <c r="BS36" s="34" t="s">
        <v>162</v>
      </c>
      <c r="BT36" s="34" t="s">
        <v>157</v>
      </c>
      <c r="BU36" s="34" t="s">
        <v>162</v>
      </c>
      <c r="BV36" s="34" t="s">
        <v>157</v>
      </c>
      <c r="BW36" s="35" t="s">
        <v>5542</v>
      </c>
      <c r="BX36" s="35" t="s">
        <v>5543</v>
      </c>
      <c r="BY36" s="35" t="s">
        <v>157</v>
      </c>
    </row>
    <row r="37" spans="1:77" ht="60" x14ac:dyDescent="0.25">
      <c r="A37" s="30" t="s">
        <v>3692</v>
      </c>
      <c r="B37" s="30" t="s">
        <v>3693</v>
      </c>
      <c r="C37" s="30" t="s">
        <v>3694</v>
      </c>
      <c r="D37" s="51">
        <f>VLOOKUP(A37,Population!A38:C981,2,FALSE)</f>
        <v>812</v>
      </c>
      <c r="E37" s="30" t="s">
        <v>164</v>
      </c>
      <c r="F37" s="31" t="s">
        <v>1984</v>
      </c>
      <c r="G37" s="31" t="s">
        <v>164</v>
      </c>
      <c r="H37" s="31" t="s">
        <v>3695</v>
      </c>
      <c r="I37" s="31" t="s">
        <v>233</v>
      </c>
      <c r="J37" s="31" t="s">
        <v>157</v>
      </c>
      <c r="K37" s="31" t="s">
        <v>273</v>
      </c>
      <c r="L37" s="31" t="s">
        <v>3696</v>
      </c>
      <c r="M37" s="31" t="s">
        <v>3697</v>
      </c>
      <c r="N37" s="31" t="s">
        <v>3698</v>
      </c>
      <c r="O37" s="31" t="s">
        <v>157</v>
      </c>
      <c r="P37" s="31" t="s">
        <v>967</v>
      </c>
      <c r="Q37" s="31" t="s">
        <v>164</v>
      </c>
      <c r="R37" s="31" t="s">
        <v>3695</v>
      </c>
      <c r="S37" s="31" t="s">
        <v>233</v>
      </c>
      <c r="T37" s="31" t="s">
        <v>157</v>
      </c>
      <c r="U37" s="31" t="s">
        <v>273</v>
      </c>
      <c r="V37" s="31" t="s">
        <v>3696</v>
      </c>
      <c r="W37" s="31" t="s">
        <v>157</v>
      </c>
      <c r="X37" s="31" t="s">
        <v>157</v>
      </c>
      <c r="Y37" s="31" t="s">
        <v>3699</v>
      </c>
      <c r="Z37" s="31" t="s">
        <v>259</v>
      </c>
      <c r="AA37" s="31" t="s">
        <v>157</v>
      </c>
      <c r="AB37" s="31" t="s">
        <v>157</v>
      </c>
      <c r="AC37" s="31" t="s">
        <v>157</v>
      </c>
      <c r="AD37" s="31" t="s">
        <v>157</v>
      </c>
      <c r="AE37" s="31" t="s">
        <v>341</v>
      </c>
      <c r="AF37" s="32" t="s">
        <v>1984</v>
      </c>
      <c r="AG37" s="32" t="s">
        <v>967</v>
      </c>
      <c r="AH37" s="32" t="s">
        <v>3700</v>
      </c>
      <c r="AI37" s="32" t="s">
        <v>164</v>
      </c>
      <c r="AJ37" s="32" t="s">
        <v>3700</v>
      </c>
      <c r="AK37" s="32" t="s">
        <v>273</v>
      </c>
      <c r="AL37" s="32" t="s">
        <v>233</v>
      </c>
      <c r="AM37" s="32" t="s">
        <v>157</v>
      </c>
      <c r="AN37" s="32" t="s">
        <v>2600</v>
      </c>
      <c r="AO37" s="32" t="s">
        <v>157</v>
      </c>
      <c r="AP37" s="32" t="s">
        <v>3701</v>
      </c>
      <c r="AQ37" s="32" t="s">
        <v>157</v>
      </c>
      <c r="AR37" s="32" t="s">
        <v>626</v>
      </c>
      <c r="AS37" s="32" t="s">
        <v>157</v>
      </c>
      <c r="AT37" s="32" t="s">
        <v>157</v>
      </c>
      <c r="AU37" s="32" t="s">
        <v>157</v>
      </c>
      <c r="AV37" s="32" t="s">
        <v>157</v>
      </c>
      <c r="AW37" s="32" t="s">
        <v>3702</v>
      </c>
      <c r="AX37" s="32" t="s">
        <v>164</v>
      </c>
      <c r="AY37" s="32" t="s">
        <v>3700</v>
      </c>
      <c r="AZ37" s="32" t="s">
        <v>273</v>
      </c>
      <c r="BA37" s="32" t="s">
        <v>233</v>
      </c>
      <c r="BB37" s="32" t="s">
        <v>157</v>
      </c>
      <c r="BC37" s="32" t="s">
        <v>3703</v>
      </c>
      <c r="BD37" s="32" t="s">
        <v>157</v>
      </c>
      <c r="BE37" s="32" t="s">
        <v>3704</v>
      </c>
      <c r="BF37" s="32" t="s">
        <v>157</v>
      </c>
      <c r="BG37" s="32" t="s">
        <v>626</v>
      </c>
      <c r="BH37" s="32" t="s">
        <v>157</v>
      </c>
      <c r="BI37" s="32" t="s">
        <v>157</v>
      </c>
      <c r="BJ37" s="32" t="s">
        <v>157</v>
      </c>
      <c r="BK37" s="32" t="s">
        <v>157</v>
      </c>
      <c r="BL37" s="33" t="s">
        <v>162</v>
      </c>
      <c r="BM37" s="33" t="s">
        <v>157</v>
      </c>
      <c r="BN37" s="33" t="s">
        <v>157</v>
      </c>
      <c r="BO37" s="33" t="s">
        <v>157</v>
      </c>
      <c r="BP37" s="33" t="s">
        <v>157</v>
      </c>
      <c r="BQ37" s="33" t="s">
        <v>157</v>
      </c>
      <c r="BR37" s="33" t="s">
        <v>157</v>
      </c>
      <c r="BS37" s="34" t="s">
        <v>164</v>
      </c>
      <c r="BT37" s="34" t="s">
        <v>3705</v>
      </c>
      <c r="BU37" s="34" t="s">
        <v>162</v>
      </c>
      <c r="BV37" s="34" t="s">
        <v>157</v>
      </c>
      <c r="BW37" s="35" t="s">
        <v>162</v>
      </c>
      <c r="BX37" s="35" t="s">
        <v>341</v>
      </c>
      <c r="BY37" s="35" t="s">
        <v>157</v>
      </c>
    </row>
    <row r="38" spans="1:77" x14ac:dyDescent="0.25">
      <c r="A38" s="30" t="s">
        <v>5872</v>
      </c>
      <c r="B38" s="30" t="s">
        <v>1416</v>
      </c>
      <c r="C38" s="30" t="s">
        <v>1417</v>
      </c>
      <c r="D38" s="51">
        <f>VLOOKUP(A38,Population!A39:C982,2,FALSE)</f>
        <v>426</v>
      </c>
      <c r="E38" s="30" t="s">
        <v>164</v>
      </c>
      <c r="F38" s="31" t="s">
        <v>1418</v>
      </c>
      <c r="G38" s="31" t="s">
        <v>164</v>
      </c>
      <c r="H38" s="31" t="s">
        <v>1241</v>
      </c>
      <c r="I38" s="31" t="s">
        <v>233</v>
      </c>
      <c r="J38" s="31" t="s">
        <v>157</v>
      </c>
      <c r="K38" s="31" t="s">
        <v>503</v>
      </c>
      <c r="L38" s="31" t="s">
        <v>1322</v>
      </c>
      <c r="M38" s="31" t="s">
        <v>422</v>
      </c>
      <c r="N38" s="31" t="s">
        <v>304</v>
      </c>
      <c r="O38" s="31" t="s">
        <v>157</v>
      </c>
      <c r="P38" s="31" t="s">
        <v>1419</v>
      </c>
      <c r="Q38" s="31" t="s">
        <v>164</v>
      </c>
      <c r="R38" s="31" t="s">
        <v>1241</v>
      </c>
      <c r="S38" s="31" t="s">
        <v>233</v>
      </c>
      <c r="T38" s="31" t="s">
        <v>157</v>
      </c>
      <c r="U38" s="31" t="s">
        <v>503</v>
      </c>
      <c r="V38" s="31" t="s">
        <v>1322</v>
      </c>
      <c r="W38" s="31" t="s">
        <v>1420</v>
      </c>
      <c r="X38" s="31" t="s">
        <v>1421</v>
      </c>
      <c r="Y38" s="31" t="s">
        <v>157</v>
      </c>
      <c r="Z38" s="31" t="s">
        <v>259</v>
      </c>
      <c r="AA38" s="31" t="s">
        <v>157</v>
      </c>
      <c r="AB38" s="31" t="s">
        <v>157</v>
      </c>
      <c r="AC38" s="31" t="s">
        <v>157</v>
      </c>
      <c r="AD38" s="31" t="s">
        <v>157</v>
      </c>
      <c r="AE38" s="31" t="s">
        <v>157</v>
      </c>
      <c r="AF38" s="32" t="s">
        <v>1422</v>
      </c>
      <c r="AG38" s="32" t="s">
        <v>1423</v>
      </c>
      <c r="AH38" s="32" t="s">
        <v>1241</v>
      </c>
      <c r="AI38" s="32" t="s">
        <v>164</v>
      </c>
      <c r="AJ38" s="32" t="s">
        <v>1241</v>
      </c>
      <c r="AK38" s="32" t="s">
        <v>503</v>
      </c>
      <c r="AL38" s="32" t="s">
        <v>233</v>
      </c>
      <c r="AM38" s="32" t="s">
        <v>157</v>
      </c>
      <c r="AN38" s="32" t="s">
        <v>1322</v>
      </c>
      <c r="AO38" s="32" t="s">
        <v>157</v>
      </c>
      <c r="AP38" s="32" t="s">
        <v>1241</v>
      </c>
      <c r="AQ38" s="32" t="s">
        <v>157</v>
      </c>
      <c r="AR38" s="32" t="s">
        <v>259</v>
      </c>
      <c r="AS38" s="32" t="s">
        <v>157</v>
      </c>
      <c r="AT38" s="32" t="s">
        <v>157</v>
      </c>
      <c r="AU38" s="32" t="s">
        <v>157</v>
      </c>
      <c r="AV38" s="32" t="s">
        <v>157</v>
      </c>
      <c r="AW38" s="32" t="s">
        <v>1241</v>
      </c>
      <c r="AX38" s="32" t="s">
        <v>164</v>
      </c>
      <c r="AY38" s="32" t="s">
        <v>1241</v>
      </c>
      <c r="AZ38" s="32" t="s">
        <v>503</v>
      </c>
      <c r="BA38" s="32" t="s">
        <v>233</v>
      </c>
      <c r="BB38" s="32" t="s">
        <v>157</v>
      </c>
      <c r="BC38" s="32" t="s">
        <v>1322</v>
      </c>
      <c r="BD38" s="32" t="s">
        <v>157</v>
      </c>
      <c r="BE38" s="32" t="s">
        <v>1241</v>
      </c>
      <c r="BF38" s="32" t="s">
        <v>157</v>
      </c>
      <c r="BG38" s="32" t="s">
        <v>259</v>
      </c>
      <c r="BH38" s="32" t="s">
        <v>157</v>
      </c>
      <c r="BI38" s="32" t="s">
        <v>157</v>
      </c>
      <c r="BJ38" s="32" t="s">
        <v>157</v>
      </c>
      <c r="BK38" s="32" t="s">
        <v>157</v>
      </c>
      <c r="BL38" s="33" t="s">
        <v>162</v>
      </c>
      <c r="BM38" s="33" t="s">
        <v>157</v>
      </c>
      <c r="BN38" s="33" t="s">
        <v>157</v>
      </c>
      <c r="BO38" s="33" t="s">
        <v>157</v>
      </c>
      <c r="BP38" s="33" t="s">
        <v>157</v>
      </c>
      <c r="BQ38" s="33" t="s">
        <v>157</v>
      </c>
      <c r="BR38" s="33" t="s">
        <v>157</v>
      </c>
      <c r="BS38" s="34" t="s">
        <v>162</v>
      </c>
      <c r="BT38" s="34" t="s">
        <v>157</v>
      </c>
      <c r="BU38" s="34" t="s">
        <v>162</v>
      </c>
      <c r="BV38" s="34" t="s">
        <v>157</v>
      </c>
      <c r="BW38" s="35" t="s">
        <v>1424</v>
      </c>
      <c r="BX38" s="35" t="s">
        <v>1425</v>
      </c>
      <c r="BY38" s="35" t="s">
        <v>157</v>
      </c>
    </row>
    <row r="39" spans="1:77" ht="75" x14ac:dyDescent="0.25">
      <c r="A39" s="30" t="s">
        <v>4066</v>
      </c>
      <c r="B39" s="30" t="s">
        <v>4067</v>
      </c>
      <c r="C39" s="30" t="s">
        <v>4068</v>
      </c>
      <c r="D39" s="51">
        <f>VLOOKUP(A39,Population!A40:C983,2,FALSE)</f>
        <v>39260</v>
      </c>
      <c r="E39" s="30" t="s">
        <v>164</v>
      </c>
      <c r="F39" s="31" t="s">
        <v>4069</v>
      </c>
      <c r="G39" s="31" t="s">
        <v>164</v>
      </c>
      <c r="H39" s="31" t="s">
        <v>3030</v>
      </c>
      <c r="I39" s="31" t="s">
        <v>614</v>
      </c>
      <c r="J39" s="31" t="s">
        <v>157</v>
      </c>
      <c r="K39" s="31" t="s">
        <v>4070</v>
      </c>
      <c r="L39" s="31" t="s">
        <v>4071</v>
      </c>
      <c r="M39" s="31" t="s">
        <v>4072</v>
      </c>
      <c r="N39" s="31" t="s">
        <v>4073</v>
      </c>
      <c r="O39" s="31" t="s">
        <v>4074</v>
      </c>
      <c r="P39" s="31" t="s">
        <v>4075</v>
      </c>
      <c r="Q39" s="31" t="s">
        <v>164</v>
      </c>
      <c r="R39" s="31" t="s">
        <v>4076</v>
      </c>
      <c r="S39" s="31" t="s">
        <v>614</v>
      </c>
      <c r="T39" s="31" t="s">
        <v>157</v>
      </c>
      <c r="U39" s="31" t="s">
        <v>4070</v>
      </c>
      <c r="V39" s="31" t="s">
        <v>2517</v>
      </c>
      <c r="W39" s="31" t="s">
        <v>4077</v>
      </c>
      <c r="X39" s="31" t="s">
        <v>4078</v>
      </c>
      <c r="Y39" s="31" t="s">
        <v>4079</v>
      </c>
      <c r="Z39" s="31" t="s">
        <v>259</v>
      </c>
      <c r="AA39" s="31" t="s">
        <v>4080</v>
      </c>
      <c r="AB39" s="31" t="s">
        <v>157</v>
      </c>
      <c r="AC39" s="31" t="s">
        <v>157</v>
      </c>
      <c r="AD39" s="31" t="s">
        <v>157</v>
      </c>
      <c r="AE39" s="31" t="s">
        <v>157</v>
      </c>
      <c r="AF39" s="32" t="s">
        <v>4081</v>
      </c>
      <c r="AG39" s="32" t="s">
        <v>4082</v>
      </c>
      <c r="AH39" s="32" t="s">
        <v>4083</v>
      </c>
      <c r="AI39" s="32" t="s">
        <v>164</v>
      </c>
      <c r="AJ39" s="32" t="s">
        <v>4084</v>
      </c>
      <c r="AK39" s="32" t="s">
        <v>4085</v>
      </c>
      <c r="AL39" s="32" t="s">
        <v>167</v>
      </c>
      <c r="AM39" s="32" t="s">
        <v>4086</v>
      </c>
      <c r="AN39" s="32" t="s">
        <v>718</v>
      </c>
      <c r="AO39" s="32" t="s">
        <v>186</v>
      </c>
      <c r="AP39" s="32" t="s">
        <v>157</v>
      </c>
      <c r="AQ39" s="32" t="s">
        <v>157</v>
      </c>
      <c r="AR39" s="32" t="s">
        <v>259</v>
      </c>
      <c r="AS39" s="32" t="s">
        <v>157</v>
      </c>
      <c r="AT39" s="32" t="s">
        <v>157</v>
      </c>
      <c r="AU39" s="32" t="s">
        <v>157</v>
      </c>
      <c r="AV39" s="32" t="s">
        <v>157</v>
      </c>
      <c r="AW39" s="32" t="s">
        <v>157</v>
      </c>
      <c r="AX39" s="32" t="s">
        <v>164</v>
      </c>
      <c r="AY39" s="32" t="s">
        <v>4084</v>
      </c>
      <c r="AZ39" s="32" t="s">
        <v>217</v>
      </c>
      <c r="BA39" s="32" t="s">
        <v>167</v>
      </c>
      <c r="BB39" s="32" t="s">
        <v>157</v>
      </c>
      <c r="BC39" s="32" t="s">
        <v>718</v>
      </c>
      <c r="BD39" s="32" t="s">
        <v>186</v>
      </c>
      <c r="BE39" s="32" t="s">
        <v>157</v>
      </c>
      <c r="BF39" s="32" t="s">
        <v>157</v>
      </c>
      <c r="BG39" s="32" t="s">
        <v>259</v>
      </c>
      <c r="BH39" s="32" t="s">
        <v>157</v>
      </c>
      <c r="BI39" s="32" t="s">
        <v>157</v>
      </c>
      <c r="BJ39" s="32" t="s">
        <v>157</v>
      </c>
      <c r="BK39" s="32" t="s">
        <v>157</v>
      </c>
      <c r="BL39" s="33" t="s">
        <v>164</v>
      </c>
      <c r="BM39" s="33" t="s">
        <v>4087</v>
      </c>
      <c r="BN39" s="33" t="s">
        <v>4087</v>
      </c>
      <c r="BO39" s="33" t="s">
        <v>775</v>
      </c>
      <c r="BP39" s="33" t="s">
        <v>4088</v>
      </c>
      <c r="BQ39" s="33" t="s">
        <v>157</v>
      </c>
      <c r="BR39" s="33" t="s">
        <v>4089</v>
      </c>
      <c r="BS39" s="34" t="s">
        <v>164</v>
      </c>
      <c r="BT39" s="34" t="s">
        <v>832</v>
      </c>
      <c r="BU39" s="34" t="s">
        <v>162</v>
      </c>
      <c r="BV39" s="34" t="s">
        <v>157</v>
      </c>
      <c r="BW39" s="35" t="s">
        <v>162</v>
      </c>
      <c r="BX39" s="35" t="s">
        <v>162</v>
      </c>
      <c r="BY39" s="35" t="s">
        <v>157</v>
      </c>
    </row>
    <row r="40" spans="1:77" ht="60" x14ac:dyDescent="0.25">
      <c r="A40" s="30" t="s">
        <v>5936</v>
      </c>
      <c r="B40" s="30" t="s">
        <v>5282</v>
      </c>
      <c r="C40" s="30" t="s">
        <v>5283</v>
      </c>
      <c r="D40" s="51">
        <f>VLOOKUP(A40,Population!A41:C984,2,FALSE)</f>
        <v>126326</v>
      </c>
      <c r="E40" s="30" t="s">
        <v>164</v>
      </c>
      <c r="F40" s="31" t="s">
        <v>5284</v>
      </c>
      <c r="G40" s="31" t="s">
        <v>162</v>
      </c>
      <c r="H40" s="31" t="s">
        <v>157</v>
      </c>
      <c r="I40" s="31" t="s">
        <v>157</v>
      </c>
      <c r="J40" s="31" t="s">
        <v>157</v>
      </c>
      <c r="K40" s="31" t="s">
        <v>157</v>
      </c>
      <c r="L40" s="31" t="s">
        <v>157</v>
      </c>
      <c r="M40" s="31" t="s">
        <v>157</v>
      </c>
      <c r="N40" s="31" t="s">
        <v>157</v>
      </c>
      <c r="O40" s="31" t="s">
        <v>5285</v>
      </c>
      <c r="P40" s="31" t="s">
        <v>5286</v>
      </c>
      <c r="Q40" s="31" t="s">
        <v>164</v>
      </c>
      <c r="R40" s="31" t="s">
        <v>5287</v>
      </c>
      <c r="S40" s="31" t="s">
        <v>167</v>
      </c>
      <c r="T40" s="31" t="s">
        <v>4086</v>
      </c>
      <c r="U40" s="31" t="s">
        <v>340</v>
      </c>
      <c r="V40" s="31" t="s">
        <v>5288</v>
      </c>
      <c r="W40" s="31" t="s">
        <v>5289</v>
      </c>
      <c r="X40" s="31" t="s">
        <v>5290</v>
      </c>
      <c r="Y40" s="31" t="s">
        <v>5291</v>
      </c>
      <c r="Z40" s="31" t="s">
        <v>373</v>
      </c>
      <c r="AA40" s="31" t="s">
        <v>157</v>
      </c>
      <c r="AB40" s="31" t="s">
        <v>157</v>
      </c>
      <c r="AC40" s="31" t="s">
        <v>157</v>
      </c>
      <c r="AD40" s="31" t="s">
        <v>157</v>
      </c>
      <c r="AE40" s="31" t="s">
        <v>157</v>
      </c>
      <c r="AF40" s="32" t="s">
        <v>5292</v>
      </c>
      <c r="AG40" s="32" t="s">
        <v>5293</v>
      </c>
      <c r="AH40" s="32" t="s">
        <v>5294</v>
      </c>
      <c r="AI40" s="32" t="s">
        <v>164</v>
      </c>
      <c r="AJ40" s="32" t="s">
        <v>5295</v>
      </c>
      <c r="AK40" s="32" t="s">
        <v>217</v>
      </c>
      <c r="AL40" s="32" t="s">
        <v>167</v>
      </c>
      <c r="AM40" s="32" t="s">
        <v>4086</v>
      </c>
      <c r="AN40" s="32" t="s">
        <v>1386</v>
      </c>
      <c r="AO40" s="32" t="s">
        <v>157</v>
      </c>
      <c r="AP40" s="32" t="s">
        <v>5296</v>
      </c>
      <c r="AQ40" s="32" t="s">
        <v>157</v>
      </c>
      <c r="AR40" s="32" t="s">
        <v>626</v>
      </c>
      <c r="AS40" s="32" t="s">
        <v>157</v>
      </c>
      <c r="AT40" s="32" t="s">
        <v>157</v>
      </c>
      <c r="AU40" s="32" t="s">
        <v>157</v>
      </c>
      <c r="AV40" s="32" t="s">
        <v>157</v>
      </c>
      <c r="AW40" s="32" t="s">
        <v>157</v>
      </c>
      <c r="AX40" s="32" t="s">
        <v>164</v>
      </c>
      <c r="AY40" s="32" t="s">
        <v>5295</v>
      </c>
      <c r="AZ40" s="32" t="s">
        <v>217</v>
      </c>
      <c r="BA40" s="32" t="s">
        <v>167</v>
      </c>
      <c r="BB40" s="32" t="s">
        <v>4086</v>
      </c>
      <c r="BC40" s="32" t="s">
        <v>1386</v>
      </c>
      <c r="BD40" s="32" t="s">
        <v>157</v>
      </c>
      <c r="BE40" s="32" t="s">
        <v>5296</v>
      </c>
      <c r="BF40" s="32" t="s">
        <v>157</v>
      </c>
      <c r="BG40" s="32" t="s">
        <v>626</v>
      </c>
      <c r="BH40" s="32" t="s">
        <v>157</v>
      </c>
      <c r="BI40" s="32" t="s">
        <v>157</v>
      </c>
      <c r="BJ40" s="32" t="s">
        <v>157</v>
      </c>
      <c r="BK40" s="32" t="s">
        <v>157</v>
      </c>
      <c r="BL40" s="33" t="s">
        <v>164</v>
      </c>
      <c r="BM40" s="33" t="s">
        <v>5297</v>
      </c>
      <c r="BN40" s="33" t="s">
        <v>5297</v>
      </c>
      <c r="BO40" s="33" t="s">
        <v>775</v>
      </c>
      <c r="BP40" s="33" t="s">
        <v>5298</v>
      </c>
      <c r="BQ40" s="33" t="s">
        <v>157</v>
      </c>
      <c r="BR40" s="33" t="s">
        <v>5298</v>
      </c>
      <c r="BS40" s="34" t="s">
        <v>164</v>
      </c>
      <c r="BT40" s="34" t="s">
        <v>5299</v>
      </c>
      <c r="BU40" s="34" t="s">
        <v>164</v>
      </c>
      <c r="BV40" s="34" t="s">
        <v>5300</v>
      </c>
      <c r="BW40" s="35" t="s">
        <v>5301</v>
      </c>
      <c r="BX40" s="35" t="s">
        <v>1989</v>
      </c>
      <c r="BY40" s="35" t="s">
        <v>157</v>
      </c>
    </row>
    <row r="41" spans="1:77" ht="45" x14ac:dyDescent="0.25">
      <c r="A41" s="30" t="s">
        <v>4246</v>
      </c>
      <c r="B41" s="30" t="s">
        <v>4247</v>
      </c>
      <c r="C41" s="30" t="s">
        <v>4248</v>
      </c>
      <c r="D41" s="51">
        <f>VLOOKUP(A41,Population!A42:C985,2,FALSE)</f>
        <v>1257</v>
      </c>
      <c r="E41" s="30" t="s">
        <v>164</v>
      </c>
      <c r="F41" s="31" t="s">
        <v>2126</v>
      </c>
      <c r="G41" s="31" t="s">
        <v>164</v>
      </c>
      <c r="H41" s="31" t="s">
        <v>243</v>
      </c>
      <c r="I41" s="31" t="s">
        <v>233</v>
      </c>
      <c r="J41" s="31" t="s">
        <v>157</v>
      </c>
      <c r="K41" s="31" t="s">
        <v>978</v>
      </c>
      <c r="L41" s="31" t="s">
        <v>4249</v>
      </c>
      <c r="M41" s="31" t="s">
        <v>623</v>
      </c>
      <c r="N41" s="31" t="s">
        <v>589</v>
      </c>
      <c r="O41" s="31" t="s">
        <v>157</v>
      </c>
      <c r="P41" s="31" t="s">
        <v>3229</v>
      </c>
      <c r="Q41" s="31" t="s">
        <v>164</v>
      </c>
      <c r="R41" s="31" t="s">
        <v>243</v>
      </c>
      <c r="S41" s="31" t="s">
        <v>233</v>
      </c>
      <c r="T41" s="31" t="s">
        <v>157</v>
      </c>
      <c r="U41" s="31" t="s">
        <v>978</v>
      </c>
      <c r="V41" s="31" t="s">
        <v>4249</v>
      </c>
      <c r="W41" s="31" t="s">
        <v>1420</v>
      </c>
      <c r="X41" s="31" t="s">
        <v>4250</v>
      </c>
      <c r="Y41" s="31" t="s">
        <v>157</v>
      </c>
      <c r="Z41" s="31" t="s">
        <v>259</v>
      </c>
      <c r="AA41" s="31" t="s">
        <v>157</v>
      </c>
      <c r="AB41" s="31" t="s">
        <v>157</v>
      </c>
      <c r="AC41" s="31" t="s">
        <v>157</v>
      </c>
      <c r="AD41" s="31" t="s">
        <v>157</v>
      </c>
      <c r="AE41" s="31" t="s">
        <v>157</v>
      </c>
      <c r="AF41" s="32" t="s">
        <v>4251</v>
      </c>
      <c r="AG41" s="32" t="s">
        <v>1739</v>
      </c>
      <c r="AH41" s="32" t="s">
        <v>157</v>
      </c>
      <c r="AI41" s="32" t="s">
        <v>164</v>
      </c>
      <c r="AJ41" s="32" t="s">
        <v>1142</v>
      </c>
      <c r="AK41" s="32" t="s">
        <v>978</v>
      </c>
      <c r="AL41" s="32" t="s">
        <v>233</v>
      </c>
      <c r="AM41" s="32" t="s">
        <v>157</v>
      </c>
      <c r="AN41" s="32" t="s">
        <v>4252</v>
      </c>
      <c r="AO41" s="32" t="s">
        <v>157</v>
      </c>
      <c r="AP41" s="32" t="s">
        <v>157</v>
      </c>
      <c r="AQ41" s="32" t="s">
        <v>4253</v>
      </c>
      <c r="AR41" s="32" t="s">
        <v>247</v>
      </c>
      <c r="AS41" s="32" t="s">
        <v>157</v>
      </c>
      <c r="AT41" s="32" t="s">
        <v>4254</v>
      </c>
      <c r="AU41" s="32" t="s">
        <v>157</v>
      </c>
      <c r="AV41" s="32" t="s">
        <v>157</v>
      </c>
      <c r="AW41" s="32" t="s">
        <v>157</v>
      </c>
      <c r="AX41" s="32" t="s">
        <v>162</v>
      </c>
      <c r="AY41" s="32" t="s">
        <v>157</v>
      </c>
      <c r="AZ41" s="32" t="s">
        <v>157</v>
      </c>
      <c r="BA41" s="32" t="s">
        <v>157</v>
      </c>
      <c r="BB41" s="32" t="s">
        <v>157</v>
      </c>
      <c r="BC41" s="32" t="s">
        <v>157</v>
      </c>
      <c r="BD41" s="32" t="s">
        <v>157</v>
      </c>
      <c r="BE41" s="32" t="s">
        <v>157</v>
      </c>
      <c r="BF41" s="32" t="s">
        <v>157</v>
      </c>
      <c r="BG41" s="32" t="s">
        <v>157</v>
      </c>
      <c r="BH41" s="32" t="s">
        <v>157</v>
      </c>
      <c r="BI41" s="32" t="s">
        <v>157</v>
      </c>
      <c r="BJ41" s="32" t="s">
        <v>157</v>
      </c>
      <c r="BK41" s="32" t="s">
        <v>157</v>
      </c>
      <c r="BL41" s="33" t="s">
        <v>162</v>
      </c>
      <c r="BM41" s="33" t="s">
        <v>157</v>
      </c>
      <c r="BN41" s="33" t="s">
        <v>157</v>
      </c>
      <c r="BO41" s="33" t="s">
        <v>157</v>
      </c>
      <c r="BP41" s="33" t="s">
        <v>157</v>
      </c>
      <c r="BQ41" s="33" t="s">
        <v>157</v>
      </c>
      <c r="BR41" s="33" t="s">
        <v>157</v>
      </c>
      <c r="BS41" s="34" t="s">
        <v>162</v>
      </c>
      <c r="BT41" s="34" t="s">
        <v>157</v>
      </c>
      <c r="BU41" s="34" t="s">
        <v>162</v>
      </c>
      <c r="BV41" s="34" t="s">
        <v>157</v>
      </c>
      <c r="BW41" s="35" t="s">
        <v>4255</v>
      </c>
      <c r="BX41" s="35" t="s">
        <v>4256</v>
      </c>
      <c r="BY41" s="35" t="s">
        <v>157</v>
      </c>
    </row>
    <row r="42" spans="1:77" ht="75" x14ac:dyDescent="0.25">
      <c r="A42" s="30" t="s">
        <v>4617</v>
      </c>
      <c r="B42" s="30" t="s">
        <v>4618</v>
      </c>
      <c r="C42" s="30" t="s">
        <v>4619</v>
      </c>
      <c r="D42" s="51">
        <f>VLOOKUP(A42,Population!A43:C986,2,FALSE)</f>
        <v>7652</v>
      </c>
      <c r="E42" s="30" t="s">
        <v>164</v>
      </c>
      <c r="F42" s="31" t="s">
        <v>4620</v>
      </c>
      <c r="G42" s="31" t="s">
        <v>164</v>
      </c>
      <c r="H42" s="31" t="s">
        <v>4621</v>
      </c>
      <c r="I42" s="31" t="s">
        <v>233</v>
      </c>
      <c r="J42" s="31" t="s">
        <v>157</v>
      </c>
      <c r="K42" s="31" t="s">
        <v>340</v>
      </c>
      <c r="L42" s="31" t="s">
        <v>4622</v>
      </c>
      <c r="M42" s="31" t="s">
        <v>4623</v>
      </c>
      <c r="N42" s="31" t="s">
        <v>4624</v>
      </c>
      <c r="O42" s="31" t="s">
        <v>157</v>
      </c>
      <c r="P42" s="31" t="s">
        <v>4625</v>
      </c>
      <c r="Q42" s="31" t="s">
        <v>164</v>
      </c>
      <c r="R42" s="31" t="s">
        <v>4621</v>
      </c>
      <c r="S42" s="31" t="s">
        <v>233</v>
      </c>
      <c r="T42" s="31" t="s">
        <v>157</v>
      </c>
      <c r="U42" s="31" t="s">
        <v>412</v>
      </c>
      <c r="V42" s="31" t="s">
        <v>245</v>
      </c>
      <c r="W42" s="31" t="s">
        <v>4626</v>
      </c>
      <c r="X42" s="31" t="s">
        <v>4627</v>
      </c>
      <c r="Y42" s="31" t="s">
        <v>157</v>
      </c>
      <c r="Z42" s="31" t="s">
        <v>259</v>
      </c>
      <c r="AA42" s="31" t="s">
        <v>157</v>
      </c>
      <c r="AB42" s="31" t="s">
        <v>157</v>
      </c>
      <c r="AC42" s="31" t="s">
        <v>157</v>
      </c>
      <c r="AD42" s="31" t="s">
        <v>157</v>
      </c>
      <c r="AE42" s="31" t="s">
        <v>157</v>
      </c>
      <c r="AF42" s="32" t="s">
        <v>4457</v>
      </c>
      <c r="AG42" s="32" t="s">
        <v>4628</v>
      </c>
      <c r="AH42" s="32" t="s">
        <v>4629</v>
      </c>
      <c r="AI42" s="32" t="s">
        <v>164</v>
      </c>
      <c r="AJ42" s="32" t="s">
        <v>4352</v>
      </c>
      <c r="AK42" s="32" t="s">
        <v>412</v>
      </c>
      <c r="AL42" s="32" t="s">
        <v>233</v>
      </c>
      <c r="AM42" s="32" t="s">
        <v>157</v>
      </c>
      <c r="AN42" s="32" t="s">
        <v>4630</v>
      </c>
      <c r="AO42" s="32" t="s">
        <v>1136</v>
      </c>
      <c r="AP42" s="32" t="s">
        <v>4631</v>
      </c>
      <c r="AQ42" s="32" t="s">
        <v>157</v>
      </c>
      <c r="AR42" s="32" t="s">
        <v>814</v>
      </c>
      <c r="AS42" s="32" t="s">
        <v>157</v>
      </c>
      <c r="AT42" s="32" t="s">
        <v>157</v>
      </c>
      <c r="AU42" s="32" t="s">
        <v>4632</v>
      </c>
      <c r="AV42" s="32" t="s">
        <v>157</v>
      </c>
      <c r="AW42" s="32" t="s">
        <v>4633</v>
      </c>
      <c r="AX42" s="32" t="s">
        <v>164</v>
      </c>
      <c r="AY42" s="32" t="s">
        <v>4352</v>
      </c>
      <c r="AZ42" s="32" t="s">
        <v>412</v>
      </c>
      <c r="BA42" s="32" t="s">
        <v>233</v>
      </c>
      <c r="BB42" s="32" t="s">
        <v>157</v>
      </c>
      <c r="BC42" s="32" t="s">
        <v>4630</v>
      </c>
      <c r="BD42" s="32" t="s">
        <v>1136</v>
      </c>
      <c r="BE42" s="32" t="s">
        <v>4634</v>
      </c>
      <c r="BF42" s="32" t="s">
        <v>157</v>
      </c>
      <c r="BG42" s="32" t="s">
        <v>814</v>
      </c>
      <c r="BH42" s="32" t="s">
        <v>157</v>
      </c>
      <c r="BI42" s="32" t="s">
        <v>157</v>
      </c>
      <c r="BJ42" s="32" t="s">
        <v>4635</v>
      </c>
      <c r="BK42" s="32" t="s">
        <v>157</v>
      </c>
      <c r="BL42" s="33" t="s">
        <v>164</v>
      </c>
      <c r="BM42" s="33" t="s">
        <v>188</v>
      </c>
      <c r="BN42" s="33" t="s">
        <v>340</v>
      </c>
      <c r="BO42" s="33" t="s">
        <v>167</v>
      </c>
      <c r="BP42" s="33" t="s">
        <v>157</v>
      </c>
      <c r="BQ42" s="33" t="s">
        <v>1537</v>
      </c>
      <c r="BR42" s="33" t="s">
        <v>1537</v>
      </c>
      <c r="BS42" s="34" t="s">
        <v>162</v>
      </c>
      <c r="BT42" s="34" t="s">
        <v>157</v>
      </c>
      <c r="BU42" s="34" t="s">
        <v>162</v>
      </c>
      <c r="BV42" s="34" t="s">
        <v>157</v>
      </c>
      <c r="BW42" s="35" t="s">
        <v>4636</v>
      </c>
      <c r="BX42" s="35" t="s">
        <v>4637</v>
      </c>
      <c r="BY42" s="35" t="s">
        <v>157</v>
      </c>
    </row>
    <row r="43" spans="1:77" ht="30" x14ac:dyDescent="0.25">
      <c r="A43" s="30" t="s">
        <v>3314</v>
      </c>
      <c r="B43" s="30" t="s">
        <v>3315</v>
      </c>
      <c r="C43" s="30" t="s">
        <v>3316</v>
      </c>
      <c r="D43" s="51">
        <f>VLOOKUP(A43,Population!A44:C987,2,FALSE)</f>
        <v>267</v>
      </c>
      <c r="E43" s="30" t="s">
        <v>164</v>
      </c>
      <c r="F43" s="31" t="s">
        <v>594</v>
      </c>
      <c r="G43" s="31" t="s">
        <v>164</v>
      </c>
      <c r="H43" s="31" t="s">
        <v>645</v>
      </c>
      <c r="I43" s="31" t="s">
        <v>233</v>
      </c>
      <c r="J43" s="31" t="s">
        <v>157</v>
      </c>
      <c r="K43" s="31" t="s">
        <v>340</v>
      </c>
      <c r="L43" s="31" t="s">
        <v>3317</v>
      </c>
      <c r="M43" s="31" t="s">
        <v>3318</v>
      </c>
      <c r="N43" s="31" t="s">
        <v>3319</v>
      </c>
      <c r="O43" s="31" t="s">
        <v>157</v>
      </c>
      <c r="P43" s="31" t="s">
        <v>1273</v>
      </c>
      <c r="Q43" s="31" t="s">
        <v>164</v>
      </c>
      <c r="R43" s="31" t="s">
        <v>645</v>
      </c>
      <c r="S43" s="31" t="s">
        <v>233</v>
      </c>
      <c r="T43" s="31" t="s">
        <v>157</v>
      </c>
      <c r="U43" s="31" t="s">
        <v>340</v>
      </c>
      <c r="V43" s="31" t="s">
        <v>3317</v>
      </c>
      <c r="W43" s="31" t="s">
        <v>157</v>
      </c>
      <c r="X43" s="31" t="s">
        <v>157</v>
      </c>
      <c r="Y43" s="31" t="s">
        <v>3320</v>
      </c>
      <c r="Z43" s="31" t="s">
        <v>259</v>
      </c>
      <c r="AA43" s="31" t="s">
        <v>157</v>
      </c>
      <c r="AB43" s="31" t="s">
        <v>157</v>
      </c>
      <c r="AC43" s="31" t="s">
        <v>157</v>
      </c>
      <c r="AD43" s="31" t="s">
        <v>157</v>
      </c>
      <c r="AE43" s="31" t="s">
        <v>157</v>
      </c>
      <c r="AF43" s="32" t="s">
        <v>320</v>
      </c>
      <c r="AG43" s="32" t="s">
        <v>169</v>
      </c>
      <c r="AH43" s="32" t="s">
        <v>3321</v>
      </c>
      <c r="AI43" s="32" t="s">
        <v>164</v>
      </c>
      <c r="AJ43" s="32" t="s">
        <v>816</v>
      </c>
      <c r="AK43" s="32" t="s">
        <v>524</v>
      </c>
      <c r="AL43" s="32" t="s">
        <v>233</v>
      </c>
      <c r="AM43" s="32" t="s">
        <v>157</v>
      </c>
      <c r="AN43" s="32" t="s">
        <v>3322</v>
      </c>
      <c r="AO43" s="32" t="s">
        <v>157</v>
      </c>
      <c r="AP43" s="32" t="s">
        <v>157</v>
      </c>
      <c r="AQ43" s="32" t="s">
        <v>157</v>
      </c>
      <c r="AR43" s="32" t="s">
        <v>259</v>
      </c>
      <c r="AS43" s="32" t="s">
        <v>157</v>
      </c>
      <c r="AT43" s="32" t="s">
        <v>157</v>
      </c>
      <c r="AU43" s="32" t="s">
        <v>157</v>
      </c>
      <c r="AV43" s="32" t="s">
        <v>157</v>
      </c>
      <c r="AW43" s="32" t="s">
        <v>3323</v>
      </c>
      <c r="AX43" s="32" t="s">
        <v>164</v>
      </c>
      <c r="AY43" s="32" t="s">
        <v>2318</v>
      </c>
      <c r="AZ43" s="32" t="s">
        <v>524</v>
      </c>
      <c r="BA43" s="32" t="s">
        <v>233</v>
      </c>
      <c r="BB43" s="32" t="s">
        <v>157</v>
      </c>
      <c r="BC43" s="32" t="s">
        <v>157</v>
      </c>
      <c r="BD43" s="32" t="s">
        <v>157</v>
      </c>
      <c r="BE43" s="32" t="s">
        <v>157</v>
      </c>
      <c r="BF43" s="32" t="s">
        <v>157</v>
      </c>
      <c r="BG43" s="32" t="s">
        <v>259</v>
      </c>
      <c r="BH43" s="32" t="s">
        <v>157</v>
      </c>
      <c r="BI43" s="32" t="s">
        <v>157</v>
      </c>
      <c r="BJ43" s="32" t="s">
        <v>157</v>
      </c>
      <c r="BK43" s="32" t="s">
        <v>157</v>
      </c>
      <c r="BL43" s="33" t="s">
        <v>162</v>
      </c>
      <c r="BM43" s="33" t="s">
        <v>157</v>
      </c>
      <c r="BN43" s="33" t="s">
        <v>157</v>
      </c>
      <c r="BO43" s="33" t="s">
        <v>157</v>
      </c>
      <c r="BP43" s="33" t="s">
        <v>157</v>
      </c>
      <c r="BQ43" s="33" t="s">
        <v>157</v>
      </c>
      <c r="BR43" s="33" t="s">
        <v>157</v>
      </c>
      <c r="BS43" s="34" t="s">
        <v>162</v>
      </c>
      <c r="BT43" s="34" t="s">
        <v>157</v>
      </c>
      <c r="BU43" s="34" t="s">
        <v>162</v>
      </c>
      <c r="BV43" s="34" t="s">
        <v>157</v>
      </c>
      <c r="BW43" s="35" t="s">
        <v>157</v>
      </c>
      <c r="BX43" s="35" t="s">
        <v>157</v>
      </c>
      <c r="BY43" s="35" t="s">
        <v>157</v>
      </c>
    </row>
    <row r="44" spans="1:77" ht="60" x14ac:dyDescent="0.25">
      <c r="A44" s="30" t="s">
        <v>3455</v>
      </c>
      <c r="B44" s="30" t="s">
        <v>3456</v>
      </c>
      <c r="C44" s="30" t="s">
        <v>3457</v>
      </c>
      <c r="D44" s="51">
        <f>VLOOKUP(A44,Population!A45:C988,2,FALSE)</f>
        <v>5253</v>
      </c>
      <c r="E44" s="30" t="s">
        <v>164</v>
      </c>
      <c r="F44" s="31" t="s">
        <v>3458</v>
      </c>
      <c r="G44" s="31" t="s">
        <v>164</v>
      </c>
      <c r="H44" s="31" t="s">
        <v>3459</v>
      </c>
      <c r="I44" s="31" t="s">
        <v>614</v>
      </c>
      <c r="J44" s="31" t="s">
        <v>157</v>
      </c>
      <c r="K44" s="31" t="s">
        <v>340</v>
      </c>
      <c r="L44" s="31" t="s">
        <v>3460</v>
      </c>
      <c r="M44" s="31" t="s">
        <v>157</v>
      </c>
      <c r="N44" s="31" t="s">
        <v>157</v>
      </c>
      <c r="O44" s="31" t="s">
        <v>3461</v>
      </c>
      <c r="P44" s="31" t="s">
        <v>3462</v>
      </c>
      <c r="Q44" s="31" t="s">
        <v>164</v>
      </c>
      <c r="R44" s="31" t="s">
        <v>3459</v>
      </c>
      <c r="S44" s="31" t="s">
        <v>614</v>
      </c>
      <c r="T44" s="31" t="s">
        <v>157</v>
      </c>
      <c r="U44" s="31" t="s">
        <v>340</v>
      </c>
      <c r="V44" s="31" t="s">
        <v>3460</v>
      </c>
      <c r="W44" s="31" t="s">
        <v>157</v>
      </c>
      <c r="X44" s="31" t="s">
        <v>157</v>
      </c>
      <c r="Y44" s="31" t="s">
        <v>3463</v>
      </c>
      <c r="Z44" s="31" t="s">
        <v>259</v>
      </c>
      <c r="AA44" s="31" t="s">
        <v>3464</v>
      </c>
      <c r="AB44" s="31" t="s">
        <v>157</v>
      </c>
      <c r="AC44" s="31" t="s">
        <v>157</v>
      </c>
      <c r="AD44" s="31" t="s">
        <v>157</v>
      </c>
      <c r="AE44" s="31" t="s">
        <v>264</v>
      </c>
      <c r="AF44" s="32" t="s">
        <v>3465</v>
      </c>
      <c r="AG44" s="32" t="s">
        <v>3466</v>
      </c>
      <c r="AH44" s="32" t="s">
        <v>3467</v>
      </c>
      <c r="AI44" s="32" t="s">
        <v>164</v>
      </c>
      <c r="AJ44" s="32" t="s">
        <v>3468</v>
      </c>
      <c r="AK44" s="32" t="s">
        <v>340</v>
      </c>
      <c r="AL44" s="32" t="s">
        <v>614</v>
      </c>
      <c r="AM44" s="32" t="s">
        <v>157</v>
      </c>
      <c r="AN44" s="32" t="s">
        <v>3469</v>
      </c>
      <c r="AO44" s="32" t="s">
        <v>157</v>
      </c>
      <c r="AP44" s="32" t="s">
        <v>157</v>
      </c>
      <c r="AQ44" s="32" t="s">
        <v>3470</v>
      </c>
      <c r="AR44" s="32" t="s">
        <v>259</v>
      </c>
      <c r="AS44" s="32" t="s">
        <v>3471</v>
      </c>
      <c r="AT44" s="32" t="s">
        <v>157</v>
      </c>
      <c r="AU44" s="32" t="s">
        <v>157</v>
      </c>
      <c r="AV44" s="32" t="s">
        <v>157</v>
      </c>
      <c r="AW44" s="32" t="s">
        <v>3472</v>
      </c>
      <c r="AX44" s="32" t="s">
        <v>164</v>
      </c>
      <c r="AY44" s="32" t="s">
        <v>3468</v>
      </c>
      <c r="AZ44" s="32" t="s">
        <v>340</v>
      </c>
      <c r="BA44" s="32" t="s">
        <v>614</v>
      </c>
      <c r="BB44" s="32" t="s">
        <v>157</v>
      </c>
      <c r="BC44" s="32" t="s">
        <v>3469</v>
      </c>
      <c r="BD44" s="32" t="s">
        <v>157</v>
      </c>
      <c r="BE44" s="32" t="s">
        <v>157</v>
      </c>
      <c r="BF44" s="32" t="s">
        <v>3473</v>
      </c>
      <c r="BG44" s="32" t="s">
        <v>259</v>
      </c>
      <c r="BH44" s="32" t="s">
        <v>3474</v>
      </c>
      <c r="BI44" s="32" t="s">
        <v>157</v>
      </c>
      <c r="BJ44" s="32" t="s">
        <v>157</v>
      </c>
      <c r="BK44" s="32" t="s">
        <v>157</v>
      </c>
      <c r="BL44" s="33" t="s">
        <v>164</v>
      </c>
      <c r="BM44" s="33" t="s">
        <v>970</v>
      </c>
      <c r="BN44" s="33" t="s">
        <v>970</v>
      </c>
      <c r="BO44" s="33" t="s">
        <v>167</v>
      </c>
      <c r="BP44" s="33" t="s">
        <v>157</v>
      </c>
      <c r="BQ44" s="33" t="s">
        <v>3475</v>
      </c>
      <c r="BR44" s="33" t="s">
        <v>3476</v>
      </c>
      <c r="BS44" s="34" t="s">
        <v>162</v>
      </c>
      <c r="BT44" s="34" t="s">
        <v>157</v>
      </c>
      <c r="BU44" s="34" t="s">
        <v>164</v>
      </c>
      <c r="BV44" s="34" t="s">
        <v>3477</v>
      </c>
      <c r="BW44" s="35" t="s">
        <v>264</v>
      </c>
      <c r="BX44" s="35" t="s">
        <v>3478</v>
      </c>
      <c r="BY44" s="35" t="s">
        <v>157</v>
      </c>
    </row>
    <row r="45" spans="1:77" ht="90" x14ac:dyDescent="0.25">
      <c r="A45" s="30" t="s">
        <v>801</v>
      </c>
      <c r="B45" s="30" t="s">
        <v>677</v>
      </c>
      <c r="C45" s="30" t="s">
        <v>802</v>
      </c>
      <c r="D45" s="51">
        <f>VLOOKUP(A45,Population!A46:C989,2,FALSE)</f>
        <v>386</v>
      </c>
      <c r="E45" s="30" t="s">
        <v>164</v>
      </c>
      <c r="F45" s="31" t="s">
        <v>803</v>
      </c>
      <c r="G45" s="31" t="s">
        <v>164</v>
      </c>
      <c r="H45" s="31" t="s">
        <v>304</v>
      </c>
      <c r="I45" s="31" t="s">
        <v>233</v>
      </c>
      <c r="J45" s="31" t="s">
        <v>157</v>
      </c>
      <c r="K45" s="31" t="s">
        <v>273</v>
      </c>
      <c r="L45" s="31" t="s">
        <v>804</v>
      </c>
      <c r="M45" s="31" t="s">
        <v>805</v>
      </c>
      <c r="N45" s="31" t="s">
        <v>806</v>
      </c>
      <c r="O45" s="31" t="s">
        <v>157</v>
      </c>
      <c r="P45" s="31" t="s">
        <v>169</v>
      </c>
      <c r="Q45" s="31" t="s">
        <v>164</v>
      </c>
      <c r="R45" s="31" t="s">
        <v>304</v>
      </c>
      <c r="S45" s="31" t="s">
        <v>233</v>
      </c>
      <c r="T45" s="31" t="s">
        <v>157</v>
      </c>
      <c r="U45" s="31" t="s">
        <v>273</v>
      </c>
      <c r="V45" s="31" t="s">
        <v>804</v>
      </c>
      <c r="W45" s="31" t="s">
        <v>807</v>
      </c>
      <c r="X45" s="31" t="s">
        <v>808</v>
      </c>
      <c r="Y45" s="31" t="s">
        <v>157</v>
      </c>
      <c r="Z45" s="31" t="s">
        <v>809</v>
      </c>
      <c r="AA45" s="31" t="s">
        <v>157</v>
      </c>
      <c r="AB45" s="31" t="s">
        <v>157</v>
      </c>
      <c r="AC45" s="31" t="s">
        <v>157</v>
      </c>
      <c r="AD45" s="31" t="s">
        <v>157</v>
      </c>
      <c r="AE45" s="31" t="s">
        <v>157</v>
      </c>
      <c r="AF45" s="32" t="s">
        <v>810</v>
      </c>
      <c r="AG45" s="32" t="s">
        <v>169</v>
      </c>
      <c r="AH45" s="32" t="s">
        <v>811</v>
      </c>
      <c r="AI45" s="32" t="s">
        <v>164</v>
      </c>
      <c r="AJ45" s="32" t="s">
        <v>595</v>
      </c>
      <c r="AK45" s="32" t="s">
        <v>273</v>
      </c>
      <c r="AL45" s="32" t="s">
        <v>233</v>
      </c>
      <c r="AM45" s="32" t="s">
        <v>157</v>
      </c>
      <c r="AN45" s="32" t="s">
        <v>812</v>
      </c>
      <c r="AO45" s="32" t="s">
        <v>157</v>
      </c>
      <c r="AP45" s="32" t="s">
        <v>813</v>
      </c>
      <c r="AQ45" s="32" t="s">
        <v>157</v>
      </c>
      <c r="AR45" s="32" t="s">
        <v>814</v>
      </c>
      <c r="AS45" s="32" t="s">
        <v>157</v>
      </c>
      <c r="AT45" s="32" t="s">
        <v>157</v>
      </c>
      <c r="AU45" s="32" t="s">
        <v>157</v>
      </c>
      <c r="AV45" s="32" t="s">
        <v>157</v>
      </c>
      <c r="AW45" s="32" t="s">
        <v>422</v>
      </c>
      <c r="AX45" s="32" t="s">
        <v>164</v>
      </c>
      <c r="AY45" s="32" t="s">
        <v>595</v>
      </c>
      <c r="AZ45" s="32" t="s">
        <v>273</v>
      </c>
      <c r="BA45" s="32" t="s">
        <v>233</v>
      </c>
      <c r="BB45" s="32" t="s">
        <v>157</v>
      </c>
      <c r="BC45" s="32" t="s">
        <v>812</v>
      </c>
      <c r="BD45" s="32" t="s">
        <v>157</v>
      </c>
      <c r="BE45" s="32" t="s">
        <v>186</v>
      </c>
      <c r="BF45" s="32" t="s">
        <v>157</v>
      </c>
      <c r="BG45" s="32" t="s">
        <v>814</v>
      </c>
      <c r="BH45" s="32" t="s">
        <v>157</v>
      </c>
      <c r="BI45" s="32" t="s">
        <v>157</v>
      </c>
      <c r="BJ45" s="32" t="s">
        <v>157</v>
      </c>
      <c r="BK45" s="32" t="s">
        <v>157</v>
      </c>
      <c r="BL45" s="33" t="s">
        <v>164</v>
      </c>
      <c r="BM45" s="33" t="s">
        <v>188</v>
      </c>
      <c r="BN45" s="33" t="s">
        <v>188</v>
      </c>
      <c r="BO45" s="33" t="s">
        <v>167</v>
      </c>
      <c r="BP45" s="33" t="s">
        <v>157</v>
      </c>
      <c r="BQ45" s="33" t="s">
        <v>815</v>
      </c>
      <c r="BR45" s="33" t="s">
        <v>157</v>
      </c>
      <c r="BS45" s="34" t="s">
        <v>164</v>
      </c>
      <c r="BT45" s="34" t="s">
        <v>816</v>
      </c>
      <c r="BU45" s="34" t="s">
        <v>164</v>
      </c>
      <c r="BV45" s="34" t="s">
        <v>817</v>
      </c>
      <c r="BW45" s="35" t="s">
        <v>580</v>
      </c>
      <c r="BX45" s="35" t="s">
        <v>580</v>
      </c>
      <c r="BY45" s="35" t="s">
        <v>157</v>
      </c>
    </row>
    <row r="46" spans="1:77" ht="30" x14ac:dyDescent="0.25">
      <c r="A46" s="30" t="s">
        <v>1479</v>
      </c>
      <c r="B46" s="30" t="s">
        <v>1480</v>
      </c>
      <c r="C46" s="30" t="s">
        <v>1481</v>
      </c>
      <c r="D46" s="51">
        <f>VLOOKUP(A46,Population!A47:C990,2,FALSE)</f>
        <v>146</v>
      </c>
      <c r="E46" s="30" t="s">
        <v>164</v>
      </c>
      <c r="F46" s="31" t="s">
        <v>1482</v>
      </c>
      <c r="G46" s="31" t="s">
        <v>164</v>
      </c>
      <c r="H46" s="31" t="s">
        <v>1483</v>
      </c>
      <c r="I46" s="31" t="s">
        <v>233</v>
      </c>
      <c r="J46" s="31" t="s">
        <v>157</v>
      </c>
      <c r="K46" s="31" t="s">
        <v>503</v>
      </c>
      <c r="L46" s="31" t="s">
        <v>1484</v>
      </c>
      <c r="M46" s="31" t="s">
        <v>1367</v>
      </c>
      <c r="N46" s="31" t="s">
        <v>1485</v>
      </c>
      <c r="O46" s="31" t="s">
        <v>157</v>
      </c>
      <c r="P46" s="31" t="s">
        <v>967</v>
      </c>
      <c r="Q46" s="31" t="s">
        <v>164</v>
      </c>
      <c r="R46" s="31" t="s">
        <v>1483</v>
      </c>
      <c r="S46" s="31" t="s">
        <v>233</v>
      </c>
      <c r="T46" s="31" t="s">
        <v>157</v>
      </c>
      <c r="U46" s="31" t="s">
        <v>1486</v>
      </c>
      <c r="V46" s="31" t="s">
        <v>1484</v>
      </c>
      <c r="W46" s="31" t="s">
        <v>1487</v>
      </c>
      <c r="X46" s="31" t="s">
        <v>341</v>
      </c>
      <c r="Y46" s="31" t="s">
        <v>157</v>
      </c>
      <c r="Z46" s="31" t="s">
        <v>259</v>
      </c>
      <c r="AA46" s="31" t="s">
        <v>157</v>
      </c>
      <c r="AB46" s="31" t="s">
        <v>157</v>
      </c>
      <c r="AC46" s="31" t="s">
        <v>157</v>
      </c>
      <c r="AD46" s="31" t="s">
        <v>157</v>
      </c>
      <c r="AE46" s="31" t="s">
        <v>341</v>
      </c>
      <c r="AF46" s="32" t="s">
        <v>1482</v>
      </c>
      <c r="AG46" s="32" t="s">
        <v>967</v>
      </c>
      <c r="AH46" s="32" t="s">
        <v>1488</v>
      </c>
      <c r="AI46" s="32" t="s">
        <v>164</v>
      </c>
      <c r="AJ46" s="32" t="s">
        <v>1489</v>
      </c>
      <c r="AK46" s="32" t="s">
        <v>1486</v>
      </c>
      <c r="AL46" s="32" t="s">
        <v>233</v>
      </c>
      <c r="AM46" s="32" t="s">
        <v>157</v>
      </c>
      <c r="AN46" s="32" t="s">
        <v>1490</v>
      </c>
      <c r="AO46" s="32" t="s">
        <v>1491</v>
      </c>
      <c r="AP46" s="32" t="s">
        <v>1492</v>
      </c>
      <c r="AQ46" s="32" t="s">
        <v>157</v>
      </c>
      <c r="AR46" s="32" t="s">
        <v>259</v>
      </c>
      <c r="AS46" s="32" t="s">
        <v>157</v>
      </c>
      <c r="AT46" s="32" t="s">
        <v>157</v>
      </c>
      <c r="AU46" s="32" t="s">
        <v>157</v>
      </c>
      <c r="AV46" s="32" t="s">
        <v>157</v>
      </c>
      <c r="AW46" s="32" t="s">
        <v>1493</v>
      </c>
      <c r="AX46" s="32" t="s">
        <v>164</v>
      </c>
      <c r="AY46" s="32" t="s">
        <v>1489</v>
      </c>
      <c r="AZ46" s="32" t="s">
        <v>1486</v>
      </c>
      <c r="BA46" s="32" t="s">
        <v>233</v>
      </c>
      <c r="BB46" s="32" t="s">
        <v>157</v>
      </c>
      <c r="BC46" s="32" t="s">
        <v>1490</v>
      </c>
      <c r="BD46" s="32" t="s">
        <v>157</v>
      </c>
      <c r="BE46" s="32" t="s">
        <v>1494</v>
      </c>
      <c r="BF46" s="32" t="s">
        <v>157</v>
      </c>
      <c r="BG46" s="32" t="s">
        <v>259</v>
      </c>
      <c r="BH46" s="32" t="s">
        <v>157</v>
      </c>
      <c r="BI46" s="32" t="s">
        <v>157</v>
      </c>
      <c r="BJ46" s="32" t="s">
        <v>157</v>
      </c>
      <c r="BK46" s="32" t="s">
        <v>157</v>
      </c>
      <c r="BL46" s="33" t="s">
        <v>162</v>
      </c>
      <c r="BM46" s="33" t="s">
        <v>157</v>
      </c>
      <c r="BN46" s="33" t="s">
        <v>157</v>
      </c>
      <c r="BO46" s="33" t="s">
        <v>157</v>
      </c>
      <c r="BP46" s="33" t="s">
        <v>157</v>
      </c>
      <c r="BQ46" s="33" t="s">
        <v>157</v>
      </c>
      <c r="BR46" s="33" t="s">
        <v>157</v>
      </c>
      <c r="BS46" s="34" t="s">
        <v>162</v>
      </c>
      <c r="BT46" s="34" t="s">
        <v>157</v>
      </c>
      <c r="BU46" s="34" t="s">
        <v>164</v>
      </c>
      <c r="BV46" s="34" t="s">
        <v>1495</v>
      </c>
      <c r="BW46" s="35" t="s">
        <v>580</v>
      </c>
      <c r="BX46" s="35" t="s">
        <v>580</v>
      </c>
      <c r="BY46" s="35" t="s">
        <v>157</v>
      </c>
    </row>
    <row r="47" spans="1:77" x14ac:dyDescent="0.25">
      <c r="A47" s="30" t="s">
        <v>5851</v>
      </c>
      <c r="B47" s="30" t="s">
        <v>5852</v>
      </c>
      <c r="C47" s="36" t="s">
        <v>5853</v>
      </c>
      <c r="D47" s="51">
        <f>VLOOKUP(A47,Population!A48:C991,2,FALSE)</f>
        <v>2850</v>
      </c>
      <c r="E47" s="30" t="s">
        <v>164</v>
      </c>
      <c r="F47" s="37"/>
      <c r="G47" s="31" t="s">
        <v>164</v>
      </c>
      <c r="H47" s="37">
        <v>14.12</v>
      </c>
      <c r="I47" s="31" t="s">
        <v>233</v>
      </c>
      <c r="J47" s="37"/>
      <c r="K47" s="37">
        <v>0</v>
      </c>
      <c r="L47" s="31" t="s">
        <v>5854</v>
      </c>
      <c r="M47" s="37"/>
      <c r="N47" s="37"/>
      <c r="O47" s="37"/>
      <c r="P47" s="37"/>
      <c r="Q47" s="31" t="s">
        <v>164</v>
      </c>
      <c r="R47" s="37">
        <v>14.12</v>
      </c>
      <c r="S47" s="31" t="s">
        <v>233</v>
      </c>
      <c r="T47" s="37"/>
      <c r="U47" s="37">
        <v>0</v>
      </c>
      <c r="V47" s="31" t="s">
        <v>5854</v>
      </c>
      <c r="W47" s="37"/>
      <c r="X47" s="37"/>
      <c r="Y47" s="37"/>
      <c r="Z47" s="37"/>
      <c r="AA47" s="37"/>
      <c r="AB47" s="37"/>
      <c r="AC47" s="37"/>
      <c r="AD47" s="37"/>
      <c r="AE47" s="37"/>
      <c r="AF47" s="38"/>
      <c r="AG47" s="38"/>
      <c r="AH47" s="38"/>
      <c r="AI47" s="32" t="s">
        <v>164</v>
      </c>
      <c r="AJ47" s="38">
        <v>17.239999999999998</v>
      </c>
      <c r="AK47" s="38">
        <v>0</v>
      </c>
      <c r="AL47" s="38" t="s">
        <v>233</v>
      </c>
      <c r="AM47" s="38"/>
      <c r="AN47" s="38" t="s">
        <v>5855</v>
      </c>
      <c r="AO47" s="38"/>
      <c r="AP47" s="38"/>
      <c r="AQ47" s="38"/>
      <c r="AR47" s="38"/>
      <c r="AS47" s="38"/>
      <c r="AT47" s="38"/>
      <c r="AU47" s="38"/>
      <c r="AV47" s="38"/>
      <c r="AW47" s="38"/>
      <c r="AX47" s="32" t="s">
        <v>164</v>
      </c>
      <c r="AY47" s="38">
        <v>17.239999999999998</v>
      </c>
      <c r="AZ47" s="38">
        <v>0</v>
      </c>
      <c r="BA47" s="38" t="s">
        <v>233</v>
      </c>
      <c r="BB47" s="38"/>
      <c r="BC47" s="38" t="s">
        <v>5855</v>
      </c>
      <c r="BD47" s="38"/>
      <c r="BE47" s="38"/>
      <c r="BF47" s="38"/>
      <c r="BG47" s="38"/>
      <c r="BH47" s="38"/>
      <c r="BI47" s="38"/>
      <c r="BJ47" s="38"/>
      <c r="BK47" s="38"/>
      <c r="BL47" s="33" t="s">
        <v>164</v>
      </c>
      <c r="BM47" s="39">
        <v>4</v>
      </c>
      <c r="BN47" s="39">
        <v>11.5</v>
      </c>
      <c r="BO47" s="39" t="s">
        <v>5856</v>
      </c>
      <c r="BP47" s="39"/>
      <c r="BQ47" s="39"/>
      <c r="BR47" s="39"/>
      <c r="BS47" s="40"/>
      <c r="BT47" s="40"/>
      <c r="BU47" s="40"/>
      <c r="BV47" s="40"/>
      <c r="BW47" s="41"/>
      <c r="BX47" s="41"/>
      <c r="BY47" s="41"/>
    </row>
    <row r="48" spans="1:77" ht="60" x14ac:dyDescent="0.25">
      <c r="A48" s="30" t="s">
        <v>3998</v>
      </c>
      <c r="B48" s="30" t="s">
        <v>3999</v>
      </c>
      <c r="C48" s="30" t="s">
        <v>4000</v>
      </c>
      <c r="D48" s="51">
        <f>VLOOKUP(A48,Population!A49:C992,2,FALSE)</f>
        <v>1439</v>
      </c>
      <c r="E48" s="30" t="s">
        <v>164</v>
      </c>
      <c r="F48" s="31" t="s">
        <v>4001</v>
      </c>
      <c r="G48" s="31" t="s">
        <v>164</v>
      </c>
      <c r="H48" s="31" t="s">
        <v>329</v>
      </c>
      <c r="I48" s="31" t="s">
        <v>233</v>
      </c>
      <c r="J48" s="31" t="s">
        <v>157</v>
      </c>
      <c r="K48" s="31" t="s">
        <v>440</v>
      </c>
      <c r="L48" s="31" t="s">
        <v>4002</v>
      </c>
      <c r="M48" s="31" t="s">
        <v>502</v>
      </c>
      <c r="N48" s="31" t="s">
        <v>1998</v>
      </c>
      <c r="O48" s="31" t="s">
        <v>157</v>
      </c>
      <c r="P48" s="31" t="s">
        <v>1102</v>
      </c>
      <c r="Q48" s="31" t="s">
        <v>164</v>
      </c>
      <c r="R48" s="31" t="s">
        <v>329</v>
      </c>
      <c r="S48" s="31" t="s">
        <v>233</v>
      </c>
      <c r="T48" s="31" t="s">
        <v>157</v>
      </c>
      <c r="U48" s="31" t="s">
        <v>440</v>
      </c>
      <c r="V48" s="31" t="s">
        <v>4002</v>
      </c>
      <c r="W48" s="31" t="s">
        <v>4003</v>
      </c>
      <c r="X48" s="31" t="s">
        <v>341</v>
      </c>
      <c r="Y48" s="31" t="s">
        <v>157</v>
      </c>
      <c r="Z48" s="31" t="s">
        <v>323</v>
      </c>
      <c r="AA48" s="31" t="s">
        <v>157</v>
      </c>
      <c r="AB48" s="31" t="s">
        <v>157</v>
      </c>
      <c r="AC48" s="31" t="s">
        <v>157</v>
      </c>
      <c r="AD48" s="31" t="s">
        <v>4004</v>
      </c>
      <c r="AE48" s="31" t="s">
        <v>341</v>
      </c>
      <c r="AF48" s="32" t="s">
        <v>4001</v>
      </c>
      <c r="AG48" s="32" t="s">
        <v>1102</v>
      </c>
      <c r="AH48" s="32" t="s">
        <v>785</v>
      </c>
      <c r="AI48" s="32" t="s">
        <v>164</v>
      </c>
      <c r="AJ48" s="32" t="s">
        <v>3934</v>
      </c>
      <c r="AK48" s="32" t="s">
        <v>157</v>
      </c>
      <c r="AL48" s="32" t="s">
        <v>233</v>
      </c>
      <c r="AM48" s="32" t="s">
        <v>157</v>
      </c>
      <c r="AN48" s="32" t="s">
        <v>157</v>
      </c>
      <c r="AO48" s="32" t="s">
        <v>1071</v>
      </c>
      <c r="AP48" s="32" t="s">
        <v>157</v>
      </c>
      <c r="AQ48" s="32" t="s">
        <v>157</v>
      </c>
      <c r="AR48" s="32" t="s">
        <v>259</v>
      </c>
      <c r="AS48" s="32" t="s">
        <v>157</v>
      </c>
      <c r="AT48" s="32" t="s">
        <v>157</v>
      </c>
      <c r="AU48" s="32" t="s">
        <v>157</v>
      </c>
      <c r="AV48" s="32" t="s">
        <v>157</v>
      </c>
      <c r="AW48" s="32" t="s">
        <v>2661</v>
      </c>
      <c r="AX48" s="32" t="s">
        <v>164</v>
      </c>
      <c r="AY48" s="32" t="s">
        <v>3934</v>
      </c>
      <c r="AZ48" s="32" t="s">
        <v>157</v>
      </c>
      <c r="BA48" s="32" t="s">
        <v>167</v>
      </c>
      <c r="BB48" s="32" t="s">
        <v>4005</v>
      </c>
      <c r="BC48" s="32" t="s">
        <v>157</v>
      </c>
      <c r="BD48" s="32" t="s">
        <v>1071</v>
      </c>
      <c r="BE48" s="32" t="s">
        <v>157</v>
      </c>
      <c r="BF48" s="32" t="s">
        <v>157</v>
      </c>
      <c r="BG48" s="32" t="s">
        <v>259</v>
      </c>
      <c r="BH48" s="32" t="s">
        <v>157</v>
      </c>
      <c r="BI48" s="32" t="s">
        <v>157</v>
      </c>
      <c r="BJ48" s="32" t="s">
        <v>157</v>
      </c>
      <c r="BK48" s="32" t="s">
        <v>157</v>
      </c>
      <c r="BL48" s="33" t="s">
        <v>164</v>
      </c>
      <c r="BM48" s="33" t="s">
        <v>1461</v>
      </c>
      <c r="BN48" s="33" t="s">
        <v>1461</v>
      </c>
      <c r="BO48" s="33" t="s">
        <v>167</v>
      </c>
      <c r="BP48" s="33" t="s">
        <v>157</v>
      </c>
      <c r="BQ48" s="33" t="s">
        <v>1537</v>
      </c>
      <c r="BR48" s="33" t="s">
        <v>4006</v>
      </c>
      <c r="BS48" s="34" t="s">
        <v>162</v>
      </c>
      <c r="BT48" s="34" t="s">
        <v>157</v>
      </c>
      <c r="BU48" s="34" t="s">
        <v>162</v>
      </c>
      <c r="BV48" s="34" t="s">
        <v>157</v>
      </c>
      <c r="BW48" s="35" t="s">
        <v>4007</v>
      </c>
      <c r="BX48" s="35" t="s">
        <v>4008</v>
      </c>
      <c r="BY48" s="35" t="s">
        <v>157</v>
      </c>
    </row>
    <row r="49" spans="1:77" x14ac:dyDescent="0.25">
      <c r="A49" s="30" t="s">
        <v>4259</v>
      </c>
      <c r="B49" s="30" t="s">
        <v>4260</v>
      </c>
      <c r="C49" s="30" t="s">
        <v>4261</v>
      </c>
      <c r="D49" s="51">
        <f>VLOOKUP(A49,Population!A50:C993,2,FALSE)</f>
        <v>240</v>
      </c>
      <c r="E49" s="30" t="s">
        <v>164</v>
      </c>
      <c r="F49" s="31" t="s">
        <v>283</v>
      </c>
      <c r="G49" s="31" t="s">
        <v>164</v>
      </c>
      <c r="H49" s="31" t="s">
        <v>1457</v>
      </c>
      <c r="I49" s="31" t="s">
        <v>233</v>
      </c>
      <c r="J49" s="31" t="s">
        <v>157</v>
      </c>
      <c r="K49" s="31" t="s">
        <v>503</v>
      </c>
      <c r="L49" s="31" t="s">
        <v>4262</v>
      </c>
      <c r="M49" s="31" t="s">
        <v>4263</v>
      </c>
      <c r="N49" s="31" t="s">
        <v>4264</v>
      </c>
      <c r="O49" s="31" t="s">
        <v>157</v>
      </c>
      <c r="P49" s="31" t="s">
        <v>487</v>
      </c>
      <c r="Q49" s="31" t="s">
        <v>164</v>
      </c>
      <c r="R49" s="31" t="s">
        <v>1457</v>
      </c>
      <c r="S49" s="31" t="s">
        <v>233</v>
      </c>
      <c r="T49" s="31" t="s">
        <v>157</v>
      </c>
      <c r="U49" s="31" t="s">
        <v>503</v>
      </c>
      <c r="V49" s="31" t="s">
        <v>4262</v>
      </c>
      <c r="W49" s="31" t="s">
        <v>4265</v>
      </c>
      <c r="X49" s="31" t="s">
        <v>4266</v>
      </c>
      <c r="Y49" s="31" t="s">
        <v>157</v>
      </c>
      <c r="Z49" s="31" t="s">
        <v>259</v>
      </c>
      <c r="AA49" s="31" t="s">
        <v>157</v>
      </c>
      <c r="AB49" s="31" t="s">
        <v>157</v>
      </c>
      <c r="AC49" s="31" t="s">
        <v>157</v>
      </c>
      <c r="AD49" s="31" t="s">
        <v>157</v>
      </c>
      <c r="AE49" s="31" t="s">
        <v>157</v>
      </c>
      <c r="AF49" s="32" t="s">
        <v>3921</v>
      </c>
      <c r="AG49" s="32" t="s">
        <v>487</v>
      </c>
      <c r="AH49" s="32" t="s">
        <v>832</v>
      </c>
      <c r="AI49" s="32" t="s">
        <v>164</v>
      </c>
      <c r="AJ49" s="32" t="s">
        <v>832</v>
      </c>
      <c r="AK49" s="32" t="s">
        <v>503</v>
      </c>
      <c r="AL49" s="32" t="s">
        <v>233</v>
      </c>
      <c r="AM49" s="32" t="s">
        <v>157</v>
      </c>
      <c r="AN49" s="32" t="s">
        <v>4267</v>
      </c>
      <c r="AO49" s="32" t="s">
        <v>4268</v>
      </c>
      <c r="AP49" s="32" t="s">
        <v>1695</v>
      </c>
      <c r="AQ49" s="32" t="s">
        <v>157</v>
      </c>
      <c r="AR49" s="32" t="s">
        <v>259</v>
      </c>
      <c r="AS49" s="32" t="s">
        <v>157</v>
      </c>
      <c r="AT49" s="32" t="s">
        <v>157</v>
      </c>
      <c r="AU49" s="32" t="s">
        <v>157</v>
      </c>
      <c r="AV49" s="32" t="s">
        <v>157</v>
      </c>
      <c r="AW49" s="32" t="s">
        <v>832</v>
      </c>
      <c r="AX49" s="32" t="s">
        <v>164</v>
      </c>
      <c r="AY49" s="32" t="s">
        <v>832</v>
      </c>
      <c r="AZ49" s="32" t="s">
        <v>503</v>
      </c>
      <c r="BA49" s="32" t="s">
        <v>233</v>
      </c>
      <c r="BB49" s="32" t="s">
        <v>157</v>
      </c>
      <c r="BC49" s="32" t="s">
        <v>4267</v>
      </c>
      <c r="BD49" s="32" t="s">
        <v>157</v>
      </c>
      <c r="BE49" s="32" t="s">
        <v>1695</v>
      </c>
      <c r="BF49" s="32" t="s">
        <v>157</v>
      </c>
      <c r="BG49" s="32" t="s">
        <v>259</v>
      </c>
      <c r="BH49" s="32" t="s">
        <v>157</v>
      </c>
      <c r="BI49" s="32" t="s">
        <v>157</v>
      </c>
      <c r="BJ49" s="32" t="s">
        <v>157</v>
      </c>
      <c r="BK49" s="32" t="s">
        <v>157</v>
      </c>
      <c r="BL49" s="33" t="s">
        <v>162</v>
      </c>
      <c r="BM49" s="33" t="s">
        <v>157</v>
      </c>
      <c r="BN49" s="33" t="s">
        <v>157</v>
      </c>
      <c r="BO49" s="33" t="s">
        <v>157</v>
      </c>
      <c r="BP49" s="33" t="s">
        <v>157</v>
      </c>
      <c r="BQ49" s="33" t="s">
        <v>157</v>
      </c>
      <c r="BR49" s="33" t="s">
        <v>157</v>
      </c>
      <c r="BS49" s="34" t="s">
        <v>162</v>
      </c>
      <c r="BT49" s="34" t="s">
        <v>157</v>
      </c>
      <c r="BU49" s="34" t="s">
        <v>162</v>
      </c>
      <c r="BV49" s="34" t="s">
        <v>157</v>
      </c>
      <c r="BW49" s="35" t="s">
        <v>4269</v>
      </c>
      <c r="BX49" s="35" t="s">
        <v>4270</v>
      </c>
      <c r="BY49" s="35" t="s">
        <v>157</v>
      </c>
    </row>
    <row r="50" spans="1:77" x14ac:dyDescent="0.25">
      <c r="A50" s="30" t="s">
        <v>5911</v>
      </c>
      <c r="B50" s="30" t="s">
        <v>3621</v>
      </c>
      <c r="C50" s="30" t="s">
        <v>3622</v>
      </c>
      <c r="D50" s="51">
        <f>VLOOKUP(A50,Population!A51:C994,2,FALSE)</f>
        <v>213</v>
      </c>
      <c r="E50" s="30" t="s">
        <v>164</v>
      </c>
      <c r="F50" s="31" t="s">
        <v>3623</v>
      </c>
      <c r="G50" s="31" t="s">
        <v>164</v>
      </c>
      <c r="H50" s="31" t="s">
        <v>3624</v>
      </c>
      <c r="I50" s="31" t="s">
        <v>233</v>
      </c>
      <c r="J50" s="31" t="s">
        <v>157</v>
      </c>
      <c r="K50" s="31" t="s">
        <v>273</v>
      </c>
      <c r="L50" s="31" t="s">
        <v>3625</v>
      </c>
      <c r="M50" s="31" t="s">
        <v>3626</v>
      </c>
      <c r="N50" s="31" t="s">
        <v>3627</v>
      </c>
      <c r="O50" s="31" t="s">
        <v>157</v>
      </c>
      <c r="P50" s="31" t="s">
        <v>219</v>
      </c>
      <c r="Q50" s="31" t="s">
        <v>164</v>
      </c>
      <c r="R50" s="31" t="s">
        <v>3625</v>
      </c>
      <c r="S50" s="31" t="s">
        <v>233</v>
      </c>
      <c r="T50" s="31" t="s">
        <v>157</v>
      </c>
      <c r="U50" s="31" t="s">
        <v>273</v>
      </c>
      <c r="V50" s="31" t="s">
        <v>3625</v>
      </c>
      <c r="W50" s="31" t="s">
        <v>157</v>
      </c>
      <c r="X50" s="31" t="s">
        <v>157</v>
      </c>
      <c r="Y50" s="31" t="s">
        <v>157</v>
      </c>
      <c r="Z50" s="31" t="s">
        <v>259</v>
      </c>
      <c r="AA50" s="31" t="s">
        <v>157</v>
      </c>
      <c r="AB50" s="31" t="s">
        <v>157</v>
      </c>
      <c r="AC50" s="31" t="s">
        <v>157</v>
      </c>
      <c r="AD50" s="31" t="s">
        <v>157</v>
      </c>
      <c r="AE50" s="31" t="s">
        <v>341</v>
      </c>
      <c r="AF50" s="32" t="s">
        <v>3623</v>
      </c>
      <c r="AG50" s="32" t="s">
        <v>219</v>
      </c>
      <c r="AH50" s="32" t="s">
        <v>3625</v>
      </c>
      <c r="AI50" s="32" t="s">
        <v>164</v>
      </c>
      <c r="AJ50" s="32" t="s">
        <v>3625</v>
      </c>
      <c r="AK50" s="32" t="s">
        <v>524</v>
      </c>
      <c r="AL50" s="32" t="s">
        <v>233</v>
      </c>
      <c r="AM50" s="32" t="s">
        <v>157</v>
      </c>
      <c r="AN50" s="32" t="s">
        <v>157</v>
      </c>
      <c r="AO50" s="32" t="s">
        <v>157</v>
      </c>
      <c r="AP50" s="32" t="s">
        <v>3628</v>
      </c>
      <c r="AQ50" s="32" t="s">
        <v>157</v>
      </c>
      <c r="AR50" s="32" t="s">
        <v>259</v>
      </c>
      <c r="AS50" s="32" t="s">
        <v>157</v>
      </c>
      <c r="AT50" s="32" t="s">
        <v>157</v>
      </c>
      <c r="AU50" s="32" t="s">
        <v>157</v>
      </c>
      <c r="AV50" s="32" t="s">
        <v>157</v>
      </c>
      <c r="AW50" s="32" t="s">
        <v>3629</v>
      </c>
      <c r="AX50" s="32" t="s">
        <v>164</v>
      </c>
      <c r="AY50" s="32" t="s">
        <v>3625</v>
      </c>
      <c r="AZ50" s="32" t="s">
        <v>524</v>
      </c>
      <c r="BA50" s="32" t="s">
        <v>233</v>
      </c>
      <c r="BB50" s="32" t="s">
        <v>157</v>
      </c>
      <c r="BC50" s="32" t="s">
        <v>3630</v>
      </c>
      <c r="BD50" s="32" t="s">
        <v>157</v>
      </c>
      <c r="BE50" s="32" t="s">
        <v>157</v>
      </c>
      <c r="BF50" s="32" t="s">
        <v>157</v>
      </c>
      <c r="BG50" s="32" t="s">
        <v>259</v>
      </c>
      <c r="BH50" s="32" t="s">
        <v>157</v>
      </c>
      <c r="BI50" s="32" t="s">
        <v>157</v>
      </c>
      <c r="BJ50" s="32" t="s">
        <v>157</v>
      </c>
      <c r="BK50" s="32" t="s">
        <v>157</v>
      </c>
      <c r="BL50" s="33" t="s">
        <v>162</v>
      </c>
      <c r="BM50" s="33" t="s">
        <v>157</v>
      </c>
      <c r="BN50" s="33" t="s">
        <v>157</v>
      </c>
      <c r="BO50" s="33" t="s">
        <v>157</v>
      </c>
      <c r="BP50" s="33" t="s">
        <v>157</v>
      </c>
      <c r="BQ50" s="33" t="s">
        <v>157</v>
      </c>
      <c r="BR50" s="33" t="s">
        <v>157</v>
      </c>
      <c r="BS50" s="34" t="s">
        <v>162</v>
      </c>
      <c r="BT50" s="34" t="s">
        <v>157</v>
      </c>
      <c r="BU50" s="34" t="s">
        <v>162</v>
      </c>
      <c r="BV50" s="34" t="s">
        <v>157</v>
      </c>
      <c r="BW50" s="35" t="s">
        <v>580</v>
      </c>
      <c r="BX50" s="35" t="s">
        <v>580</v>
      </c>
      <c r="BY50" s="35" t="s">
        <v>580</v>
      </c>
    </row>
    <row r="51" spans="1:77" ht="60" x14ac:dyDescent="0.25">
      <c r="A51" s="30" t="s">
        <v>2997</v>
      </c>
      <c r="B51" s="30" t="s">
        <v>2998</v>
      </c>
      <c r="C51" s="30" t="s">
        <v>2999</v>
      </c>
      <c r="D51" s="51">
        <f>VLOOKUP(A51,Population!A52:C995,2,FALSE)</f>
        <v>658</v>
      </c>
      <c r="E51" s="30" t="s">
        <v>164</v>
      </c>
      <c r="F51" s="31" t="s">
        <v>3000</v>
      </c>
      <c r="G51" s="31" t="s">
        <v>164</v>
      </c>
      <c r="H51" s="31" t="s">
        <v>804</v>
      </c>
      <c r="I51" s="31" t="s">
        <v>233</v>
      </c>
      <c r="J51" s="31" t="s">
        <v>157</v>
      </c>
      <c r="K51" s="31" t="s">
        <v>273</v>
      </c>
      <c r="L51" s="31" t="s">
        <v>812</v>
      </c>
      <c r="M51" s="31" t="s">
        <v>834</v>
      </c>
      <c r="N51" s="31" t="s">
        <v>1241</v>
      </c>
      <c r="O51" s="31" t="s">
        <v>157</v>
      </c>
      <c r="P51" s="31" t="s">
        <v>1340</v>
      </c>
      <c r="Q51" s="31" t="s">
        <v>164</v>
      </c>
      <c r="R51" s="31" t="s">
        <v>804</v>
      </c>
      <c r="S51" s="31" t="s">
        <v>233</v>
      </c>
      <c r="T51" s="31" t="s">
        <v>157</v>
      </c>
      <c r="U51" s="31" t="s">
        <v>273</v>
      </c>
      <c r="V51" s="31" t="s">
        <v>812</v>
      </c>
      <c r="W51" s="31" t="s">
        <v>1236</v>
      </c>
      <c r="X51" s="31" t="s">
        <v>3001</v>
      </c>
      <c r="Y51" s="31" t="s">
        <v>157</v>
      </c>
      <c r="Z51" s="31" t="s">
        <v>259</v>
      </c>
      <c r="AA51" s="31" t="s">
        <v>157</v>
      </c>
      <c r="AB51" s="31" t="s">
        <v>157</v>
      </c>
      <c r="AC51" s="31" t="s">
        <v>157</v>
      </c>
      <c r="AD51" s="31" t="s">
        <v>157</v>
      </c>
      <c r="AE51" s="31" t="s">
        <v>157</v>
      </c>
      <c r="AF51" s="32" t="s">
        <v>1239</v>
      </c>
      <c r="AG51" s="32" t="s">
        <v>261</v>
      </c>
      <c r="AH51" s="32" t="s">
        <v>3002</v>
      </c>
      <c r="AI51" s="32" t="s">
        <v>164</v>
      </c>
      <c r="AJ51" s="32" t="s">
        <v>2334</v>
      </c>
      <c r="AK51" s="32" t="s">
        <v>340</v>
      </c>
      <c r="AL51" s="32" t="s">
        <v>233</v>
      </c>
      <c r="AM51" s="32" t="s">
        <v>157</v>
      </c>
      <c r="AN51" s="32" t="s">
        <v>543</v>
      </c>
      <c r="AO51" s="32" t="s">
        <v>157</v>
      </c>
      <c r="AP51" s="32" t="s">
        <v>2970</v>
      </c>
      <c r="AQ51" s="32" t="s">
        <v>157</v>
      </c>
      <c r="AR51" s="32" t="s">
        <v>626</v>
      </c>
      <c r="AS51" s="32" t="s">
        <v>157</v>
      </c>
      <c r="AT51" s="32" t="s">
        <v>3003</v>
      </c>
      <c r="AU51" s="32" t="s">
        <v>157</v>
      </c>
      <c r="AV51" s="32" t="s">
        <v>157</v>
      </c>
      <c r="AW51" s="32" t="s">
        <v>3004</v>
      </c>
      <c r="AX51" s="32" t="s">
        <v>164</v>
      </c>
      <c r="AY51" s="32" t="s">
        <v>2334</v>
      </c>
      <c r="AZ51" s="32" t="s">
        <v>340</v>
      </c>
      <c r="BA51" s="32" t="s">
        <v>233</v>
      </c>
      <c r="BB51" s="32" t="s">
        <v>157</v>
      </c>
      <c r="BC51" s="32" t="s">
        <v>543</v>
      </c>
      <c r="BD51" s="32" t="s">
        <v>157</v>
      </c>
      <c r="BE51" s="32" t="s">
        <v>2970</v>
      </c>
      <c r="BF51" s="32" t="s">
        <v>157</v>
      </c>
      <c r="BG51" s="32" t="s">
        <v>626</v>
      </c>
      <c r="BH51" s="32" t="s">
        <v>3005</v>
      </c>
      <c r="BI51" s="32" t="s">
        <v>3003</v>
      </c>
      <c r="BJ51" s="32" t="s">
        <v>157</v>
      </c>
      <c r="BK51" s="32" t="s">
        <v>157</v>
      </c>
      <c r="BL51" s="33" t="s">
        <v>162</v>
      </c>
      <c r="BM51" s="33" t="s">
        <v>157</v>
      </c>
      <c r="BN51" s="33" t="s">
        <v>157</v>
      </c>
      <c r="BO51" s="33" t="s">
        <v>157</v>
      </c>
      <c r="BP51" s="33" t="s">
        <v>157</v>
      </c>
      <c r="BQ51" s="33" t="s">
        <v>157</v>
      </c>
      <c r="BR51" s="33" t="s">
        <v>157</v>
      </c>
      <c r="BS51" s="34" t="s">
        <v>162</v>
      </c>
      <c r="BT51" s="34" t="s">
        <v>157</v>
      </c>
      <c r="BU51" s="34" t="s">
        <v>162</v>
      </c>
      <c r="BV51" s="34" t="s">
        <v>157</v>
      </c>
      <c r="BW51" s="35" t="s">
        <v>3006</v>
      </c>
      <c r="BX51" s="35" t="s">
        <v>3007</v>
      </c>
      <c r="BY51" s="35" t="s">
        <v>157</v>
      </c>
    </row>
    <row r="52" spans="1:77" ht="45" x14ac:dyDescent="0.25">
      <c r="A52" s="30" t="s">
        <v>1206</v>
      </c>
      <c r="B52" s="30" t="s">
        <v>1207</v>
      </c>
      <c r="C52" s="30" t="s">
        <v>1208</v>
      </c>
      <c r="D52" s="51">
        <f>VLOOKUP(A52,Population!A53:C996,2,FALSE)</f>
        <v>2093</v>
      </c>
      <c r="E52" s="30" t="s">
        <v>164</v>
      </c>
      <c r="F52" s="31" t="s">
        <v>1209</v>
      </c>
      <c r="G52" s="31" t="s">
        <v>164</v>
      </c>
      <c r="H52" s="31" t="s">
        <v>1210</v>
      </c>
      <c r="I52" s="31" t="s">
        <v>233</v>
      </c>
      <c r="J52" s="31" t="s">
        <v>157</v>
      </c>
      <c r="K52" s="31" t="s">
        <v>503</v>
      </c>
      <c r="L52" s="31" t="s">
        <v>1211</v>
      </c>
      <c r="M52" s="31" t="s">
        <v>1212</v>
      </c>
      <c r="N52" s="31" t="s">
        <v>1213</v>
      </c>
      <c r="O52" s="31" t="s">
        <v>157</v>
      </c>
      <c r="P52" s="31" t="s">
        <v>396</v>
      </c>
      <c r="Q52" s="31" t="s">
        <v>164</v>
      </c>
      <c r="R52" s="31" t="s">
        <v>1210</v>
      </c>
      <c r="S52" s="31" t="s">
        <v>233</v>
      </c>
      <c r="T52" s="31" t="s">
        <v>157</v>
      </c>
      <c r="U52" s="31" t="s">
        <v>503</v>
      </c>
      <c r="V52" s="31" t="s">
        <v>1214</v>
      </c>
      <c r="W52" s="31" t="s">
        <v>1215</v>
      </c>
      <c r="X52" s="31" t="s">
        <v>1216</v>
      </c>
      <c r="Y52" s="31" t="s">
        <v>157</v>
      </c>
      <c r="Z52" s="31" t="s">
        <v>323</v>
      </c>
      <c r="AA52" s="31" t="s">
        <v>157</v>
      </c>
      <c r="AB52" s="31" t="s">
        <v>157</v>
      </c>
      <c r="AC52" s="31" t="s">
        <v>157</v>
      </c>
      <c r="AD52" s="31" t="s">
        <v>1217</v>
      </c>
      <c r="AE52" s="31" t="s">
        <v>157</v>
      </c>
      <c r="AF52" s="32" t="s">
        <v>1218</v>
      </c>
      <c r="AG52" s="32" t="s">
        <v>1219</v>
      </c>
      <c r="AH52" s="32" t="s">
        <v>157</v>
      </c>
      <c r="AI52" s="32" t="s">
        <v>164</v>
      </c>
      <c r="AJ52" s="32" t="s">
        <v>1220</v>
      </c>
      <c r="AK52" s="32" t="s">
        <v>273</v>
      </c>
      <c r="AL52" s="32" t="s">
        <v>614</v>
      </c>
      <c r="AM52" s="32" t="s">
        <v>157</v>
      </c>
      <c r="AN52" s="32" t="s">
        <v>1221</v>
      </c>
      <c r="AO52" s="32" t="s">
        <v>157</v>
      </c>
      <c r="AP52" s="32" t="s">
        <v>1222</v>
      </c>
      <c r="AQ52" s="32" t="s">
        <v>157</v>
      </c>
      <c r="AR52" s="32" t="s">
        <v>247</v>
      </c>
      <c r="AS52" s="32" t="s">
        <v>157</v>
      </c>
      <c r="AT52" s="32" t="s">
        <v>1223</v>
      </c>
      <c r="AU52" s="32" t="s">
        <v>157</v>
      </c>
      <c r="AV52" s="32" t="s">
        <v>157</v>
      </c>
      <c r="AW52" s="32" t="s">
        <v>157</v>
      </c>
      <c r="AX52" s="32" t="s">
        <v>162</v>
      </c>
      <c r="AY52" s="32" t="s">
        <v>157</v>
      </c>
      <c r="AZ52" s="32" t="s">
        <v>157</v>
      </c>
      <c r="BA52" s="32" t="s">
        <v>157</v>
      </c>
      <c r="BB52" s="32" t="s">
        <v>157</v>
      </c>
      <c r="BC52" s="32" t="s">
        <v>157</v>
      </c>
      <c r="BD52" s="32" t="s">
        <v>157</v>
      </c>
      <c r="BE52" s="32" t="s">
        <v>1224</v>
      </c>
      <c r="BF52" s="32" t="s">
        <v>157</v>
      </c>
      <c r="BG52" s="32" t="s">
        <v>247</v>
      </c>
      <c r="BH52" s="32" t="s">
        <v>157</v>
      </c>
      <c r="BI52" s="32" t="s">
        <v>1223</v>
      </c>
      <c r="BJ52" s="32" t="s">
        <v>157</v>
      </c>
      <c r="BK52" s="32" t="s">
        <v>157</v>
      </c>
      <c r="BL52" s="33" t="s">
        <v>162</v>
      </c>
      <c r="BM52" s="33" t="s">
        <v>157</v>
      </c>
      <c r="BN52" s="33" t="s">
        <v>157</v>
      </c>
      <c r="BO52" s="33" t="s">
        <v>157</v>
      </c>
      <c r="BP52" s="33" t="s">
        <v>157</v>
      </c>
      <c r="BQ52" s="33" t="s">
        <v>157</v>
      </c>
      <c r="BR52" s="33" t="s">
        <v>157</v>
      </c>
      <c r="BS52" s="34" t="s">
        <v>164</v>
      </c>
      <c r="BT52" s="34" t="s">
        <v>1225</v>
      </c>
      <c r="BU52" s="34" t="s">
        <v>162</v>
      </c>
      <c r="BV52" s="34" t="s">
        <v>157</v>
      </c>
      <c r="BW52" s="35" t="s">
        <v>1226</v>
      </c>
      <c r="BX52" s="35" t="s">
        <v>1227</v>
      </c>
      <c r="BY52" s="35" t="s">
        <v>157</v>
      </c>
    </row>
    <row r="53" spans="1:77" ht="90" x14ac:dyDescent="0.25">
      <c r="A53" s="30" t="s">
        <v>5593</v>
      </c>
      <c r="B53" s="30" t="s">
        <v>5594</v>
      </c>
      <c r="C53" s="30" t="s">
        <v>5595</v>
      </c>
      <c r="D53" s="51">
        <f>VLOOKUP(A53,Population!A54:C997,2,FALSE)</f>
        <v>214</v>
      </c>
      <c r="E53" s="30" t="s">
        <v>164</v>
      </c>
      <c r="F53" s="31" t="s">
        <v>891</v>
      </c>
      <c r="G53" s="31" t="s">
        <v>164</v>
      </c>
      <c r="H53" s="31" t="s">
        <v>1241</v>
      </c>
      <c r="I53" s="31" t="s">
        <v>233</v>
      </c>
      <c r="J53" s="31" t="s">
        <v>157</v>
      </c>
      <c r="K53" s="31" t="s">
        <v>273</v>
      </c>
      <c r="L53" s="31" t="s">
        <v>5596</v>
      </c>
      <c r="M53" s="31" t="s">
        <v>5597</v>
      </c>
      <c r="N53" s="31" t="s">
        <v>5598</v>
      </c>
      <c r="O53" s="31" t="s">
        <v>264</v>
      </c>
      <c r="P53" s="31" t="s">
        <v>340</v>
      </c>
      <c r="Q53" s="31" t="s">
        <v>162</v>
      </c>
      <c r="R53" s="31" t="s">
        <v>157</v>
      </c>
      <c r="S53" s="31" t="s">
        <v>157</v>
      </c>
      <c r="T53" s="31" t="s">
        <v>157</v>
      </c>
      <c r="U53" s="31" t="s">
        <v>157</v>
      </c>
      <c r="V53" s="31" t="s">
        <v>157</v>
      </c>
      <c r="W53" s="31" t="s">
        <v>157</v>
      </c>
      <c r="X53" s="31" t="s">
        <v>157</v>
      </c>
      <c r="Y53" s="31" t="s">
        <v>157</v>
      </c>
      <c r="Z53" s="31" t="s">
        <v>259</v>
      </c>
      <c r="AA53" s="31" t="s">
        <v>5599</v>
      </c>
      <c r="AB53" s="31" t="s">
        <v>157</v>
      </c>
      <c r="AC53" s="31" t="s">
        <v>157</v>
      </c>
      <c r="AD53" s="31" t="s">
        <v>157</v>
      </c>
      <c r="AE53" s="31" t="s">
        <v>157</v>
      </c>
      <c r="AF53" s="32" t="s">
        <v>1071</v>
      </c>
      <c r="AG53" s="32" t="s">
        <v>157</v>
      </c>
      <c r="AH53" s="32" t="s">
        <v>623</v>
      </c>
      <c r="AI53" s="32" t="s">
        <v>164</v>
      </c>
      <c r="AJ53" s="32" t="s">
        <v>5600</v>
      </c>
      <c r="AK53" s="32" t="s">
        <v>5600</v>
      </c>
      <c r="AL53" s="32" t="s">
        <v>167</v>
      </c>
      <c r="AM53" s="32" t="s">
        <v>5601</v>
      </c>
      <c r="AN53" s="32" t="s">
        <v>5601</v>
      </c>
      <c r="AO53" s="32" t="s">
        <v>157</v>
      </c>
      <c r="AP53" s="32" t="s">
        <v>157</v>
      </c>
      <c r="AQ53" s="32" t="s">
        <v>5602</v>
      </c>
      <c r="AR53" s="32" t="s">
        <v>323</v>
      </c>
      <c r="AS53" s="32" t="s">
        <v>157</v>
      </c>
      <c r="AT53" s="32" t="s">
        <v>157</v>
      </c>
      <c r="AU53" s="32" t="s">
        <v>157</v>
      </c>
      <c r="AV53" s="32" t="s">
        <v>5603</v>
      </c>
      <c r="AW53" s="32" t="s">
        <v>264</v>
      </c>
      <c r="AX53" s="32" t="s">
        <v>162</v>
      </c>
      <c r="AY53" s="32" t="s">
        <v>157</v>
      </c>
      <c r="AZ53" s="32" t="s">
        <v>157</v>
      </c>
      <c r="BA53" s="32" t="s">
        <v>157</v>
      </c>
      <c r="BB53" s="32" t="s">
        <v>157</v>
      </c>
      <c r="BC53" s="32" t="s">
        <v>157</v>
      </c>
      <c r="BD53" s="32" t="s">
        <v>157</v>
      </c>
      <c r="BE53" s="32" t="s">
        <v>157</v>
      </c>
      <c r="BF53" s="32" t="s">
        <v>157</v>
      </c>
      <c r="BG53" s="32" t="s">
        <v>157</v>
      </c>
      <c r="BH53" s="32" t="s">
        <v>157</v>
      </c>
      <c r="BI53" s="32" t="s">
        <v>157</v>
      </c>
      <c r="BJ53" s="32" t="s">
        <v>157</v>
      </c>
      <c r="BK53" s="32" t="s">
        <v>157</v>
      </c>
      <c r="BL53" s="33" t="s">
        <v>162</v>
      </c>
      <c r="BM53" s="33" t="s">
        <v>157</v>
      </c>
      <c r="BN53" s="33" t="s">
        <v>157</v>
      </c>
      <c r="BO53" s="33" t="s">
        <v>157</v>
      </c>
      <c r="BP53" s="33" t="s">
        <v>157</v>
      </c>
      <c r="BQ53" s="33" t="s">
        <v>157</v>
      </c>
      <c r="BR53" s="33" t="s">
        <v>157</v>
      </c>
      <c r="BS53" s="34" t="s">
        <v>164</v>
      </c>
      <c r="BT53" s="34" t="s">
        <v>4243</v>
      </c>
      <c r="BU53" s="34" t="s">
        <v>162</v>
      </c>
      <c r="BV53" s="34" t="s">
        <v>157</v>
      </c>
      <c r="BW53" s="35" t="s">
        <v>157</v>
      </c>
      <c r="BX53" s="35" t="s">
        <v>157</v>
      </c>
      <c r="BY53" s="35" t="s">
        <v>157</v>
      </c>
    </row>
    <row r="54" spans="1:77" ht="90" x14ac:dyDescent="0.25">
      <c r="A54" s="30" t="s">
        <v>5868</v>
      </c>
      <c r="B54" s="30" t="s">
        <v>1118</v>
      </c>
      <c r="C54" s="30" t="s">
        <v>1119</v>
      </c>
      <c r="D54" s="51">
        <f>VLOOKUP(A54,Population!A55:C998,2,FALSE)</f>
        <v>1899</v>
      </c>
      <c r="E54" s="30" t="s">
        <v>164</v>
      </c>
      <c r="F54" s="31" t="s">
        <v>1120</v>
      </c>
      <c r="G54" s="31" t="s">
        <v>164</v>
      </c>
      <c r="H54" s="31" t="s">
        <v>1121</v>
      </c>
      <c r="I54" s="31" t="s">
        <v>233</v>
      </c>
      <c r="J54" s="31" t="s">
        <v>157</v>
      </c>
      <c r="K54" s="31" t="s">
        <v>503</v>
      </c>
      <c r="L54" s="31" t="s">
        <v>1122</v>
      </c>
      <c r="M54" s="31" t="s">
        <v>1123</v>
      </c>
      <c r="N54" s="31" t="s">
        <v>1124</v>
      </c>
      <c r="O54" s="31" t="s">
        <v>1125</v>
      </c>
      <c r="P54" s="31" t="s">
        <v>1126</v>
      </c>
      <c r="Q54" s="31" t="s">
        <v>164</v>
      </c>
      <c r="R54" s="31" t="s">
        <v>1121</v>
      </c>
      <c r="S54" s="31" t="s">
        <v>233</v>
      </c>
      <c r="T54" s="31" t="s">
        <v>157</v>
      </c>
      <c r="U54" s="31" t="s">
        <v>503</v>
      </c>
      <c r="V54" s="31" t="s">
        <v>1127</v>
      </c>
      <c r="W54" s="31" t="s">
        <v>1128</v>
      </c>
      <c r="X54" s="31" t="s">
        <v>1129</v>
      </c>
      <c r="Y54" s="31" t="s">
        <v>157</v>
      </c>
      <c r="Z54" s="31" t="s">
        <v>259</v>
      </c>
      <c r="AA54" s="31" t="s">
        <v>157</v>
      </c>
      <c r="AB54" s="31" t="s">
        <v>157</v>
      </c>
      <c r="AC54" s="31" t="s">
        <v>157</v>
      </c>
      <c r="AD54" s="31" t="s">
        <v>157</v>
      </c>
      <c r="AE54" s="31" t="s">
        <v>1130</v>
      </c>
      <c r="AF54" s="32" t="s">
        <v>1131</v>
      </c>
      <c r="AG54" s="32" t="s">
        <v>1132</v>
      </c>
      <c r="AH54" s="32" t="s">
        <v>1133</v>
      </c>
      <c r="AI54" s="32" t="s">
        <v>164</v>
      </c>
      <c r="AJ54" s="32" t="s">
        <v>243</v>
      </c>
      <c r="AK54" s="32" t="s">
        <v>503</v>
      </c>
      <c r="AL54" s="32" t="s">
        <v>167</v>
      </c>
      <c r="AM54" s="32" t="s">
        <v>1134</v>
      </c>
      <c r="AN54" s="32" t="s">
        <v>1135</v>
      </c>
      <c r="AO54" s="32" t="s">
        <v>1136</v>
      </c>
      <c r="AP54" s="32" t="s">
        <v>157</v>
      </c>
      <c r="AQ54" s="32" t="s">
        <v>157</v>
      </c>
      <c r="AR54" s="32" t="s">
        <v>1137</v>
      </c>
      <c r="AS54" s="32" t="s">
        <v>157</v>
      </c>
      <c r="AT54" s="32" t="s">
        <v>1138</v>
      </c>
      <c r="AU54" s="32" t="s">
        <v>1139</v>
      </c>
      <c r="AV54" s="32" t="s">
        <v>157</v>
      </c>
      <c r="AW54" s="32" t="s">
        <v>1140</v>
      </c>
      <c r="AX54" s="32" t="s">
        <v>164</v>
      </c>
      <c r="AY54" s="32" t="s">
        <v>243</v>
      </c>
      <c r="AZ54" s="32" t="s">
        <v>503</v>
      </c>
      <c r="BA54" s="32" t="s">
        <v>233</v>
      </c>
      <c r="BB54" s="32" t="s">
        <v>157</v>
      </c>
      <c r="BC54" s="32" t="s">
        <v>1141</v>
      </c>
      <c r="BD54" s="32" t="s">
        <v>157</v>
      </c>
      <c r="BE54" s="32" t="s">
        <v>157</v>
      </c>
      <c r="BF54" s="32" t="s">
        <v>157</v>
      </c>
      <c r="BG54" s="32" t="s">
        <v>1137</v>
      </c>
      <c r="BH54" s="32" t="s">
        <v>157</v>
      </c>
      <c r="BI54" s="32" t="s">
        <v>1141</v>
      </c>
      <c r="BJ54" s="32" t="s">
        <v>1141</v>
      </c>
      <c r="BK54" s="32" t="s">
        <v>157</v>
      </c>
      <c r="BL54" s="33" t="s">
        <v>162</v>
      </c>
      <c r="BM54" s="33" t="s">
        <v>157</v>
      </c>
      <c r="BN54" s="33" t="s">
        <v>157</v>
      </c>
      <c r="BO54" s="33" t="s">
        <v>157</v>
      </c>
      <c r="BP54" s="33" t="s">
        <v>157</v>
      </c>
      <c r="BQ54" s="33" t="s">
        <v>157</v>
      </c>
      <c r="BR54" s="33" t="s">
        <v>157</v>
      </c>
      <c r="BS54" s="34" t="s">
        <v>164</v>
      </c>
      <c r="BT54" s="34" t="s">
        <v>1142</v>
      </c>
      <c r="BU54" s="34" t="s">
        <v>164</v>
      </c>
      <c r="BV54" s="34" t="s">
        <v>1143</v>
      </c>
      <c r="BW54" s="35" t="s">
        <v>157</v>
      </c>
      <c r="BX54" s="35" t="s">
        <v>157</v>
      </c>
      <c r="BY54" s="35" t="s">
        <v>157</v>
      </c>
    </row>
    <row r="55" spans="1:77" ht="60" x14ac:dyDescent="0.25">
      <c r="A55" s="30" t="s">
        <v>5903</v>
      </c>
      <c r="B55" s="30" t="s">
        <v>2966</v>
      </c>
      <c r="C55" s="30" t="s">
        <v>2967</v>
      </c>
      <c r="D55" s="51">
        <f>VLOOKUP(A55,Population!A56:C999,2,FALSE)</f>
        <v>432</v>
      </c>
      <c r="E55" s="30" t="s">
        <v>164</v>
      </c>
      <c r="F55" s="31" t="s">
        <v>340</v>
      </c>
      <c r="G55" s="31" t="s">
        <v>162</v>
      </c>
      <c r="H55" s="31" t="s">
        <v>157</v>
      </c>
      <c r="I55" s="31" t="s">
        <v>157</v>
      </c>
      <c r="J55" s="31" t="s">
        <v>157</v>
      </c>
      <c r="K55" s="31" t="s">
        <v>157</v>
      </c>
      <c r="L55" s="31" t="s">
        <v>157</v>
      </c>
      <c r="M55" s="31" t="s">
        <v>2968</v>
      </c>
      <c r="N55" s="31" t="s">
        <v>157</v>
      </c>
      <c r="O55" s="31" t="s">
        <v>157</v>
      </c>
      <c r="P55" s="31" t="s">
        <v>340</v>
      </c>
      <c r="Q55" s="31" t="s">
        <v>162</v>
      </c>
      <c r="R55" s="31" t="s">
        <v>157</v>
      </c>
      <c r="S55" s="31" t="s">
        <v>157</v>
      </c>
      <c r="T55" s="31" t="s">
        <v>157</v>
      </c>
      <c r="U55" s="31" t="s">
        <v>157</v>
      </c>
      <c r="V55" s="31" t="s">
        <v>157</v>
      </c>
      <c r="W55" s="31" t="s">
        <v>2968</v>
      </c>
      <c r="X55" s="31" t="s">
        <v>157</v>
      </c>
      <c r="Y55" s="31" t="s">
        <v>157</v>
      </c>
      <c r="Z55" s="31" t="s">
        <v>157</v>
      </c>
      <c r="AA55" s="31" t="s">
        <v>157</v>
      </c>
      <c r="AB55" s="31" t="s">
        <v>157</v>
      </c>
      <c r="AC55" s="31" t="s">
        <v>157</v>
      </c>
      <c r="AD55" s="31" t="s">
        <v>157</v>
      </c>
      <c r="AE55" s="31" t="s">
        <v>157</v>
      </c>
      <c r="AF55" s="32" t="s">
        <v>2969</v>
      </c>
      <c r="AG55" s="32" t="s">
        <v>830</v>
      </c>
      <c r="AH55" s="32" t="s">
        <v>2970</v>
      </c>
      <c r="AI55" s="32" t="s">
        <v>164</v>
      </c>
      <c r="AJ55" s="32" t="s">
        <v>2970</v>
      </c>
      <c r="AK55" s="32" t="s">
        <v>2971</v>
      </c>
      <c r="AL55" s="32" t="s">
        <v>167</v>
      </c>
      <c r="AM55" s="32" t="s">
        <v>1537</v>
      </c>
      <c r="AN55" s="32" t="s">
        <v>157</v>
      </c>
      <c r="AO55" s="32" t="s">
        <v>157</v>
      </c>
      <c r="AP55" s="32" t="s">
        <v>157</v>
      </c>
      <c r="AQ55" s="32" t="s">
        <v>157</v>
      </c>
      <c r="AR55" s="32" t="s">
        <v>626</v>
      </c>
      <c r="AS55" s="32" t="s">
        <v>157</v>
      </c>
      <c r="AT55" s="32" t="s">
        <v>2972</v>
      </c>
      <c r="AU55" s="32" t="s">
        <v>157</v>
      </c>
      <c r="AV55" s="32" t="s">
        <v>157</v>
      </c>
      <c r="AW55" s="32" t="s">
        <v>1061</v>
      </c>
      <c r="AX55" s="32" t="s">
        <v>164</v>
      </c>
      <c r="AY55" s="32" t="s">
        <v>1061</v>
      </c>
      <c r="AZ55" s="32" t="s">
        <v>157</v>
      </c>
      <c r="BA55" s="32" t="s">
        <v>167</v>
      </c>
      <c r="BB55" s="32" t="s">
        <v>1537</v>
      </c>
      <c r="BC55" s="32" t="s">
        <v>157</v>
      </c>
      <c r="BD55" s="32" t="s">
        <v>157</v>
      </c>
      <c r="BE55" s="32" t="s">
        <v>157</v>
      </c>
      <c r="BF55" s="32" t="s">
        <v>157</v>
      </c>
      <c r="BG55" s="32" t="s">
        <v>157</v>
      </c>
      <c r="BH55" s="32" t="s">
        <v>157</v>
      </c>
      <c r="BI55" s="32" t="s">
        <v>157</v>
      </c>
      <c r="BJ55" s="32" t="s">
        <v>157</v>
      </c>
      <c r="BK55" s="32" t="s">
        <v>157</v>
      </c>
      <c r="BL55" s="33" t="s">
        <v>162</v>
      </c>
      <c r="BM55" s="33" t="s">
        <v>157</v>
      </c>
      <c r="BN55" s="33" t="s">
        <v>157</v>
      </c>
      <c r="BO55" s="33" t="s">
        <v>157</v>
      </c>
      <c r="BP55" s="33" t="s">
        <v>157</v>
      </c>
      <c r="BQ55" s="33" t="s">
        <v>157</v>
      </c>
      <c r="BR55" s="33" t="s">
        <v>157</v>
      </c>
      <c r="BS55" s="34" t="s">
        <v>162</v>
      </c>
      <c r="BT55" s="34" t="s">
        <v>157</v>
      </c>
      <c r="BU55" s="34" t="s">
        <v>162</v>
      </c>
      <c r="BV55" s="34" t="s">
        <v>157</v>
      </c>
      <c r="BW55" s="35" t="s">
        <v>580</v>
      </c>
      <c r="BX55" s="35" t="s">
        <v>580</v>
      </c>
      <c r="BY55" s="35" t="s">
        <v>157</v>
      </c>
    </row>
    <row r="56" spans="1:77" ht="60" x14ac:dyDescent="0.25">
      <c r="A56" s="30" t="s">
        <v>713</v>
      </c>
      <c r="B56" s="30" t="s">
        <v>714</v>
      </c>
      <c r="C56" s="30" t="s">
        <v>715</v>
      </c>
      <c r="D56" s="51">
        <f>VLOOKUP(A56,Population!A57:C1000,2,FALSE)</f>
        <v>821</v>
      </c>
      <c r="E56" s="30" t="s">
        <v>164</v>
      </c>
      <c r="F56" s="31" t="s">
        <v>716</v>
      </c>
      <c r="G56" s="31" t="s">
        <v>164</v>
      </c>
      <c r="H56" s="31" t="s">
        <v>717</v>
      </c>
      <c r="I56" s="31" t="s">
        <v>233</v>
      </c>
      <c r="J56" s="31" t="s">
        <v>157</v>
      </c>
      <c r="K56" s="31" t="s">
        <v>340</v>
      </c>
      <c r="L56" s="31" t="s">
        <v>718</v>
      </c>
      <c r="M56" s="31" t="s">
        <v>719</v>
      </c>
      <c r="N56" s="31" t="s">
        <v>720</v>
      </c>
      <c r="O56" s="31" t="s">
        <v>157</v>
      </c>
      <c r="P56" s="31" t="s">
        <v>680</v>
      </c>
      <c r="Q56" s="31" t="s">
        <v>164</v>
      </c>
      <c r="R56" s="31" t="s">
        <v>717</v>
      </c>
      <c r="S56" s="31" t="s">
        <v>233</v>
      </c>
      <c r="T56" s="31" t="s">
        <v>157</v>
      </c>
      <c r="U56" s="31" t="s">
        <v>340</v>
      </c>
      <c r="V56" s="31" t="s">
        <v>718</v>
      </c>
      <c r="W56" s="31" t="s">
        <v>721</v>
      </c>
      <c r="X56" s="31" t="s">
        <v>722</v>
      </c>
      <c r="Y56" s="31" t="s">
        <v>157</v>
      </c>
      <c r="Z56" s="31" t="s">
        <v>259</v>
      </c>
      <c r="AA56" s="31" t="s">
        <v>157</v>
      </c>
      <c r="AB56" s="31" t="s">
        <v>157</v>
      </c>
      <c r="AC56" s="31" t="s">
        <v>157</v>
      </c>
      <c r="AD56" s="31" t="s">
        <v>157</v>
      </c>
      <c r="AE56" s="31" t="s">
        <v>157</v>
      </c>
      <c r="AF56" s="32" t="s">
        <v>716</v>
      </c>
      <c r="AG56" s="32" t="s">
        <v>680</v>
      </c>
      <c r="AH56" s="32" t="s">
        <v>723</v>
      </c>
      <c r="AI56" s="32" t="s">
        <v>164</v>
      </c>
      <c r="AJ56" s="32" t="s">
        <v>724</v>
      </c>
      <c r="AK56" s="32" t="s">
        <v>340</v>
      </c>
      <c r="AL56" s="32" t="s">
        <v>233</v>
      </c>
      <c r="AM56" s="32" t="s">
        <v>157</v>
      </c>
      <c r="AN56" s="32" t="s">
        <v>725</v>
      </c>
      <c r="AO56" s="32" t="s">
        <v>157</v>
      </c>
      <c r="AP56" s="32" t="s">
        <v>726</v>
      </c>
      <c r="AQ56" s="32" t="s">
        <v>157</v>
      </c>
      <c r="AR56" s="32" t="s">
        <v>626</v>
      </c>
      <c r="AS56" s="32" t="s">
        <v>157</v>
      </c>
      <c r="AT56" s="32" t="s">
        <v>157</v>
      </c>
      <c r="AU56" s="32" t="s">
        <v>157</v>
      </c>
      <c r="AV56" s="32" t="s">
        <v>157</v>
      </c>
      <c r="AW56" s="32" t="s">
        <v>727</v>
      </c>
      <c r="AX56" s="32" t="s">
        <v>164</v>
      </c>
      <c r="AY56" s="32" t="s">
        <v>724</v>
      </c>
      <c r="AZ56" s="32" t="s">
        <v>340</v>
      </c>
      <c r="BA56" s="32" t="s">
        <v>233</v>
      </c>
      <c r="BB56" s="32" t="s">
        <v>157</v>
      </c>
      <c r="BC56" s="32" t="s">
        <v>725</v>
      </c>
      <c r="BD56" s="32" t="s">
        <v>157</v>
      </c>
      <c r="BE56" s="32" t="s">
        <v>726</v>
      </c>
      <c r="BF56" s="32" t="s">
        <v>157</v>
      </c>
      <c r="BG56" s="32" t="s">
        <v>626</v>
      </c>
      <c r="BH56" s="32" t="s">
        <v>157</v>
      </c>
      <c r="BI56" s="32" t="s">
        <v>157</v>
      </c>
      <c r="BJ56" s="32" t="s">
        <v>157</v>
      </c>
      <c r="BK56" s="32" t="s">
        <v>157</v>
      </c>
      <c r="BL56" s="33" t="s">
        <v>162</v>
      </c>
      <c r="BM56" s="33" t="s">
        <v>157</v>
      </c>
      <c r="BN56" s="33" t="s">
        <v>157</v>
      </c>
      <c r="BO56" s="33" t="s">
        <v>157</v>
      </c>
      <c r="BP56" s="33" t="s">
        <v>157</v>
      </c>
      <c r="BQ56" s="33" t="s">
        <v>157</v>
      </c>
      <c r="BR56" s="33" t="s">
        <v>157</v>
      </c>
      <c r="BS56" s="34" t="s">
        <v>162</v>
      </c>
      <c r="BT56" s="34" t="s">
        <v>157</v>
      </c>
      <c r="BU56" s="34" t="s">
        <v>164</v>
      </c>
      <c r="BV56" s="34" t="s">
        <v>728</v>
      </c>
      <c r="BW56" s="35" t="s">
        <v>162</v>
      </c>
      <c r="BX56" s="35" t="s">
        <v>162</v>
      </c>
      <c r="BY56" s="35" t="s">
        <v>162</v>
      </c>
    </row>
    <row r="57" spans="1:77" ht="45" x14ac:dyDescent="0.25">
      <c r="A57" s="30" t="s">
        <v>1310</v>
      </c>
      <c r="B57" s="30" t="s">
        <v>1311</v>
      </c>
      <c r="C57" s="30" t="s">
        <v>1312</v>
      </c>
      <c r="D57" s="51">
        <f>VLOOKUP(A57,Population!A58:C1001,2,FALSE)</f>
        <v>281</v>
      </c>
      <c r="E57" s="30" t="s">
        <v>164</v>
      </c>
      <c r="F57" s="31" t="s">
        <v>1313</v>
      </c>
      <c r="G57" s="31" t="s">
        <v>164</v>
      </c>
      <c r="H57" s="31" t="s">
        <v>243</v>
      </c>
      <c r="I57" s="31" t="s">
        <v>233</v>
      </c>
      <c r="J57" s="31" t="s">
        <v>157</v>
      </c>
      <c r="K57" s="31" t="s">
        <v>503</v>
      </c>
      <c r="L57" s="31" t="s">
        <v>1314</v>
      </c>
      <c r="M57" s="31" t="s">
        <v>645</v>
      </c>
      <c r="N57" s="31" t="s">
        <v>1315</v>
      </c>
      <c r="O57" s="31" t="s">
        <v>157</v>
      </c>
      <c r="P57" s="31" t="s">
        <v>1316</v>
      </c>
      <c r="Q57" s="31" t="s">
        <v>164</v>
      </c>
      <c r="R57" s="31" t="s">
        <v>243</v>
      </c>
      <c r="S57" s="31" t="s">
        <v>233</v>
      </c>
      <c r="T57" s="31" t="s">
        <v>157</v>
      </c>
      <c r="U57" s="31" t="s">
        <v>503</v>
      </c>
      <c r="V57" s="31" t="s">
        <v>1317</v>
      </c>
      <c r="W57" s="31" t="s">
        <v>1318</v>
      </c>
      <c r="X57" s="31" t="s">
        <v>1319</v>
      </c>
      <c r="Y57" s="31" t="s">
        <v>157</v>
      </c>
      <c r="Z57" s="31" t="s">
        <v>259</v>
      </c>
      <c r="AA57" s="31" t="s">
        <v>157</v>
      </c>
      <c r="AB57" s="31" t="s">
        <v>157</v>
      </c>
      <c r="AC57" s="31" t="s">
        <v>157</v>
      </c>
      <c r="AD57" s="31" t="s">
        <v>157</v>
      </c>
      <c r="AE57" s="31" t="s">
        <v>157</v>
      </c>
      <c r="AF57" s="32" t="s">
        <v>1313</v>
      </c>
      <c r="AG57" s="32" t="s">
        <v>1316</v>
      </c>
      <c r="AH57" s="32" t="s">
        <v>660</v>
      </c>
      <c r="AI57" s="32" t="s">
        <v>164</v>
      </c>
      <c r="AJ57" s="32" t="s">
        <v>660</v>
      </c>
      <c r="AK57" s="32" t="s">
        <v>503</v>
      </c>
      <c r="AL57" s="32" t="s">
        <v>233</v>
      </c>
      <c r="AM57" s="32" t="s">
        <v>157</v>
      </c>
      <c r="AN57" s="32" t="s">
        <v>1320</v>
      </c>
      <c r="AO57" s="32" t="s">
        <v>157</v>
      </c>
      <c r="AP57" s="32" t="s">
        <v>1321</v>
      </c>
      <c r="AQ57" s="32" t="s">
        <v>157</v>
      </c>
      <c r="AR57" s="32" t="s">
        <v>259</v>
      </c>
      <c r="AS57" s="32" t="s">
        <v>157</v>
      </c>
      <c r="AT57" s="32" t="s">
        <v>157</v>
      </c>
      <c r="AU57" s="32" t="s">
        <v>157</v>
      </c>
      <c r="AV57" s="32" t="s">
        <v>157</v>
      </c>
      <c r="AW57" s="32" t="s">
        <v>660</v>
      </c>
      <c r="AX57" s="32" t="s">
        <v>164</v>
      </c>
      <c r="AY57" s="32" t="s">
        <v>660</v>
      </c>
      <c r="AZ57" s="32" t="s">
        <v>503</v>
      </c>
      <c r="BA57" s="32" t="s">
        <v>233</v>
      </c>
      <c r="BB57" s="32" t="s">
        <v>157</v>
      </c>
      <c r="BC57" s="32" t="s">
        <v>1322</v>
      </c>
      <c r="BD57" s="32" t="s">
        <v>157</v>
      </c>
      <c r="BE57" s="32" t="s">
        <v>1323</v>
      </c>
      <c r="BF57" s="32" t="s">
        <v>157</v>
      </c>
      <c r="BG57" s="32" t="s">
        <v>259</v>
      </c>
      <c r="BH57" s="32" t="s">
        <v>157</v>
      </c>
      <c r="BI57" s="32" t="s">
        <v>157</v>
      </c>
      <c r="BJ57" s="32" t="s">
        <v>157</v>
      </c>
      <c r="BK57" s="32" t="s">
        <v>157</v>
      </c>
      <c r="BL57" s="33" t="s">
        <v>164</v>
      </c>
      <c r="BM57" s="33" t="s">
        <v>188</v>
      </c>
      <c r="BN57" s="33" t="s">
        <v>188</v>
      </c>
      <c r="BO57" s="33" t="s">
        <v>167</v>
      </c>
      <c r="BP57" s="33" t="s">
        <v>157</v>
      </c>
      <c r="BQ57" s="33" t="s">
        <v>647</v>
      </c>
      <c r="BR57" s="33" t="s">
        <v>1324</v>
      </c>
      <c r="BS57" s="34" t="s">
        <v>162</v>
      </c>
      <c r="BT57" s="34" t="s">
        <v>157</v>
      </c>
      <c r="BU57" s="34" t="s">
        <v>164</v>
      </c>
      <c r="BV57" s="34" t="s">
        <v>1325</v>
      </c>
      <c r="BW57" s="35" t="s">
        <v>162</v>
      </c>
      <c r="BX57" s="35" t="s">
        <v>1326</v>
      </c>
      <c r="BY57" s="35" t="s">
        <v>162</v>
      </c>
    </row>
    <row r="58" spans="1:77" x14ac:dyDescent="0.25">
      <c r="A58" s="30" t="s">
        <v>1746</v>
      </c>
      <c r="B58" s="30" t="s">
        <v>1747</v>
      </c>
      <c r="C58" s="30" t="s">
        <v>1748</v>
      </c>
      <c r="D58" s="51">
        <f>VLOOKUP(A58,Population!A59:C1002,2,FALSE)</f>
        <v>250</v>
      </c>
      <c r="E58" s="30" t="s">
        <v>164</v>
      </c>
      <c r="F58" s="31" t="s">
        <v>1053</v>
      </c>
      <c r="G58" s="31" t="s">
        <v>164</v>
      </c>
      <c r="H58" s="31" t="s">
        <v>816</v>
      </c>
      <c r="I58" s="31" t="s">
        <v>233</v>
      </c>
      <c r="J58" s="31" t="s">
        <v>157</v>
      </c>
      <c r="K58" s="31" t="s">
        <v>842</v>
      </c>
      <c r="L58" s="31" t="s">
        <v>1695</v>
      </c>
      <c r="M58" s="31" t="s">
        <v>1749</v>
      </c>
      <c r="N58" s="31" t="s">
        <v>589</v>
      </c>
      <c r="O58" s="31" t="s">
        <v>157</v>
      </c>
      <c r="P58" s="31" t="s">
        <v>377</v>
      </c>
      <c r="Q58" s="31" t="s">
        <v>164</v>
      </c>
      <c r="R58" s="31" t="s">
        <v>816</v>
      </c>
      <c r="S58" s="31" t="s">
        <v>233</v>
      </c>
      <c r="T58" s="31" t="s">
        <v>157</v>
      </c>
      <c r="U58" s="31" t="s">
        <v>842</v>
      </c>
      <c r="V58" s="31" t="s">
        <v>1695</v>
      </c>
      <c r="W58" s="31" t="s">
        <v>1750</v>
      </c>
      <c r="X58" s="31" t="s">
        <v>341</v>
      </c>
      <c r="Y58" s="31" t="s">
        <v>157</v>
      </c>
      <c r="Z58" s="31" t="s">
        <v>259</v>
      </c>
      <c r="AA58" s="31" t="s">
        <v>157</v>
      </c>
      <c r="AB58" s="31" t="s">
        <v>157</v>
      </c>
      <c r="AC58" s="31" t="s">
        <v>157</v>
      </c>
      <c r="AD58" s="31" t="s">
        <v>157</v>
      </c>
      <c r="AE58" s="31" t="s">
        <v>157</v>
      </c>
      <c r="AF58" s="32" t="s">
        <v>1053</v>
      </c>
      <c r="AG58" s="32" t="s">
        <v>377</v>
      </c>
      <c r="AH58" s="32" t="s">
        <v>1751</v>
      </c>
      <c r="AI58" s="32" t="s">
        <v>164</v>
      </c>
      <c r="AJ58" s="32" t="s">
        <v>1751</v>
      </c>
      <c r="AK58" s="32" t="s">
        <v>528</v>
      </c>
      <c r="AL58" s="32" t="s">
        <v>233</v>
      </c>
      <c r="AM58" s="32" t="s">
        <v>157</v>
      </c>
      <c r="AN58" s="32" t="s">
        <v>1752</v>
      </c>
      <c r="AO58" s="32" t="s">
        <v>157</v>
      </c>
      <c r="AP58" s="32" t="s">
        <v>157</v>
      </c>
      <c r="AQ58" s="32" t="s">
        <v>157</v>
      </c>
      <c r="AR58" s="32" t="s">
        <v>259</v>
      </c>
      <c r="AS58" s="32" t="s">
        <v>157</v>
      </c>
      <c r="AT58" s="32" t="s">
        <v>157</v>
      </c>
      <c r="AU58" s="32" t="s">
        <v>157</v>
      </c>
      <c r="AV58" s="32" t="s">
        <v>157</v>
      </c>
      <c r="AW58" s="32" t="s">
        <v>1751</v>
      </c>
      <c r="AX58" s="32" t="s">
        <v>164</v>
      </c>
      <c r="AY58" s="32" t="s">
        <v>1751</v>
      </c>
      <c r="AZ58" s="32" t="s">
        <v>528</v>
      </c>
      <c r="BA58" s="32" t="s">
        <v>233</v>
      </c>
      <c r="BB58" s="32" t="s">
        <v>157</v>
      </c>
      <c r="BC58" s="32" t="s">
        <v>1752</v>
      </c>
      <c r="BD58" s="32" t="s">
        <v>157</v>
      </c>
      <c r="BE58" s="32" t="s">
        <v>157</v>
      </c>
      <c r="BF58" s="32" t="s">
        <v>157</v>
      </c>
      <c r="BG58" s="32" t="s">
        <v>259</v>
      </c>
      <c r="BH58" s="32" t="s">
        <v>157</v>
      </c>
      <c r="BI58" s="32" t="s">
        <v>157</v>
      </c>
      <c r="BJ58" s="32" t="s">
        <v>157</v>
      </c>
      <c r="BK58" s="32" t="s">
        <v>157</v>
      </c>
      <c r="BL58" s="33" t="s">
        <v>162</v>
      </c>
      <c r="BM58" s="33" t="s">
        <v>157</v>
      </c>
      <c r="BN58" s="33" t="s">
        <v>157</v>
      </c>
      <c r="BO58" s="33" t="s">
        <v>157</v>
      </c>
      <c r="BP58" s="33" t="s">
        <v>157</v>
      </c>
      <c r="BQ58" s="33" t="s">
        <v>157</v>
      </c>
      <c r="BR58" s="33" t="s">
        <v>157</v>
      </c>
      <c r="BS58" s="34" t="s">
        <v>162</v>
      </c>
      <c r="BT58" s="34" t="s">
        <v>157</v>
      </c>
      <c r="BU58" s="34" t="s">
        <v>164</v>
      </c>
      <c r="BV58" s="34" t="s">
        <v>966</v>
      </c>
      <c r="BW58" s="35" t="s">
        <v>162</v>
      </c>
      <c r="BX58" s="35" t="s">
        <v>162</v>
      </c>
      <c r="BY58" s="35" t="s">
        <v>157</v>
      </c>
    </row>
    <row r="59" spans="1:77" ht="45" x14ac:dyDescent="0.25">
      <c r="A59" s="30" t="s">
        <v>5011</v>
      </c>
      <c r="B59" s="30" t="s">
        <v>5012</v>
      </c>
      <c r="C59" s="30" t="s">
        <v>5013</v>
      </c>
      <c r="D59" s="51">
        <f>VLOOKUP(A59,Population!A60:C1003,2,FALSE)</f>
        <v>1623</v>
      </c>
      <c r="E59" s="30" t="s">
        <v>164</v>
      </c>
      <c r="F59" s="31" t="s">
        <v>5014</v>
      </c>
      <c r="G59" s="31" t="s">
        <v>164</v>
      </c>
      <c r="H59" s="31" t="s">
        <v>1829</v>
      </c>
      <c r="I59" s="31" t="s">
        <v>233</v>
      </c>
      <c r="J59" s="31" t="s">
        <v>157</v>
      </c>
      <c r="K59" s="31" t="s">
        <v>524</v>
      </c>
      <c r="L59" s="31" t="s">
        <v>5015</v>
      </c>
      <c r="M59" s="31" t="s">
        <v>420</v>
      </c>
      <c r="N59" s="31" t="s">
        <v>4755</v>
      </c>
      <c r="O59" s="31" t="s">
        <v>157</v>
      </c>
      <c r="P59" s="31" t="s">
        <v>1946</v>
      </c>
      <c r="Q59" s="31" t="s">
        <v>164</v>
      </c>
      <c r="R59" s="31" t="s">
        <v>1829</v>
      </c>
      <c r="S59" s="31" t="s">
        <v>233</v>
      </c>
      <c r="T59" s="31" t="s">
        <v>157</v>
      </c>
      <c r="U59" s="31" t="s">
        <v>524</v>
      </c>
      <c r="V59" s="31" t="s">
        <v>5015</v>
      </c>
      <c r="W59" s="31" t="s">
        <v>5016</v>
      </c>
      <c r="X59" s="31" t="s">
        <v>3465</v>
      </c>
      <c r="Y59" s="31" t="s">
        <v>157</v>
      </c>
      <c r="Z59" s="31" t="s">
        <v>259</v>
      </c>
      <c r="AA59" s="31" t="s">
        <v>157</v>
      </c>
      <c r="AB59" s="31" t="s">
        <v>157</v>
      </c>
      <c r="AC59" s="31" t="s">
        <v>157</v>
      </c>
      <c r="AD59" s="31" t="s">
        <v>157</v>
      </c>
      <c r="AE59" s="31" t="s">
        <v>264</v>
      </c>
      <c r="AF59" s="32" t="s">
        <v>5017</v>
      </c>
      <c r="AG59" s="32" t="s">
        <v>1946</v>
      </c>
      <c r="AH59" s="32" t="s">
        <v>2318</v>
      </c>
      <c r="AI59" s="32" t="s">
        <v>164</v>
      </c>
      <c r="AJ59" s="32" t="s">
        <v>377</v>
      </c>
      <c r="AK59" s="32" t="s">
        <v>524</v>
      </c>
      <c r="AL59" s="32" t="s">
        <v>233</v>
      </c>
      <c r="AM59" s="32" t="s">
        <v>157</v>
      </c>
      <c r="AN59" s="32" t="s">
        <v>5018</v>
      </c>
      <c r="AO59" s="32" t="s">
        <v>157</v>
      </c>
      <c r="AP59" s="32" t="s">
        <v>5018</v>
      </c>
      <c r="AQ59" s="32" t="s">
        <v>157</v>
      </c>
      <c r="AR59" s="32" t="s">
        <v>259</v>
      </c>
      <c r="AS59" s="32" t="s">
        <v>157</v>
      </c>
      <c r="AT59" s="32" t="s">
        <v>157</v>
      </c>
      <c r="AU59" s="32" t="s">
        <v>157</v>
      </c>
      <c r="AV59" s="32" t="s">
        <v>157</v>
      </c>
      <c r="AW59" s="32" t="s">
        <v>2318</v>
      </c>
      <c r="AX59" s="32" t="s">
        <v>164</v>
      </c>
      <c r="AY59" s="32" t="s">
        <v>2318</v>
      </c>
      <c r="AZ59" s="32" t="s">
        <v>524</v>
      </c>
      <c r="BA59" s="32" t="s">
        <v>233</v>
      </c>
      <c r="BB59" s="32" t="s">
        <v>157</v>
      </c>
      <c r="BC59" s="32" t="s">
        <v>5018</v>
      </c>
      <c r="BD59" s="32" t="s">
        <v>157</v>
      </c>
      <c r="BE59" s="32" t="s">
        <v>377</v>
      </c>
      <c r="BF59" s="32" t="s">
        <v>157</v>
      </c>
      <c r="BG59" s="32" t="s">
        <v>259</v>
      </c>
      <c r="BH59" s="32" t="s">
        <v>157</v>
      </c>
      <c r="BI59" s="32" t="s">
        <v>157</v>
      </c>
      <c r="BJ59" s="32" t="s">
        <v>157</v>
      </c>
      <c r="BK59" s="32" t="s">
        <v>157</v>
      </c>
      <c r="BL59" s="33" t="s">
        <v>164</v>
      </c>
      <c r="BM59" s="33" t="s">
        <v>219</v>
      </c>
      <c r="BN59" s="33" t="s">
        <v>219</v>
      </c>
      <c r="BO59" s="33" t="s">
        <v>775</v>
      </c>
      <c r="BP59" s="33" t="s">
        <v>157</v>
      </c>
      <c r="BQ59" s="33" t="s">
        <v>157</v>
      </c>
      <c r="BR59" s="33" t="s">
        <v>4915</v>
      </c>
      <c r="BS59" s="34" t="s">
        <v>162</v>
      </c>
      <c r="BT59" s="34" t="s">
        <v>157</v>
      </c>
      <c r="BU59" s="34" t="s">
        <v>162</v>
      </c>
      <c r="BV59" s="34" t="s">
        <v>157</v>
      </c>
      <c r="BW59" s="35" t="s">
        <v>5019</v>
      </c>
      <c r="BX59" s="35" t="s">
        <v>1989</v>
      </c>
      <c r="BY59" s="35" t="s">
        <v>157</v>
      </c>
    </row>
    <row r="60" spans="1:77" ht="60" x14ac:dyDescent="0.25">
      <c r="A60" s="30" t="s">
        <v>2713</v>
      </c>
      <c r="B60" s="30" t="s">
        <v>2714</v>
      </c>
      <c r="C60" s="30" t="s">
        <v>2715</v>
      </c>
      <c r="D60" s="51">
        <f>VLOOKUP(A60,Population!A61:C1004,2,FALSE)</f>
        <v>934</v>
      </c>
      <c r="E60" s="30" t="s">
        <v>164</v>
      </c>
      <c r="F60" s="31" t="s">
        <v>2716</v>
      </c>
      <c r="G60" s="31" t="s">
        <v>164</v>
      </c>
      <c r="H60" s="31" t="s">
        <v>2717</v>
      </c>
      <c r="I60" s="31" t="s">
        <v>233</v>
      </c>
      <c r="J60" s="31" t="s">
        <v>157</v>
      </c>
      <c r="K60" s="31" t="s">
        <v>273</v>
      </c>
      <c r="L60" s="31" t="s">
        <v>2718</v>
      </c>
      <c r="M60" s="31" t="s">
        <v>2719</v>
      </c>
      <c r="N60" s="31" t="s">
        <v>2720</v>
      </c>
      <c r="O60" s="31" t="s">
        <v>2721</v>
      </c>
      <c r="P60" s="31" t="s">
        <v>2642</v>
      </c>
      <c r="Q60" s="31" t="s">
        <v>164</v>
      </c>
      <c r="R60" s="31" t="s">
        <v>2718</v>
      </c>
      <c r="S60" s="31" t="s">
        <v>233</v>
      </c>
      <c r="T60" s="31" t="s">
        <v>157</v>
      </c>
      <c r="U60" s="31" t="s">
        <v>2722</v>
      </c>
      <c r="V60" s="31" t="s">
        <v>2718</v>
      </c>
      <c r="W60" s="31" t="s">
        <v>2723</v>
      </c>
      <c r="X60" s="31" t="s">
        <v>2724</v>
      </c>
      <c r="Y60" s="31" t="s">
        <v>2725</v>
      </c>
      <c r="Z60" s="31" t="s">
        <v>259</v>
      </c>
      <c r="AA60" s="31" t="s">
        <v>2726</v>
      </c>
      <c r="AB60" s="31" t="s">
        <v>157</v>
      </c>
      <c r="AC60" s="31" t="s">
        <v>157</v>
      </c>
      <c r="AD60" s="31" t="s">
        <v>157</v>
      </c>
      <c r="AE60" s="31" t="s">
        <v>157</v>
      </c>
      <c r="AF60" s="32" t="s">
        <v>2727</v>
      </c>
      <c r="AG60" s="32" t="s">
        <v>2642</v>
      </c>
      <c r="AH60" s="32" t="s">
        <v>422</v>
      </c>
      <c r="AI60" s="32" t="s">
        <v>164</v>
      </c>
      <c r="AJ60" s="32" t="s">
        <v>2728</v>
      </c>
      <c r="AK60" s="32" t="s">
        <v>2728</v>
      </c>
      <c r="AL60" s="32" t="s">
        <v>233</v>
      </c>
      <c r="AM60" s="32" t="s">
        <v>157</v>
      </c>
      <c r="AN60" s="32" t="s">
        <v>2729</v>
      </c>
      <c r="AO60" s="32" t="s">
        <v>157</v>
      </c>
      <c r="AP60" s="32" t="s">
        <v>157</v>
      </c>
      <c r="AQ60" s="32" t="s">
        <v>157</v>
      </c>
      <c r="AR60" s="32" t="s">
        <v>359</v>
      </c>
      <c r="AS60" s="32" t="s">
        <v>157</v>
      </c>
      <c r="AT60" s="32" t="s">
        <v>157</v>
      </c>
      <c r="AU60" s="32" t="s">
        <v>2730</v>
      </c>
      <c r="AV60" s="32" t="s">
        <v>157</v>
      </c>
      <c r="AW60" s="32" t="s">
        <v>1431</v>
      </c>
      <c r="AX60" s="32" t="s">
        <v>164</v>
      </c>
      <c r="AY60" s="32" t="s">
        <v>2728</v>
      </c>
      <c r="AZ60" s="32" t="s">
        <v>2731</v>
      </c>
      <c r="BA60" s="32" t="s">
        <v>233</v>
      </c>
      <c r="BB60" s="32" t="s">
        <v>157</v>
      </c>
      <c r="BC60" s="32" t="s">
        <v>2732</v>
      </c>
      <c r="BD60" s="32" t="s">
        <v>2733</v>
      </c>
      <c r="BE60" s="32" t="s">
        <v>157</v>
      </c>
      <c r="BF60" s="32" t="s">
        <v>2734</v>
      </c>
      <c r="BG60" s="32" t="s">
        <v>359</v>
      </c>
      <c r="BH60" s="32" t="s">
        <v>157</v>
      </c>
      <c r="BI60" s="32" t="s">
        <v>157</v>
      </c>
      <c r="BJ60" s="32" t="s">
        <v>2735</v>
      </c>
      <c r="BK60" s="32" t="s">
        <v>157</v>
      </c>
      <c r="BL60" s="33" t="s">
        <v>162</v>
      </c>
      <c r="BM60" s="33" t="s">
        <v>157</v>
      </c>
      <c r="BN60" s="33" t="s">
        <v>157</v>
      </c>
      <c r="BO60" s="33" t="s">
        <v>157</v>
      </c>
      <c r="BP60" s="33" t="s">
        <v>157</v>
      </c>
      <c r="BQ60" s="33" t="s">
        <v>157</v>
      </c>
      <c r="BR60" s="33" t="s">
        <v>157</v>
      </c>
      <c r="BS60" s="34" t="s">
        <v>162</v>
      </c>
      <c r="BT60" s="34" t="s">
        <v>157</v>
      </c>
      <c r="BU60" s="34" t="s">
        <v>164</v>
      </c>
      <c r="BV60" s="34" t="s">
        <v>2736</v>
      </c>
      <c r="BW60" s="35" t="s">
        <v>157</v>
      </c>
      <c r="BX60" s="35" t="s">
        <v>157</v>
      </c>
      <c r="BY60" s="35" t="s">
        <v>157</v>
      </c>
    </row>
    <row r="61" spans="1:77" ht="150" x14ac:dyDescent="0.25">
      <c r="A61" s="30" t="s">
        <v>3768</v>
      </c>
      <c r="B61" s="30" t="s">
        <v>3769</v>
      </c>
      <c r="C61" s="30" t="s">
        <v>3770</v>
      </c>
      <c r="D61" s="51">
        <f>VLOOKUP(A61,Population!A62:C1005,2,FALSE)</f>
        <v>99685</v>
      </c>
      <c r="E61" s="30" t="s">
        <v>164</v>
      </c>
      <c r="F61" s="31" t="s">
        <v>340</v>
      </c>
      <c r="G61" s="31" t="s">
        <v>162</v>
      </c>
      <c r="H61" s="31" t="s">
        <v>157</v>
      </c>
      <c r="I61" s="31" t="s">
        <v>157</v>
      </c>
      <c r="J61" s="31" t="s">
        <v>157</v>
      </c>
      <c r="K61" s="31" t="s">
        <v>157</v>
      </c>
      <c r="L61" s="31" t="s">
        <v>157</v>
      </c>
      <c r="M61" s="31" t="s">
        <v>157</v>
      </c>
      <c r="N61" s="31" t="s">
        <v>157</v>
      </c>
      <c r="O61" s="31" t="s">
        <v>157</v>
      </c>
      <c r="P61" s="31" t="s">
        <v>157</v>
      </c>
      <c r="Q61" s="31" t="s">
        <v>162</v>
      </c>
      <c r="R61" s="31" t="s">
        <v>157</v>
      </c>
      <c r="S61" s="31" t="s">
        <v>157</v>
      </c>
      <c r="T61" s="31" t="s">
        <v>157</v>
      </c>
      <c r="U61" s="31" t="s">
        <v>157</v>
      </c>
      <c r="V61" s="31" t="s">
        <v>157</v>
      </c>
      <c r="W61" s="31" t="s">
        <v>157</v>
      </c>
      <c r="X61" s="31" t="s">
        <v>157</v>
      </c>
      <c r="Y61" s="31" t="s">
        <v>157</v>
      </c>
      <c r="Z61" s="31" t="s">
        <v>157</v>
      </c>
      <c r="AA61" s="31" t="s">
        <v>157</v>
      </c>
      <c r="AB61" s="31" t="s">
        <v>157</v>
      </c>
      <c r="AC61" s="31" t="s">
        <v>157</v>
      </c>
      <c r="AD61" s="31" t="s">
        <v>157</v>
      </c>
      <c r="AE61" s="31" t="s">
        <v>157</v>
      </c>
      <c r="AF61" s="32" t="s">
        <v>3771</v>
      </c>
      <c r="AG61" s="32" t="s">
        <v>3772</v>
      </c>
      <c r="AH61" s="32" t="s">
        <v>3773</v>
      </c>
      <c r="AI61" s="32" t="s">
        <v>164</v>
      </c>
      <c r="AJ61" s="32" t="s">
        <v>3774</v>
      </c>
      <c r="AK61" s="32" t="s">
        <v>340</v>
      </c>
      <c r="AL61" s="32" t="s">
        <v>614</v>
      </c>
      <c r="AM61" s="32" t="s">
        <v>157</v>
      </c>
      <c r="AN61" s="32" t="s">
        <v>3775</v>
      </c>
      <c r="AO61" s="32" t="s">
        <v>157</v>
      </c>
      <c r="AP61" s="32" t="s">
        <v>157</v>
      </c>
      <c r="AQ61" s="32" t="s">
        <v>3776</v>
      </c>
      <c r="AR61" s="32" t="s">
        <v>2366</v>
      </c>
      <c r="AS61" s="32" t="s">
        <v>3777</v>
      </c>
      <c r="AT61" s="32" t="s">
        <v>3778</v>
      </c>
      <c r="AU61" s="32" t="s">
        <v>3779</v>
      </c>
      <c r="AV61" s="32" t="s">
        <v>157</v>
      </c>
      <c r="AW61" s="32" t="s">
        <v>3780</v>
      </c>
      <c r="AX61" s="32" t="s">
        <v>164</v>
      </c>
      <c r="AY61" s="32" t="s">
        <v>3781</v>
      </c>
      <c r="AZ61" s="32" t="s">
        <v>340</v>
      </c>
      <c r="BA61" s="32" t="s">
        <v>614</v>
      </c>
      <c r="BB61" s="32" t="s">
        <v>157</v>
      </c>
      <c r="BC61" s="32" t="s">
        <v>2847</v>
      </c>
      <c r="BD61" s="32" t="s">
        <v>157</v>
      </c>
      <c r="BE61" s="32" t="s">
        <v>157</v>
      </c>
      <c r="BF61" s="32" t="s">
        <v>3782</v>
      </c>
      <c r="BG61" s="32" t="s">
        <v>2366</v>
      </c>
      <c r="BH61" s="32" t="s">
        <v>3783</v>
      </c>
      <c r="BI61" s="32" t="s">
        <v>3784</v>
      </c>
      <c r="BJ61" s="32" t="s">
        <v>3785</v>
      </c>
      <c r="BK61" s="32" t="s">
        <v>157</v>
      </c>
      <c r="BL61" s="33" t="s">
        <v>164</v>
      </c>
      <c r="BM61" s="33" t="s">
        <v>3786</v>
      </c>
      <c r="BN61" s="33" t="s">
        <v>3786</v>
      </c>
      <c r="BO61" s="33" t="s">
        <v>775</v>
      </c>
      <c r="BP61" s="33" t="s">
        <v>3787</v>
      </c>
      <c r="BQ61" s="33" t="s">
        <v>157</v>
      </c>
      <c r="BR61" s="33" t="s">
        <v>3788</v>
      </c>
      <c r="BS61" s="34" t="s">
        <v>164</v>
      </c>
      <c r="BT61" s="34" t="s">
        <v>3789</v>
      </c>
      <c r="BU61" s="34" t="s">
        <v>162</v>
      </c>
      <c r="BV61" s="34" t="s">
        <v>157</v>
      </c>
      <c r="BW61" s="35" t="s">
        <v>3790</v>
      </c>
      <c r="BX61" s="35" t="s">
        <v>3791</v>
      </c>
      <c r="BY61" s="35" t="s">
        <v>157</v>
      </c>
    </row>
    <row r="62" spans="1:77" ht="45" x14ac:dyDescent="0.25">
      <c r="A62" s="30" t="s">
        <v>2033</v>
      </c>
      <c r="B62" s="30" t="s">
        <v>2034</v>
      </c>
      <c r="C62" s="30" t="s">
        <v>2035</v>
      </c>
      <c r="D62" s="51">
        <f>VLOOKUP(A62,Population!A63:C1006,2,FALSE)</f>
        <v>837</v>
      </c>
      <c r="E62" s="30" t="s">
        <v>164</v>
      </c>
      <c r="F62" s="31" t="s">
        <v>2036</v>
      </c>
      <c r="G62" s="31" t="s">
        <v>164</v>
      </c>
      <c r="H62" s="31" t="s">
        <v>966</v>
      </c>
      <c r="I62" s="31" t="s">
        <v>614</v>
      </c>
      <c r="J62" s="31" t="s">
        <v>157</v>
      </c>
      <c r="K62" s="31" t="s">
        <v>157</v>
      </c>
      <c r="L62" s="31" t="s">
        <v>2037</v>
      </c>
      <c r="M62" s="31" t="s">
        <v>157</v>
      </c>
      <c r="N62" s="31" t="s">
        <v>157</v>
      </c>
      <c r="O62" s="31" t="s">
        <v>2038</v>
      </c>
      <c r="P62" s="31" t="s">
        <v>1363</v>
      </c>
      <c r="Q62" s="31" t="s">
        <v>164</v>
      </c>
      <c r="R62" s="31" t="s">
        <v>966</v>
      </c>
      <c r="S62" s="31" t="s">
        <v>614</v>
      </c>
      <c r="T62" s="31" t="s">
        <v>157</v>
      </c>
      <c r="U62" s="31" t="s">
        <v>157</v>
      </c>
      <c r="V62" s="31" t="s">
        <v>2039</v>
      </c>
      <c r="W62" s="31" t="s">
        <v>157</v>
      </c>
      <c r="X62" s="31" t="s">
        <v>157</v>
      </c>
      <c r="Y62" s="31" t="s">
        <v>2040</v>
      </c>
      <c r="Z62" s="31" t="s">
        <v>259</v>
      </c>
      <c r="AA62" s="31" t="s">
        <v>157</v>
      </c>
      <c r="AB62" s="31" t="s">
        <v>157</v>
      </c>
      <c r="AC62" s="31" t="s">
        <v>157</v>
      </c>
      <c r="AD62" s="31" t="s">
        <v>157</v>
      </c>
      <c r="AE62" s="31" t="s">
        <v>2041</v>
      </c>
      <c r="AF62" s="32" t="s">
        <v>2042</v>
      </c>
      <c r="AG62" s="32" t="s">
        <v>1157</v>
      </c>
      <c r="AH62" s="32" t="s">
        <v>2043</v>
      </c>
      <c r="AI62" s="32" t="s">
        <v>164</v>
      </c>
      <c r="AJ62" s="32" t="s">
        <v>785</v>
      </c>
      <c r="AK62" s="32" t="s">
        <v>157</v>
      </c>
      <c r="AL62" s="32" t="s">
        <v>614</v>
      </c>
      <c r="AM62" s="32" t="s">
        <v>157</v>
      </c>
      <c r="AN62" s="32" t="s">
        <v>2044</v>
      </c>
      <c r="AO62" s="32" t="s">
        <v>157</v>
      </c>
      <c r="AP62" s="32" t="s">
        <v>157</v>
      </c>
      <c r="AQ62" s="32" t="s">
        <v>2045</v>
      </c>
      <c r="AR62" s="32" t="s">
        <v>259</v>
      </c>
      <c r="AS62" s="32" t="s">
        <v>157</v>
      </c>
      <c r="AT62" s="32" t="s">
        <v>157</v>
      </c>
      <c r="AU62" s="32" t="s">
        <v>157</v>
      </c>
      <c r="AV62" s="32" t="s">
        <v>157</v>
      </c>
      <c r="AW62" s="32" t="s">
        <v>2046</v>
      </c>
      <c r="AX62" s="32" t="s">
        <v>164</v>
      </c>
      <c r="AY62" s="32" t="s">
        <v>785</v>
      </c>
      <c r="AZ62" s="32" t="s">
        <v>157</v>
      </c>
      <c r="BA62" s="32" t="s">
        <v>614</v>
      </c>
      <c r="BB62" s="32" t="s">
        <v>157</v>
      </c>
      <c r="BC62" s="32" t="s">
        <v>2044</v>
      </c>
      <c r="BD62" s="32" t="s">
        <v>157</v>
      </c>
      <c r="BE62" s="32" t="s">
        <v>157</v>
      </c>
      <c r="BF62" s="32" t="s">
        <v>2047</v>
      </c>
      <c r="BG62" s="32" t="s">
        <v>259</v>
      </c>
      <c r="BH62" s="32" t="s">
        <v>157</v>
      </c>
      <c r="BI62" s="32" t="s">
        <v>157</v>
      </c>
      <c r="BJ62" s="32" t="s">
        <v>157</v>
      </c>
      <c r="BK62" s="32" t="s">
        <v>157</v>
      </c>
      <c r="BL62" s="33" t="s">
        <v>210</v>
      </c>
      <c r="BM62" s="33" t="s">
        <v>157</v>
      </c>
      <c r="BN62" s="33" t="s">
        <v>157</v>
      </c>
      <c r="BO62" s="33" t="s">
        <v>157</v>
      </c>
      <c r="BP62" s="33" t="s">
        <v>157</v>
      </c>
      <c r="BQ62" s="33" t="s">
        <v>157</v>
      </c>
      <c r="BR62" s="33" t="s">
        <v>157</v>
      </c>
      <c r="BS62" s="34" t="s">
        <v>164</v>
      </c>
      <c r="BT62" s="34" t="s">
        <v>2048</v>
      </c>
      <c r="BU62" s="34" t="s">
        <v>164</v>
      </c>
      <c r="BV62" s="34" t="s">
        <v>2049</v>
      </c>
      <c r="BW62" s="35" t="s">
        <v>2050</v>
      </c>
      <c r="BX62" s="35" t="s">
        <v>535</v>
      </c>
      <c r="BY62" s="35" t="s">
        <v>157</v>
      </c>
    </row>
    <row r="63" spans="1:77" ht="60" x14ac:dyDescent="0.25">
      <c r="A63" s="30" t="s">
        <v>5867</v>
      </c>
      <c r="B63" s="30" t="s">
        <v>856</v>
      </c>
      <c r="C63" s="30" t="s">
        <v>857</v>
      </c>
      <c r="D63" s="51">
        <f>VLOOKUP(A63,Population!A64:C1007,2,FALSE)</f>
        <v>8127</v>
      </c>
      <c r="E63" s="30" t="s">
        <v>164</v>
      </c>
      <c r="F63" s="31" t="s">
        <v>528</v>
      </c>
      <c r="G63" s="31" t="s">
        <v>164</v>
      </c>
      <c r="H63" s="31" t="s">
        <v>858</v>
      </c>
      <c r="I63" s="31" t="s">
        <v>614</v>
      </c>
      <c r="J63" s="31" t="s">
        <v>157</v>
      </c>
      <c r="K63" s="31" t="s">
        <v>859</v>
      </c>
      <c r="L63" s="31" t="s">
        <v>860</v>
      </c>
      <c r="M63" s="31" t="s">
        <v>157</v>
      </c>
      <c r="N63" s="31" t="s">
        <v>157</v>
      </c>
      <c r="O63" s="31" t="s">
        <v>861</v>
      </c>
      <c r="P63" s="31" t="s">
        <v>862</v>
      </c>
      <c r="Q63" s="31" t="s">
        <v>164</v>
      </c>
      <c r="R63" s="31" t="s">
        <v>863</v>
      </c>
      <c r="S63" s="31" t="s">
        <v>614</v>
      </c>
      <c r="T63" s="31" t="s">
        <v>157</v>
      </c>
      <c r="U63" s="31" t="s">
        <v>859</v>
      </c>
      <c r="V63" s="31" t="s">
        <v>860</v>
      </c>
      <c r="W63" s="31" t="s">
        <v>157</v>
      </c>
      <c r="X63" s="31" t="s">
        <v>157</v>
      </c>
      <c r="Y63" s="31" t="s">
        <v>864</v>
      </c>
      <c r="Z63" s="31" t="s">
        <v>865</v>
      </c>
      <c r="AA63" s="31" t="s">
        <v>157</v>
      </c>
      <c r="AB63" s="31" t="s">
        <v>157</v>
      </c>
      <c r="AC63" s="31" t="s">
        <v>866</v>
      </c>
      <c r="AD63" s="31" t="s">
        <v>157</v>
      </c>
      <c r="AE63" s="31" t="s">
        <v>867</v>
      </c>
      <c r="AF63" s="32" t="s">
        <v>868</v>
      </c>
      <c r="AG63" s="32" t="s">
        <v>410</v>
      </c>
      <c r="AH63" s="32" t="s">
        <v>869</v>
      </c>
      <c r="AI63" s="32" t="s">
        <v>164</v>
      </c>
      <c r="AJ63" s="32" t="s">
        <v>870</v>
      </c>
      <c r="AK63" s="32" t="s">
        <v>871</v>
      </c>
      <c r="AL63" s="32" t="s">
        <v>614</v>
      </c>
      <c r="AM63" s="32" t="s">
        <v>157</v>
      </c>
      <c r="AN63" s="32" t="s">
        <v>872</v>
      </c>
      <c r="AO63" s="32" t="s">
        <v>157</v>
      </c>
      <c r="AP63" s="32" t="s">
        <v>157</v>
      </c>
      <c r="AQ63" s="32" t="s">
        <v>873</v>
      </c>
      <c r="AR63" s="32" t="s">
        <v>814</v>
      </c>
      <c r="AS63" s="32" t="s">
        <v>157</v>
      </c>
      <c r="AT63" s="32" t="s">
        <v>157</v>
      </c>
      <c r="AU63" s="32" t="s">
        <v>157</v>
      </c>
      <c r="AV63" s="32" t="s">
        <v>157</v>
      </c>
      <c r="AW63" s="32" t="s">
        <v>874</v>
      </c>
      <c r="AX63" s="32" t="s">
        <v>164</v>
      </c>
      <c r="AY63" s="32" t="s">
        <v>870</v>
      </c>
      <c r="AZ63" s="32" t="s">
        <v>871</v>
      </c>
      <c r="BA63" s="32" t="s">
        <v>614</v>
      </c>
      <c r="BB63" s="32" t="s">
        <v>157</v>
      </c>
      <c r="BC63" s="32" t="s">
        <v>872</v>
      </c>
      <c r="BD63" s="32" t="s">
        <v>157</v>
      </c>
      <c r="BE63" s="32" t="s">
        <v>157</v>
      </c>
      <c r="BF63" s="32" t="s">
        <v>875</v>
      </c>
      <c r="BG63" s="32" t="s">
        <v>814</v>
      </c>
      <c r="BH63" s="32" t="s">
        <v>157</v>
      </c>
      <c r="BI63" s="32" t="s">
        <v>157</v>
      </c>
      <c r="BJ63" s="32" t="s">
        <v>157</v>
      </c>
      <c r="BK63" s="32" t="s">
        <v>157</v>
      </c>
      <c r="BL63" s="33" t="s">
        <v>164</v>
      </c>
      <c r="BM63" s="33" t="s">
        <v>876</v>
      </c>
      <c r="BN63" s="33" t="s">
        <v>877</v>
      </c>
      <c r="BO63" s="33" t="s">
        <v>775</v>
      </c>
      <c r="BP63" s="33" t="s">
        <v>878</v>
      </c>
      <c r="BQ63" s="33" t="s">
        <v>157</v>
      </c>
      <c r="BR63" s="33" t="s">
        <v>157</v>
      </c>
      <c r="BS63" s="34" t="s">
        <v>162</v>
      </c>
      <c r="BT63" s="34" t="s">
        <v>157</v>
      </c>
      <c r="BU63" s="34" t="s">
        <v>162</v>
      </c>
      <c r="BV63" s="34" t="s">
        <v>157</v>
      </c>
      <c r="BW63" s="35" t="s">
        <v>879</v>
      </c>
      <c r="BX63" s="35" t="s">
        <v>580</v>
      </c>
      <c r="BY63" s="35" t="s">
        <v>580</v>
      </c>
    </row>
    <row r="64" spans="1:77" ht="30" x14ac:dyDescent="0.25">
      <c r="A64" s="30" t="s">
        <v>5908</v>
      </c>
      <c r="B64" s="30" t="s">
        <v>3440</v>
      </c>
      <c r="C64" s="30" t="s">
        <v>3441</v>
      </c>
      <c r="D64" s="51">
        <f>VLOOKUP(A64,Population!A65:C1008,2,FALSE)</f>
        <v>525</v>
      </c>
      <c r="E64" s="30" t="s">
        <v>164</v>
      </c>
      <c r="F64" s="31" t="s">
        <v>3442</v>
      </c>
      <c r="G64" s="31" t="s">
        <v>164</v>
      </c>
      <c r="H64" s="31" t="s">
        <v>3443</v>
      </c>
      <c r="I64" s="31" t="s">
        <v>233</v>
      </c>
      <c r="J64" s="31" t="s">
        <v>157</v>
      </c>
      <c r="K64" s="31" t="s">
        <v>440</v>
      </c>
      <c r="L64" s="31" t="s">
        <v>3444</v>
      </c>
      <c r="M64" s="31" t="s">
        <v>3445</v>
      </c>
      <c r="N64" s="31" t="s">
        <v>3446</v>
      </c>
      <c r="O64" s="31" t="s">
        <v>157</v>
      </c>
      <c r="P64" s="31" t="s">
        <v>173</v>
      </c>
      <c r="Q64" s="31" t="s">
        <v>164</v>
      </c>
      <c r="R64" s="31" t="s">
        <v>1141</v>
      </c>
      <c r="S64" s="31" t="s">
        <v>233</v>
      </c>
      <c r="T64" s="31" t="s">
        <v>157</v>
      </c>
      <c r="U64" s="31" t="s">
        <v>3447</v>
      </c>
      <c r="V64" s="31" t="s">
        <v>3447</v>
      </c>
      <c r="W64" s="31" t="s">
        <v>157</v>
      </c>
      <c r="X64" s="31" t="s">
        <v>157</v>
      </c>
      <c r="Y64" s="31" t="s">
        <v>157</v>
      </c>
      <c r="Z64" s="31" t="s">
        <v>259</v>
      </c>
      <c r="AA64" s="31" t="s">
        <v>157</v>
      </c>
      <c r="AB64" s="31" t="s">
        <v>157</v>
      </c>
      <c r="AC64" s="31" t="s">
        <v>157</v>
      </c>
      <c r="AD64" s="31" t="s">
        <v>157</v>
      </c>
      <c r="AE64" s="31" t="s">
        <v>157</v>
      </c>
      <c r="AF64" s="32" t="s">
        <v>3442</v>
      </c>
      <c r="AG64" s="32" t="s">
        <v>3448</v>
      </c>
      <c r="AH64" s="32" t="s">
        <v>3449</v>
      </c>
      <c r="AI64" s="32" t="s">
        <v>164</v>
      </c>
      <c r="AJ64" s="32" t="s">
        <v>3449</v>
      </c>
      <c r="AK64" s="32" t="s">
        <v>2022</v>
      </c>
      <c r="AL64" s="32" t="s">
        <v>233</v>
      </c>
      <c r="AM64" s="32" t="s">
        <v>157</v>
      </c>
      <c r="AN64" s="32" t="s">
        <v>3450</v>
      </c>
      <c r="AO64" s="32" t="s">
        <v>157</v>
      </c>
      <c r="AP64" s="32" t="s">
        <v>157</v>
      </c>
      <c r="AQ64" s="32" t="s">
        <v>157</v>
      </c>
      <c r="AR64" s="32" t="s">
        <v>259</v>
      </c>
      <c r="AS64" s="32" t="s">
        <v>157</v>
      </c>
      <c r="AT64" s="32" t="s">
        <v>157</v>
      </c>
      <c r="AU64" s="32" t="s">
        <v>157</v>
      </c>
      <c r="AV64" s="32" t="s">
        <v>157</v>
      </c>
      <c r="AW64" s="32" t="s">
        <v>3449</v>
      </c>
      <c r="AX64" s="32" t="s">
        <v>164</v>
      </c>
      <c r="AY64" s="32" t="s">
        <v>3449</v>
      </c>
      <c r="AZ64" s="32" t="s">
        <v>1164</v>
      </c>
      <c r="BA64" s="32" t="s">
        <v>233</v>
      </c>
      <c r="BB64" s="32" t="s">
        <v>157</v>
      </c>
      <c r="BC64" s="32" t="s">
        <v>1164</v>
      </c>
      <c r="BD64" s="32" t="s">
        <v>157</v>
      </c>
      <c r="BE64" s="32" t="s">
        <v>157</v>
      </c>
      <c r="BF64" s="32" t="s">
        <v>157</v>
      </c>
      <c r="BG64" s="32" t="s">
        <v>157</v>
      </c>
      <c r="BH64" s="32" t="s">
        <v>157</v>
      </c>
      <c r="BI64" s="32" t="s">
        <v>157</v>
      </c>
      <c r="BJ64" s="32" t="s">
        <v>157</v>
      </c>
      <c r="BK64" s="32" t="s">
        <v>157</v>
      </c>
      <c r="BL64" s="33" t="s">
        <v>162</v>
      </c>
      <c r="BM64" s="33" t="s">
        <v>157</v>
      </c>
      <c r="BN64" s="33" t="s">
        <v>157</v>
      </c>
      <c r="BO64" s="33" t="s">
        <v>157</v>
      </c>
      <c r="BP64" s="33" t="s">
        <v>157</v>
      </c>
      <c r="BQ64" s="33" t="s">
        <v>157</v>
      </c>
      <c r="BR64" s="33" t="s">
        <v>157</v>
      </c>
      <c r="BS64" s="34" t="s">
        <v>162</v>
      </c>
      <c r="BT64" s="34" t="s">
        <v>157</v>
      </c>
      <c r="BU64" s="34" t="s">
        <v>164</v>
      </c>
      <c r="BV64" s="34" t="s">
        <v>3451</v>
      </c>
      <c r="BW64" s="35" t="s">
        <v>580</v>
      </c>
      <c r="BX64" s="35" t="s">
        <v>580</v>
      </c>
      <c r="BY64" s="35" t="s">
        <v>3452</v>
      </c>
    </row>
    <row r="65" spans="1:77" ht="45" x14ac:dyDescent="0.25">
      <c r="A65" s="30" t="s">
        <v>2513</v>
      </c>
      <c r="B65" s="30" t="s">
        <v>2514</v>
      </c>
      <c r="C65" s="30" t="s">
        <v>2515</v>
      </c>
      <c r="D65" s="51">
        <f>VLOOKUP(A65,Population!A66:C1009,2,FALSE)</f>
        <v>264</v>
      </c>
      <c r="E65" s="30" t="s">
        <v>164</v>
      </c>
      <c r="F65" s="31" t="s">
        <v>1811</v>
      </c>
      <c r="G65" s="31" t="s">
        <v>164</v>
      </c>
      <c r="H65" s="31" t="s">
        <v>2516</v>
      </c>
      <c r="I65" s="31" t="s">
        <v>233</v>
      </c>
      <c r="J65" s="31" t="s">
        <v>157</v>
      </c>
      <c r="K65" s="31" t="s">
        <v>244</v>
      </c>
      <c r="L65" s="31" t="s">
        <v>2517</v>
      </c>
      <c r="M65" s="31" t="s">
        <v>157</v>
      </c>
      <c r="N65" s="31" t="s">
        <v>157</v>
      </c>
      <c r="O65" s="31" t="s">
        <v>157</v>
      </c>
      <c r="P65" s="31" t="s">
        <v>217</v>
      </c>
      <c r="Q65" s="31" t="s">
        <v>164</v>
      </c>
      <c r="R65" s="31" t="s">
        <v>2516</v>
      </c>
      <c r="S65" s="31" t="s">
        <v>233</v>
      </c>
      <c r="T65" s="31" t="s">
        <v>157</v>
      </c>
      <c r="U65" s="31" t="s">
        <v>244</v>
      </c>
      <c r="V65" s="31" t="s">
        <v>2517</v>
      </c>
      <c r="W65" s="31" t="s">
        <v>157</v>
      </c>
      <c r="X65" s="31" t="s">
        <v>157</v>
      </c>
      <c r="Y65" s="31" t="s">
        <v>157</v>
      </c>
      <c r="Z65" s="31" t="s">
        <v>259</v>
      </c>
      <c r="AA65" s="31" t="s">
        <v>157</v>
      </c>
      <c r="AB65" s="31" t="s">
        <v>157</v>
      </c>
      <c r="AC65" s="31" t="s">
        <v>157</v>
      </c>
      <c r="AD65" s="31" t="s">
        <v>157</v>
      </c>
      <c r="AE65" s="31" t="s">
        <v>157</v>
      </c>
      <c r="AF65" s="32" t="s">
        <v>1811</v>
      </c>
      <c r="AG65" s="32" t="s">
        <v>217</v>
      </c>
      <c r="AH65" s="32" t="s">
        <v>436</v>
      </c>
      <c r="AI65" s="32" t="s">
        <v>164</v>
      </c>
      <c r="AJ65" s="32" t="s">
        <v>436</v>
      </c>
      <c r="AK65" s="32" t="s">
        <v>2518</v>
      </c>
      <c r="AL65" s="32" t="s">
        <v>167</v>
      </c>
      <c r="AM65" s="32" t="s">
        <v>2519</v>
      </c>
      <c r="AN65" s="32" t="s">
        <v>340</v>
      </c>
      <c r="AO65" s="32" t="s">
        <v>157</v>
      </c>
      <c r="AP65" s="32" t="s">
        <v>157</v>
      </c>
      <c r="AQ65" s="32" t="s">
        <v>157</v>
      </c>
      <c r="AR65" s="32" t="s">
        <v>247</v>
      </c>
      <c r="AS65" s="32" t="s">
        <v>157</v>
      </c>
      <c r="AT65" s="32" t="s">
        <v>2520</v>
      </c>
      <c r="AU65" s="32" t="s">
        <v>157</v>
      </c>
      <c r="AV65" s="32" t="s">
        <v>157</v>
      </c>
      <c r="AW65" s="32" t="s">
        <v>436</v>
      </c>
      <c r="AX65" s="32" t="s">
        <v>164</v>
      </c>
      <c r="AY65" s="32" t="s">
        <v>436</v>
      </c>
      <c r="AZ65" s="32" t="s">
        <v>2518</v>
      </c>
      <c r="BA65" s="32" t="s">
        <v>167</v>
      </c>
      <c r="BB65" s="32" t="s">
        <v>2519</v>
      </c>
      <c r="BC65" s="32" t="s">
        <v>436</v>
      </c>
      <c r="BD65" s="32" t="s">
        <v>157</v>
      </c>
      <c r="BE65" s="32" t="s">
        <v>157</v>
      </c>
      <c r="BF65" s="32" t="s">
        <v>157</v>
      </c>
      <c r="BG65" s="32" t="s">
        <v>157</v>
      </c>
      <c r="BH65" s="32" t="s">
        <v>157</v>
      </c>
      <c r="BI65" s="32" t="s">
        <v>157</v>
      </c>
      <c r="BJ65" s="32" t="s">
        <v>157</v>
      </c>
      <c r="BK65" s="32" t="s">
        <v>157</v>
      </c>
      <c r="BL65" s="33" t="s">
        <v>162</v>
      </c>
      <c r="BM65" s="33" t="s">
        <v>157</v>
      </c>
      <c r="BN65" s="33" t="s">
        <v>157</v>
      </c>
      <c r="BO65" s="33" t="s">
        <v>157</v>
      </c>
      <c r="BP65" s="33" t="s">
        <v>157</v>
      </c>
      <c r="BQ65" s="33" t="s">
        <v>157</v>
      </c>
      <c r="BR65" s="33" t="s">
        <v>157</v>
      </c>
      <c r="BS65" s="34" t="s">
        <v>164</v>
      </c>
      <c r="BT65" s="34" t="s">
        <v>470</v>
      </c>
      <c r="BU65" s="34" t="s">
        <v>162</v>
      </c>
      <c r="BV65" s="34" t="s">
        <v>157</v>
      </c>
      <c r="BW65" s="35" t="s">
        <v>2521</v>
      </c>
      <c r="BX65" s="35" t="s">
        <v>2522</v>
      </c>
      <c r="BY65" s="35" t="s">
        <v>162</v>
      </c>
    </row>
    <row r="66" spans="1:77" ht="60" x14ac:dyDescent="0.25">
      <c r="A66" s="30" t="s">
        <v>3172</v>
      </c>
      <c r="B66" s="30" t="s">
        <v>3173</v>
      </c>
      <c r="C66" s="30" t="s">
        <v>3174</v>
      </c>
      <c r="D66" s="51">
        <v>8298</v>
      </c>
      <c r="E66" s="30" t="s">
        <v>164</v>
      </c>
      <c r="F66" s="31" t="s">
        <v>3175</v>
      </c>
      <c r="G66" s="31" t="s">
        <v>164</v>
      </c>
      <c r="H66" s="31" t="s">
        <v>1470</v>
      </c>
      <c r="I66" s="31" t="s">
        <v>233</v>
      </c>
      <c r="J66" s="31" t="s">
        <v>157</v>
      </c>
      <c r="K66" s="31" t="s">
        <v>297</v>
      </c>
      <c r="L66" s="31" t="s">
        <v>3176</v>
      </c>
      <c r="M66" s="31" t="s">
        <v>3177</v>
      </c>
      <c r="N66" s="31" t="s">
        <v>3178</v>
      </c>
      <c r="O66" s="31" t="s">
        <v>157</v>
      </c>
      <c r="P66" s="31" t="s">
        <v>3179</v>
      </c>
      <c r="Q66" s="31" t="s">
        <v>164</v>
      </c>
      <c r="R66" s="31" t="s">
        <v>1050</v>
      </c>
      <c r="S66" s="31" t="s">
        <v>233</v>
      </c>
      <c r="T66" s="31" t="s">
        <v>157</v>
      </c>
      <c r="U66" s="31" t="s">
        <v>297</v>
      </c>
      <c r="V66" s="31" t="s">
        <v>3180</v>
      </c>
      <c r="W66" s="31" t="s">
        <v>3181</v>
      </c>
      <c r="X66" s="31" t="s">
        <v>3182</v>
      </c>
      <c r="Y66" s="31" t="s">
        <v>157</v>
      </c>
      <c r="Z66" s="31" t="s">
        <v>259</v>
      </c>
      <c r="AA66" s="31" t="s">
        <v>157</v>
      </c>
      <c r="AB66" s="31" t="s">
        <v>157</v>
      </c>
      <c r="AC66" s="31" t="s">
        <v>157</v>
      </c>
      <c r="AD66" s="31" t="s">
        <v>157</v>
      </c>
      <c r="AE66" s="31" t="s">
        <v>3183</v>
      </c>
      <c r="AF66" s="32" t="s">
        <v>3184</v>
      </c>
      <c r="AG66" s="32" t="s">
        <v>954</v>
      </c>
      <c r="AH66" s="32" t="s">
        <v>661</v>
      </c>
      <c r="AI66" s="32" t="s">
        <v>164</v>
      </c>
      <c r="AJ66" s="32" t="s">
        <v>3185</v>
      </c>
      <c r="AK66" s="32" t="s">
        <v>340</v>
      </c>
      <c r="AL66" s="32" t="s">
        <v>233</v>
      </c>
      <c r="AM66" s="32" t="s">
        <v>157</v>
      </c>
      <c r="AN66" s="32" t="s">
        <v>3186</v>
      </c>
      <c r="AO66" s="32" t="s">
        <v>157</v>
      </c>
      <c r="AP66" s="32" t="s">
        <v>3187</v>
      </c>
      <c r="AQ66" s="32" t="s">
        <v>157</v>
      </c>
      <c r="AR66" s="32" t="s">
        <v>259</v>
      </c>
      <c r="AS66" s="32" t="s">
        <v>157</v>
      </c>
      <c r="AT66" s="32" t="s">
        <v>157</v>
      </c>
      <c r="AU66" s="32" t="s">
        <v>157</v>
      </c>
      <c r="AV66" s="32" t="s">
        <v>157</v>
      </c>
      <c r="AW66" s="32" t="s">
        <v>3188</v>
      </c>
      <c r="AX66" s="32" t="s">
        <v>164</v>
      </c>
      <c r="AY66" s="32" t="s">
        <v>3189</v>
      </c>
      <c r="AZ66" s="32" t="s">
        <v>340</v>
      </c>
      <c r="BA66" s="32" t="s">
        <v>233</v>
      </c>
      <c r="BB66" s="32" t="s">
        <v>157</v>
      </c>
      <c r="BC66" s="32" t="s">
        <v>3190</v>
      </c>
      <c r="BD66" s="32" t="s">
        <v>157</v>
      </c>
      <c r="BE66" s="32" t="s">
        <v>3187</v>
      </c>
      <c r="BF66" s="32" t="s">
        <v>157</v>
      </c>
      <c r="BG66" s="32" t="s">
        <v>259</v>
      </c>
      <c r="BH66" s="32" t="s">
        <v>157</v>
      </c>
      <c r="BI66" s="32" t="s">
        <v>157</v>
      </c>
      <c r="BJ66" s="32" t="s">
        <v>157</v>
      </c>
      <c r="BK66" s="32" t="s">
        <v>157</v>
      </c>
      <c r="BL66" s="33" t="s">
        <v>162</v>
      </c>
      <c r="BM66" s="33" t="s">
        <v>157</v>
      </c>
      <c r="BN66" s="33" t="s">
        <v>157</v>
      </c>
      <c r="BO66" s="33" t="s">
        <v>157</v>
      </c>
      <c r="BP66" s="33" t="s">
        <v>157</v>
      </c>
      <c r="BQ66" s="33" t="s">
        <v>157</v>
      </c>
      <c r="BR66" s="33" t="s">
        <v>157</v>
      </c>
      <c r="BS66" s="34" t="s">
        <v>162</v>
      </c>
      <c r="BT66" s="34" t="s">
        <v>157</v>
      </c>
      <c r="BU66" s="34" t="s">
        <v>162</v>
      </c>
      <c r="BV66" s="34" t="s">
        <v>157</v>
      </c>
      <c r="BW66" s="35" t="s">
        <v>3191</v>
      </c>
      <c r="BX66" s="35" t="s">
        <v>162</v>
      </c>
      <c r="BY66" s="35" t="s">
        <v>162</v>
      </c>
    </row>
    <row r="67" spans="1:77" ht="30" x14ac:dyDescent="0.25">
      <c r="A67" s="30" t="s">
        <v>5874</v>
      </c>
      <c r="B67" s="30" t="s">
        <v>1467</v>
      </c>
      <c r="C67" s="30" t="s">
        <v>1468</v>
      </c>
      <c r="D67" s="51">
        <f>VLOOKUP(A67,Population!A68:C1011,2,FALSE)</f>
        <v>330</v>
      </c>
      <c r="E67" s="30" t="s">
        <v>164</v>
      </c>
      <c r="F67" s="31" t="s">
        <v>455</v>
      </c>
      <c r="G67" s="31" t="s">
        <v>164</v>
      </c>
      <c r="H67" s="31" t="s">
        <v>1469</v>
      </c>
      <c r="I67" s="31" t="s">
        <v>233</v>
      </c>
      <c r="J67" s="31" t="s">
        <v>157</v>
      </c>
      <c r="K67" s="31" t="s">
        <v>503</v>
      </c>
      <c r="L67" s="31" t="s">
        <v>157</v>
      </c>
      <c r="M67" s="31" t="s">
        <v>1470</v>
      </c>
      <c r="N67" s="31" t="s">
        <v>470</v>
      </c>
      <c r="O67" s="31" t="s">
        <v>157</v>
      </c>
      <c r="P67" s="31" t="s">
        <v>261</v>
      </c>
      <c r="Q67" s="31" t="s">
        <v>164</v>
      </c>
      <c r="R67" s="31" t="s">
        <v>1469</v>
      </c>
      <c r="S67" s="31" t="s">
        <v>233</v>
      </c>
      <c r="T67" s="31" t="s">
        <v>157</v>
      </c>
      <c r="U67" s="31" t="s">
        <v>503</v>
      </c>
      <c r="V67" s="31" t="s">
        <v>157</v>
      </c>
      <c r="W67" s="31" t="s">
        <v>157</v>
      </c>
      <c r="X67" s="31" t="s">
        <v>157</v>
      </c>
      <c r="Y67" s="31" t="s">
        <v>1471</v>
      </c>
      <c r="Z67" s="31" t="s">
        <v>157</v>
      </c>
      <c r="AA67" s="31" t="s">
        <v>157</v>
      </c>
      <c r="AB67" s="31" t="s">
        <v>157</v>
      </c>
      <c r="AC67" s="31" t="s">
        <v>157</v>
      </c>
      <c r="AD67" s="31" t="s">
        <v>157</v>
      </c>
      <c r="AE67" s="31" t="s">
        <v>157</v>
      </c>
      <c r="AF67" s="32" t="s">
        <v>1472</v>
      </c>
      <c r="AG67" s="32" t="s">
        <v>261</v>
      </c>
      <c r="AH67" s="32" t="s">
        <v>157</v>
      </c>
      <c r="AI67" s="32" t="s">
        <v>164</v>
      </c>
      <c r="AJ67" s="32" t="s">
        <v>660</v>
      </c>
      <c r="AK67" s="32" t="s">
        <v>503</v>
      </c>
      <c r="AL67" s="32" t="s">
        <v>233</v>
      </c>
      <c r="AM67" s="32" t="s">
        <v>157</v>
      </c>
      <c r="AN67" s="32" t="s">
        <v>157</v>
      </c>
      <c r="AO67" s="32" t="s">
        <v>157</v>
      </c>
      <c r="AP67" s="32" t="s">
        <v>157</v>
      </c>
      <c r="AQ67" s="32" t="s">
        <v>1473</v>
      </c>
      <c r="AR67" s="32" t="s">
        <v>259</v>
      </c>
      <c r="AS67" s="32" t="s">
        <v>157</v>
      </c>
      <c r="AT67" s="32" t="s">
        <v>157</v>
      </c>
      <c r="AU67" s="32" t="s">
        <v>157</v>
      </c>
      <c r="AV67" s="32" t="s">
        <v>157</v>
      </c>
      <c r="AW67" s="32" t="s">
        <v>660</v>
      </c>
      <c r="AX67" s="32" t="s">
        <v>164</v>
      </c>
      <c r="AY67" s="32" t="s">
        <v>660</v>
      </c>
      <c r="AZ67" s="32" t="s">
        <v>503</v>
      </c>
      <c r="BA67" s="32" t="s">
        <v>233</v>
      </c>
      <c r="BB67" s="32" t="s">
        <v>157</v>
      </c>
      <c r="BC67" s="32" t="s">
        <v>157</v>
      </c>
      <c r="BD67" s="32" t="s">
        <v>157</v>
      </c>
      <c r="BE67" s="32" t="s">
        <v>157</v>
      </c>
      <c r="BF67" s="32" t="s">
        <v>157</v>
      </c>
      <c r="BG67" s="32" t="s">
        <v>259</v>
      </c>
      <c r="BH67" s="32" t="s">
        <v>157</v>
      </c>
      <c r="BI67" s="32" t="s">
        <v>157</v>
      </c>
      <c r="BJ67" s="32" t="s">
        <v>157</v>
      </c>
      <c r="BK67" s="32" t="s">
        <v>157</v>
      </c>
      <c r="BL67" s="33" t="s">
        <v>162</v>
      </c>
      <c r="BM67" s="33" t="s">
        <v>157</v>
      </c>
      <c r="BN67" s="33" t="s">
        <v>157</v>
      </c>
      <c r="BO67" s="33" t="s">
        <v>157</v>
      </c>
      <c r="BP67" s="33" t="s">
        <v>157</v>
      </c>
      <c r="BQ67" s="33" t="s">
        <v>157</v>
      </c>
      <c r="BR67" s="33" t="s">
        <v>157</v>
      </c>
      <c r="BS67" s="34" t="s">
        <v>162</v>
      </c>
      <c r="BT67" s="34" t="s">
        <v>157</v>
      </c>
      <c r="BU67" s="34" t="s">
        <v>162</v>
      </c>
      <c r="BV67" s="34" t="s">
        <v>157</v>
      </c>
      <c r="BW67" s="35" t="s">
        <v>1474</v>
      </c>
      <c r="BX67" s="35" t="s">
        <v>1475</v>
      </c>
      <c r="BY67" s="35" t="s">
        <v>1476</v>
      </c>
    </row>
    <row r="68" spans="1:77" ht="75" x14ac:dyDescent="0.25">
      <c r="A68" s="30" t="s">
        <v>519</v>
      </c>
      <c r="B68" s="30" t="s">
        <v>520</v>
      </c>
      <c r="C68" s="30" t="s">
        <v>521</v>
      </c>
      <c r="D68" s="51">
        <f>VLOOKUP(A68,Population!A69:C1012,2,FALSE)</f>
        <v>577</v>
      </c>
      <c r="E68" s="30" t="s">
        <v>164</v>
      </c>
      <c r="F68" s="31" t="s">
        <v>522</v>
      </c>
      <c r="G68" s="31" t="s">
        <v>164</v>
      </c>
      <c r="H68" s="31" t="s">
        <v>523</v>
      </c>
      <c r="I68" s="31" t="s">
        <v>233</v>
      </c>
      <c r="J68" s="31" t="s">
        <v>157</v>
      </c>
      <c r="K68" s="31" t="s">
        <v>524</v>
      </c>
      <c r="L68" s="31" t="s">
        <v>525</v>
      </c>
      <c r="M68" s="31" t="s">
        <v>526</v>
      </c>
      <c r="N68" s="31" t="s">
        <v>527</v>
      </c>
      <c r="O68" s="31" t="s">
        <v>157</v>
      </c>
      <c r="P68" s="31" t="s">
        <v>328</v>
      </c>
      <c r="Q68" s="31" t="s">
        <v>164</v>
      </c>
      <c r="R68" s="31" t="s">
        <v>523</v>
      </c>
      <c r="S68" s="31" t="s">
        <v>233</v>
      </c>
      <c r="T68" s="31" t="s">
        <v>157</v>
      </c>
      <c r="U68" s="31" t="s">
        <v>528</v>
      </c>
      <c r="V68" s="31" t="s">
        <v>525</v>
      </c>
      <c r="W68" s="31" t="s">
        <v>529</v>
      </c>
      <c r="X68" s="31" t="s">
        <v>530</v>
      </c>
      <c r="Y68" s="31" t="s">
        <v>157</v>
      </c>
      <c r="Z68" s="31" t="s">
        <v>259</v>
      </c>
      <c r="AA68" s="31" t="s">
        <v>157</v>
      </c>
      <c r="AB68" s="31" t="s">
        <v>157</v>
      </c>
      <c r="AC68" s="31" t="s">
        <v>157</v>
      </c>
      <c r="AD68" s="31" t="s">
        <v>157</v>
      </c>
      <c r="AE68" s="31" t="s">
        <v>531</v>
      </c>
      <c r="AF68" s="32" t="s">
        <v>522</v>
      </c>
      <c r="AG68" s="32" t="s">
        <v>328</v>
      </c>
      <c r="AH68" s="32" t="s">
        <v>532</v>
      </c>
      <c r="AI68" s="32" t="s">
        <v>162</v>
      </c>
      <c r="AJ68" s="32" t="s">
        <v>157</v>
      </c>
      <c r="AK68" s="32" t="s">
        <v>157</v>
      </c>
      <c r="AL68" s="32" t="s">
        <v>157</v>
      </c>
      <c r="AM68" s="32" t="s">
        <v>157</v>
      </c>
      <c r="AN68" s="32" t="s">
        <v>157</v>
      </c>
      <c r="AO68" s="32" t="s">
        <v>157</v>
      </c>
      <c r="AP68" s="32" t="s">
        <v>157</v>
      </c>
      <c r="AQ68" s="32" t="s">
        <v>157</v>
      </c>
      <c r="AR68" s="32" t="s">
        <v>259</v>
      </c>
      <c r="AS68" s="32" t="s">
        <v>157</v>
      </c>
      <c r="AT68" s="32" t="s">
        <v>157</v>
      </c>
      <c r="AU68" s="32" t="s">
        <v>157</v>
      </c>
      <c r="AV68" s="32" t="s">
        <v>157</v>
      </c>
      <c r="AW68" s="32" t="s">
        <v>533</v>
      </c>
      <c r="AX68" s="32" t="s">
        <v>162</v>
      </c>
      <c r="AY68" s="32" t="s">
        <v>157</v>
      </c>
      <c r="AZ68" s="32" t="s">
        <v>157</v>
      </c>
      <c r="BA68" s="32" t="s">
        <v>157</v>
      </c>
      <c r="BB68" s="32" t="s">
        <v>157</v>
      </c>
      <c r="BC68" s="32" t="s">
        <v>157</v>
      </c>
      <c r="BD68" s="32" t="s">
        <v>157</v>
      </c>
      <c r="BE68" s="32" t="s">
        <v>157</v>
      </c>
      <c r="BF68" s="32" t="s">
        <v>157</v>
      </c>
      <c r="BG68" s="32" t="s">
        <v>259</v>
      </c>
      <c r="BH68" s="32" t="s">
        <v>157</v>
      </c>
      <c r="BI68" s="32" t="s">
        <v>157</v>
      </c>
      <c r="BJ68" s="32" t="s">
        <v>157</v>
      </c>
      <c r="BK68" s="32" t="s">
        <v>157</v>
      </c>
      <c r="BL68" s="33" t="s">
        <v>162</v>
      </c>
      <c r="BM68" s="33" t="s">
        <v>157</v>
      </c>
      <c r="BN68" s="33" t="s">
        <v>157</v>
      </c>
      <c r="BO68" s="33" t="s">
        <v>157</v>
      </c>
      <c r="BP68" s="33" t="s">
        <v>157</v>
      </c>
      <c r="BQ68" s="33" t="s">
        <v>157</v>
      </c>
      <c r="BR68" s="33" t="s">
        <v>157</v>
      </c>
      <c r="BS68" s="34" t="s">
        <v>162</v>
      </c>
      <c r="BT68" s="34" t="s">
        <v>157</v>
      </c>
      <c r="BU68" s="34" t="s">
        <v>162</v>
      </c>
      <c r="BV68" s="34" t="s">
        <v>157</v>
      </c>
      <c r="BW68" s="35" t="s">
        <v>162</v>
      </c>
      <c r="BX68" s="35" t="s">
        <v>534</v>
      </c>
      <c r="BY68" s="35" t="s">
        <v>535</v>
      </c>
    </row>
    <row r="69" spans="1:77" x14ac:dyDescent="0.25">
      <c r="A69" s="30" t="s">
        <v>4273</v>
      </c>
      <c r="B69" s="30" t="s">
        <v>4274</v>
      </c>
      <c r="C69" s="30" t="s">
        <v>4275</v>
      </c>
      <c r="D69" s="51">
        <f>VLOOKUP(A69,Population!A70:C1013,2,FALSE)</f>
        <v>538</v>
      </c>
      <c r="E69" s="30" t="s">
        <v>164</v>
      </c>
      <c r="F69" s="31" t="s">
        <v>4276</v>
      </c>
      <c r="G69" s="31" t="s">
        <v>164</v>
      </c>
      <c r="H69" s="31" t="s">
        <v>4277</v>
      </c>
      <c r="I69" s="31" t="s">
        <v>233</v>
      </c>
      <c r="J69" s="31" t="s">
        <v>157</v>
      </c>
      <c r="K69" s="31" t="s">
        <v>273</v>
      </c>
      <c r="L69" s="31" t="s">
        <v>4278</v>
      </c>
      <c r="M69" s="31" t="s">
        <v>4279</v>
      </c>
      <c r="N69" s="31" t="s">
        <v>4280</v>
      </c>
      <c r="O69" s="31" t="s">
        <v>157</v>
      </c>
      <c r="P69" s="31" t="s">
        <v>189</v>
      </c>
      <c r="Q69" s="31" t="s">
        <v>164</v>
      </c>
      <c r="R69" s="31" t="s">
        <v>1967</v>
      </c>
      <c r="S69" s="31" t="s">
        <v>233</v>
      </c>
      <c r="T69" s="31" t="s">
        <v>157</v>
      </c>
      <c r="U69" s="31" t="s">
        <v>273</v>
      </c>
      <c r="V69" s="31" t="s">
        <v>970</v>
      </c>
      <c r="W69" s="31" t="s">
        <v>4281</v>
      </c>
      <c r="X69" s="31" t="s">
        <v>4282</v>
      </c>
      <c r="Y69" s="31" t="s">
        <v>157</v>
      </c>
      <c r="Z69" s="31" t="s">
        <v>259</v>
      </c>
      <c r="AA69" s="31" t="s">
        <v>157</v>
      </c>
      <c r="AB69" s="31" t="s">
        <v>157</v>
      </c>
      <c r="AC69" s="31" t="s">
        <v>157</v>
      </c>
      <c r="AD69" s="31" t="s">
        <v>157</v>
      </c>
      <c r="AE69" s="31" t="s">
        <v>157</v>
      </c>
      <c r="AF69" s="32" t="s">
        <v>2320</v>
      </c>
      <c r="AG69" s="32" t="s">
        <v>189</v>
      </c>
      <c r="AH69" s="32" t="s">
        <v>4277</v>
      </c>
      <c r="AI69" s="32" t="s">
        <v>164</v>
      </c>
      <c r="AJ69" s="32" t="s">
        <v>1967</v>
      </c>
      <c r="AK69" s="32" t="s">
        <v>273</v>
      </c>
      <c r="AL69" s="32" t="s">
        <v>233</v>
      </c>
      <c r="AM69" s="32" t="s">
        <v>157</v>
      </c>
      <c r="AN69" s="32" t="s">
        <v>970</v>
      </c>
      <c r="AO69" s="32" t="s">
        <v>4283</v>
      </c>
      <c r="AP69" s="32" t="s">
        <v>970</v>
      </c>
      <c r="AQ69" s="32" t="s">
        <v>157</v>
      </c>
      <c r="AR69" s="32" t="s">
        <v>259</v>
      </c>
      <c r="AS69" s="32" t="s">
        <v>157</v>
      </c>
      <c r="AT69" s="32" t="s">
        <v>157</v>
      </c>
      <c r="AU69" s="32" t="s">
        <v>157</v>
      </c>
      <c r="AV69" s="32" t="s">
        <v>157</v>
      </c>
      <c r="AW69" s="32" t="s">
        <v>4284</v>
      </c>
      <c r="AX69" s="32" t="s">
        <v>164</v>
      </c>
      <c r="AY69" s="32" t="s">
        <v>1967</v>
      </c>
      <c r="AZ69" s="32" t="s">
        <v>273</v>
      </c>
      <c r="BA69" s="32" t="s">
        <v>233</v>
      </c>
      <c r="BB69" s="32" t="s">
        <v>157</v>
      </c>
      <c r="BC69" s="32" t="s">
        <v>970</v>
      </c>
      <c r="BD69" s="32" t="s">
        <v>1111</v>
      </c>
      <c r="BE69" s="32" t="s">
        <v>970</v>
      </c>
      <c r="BF69" s="32" t="s">
        <v>157</v>
      </c>
      <c r="BG69" s="32" t="s">
        <v>259</v>
      </c>
      <c r="BH69" s="32" t="s">
        <v>157</v>
      </c>
      <c r="BI69" s="32" t="s">
        <v>157</v>
      </c>
      <c r="BJ69" s="32" t="s">
        <v>157</v>
      </c>
      <c r="BK69" s="32" t="s">
        <v>157</v>
      </c>
      <c r="BL69" s="33" t="s">
        <v>162</v>
      </c>
      <c r="BM69" s="33" t="s">
        <v>157</v>
      </c>
      <c r="BN69" s="33" t="s">
        <v>157</v>
      </c>
      <c r="BO69" s="33" t="s">
        <v>157</v>
      </c>
      <c r="BP69" s="33" t="s">
        <v>157</v>
      </c>
      <c r="BQ69" s="33" t="s">
        <v>157</v>
      </c>
      <c r="BR69" s="33" t="s">
        <v>157</v>
      </c>
      <c r="BS69" s="34" t="s">
        <v>162</v>
      </c>
      <c r="BT69" s="34" t="s">
        <v>157</v>
      </c>
      <c r="BU69" s="34" t="s">
        <v>164</v>
      </c>
      <c r="BV69" s="34" t="s">
        <v>832</v>
      </c>
      <c r="BW69" s="35" t="s">
        <v>580</v>
      </c>
      <c r="BX69" s="35" t="s">
        <v>4285</v>
      </c>
      <c r="BY69" s="35" t="s">
        <v>157</v>
      </c>
    </row>
    <row r="70" spans="1:77" x14ac:dyDescent="0.25">
      <c r="A70" s="30" t="s">
        <v>4997</v>
      </c>
      <c r="B70" s="30" t="s">
        <v>4998</v>
      </c>
      <c r="C70" s="30" t="s">
        <v>4999</v>
      </c>
      <c r="D70" s="51">
        <f>VLOOKUP(A70,Population!A71:C1014,2,FALSE)</f>
        <v>637</v>
      </c>
      <c r="E70" s="30" t="s">
        <v>164</v>
      </c>
      <c r="F70" s="31" t="s">
        <v>1853</v>
      </c>
      <c r="G70" s="31" t="s">
        <v>164</v>
      </c>
      <c r="H70" s="31" t="s">
        <v>5000</v>
      </c>
      <c r="I70" s="31" t="s">
        <v>233</v>
      </c>
      <c r="J70" s="31" t="s">
        <v>157</v>
      </c>
      <c r="K70" s="31" t="s">
        <v>503</v>
      </c>
      <c r="L70" s="31" t="s">
        <v>5001</v>
      </c>
      <c r="M70" s="31" t="s">
        <v>5002</v>
      </c>
      <c r="N70" s="31" t="s">
        <v>5003</v>
      </c>
      <c r="O70" s="31" t="s">
        <v>264</v>
      </c>
      <c r="P70" s="31" t="s">
        <v>680</v>
      </c>
      <c r="Q70" s="31" t="s">
        <v>164</v>
      </c>
      <c r="R70" s="31" t="s">
        <v>5000</v>
      </c>
      <c r="S70" s="31" t="s">
        <v>233</v>
      </c>
      <c r="T70" s="31" t="s">
        <v>157</v>
      </c>
      <c r="U70" s="31" t="s">
        <v>503</v>
      </c>
      <c r="V70" s="31" t="s">
        <v>5001</v>
      </c>
      <c r="W70" s="31" t="s">
        <v>5004</v>
      </c>
      <c r="X70" s="31" t="s">
        <v>5005</v>
      </c>
      <c r="Y70" s="31" t="s">
        <v>264</v>
      </c>
      <c r="Z70" s="31" t="s">
        <v>259</v>
      </c>
      <c r="AA70" s="31" t="s">
        <v>157</v>
      </c>
      <c r="AB70" s="31" t="s">
        <v>157</v>
      </c>
      <c r="AC70" s="31" t="s">
        <v>157</v>
      </c>
      <c r="AD70" s="31" t="s">
        <v>157</v>
      </c>
      <c r="AE70" s="31" t="s">
        <v>264</v>
      </c>
      <c r="AF70" s="32" t="s">
        <v>1853</v>
      </c>
      <c r="AG70" s="32" t="s">
        <v>680</v>
      </c>
      <c r="AH70" s="32" t="s">
        <v>5006</v>
      </c>
      <c r="AI70" s="32" t="s">
        <v>164</v>
      </c>
      <c r="AJ70" s="32" t="s">
        <v>5000</v>
      </c>
      <c r="AK70" s="32" t="s">
        <v>503</v>
      </c>
      <c r="AL70" s="32" t="s">
        <v>233</v>
      </c>
      <c r="AM70" s="32" t="s">
        <v>157</v>
      </c>
      <c r="AN70" s="32" t="s">
        <v>5001</v>
      </c>
      <c r="AO70" s="32" t="s">
        <v>1136</v>
      </c>
      <c r="AP70" s="32" t="s">
        <v>5001</v>
      </c>
      <c r="AQ70" s="32" t="s">
        <v>264</v>
      </c>
      <c r="AR70" s="32" t="s">
        <v>259</v>
      </c>
      <c r="AS70" s="32" t="s">
        <v>157</v>
      </c>
      <c r="AT70" s="32" t="s">
        <v>157</v>
      </c>
      <c r="AU70" s="32" t="s">
        <v>157</v>
      </c>
      <c r="AV70" s="32" t="s">
        <v>157</v>
      </c>
      <c r="AW70" s="32" t="s">
        <v>5007</v>
      </c>
      <c r="AX70" s="32" t="s">
        <v>164</v>
      </c>
      <c r="AY70" s="32" t="s">
        <v>5000</v>
      </c>
      <c r="AZ70" s="32" t="s">
        <v>503</v>
      </c>
      <c r="BA70" s="32" t="s">
        <v>233</v>
      </c>
      <c r="BB70" s="32" t="s">
        <v>157</v>
      </c>
      <c r="BC70" s="32" t="s">
        <v>5001</v>
      </c>
      <c r="BD70" s="32" t="s">
        <v>1136</v>
      </c>
      <c r="BE70" s="32" t="s">
        <v>5001</v>
      </c>
      <c r="BF70" s="32" t="s">
        <v>264</v>
      </c>
      <c r="BG70" s="32" t="s">
        <v>259</v>
      </c>
      <c r="BH70" s="32" t="s">
        <v>157</v>
      </c>
      <c r="BI70" s="32" t="s">
        <v>157</v>
      </c>
      <c r="BJ70" s="32" t="s">
        <v>157</v>
      </c>
      <c r="BK70" s="32" t="s">
        <v>157</v>
      </c>
      <c r="BL70" s="33" t="s">
        <v>162</v>
      </c>
      <c r="BM70" s="33" t="s">
        <v>157</v>
      </c>
      <c r="BN70" s="33" t="s">
        <v>157</v>
      </c>
      <c r="BO70" s="33" t="s">
        <v>157</v>
      </c>
      <c r="BP70" s="33" t="s">
        <v>157</v>
      </c>
      <c r="BQ70" s="33" t="s">
        <v>157</v>
      </c>
      <c r="BR70" s="33" t="s">
        <v>157</v>
      </c>
      <c r="BS70" s="34" t="s">
        <v>162</v>
      </c>
      <c r="BT70" s="34" t="s">
        <v>157</v>
      </c>
      <c r="BU70" s="34" t="s">
        <v>162</v>
      </c>
      <c r="BV70" s="34" t="s">
        <v>157</v>
      </c>
      <c r="BW70" s="35" t="s">
        <v>162</v>
      </c>
      <c r="BX70" s="35" t="s">
        <v>5008</v>
      </c>
      <c r="BY70" s="35" t="s">
        <v>1989</v>
      </c>
    </row>
    <row r="71" spans="1:77" ht="45" x14ac:dyDescent="0.25">
      <c r="A71" s="30" t="s">
        <v>3608</v>
      </c>
      <c r="B71" s="30" t="s">
        <v>3609</v>
      </c>
      <c r="C71" s="30" t="s">
        <v>3610</v>
      </c>
      <c r="D71" s="51">
        <f>VLOOKUP(A71,Population!A72:C1015,2,FALSE)</f>
        <v>410</v>
      </c>
      <c r="E71" s="30" t="s">
        <v>164</v>
      </c>
      <c r="F71" s="31" t="s">
        <v>3246</v>
      </c>
      <c r="G71" s="31" t="s">
        <v>164</v>
      </c>
      <c r="H71" s="31" t="s">
        <v>661</v>
      </c>
      <c r="I71" s="31" t="s">
        <v>233</v>
      </c>
      <c r="J71" s="31" t="s">
        <v>157</v>
      </c>
      <c r="K71" s="31" t="s">
        <v>503</v>
      </c>
      <c r="L71" s="31" t="s">
        <v>3611</v>
      </c>
      <c r="M71" s="31" t="s">
        <v>3612</v>
      </c>
      <c r="N71" s="31" t="s">
        <v>3613</v>
      </c>
      <c r="O71" s="31" t="s">
        <v>157</v>
      </c>
      <c r="P71" s="31" t="s">
        <v>1660</v>
      </c>
      <c r="Q71" s="31" t="s">
        <v>164</v>
      </c>
      <c r="R71" s="31" t="s">
        <v>661</v>
      </c>
      <c r="S71" s="31" t="s">
        <v>233</v>
      </c>
      <c r="T71" s="31" t="s">
        <v>157</v>
      </c>
      <c r="U71" s="31" t="s">
        <v>503</v>
      </c>
      <c r="V71" s="31" t="s">
        <v>3611</v>
      </c>
      <c r="W71" s="31" t="s">
        <v>3612</v>
      </c>
      <c r="X71" s="31" t="s">
        <v>3613</v>
      </c>
      <c r="Y71" s="31" t="s">
        <v>157</v>
      </c>
      <c r="Z71" s="31" t="s">
        <v>259</v>
      </c>
      <c r="AA71" s="31" t="s">
        <v>157</v>
      </c>
      <c r="AB71" s="31" t="s">
        <v>157</v>
      </c>
      <c r="AC71" s="31" t="s">
        <v>157</v>
      </c>
      <c r="AD71" s="31" t="s">
        <v>157</v>
      </c>
      <c r="AE71" s="31" t="s">
        <v>157</v>
      </c>
      <c r="AF71" s="32" t="s">
        <v>3246</v>
      </c>
      <c r="AG71" s="32" t="s">
        <v>1660</v>
      </c>
      <c r="AH71" s="32" t="s">
        <v>1121</v>
      </c>
      <c r="AI71" s="32" t="s">
        <v>164</v>
      </c>
      <c r="AJ71" s="32" t="s">
        <v>1121</v>
      </c>
      <c r="AK71" s="32" t="s">
        <v>503</v>
      </c>
      <c r="AL71" s="32" t="s">
        <v>233</v>
      </c>
      <c r="AM71" s="32" t="s">
        <v>157</v>
      </c>
      <c r="AN71" s="32" t="s">
        <v>3614</v>
      </c>
      <c r="AO71" s="32" t="s">
        <v>157</v>
      </c>
      <c r="AP71" s="32" t="s">
        <v>3615</v>
      </c>
      <c r="AQ71" s="32" t="s">
        <v>157</v>
      </c>
      <c r="AR71" s="32" t="s">
        <v>259</v>
      </c>
      <c r="AS71" s="32" t="s">
        <v>157</v>
      </c>
      <c r="AT71" s="32" t="s">
        <v>157</v>
      </c>
      <c r="AU71" s="32" t="s">
        <v>157</v>
      </c>
      <c r="AV71" s="32" t="s">
        <v>157</v>
      </c>
      <c r="AW71" s="32" t="s">
        <v>344</v>
      </c>
      <c r="AX71" s="32" t="s">
        <v>164</v>
      </c>
      <c r="AY71" s="32" t="s">
        <v>344</v>
      </c>
      <c r="AZ71" s="32" t="s">
        <v>503</v>
      </c>
      <c r="BA71" s="32" t="s">
        <v>233</v>
      </c>
      <c r="BB71" s="32" t="s">
        <v>157</v>
      </c>
      <c r="BC71" s="32" t="s">
        <v>3614</v>
      </c>
      <c r="BD71" s="32" t="s">
        <v>157</v>
      </c>
      <c r="BE71" s="32" t="s">
        <v>3615</v>
      </c>
      <c r="BF71" s="32" t="s">
        <v>157</v>
      </c>
      <c r="BG71" s="32" t="s">
        <v>259</v>
      </c>
      <c r="BH71" s="32" t="s">
        <v>157</v>
      </c>
      <c r="BI71" s="32" t="s">
        <v>157</v>
      </c>
      <c r="BJ71" s="32" t="s">
        <v>157</v>
      </c>
      <c r="BK71" s="32" t="s">
        <v>157</v>
      </c>
      <c r="BL71" s="33" t="s">
        <v>210</v>
      </c>
      <c r="BM71" s="33" t="s">
        <v>157</v>
      </c>
      <c r="BN71" s="33" t="s">
        <v>157</v>
      </c>
      <c r="BO71" s="33" t="s">
        <v>157</v>
      </c>
      <c r="BP71" s="33" t="s">
        <v>157</v>
      </c>
      <c r="BQ71" s="33" t="s">
        <v>157</v>
      </c>
      <c r="BR71" s="33" t="s">
        <v>157</v>
      </c>
      <c r="BS71" s="34" t="s">
        <v>162</v>
      </c>
      <c r="BT71" s="34" t="s">
        <v>157</v>
      </c>
      <c r="BU71" s="34" t="s">
        <v>164</v>
      </c>
      <c r="BV71" s="34" t="s">
        <v>176</v>
      </c>
      <c r="BW71" s="35" t="s">
        <v>3616</v>
      </c>
      <c r="BX71" s="35" t="s">
        <v>3617</v>
      </c>
      <c r="BY71" s="35" t="s">
        <v>157</v>
      </c>
    </row>
    <row r="72" spans="1:77" ht="60" x14ac:dyDescent="0.25">
      <c r="A72" s="30" t="s">
        <v>4772</v>
      </c>
      <c r="B72" s="30" t="s">
        <v>4773</v>
      </c>
      <c r="C72" s="30" t="s">
        <v>4774</v>
      </c>
      <c r="D72" s="51">
        <f>VLOOKUP(A72,Population!A73:C1016,2,FALSE)</f>
        <v>852</v>
      </c>
      <c r="E72" s="30" t="s">
        <v>164</v>
      </c>
      <c r="F72" s="31" t="s">
        <v>4775</v>
      </c>
      <c r="G72" s="31" t="s">
        <v>164</v>
      </c>
      <c r="H72" s="31" t="s">
        <v>4776</v>
      </c>
      <c r="I72" s="31" t="s">
        <v>233</v>
      </c>
      <c r="J72" s="31" t="s">
        <v>157</v>
      </c>
      <c r="K72" s="31" t="s">
        <v>503</v>
      </c>
      <c r="L72" s="31" t="s">
        <v>4777</v>
      </c>
      <c r="M72" s="31" t="s">
        <v>4778</v>
      </c>
      <c r="N72" s="31" t="s">
        <v>4779</v>
      </c>
      <c r="O72" s="31" t="s">
        <v>157</v>
      </c>
      <c r="P72" s="31" t="s">
        <v>680</v>
      </c>
      <c r="Q72" s="31" t="s">
        <v>164</v>
      </c>
      <c r="R72" s="31" t="s">
        <v>4776</v>
      </c>
      <c r="S72" s="31" t="s">
        <v>233</v>
      </c>
      <c r="T72" s="31" t="s">
        <v>157</v>
      </c>
      <c r="U72" s="31" t="s">
        <v>503</v>
      </c>
      <c r="V72" s="31" t="s">
        <v>4777</v>
      </c>
      <c r="W72" s="31" t="s">
        <v>4780</v>
      </c>
      <c r="X72" s="31" t="s">
        <v>4781</v>
      </c>
      <c r="Y72" s="31" t="s">
        <v>157</v>
      </c>
      <c r="Z72" s="31" t="s">
        <v>259</v>
      </c>
      <c r="AA72" s="31" t="s">
        <v>157</v>
      </c>
      <c r="AB72" s="31" t="s">
        <v>157</v>
      </c>
      <c r="AC72" s="31" t="s">
        <v>157</v>
      </c>
      <c r="AD72" s="31" t="s">
        <v>157</v>
      </c>
      <c r="AE72" s="31" t="s">
        <v>341</v>
      </c>
      <c r="AF72" s="32" t="s">
        <v>4782</v>
      </c>
      <c r="AG72" s="32" t="s">
        <v>2318</v>
      </c>
      <c r="AH72" s="32" t="s">
        <v>3307</v>
      </c>
      <c r="AI72" s="32" t="s">
        <v>164</v>
      </c>
      <c r="AJ72" s="32" t="s">
        <v>4783</v>
      </c>
      <c r="AK72" s="32" t="s">
        <v>503</v>
      </c>
      <c r="AL72" s="32" t="s">
        <v>233</v>
      </c>
      <c r="AM72" s="32" t="s">
        <v>157</v>
      </c>
      <c r="AN72" s="32" t="s">
        <v>4784</v>
      </c>
      <c r="AO72" s="32" t="s">
        <v>157</v>
      </c>
      <c r="AP72" s="32" t="s">
        <v>157</v>
      </c>
      <c r="AQ72" s="32" t="s">
        <v>4785</v>
      </c>
      <c r="AR72" s="32" t="s">
        <v>259</v>
      </c>
      <c r="AS72" s="32" t="s">
        <v>157</v>
      </c>
      <c r="AT72" s="32" t="s">
        <v>157</v>
      </c>
      <c r="AU72" s="32" t="s">
        <v>157</v>
      </c>
      <c r="AV72" s="32" t="s">
        <v>157</v>
      </c>
      <c r="AW72" s="32" t="s">
        <v>3307</v>
      </c>
      <c r="AX72" s="32" t="s">
        <v>164</v>
      </c>
      <c r="AY72" s="32" t="s">
        <v>4783</v>
      </c>
      <c r="AZ72" s="32" t="s">
        <v>503</v>
      </c>
      <c r="BA72" s="32" t="s">
        <v>233</v>
      </c>
      <c r="BB72" s="32" t="s">
        <v>157</v>
      </c>
      <c r="BC72" s="32" t="s">
        <v>4784</v>
      </c>
      <c r="BD72" s="32" t="s">
        <v>157</v>
      </c>
      <c r="BE72" s="32" t="s">
        <v>157</v>
      </c>
      <c r="BF72" s="32" t="s">
        <v>4785</v>
      </c>
      <c r="BG72" s="32" t="s">
        <v>259</v>
      </c>
      <c r="BH72" s="32" t="s">
        <v>157</v>
      </c>
      <c r="BI72" s="32" t="s">
        <v>157</v>
      </c>
      <c r="BJ72" s="32" t="s">
        <v>157</v>
      </c>
      <c r="BK72" s="32" t="s">
        <v>157</v>
      </c>
      <c r="BL72" s="33" t="s">
        <v>162</v>
      </c>
      <c r="BM72" s="33" t="s">
        <v>157</v>
      </c>
      <c r="BN72" s="33" t="s">
        <v>157</v>
      </c>
      <c r="BO72" s="33" t="s">
        <v>157</v>
      </c>
      <c r="BP72" s="33" t="s">
        <v>157</v>
      </c>
      <c r="BQ72" s="33" t="s">
        <v>157</v>
      </c>
      <c r="BR72" s="33" t="s">
        <v>157</v>
      </c>
      <c r="BS72" s="34" t="s">
        <v>162</v>
      </c>
      <c r="BT72" s="34" t="s">
        <v>157</v>
      </c>
      <c r="BU72" s="34" t="s">
        <v>164</v>
      </c>
      <c r="BV72" s="34" t="s">
        <v>812</v>
      </c>
      <c r="BW72" s="35" t="s">
        <v>4786</v>
      </c>
      <c r="BX72" s="35" t="s">
        <v>4787</v>
      </c>
      <c r="BY72" s="35" t="s">
        <v>157</v>
      </c>
    </row>
    <row r="73" spans="1:77" ht="45" x14ac:dyDescent="0.25">
      <c r="A73" s="30" t="s">
        <v>292</v>
      </c>
      <c r="B73" s="30" t="s">
        <v>293</v>
      </c>
      <c r="C73" s="30" t="s">
        <v>294</v>
      </c>
      <c r="D73" s="51">
        <f>VLOOKUP(A73,Population!A74:C1017,2,FALSE)</f>
        <v>1832</v>
      </c>
      <c r="E73" s="30" t="s">
        <v>164</v>
      </c>
      <c r="F73" s="31" t="s">
        <v>295</v>
      </c>
      <c r="G73" s="31" t="s">
        <v>164</v>
      </c>
      <c r="H73" s="31" t="s">
        <v>296</v>
      </c>
      <c r="I73" s="31" t="s">
        <v>233</v>
      </c>
      <c r="J73" s="31" t="s">
        <v>157</v>
      </c>
      <c r="K73" s="31" t="s">
        <v>297</v>
      </c>
      <c r="L73" s="31" t="s">
        <v>298</v>
      </c>
      <c r="M73" s="31" t="s">
        <v>299</v>
      </c>
      <c r="N73" s="31" t="s">
        <v>300</v>
      </c>
      <c r="O73" s="31" t="s">
        <v>157</v>
      </c>
      <c r="P73" s="31" t="s">
        <v>301</v>
      </c>
      <c r="Q73" s="31" t="s">
        <v>162</v>
      </c>
      <c r="R73" s="31" t="s">
        <v>157</v>
      </c>
      <c r="S73" s="31" t="s">
        <v>157</v>
      </c>
      <c r="T73" s="31" t="s">
        <v>157</v>
      </c>
      <c r="U73" s="31" t="s">
        <v>157</v>
      </c>
      <c r="V73" s="31" t="s">
        <v>157</v>
      </c>
      <c r="W73" s="31" t="s">
        <v>302</v>
      </c>
      <c r="X73" s="31" t="s">
        <v>303</v>
      </c>
      <c r="Y73" s="31" t="s">
        <v>157</v>
      </c>
      <c r="Z73" s="31" t="s">
        <v>259</v>
      </c>
      <c r="AA73" s="31" t="s">
        <v>157</v>
      </c>
      <c r="AB73" s="31" t="s">
        <v>157</v>
      </c>
      <c r="AC73" s="31" t="s">
        <v>157</v>
      </c>
      <c r="AD73" s="31" t="s">
        <v>157</v>
      </c>
      <c r="AE73" s="31" t="s">
        <v>157</v>
      </c>
      <c r="AF73" s="32" t="s">
        <v>295</v>
      </c>
      <c r="AG73" s="32" t="s">
        <v>301</v>
      </c>
      <c r="AH73" s="32" t="s">
        <v>304</v>
      </c>
      <c r="AI73" s="32" t="s">
        <v>164</v>
      </c>
      <c r="AJ73" s="32" t="s">
        <v>305</v>
      </c>
      <c r="AK73" s="32" t="s">
        <v>273</v>
      </c>
      <c r="AL73" s="32" t="s">
        <v>233</v>
      </c>
      <c r="AM73" s="32" t="s">
        <v>157</v>
      </c>
      <c r="AN73" s="32" t="s">
        <v>306</v>
      </c>
      <c r="AO73" s="32" t="s">
        <v>157</v>
      </c>
      <c r="AP73" s="32" t="s">
        <v>157</v>
      </c>
      <c r="AQ73" s="32" t="s">
        <v>157</v>
      </c>
      <c r="AR73" s="32" t="s">
        <v>259</v>
      </c>
      <c r="AS73" s="32" t="s">
        <v>157</v>
      </c>
      <c r="AT73" s="32" t="s">
        <v>157</v>
      </c>
      <c r="AU73" s="32" t="s">
        <v>157</v>
      </c>
      <c r="AV73" s="32" t="s">
        <v>157</v>
      </c>
      <c r="AW73" s="32" t="s">
        <v>304</v>
      </c>
      <c r="AX73" s="32" t="s">
        <v>162</v>
      </c>
      <c r="AY73" s="32" t="s">
        <v>157</v>
      </c>
      <c r="AZ73" s="32" t="s">
        <v>157</v>
      </c>
      <c r="BA73" s="32" t="s">
        <v>157</v>
      </c>
      <c r="BB73" s="32" t="s">
        <v>157</v>
      </c>
      <c r="BC73" s="32" t="s">
        <v>157</v>
      </c>
      <c r="BD73" s="32" t="s">
        <v>157</v>
      </c>
      <c r="BE73" s="32" t="s">
        <v>157</v>
      </c>
      <c r="BF73" s="32" t="s">
        <v>157</v>
      </c>
      <c r="BG73" s="32" t="s">
        <v>157</v>
      </c>
      <c r="BH73" s="32" t="s">
        <v>157</v>
      </c>
      <c r="BI73" s="32" t="s">
        <v>157</v>
      </c>
      <c r="BJ73" s="32" t="s">
        <v>157</v>
      </c>
      <c r="BK73" s="32" t="s">
        <v>157</v>
      </c>
      <c r="BL73" s="33" t="s">
        <v>210</v>
      </c>
      <c r="BM73" s="33" t="s">
        <v>157</v>
      </c>
      <c r="BN73" s="33" t="s">
        <v>157</v>
      </c>
      <c r="BO73" s="33" t="s">
        <v>157</v>
      </c>
      <c r="BP73" s="33" t="s">
        <v>157</v>
      </c>
      <c r="BQ73" s="33" t="s">
        <v>157</v>
      </c>
      <c r="BR73" s="33" t="s">
        <v>157</v>
      </c>
      <c r="BS73" s="34" t="s">
        <v>162</v>
      </c>
      <c r="BT73" s="34" t="s">
        <v>157</v>
      </c>
      <c r="BU73" s="34" t="s">
        <v>162</v>
      </c>
      <c r="BV73" s="34" t="s">
        <v>157</v>
      </c>
      <c r="BW73" s="35" t="s">
        <v>307</v>
      </c>
      <c r="BX73" s="35" t="s">
        <v>308</v>
      </c>
      <c r="BY73" s="35" t="s">
        <v>157</v>
      </c>
    </row>
    <row r="74" spans="1:77" ht="60" x14ac:dyDescent="0.25">
      <c r="A74" s="30" t="s">
        <v>5933</v>
      </c>
      <c r="B74" s="30" t="s">
        <v>5144</v>
      </c>
      <c r="C74" s="30" t="s">
        <v>5145</v>
      </c>
      <c r="D74" s="51">
        <f>VLOOKUP(A74,Population!A75:C1018,2,FALSE)</f>
        <v>4058</v>
      </c>
      <c r="E74" s="30" t="s">
        <v>164</v>
      </c>
      <c r="F74" s="31" t="s">
        <v>5146</v>
      </c>
      <c r="G74" s="31" t="s">
        <v>164</v>
      </c>
      <c r="H74" s="31" t="s">
        <v>5147</v>
      </c>
      <c r="I74" s="31" t="s">
        <v>233</v>
      </c>
      <c r="J74" s="31" t="s">
        <v>157</v>
      </c>
      <c r="K74" s="31" t="s">
        <v>340</v>
      </c>
      <c r="L74" s="31" t="s">
        <v>5148</v>
      </c>
      <c r="M74" s="31" t="s">
        <v>5149</v>
      </c>
      <c r="N74" s="31" t="s">
        <v>5150</v>
      </c>
      <c r="O74" s="31" t="s">
        <v>157</v>
      </c>
      <c r="P74" s="31" t="s">
        <v>5151</v>
      </c>
      <c r="Q74" s="31" t="s">
        <v>164</v>
      </c>
      <c r="R74" s="31" t="s">
        <v>5147</v>
      </c>
      <c r="S74" s="31" t="s">
        <v>233</v>
      </c>
      <c r="T74" s="31" t="s">
        <v>157</v>
      </c>
      <c r="U74" s="31" t="s">
        <v>340</v>
      </c>
      <c r="V74" s="31" t="s">
        <v>5148</v>
      </c>
      <c r="W74" s="31" t="s">
        <v>5152</v>
      </c>
      <c r="X74" s="31" t="s">
        <v>5153</v>
      </c>
      <c r="Y74" s="31" t="s">
        <v>157</v>
      </c>
      <c r="Z74" s="31" t="s">
        <v>373</v>
      </c>
      <c r="AA74" s="31" t="s">
        <v>157</v>
      </c>
      <c r="AB74" s="31" t="s">
        <v>157</v>
      </c>
      <c r="AC74" s="31" t="s">
        <v>157</v>
      </c>
      <c r="AD74" s="31" t="s">
        <v>157</v>
      </c>
      <c r="AE74" s="31" t="s">
        <v>341</v>
      </c>
      <c r="AF74" s="32" t="s">
        <v>5154</v>
      </c>
      <c r="AG74" s="32" t="s">
        <v>5155</v>
      </c>
      <c r="AH74" s="32" t="s">
        <v>5156</v>
      </c>
      <c r="AI74" s="32" t="s">
        <v>164</v>
      </c>
      <c r="AJ74" s="32" t="s">
        <v>5157</v>
      </c>
      <c r="AK74" s="32" t="s">
        <v>340</v>
      </c>
      <c r="AL74" s="32" t="s">
        <v>233</v>
      </c>
      <c r="AM74" s="32" t="s">
        <v>157</v>
      </c>
      <c r="AN74" s="32" t="s">
        <v>5158</v>
      </c>
      <c r="AO74" s="32" t="s">
        <v>157</v>
      </c>
      <c r="AP74" s="32" t="s">
        <v>5159</v>
      </c>
      <c r="AQ74" s="32" t="s">
        <v>157</v>
      </c>
      <c r="AR74" s="32" t="s">
        <v>626</v>
      </c>
      <c r="AS74" s="32" t="s">
        <v>157</v>
      </c>
      <c r="AT74" s="32" t="s">
        <v>157</v>
      </c>
      <c r="AU74" s="32" t="s">
        <v>157</v>
      </c>
      <c r="AV74" s="32" t="s">
        <v>157</v>
      </c>
      <c r="AW74" s="32" t="s">
        <v>5160</v>
      </c>
      <c r="AX74" s="32" t="s">
        <v>164</v>
      </c>
      <c r="AY74" s="32" t="s">
        <v>5161</v>
      </c>
      <c r="AZ74" s="32" t="s">
        <v>340</v>
      </c>
      <c r="BA74" s="32" t="s">
        <v>233</v>
      </c>
      <c r="BB74" s="32" t="s">
        <v>157</v>
      </c>
      <c r="BC74" s="32" t="s">
        <v>5162</v>
      </c>
      <c r="BD74" s="32" t="s">
        <v>157</v>
      </c>
      <c r="BE74" s="32" t="s">
        <v>5162</v>
      </c>
      <c r="BF74" s="32" t="s">
        <v>157</v>
      </c>
      <c r="BG74" s="32" t="s">
        <v>626</v>
      </c>
      <c r="BH74" s="32" t="s">
        <v>157</v>
      </c>
      <c r="BI74" s="32" t="s">
        <v>157</v>
      </c>
      <c r="BJ74" s="32" t="s">
        <v>157</v>
      </c>
      <c r="BK74" s="32" t="s">
        <v>157</v>
      </c>
      <c r="BL74" s="33" t="s">
        <v>162</v>
      </c>
      <c r="BM74" s="33" t="s">
        <v>157</v>
      </c>
      <c r="BN74" s="33" t="s">
        <v>157</v>
      </c>
      <c r="BO74" s="33" t="s">
        <v>157</v>
      </c>
      <c r="BP74" s="33" t="s">
        <v>157</v>
      </c>
      <c r="BQ74" s="33" t="s">
        <v>157</v>
      </c>
      <c r="BR74" s="33" t="s">
        <v>157</v>
      </c>
      <c r="BS74" s="34" t="s">
        <v>162</v>
      </c>
      <c r="BT74" s="34" t="s">
        <v>157</v>
      </c>
      <c r="BU74" s="34" t="s">
        <v>164</v>
      </c>
      <c r="BV74" s="34" t="s">
        <v>5163</v>
      </c>
      <c r="BW74" s="35" t="s">
        <v>5164</v>
      </c>
      <c r="BX74" s="35" t="s">
        <v>5165</v>
      </c>
      <c r="BY74" s="35" t="s">
        <v>157</v>
      </c>
    </row>
    <row r="75" spans="1:77" ht="75" x14ac:dyDescent="0.25">
      <c r="A75" s="30" t="s">
        <v>3221</v>
      </c>
      <c r="B75" s="30" t="s">
        <v>3222</v>
      </c>
      <c r="C75" s="30" t="s">
        <v>3223</v>
      </c>
      <c r="D75" s="51">
        <f>VLOOKUP(A75,Population!A76:C1019,2,FALSE)</f>
        <v>1379</v>
      </c>
      <c r="E75" s="30" t="s">
        <v>164</v>
      </c>
      <c r="F75" s="31" t="s">
        <v>3224</v>
      </c>
      <c r="G75" s="31" t="s">
        <v>164</v>
      </c>
      <c r="H75" s="31" t="s">
        <v>3225</v>
      </c>
      <c r="I75" s="31" t="s">
        <v>233</v>
      </c>
      <c r="J75" s="31" t="s">
        <v>157</v>
      </c>
      <c r="K75" s="31" t="s">
        <v>462</v>
      </c>
      <c r="L75" s="31" t="s">
        <v>3226</v>
      </c>
      <c r="M75" s="31" t="s">
        <v>3227</v>
      </c>
      <c r="N75" s="31" t="s">
        <v>3228</v>
      </c>
      <c r="O75" s="31" t="s">
        <v>157</v>
      </c>
      <c r="P75" s="31" t="s">
        <v>3229</v>
      </c>
      <c r="Q75" s="31" t="s">
        <v>164</v>
      </c>
      <c r="R75" s="31" t="s">
        <v>3225</v>
      </c>
      <c r="S75" s="31" t="s">
        <v>233</v>
      </c>
      <c r="T75" s="31" t="s">
        <v>157</v>
      </c>
      <c r="U75" s="31" t="s">
        <v>186</v>
      </c>
      <c r="V75" s="31" t="s">
        <v>3226</v>
      </c>
      <c r="W75" s="31" t="s">
        <v>3230</v>
      </c>
      <c r="X75" s="31" t="s">
        <v>3231</v>
      </c>
      <c r="Y75" s="31" t="s">
        <v>157</v>
      </c>
      <c r="Z75" s="31" t="s">
        <v>259</v>
      </c>
      <c r="AA75" s="31" t="s">
        <v>157</v>
      </c>
      <c r="AB75" s="31" t="s">
        <v>157</v>
      </c>
      <c r="AC75" s="31" t="s">
        <v>157</v>
      </c>
      <c r="AD75" s="31" t="s">
        <v>157</v>
      </c>
      <c r="AE75" s="31" t="s">
        <v>3232</v>
      </c>
      <c r="AF75" s="32" t="s">
        <v>3233</v>
      </c>
      <c r="AG75" s="32" t="s">
        <v>1219</v>
      </c>
      <c r="AH75" s="32" t="s">
        <v>3234</v>
      </c>
      <c r="AI75" s="32" t="s">
        <v>164</v>
      </c>
      <c r="AJ75" s="32" t="s">
        <v>3235</v>
      </c>
      <c r="AK75" s="32" t="s">
        <v>462</v>
      </c>
      <c r="AL75" s="32" t="s">
        <v>233</v>
      </c>
      <c r="AM75" s="32" t="s">
        <v>157</v>
      </c>
      <c r="AN75" s="32" t="s">
        <v>3236</v>
      </c>
      <c r="AO75" s="32" t="s">
        <v>3237</v>
      </c>
      <c r="AP75" s="32" t="s">
        <v>157</v>
      </c>
      <c r="AQ75" s="32" t="s">
        <v>157</v>
      </c>
      <c r="AR75" s="32" t="s">
        <v>259</v>
      </c>
      <c r="AS75" s="32" t="s">
        <v>157</v>
      </c>
      <c r="AT75" s="32" t="s">
        <v>157</v>
      </c>
      <c r="AU75" s="32" t="s">
        <v>157</v>
      </c>
      <c r="AV75" s="32" t="s">
        <v>157</v>
      </c>
      <c r="AW75" s="32" t="s">
        <v>3238</v>
      </c>
      <c r="AX75" s="32" t="s">
        <v>164</v>
      </c>
      <c r="AY75" s="32" t="s">
        <v>3235</v>
      </c>
      <c r="AZ75" s="32" t="s">
        <v>462</v>
      </c>
      <c r="BA75" s="32" t="s">
        <v>233</v>
      </c>
      <c r="BB75" s="32" t="s">
        <v>157</v>
      </c>
      <c r="BC75" s="32" t="s">
        <v>3236</v>
      </c>
      <c r="BD75" s="32" t="s">
        <v>3237</v>
      </c>
      <c r="BE75" s="32" t="s">
        <v>157</v>
      </c>
      <c r="BF75" s="32" t="s">
        <v>157</v>
      </c>
      <c r="BG75" s="32" t="s">
        <v>259</v>
      </c>
      <c r="BH75" s="32" t="s">
        <v>157</v>
      </c>
      <c r="BI75" s="32" t="s">
        <v>157</v>
      </c>
      <c r="BJ75" s="32" t="s">
        <v>157</v>
      </c>
      <c r="BK75" s="32" t="s">
        <v>157</v>
      </c>
      <c r="BL75" s="33" t="s">
        <v>162</v>
      </c>
      <c r="BM75" s="33" t="s">
        <v>157</v>
      </c>
      <c r="BN75" s="33" t="s">
        <v>157</v>
      </c>
      <c r="BO75" s="33" t="s">
        <v>157</v>
      </c>
      <c r="BP75" s="33" t="s">
        <v>157</v>
      </c>
      <c r="BQ75" s="33" t="s">
        <v>157</v>
      </c>
      <c r="BR75" s="33" t="s">
        <v>157</v>
      </c>
      <c r="BS75" s="34" t="s">
        <v>164</v>
      </c>
      <c r="BT75" s="34" t="s">
        <v>3239</v>
      </c>
      <c r="BU75" s="34" t="s">
        <v>162</v>
      </c>
      <c r="BV75" s="34" t="s">
        <v>157</v>
      </c>
      <c r="BW75" s="35" t="s">
        <v>3240</v>
      </c>
      <c r="BX75" s="35" t="s">
        <v>157</v>
      </c>
      <c r="BY75" s="35" t="s">
        <v>157</v>
      </c>
    </row>
    <row r="76" spans="1:77" ht="45" x14ac:dyDescent="0.25">
      <c r="A76" s="30" t="s">
        <v>5952</v>
      </c>
      <c r="B76" s="30" t="s">
        <v>5959</v>
      </c>
      <c r="C76" s="30" t="s">
        <v>5960</v>
      </c>
      <c r="D76" s="51">
        <f>VLOOKUP(A76,Population!A77:C1020,2,FALSE)</f>
        <v>1450</v>
      </c>
      <c r="E76" s="30" t="s">
        <v>164</v>
      </c>
      <c r="F76" s="31" t="s">
        <v>1174</v>
      </c>
      <c r="G76" s="31" t="s">
        <v>164</v>
      </c>
      <c r="H76" s="31" t="s">
        <v>1175</v>
      </c>
      <c r="I76" s="31" t="s">
        <v>233</v>
      </c>
      <c r="J76" s="31" t="s">
        <v>157</v>
      </c>
      <c r="K76" s="31" t="s">
        <v>440</v>
      </c>
      <c r="L76" s="31" t="s">
        <v>1176</v>
      </c>
      <c r="M76" s="31" t="s">
        <v>1176</v>
      </c>
      <c r="N76" s="31" t="s">
        <v>1177</v>
      </c>
      <c r="O76" s="31" t="s">
        <v>157</v>
      </c>
      <c r="P76" s="31" t="s">
        <v>1178</v>
      </c>
      <c r="Q76" s="31" t="s">
        <v>164</v>
      </c>
      <c r="R76" s="31" t="s">
        <v>1175</v>
      </c>
      <c r="S76" s="31" t="s">
        <v>233</v>
      </c>
      <c r="T76" s="31" t="s">
        <v>157</v>
      </c>
      <c r="U76" s="31" t="s">
        <v>440</v>
      </c>
      <c r="V76" s="31" t="s">
        <v>1176</v>
      </c>
      <c r="W76" s="31" t="s">
        <v>1177</v>
      </c>
      <c r="X76" s="31" t="s">
        <v>1177</v>
      </c>
      <c r="Y76" s="31" t="s">
        <v>157</v>
      </c>
      <c r="Z76" s="31" t="s">
        <v>259</v>
      </c>
      <c r="AA76" s="31" t="s">
        <v>157</v>
      </c>
      <c r="AB76" s="31" t="s">
        <v>157</v>
      </c>
      <c r="AC76" s="31" t="s">
        <v>157</v>
      </c>
      <c r="AD76" s="31" t="s">
        <v>157</v>
      </c>
      <c r="AE76" s="31" t="s">
        <v>157</v>
      </c>
      <c r="AF76" s="32" t="s">
        <v>1179</v>
      </c>
      <c r="AG76" s="32" t="s">
        <v>1178</v>
      </c>
      <c r="AH76" s="32" t="s">
        <v>1180</v>
      </c>
      <c r="AI76" s="32" t="s">
        <v>164</v>
      </c>
      <c r="AJ76" s="32" t="s">
        <v>1180</v>
      </c>
      <c r="AK76" s="32" t="s">
        <v>440</v>
      </c>
      <c r="AL76" s="32" t="s">
        <v>233</v>
      </c>
      <c r="AM76" s="32" t="s">
        <v>157</v>
      </c>
      <c r="AN76" s="32" t="s">
        <v>1181</v>
      </c>
      <c r="AO76" s="32" t="s">
        <v>157</v>
      </c>
      <c r="AP76" s="32" t="s">
        <v>1182</v>
      </c>
      <c r="AQ76" s="32" t="s">
        <v>157</v>
      </c>
      <c r="AR76" s="32" t="s">
        <v>259</v>
      </c>
      <c r="AS76" s="32" t="s">
        <v>157</v>
      </c>
      <c r="AT76" s="32" t="s">
        <v>157</v>
      </c>
      <c r="AU76" s="32" t="s">
        <v>157</v>
      </c>
      <c r="AV76" s="32" t="s">
        <v>157</v>
      </c>
      <c r="AW76" s="32" t="s">
        <v>1180</v>
      </c>
      <c r="AX76" s="32" t="s">
        <v>164</v>
      </c>
      <c r="AY76" s="32" t="s">
        <v>1180</v>
      </c>
      <c r="AZ76" s="32" t="s">
        <v>440</v>
      </c>
      <c r="BA76" s="32" t="s">
        <v>233</v>
      </c>
      <c r="BB76" s="32" t="s">
        <v>157</v>
      </c>
      <c r="BC76" s="32" t="s">
        <v>1183</v>
      </c>
      <c r="BD76" s="32" t="s">
        <v>157</v>
      </c>
      <c r="BE76" s="32" t="s">
        <v>157</v>
      </c>
      <c r="BF76" s="32" t="s">
        <v>157</v>
      </c>
      <c r="BG76" s="32" t="s">
        <v>259</v>
      </c>
      <c r="BH76" s="32" t="s">
        <v>157</v>
      </c>
      <c r="BI76" s="32" t="s">
        <v>157</v>
      </c>
      <c r="BJ76" s="32" t="s">
        <v>157</v>
      </c>
      <c r="BK76" s="32" t="s">
        <v>157</v>
      </c>
      <c r="BL76" s="33" t="s">
        <v>164</v>
      </c>
      <c r="BM76" s="33" t="s">
        <v>970</v>
      </c>
      <c r="BN76" s="33" t="s">
        <v>245</v>
      </c>
      <c r="BO76" s="33" t="s">
        <v>775</v>
      </c>
      <c r="BP76" s="33" t="s">
        <v>157</v>
      </c>
      <c r="BQ76" s="33" t="s">
        <v>157</v>
      </c>
      <c r="BR76" s="33" t="s">
        <v>1184</v>
      </c>
      <c r="BS76" s="34" t="s">
        <v>162</v>
      </c>
      <c r="BT76" s="34" t="s">
        <v>157</v>
      </c>
      <c r="BU76" s="34" t="s">
        <v>164</v>
      </c>
      <c r="BV76" s="34" t="s">
        <v>1185</v>
      </c>
      <c r="BW76" s="35" t="s">
        <v>1186</v>
      </c>
      <c r="BX76" s="35" t="s">
        <v>250</v>
      </c>
      <c r="BY76" s="35" t="s">
        <v>250</v>
      </c>
    </row>
    <row r="77" spans="1:77" ht="45" x14ac:dyDescent="0.25">
      <c r="A77" s="30" t="s">
        <v>1250</v>
      </c>
      <c r="B77" s="30" t="s">
        <v>1251</v>
      </c>
      <c r="C77" s="30" t="s">
        <v>1252</v>
      </c>
      <c r="D77" s="51">
        <f>VLOOKUP(A77,Population!A78:C1021,2,FALSE)</f>
        <v>557</v>
      </c>
      <c r="E77" s="30" t="s">
        <v>164</v>
      </c>
      <c r="F77" s="31" t="s">
        <v>1253</v>
      </c>
      <c r="G77" s="31" t="s">
        <v>164</v>
      </c>
      <c r="H77" s="31" t="s">
        <v>1254</v>
      </c>
      <c r="I77" s="31" t="s">
        <v>233</v>
      </c>
      <c r="J77" s="31" t="s">
        <v>157</v>
      </c>
      <c r="K77" s="31" t="s">
        <v>503</v>
      </c>
      <c r="L77" s="31" t="s">
        <v>1255</v>
      </c>
      <c r="M77" s="31" t="s">
        <v>1256</v>
      </c>
      <c r="N77" s="31" t="s">
        <v>157</v>
      </c>
      <c r="O77" s="31" t="s">
        <v>157</v>
      </c>
      <c r="P77" s="31" t="s">
        <v>340</v>
      </c>
      <c r="Q77" s="31" t="s">
        <v>162</v>
      </c>
      <c r="R77" s="31" t="s">
        <v>157</v>
      </c>
      <c r="S77" s="31" t="s">
        <v>157</v>
      </c>
      <c r="T77" s="31" t="s">
        <v>157</v>
      </c>
      <c r="U77" s="31" t="s">
        <v>157</v>
      </c>
      <c r="V77" s="31" t="s">
        <v>157</v>
      </c>
      <c r="W77" s="31" t="s">
        <v>157</v>
      </c>
      <c r="X77" s="31" t="s">
        <v>157</v>
      </c>
      <c r="Y77" s="31" t="s">
        <v>157</v>
      </c>
      <c r="Z77" s="31" t="s">
        <v>157</v>
      </c>
      <c r="AA77" s="31" t="s">
        <v>157</v>
      </c>
      <c r="AB77" s="31" t="s">
        <v>157</v>
      </c>
      <c r="AC77" s="31" t="s">
        <v>157</v>
      </c>
      <c r="AD77" s="31" t="s">
        <v>157</v>
      </c>
      <c r="AE77" s="31" t="s">
        <v>157</v>
      </c>
      <c r="AF77" s="32" t="s">
        <v>1257</v>
      </c>
      <c r="AG77" s="32" t="s">
        <v>157</v>
      </c>
      <c r="AH77" s="32" t="s">
        <v>1258</v>
      </c>
      <c r="AI77" s="32" t="s">
        <v>164</v>
      </c>
      <c r="AJ77" s="32" t="s">
        <v>157</v>
      </c>
      <c r="AK77" s="32" t="s">
        <v>157</v>
      </c>
      <c r="AL77" s="32" t="s">
        <v>233</v>
      </c>
      <c r="AM77" s="32" t="s">
        <v>157</v>
      </c>
      <c r="AN77" s="32" t="s">
        <v>157</v>
      </c>
      <c r="AO77" s="32" t="s">
        <v>157</v>
      </c>
      <c r="AP77" s="32" t="s">
        <v>157</v>
      </c>
      <c r="AQ77" s="32" t="s">
        <v>157</v>
      </c>
      <c r="AR77" s="32" t="s">
        <v>259</v>
      </c>
      <c r="AS77" s="32" t="s">
        <v>157</v>
      </c>
      <c r="AT77" s="32" t="s">
        <v>157</v>
      </c>
      <c r="AU77" s="32" t="s">
        <v>157</v>
      </c>
      <c r="AV77" s="32" t="s">
        <v>157</v>
      </c>
      <c r="AW77" s="32" t="s">
        <v>157</v>
      </c>
      <c r="AX77" s="32" t="s">
        <v>162</v>
      </c>
      <c r="AY77" s="32" t="s">
        <v>157</v>
      </c>
      <c r="AZ77" s="32" t="s">
        <v>157</v>
      </c>
      <c r="BA77" s="32" t="s">
        <v>157</v>
      </c>
      <c r="BB77" s="32" t="s">
        <v>157</v>
      </c>
      <c r="BC77" s="32" t="s">
        <v>157</v>
      </c>
      <c r="BD77" s="32" t="s">
        <v>157</v>
      </c>
      <c r="BE77" s="32" t="s">
        <v>157</v>
      </c>
      <c r="BF77" s="32" t="s">
        <v>157</v>
      </c>
      <c r="BG77" s="32" t="s">
        <v>157</v>
      </c>
      <c r="BH77" s="32" t="s">
        <v>157</v>
      </c>
      <c r="BI77" s="32" t="s">
        <v>157</v>
      </c>
      <c r="BJ77" s="32" t="s">
        <v>157</v>
      </c>
      <c r="BK77" s="32" t="s">
        <v>157</v>
      </c>
      <c r="BL77" s="33" t="s">
        <v>210</v>
      </c>
      <c r="BM77" s="33" t="s">
        <v>157</v>
      </c>
      <c r="BN77" s="33" t="s">
        <v>157</v>
      </c>
      <c r="BO77" s="33" t="s">
        <v>157</v>
      </c>
      <c r="BP77" s="33" t="s">
        <v>157</v>
      </c>
      <c r="BQ77" s="33" t="s">
        <v>157</v>
      </c>
      <c r="BR77" s="33" t="s">
        <v>157</v>
      </c>
      <c r="BS77" s="34" t="s">
        <v>164</v>
      </c>
      <c r="BT77" s="34" t="s">
        <v>1259</v>
      </c>
      <c r="BU77" s="34" t="s">
        <v>164</v>
      </c>
      <c r="BV77" s="34" t="s">
        <v>188</v>
      </c>
      <c r="BW77" s="35" t="s">
        <v>1260</v>
      </c>
      <c r="BX77" s="35" t="s">
        <v>1261</v>
      </c>
      <c r="BY77" s="35" t="s">
        <v>1262</v>
      </c>
    </row>
    <row r="78" spans="1:77" x14ac:dyDescent="0.25">
      <c r="A78" s="30" t="s">
        <v>1867</v>
      </c>
      <c r="B78" s="30" t="s">
        <v>1868</v>
      </c>
      <c r="C78" s="30" t="s">
        <v>1869</v>
      </c>
      <c r="D78" s="51">
        <f>VLOOKUP(A78,Population!A79:C1022,2,FALSE)</f>
        <v>196</v>
      </c>
      <c r="E78" s="30" t="s">
        <v>164</v>
      </c>
      <c r="F78" s="31" t="s">
        <v>1870</v>
      </c>
      <c r="G78" s="31" t="s">
        <v>164</v>
      </c>
      <c r="H78" s="31" t="s">
        <v>243</v>
      </c>
      <c r="I78" s="31" t="s">
        <v>233</v>
      </c>
      <c r="J78" s="31" t="s">
        <v>157</v>
      </c>
      <c r="K78" s="31" t="s">
        <v>1871</v>
      </c>
      <c r="L78" s="31" t="s">
        <v>1872</v>
      </c>
      <c r="M78" s="31" t="s">
        <v>261</v>
      </c>
      <c r="N78" s="31" t="s">
        <v>261</v>
      </c>
      <c r="O78" s="31" t="s">
        <v>157</v>
      </c>
      <c r="P78" s="31" t="s">
        <v>189</v>
      </c>
      <c r="Q78" s="31" t="s">
        <v>164</v>
      </c>
      <c r="R78" s="31" t="s">
        <v>261</v>
      </c>
      <c r="S78" s="31" t="s">
        <v>233</v>
      </c>
      <c r="T78" s="31" t="s">
        <v>157</v>
      </c>
      <c r="U78" s="31" t="s">
        <v>1873</v>
      </c>
      <c r="V78" s="31" t="s">
        <v>1872</v>
      </c>
      <c r="W78" s="31" t="s">
        <v>1874</v>
      </c>
      <c r="X78" s="31" t="s">
        <v>1875</v>
      </c>
      <c r="Y78" s="31" t="s">
        <v>157</v>
      </c>
      <c r="Z78" s="31" t="s">
        <v>259</v>
      </c>
      <c r="AA78" s="31" t="s">
        <v>157</v>
      </c>
      <c r="AB78" s="31" t="s">
        <v>157</v>
      </c>
      <c r="AC78" s="31" t="s">
        <v>157</v>
      </c>
      <c r="AD78" s="31" t="s">
        <v>157</v>
      </c>
      <c r="AE78" s="31" t="s">
        <v>1876</v>
      </c>
      <c r="AF78" s="32" t="s">
        <v>967</v>
      </c>
      <c r="AG78" s="32" t="s">
        <v>1877</v>
      </c>
      <c r="AH78" s="32" t="s">
        <v>1878</v>
      </c>
      <c r="AI78" s="32" t="s">
        <v>164</v>
      </c>
      <c r="AJ78" s="32" t="s">
        <v>1878</v>
      </c>
      <c r="AK78" s="32" t="s">
        <v>1873</v>
      </c>
      <c r="AL78" s="32" t="s">
        <v>233</v>
      </c>
      <c r="AM78" s="32" t="s">
        <v>157</v>
      </c>
      <c r="AN78" s="32" t="s">
        <v>190</v>
      </c>
      <c r="AO78" s="32" t="s">
        <v>157</v>
      </c>
      <c r="AP78" s="32" t="s">
        <v>243</v>
      </c>
      <c r="AQ78" s="32" t="s">
        <v>157</v>
      </c>
      <c r="AR78" s="32" t="s">
        <v>259</v>
      </c>
      <c r="AS78" s="32" t="s">
        <v>157</v>
      </c>
      <c r="AT78" s="32" t="s">
        <v>157</v>
      </c>
      <c r="AU78" s="32" t="s">
        <v>157</v>
      </c>
      <c r="AV78" s="32" t="s">
        <v>157</v>
      </c>
      <c r="AW78" s="32" t="s">
        <v>1879</v>
      </c>
      <c r="AX78" s="32" t="s">
        <v>164</v>
      </c>
      <c r="AY78" s="32" t="s">
        <v>243</v>
      </c>
      <c r="AZ78" s="32" t="s">
        <v>1873</v>
      </c>
      <c r="BA78" s="32" t="s">
        <v>233</v>
      </c>
      <c r="BB78" s="32" t="s">
        <v>157</v>
      </c>
      <c r="BC78" s="32" t="s">
        <v>1872</v>
      </c>
      <c r="BD78" s="32" t="s">
        <v>157</v>
      </c>
      <c r="BE78" s="32" t="s">
        <v>243</v>
      </c>
      <c r="BF78" s="32" t="s">
        <v>157</v>
      </c>
      <c r="BG78" s="32" t="s">
        <v>259</v>
      </c>
      <c r="BH78" s="32" t="s">
        <v>157</v>
      </c>
      <c r="BI78" s="32" t="s">
        <v>157</v>
      </c>
      <c r="BJ78" s="32" t="s">
        <v>157</v>
      </c>
      <c r="BK78" s="32" t="s">
        <v>157</v>
      </c>
      <c r="BL78" s="33" t="s">
        <v>162</v>
      </c>
      <c r="BM78" s="33" t="s">
        <v>157</v>
      </c>
      <c r="BN78" s="33" t="s">
        <v>157</v>
      </c>
      <c r="BO78" s="33" t="s">
        <v>157</v>
      </c>
      <c r="BP78" s="33" t="s">
        <v>157</v>
      </c>
      <c r="BQ78" s="33" t="s">
        <v>157</v>
      </c>
      <c r="BR78" s="33" t="s">
        <v>157</v>
      </c>
      <c r="BS78" s="34" t="s">
        <v>162</v>
      </c>
      <c r="BT78" s="34" t="s">
        <v>157</v>
      </c>
      <c r="BU78" s="34" t="s">
        <v>164</v>
      </c>
      <c r="BV78" s="34" t="s">
        <v>1880</v>
      </c>
      <c r="BW78" s="35" t="s">
        <v>1881</v>
      </c>
      <c r="BX78" s="35" t="s">
        <v>1882</v>
      </c>
      <c r="BY78" s="35" t="s">
        <v>157</v>
      </c>
    </row>
    <row r="79" spans="1:77" ht="45" x14ac:dyDescent="0.25">
      <c r="A79" s="30" t="s">
        <v>996</v>
      </c>
      <c r="B79" s="30" t="s">
        <v>997</v>
      </c>
      <c r="C79" s="30" t="s">
        <v>998</v>
      </c>
      <c r="D79" s="51">
        <f>VLOOKUP(A79,Population!A80:C1023,2,FALSE)</f>
        <v>2732</v>
      </c>
      <c r="E79" s="30" t="s">
        <v>164</v>
      </c>
      <c r="F79" s="31" t="s">
        <v>999</v>
      </c>
      <c r="G79" s="31" t="s">
        <v>164</v>
      </c>
      <c r="H79" s="31" t="s">
        <v>1000</v>
      </c>
      <c r="I79" s="31" t="s">
        <v>233</v>
      </c>
      <c r="J79" s="31" t="s">
        <v>157</v>
      </c>
      <c r="K79" s="31" t="s">
        <v>273</v>
      </c>
      <c r="L79" s="31" t="s">
        <v>1001</v>
      </c>
      <c r="M79" s="31" t="s">
        <v>1002</v>
      </c>
      <c r="N79" s="31" t="s">
        <v>1003</v>
      </c>
      <c r="O79" s="31" t="s">
        <v>1004</v>
      </c>
      <c r="P79" s="31" t="s">
        <v>1005</v>
      </c>
      <c r="Q79" s="31" t="s">
        <v>162</v>
      </c>
      <c r="R79" s="31" t="s">
        <v>157</v>
      </c>
      <c r="S79" s="31" t="s">
        <v>157</v>
      </c>
      <c r="T79" s="31" t="s">
        <v>157</v>
      </c>
      <c r="U79" s="31" t="s">
        <v>157</v>
      </c>
      <c r="V79" s="31" t="s">
        <v>157</v>
      </c>
      <c r="W79" s="31" t="s">
        <v>1006</v>
      </c>
      <c r="X79" s="31" t="s">
        <v>157</v>
      </c>
      <c r="Y79" s="31" t="s">
        <v>157</v>
      </c>
      <c r="Z79" s="31" t="s">
        <v>259</v>
      </c>
      <c r="AA79" s="31" t="s">
        <v>1007</v>
      </c>
      <c r="AB79" s="31" t="s">
        <v>157</v>
      </c>
      <c r="AC79" s="31" t="s">
        <v>157</v>
      </c>
      <c r="AD79" s="31" t="s">
        <v>157</v>
      </c>
      <c r="AE79" s="31" t="s">
        <v>157</v>
      </c>
      <c r="AF79" s="32" t="s">
        <v>1008</v>
      </c>
      <c r="AG79" s="32" t="s">
        <v>1005</v>
      </c>
      <c r="AH79" s="32" t="s">
        <v>1009</v>
      </c>
      <c r="AI79" s="32" t="s">
        <v>164</v>
      </c>
      <c r="AJ79" s="32" t="s">
        <v>1010</v>
      </c>
      <c r="AK79" s="32" t="s">
        <v>273</v>
      </c>
      <c r="AL79" s="32" t="s">
        <v>233</v>
      </c>
      <c r="AM79" s="32" t="s">
        <v>157</v>
      </c>
      <c r="AN79" s="32" t="s">
        <v>1011</v>
      </c>
      <c r="AO79" s="32" t="s">
        <v>157</v>
      </c>
      <c r="AP79" s="32" t="s">
        <v>157</v>
      </c>
      <c r="AQ79" s="32" t="s">
        <v>157</v>
      </c>
      <c r="AR79" s="32" t="s">
        <v>247</v>
      </c>
      <c r="AS79" s="32" t="s">
        <v>157</v>
      </c>
      <c r="AT79" s="32" t="s">
        <v>1012</v>
      </c>
      <c r="AU79" s="32" t="s">
        <v>157</v>
      </c>
      <c r="AV79" s="32" t="s">
        <v>157</v>
      </c>
      <c r="AW79" s="32" t="s">
        <v>157</v>
      </c>
      <c r="AX79" s="32" t="s">
        <v>164</v>
      </c>
      <c r="AY79" s="32" t="s">
        <v>1010</v>
      </c>
      <c r="AZ79" s="32" t="s">
        <v>273</v>
      </c>
      <c r="BA79" s="32" t="s">
        <v>233</v>
      </c>
      <c r="BB79" s="32" t="s">
        <v>157</v>
      </c>
      <c r="BC79" s="32" t="s">
        <v>1011</v>
      </c>
      <c r="BD79" s="32" t="s">
        <v>157</v>
      </c>
      <c r="BE79" s="32" t="s">
        <v>157</v>
      </c>
      <c r="BF79" s="32" t="s">
        <v>157</v>
      </c>
      <c r="BG79" s="32" t="s">
        <v>157</v>
      </c>
      <c r="BH79" s="32" t="s">
        <v>157</v>
      </c>
      <c r="BI79" s="32" t="s">
        <v>157</v>
      </c>
      <c r="BJ79" s="32" t="s">
        <v>157</v>
      </c>
      <c r="BK79" s="32" t="s">
        <v>157</v>
      </c>
      <c r="BL79" s="33" t="s">
        <v>164</v>
      </c>
      <c r="BM79" s="33" t="s">
        <v>176</v>
      </c>
      <c r="BN79" s="33" t="s">
        <v>830</v>
      </c>
      <c r="BO79" s="33" t="s">
        <v>167</v>
      </c>
      <c r="BP79" s="33" t="s">
        <v>157</v>
      </c>
      <c r="BQ79" s="33" t="s">
        <v>157</v>
      </c>
      <c r="BR79" s="33" t="s">
        <v>1013</v>
      </c>
      <c r="BS79" s="34" t="s">
        <v>162</v>
      </c>
      <c r="BT79" s="34" t="s">
        <v>157</v>
      </c>
      <c r="BU79" s="34" t="s">
        <v>162</v>
      </c>
      <c r="BV79" s="34" t="s">
        <v>157</v>
      </c>
      <c r="BW79" s="35" t="s">
        <v>157</v>
      </c>
      <c r="BX79" s="35" t="s">
        <v>157</v>
      </c>
      <c r="BY79" s="35" t="s">
        <v>157</v>
      </c>
    </row>
    <row r="80" spans="1:77" ht="45" x14ac:dyDescent="0.25">
      <c r="A80" s="30" t="s">
        <v>5022</v>
      </c>
      <c r="B80" s="30" t="s">
        <v>5023</v>
      </c>
      <c r="C80" s="30" t="s">
        <v>5024</v>
      </c>
      <c r="D80" s="51">
        <v>5651</v>
      </c>
      <c r="E80" s="30" t="s">
        <v>164</v>
      </c>
      <c r="F80" s="31" t="s">
        <v>5025</v>
      </c>
      <c r="G80" s="31" t="s">
        <v>164</v>
      </c>
      <c r="H80" s="31" t="s">
        <v>5026</v>
      </c>
      <c r="I80" s="31" t="s">
        <v>167</v>
      </c>
      <c r="J80" s="31" t="s">
        <v>5027</v>
      </c>
      <c r="K80" s="31" t="s">
        <v>662</v>
      </c>
      <c r="L80" s="31" t="s">
        <v>5028</v>
      </c>
      <c r="M80" s="31" t="s">
        <v>5029</v>
      </c>
      <c r="N80" s="31" t="s">
        <v>5030</v>
      </c>
      <c r="O80" s="31" t="s">
        <v>157</v>
      </c>
      <c r="P80" s="31" t="s">
        <v>4291</v>
      </c>
      <c r="Q80" s="31" t="s">
        <v>164</v>
      </c>
      <c r="R80" s="31" t="s">
        <v>5026</v>
      </c>
      <c r="S80" s="31" t="s">
        <v>167</v>
      </c>
      <c r="T80" s="31" t="s">
        <v>5031</v>
      </c>
      <c r="U80" s="31" t="s">
        <v>662</v>
      </c>
      <c r="V80" s="31" t="s">
        <v>5032</v>
      </c>
      <c r="W80" s="31" t="s">
        <v>5033</v>
      </c>
      <c r="X80" s="31" t="s">
        <v>5034</v>
      </c>
      <c r="Y80" s="31" t="s">
        <v>157</v>
      </c>
      <c r="Z80" s="31" t="s">
        <v>259</v>
      </c>
      <c r="AA80" s="31" t="s">
        <v>157</v>
      </c>
      <c r="AB80" s="31" t="s">
        <v>157</v>
      </c>
      <c r="AC80" s="31" t="s">
        <v>157</v>
      </c>
      <c r="AD80" s="31" t="s">
        <v>157</v>
      </c>
      <c r="AE80" s="31" t="s">
        <v>157</v>
      </c>
      <c r="AF80" s="32" t="s">
        <v>5035</v>
      </c>
      <c r="AG80" s="32" t="s">
        <v>4892</v>
      </c>
      <c r="AH80" s="32" t="s">
        <v>5036</v>
      </c>
      <c r="AI80" s="32" t="s">
        <v>164</v>
      </c>
      <c r="AJ80" s="32" t="s">
        <v>4073</v>
      </c>
      <c r="AK80" s="32" t="s">
        <v>1363</v>
      </c>
      <c r="AL80" s="32" t="s">
        <v>167</v>
      </c>
      <c r="AM80" s="32" t="s">
        <v>5037</v>
      </c>
      <c r="AN80" s="32" t="s">
        <v>5038</v>
      </c>
      <c r="AO80" s="32" t="s">
        <v>157</v>
      </c>
      <c r="AP80" s="32" t="s">
        <v>4073</v>
      </c>
      <c r="AQ80" s="32" t="s">
        <v>157</v>
      </c>
      <c r="AR80" s="32" t="s">
        <v>247</v>
      </c>
      <c r="AS80" s="32" t="s">
        <v>157</v>
      </c>
      <c r="AT80" s="32" t="s">
        <v>5039</v>
      </c>
      <c r="AU80" s="32" t="s">
        <v>157</v>
      </c>
      <c r="AV80" s="32" t="s">
        <v>157</v>
      </c>
      <c r="AW80" s="32" t="s">
        <v>5040</v>
      </c>
      <c r="AX80" s="32" t="s">
        <v>164</v>
      </c>
      <c r="AY80" s="32" t="s">
        <v>4073</v>
      </c>
      <c r="AZ80" s="32" t="s">
        <v>1363</v>
      </c>
      <c r="BA80" s="32" t="s">
        <v>167</v>
      </c>
      <c r="BB80" s="32" t="s">
        <v>5041</v>
      </c>
      <c r="BC80" s="32" t="s">
        <v>5042</v>
      </c>
      <c r="BD80" s="32" t="s">
        <v>157</v>
      </c>
      <c r="BE80" s="32" t="s">
        <v>4073</v>
      </c>
      <c r="BF80" s="32" t="s">
        <v>157</v>
      </c>
      <c r="BG80" s="32" t="s">
        <v>247</v>
      </c>
      <c r="BH80" s="32" t="s">
        <v>157</v>
      </c>
      <c r="BI80" s="32" t="s">
        <v>5039</v>
      </c>
      <c r="BJ80" s="32" t="s">
        <v>157</v>
      </c>
      <c r="BK80" s="32" t="s">
        <v>157</v>
      </c>
      <c r="BL80" s="33" t="s">
        <v>162</v>
      </c>
      <c r="BM80" s="33" t="s">
        <v>157</v>
      </c>
      <c r="BN80" s="33" t="s">
        <v>157</v>
      </c>
      <c r="BO80" s="33" t="s">
        <v>157</v>
      </c>
      <c r="BP80" s="33" t="s">
        <v>157</v>
      </c>
      <c r="BQ80" s="33" t="s">
        <v>157</v>
      </c>
      <c r="BR80" s="33" t="s">
        <v>157</v>
      </c>
      <c r="BS80" s="34" t="s">
        <v>162</v>
      </c>
      <c r="BT80" s="34" t="s">
        <v>157</v>
      </c>
      <c r="BU80" s="34" t="s">
        <v>162</v>
      </c>
      <c r="BV80" s="34" t="s">
        <v>157</v>
      </c>
      <c r="BW80" s="35" t="s">
        <v>5043</v>
      </c>
      <c r="BX80" s="35" t="s">
        <v>381</v>
      </c>
      <c r="BY80" s="35" t="s">
        <v>381</v>
      </c>
    </row>
    <row r="81" spans="1:77" x14ac:dyDescent="0.25">
      <c r="A81" s="30" t="s">
        <v>5916</v>
      </c>
      <c r="B81" s="30" t="s">
        <v>4114</v>
      </c>
      <c r="C81" s="30" t="s">
        <v>4115</v>
      </c>
      <c r="D81" s="51">
        <f>VLOOKUP(A81,Population!A82:C1025,2,FALSE)</f>
        <v>683</v>
      </c>
      <c r="E81" s="30" t="s">
        <v>164</v>
      </c>
      <c r="F81" s="31" t="s">
        <v>1984</v>
      </c>
      <c r="G81" s="31" t="s">
        <v>164</v>
      </c>
      <c r="H81" s="31" t="s">
        <v>4116</v>
      </c>
      <c r="I81" s="31" t="s">
        <v>233</v>
      </c>
      <c r="J81" s="31" t="s">
        <v>157</v>
      </c>
      <c r="K81" s="31" t="s">
        <v>4117</v>
      </c>
      <c r="L81" s="31" t="s">
        <v>4118</v>
      </c>
      <c r="M81" s="31" t="s">
        <v>4119</v>
      </c>
      <c r="N81" s="31" t="s">
        <v>4120</v>
      </c>
      <c r="O81" s="31" t="s">
        <v>157</v>
      </c>
      <c r="P81" s="31" t="s">
        <v>261</v>
      </c>
      <c r="Q81" s="31" t="s">
        <v>164</v>
      </c>
      <c r="R81" s="31" t="s">
        <v>4116</v>
      </c>
      <c r="S81" s="31" t="s">
        <v>233</v>
      </c>
      <c r="T81" s="31" t="s">
        <v>157</v>
      </c>
      <c r="U81" s="31" t="s">
        <v>524</v>
      </c>
      <c r="V81" s="31" t="s">
        <v>4121</v>
      </c>
      <c r="W81" s="31" t="s">
        <v>4122</v>
      </c>
      <c r="X81" s="31" t="s">
        <v>4123</v>
      </c>
      <c r="Y81" s="31" t="s">
        <v>157</v>
      </c>
      <c r="Z81" s="31" t="s">
        <v>157</v>
      </c>
      <c r="AA81" s="31" t="s">
        <v>157</v>
      </c>
      <c r="AB81" s="31" t="s">
        <v>157</v>
      </c>
      <c r="AC81" s="31" t="s">
        <v>157</v>
      </c>
      <c r="AD81" s="31" t="s">
        <v>157</v>
      </c>
      <c r="AE81" s="31" t="s">
        <v>157</v>
      </c>
      <c r="AF81" s="32" t="s">
        <v>1984</v>
      </c>
      <c r="AG81" s="32" t="s">
        <v>261</v>
      </c>
      <c r="AH81" s="32" t="s">
        <v>157</v>
      </c>
      <c r="AI81" s="32" t="s">
        <v>164</v>
      </c>
      <c r="AJ81" s="32" t="s">
        <v>4124</v>
      </c>
      <c r="AK81" s="32" t="s">
        <v>2022</v>
      </c>
      <c r="AL81" s="32" t="s">
        <v>233</v>
      </c>
      <c r="AM81" s="32" t="s">
        <v>157</v>
      </c>
      <c r="AN81" s="32" t="s">
        <v>4125</v>
      </c>
      <c r="AO81" s="32" t="s">
        <v>157</v>
      </c>
      <c r="AP81" s="32" t="s">
        <v>157</v>
      </c>
      <c r="AQ81" s="32" t="s">
        <v>157</v>
      </c>
      <c r="AR81" s="32" t="s">
        <v>157</v>
      </c>
      <c r="AS81" s="32" t="s">
        <v>157</v>
      </c>
      <c r="AT81" s="32" t="s">
        <v>157</v>
      </c>
      <c r="AU81" s="32" t="s">
        <v>157</v>
      </c>
      <c r="AV81" s="32" t="s">
        <v>157</v>
      </c>
      <c r="AW81" s="32" t="s">
        <v>157</v>
      </c>
      <c r="AX81" s="32" t="s">
        <v>164</v>
      </c>
      <c r="AY81" s="32" t="s">
        <v>4124</v>
      </c>
      <c r="AZ81" s="32" t="s">
        <v>2022</v>
      </c>
      <c r="BA81" s="32" t="s">
        <v>233</v>
      </c>
      <c r="BB81" s="32" t="s">
        <v>157</v>
      </c>
      <c r="BC81" s="32" t="s">
        <v>4125</v>
      </c>
      <c r="BD81" s="32" t="s">
        <v>157</v>
      </c>
      <c r="BE81" s="32" t="s">
        <v>157</v>
      </c>
      <c r="BF81" s="32" t="s">
        <v>157</v>
      </c>
      <c r="BG81" s="32" t="s">
        <v>157</v>
      </c>
      <c r="BH81" s="32" t="s">
        <v>157</v>
      </c>
      <c r="BI81" s="32" t="s">
        <v>157</v>
      </c>
      <c r="BJ81" s="32" t="s">
        <v>157</v>
      </c>
      <c r="BK81" s="32" t="s">
        <v>157</v>
      </c>
      <c r="BL81" s="33" t="s">
        <v>162</v>
      </c>
      <c r="BM81" s="33" t="s">
        <v>157</v>
      </c>
      <c r="BN81" s="33" t="s">
        <v>157</v>
      </c>
      <c r="BO81" s="33" t="s">
        <v>157</v>
      </c>
      <c r="BP81" s="33" t="s">
        <v>157</v>
      </c>
      <c r="BQ81" s="33" t="s">
        <v>157</v>
      </c>
      <c r="BR81" s="33" t="s">
        <v>157</v>
      </c>
      <c r="BS81" s="34" t="s">
        <v>162</v>
      </c>
      <c r="BT81" s="34" t="s">
        <v>157</v>
      </c>
      <c r="BU81" s="34" t="s">
        <v>162</v>
      </c>
      <c r="BV81" s="34" t="s">
        <v>157</v>
      </c>
      <c r="BW81" s="35" t="s">
        <v>157</v>
      </c>
      <c r="BX81" s="35" t="s">
        <v>535</v>
      </c>
      <c r="BY81" s="35" t="s">
        <v>157</v>
      </c>
    </row>
    <row r="82" spans="1:77" x14ac:dyDescent="0.25">
      <c r="A82" s="30" t="s">
        <v>5605</v>
      </c>
      <c r="B82" s="30" t="s">
        <v>5606</v>
      </c>
      <c r="C82" s="30" t="s">
        <v>5607</v>
      </c>
      <c r="D82" s="51">
        <f>VLOOKUP(A82,Population!A83:C1026,2,FALSE)</f>
        <v>662</v>
      </c>
      <c r="E82" s="30" t="s">
        <v>164</v>
      </c>
      <c r="F82" s="31" t="s">
        <v>5608</v>
      </c>
      <c r="G82" s="31" t="s">
        <v>164</v>
      </c>
      <c r="H82" s="31" t="s">
        <v>680</v>
      </c>
      <c r="I82" s="31" t="s">
        <v>233</v>
      </c>
      <c r="J82" s="31" t="s">
        <v>157</v>
      </c>
      <c r="K82" s="31" t="s">
        <v>273</v>
      </c>
      <c r="L82" s="31" t="s">
        <v>1036</v>
      </c>
      <c r="M82" s="31" t="s">
        <v>1372</v>
      </c>
      <c r="N82" s="31" t="s">
        <v>5609</v>
      </c>
      <c r="O82" s="31" t="s">
        <v>157</v>
      </c>
      <c r="P82" s="31" t="s">
        <v>301</v>
      </c>
      <c r="Q82" s="31" t="s">
        <v>164</v>
      </c>
      <c r="R82" s="31" t="s">
        <v>680</v>
      </c>
      <c r="S82" s="31" t="s">
        <v>233</v>
      </c>
      <c r="T82" s="31" t="s">
        <v>157</v>
      </c>
      <c r="U82" s="31" t="s">
        <v>273</v>
      </c>
      <c r="V82" s="31" t="s">
        <v>5610</v>
      </c>
      <c r="W82" s="31" t="s">
        <v>5611</v>
      </c>
      <c r="X82" s="31" t="s">
        <v>157</v>
      </c>
      <c r="Y82" s="31" t="s">
        <v>157</v>
      </c>
      <c r="Z82" s="31" t="s">
        <v>259</v>
      </c>
      <c r="AA82" s="31" t="s">
        <v>157</v>
      </c>
      <c r="AB82" s="31" t="s">
        <v>157</v>
      </c>
      <c r="AC82" s="31" t="s">
        <v>157</v>
      </c>
      <c r="AD82" s="31" t="s">
        <v>157</v>
      </c>
      <c r="AE82" s="31" t="s">
        <v>157</v>
      </c>
      <c r="AF82" s="32" t="s">
        <v>157</v>
      </c>
      <c r="AG82" s="32" t="s">
        <v>157</v>
      </c>
      <c r="AH82" s="32" t="s">
        <v>157</v>
      </c>
      <c r="AI82" s="32" t="s">
        <v>162</v>
      </c>
      <c r="AJ82" s="32" t="s">
        <v>157</v>
      </c>
      <c r="AK82" s="32" t="s">
        <v>157</v>
      </c>
      <c r="AL82" s="32" t="s">
        <v>157</v>
      </c>
      <c r="AM82" s="32" t="s">
        <v>157</v>
      </c>
      <c r="AN82" s="32" t="s">
        <v>157</v>
      </c>
      <c r="AO82" s="32" t="s">
        <v>157</v>
      </c>
      <c r="AP82" s="32" t="s">
        <v>157</v>
      </c>
      <c r="AQ82" s="32" t="s">
        <v>157</v>
      </c>
      <c r="AR82" s="32" t="s">
        <v>157</v>
      </c>
      <c r="AS82" s="32" t="s">
        <v>157</v>
      </c>
      <c r="AT82" s="32" t="s">
        <v>157</v>
      </c>
      <c r="AU82" s="32" t="s">
        <v>157</v>
      </c>
      <c r="AV82" s="32" t="s">
        <v>157</v>
      </c>
      <c r="AW82" s="32" t="s">
        <v>157</v>
      </c>
      <c r="AX82" s="32" t="s">
        <v>162</v>
      </c>
      <c r="AY82" s="32" t="s">
        <v>157</v>
      </c>
      <c r="AZ82" s="32" t="s">
        <v>157</v>
      </c>
      <c r="BA82" s="32" t="s">
        <v>157</v>
      </c>
      <c r="BB82" s="32" t="s">
        <v>157</v>
      </c>
      <c r="BC82" s="32" t="s">
        <v>157</v>
      </c>
      <c r="BD82" s="32" t="s">
        <v>157</v>
      </c>
      <c r="BE82" s="32" t="s">
        <v>157</v>
      </c>
      <c r="BF82" s="32" t="s">
        <v>157</v>
      </c>
      <c r="BG82" s="32" t="s">
        <v>157</v>
      </c>
      <c r="BH82" s="32" t="s">
        <v>157</v>
      </c>
      <c r="BI82" s="32" t="s">
        <v>157</v>
      </c>
      <c r="BJ82" s="32" t="s">
        <v>157</v>
      </c>
      <c r="BK82" s="32" t="s">
        <v>157</v>
      </c>
      <c r="BL82" s="33" t="s">
        <v>162</v>
      </c>
      <c r="BM82" s="33" t="s">
        <v>157</v>
      </c>
      <c r="BN82" s="33" t="s">
        <v>157</v>
      </c>
      <c r="BO82" s="33" t="s">
        <v>157</v>
      </c>
      <c r="BP82" s="33" t="s">
        <v>157</v>
      </c>
      <c r="BQ82" s="33" t="s">
        <v>157</v>
      </c>
      <c r="BR82" s="33" t="s">
        <v>157</v>
      </c>
      <c r="BS82" s="34" t="s">
        <v>162</v>
      </c>
      <c r="BT82" s="34" t="s">
        <v>157</v>
      </c>
      <c r="BU82" s="34" t="s">
        <v>162</v>
      </c>
      <c r="BV82" s="34" t="s">
        <v>157</v>
      </c>
      <c r="BW82" s="35" t="s">
        <v>157</v>
      </c>
      <c r="BX82" s="35" t="s">
        <v>157</v>
      </c>
      <c r="BY82" s="35" t="s">
        <v>157</v>
      </c>
    </row>
    <row r="83" spans="1:77" ht="60" x14ac:dyDescent="0.25">
      <c r="A83" s="30" t="s">
        <v>882</v>
      </c>
      <c r="B83" s="30" t="s">
        <v>883</v>
      </c>
      <c r="C83" s="30" t="s">
        <v>884</v>
      </c>
      <c r="D83" s="51">
        <f>VLOOKUP(A83,Population!A84:C1027,2,FALSE)</f>
        <v>1273</v>
      </c>
      <c r="E83" s="30" t="s">
        <v>164</v>
      </c>
      <c r="F83" s="31" t="s">
        <v>486</v>
      </c>
      <c r="G83" s="31" t="s">
        <v>164</v>
      </c>
      <c r="H83" s="31" t="s">
        <v>885</v>
      </c>
      <c r="I83" s="31" t="s">
        <v>614</v>
      </c>
      <c r="J83" s="31" t="s">
        <v>157</v>
      </c>
      <c r="K83" s="31" t="s">
        <v>340</v>
      </c>
      <c r="L83" s="31" t="s">
        <v>886</v>
      </c>
      <c r="M83" s="31" t="s">
        <v>157</v>
      </c>
      <c r="N83" s="31" t="s">
        <v>157</v>
      </c>
      <c r="O83" s="31" t="s">
        <v>887</v>
      </c>
      <c r="P83" s="31" t="s">
        <v>888</v>
      </c>
      <c r="Q83" s="31" t="s">
        <v>164</v>
      </c>
      <c r="R83" s="31" t="s">
        <v>885</v>
      </c>
      <c r="S83" s="31" t="s">
        <v>614</v>
      </c>
      <c r="T83" s="31" t="s">
        <v>157</v>
      </c>
      <c r="U83" s="31" t="s">
        <v>340</v>
      </c>
      <c r="V83" s="31" t="s">
        <v>886</v>
      </c>
      <c r="W83" s="31" t="s">
        <v>157</v>
      </c>
      <c r="X83" s="31" t="s">
        <v>157</v>
      </c>
      <c r="Y83" s="31" t="s">
        <v>889</v>
      </c>
      <c r="Z83" s="31" t="s">
        <v>373</v>
      </c>
      <c r="AA83" s="31" t="s">
        <v>157</v>
      </c>
      <c r="AB83" s="31" t="s">
        <v>157</v>
      </c>
      <c r="AC83" s="31" t="s">
        <v>157</v>
      </c>
      <c r="AD83" s="31" t="s">
        <v>157</v>
      </c>
      <c r="AE83" s="31" t="s">
        <v>157</v>
      </c>
      <c r="AF83" s="32" t="s">
        <v>890</v>
      </c>
      <c r="AG83" s="32" t="s">
        <v>891</v>
      </c>
      <c r="AH83" s="32" t="s">
        <v>892</v>
      </c>
      <c r="AI83" s="32" t="s">
        <v>164</v>
      </c>
      <c r="AJ83" s="32" t="s">
        <v>893</v>
      </c>
      <c r="AK83" s="32" t="s">
        <v>340</v>
      </c>
      <c r="AL83" s="32" t="s">
        <v>614</v>
      </c>
      <c r="AM83" s="32" t="s">
        <v>157</v>
      </c>
      <c r="AN83" s="32" t="s">
        <v>894</v>
      </c>
      <c r="AO83" s="32" t="s">
        <v>157</v>
      </c>
      <c r="AP83" s="32" t="s">
        <v>157</v>
      </c>
      <c r="AQ83" s="32" t="s">
        <v>895</v>
      </c>
      <c r="AR83" s="32" t="s">
        <v>626</v>
      </c>
      <c r="AS83" s="32" t="s">
        <v>157</v>
      </c>
      <c r="AT83" s="32" t="s">
        <v>157</v>
      </c>
      <c r="AU83" s="32" t="s">
        <v>157</v>
      </c>
      <c r="AV83" s="32" t="s">
        <v>157</v>
      </c>
      <c r="AW83" s="32" t="s">
        <v>157</v>
      </c>
      <c r="AX83" s="32" t="s">
        <v>164</v>
      </c>
      <c r="AY83" s="32" t="s">
        <v>893</v>
      </c>
      <c r="AZ83" s="32" t="s">
        <v>340</v>
      </c>
      <c r="BA83" s="32" t="s">
        <v>614</v>
      </c>
      <c r="BB83" s="32" t="s">
        <v>157</v>
      </c>
      <c r="BC83" s="32" t="s">
        <v>894</v>
      </c>
      <c r="BD83" s="32" t="s">
        <v>157</v>
      </c>
      <c r="BE83" s="32" t="s">
        <v>157</v>
      </c>
      <c r="BF83" s="32" t="s">
        <v>896</v>
      </c>
      <c r="BG83" s="32" t="s">
        <v>259</v>
      </c>
      <c r="BH83" s="32" t="s">
        <v>157</v>
      </c>
      <c r="BI83" s="32" t="s">
        <v>157</v>
      </c>
      <c r="BJ83" s="32" t="s">
        <v>157</v>
      </c>
      <c r="BK83" s="32" t="s">
        <v>157</v>
      </c>
      <c r="BL83" s="33" t="s">
        <v>162</v>
      </c>
      <c r="BM83" s="33" t="s">
        <v>157</v>
      </c>
      <c r="BN83" s="33" t="s">
        <v>157</v>
      </c>
      <c r="BO83" s="33" t="s">
        <v>157</v>
      </c>
      <c r="BP83" s="33" t="s">
        <v>157</v>
      </c>
      <c r="BQ83" s="33" t="s">
        <v>157</v>
      </c>
      <c r="BR83" s="33" t="s">
        <v>157</v>
      </c>
      <c r="BS83" s="34" t="s">
        <v>162</v>
      </c>
      <c r="BT83" s="34" t="s">
        <v>157</v>
      </c>
      <c r="BU83" s="34" t="s">
        <v>164</v>
      </c>
      <c r="BV83" s="34" t="s">
        <v>897</v>
      </c>
      <c r="BW83" s="35" t="s">
        <v>898</v>
      </c>
      <c r="BX83" s="35" t="s">
        <v>899</v>
      </c>
      <c r="BY83" s="35" t="s">
        <v>900</v>
      </c>
    </row>
    <row r="84" spans="1:77" ht="30" x14ac:dyDescent="0.25">
      <c r="A84" s="30" t="s">
        <v>5923</v>
      </c>
      <c r="B84" s="30" t="s">
        <v>4360</v>
      </c>
      <c r="C84" s="30" t="s">
        <v>4361</v>
      </c>
      <c r="D84" s="51">
        <f>VLOOKUP(A84,Population!A85:C1028,2,FALSE)</f>
        <v>683</v>
      </c>
      <c r="E84" s="30" t="s">
        <v>164</v>
      </c>
      <c r="F84" s="31" t="s">
        <v>4362</v>
      </c>
      <c r="G84" s="31" t="s">
        <v>164</v>
      </c>
      <c r="H84" s="31" t="s">
        <v>4363</v>
      </c>
      <c r="I84" s="31" t="s">
        <v>233</v>
      </c>
      <c r="J84" s="31" t="s">
        <v>157</v>
      </c>
      <c r="K84" s="31" t="s">
        <v>524</v>
      </c>
      <c r="L84" s="31" t="s">
        <v>3276</v>
      </c>
      <c r="M84" s="31" t="s">
        <v>157</v>
      </c>
      <c r="N84" s="31" t="s">
        <v>157</v>
      </c>
      <c r="O84" s="31" t="s">
        <v>157</v>
      </c>
      <c r="P84" s="31" t="s">
        <v>959</v>
      </c>
      <c r="Q84" s="31" t="s">
        <v>164</v>
      </c>
      <c r="R84" s="31" t="s">
        <v>4363</v>
      </c>
      <c r="S84" s="31" t="s">
        <v>233</v>
      </c>
      <c r="T84" s="31" t="s">
        <v>157</v>
      </c>
      <c r="U84" s="31" t="s">
        <v>524</v>
      </c>
      <c r="V84" s="31" t="s">
        <v>3276</v>
      </c>
      <c r="W84" s="31" t="s">
        <v>157</v>
      </c>
      <c r="X84" s="31" t="s">
        <v>157</v>
      </c>
      <c r="Y84" s="31" t="s">
        <v>157</v>
      </c>
      <c r="Z84" s="31" t="s">
        <v>157</v>
      </c>
      <c r="AA84" s="31" t="s">
        <v>157</v>
      </c>
      <c r="AB84" s="31" t="s">
        <v>157</v>
      </c>
      <c r="AC84" s="31" t="s">
        <v>157</v>
      </c>
      <c r="AD84" s="31" t="s">
        <v>157</v>
      </c>
      <c r="AE84" s="31" t="s">
        <v>157</v>
      </c>
      <c r="AF84" s="32" t="s">
        <v>4362</v>
      </c>
      <c r="AG84" s="32" t="s">
        <v>344</v>
      </c>
      <c r="AH84" s="32" t="s">
        <v>595</v>
      </c>
      <c r="AI84" s="32" t="s">
        <v>164</v>
      </c>
      <c r="AJ84" s="32" t="s">
        <v>1926</v>
      </c>
      <c r="AK84" s="32" t="s">
        <v>157</v>
      </c>
      <c r="AL84" s="32" t="s">
        <v>233</v>
      </c>
      <c r="AM84" s="32" t="s">
        <v>157</v>
      </c>
      <c r="AN84" s="32" t="s">
        <v>4364</v>
      </c>
      <c r="AO84" s="32" t="s">
        <v>157</v>
      </c>
      <c r="AP84" s="32" t="s">
        <v>157</v>
      </c>
      <c r="AQ84" s="32" t="s">
        <v>157</v>
      </c>
      <c r="AR84" s="32" t="s">
        <v>157</v>
      </c>
      <c r="AS84" s="32" t="s">
        <v>157</v>
      </c>
      <c r="AT84" s="32" t="s">
        <v>157</v>
      </c>
      <c r="AU84" s="32" t="s">
        <v>157</v>
      </c>
      <c r="AV84" s="32" t="s">
        <v>157</v>
      </c>
      <c r="AW84" s="32" t="s">
        <v>1420</v>
      </c>
      <c r="AX84" s="32" t="s">
        <v>164</v>
      </c>
      <c r="AY84" s="32" t="s">
        <v>1926</v>
      </c>
      <c r="AZ84" s="32" t="s">
        <v>157</v>
      </c>
      <c r="BA84" s="32" t="s">
        <v>233</v>
      </c>
      <c r="BB84" s="32" t="s">
        <v>157</v>
      </c>
      <c r="BC84" s="32" t="s">
        <v>4364</v>
      </c>
      <c r="BD84" s="32" t="s">
        <v>157</v>
      </c>
      <c r="BE84" s="32" t="s">
        <v>157</v>
      </c>
      <c r="BF84" s="32" t="s">
        <v>157</v>
      </c>
      <c r="BG84" s="32" t="s">
        <v>157</v>
      </c>
      <c r="BH84" s="32" t="s">
        <v>157</v>
      </c>
      <c r="BI84" s="32" t="s">
        <v>157</v>
      </c>
      <c r="BJ84" s="32" t="s">
        <v>157</v>
      </c>
      <c r="BK84" s="32" t="s">
        <v>157</v>
      </c>
      <c r="BL84" s="33" t="s">
        <v>164</v>
      </c>
      <c r="BM84" s="33" t="s">
        <v>188</v>
      </c>
      <c r="BN84" s="33" t="s">
        <v>470</v>
      </c>
      <c r="BO84" s="33" t="s">
        <v>167</v>
      </c>
      <c r="BP84" s="33" t="s">
        <v>157</v>
      </c>
      <c r="BQ84" s="33" t="s">
        <v>1462</v>
      </c>
      <c r="BR84" s="33" t="s">
        <v>157</v>
      </c>
      <c r="BS84" s="34" t="s">
        <v>162</v>
      </c>
      <c r="BT84" s="34" t="s">
        <v>157</v>
      </c>
      <c r="BU84" s="34" t="s">
        <v>164</v>
      </c>
      <c r="BV84" s="34" t="s">
        <v>745</v>
      </c>
      <c r="BW84" s="35" t="s">
        <v>4365</v>
      </c>
      <c r="BX84" s="35" t="s">
        <v>250</v>
      </c>
      <c r="BY84" s="35" t="s">
        <v>157</v>
      </c>
    </row>
    <row r="85" spans="1:77" ht="45" x14ac:dyDescent="0.25">
      <c r="A85" s="30" t="s">
        <v>3493</v>
      </c>
      <c r="B85" s="30" t="s">
        <v>3494</v>
      </c>
      <c r="C85" s="30" t="s">
        <v>3495</v>
      </c>
      <c r="D85" s="51">
        <f>VLOOKUP(A85,Population!A86:C1029,2,FALSE)</f>
        <v>350</v>
      </c>
      <c r="E85" s="30" t="s">
        <v>164</v>
      </c>
      <c r="F85" s="31" t="s">
        <v>3496</v>
      </c>
      <c r="G85" s="31" t="s">
        <v>164</v>
      </c>
      <c r="H85" s="31" t="s">
        <v>3497</v>
      </c>
      <c r="I85" s="31" t="s">
        <v>167</v>
      </c>
      <c r="J85" s="31" t="s">
        <v>3498</v>
      </c>
      <c r="K85" s="31" t="s">
        <v>2867</v>
      </c>
      <c r="L85" s="31" t="s">
        <v>340</v>
      </c>
      <c r="M85" s="31" t="s">
        <v>157</v>
      </c>
      <c r="N85" s="31" t="s">
        <v>157</v>
      </c>
      <c r="O85" s="31" t="s">
        <v>3499</v>
      </c>
      <c r="P85" s="31" t="s">
        <v>3500</v>
      </c>
      <c r="Q85" s="31" t="s">
        <v>164</v>
      </c>
      <c r="R85" s="31" t="s">
        <v>3497</v>
      </c>
      <c r="S85" s="31" t="s">
        <v>167</v>
      </c>
      <c r="T85" s="31" t="s">
        <v>3501</v>
      </c>
      <c r="U85" s="31" t="s">
        <v>2867</v>
      </c>
      <c r="V85" s="31" t="s">
        <v>340</v>
      </c>
      <c r="W85" s="31" t="s">
        <v>157</v>
      </c>
      <c r="X85" s="31" t="s">
        <v>157</v>
      </c>
      <c r="Y85" s="31" t="s">
        <v>3502</v>
      </c>
      <c r="Z85" s="31" t="s">
        <v>323</v>
      </c>
      <c r="AA85" s="31" t="s">
        <v>157</v>
      </c>
      <c r="AB85" s="31" t="s">
        <v>157</v>
      </c>
      <c r="AC85" s="31" t="s">
        <v>157</v>
      </c>
      <c r="AD85" s="31" t="s">
        <v>3502</v>
      </c>
      <c r="AE85" s="31" t="s">
        <v>157</v>
      </c>
      <c r="AF85" s="32" t="s">
        <v>3503</v>
      </c>
      <c r="AG85" s="32" t="s">
        <v>3504</v>
      </c>
      <c r="AH85" s="32" t="s">
        <v>3505</v>
      </c>
      <c r="AI85" s="32" t="s">
        <v>164</v>
      </c>
      <c r="AJ85" s="32" t="s">
        <v>3505</v>
      </c>
      <c r="AK85" s="32" t="s">
        <v>2867</v>
      </c>
      <c r="AL85" s="32" t="s">
        <v>167</v>
      </c>
      <c r="AM85" s="32" t="s">
        <v>3506</v>
      </c>
      <c r="AN85" s="32" t="s">
        <v>340</v>
      </c>
      <c r="AO85" s="32" t="s">
        <v>157</v>
      </c>
      <c r="AP85" s="32" t="s">
        <v>157</v>
      </c>
      <c r="AQ85" s="32" t="s">
        <v>3507</v>
      </c>
      <c r="AR85" s="32" t="s">
        <v>323</v>
      </c>
      <c r="AS85" s="32" t="s">
        <v>157</v>
      </c>
      <c r="AT85" s="32" t="s">
        <v>157</v>
      </c>
      <c r="AU85" s="32" t="s">
        <v>157</v>
      </c>
      <c r="AV85" s="32" t="s">
        <v>3508</v>
      </c>
      <c r="AW85" s="32" t="s">
        <v>3505</v>
      </c>
      <c r="AX85" s="32" t="s">
        <v>164</v>
      </c>
      <c r="AY85" s="32" t="s">
        <v>3505</v>
      </c>
      <c r="AZ85" s="32" t="s">
        <v>2867</v>
      </c>
      <c r="BA85" s="32" t="s">
        <v>167</v>
      </c>
      <c r="BB85" s="32" t="s">
        <v>3509</v>
      </c>
      <c r="BC85" s="32" t="s">
        <v>340</v>
      </c>
      <c r="BD85" s="32" t="s">
        <v>157</v>
      </c>
      <c r="BE85" s="32" t="s">
        <v>157</v>
      </c>
      <c r="BF85" s="32" t="s">
        <v>3502</v>
      </c>
      <c r="BG85" s="32" t="s">
        <v>323</v>
      </c>
      <c r="BH85" s="32" t="s">
        <v>157</v>
      </c>
      <c r="BI85" s="32" t="s">
        <v>157</v>
      </c>
      <c r="BJ85" s="32" t="s">
        <v>157</v>
      </c>
      <c r="BK85" s="32" t="s">
        <v>3502</v>
      </c>
      <c r="BL85" s="33" t="s">
        <v>162</v>
      </c>
      <c r="BM85" s="33" t="s">
        <v>157</v>
      </c>
      <c r="BN85" s="33" t="s">
        <v>157</v>
      </c>
      <c r="BO85" s="33" t="s">
        <v>157</v>
      </c>
      <c r="BP85" s="33" t="s">
        <v>157</v>
      </c>
      <c r="BQ85" s="33" t="s">
        <v>157</v>
      </c>
      <c r="BR85" s="33" t="s">
        <v>157</v>
      </c>
      <c r="BS85" s="34" t="s">
        <v>162</v>
      </c>
      <c r="BT85" s="34" t="s">
        <v>157</v>
      </c>
      <c r="BU85" s="34" t="s">
        <v>164</v>
      </c>
      <c r="BV85" s="34" t="s">
        <v>1345</v>
      </c>
      <c r="BW85" s="35" t="s">
        <v>157</v>
      </c>
      <c r="BX85" s="35" t="s">
        <v>696</v>
      </c>
      <c r="BY85" s="35" t="s">
        <v>157</v>
      </c>
    </row>
    <row r="86" spans="1:77" ht="45" x14ac:dyDescent="0.25">
      <c r="A86" s="30" t="s">
        <v>5356</v>
      </c>
      <c r="B86" s="30" t="s">
        <v>5357</v>
      </c>
      <c r="C86" s="30" t="s">
        <v>5358</v>
      </c>
      <c r="D86" s="51">
        <f>VLOOKUP(A86,Population!A87:C1030,2,FALSE)</f>
        <v>1776</v>
      </c>
      <c r="E86" s="30" t="s">
        <v>164</v>
      </c>
      <c r="F86" s="31" t="s">
        <v>5359</v>
      </c>
      <c r="G86" s="31" t="s">
        <v>164</v>
      </c>
      <c r="H86" s="31" t="s">
        <v>5360</v>
      </c>
      <c r="I86" s="31" t="s">
        <v>233</v>
      </c>
      <c r="J86" s="31" t="s">
        <v>157</v>
      </c>
      <c r="K86" s="31" t="s">
        <v>297</v>
      </c>
      <c r="L86" s="31" t="s">
        <v>5361</v>
      </c>
      <c r="M86" s="31" t="s">
        <v>3239</v>
      </c>
      <c r="N86" s="31" t="s">
        <v>5362</v>
      </c>
      <c r="O86" s="31" t="s">
        <v>157</v>
      </c>
      <c r="P86" s="31" t="s">
        <v>377</v>
      </c>
      <c r="Q86" s="31" t="s">
        <v>164</v>
      </c>
      <c r="R86" s="31" t="s">
        <v>5363</v>
      </c>
      <c r="S86" s="31" t="s">
        <v>233</v>
      </c>
      <c r="T86" s="31" t="s">
        <v>157</v>
      </c>
      <c r="U86" s="31" t="s">
        <v>273</v>
      </c>
      <c r="V86" s="31" t="s">
        <v>5364</v>
      </c>
      <c r="W86" s="31" t="s">
        <v>5365</v>
      </c>
      <c r="X86" s="31" t="s">
        <v>157</v>
      </c>
      <c r="Y86" s="31" t="s">
        <v>157</v>
      </c>
      <c r="Z86" s="31" t="s">
        <v>259</v>
      </c>
      <c r="AA86" s="31" t="s">
        <v>157</v>
      </c>
      <c r="AB86" s="31" t="s">
        <v>157</v>
      </c>
      <c r="AC86" s="31" t="s">
        <v>157</v>
      </c>
      <c r="AD86" s="31" t="s">
        <v>157</v>
      </c>
      <c r="AE86" s="31" t="s">
        <v>157</v>
      </c>
      <c r="AF86" s="32" t="s">
        <v>5366</v>
      </c>
      <c r="AG86" s="32" t="s">
        <v>189</v>
      </c>
      <c r="AH86" s="32" t="s">
        <v>2096</v>
      </c>
      <c r="AI86" s="32" t="s">
        <v>164</v>
      </c>
      <c r="AJ86" s="32" t="s">
        <v>5367</v>
      </c>
      <c r="AK86" s="32" t="s">
        <v>297</v>
      </c>
      <c r="AL86" s="32" t="s">
        <v>233</v>
      </c>
      <c r="AM86" s="32" t="s">
        <v>157</v>
      </c>
      <c r="AN86" s="32" t="s">
        <v>5368</v>
      </c>
      <c r="AO86" s="32" t="s">
        <v>264</v>
      </c>
      <c r="AP86" s="32" t="s">
        <v>5367</v>
      </c>
      <c r="AQ86" s="32" t="s">
        <v>157</v>
      </c>
      <c r="AR86" s="32" t="s">
        <v>259</v>
      </c>
      <c r="AS86" s="32" t="s">
        <v>157</v>
      </c>
      <c r="AT86" s="32" t="s">
        <v>157</v>
      </c>
      <c r="AU86" s="32" t="s">
        <v>157</v>
      </c>
      <c r="AV86" s="32" t="s">
        <v>157</v>
      </c>
      <c r="AW86" s="32" t="s">
        <v>5369</v>
      </c>
      <c r="AX86" s="32" t="s">
        <v>164</v>
      </c>
      <c r="AY86" s="32" t="s">
        <v>5367</v>
      </c>
      <c r="AZ86" s="32" t="s">
        <v>297</v>
      </c>
      <c r="BA86" s="32" t="s">
        <v>233</v>
      </c>
      <c r="BB86" s="32" t="s">
        <v>157</v>
      </c>
      <c r="BC86" s="32" t="s">
        <v>5370</v>
      </c>
      <c r="BD86" s="32" t="s">
        <v>341</v>
      </c>
      <c r="BE86" s="32" t="s">
        <v>5367</v>
      </c>
      <c r="BF86" s="32" t="s">
        <v>157</v>
      </c>
      <c r="BG86" s="32" t="s">
        <v>259</v>
      </c>
      <c r="BH86" s="32" t="s">
        <v>157</v>
      </c>
      <c r="BI86" s="32" t="s">
        <v>157</v>
      </c>
      <c r="BJ86" s="32" t="s">
        <v>157</v>
      </c>
      <c r="BK86" s="32" t="s">
        <v>157</v>
      </c>
      <c r="BL86" s="33" t="s">
        <v>164</v>
      </c>
      <c r="BM86" s="33" t="s">
        <v>190</v>
      </c>
      <c r="BN86" s="33" t="s">
        <v>190</v>
      </c>
      <c r="BO86" s="33" t="s">
        <v>167</v>
      </c>
      <c r="BP86" s="33" t="s">
        <v>157</v>
      </c>
      <c r="BQ86" s="33" t="s">
        <v>5371</v>
      </c>
      <c r="BR86" s="33" t="s">
        <v>5372</v>
      </c>
      <c r="BS86" s="34" t="s">
        <v>162</v>
      </c>
      <c r="BT86" s="34" t="s">
        <v>157</v>
      </c>
      <c r="BU86" s="34" t="s">
        <v>164</v>
      </c>
      <c r="BV86" s="34" t="s">
        <v>243</v>
      </c>
      <c r="BW86" s="35" t="s">
        <v>162</v>
      </c>
      <c r="BX86" s="35" t="s">
        <v>5373</v>
      </c>
      <c r="BY86" s="35" t="s">
        <v>162</v>
      </c>
    </row>
    <row r="87" spans="1:77" ht="60" x14ac:dyDescent="0.25">
      <c r="A87" s="30" t="s">
        <v>5613</v>
      </c>
      <c r="B87" s="30" t="s">
        <v>5614</v>
      </c>
      <c r="C87" s="30" t="s">
        <v>5615</v>
      </c>
      <c r="D87" s="51">
        <v>3904</v>
      </c>
      <c r="E87" s="30" t="s">
        <v>164</v>
      </c>
      <c r="F87" s="31" t="s">
        <v>5154</v>
      </c>
      <c r="G87" s="31" t="s">
        <v>164</v>
      </c>
      <c r="H87" s="31" t="s">
        <v>5616</v>
      </c>
      <c r="I87" s="31" t="s">
        <v>233</v>
      </c>
      <c r="J87" s="31" t="s">
        <v>157</v>
      </c>
      <c r="K87" s="31" t="s">
        <v>5617</v>
      </c>
      <c r="L87" s="31" t="s">
        <v>5618</v>
      </c>
      <c r="M87" s="31" t="s">
        <v>5619</v>
      </c>
      <c r="N87" s="31" t="s">
        <v>5620</v>
      </c>
      <c r="O87" s="31" t="s">
        <v>157</v>
      </c>
      <c r="P87" s="31" t="s">
        <v>5621</v>
      </c>
      <c r="Q87" s="31" t="s">
        <v>164</v>
      </c>
      <c r="R87" s="31" t="s">
        <v>5622</v>
      </c>
      <c r="S87" s="31" t="s">
        <v>233</v>
      </c>
      <c r="T87" s="31" t="s">
        <v>157</v>
      </c>
      <c r="U87" s="31" t="s">
        <v>5623</v>
      </c>
      <c r="V87" s="31" t="s">
        <v>5622</v>
      </c>
      <c r="W87" s="31" t="s">
        <v>5624</v>
      </c>
      <c r="X87" s="31" t="s">
        <v>157</v>
      </c>
      <c r="Y87" s="31" t="s">
        <v>5625</v>
      </c>
      <c r="Z87" s="31" t="s">
        <v>687</v>
      </c>
      <c r="AA87" s="31" t="s">
        <v>157</v>
      </c>
      <c r="AB87" s="31" t="s">
        <v>157</v>
      </c>
      <c r="AC87" s="31" t="s">
        <v>157</v>
      </c>
      <c r="AD87" s="31" t="s">
        <v>5626</v>
      </c>
      <c r="AE87" s="31" t="s">
        <v>157</v>
      </c>
      <c r="AF87" s="32" t="s">
        <v>440</v>
      </c>
      <c r="AG87" s="32" t="s">
        <v>1676</v>
      </c>
      <c r="AH87" s="32" t="s">
        <v>5627</v>
      </c>
      <c r="AI87" s="32" t="s">
        <v>164</v>
      </c>
      <c r="AJ87" s="32" t="s">
        <v>5628</v>
      </c>
      <c r="AK87" s="32" t="s">
        <v>5629</v>
      </c>
      <c r="AL87" s="32" t="s">
        <v>233</v>
      </c>
      <c r="AM87" s="32" t="s">
        <v>157</v>
      </c>
      <c r="AN87" s="32" t="s">
        <v>5630</v>
      </c>
      <c r="AO87" s="32" t="s">
        <v>157</v>
      </c>
      <c r="AP87" s="32" t="s">
        <v>5631</v>
      </c>
      <c r="AQ87" s="32" t="s">
        <v>157</v>
      </c>
      <c r="AR87" s="32" t="s">
        <v>814</v>
      </c>
      <c r="AS87" s="32" t="s">
        <v>157</v>
      </c>
      <c r="AT87" s="32" t="s">
        <v>157</v>
      </c>
      <c r="AU87" s="32" t="s">
        <v>157</v>
      </c>
      <c r="AV87" s="32" t="s">
        <v>157</v>
      </c>
      <c r="AW87" s="32" t="s">
        <v>3447</v>
      </c>
      <c r="AX87" s="32" t="s">
        <v>164</v>
      </c>
      <c r="AY87" s="32" t="s">
        <v>3447</v>
      </c>
      <c r="AZ87" s="32" t="s">
        <v>3447</v>
      </c>
      <c r="BA87" s="32" t="s">
        <v>233</v>
      </c>
      <c r="BB87" s="32" t="s">
        <v>157</v>
      </c>
      <c r="BC87" s="32" t="s">
        <v>3447</v>
      </c>
      <c r="BD87" s="32" t="s">
        <v>157</v>
      </c>
      <c r="BE87" s="32" t="s">
        <v>157</v>
      </c>
      <c r="BF87" s="32" t="s">
        <v>157</v>
      </c>
      <c r="BG87" s="32" t="s">
        <v>4315</v>
      </c>
      <c r="BH87" s="32" t="s">
        <v>157</v>
      </c>
      <c r="BI87" s="32" t="s">
        <v>157</v>
      </c>
      <c r="BJ87" s="32" t="s">
        <v>157</v>
      </c>
      <c r="BK87" s="32" t="s">
        <v>5632</v>
      </c>
      <c r="BL87" s="33" t="s">
        <v>162</v>
      </c>
      <c r="BM87" s="33" t="s">
        <v>157</v>
      </c>
      <c r="BN87" s="33" t="s">
        <v>157</v>
      </c>
      <c r="BO87" s="33" t="s">
        <v>157</v>
      </c>
      <c r="BP87" s="33" t="s">
        <v>157</v>
      </c>
      <c r="BQ87" s="33" t="s">
        <v>157</v>
      </c>
      <c r="BR87" s="33" t="s">
        <v>157</v>
      </c>
      <c r="BS87" s="34" t="s">
        <v>164</v>
      </c>
      <c r="BT87" s="34" t="s">
        <v>5633</v>
      </c>
      <c r="BU87" s="34" t="s">
        <v>164</v>
      </c>
      <c r="BV87" s="34" t="s">
        <v>2988</v>
      </c>
      <c r="BW87" s="35" t="s">
        <v>5634</v>
      </c>
      <c r="BX87" s="35" t="s">
        <v>580</v>
      </c>
      <c r="BY87" s="35" t="s">
        <v>157</v>
      </c>
    </row>
    <row r="88" spans="1:77" ht="45" x14ac:dyDescent="0.25">
      <c r="A88" s="30" t="s">
        <v>1230</v>
      </c>
      <c r="B88" s="30" t="s">
        <v>1231</v>
      </c>
      <c r="C88" s="30" t="s">
        <v>1232</v>
      </c>
      <c r="D88" s="51">
        <f>VLOOKUP(A88,Population!A89:C1032,2,FALSE)</f>
        <v>603</v>
      </c>
      <c r="E88" s="30" t="s">
        <v>164</v>
      </c>
      <c r="F88" s="31" t="s">
        <v>1233</v>
      </c>
      <c r="G88" s="31" t="s">
        <v>164</v>
      </c>
      <c r="H88" s="31" t="s">
        <v>762</v>
      </c>
      <c r="I88" s="31" t="s">
        <v>233</v>
      </c>
      <c r="J88" s="31" t="s">
        <v>157</v>
      </c>
      <c r="K88" s="31" t="s">
        <v>412</v>
      </c>
      <c r="L88" s="31" t="s">
        <v>1234</v>
      </c>
      <c r="M88" s="31" t="s">
        <v>1235</v>
      </c>
      <c r="N88" s="31" t="s">
        <v>1236</v>
      </c>
      <c r="O88" s="31" t="s">
        <v>157</v>
      </c>
      <c r="P88" s="31" t="s">
        <v>964</v>
      </c>
      <c r="Q88" s="31" t="s">
        <v>164</v>
      </c>
      <c r="R88" s="31" t="s">
        <v>762</v>
      </c>
      <c r="S88" s="31" t="s">
        <v>233</v>
      </c>
      <c r="T88" s="31" t="s">
        <v>157</v>
      </c>
      <c r="U88" s="31" t="s">
        <v>412</v>
      </c>
      <c r="V88" s="31" t="s">
        <v>1237</v>
      </c>
      <c r="W88" s="31" t="s">
        <v>1238</v>
      </c>
      <c r="X88" s="31" t="s">
        <v>264</v>
      </c>
      <c r="Y88" s="31" t="s">
        <v>157</v>
      </c>
      <c r="Z88" s="31" t="s">
        <v>259</v>
      </c>
      <c r="AA88" s="31" t="s">
        <v>157</v>
      </c>
      <c r="AB88" s="31" t="s">
        <v>157</v>
      </c>
      <c r="AC88" s="31" t="s">
        <v>157</v>
      </c>
      <c r="AD88" s="31" t="s">
        <v>157</v>
      </c>
      <c r="AE88" s="31" t="s">
        <v>264</v>
      </c>
      <c r="AF88" s="32" t="s">
        <v>1239</v>
      </c>
      <c r="AG88" s="32" t="s">
        <v>211</v>
      </c>
      <c r="AH88" s="32" t="s">
        <v>511</v>
      </c>
      <c r="AI88" s="32" t="s">
        <v>164</v>
      </c>
      <c r="AJ88" s="32" t="s">
        <v>623</v>
      </c>
      <c r="AK88" s="32" t="s">
        <v>412</v>
      </c>
      <c r="AL88" s="32" t="s">
        <v>233</v>
      </c>
      <c r="AM88" s="32" t="s">
        <v>157</v>
      </c>
      <c r="AN88" s="32" t="s">
        <v>1240</v>
      </c>
      <c r="AO88" s="32" t="s">
        <v>1136</v>
      </c>
      <c r="AP88" s="32" t="s">
        <v>1241</v>
      </c>
      <c r="AQ88" s="32" t="s">
        <v>157</v>
      </c>
      <c r="AR88" s="32" t="s">
        <v>247</v>
      </c>
      <c r="AS88" s="32" t="s">
        <v>157</v>
      </c>
      <c r="AT88" s="32" t="s">
        <v>1242</v>
      </c>
      <c r="AU88" s="32" t="s">
        <v>157</v>
      </c>
      <c r="AV88" s="32" t="s">
        <v>157</v>
      </c>
      <c r="AW88" s="32" t="s">
        <v>1243</v>
      </c>
      <c r="AX88" s="32" t="s">
        <v>164</v>
      </c>
      <c r="AY88" s="32" t="s">
        <v>623</v>
      </c>
      <c r="AZ88" s="32" t="s">
        <v>412</v>
      </c>
      <c r="BA88" s="32" t="s">
        <v>233</v>
      </c>
      <c r="BB88" s="32" t="s">
        <v>157</v>
      </c>
      <c r="BC88" s="32" t="s">
        <v>1240</v>
      </c>
      <c r="BD88" s="32" t="s">
        <v>1136</v>
      </c>
      <c r="BE88" s="32" t="s">
        <v>1241</v>
      </c>
      <c r="BF88" s="32" t="s">
        <v>157</v>
      </c>
      <c r="BG88" s="32" t="s">
        <v>247</v>
      </c>
      <c r="BH88" s="32" t="s">
        <v>157</v>
      </c>
      <c r="BI88" s="32" t="s">
        <v>1242</v>
      </c>
      <c r="BJ88" s="32" t="s">
        <v>157</v>
      </c>
      <c r="BK88" s="32" t="s">
        <v>157</v>
      </c>
      <c r="BL88" s="33" t="s">
        <v>162</v>
      </c>
      <c r="BM88" s="33" t="s">
        <v>157</v>
      </c>
      <c r="BN88" s="33" t="s">
        <v>157</v>
      </c>
      <c r="BO88" s="33" t="s">
        <v>157</v>
      </c>
      <c r="BP88" s="33" t="s">
        <v>157</v>
      </c>
      <c r="BQ88" s="33" t="s">
        <v>157</v>
      </c>
      <c r="BR88" s="33" t="s">
        <v>157</v>
      </c>
      <c r="BS88" s="34" t="s">
        <v>164</v>
      </c>
      <c r="BT88" s="34" t="s">
        <v>1244</v>
      </c>
      <c r="BU88" s="34" t="s">
        <v>164</v>
      </c>
      <c r="BV88" s="34" t="s">
        <v>1245</v>
      </c>
      <c r="BW88" s="35" t="s">
        <v>1246</v>
      </c>
      <c r="BX88" s="35" t="s">
        <v>1247</v>
      </c>
      <c r="BY88" s="35" t="s">
        <v>157</v>
      </c>
    </row>
    <row r="89" spans="1:77" x14ac:dyDescent="0.25">
      <c r="A89" s="30" t="s">
        <v>4129</v>
      </c>
      <c r="B89" s="30" t="s">
        <v>4130</v>
      </c>
      <c r="C89" s="30" t="s">
        <v>4131</v>
      </c>
      <c r="D89" s="51">
        <f>VLOOKUP(A89,Population!A90:C1033,2,FALSE)</f>
        <v>840</v>
      </c>
      <c r="E89" s="30" t="s">
        <v>164</v>
      </c>
      <c r="F89" s="31" t="s">
        <v>4132</v>
      </c>
      <c r="G89" s="31" t="s">
        <v>164</v>
      </c>
      <c r="H89" s="31" t="s">
        <v>4133</v>
      </c>
      <c r="I89" s="31" t="s">
        <v>233</v>
      </c>
      <c r="J89" s="31" t="s">
        <v>157</v>
      </c>
      <c r="K89" s="31" t="s">
        <v>503</v>
      </c>
      <c r="L89" s="31" t="s">
        <v>4134</v>
      </c>
      <c r="M89" s="31" t="s">
        <v>4135</v>
      </c>
      <c r="N89" s="31" t="s">
        <v>4136</v>
      </c>
      <c r="O89" s="31" t="s">
        <v>157</v>
      </c>
      <c r="P89" s="31" t="s">
        <v>680</v>
      </c>
      <c r="Q89" s="31" t="s">
        <v>164</v>
      </c>
      <c r="R89" s="31" t="s">
        <v>4133</v>
      </c>
      <c r="S89" s="31" t="s">
        <v>233</v>
      </c>
      <c r="T89" s="31" t="s">
        <v>157</v>
      </c>
      <c r="U89" s="31" t="s">
        <v>503</v>
      </c>
      <c r="V89" s="31" t="s">
        <v>4134</v>
      </c>
      <c r="W89" s="31" t="s">
        <v>4137</v>
      </c>
      <c r="X89" s="31" t="s">
        <v>264</v>
      </c>
      <c r="Y89" s="31" t="s">
        <v>157</v>
      </c>
      <c r="Z89" s="31" t="s">
        <v>259</v>
      </c>
      <c r="AA89" s="31" t="s">
        <v>157</v>
      </c>
      <c r="AB89" s="31" t="s">
        <v>157</v>
      </c>
      <c r="AC89" s="31" t="s">
        <v>157</v>
      </c>
      <c r="AD89" s="31" t="s">
        <v>157</v>
      </c>
      <c r="AE89" s="31" t="s">
        <v>157</v>
      </c>
      <c r="AF89" s="32" t="s">
        <v>4132</v>
      </c>
      <c r="AG89" s="32" t="s">
        <v>680</v>
      </c>
      <c r="AH89" s="32" t="s">
        <v>157</v>
      </c>
      <c r="AI89" s="32" t="s">
        <v>162</v>
      </c>
      <c r="AJ89" s="32" t="s">
        <v>157</v>
      </c>
      <c r="AK89" s="32" t="s">
        <v>157</v>
      </c>
      <c r="AL89" s="32" t="s">
        <v>157</v>
      </c>
      <c r="AM89" s="32" t="s">
        <v>157</v>
      </c>
      <c r="AN89" s="32" t="s">
        <v>157</v>
      </c>
      <c r="AO89" s="32" t="s">
        <v>157</v>
      </c>
      <c r="AP89" s="32" t="s">
        <v>157</v>
      </c>
      <c r="AQ89" s="32" t="s">
        <v>4138</v>
      </c>
      <c r="AR89" s="32" t="s">
        <v>323</v>
      </c>
      <c r="AS89" s="32" t="s">
        <v>157</v>
      </c>
      <c r="AT89" s="32" t="s">
        <v>157</v>
      </c>
      <c r="AU89" s="32" t="s">
        <v>157</v>
      </c>
      <c r="AV89" s="32" t="s">
        <v>4138</v>
      </c>
      <c r="AW89" s="32" t="s">
        <v>4139</v>
      </c>
      <c r="AX89" s="32" t="s">
        <v>164</v>
      </c>
      <c r="AY89" s="32" t="s">
        <v>4139</v>
      </c>
      <c r="AZ89" s="32" t="s">
        <v>157</v>
      </c>
      <c r="BA89" s="32" t="s">
        <v>233</v>
      </c>
      <c r="BB89" s="32" t="s">
        <v>157</v>
      </c>
      <c r="BC89" s="32" t="s">
        <v>157</v>
      </c>
      <c r="BD89" s="32" t="s">
        <v>157</v>
      </c>
      <c r="BE89" s="32" t="s">
        <v>157</v>
      </c>
      <c r="BF89" s="32" t="s">
        <v>157</v>
      </c>
      <c r="BG89" s="32" t="s">
        <v>323</v>
      </c>
      <c r="BH89" s="32" t="s">
        <v>157</v>
      </c>
      <c r="BI89" s="32" t="s">
        <v>157</v>
      </c>
      <c r="BJ89" s="32" t="s">
        <v>157</v>
      </c>
      <c r="BK89" s="32" t="s">
        <v>4138</v>
      </c>
      <c r="BL89" s="33" t="s">
        <v>162</v>
      </c>
      <c r="BM89" s="33" t="s">
        <v>157</v>
      </c>
      <c r="BN89" s="33" t="s">
        <v>157</v>
      </c>
      <c r="BO89" s="33" t="s">
        <v>157</v>
      </c>
      <c r="BP89" s="33" t="s">
        <v>157</v>
      </c>
      <c r="BQ89" s="33" t="s">
        <v>157</v>
      </c>
      <c r="BR89" s="33" t="s">
        <v>157</v>
      </c>
      <c r="BS89" s="34" t="s">
        <v>162</v>
      </c>
      <c r="BT89" s="34" t="s">
        <v>157</v>
      </c>
      <c r="BU89" s="34" t="s">
        <v>164</v>
      </c>
      <c r="BV89" s="34" t="s">
        <v>1690</v>
      </c>
      <c r="BW89" s="35" t="s">
        <v>157</v>
      </c>
      <c r="BX89" s="35" t="s">
        <v>157</v>
      </c>
      <c r="BY89" s="35" t="s">
        <v>157</v>
      </c>
    </row>
    <row r="90" spans="1:77" ht="45" x14ac:dyDescent="0.25">
      <c r="A90" s="30" t="s">
        <v>407</v>
      </c>
      <c r="B90" s="30" t="s">
        <v>408</v>
      </c>
      <c r="C90" s="30" t="s">
        <v>409</v>
      </c>
      <c r="D90" s="51">
        <f>VLOOKUP(A90,Population!A91:C1034,2,FALSE)</f>
        <v>1113</v>
      </c>
      <c r="E90" s="30" t="s">
        <v>164</v>
      </c>
      <c r="F90" s="31" t="s">
        <v>410</v>
      </c>
      <c r="G90" s="31" t="s">
        <v>164</v>
      </c>
      <c r="H90" s="31" t="s">
        <v>411</v>
      </c>
      <c r="I90" s="31" t="s">
        <v>233</v>
      </c>
      <c r="J90" s="31" t="s">
        <v>157</v>
      </c>
      <c r="K90" s="31" t="s">
        <v>412</v>
      </c>
      <c r="L90" s="31" t="s">
        <v>413</v>
      </c>
      <c r="M90" s="31" t="s">
        <v>414</v>
      </c>
      <c r="N90" s="31" t="s">
        <v>415</v>
      </c>
      <c r="O90" s="31" t="s">
        <v>157</v>
      </c>
      <c r="P90" s="31" t="s">
        <v>301</v>
      </c>
      <c r="Q90" s="31" t="s">
        <v>164</v>
      </c>
      <c r="R90" s="31" t="s">
        <v>411</v>
      </c>
      <c r="S90" s="31" t="s">
        <v>233</v>
      </c>
      <c r="T90" s="31" t="s">
        <v>157</v>
      </c>
      <c r="U90" s="31" t="s">
        <v>412</v>
      </c>
      <c r="V90" s="31" t="s">
        <v>413</v>
      </c>
      <c r="W90" s="31" t="s">
        <v>416</v>
      </c>
      <c r="X90" s="31" t="s">
        <v>417</v>
      </c>
      <c r="Y90" s="31" t="s">
        <v>157</v>
      </c>
      <c r="Z90" s="31" t="s">
        <v>259</v>
      </c>
      <c r="AA90" s="31" t="s">
        <v>418</v>
      </c>
      <c r="AB90" s="31" t="s">
        <v>157</v>
      </c>
      <c r="AC90" s="31" t="s">
        <v>157</v>
      </c>
      <c r="AD90" s="31" t="s">
        <v>157</v>
      </c>
      <c r="AE90" s="31" t="s">
        <v>157</v>
      </c>
      <c r="AF90" s="32" t="s">
        <v>419</v>
      </c>
      <c r="AG90" s="32" t="s">
        <v>420</v>
      </c>
      <c r="AH90" s="32" t="s">
        <v>421</v>
      </c>
      <c r="AI90" s="32" t="s">
        <v>164</v>
      </c>
      <c r="AJ90" s="32" t="s">
        <v>422</v>
      </c>
      <c r="AK90" s="32" t="s">
        <v>297</v>
      </c>
      <c r="AL90" s="32" t="s">
        <v>233</v>
      </c>
      <c r="AM90" s="32" t="s">
        <v>157</v>
      </c>
      <c r="AN90" s="32" t="s">
        <v>423</v>
      </c>
      <c r="AO90" s="32" t="s">
        <v>157</v>
      </c>
      <c r="AP90" s="32" t="s">
        <v>157</v>
      </c>
      <c r="AQ90" s="32" t="s">
        <v>157</v>
      </c>
      <c r="AR90" s="32" t="s">
        <v>247</v>
      </c>
      <c r="AS90" s="32" t="s">
        <v>157</v>
      </c>
      <c r="AT90" s="32" t="s">
        <v>424</v>
      </c>
      <c r="AU90" s="32" t="s">
        <v>157</v>
      </c>
      <c r="AV90" s="32" t="s">
        <v>157</v>
      </c>
      <c r="AW90" s="32" t="s">
        <v>421</v>
      </c>
      <c r="AX90" s="32" t="s">
        <v>164</v>
      </c>
      <c r="AY90" s="32" t="s">
        <v>422</v>
      </c>
      <c r="AZ90" s="32" t="s">
        <v>412</v>
      </c>
      <c r="BA90" s="32" t="s">
        <v>233</v>
      </c>
      <c r="BB90" s="32" t="s">
        <v>157</v>
      </c>
      <c r="BC90" s="32" t="s">
        <v>425</v>
      </c>
      <c r="BD90" s="32" t="s">
        <v>157</v>
      </c>
      <c r="BE90" s="32" t="s">
        <v>157</v>
      </c>
      <c r="BF90" s="32" t="s">
        <v>157</v>
      </c>
      <c r="BG90" s="32" t="s">
        <v>247</v>
      </c>
      <c r="BH90" s="32" t="s">
        <v>157</v>
      </c>
      <c r="BI90" s="32" t="s">
        <v>157</v>
      </c>
      <c r="BJ90" s="32" t="s">
        <v>157</v>
      </c>
      <c r="BK90" s="32" t="s">
        <v>157</v>
      </c>
      <c r="BL90" s="33" t="s">
        <v>162</v>
      </c>
      <c r="BM90" s="33" t="s">
        <v>157</v>
      </c>
      <c r="BN90" s="33" t="s">
        <v>157</v>
      </c>
      <c r="BO90" s="33" t="s">
        <v>157</v>
      </c>
      <c r="BP90" s="33" t="s">
        <v>157</v>
      </c>
      <c r="BQ90" s="33" t="s">
        <v>157</v>
      </c>
      <c r="BR90" s="33" t="s">
        <v>157</v>
      </c>
      <c r="BS90" s="34" t="s">
        <v>164</v>
      </c>
      <c r="BT90" s="34" t="s">
        <v>426</v>
      </c>
      <c r="BU90" s="34" t="s">
        <v>164</v>
      </c>
      <c r="BV90" s="34" t="s">
        <v>157</v>
      </c>
      <c r="BW90" s="35" t="s">
        <v>157</v>
      </c>
      <c r="BX90" s="35" t="s">
        <v>157</v>
      </c>
      <c r="BY90" s="35" t="s">
        <v>157</v>
      </c>
    </row>
    <row r="91" spans="1:77" ht="75" x14ac:dyDescent="0.25">
      <c r="A91" s="30" t="s">
        <v>4837</v>
      </c>
      <c r="B91" s="30" t="s">
        <v>4838</v>
      </c>
      <c r="C91" s="30" t="s">
        <v>4839</v>
      </c>
      <c r="D91" s="51">
        <f>VLOOKUP(A91,Population!A92:C1035,2,FALSE)</f>
        <v>2123</v>
      </c>
      <c r="E91" s="30" t="s">
        <v>164</v>
      </c>
      <c r="F91" s="31" t="s">
        <v>4840</v>
      </c>
      <c r="G91" s="31" t="s">
        <v>164</v>
      </c>
      <c r="H91" s="31" t="s">
        <v>329</v>
      </c>
      <c r="I91" s="31" t="s">
        <v>233</v>
      </c>
      <c r="J91" s="31" t="s">
        <v>157</v>
      </c>
      <c r="K91" s="31" t="s">
        <v>440</v>
      </c>
      <c r="L91" s="31" t="s">
        <v>4841</v>
      </c>
      <c r="M91" s="31" t="s">
        <v>4842</v>
      </c>
      <c r="N91" s="31" t="s">
        <v>4843</v>
      </c>
      <c r="O91" s="31" t="s">
        <v>157</v>
      </c>
      <c r="P91" s="31" t="s">
        <v>546</v>
      </c>
      <c r="Q91" s="31" t="s">
        <v>164</v>
      </c>
      <c r="R91" s="31" t="s">
        <v>329</v>
      </c>
      <c r="S91" s="31" t="s">
        <v>233</v>
      </c>
      <c r="T91" s="31" t="s">
        <v>157</v>
      </c>
      <c r="U91" s="31" t="s">
        <v>440</v>
      </c>
      <c r="V91" s="31" t="s">
        <v>4841</v>
      </c>
      <c r="W91" s="31" t="s">
        <v>4844</v>
      </c>
      <c r="X91" s="31" t="s">
        <v>4845</v>
      </c>
      <c r="Y91" s="31" t="s">
        <v>157</v>
      </c>
      <c r="Z91" s="31" t="s">
        <v>373</v>
      </c>
      <c r="AA91" s="31" t="s">
        <v>4846</v>
      </c>
      <c r="AB91" s="31" t="s">
        <v>4847</v>
      </c>
      <c r="AC91" s="31" t="s">
        <v>157</v>
      </c>
      <c r="AD91" s="31" t="s">
        <v>157</v>
      </c>
      <c r="AE91" s="31" t="s">
        <v>4848</v>
      </c>
      <c r="AF91" s="32" t="s">
        <v>4849</v>
      </c>
      <c r="AG91" s="32" t="s">
        <v>546</v>
      </c>
      <c r="AH91" s="32" t="s">
        <v>4850</v>
      </c>
      <c r="AI91" s="32" t="s">
        <v>164</v>
      </c>
      <c r="AJ91" s="32" t="s">
        <v>710</v>
      </c>
      <c r="AK91" s="32" t="s">
        <v>440</v>
      </c>
      <c r="AL91" s="32" t="s">
        <v>233</v>
      </c>
      <c r="AM91" s="32" t="s">
        <v>157</v>
      </c>
      <c r="AN91" s="32" t="s">
        <v>4851</v>
      </c>
      <c r="AO91" s="32" t="s">
        <v>157</v>
      </c>
      <c r="AP91" s="32" t="s">
        <v>4852</v>
      </c>
      <c r="AQ91" s="32" t="s">
        <v>4853</v>
      </c>
      <c r="AR91" s="32" t="s">
        <v>626</v>
      </c>
      <c r="AS91" s="32" t="s">
        <v>4846</v>
      </c>
      <c r="AT91" s="32" t="s">
        <v>4854</v>
      </c>
      <c r="AU91" s="32" t="s">
        <v>157</v>
      </c>
      <c r="AV91" s="32" t="s">
        <v>157</v>
      </c>
      <c r="AW91" s="32" t="s">
        <v>4850</v>
      </c>
      <c r="AX91" s="32" t="s">
        <v>164</v>
      </c>
      <c r="AY91" s="32" t="s">
        <v>710</v>
      </c>
      <c r="AZ91" s="32" t="s">
        <v>440</v>
      </c>
      <c r="BA91" s="32" t="s">
        <v>233</v>
      </c>
      <c r="BB91" s="32" t="s">
        <v>157</v>
      </c>
      <c r="BC91" s="32" t="s">
        <v>4851</v>
      </c>
      <c r="BD91" s="32" t="s">
        <v>157</v>
      </c>
      <c r="BE91" s="32" t="s">
        <v>4852</v>
      </c>
      <c r="BF91" s="32" t="s">
        <v>4853</v>
      </c>
      <c r="BG91" s="32" t="s">
        <v>626</v>
      </c>
      <c r="BH91" s="32" t="s">
        <v>4855</v>
      </c>
      <c r="BI91" s="32" t="s">
        <v>4854</v>
      </c>
      <c r="BJ91" s="32" t="s">
        <v>157</v>
      </c>
      <c r="BK91" s="32" t="s">
        <v>157</v>
      </c>
      <c r="BL91" s="33" t="s">
        <v>162</v>
      </c>
      <c r="BM91" s="33" t="s">
        <v>157</v>
      </c>
      <c r="BN91" s="33" t="s">
        <v>157</v>
      </c>
      <c r="BO91" s="33" t="s">
        <v>157</v>
      </c>
      <c r="BP91" s="33" t="s">
        <v>157</v>
      </c>
      <c r="BQ91" s="33" t="s">
        <v>157</v>
      </c>
      <c r="BR91" s="33" t="s">
        <v>157</v>
      </c>
      <c r="BS91" s="34" t="s">
        <v>164</v>
      </c>
      <c r="BT91" s="34" t="s">
        <v>4856</v>
      </c>
      <c r="BU91" s="34" t="s">
        <v>164</v>
      </c>
      <c r="BV91" s="34" t="s">
        <v>4857</v>
      </c>
      <c r="BW91" s="35" t="s">
        <v>4858</v>
      </c>
      <c r="BX91" s="35" t="s">
        <v>534</v>
      </c>
      <c r="BY91" s="35" t="s">
        <v>157</v>
      </c>
    </row>
    <row r="92" spans="1:77" x14ac:dyDescent="0.25">
      <c r="A92" s="30" t="s">
        <v>5937</v>
      </c>
      <c r="B92" s="30" t="s">
        <v>5321</v>
      </c>
      <c r="C92" s="30" t="s">
        <v>5322</v>
      </c>
      <c r="D92" s="51">
        <f>VLOOKUP(A92,Population!A93:C1036,2,FALSE)</f>
        <v>664</v>
      </c>
      <c r="E92" s="30" t="s">
        <v>164</v>
      </c>
      <c r="F92" s="31" t="s">
        <v>2235</v>
      </c>
      <c r="G92" s="31" t="s">
        <v>164</v>
      </c>
      <c r="H92" s="31" t="s">
        <v>595</v>
      </c>
      <c r="I92" s="31" t="s">
        <v>233</v>
      </c>
      <c r="J92" s="31" t="s">
        <v>157</v>
      </c>
      <c r="K92" s="31" t="s">
        <v>503</v>
      </c>
      <c r="L92" s="31" t="s">
        <v>5323</v>
      </c>
      <c r="M92" s="31" t="s">
        <v>157</v>
      </c>
      <c r="N92" s="31" t="s">
        <v>157</v>
      </c>
      <c r="O92" s="31" t="s">
        <v>157</v>
      </c>
      <c r="P92" s="31" t="s">
        <v>1102</v>
      </c>
      <c r="Q92" s="31" t="s">
        <v>164</v>
      </c>
      <c r="R92" s="31" t="s">
        <v>595</v>
      </c>
      <c r="S92" s="31" t="s">
        <v>233</v>
      </c>
      <c r="T92" s="31" t="s">
        <v>157</v>
      </c>
      <c r="U92" s="31" t="s">
        <v>503</v>
      </c>
      <c r="V92" s="31" t="s">
        <v>5324</v>
      </c>
      <c r="W92" s="31" t="s">
        <v>157</v>
      </c>
      <c r="X92" s="31" t="s">
        <v>157</v>
      </c>
      <c r="Y92" s="31" t="s">
        <v>157</v>
      </c>
      <c r="Z92" s="31" t="s">
        <v>259</v>
      </c>
      <c r="AA92" s="31" t="s">
        <v>157</v>
      </c>
      <c r="AB92" s="31" t="s">
        <v>157</v>
      </c>
      <c r="AC92" s="31" t="s">
        <v>157</v>
      </c>
      <c r="AD92" s="31" t="s">
        <v>157</v>
      </c>
      <c r="AE92" s="31" t="s">
        <v>157</v>
      </c>
      <c r="AF92" s="32" t="s">
        <v>2235</v>
      </c>
      <c r="AG92" s="32" t="s">
        <v>1102</v>
      </c>
      <c r="AH92" s="32" t="s">
        <v>5325</v>
      </c>
      <c r="AI92" s="32" t="s">
        <v>164</v>
      </c>
      <c r="AJ92" s="32" t="s">
        <v>426</v>
      </c>
      <c r="AK92" s="32" t="s">
        <v>503</v>
      </c>
      <c r="AL92" s="32" t="s">
        <v>233</v>
      </c>
      <c r="AM92" s="32" t="s">
        <v>157</v>
      </c>
      <c r="AN92" s="32" t="s">
        <v>5326</v>
      </c>
      <c r="AO92" s="32" t="s">
        <v>157</v>
      </c>
      <c r="AP92" s="32" t="s">
        <v>157</v>
      </c>
      <c r="AQ92" s="32" t="s">
        <v>157</v>
      </c>
      <c r="AR92" s="32" t="s">
        <v>259</v>
      </c>
      <c r="AS92" s="32" t="s">
        <v>157</v>
      </c>
      <c r="AT92" s="32" t="s">
        <v>157</v>
      </c>
      <c r="AU92" s="32" t="s">
        <v>157</v>
      </c>
      <c r="AV92" s="32" t="s">
        <v>157</v>
      </c>
      <c r="AW92" s="32" t="s">
        <v>1102</v>
      </c>
      <c r="AX92" s="32" t="s">
        <v>164</v>
      </c>
      <c r="AY92" s="32" t="s">
        <v>426</v>
      </c>
      <c r="AZ92" s="32" t="s">
        <v>503</v>
      </c>
      <c r="BA92" s="32" t="s">
        <v>233</v>
      </c>
      <c r="BB92" s="32" t="s">
        <v>157</v>
      </c>
      <c r="BC92" s="32" t="s">
        <v>5219</v>
      </c>
      <c r="BD92" s="32" t="s">
        <v>157</v>
      </c>
      <c r="BE92" s="32" t="s">
        <v>157</v>
      </c>
      <c r="BF92" s="32" t="s">
        <v>157</v>
      </c>
      <c r="BG92" s="32" t="s">
        <v>259</v>
      </c>
      <c r="BH92" s="32" t="s">
        <v>157</v>
      </c>
      <c r="BI92" s="32" t="s">
        <v>157</v>
      </c>
      <c r="BJ92" s="32" t="s">
        <v>157</v>
      </c>
      <c r="BK92" s="32" t="s">
        <v>157</v>
      </c>
      <c r="BL92" s="33" t="s">
        <v>162</v>
      </c>
      <c r="BM92" s="33" t="s">
        <v>157</v>
      </c>
      <c r="BN92" s="33" t="s">
        <v>157</v>
      </c>
      <c r="BO92" s="33" t="s">
        <v>157</v>
      </c>
      <c r="BP92" s="33" t="s">
        <v>157</v>
      </c>
      <c r="BQ92" s="33" t="s">
        <v>157</v>
      </c>
      <c r="BR92" s="33" t="s">
        <v>157</v>
      </c>
      <c r="BS92" s="34" t="s">
        <v>162</v>
      </c>
      <c r="BT92" s="34" t="s">
        <v>157</v>
      </c>
      <c r="BU92" s="34" t="s">
        <v>162</v>
      </c>
      <c r="BV92" s="34" t="s">
        <v>157</v>
      </c>
      <c r="BW92" s="35" t="s">
        <v>157</v>
      </c>
      <c r="BX92" s="35" t="s">
        <v>157</v>
      </c>
      <c r="BY92" s="35" t="s">
        <v>157</v>
      </c>
    </row>
    <row r="93" spans="1:77" ht="30" x14ac:dyDescent="0.25">
      <c r="A93" s="30" t="s">
        <v>5919</v>
      </c>
      <c r="B93" s="30" t="s">
        <v>4198</v>
      </c>
      <c r="C93" s="30" t="s">
        <v>4199</v>
      </c>
      <c r="D93" s="51">
        <f>VLOOKUP(A93,Population!A94:C1037,2,FALSE)</f>
        <v>371</v>
      </c>
      <c r="E93" s="30" t="s">
        <v>164</v>
      </c>
      <c r="F93" s="31" t="s">
        <v>2378</v>
      </c>
      <c r="G93" s="31" t="s">
        <v>164</v>
      </c>
      <c r="H93" s="31" t="s">
        <v>243</v>
      </c>
      <c r="I93" s="31" t="s">
        <v>233</v>
      </c>
      <c r="J93" s="31" t="s">
        <v>157</v>
      </c>
      <c r="K93" s="31" t="s">
        <v>273</v>
      </c>
      <c r="L93" s="31" t="s">
        <v>4200</v>
      </c>
      <c r="M93" s="31" t="s">
        <v>4201</v>
      </c>
      <c r="N93" s="31" t="s">
        <v>4202</v>
      </c>
      <c r="O93" s="31" t="s">
        <v>157</v>
      </c>
      <c r="P93" s="31" t="s">
        <v>169</v>
      </c>
      <c r="Q93" s="31" t="s">
        <v>162</v>
      </c>
      <c r="R93" s="31" t="s">
        <v>157</v>
      </c>
      <c r="S93" s="31" t="s">
        <v>157</v>
      </c>
      <c r="T93" s="31" t="s">
        <v>157</v>
      </c>
      <c r="U93" s="31" t="s">
        <v>157</v>
      </c>
      <c r="V93" s="31" t="s">
        <v>157</v>
      </c>
      <c r="W93" s="31" t="s">
        <v>4203</v>
      </c>
      <c r="X93" s="31" t="s">
        <v>4204</v>
      </c>
      <c r="Y93" s="31" t="s">
        <v>157</v>
      </c>
      <c r="Z93" s="31" t="s">
        <v>259</v>
      </c>
      <c r="AA93" s="31" t="s">
        <v>157</v>
      </c>
      <c r="AB93" s="31" t="s">
        <v>157</v>
      </c>
      <c r="AC93" s="31" t="s">
        <v>157</v>
      </c>
      <c r="AD93" s="31" t="s">
        <v>157</v>
      </c>
      <c r="AE93" s="31" t="s">
        <v>157</v>
      </c>
      <c r="AF93" s="32" t="s">
        <v>2378</v>
      </c>
      <c r="AG93" s="32" t="s">
        <v>169</v>
      </c>
      <c r="AH93" s="32" t="s">
        <v>243</v>
      </c>
      <c r="AI93" s="32" t="s">
        <v>162</v>
      </c>
      <c r="AJ93" s="32" t="s">
        <v>157</v>
      </c>
      <c r="AK93" s="32" t="s">
        <v>157</v>
      </c>
      <c r="AL93" s="32" t="s">
        <v>157</v>
      </c>
      <c r="AM93" s="32" t="s">
        <v>157</v>
      </c>
      <c r="AN93" s="32" t="s">
        <v>157</v>
      </c>
      <c r="AO93" s="32" t="s">
        <v>4205</v>
      </c>
      <c r="AP93" s="32" t="s">
        <v>157</v>
      </c>
      <c r="AQ93" s="32" t="s">
        <v>157</v>
      </c>
      <c r="AR93" s="32" t="s">
        <v>259</v>
      </c>
      <c r="AS93" s="32" t="s">
        <v>157</v>
      </c>
      <c r="AT93" s="32" t="s">
        <v>157</v>
      </c>
      <c r="AU93" s="32" t="s">
        <v>157</v>
      </c>
      <c r="AV93" s="32" t="s">
        <v>157</v>
      </c>
      <c r="AW93" s="32" t="s">
        <v>243</v>
      </c>
      <c r="AX93" s="32" t="s">
        <v>162</v>
      </c>
      <c r="AY93" s="32" t="s">
        <v>157</v>
      </c>
      <c r="AZ93" s="32" t="s">
        <v>157</v>
      </c>
      <c r="BA93" s="32" t="s">
        <v>157</v>
      </c>
      <c r="BB93" s="32" t="s">
        <v>157</v>
      </c>
      <c r="BC93" s="32" t="s">
        <v>157</v>
      </c>
      <c r="BD93" s="32" t="s">
        <v>4206</v>
      </c>
      <c r="BE93" s="32" t="s">
        <v>157</v>
      </c>
      <c r="BF93" s="32" t="s">
        <v>157</v>
      </c>
      <c r="BG93" s="32" t="s">
        <v>259</v>
      </c>
      <c r="BH93" s="32" t="s">
        <v>157</v>
      </c>
      <c r="BI93" s="32" t="s">
        <v>157</v>
      </c>
      <c r="BJ93" s="32" t="s">
        <v>157</v>
      </c>
      <c r="BK93" s="32" t="s">
        <v>157</v>
      </c>
      <c r="BL93" s="33" t="s">
        <v>162</v>
      </c>
      <c r="BM93" s="33" t="s">
        <v>157</v>
      </c>
      <c r="BN93" s="33" t="s">
        <v>157</v>
      </c>
      <c r="BO93" s="33" t="s">
        <v>157</v>
      </c>
      <c r="BP93" s="33" t="s">
        <v>157</v>
      </c>
      <c r="BQ93" s="33" t="s">
        <v>157</v>
      </c>
      <c r="BR93" s="33" t="s">
        <v>157</v>
      </c>
      <c r="BS93" s="34" t="s">
        <v>162</v>
      </c>
      <c r="BT93" s="34" t="s">
        <v>157</v>
      </c>
      <c r="BU93" s="34" t="s">
        <v>164</v>
      </c>
      <c r="BV93" s="34" t="s">
        <v>1592</v>
      </c>
      <c r="BW93" s="35" t="s">
        <v>4207</v>
      </c>
      <c r="BX93" s="35" t="s">
        <v>4208</v>
      </c>
      <c r="BY93" s="35" t="s">
        <v>535</v>
      </c>
    </row>
    <row r="94" spans="1:77" ht="105" x14ac:dyDescent="0.25">
      <c r="A94" s="30" t="s">
        <v>2375</v>
      </c>
      <c r="B94" s="30" t="s">
        <v>2376</v>
      </c>
      <c r="C94" s="30" t="s">
        <v>2377</v>
      </c>
      <c r="D94" s="51">
        <f>VLOOKUP(A94,Population!A95:C1038,2,FALSE)</f>
        <v>1338</v>
      </c>
      <c r="E94" s="30" t="s">
        <v>164</v>
      </c>
      <c r="F94" s="31" t="s">
        <v>2378</v>
      </c>
      <c r="G94" s="31" t="s">
        <v>164</v>
      </c>
      <c r="H94" s="31" t="s">
        <v>2379</v>
      </c>
      <c r="I94" s="31" t="s">
        <v>614</v>
      </c>
      <c r="J94" s="31" t="s">
        <v>157</v>
      </c>
      <c r="K94" s="31" t="s">
        <v>764</v>
      </c>
      <c r="L94" s="31" t="s">
        <v>2380</v>
      </c>
      <c r="M94" s="31" t="s">
        <v>157</v>
      </c>
      <c r="N94" s="31" t="s">
        <v>157</v>
      </c>
      <c r="O94" s="31" t="s">
        <v>2381</v>
      </c>
      <c r="P94" s="31" t="s">
        <v>1071</v>
      </c>
      <c r="Q94" s="31" t="s">
        <v>164</v>
      </c>
      <c r="R94" s="31" t="s">
        <v>2379</v>
      </c>
      <c r="S94" s="31" t="s">
        <v>614</v>
      </c>
      <c r="T94" s="31" t="s">
        <v>157</v>
      </c>
      <c r="U94" s="31" t="s">
        <v>764</v>
      </c>
      <c r="V94" s="31" t="s">
        <v>2380</v>
      </c>
      <c r="W94" s="31" t="s">
        <v>157</v>
      </c>
      <c r="X94" s="31" t="s">
        <v>157</v>
      </c>
      <c r="Y94" s="31" t="s">
        <v>2382</v>
      </c>
      <c r="Z94" s="31" t="s">
        <v>259</v>
      </c>
      <c r="AA94" s="31" t="s">
        <v>157</v>
      </c>
      <c r="AB94" s="31" t="s">
        <v>157</v>
      </c>
      <c r="AC94" s="31" t="s">
        <v>157</v>
      </c>
      <c r="AD94" s="31" t="s">
        <v>157</v>
      </c>
      <c r="AE94" s="31" t="s">
        <v>157</v>
      </c>
      <c r="AF94" s="32" t="s">
        <v>2378</v>
      </c>
      <c r="AG94" s="32" t="s">
        <v>1071</v>
      </c>
      <c r="AH94" s="32" t="s">
        <v>2383</v>
      </c>
      <c r="AI94" s="32" t="s">
        <v>164</v>
      </c>
      <c r="AJ94" s="32" t="s">
        <v>2384</v>
      </c>
      <c r="AK94" s="32" t="s">
        <v>764</v>
      </c>
      <c r="AL94" s="32" t="s">
        <v>614</v>
      </c>
      <c r="AM94" s="32" t="s">
        <v>157</v>
      </c>
      <c r="AN94" s="32" t="s">
        <v>2385</v>
      </c>
      <c r="AO94" s="32" t="s">
        <v>157</v>
      </c>
      <c r="AP94" s="32" t="s">
        <v>157</v>
      </c>
      <c r="AQ94" s="32" t="s">
        <v>2386</v>
      </c>
      <c r="AR94" s="32" t="s">
        <v>626</v>
      </c>
      <c r="AS94" s="32" t="s">
        <v>157</v>
      </c>
      <c r="AT94" s="32" t="s">
        <v>2387</v>
      </c>
      <c r="AU94" s="32" t="s">
        <v>157</v>
      </c>
      <c r="AV94" s="32" t="s">
        <v>157</v>
      </c>
      <c r="AW94" s="32" t="s">
        <v>2388</v>
      </c>
      <c r="AX94" s="32" t="s">
        <v>164</v>
      </c>
      <c r="AY94" s="32" t="s">
        <v>2384</v>
      </c>
      <c r="AZ94" s="32" t="s">
        <v>764</v>
      </c>
      <c r="BA94" s="32" t="s">
        <v>614</v>
      </c>
      <c r="BB94" s="32" t="s">
        <v>157</v>
      </c>
      <c r="BC94" s="32" t="s">
        <v>2385</v>
      </c>
      <c r="BD94" s="32" t="s">
        <v>157</v>
      </c>
      <c r="BE94" s="32" t="s">
        <v>157</v>
      </c>
      <c r="BF94" s="32" t="s">
        <v>2386</v>
      </c>
      <c r="BG94" s="32" t="s">
        <v>626</v>
      </c>
      <c r="BH94" s="32" t="s">
        <v>157</v>
      </c>
      <c r="BI94" s="32" t="s">
        <v>2387</v>
      </c>
      <c r="BJ94" s="32" t="s">
        <v>157</v>
      </c>
      <c r="BK94" s="32" t="s">
        <v>157</v>
      </c>
      <c r="BL94" s="33" t="s">
        <v>164</v>
      </c>
      <c r="BM94" s="33" t="s">
        <v>177</v>
      </c>
      <c r="BN94" s="33" t="s">
        <v>177</v>
      </c>
      <c r="BO94" s="33" t="s">
        <v>167</v>
      </c>
      <c r="BP94" s="33" t="s">
        <v>157</v>
      </c>
      <c r="BQ94" s="33" t="s">
        <v>2389</v>
      </c>
      <c r="BR94" s="33" t="s">
        <v>2390</v>
      </c>
      <c r="BS94" s="34" t="s">
        <v>162</v>
      </c>
      <c r="BT94" s="34" t="s">
        <v>157</v>
      </c>
      <c r="BU94" s="34" t="s">
        <v>164</v>
      </c>
      <c r="BV94" s="34" t="s">
        <v>190</v>
      </c>
      <c r="BW94" s="35" t="s">
        <v>2391</v>
      </c>
      <c r="BX94" s="35" t="s">
        <v>2392</v>
      </c>
      <c r="BY94" s="35" t="s">
        <v>157</v>
      </c>
    </row>
    <row r="95" spans="1:77" ht="90" x14ac:dyDescent="0.25">
      <c r="A95" s="30" t="s">
        <v>5225</v>
      </c>
      <c r="B95" s="30" t="s">
        <v>5226</v>
      </c>
      <c r="C95" s="30" t="s">
        <v>5227</v>
      </c>
      <c r="D95" s="51">
        <f>VLOOKUP(A95,Population!A96:C1039,2,FALSE)</f>
        <v>279</v>
      </c>
      <c r="E95" s="30" t="s">
        <v>164</v>
      </c>
      <c r="F95" s="31" t="s">
        <v>5228</v>
      </c>
      <c r="G95" s="31" t="s">
        <v>164</v>
      </c>
      <c r="H95" s="31" t="s">
        <v>4629</v>
      </c>
      <c r="I95" s="31" t="s">
        <v>233</v>
      </c>
      <c r="J95" s="31" t="s">
        <v>157</v>
      </c>
      <c r="K95" s="31" t="s">
        <v>759</v>
      </c>
      <c r="L95" s="31" t="s">
        <v>5229</v>
      </c>
      <c r="M95" s="31" t="s">
        <v>5230</v>
      </c>
      <c r="N95" s="31" t="s">
        <v>5231</v>
      </c>
      <c r="O95" s="31" t="s">
        <v>157</v>
      </c>
      <c r="P95" s="31" t="s">
        <v>438</v>
      </c>
      <c r="Q95" s="31" t="s">
        <v>164</v>
      </c>
      <c r="R95" s="31" t="s">
        <v>4629</v>
      </c>
      <c r="S95" s="31" t="s">
        <v>233</v>
      </c>
      <c r="T95" s="31" t="s">
        <v>157</v>
      </c>
      <c r="U95" s="31" t="s">
        <v>759</v>
      </c>
      <c r="V95" s="31" t="s">
        <v>5232</v>
      </c>
      <c r="W95" s="31" t="s">
        <v>157</v>
      </c>
      <c r="X95" s="31" t="s">
        <v>157</v>
      </c>
      <c r="Y95" s="31" t="s">
        <v>157</v>
      </c>
      <c r="Z95" s="31" t="s">
        <v>809</v>
      </c>
      <c r="AA95" s="31" t="s">
        <v>157</v>
      </c>
      <c r="AB95" s="31" t="s">
        <v>5233</v>
      </c>
      <c r="AC95" s="31" t="s">
        <v>5234</v>
      </c>
      <c r="AD95" s="31" t="s">
        <v>157</v>
      </c>
      <c r="AE95" s="31" t="s">
        <v>157</v>
      </c>
      <c r="AF95" s="32" t="s">
        <v>5228</v>
      </c>
      <c r="AG95" s="32" t="s">
        <v>438</v>
      </c>
      <c r="AH95" s="32" t="s">
        <v>305</v>
      </c>
      <c r="AI95" s="32" t="s">
        <v>164</v>
      </c>
      <c r="AJ95" s="32" t="s">
        <v>305</v>
      </c>
      <c r="AK95" s="32" t="s">
        <v>524</v>
      </c>
      <c r="AL95" s="32" t="s">
        <v>233</v>
      </c>
      <c r="AM95" s="32" t="s">
        <v>157</v>
      </c>
      <c r="AN95" s="32" t="s">
        <v>5235</v>
      </c>
      <c r="AO95" s="32" t="s">
        <v>157</v>
      </c>
      <c r="AP95" s="32" t="s">
        <v>157</v>
      </c>
      <c r="AQ95" s="32" t="s">
        <v>157</v>
      </c>
      <c r="AR95" s="32" t="s">
        <v>626</v>
      </c>
      <c r="AS95" s="32" t="s">
        <v>157</v>
      </c>
      <c r="AT95" s="32" t="s">
        <v>5236</v>
      </c>
      <c r="AU95" s="32" t="s">
        <v>157</v>
      </c>
      <c r="AV95" s="32" t="s">
        <v>157</v>
      </c>
      <c r="AW95" s="32" t="s">
        <v>305</v>
      </c>
      <c r="AX95" s="32" t="s">
        <v>164</v>
      </c>
      <c r="AY95" s="32" t="s">
        <v>305</v>
      </c>
      <c r="AZ95" s="32" t="s">
        <v>524</v>
      </c>
      <c r="BA95" s="32" t="s">
        <v>233</v>
      </c>
      <c r="BB95" s="32" t="s">
        <v>157</v>
      </c>
      <c r="BC95" s="32" t="s">
        <v>5235</v>
      </c>
      <c r="BD95" s="32" t="s">
        <v>157</v>
      </c>
      <c r="BE95" s="32" t="s">
        <v>157</v>
      </c>
      <c r="BF95" s="32" t="s">
        <v>157</v>
      </c>
      <c r="BG95" s="32" t="s">
        <v>626</v>
      </c>
      <c r="BH95" s="32" t="s">
        <v>157</v>
      </c>
      <c r="BI95" s="32" t="s">
        <v>5236</v>
      </c>
      <c r="BJ95" s="32" t="s">
        <v>157</v>
      </c>
      <c r="BK95" s="32" t="s">
        <v>157</v>
      </c>
      <c r="BL95" s="33" t="s">
        <v>162</v>
      </c>
      <c r="BM95" s="33" t="s">
        <v>157</v>
      </c>
      <c r="BN95" s="33" t="s">
        <v>157</v>
      </c>
      <c r="BO95" s="33" t="s">
        <v>157</v>
      </c>
      <c r="BP95" s="33" t="s">
        <v>157</v>
      </c>
      <c r="BQ95" s="33" t="s">
        <v>157</v>
      </c>
      <c r="BR95" s="33" t="s">
        <v>157</v>
      </c>
      <c r="BS95" s="34" t="s">
        <v>164</v>
      </c>
      <c r="BT95" s="34" t="s">
        <v>1121</v>
      </c>
      <c r="BU95" s="34" t="s">
        <v>162</v>
      </c>
      <c r="BV95" s="34" t="s">
        <v>157</v>
      </c>
      <c r="BW95" s="35" t="s">
        <v>5237</v>
      </c>
      <c r="BX95" s="35" t="s">
        <v>162</v>
      </c>
      <c r="BY95" s="35" t="s">
        <v>157</v>
      </c>
    </row>
    <row r="96" spans="1:77" ht="60" x14ac:dyDescent="0.25">
      <c r="A96" s="30" t="s">
        <v>2438</v>
      </c>
      <c r="B96" s="30" t="s">
        <v>2439</v>
      </c>
      <c r="C96" s="30" t="s">
        <v>2440</v>
      </c>
      <c r="D96" s="51">
        <f>VLOOKUP(A96,Population!A97:C1040,2,FALSE)</f>
        <v>335</v>
      </c>
      <c r="E96" s="30" t="s">
        <v>164</v>
      </c>
      <c r="F96" s="31" t="s">
        <v>2441</v>
      </c>
      <c r="G96" s="31" t="s">
        <v>164</v>
      </c>
      <c r="H96" s="31" t="s">
        <v>2442</v>
      </c>
      <c r="I96" s="31" t="s">
        <v>233</v>
      </c>
      <c r="J96" s="31" t="s">
        <v>157</v>
      </c>
      <c r="K96" s="31" t="s">
        <v>273</v>
      </c>
      <c r="L96" s="31" t="s">
        <v>2443</v>
      </c>
      <c r="M96" s="31" t="s">
        <v>505</v>
      </c>
      <c r="N96" s="31" t="s">
        <v>2361</v>
      </c>
      <c r="O96" s="31" t="s">
        <v>157</v>
      </c>
      <c r="P96" s="31" t="s">
        <v>169</v>
      </c>
      <c r="Q96" s="31" t="s">
        <v>164</v>
      </c>
      <c r="R96" s="31" t="s">
        <v>2442</v>
      </c>
      <c r="S96" s="31" t="s">
        <v>233</v>
      </c>
      <c r="T96" s="31" t="s">
        <v>157</v>
      </c>
      <c r="U96" s="31" t="s">
        <v>273</v>
      </c>
      <c r="V96" s="31" t="s">
        <v>2443</v>
      </c>
      <c r="W96" s="31" t="s">
        <v>1811</v>
      </c>
      <c r="X96" s="31" t="s">
        <v>2444</v>
      </c>
      <c r="Y96" s="31" t="s">
        <v>157</v>
      </c>
      <c r="Z96" s="31" t="s">
        <v>373</v>
      </c>
      <c r="AA96" s="31" t="s">
        <v>2445</v>
      </c>
      <c r="AB96" s="31" t="s">
        <v>2446</v>
      </c>
      <c r="AC96" s="31" t="s">
        <v>157</v>
      </c>
      <c r="AD96" s="31" t="s">
        <v>157</v>
      </c>
      <c r="AE96" s="31" t="s">
        <v>2447</v>
      </c>
      <c r="AF96" s="32" t="s">
        <v>2441</v>
      </c>
      <c r="AG96" s="32" t="s">
        <v>169</v>
      </c>
      <c r="AH96" s="32" t="s">
        <v>243</v>
      </c>
      <c r="AI96" s="32" t="s">
        <v>164</v>
      </c>
      <c r="AJ96" s="32" t="s">
        <v>261</v>
      </c>
      <c r="AK96" s="32" t="s">
        <v>503</v>
      </c>
      <c r="AL96" s="32" t="s">
        <v>233</v>
      </c>
      <c r="AM96" s="32" t="s">
        <v>157</v>
      </c>
      <c r="AN96" s="32" t="s">
        <v>157</v>
      </c>
      <c r="AO96" s="32" t="s">
        <v>157</v>
      </c>
      <c r="AP96" s="32" t="s">
        <v>157</v>
      </c>
      <c r="AQ96" s="32" t="s">
        <v>157</v>
      </c>
      <c r="AR96" s="32" t="s">
        <v>626</v>
      </c>
      <c r="AS96" s="32" t="s">
        <v>261</v>
      </c>
      <c r="AT96" s="32" t="s">
        <v>580</v>
      </c>
      <c r="AU96" s="32" t="s">
        <v>157</v>
      </c>
      <c r="AV96" s="32" t="s">
        <v>157</v>
      </c>
      <c r="AW96" s="32" t="s">
        <v>621</v>
      </c>
      <c r="AX96" s="32" t="s">
        <v>164</v>
      </c>
      <c r="AY96" s="32" t="s">
        <v>261</v>
      </c>
      <c r="AZ96" s="32" t="s">
        <v>978</v>
      </c>
      <c r="BA96" s="32" t="s">
        <v>233</v>
      </c>
      <c r="BB96" s="32" t="s">
        <v>157</v>
      </c>
      <c r="BC96" s="32" t="s">
        <v>157</v>
      </c>
      <c r="BD96" s="32" t="s">
        <v>157</v>
      </c>
      <c r="BE96" s="32" t="s">
        <v>157</v>
      </c>
      <c r="BF96" s="32" t="s">
        <v>157</v>
      </c>
      <c r="BG96" s="32" t="s">
        <v>157</v>
      </c>
      <c r="BH96" s="32" t="s">
        <v>157</v>
      </c>
      <c r="BI96" s="32" t="s">
        <v>157</v>
      </c>
      <c r="BJ96" s="32" t="s">
        <v>157</v>
      </c>
      <c r="BK96" s="32" t="s">
        <v>157</v>
      </c>
      <c r="BL96" s="33" t="s">
        <v>162</v>
      </c>
      <c r="BM96" s="33" t="s">
        <v>157</v>
      </c>
      <c r="BN96" s="33" t="s">
        <v>157</v>
      </c>
      <c r="BO96" s="33" t="s">
        <v>157</v>
      </c>
      <c r="BP96" s="33" t="s">
        <v>157</v>
      </c>
      <c r="BQ96" s="33" t="s">
        <v>157</v>
      </c>
      <c r="BR96" s="33" t="s">
        <v>157</v>
      </c>
      <c r="BS96" s="34" t="s">
        <v>162</v>
      </c>
      <c r="BT96" s="34" t="s">
        <v>157</v>
      </c>
      <c r="BU96" s="34" t="s">
        <v>162</v>
      </c>
      <c r="BV96" s="34" t="s">
        <v>157</v>
      </c>
      <c r="BW96" s="35" t="s">
        <v>2448</v>
      </c>
      <c r="BX96" s="35" t="s">
        <v>580</v>
      </c>
      <c r="BY96" s="35" t="s">
        <v>580</v>
      </c>
    </row>
    <row r="97" spans="1:77" x14ac:dyDescent="0.25">
      <c r="A97" s="30" t="s">
        <v>2438</v>
      </c>
      <c r="B97" s="30" t="s">
        <v>2439</v>
      </c>
      <c r="C97" s="30" t="s">
        <v>2440</v>
      </c>
      <c r="D97" s="51">
        <f>VLOOKUP(A97,Population!A98:C1041,2,FALSE)</f>
        <v>335</v>
      </c>
      <c r="E97" s="30" t="s">
        <v>164</v>
      </c>
      <c r="F97" s="31" t="s">
        <v>5636</v>
      </c>
      <c r="G97" s="31" t="s">
        <v>164</v>
      </c>
      <c r="H97" s="31" t="s">
        <v>5637</v>
      </c>
      <c r="I97" s="31" t="s">
        <v>233</v>
      </c>
      <c r="J97" s="31" t="s">
        <v>157</v>
      </c>
      <c r="K97" s="31" t="s">
        <v>273</v>
      </c>
      <c r="L97" s="31" t="s">
        <v>5638</v>
      </c>
      <c r="M97" s="31" t="s">
        <v>5639</v>
      </c>
      <c r="N97" s="31" t="s">
        <v>5640</v>
      </c>
      <c r="O97" s="31" t="s">
        <v>157</v>
      </c>
      <c r="P97" s="31" t="s">
        <v>169</v>
      </c>
      <c r="Q97" s="31" t="s">
        <v>164</v>
      </c>
      <c r="R97" s="31" t="s">
        <v>5641</v>
      </c>
      <c r="S97" s="31" t="s">
        <v>233</v>
      </c>
      <c r="T97" s="31" t="s">
        <v>157</v>
      </c>
      <c r="U97" s="31" t="s">
        <v>273</v>
      </c>
      <c r="V97" s="31" t="s">
        <v>5642</v>
      </c>
      <c r="W97" s="31" t="s">
        <v>5643</v>
      </c>
      <c r="X97" s="31" t="s">
        <v>5644</v>
      </c>
      <c r="Y97" s="31" t="s">
        <v>157</v>
      </c>
      <c r="Z97" s="31" t="s">
        <v>259</v>
      </c>
      <c r="AA97" s="31" t="s">
        <v>157</v>
      </c>
      <c r="AB97" s="31" t="s">
        <v>157</v>
      </c>
      <c r="AC97" s="31" t="s">
        <v>157</v>
      </c>
      <c r="AD97" s="31" t="s">
        <v>157</v>
      </c>
      <c r="AE97" s="31" t="s">
        <v>157</v>
      </c>
      <c r="AF97" s="32" t="s">
        <v>703</v>
      </c>
      <c r="AG97" s="32" t="s">
        <v>169</v>
      </c>
      <c r="AH97" s="32" t="s">
        <v>5645</v>
      </c>
      <c r="AI97" s="32" t="s">
        <v>164</v>
      </c>
      <c r="AJ97" s="32" t="s">
        <v>261</v>
      </c>
      <c r="AK97" s="32" t="s">
        <v>524</v>
      </c>
      <c r="AL97" s="32" t="s">
        <v>233</v>
      </c>
      <c r="AM97" s="32" t="s">
        <v>157</v>
      </c>
      <c r="AN97" s="32" t="s">
        <v>5646</v>
      </c>
      <c r="AO97" s="32" t="s">
        <v>243</v>
      </c>
      <c r="AP97" s="32" t="s">
        <v>243</v>
      </c>
      <c r="AQ97" s="32" t="s">
        <v>157</v>
      </c>
      <c r="AR97" s="32" t="s">
        <v>259</v>
      </c>
      <c r="AS97" s="32" t="s">
        <v>157</v>
      </c>
      <c r="AT97" s="32" t="s">
        <v>157</v>
      </c>
      <c r="AU97" s="32" t="s">
        <v>157</v>
      </c>
      <c r="AV97" s="32" t="s">
        <v>157</v>
      </c>
      <c r="AW97" s="32" t="s">
        <v>5645</v>
      </c>
      <c r="AX97" s="32" t="s">
        <v>164</v>
      </c>
      <c r="AY97" s="32" t="s">
        <v>243</v>
      </c>
      <c r="AZ97" s="32" t="s">
        <v>524</v>
      </c>
      <c r="BA97" s="32" t="s">
        <v>233</v>
      </c>
      <c r="BB97" s="32" t="s">
        <v>157</v>
      </c>
      <c r="BC97" s="32" t="s">
        <v>5326</v>
      </c>
      <c r="BD97" s="32" t="s">
        <v>667</v>
      </c>
      <c r="BE97" s="32" t="s">
        <v>5647</v>
      </c>
      <c r="BF97" s="32" t="s">
        <v>157</v>
      </c>
      <c r="BG97" s="32" t="s">
        <v>259</v>
      </c>
      <c r="BH97" s="32" t="s">
        <v>157</v>
      </c>
      <c r="BI97" s="32" t="s">
        <v>157</v>
      </c>
      <c r="BJ97" s="32" t="s">
        <v>157</v>
      </c>
      <c r="BK97" s="32" t="s">
        <v>157</v>
      </c>
      <c r="BL97" s="33" t="s">
        <v>162</v>
      </c>
      <c r="BM97" s="33" t="s">
        <v>157</v>
      </c>
      <c r="BN97" s="33" t="s">
        <v>157</v>
      </c>
      <c r="BO97" s="33" t="s">
        <v>157</v>
      </c>
      <c r="BP97" s="33" t="s">
        <v>157</v>
      </c>
      <c r="BQ97" s="33" t="s">
        <v>157</v>
      </c>
      <c r="BR97" s="33" t="s">
        <v>157</v>
      </c>
      <c r="BS97" s="34" t="s">
        <v>162</v>
      </c>
      <c r="BT97" s="34" t="s">
        <v>157</v>
      </c>
      <c r="BU97" s="34" t="s">
        <v>162</v>
      </c>
      <c r="BV97" s="34" t="s">
        <v>157</v>
      </c>
      <c r="BW97" s="35" t="s">
        <v>5648</v>
      </c>
      <c r="BX97" s="35" t="s">
        <v>250</v>
      </c>
      <c r="BY97" s="35" t="s">
        <v>580</v>
      </c>
    </row>
    <row r="98" spans="1:77" ht="75" x14ac:dyDescent="0.25">
      <c r="A98" s="30" t="s">
        <v>2561</v>
      </c>
      <c r="B98" s="30" t="s">
        <v>2562</v>
      </c>
      <c r="C98" s="30" t="s">
        <v>2563</v>
      </c>
      <c r="D98" s="51">
        <f>VLOOKUP(A98,Population!A99:C1042,2,FALSE)</f>
        <v>4151</v>
      </c>
      <c r="E98" s="30" t="s">
        <v>164</v>
      </c>
      <c r="F98" s="31" t="s">
        <v>440</v>
      </c>
      <c r="G98" s="31" t="s">
        <v>164</v>
      </c>
      <c r="H98" s="31" t="s">
        <v>2564</v>
      </c>
      <c r="I98" s="31" t="s">
        <v>167</v>
      </c>
      <c r="J98" s="31" t="s">
        <v>2565</v>
      </c>
      <c r="K98" s="31" t="s">
        <v>340</v>
      </c>
      <c r="L98" s="31" t="s">
        <v>2566</v>
      </c>
      <c r="M98" s="31" t="s">
        <v>2567</v>
      </c>
      <c r="N98" s="31" t="s">
        <v>2568</v>
      </c>
      <c r="O98" s="31" t="s">
        <v>157</v>
      </c>
      <c r="P98" s="31" t="s">
        <v>685</v>
      </c>
      <c r="Q98" s="31" t="s">
        <v>164</v>
      </c>
      <c r="R98" s="31" t="s">
        <v>2564</v>
      </c>
      <c r="S98" s="31" t="s">
        <v>233</v>
      </c>
      <c r="T98" s="31" t="s">
        <v>157</v>
      </c>
      <c r="U98" s="31" t="s">
        <v>340</v>
      </c>
      <c r="V98" s="31" t="s">
        <v>2566</v>
      </c>
      <c r="W98" s="31" t="s">
        <v>2569</v>
      </c>
      <c r="X98" s="31" t="s">
        <v>2570</v>
      </c>
      <c r="Y98" s="31" t="s">
        <v>157</v>
      </c>
      <c r="Z98" s="31" t="s">
        <v>259</v>
      </c>
      <c r="AA98" s="31" t="s">
        <v>157</v>
      </c>
      <c r="AB98" s="31" t="s">
        <v>157</v>
      </c>
      <c r="AC98" s="31" t="s">
        <v>157</v>
      </c>
      <c r="AD98" s="31" t="s">
        <v>157</v>
      </c>
      <c r="AE98" s="31" t="s">
        <v>157</v>
      </c>
      <c r="AF98" s="32" t="s">
        <v>440</v>
      </c>
      <c r="AG98" s="32" t="s">
        <v>685</v>
      </c>
      <c r="AH98" s="32" t="s">
        <v>2571</v>
      </c>
      <c r="AI98" s="32" t="s">
        <v>162</v>
      </c>
      <c r="AJ98" s="32" t="s">
        <v>157</v>
      </c>
      <c r="AK98" s="32" t="s">
        <v>157</v>
      </c>
      <c r="AL98" s="32" t="s">
        <v>157</v>
      </c>
      <c r="AM98" s="32" t="s">
        <v>157</v>
      </c>
      <c r="AN98" s="32" t="s">
        <v>157</v>
      </c>
      <c r="AO98" s="32" t="s">
        <v>157</v>
      </c>
      <c r="AP98" s="32" t="s">
        <v>157</v>
      </c>
      <c r="AQ98" s="32" t="s">
        <v>157</v>
      </c>
      <c r="AR98" s="32" t="s">
        <v>259</v>
      </c>
      <c r="AS98" s="32" t="s">
        <v>157</v>
      </c>
      <c r="AT98" s="32" t="s">
        <v>157</v>
      </c>
      <c r="AU98" s="32" t="s">
        <v>157</v>
      </c>
      <c r="AV98" s="32" t="s">
        <v>157</v>
      </c>
      <c r="AW98" s="32" t="s">
        <v>2571</v>
      </c>
      <c r="AX98" s="32" t="s">
        <v>162</v>
      </c>
      <c r="AY98" s="32" t="s">
        <v>157</v>
      </c>
      <c r="AZ98" s="32" t="s">
        <v>157</v>
      </c>
      <c r="BA98" s="32" t="s">
        <v>157</v>
      </c>
      <c r="BB98" s="32" t="s">
        <v>157</v>
      </c>
      <c r="BC98" s="32" t="s">
        <v>157</v>
      </c>
      <c r="BD98" s="32" t="s">
        <v>157</v>
      </c>
      <c r="BE98" s="32" t="s">
        <v>157</v>
      </c>
      <c r="BF98" s="32" t="s">
        <v>157</v>
      </c>
      <c r="BG98" s="32" t="s">
        <v>259</v>
      </c>
      <c r="BH98" s="32" t="s">
        <v>157</v>
      </c>
      <c r="BI98" s="32" t="s">
        <v>157</v>
      </c>
      <c r="BJ98" s="32" t="s">
        <v>157</v>
      </c>
      <c r="BK98" s="32" t="s">
        <v>157</v>
      </c>
      <c r="BL98" s="33" t="s">
        <v>164</v>
      </c>
      <c r="BM98" s="33" t="s">
        <v>440</v>
      </c>
      <c r="BN98" s="33" t="s">
        <v>685</v>
      </c>
      <c r="BO98" s="33" t="s">
        <v>167</v>
      </c>
      <c r="BP98" s="33" t="s">
        <v>157</v>
      </c>
      <c r="BQ98" s="33" t="s">
        <v>2572</v>
      </c>
      <c r="BR98" s="33" t="s">
        <v>2573</v>
      </c>
      <c r="BS98" s="34" t="s">
        <v>164</v>
      </c>
      <c r="BT98" s="34" t="s">
        <v>2574</v>
      </c>
      <c r="BU98" s="34" t="s">
        <v>164</v>
      </c>
      <c r="BV98" s="34" t="s">
        <v>188</v>
      </c>
      <c r="BW98" s="35" t="s">
        <v>580</v>
      </c>
      <c r="BX98" s="35" t="s">
        <v>580</v>
      </c>
      <c r="BY98" s="35" t="s">
        <v>580</v>
      </c>
    </row>
    <row r="99" spans="1:77" ht="45" x14ac:dyDescent="0.25">
      <c r="A99" s="30" t="s">
        <v>4571</v>
      </c>
      <c r="B99" s="30" t="s">
        <v>4572</v>
      </c>
      <c r="C99" s="30" t="s">
        <v>4573</v>
      </c>
      <c r="D99" s="51">
        <v>25206</v>
      </c>
      <c r="E99" s="30" t="s">
        <v>164</v>
      </c>
      <c r="F99" s="31" t="s">
        <v>4574</v>
      </c>
      <c r="G99" s="31" t="s">
        <v>164</v>
      </c>
      <c r="H99" s="31" t="s">
        <v>4575</v>
      </c>
      <c r="I99" s="31" t="s">
        <v>233</v>
      </c>
      <c r="J99" s="31" t="s">
        <v>157</v>
      </c>
      <c r="K99" s="31" t="s">
        <v>842</v>
      </c>
      <c r="L99" s="31" t="s">
        <v>4576</v>
      </c>
      <c r="M99" s="31" t="s">
        <v>4577</v>
      </c>
      <c r="N99" s="31" t="s">
        <v>4578</v>
      </c>
      <c r="O99" s="31" t="s">
        <v>157</v>
      </c>
      <c r="P99" s="31" t="s">
        <v>4579</v>
      </c>
      <c r="Q99" s="31" t="s">
        <v>164</v>
      </c>
      <c r="R99" s="31" t="s">
        <v>4575</v>
      </c>
      <c r="S99" s="31" t="s">
        <v>233</v>
      </c>
      <c r="T99" s="31" t="s">
        <v>157</v>
      </c>
      <c r="U99" s="31" t="s">
        <v>842</v>
      </c>
      <c r="V99" s="31" t="s">
        <v>4576</v>
      </c>
      <c r="W99" s="31" t="s">
        <v>4580</v>
      </c>
      <c r="X99" s="31" t="s">
        <v>4581</v>
      </c>
      <c r="Y99" s="31" t="s">
        <v>157</v>
      </c>
      <c r="Z99" s="31" t="s">
        <v>259</v>
      </c>
      <c r="AA99" s="31" t="s">
        <v>157</v>
      </c>
      <c r="AB99" s="31" t="s">
        <v>157</v>
      </c>
      <c r="AC99" s="31" t="s">
        <v>157</v>
      </c>
      <c r="AD99" s="31" t="s">
        <v>157</v>
      </c>
      <c r="AE99" s="31" t="s">
        <v>157</v>
      </c>
      <c r="AF99" s="32" t="s">
        <v>4574</v>
      </c>
      <c r="AG99" s="32" t="s">
        <v>773</v>
      </c>
      <c r="AH99" s="32" t="s">
        <v>4582</v>
      </c>
      <c r="AI99" s="32" t="s">
        <v>164</v>
      </c>
      <c r="AJ99" s="32" t="s">
        <v>4583</v>
      </c>
      <c r="AK99" s="32" t="s">
        <v>528</v>
      </c>
      <c r="AL99" s="32" t="s">
        <v>233</v>
      </c>
      <c r="AM99" s="32" t="s">
        <v>157</v>
      </c>
      <c r="AN99" s="32" t="s">
        <v>4584</v>
      </c>
      <c r="AO99" s="32" t="s">
        <v>1136</v>
      </c>
      <c r="AP99" s="32" t="s">
        <v>1136</v>
      </c>
      <c r="AQ99" s="32" t="s">
        <v>157</v>
      </c>
      <c r="AR99" s="32" t="s">
        <v>259</v>
      </c>
      <c r="AS99" s="32" t="s">
        <v>157</v>
      </c>
      <c r="AT99" s="32" t="s">
        <v>157</v>
      </c>
      <c r="AU99" s="32" t="s">
        <v>157</v>
      </c>
      <c r="AV99" s="32" t="s">
        <v>157</v>
      </c>
      <c r="AW99" s="32" t="s">
        <v>4585</v>
      </c>
      <c r="AX99" s="32" t="s">
        <v>164</v>
      </c>
      <c r="AY99" s="32" t="s">
        <v>4583</v>
      </c>
      <c r="AZ99" s="32" t="s">
        <v>528</v>
      </c>
      <c r="BA99" s="32" t="s">
        <v>233</v>
      </c>
      <c r="BB99" s="32" t="s">
        <v>157</v>
      </c>
      <c r="BC99" s="32" t="s">
        <v>4584</v>
      </c>
      <c r="BD99" s="32" t="s">
        <v>1136</v>
      </c>
      <c r="BE99" s="32" t="s">
        <v>1136</v>
      </c>
      <c r="BF99" s="32" t="s">
        <v>157</v>
      </c>
      <c r="BG99" s="32" t="s">
        <v>259</v>
      </c>
      <c r="BH99" s="32" t="s">
        <v>157</v>
      </c>
      <c r="BI99" s="32" t="s">
        <v>157</v>
      </c>
      <c r="BJ99" s="32" t="s">
        <v>157</v>
      </c>
      <c r="BK99" s="32" t="s">
        <v>157</v>
      </c>
      <c r="BL99" s="33" t="s">
        <v>164</v>
      </c>
      <c r="BM99" s="33" t="s">
        <v>4586</v>
      </c>
      <c r="BN99" s="33" t="s">
        <v>4587</v>
      </c>
      <c r="BO99" s="33" t="s">
        <v>167</v>
      </c>
      <c r="BP99" s="33" t="s">
        <v>157</v>
      </c>
      <c r="BQ99" s="33" t="s">
        <v>4588</v>
      </c>
      <c r="BR99" s="33" t="s">
        <v>4589</v>
      </c>
      <c r="BS99" s="34" t="s">
        <v>164</v>
      </c>
      <c r="BT99" s="34" t="s">
        <v>4590</v>
      </c>
      <c r="BU99" s="34" t="s">
        <v>164</v>
      </c>
      <c r="BV99" s="34" t="s">
        <v>4591</v>
      </c>
      <c r="BW99" s="35" t="s">
        <v>4592</v>
      </c>
      <c r="BX99" s="35" t="s">
        <v>580</v>
      </c>
      <c r="BY99" s="35" t="s">
        <v>580</v>
      </c>
    </row>
    <row r="100" spans="1:77" ht="45" x14ac:dyDescent="0.25">
      <c r="A100" s="30" t="s">
        <v>5889</v>
      </c>
      <c r="B100" s="30" t="s">
        <v>2082</v>
      </c>
      <c r="C100" s="30" t="s">
        <v>2083</v>
      </c>
      <c r="D100" s="51">
        <f>VLOOKUP(A100,Population!A101:C1044,2,FALSE)</f>
        <v>244</v>
      </c>
      <c r="E100" s="30" t="s">
        <v>164</v>
      </c>
      <c r="F100" s="31" t="s">
        <v>2084</v>
      </c>
      <c r="G100" s="31" t="s">
        <v>162</v>
      </c>
      <c r="H100" s="31" t="s">
        <v>157</v>
      </c>
      <c r="I100" s="31" t="s">
        <v>157</v>
      </c>
      <c r="J100" s="31" t="s">
        <v>157</v>
      </c>
      <c r="K100" s="31" t="s">
        <v>157</v>
      </c>
      <c r="L100" s="31" t="s">
        <v>157</v>
      </c>
      <c r="M100" s="31" t="s">
        <v>157</v>
      </c>
      <c r="N100" s="31" t="s">
        <v>157</v>
      </c>
      <c r="O100" s="31" t="s">
        <v>157</v>
      </c>
      <c r="P100" s="31" t="s">
        <v>340</v>
      </c>
      <c r="Q100" s="31" t="s">
        <v>162</v>
      </c>
      <c r="R100" s="31" t="s">
        <v>157</v>
      </c>
      <c r="S100" s="31" t="s">
        <v>157</v>
      </c>
      <c r="T100" s="31" t="s">
        <v>157</v>
      </c>
      <c r="U100" s="31" t="s">
        <v>157</v>
      </c>
      <c r="V100" s="31" t="s">
        <v>157</v>
      </c>
      <c r="W100" s="31" t="s">
        <v>157</v>
      </c>
      <c r="X100" s="31" t="s">
        <v>157</v>
      </c>
      <c r="Y100" s="31" t="s">
        <v>157</v>
      </c>
      <c r="Z100" s="31" t="s">
        <v>157</v>
      </c>
      <c r="AA100" s="31" t="s">
        <v>157</v>
      </c>
      <c r="AB100" s="31" t="s">
        <v>157</v>
      </c>
      <c r="AC100" s="31" t="s">
        <v>157</v>
      </c>
      <c r="AD100" s="31" t="s">
        <v>157</v>
      </c>
      <c r="AE100" s="31" t="s">
        <v>157</v>
      </c>
      <c r="AF100" s="32" t="s">
        <v>2085</v>
      </c>
      <c r="AG100" s="32" t="s">
        <v>340</v>
      </c>
      <c r="AH100" s="32" t="s">
        <v>787</v>
      </c>
      <c r="AI100" s="32" t="s">
        <v>162</v>
      </c>
      <c r="AJ100" s="32" t="s">
        <v>157</v>
      </c>
      <c r="AK100" s="32" t="s">
        <v>157</v>
      </c>
      <c r="AL100" s="32" t="s">
        <v>157</v>
      </c>
      <c r="AM100" s="32" t="s">
        <v>157</v>
      </c>
      <c r="AN100" s="32" t="s">
        <v>157</v>
      </c>
      <c r="AO100" s="32" t="s">
        <v>157</v>
      </c>
      <c r="AP100" s="32" t="s">
        <v>157</v>
      </c>
      <c r="AQ100" s="32" t="s">
        <v>2086</v>
      </c>
      <c r="AR100" s="32" t="s">
        <v>259</v>
      </c>
      <c r="AS100" s="32" t="s">
        <v>157</v>
      </c>
      <c r="AT100" s="32" t="s">
        <v>157</v>
      </c>
      <c r="AU100" s="32" t="s">
        <v>157</v>
      </c>
      <c r="AV100" s="32" t="s">
        <v>157</v>
      </c>
      <c r="AW100" s="32" t="s">
        <v>2087</v>
      </c>
      <c r="AX100" s="32" t="s">
        <v>162</v>
      </c>
      <c r="AY100" s="32" t="s">
        <v>157</v>
      </c>
      <c r="AZ100" s="32" t="s">
        <v>157</v>
      </c>
      <c r="BA100" s="32" t="s">
        <v>157</v>
      </c>
      <c r="BB100" s="32" t="s">
        <v>157</v>
      </c>
      <c r="BC100" s="32" t="s">
        <v>157</v>
      </c>
      <c r="BD100" s="32" t="s">
        <v>157</v>
      </c>
      <c r="BE100" s="32" t="s">
        <v>157</v>
      </c>
      <c r="BF100" s="32" t="s">
        <v>157</v>
      </c>
      <c r="BG100" s="32" t="s">
        <v>259</v>
      </c>
      <c r="BH100" s="32" t="s">
        <v>157</v>
      </c>
      <c r="BI100" s="32" t="s">
        <v>157</v>
      </c>
      <c r="BJ100" s="32" t="s">
        <v>157</v>
      </c>
      <c r="BK100" s="32" t="s">
        <v>157</v>
      </c>
      <c r="BL100" s="33" t="s">
        <v>162</v>
      </c>
      <c r="BM100" s="33" t="s">
        <v>157</v>
      </c>
      <c r="BN100" s="33" t="s">
        <v>157</v>
      </c>
      <c r="BO100" s="33" t="s">
        <v>157</v>
      </c>
      <c r="BP100" s="33" t="s">
        <v>157</v>
      </c>
      <c r="BQ100" s="33" t="s">
        <v>157</v>
      </c>
      <c r="BR100" s="33" t="s">
        <v>157</v>
      </c>
      <c r="BS100" s="34" t="s">
        <v>162</v>
      </c>
      <c r="BT100" s="34" t="s">
        <v>157</v>
      </c>
      <c r="BU100" s="34" t="s">
        <v>164</v>
      </c>
      <c r="BV100" s="34" t="s">
        <v>2088</v>
      </c>
      <c r="BW100" s="35" t="s">
        <v>157</v>
      </c>
      <c r="BX100" s="35" t="s">
        <v>157</v>
      </c>
      <c r="BY100" s="35" t="s">
        <v>157</v>
      </c>
    </row>
    <row r="101" spans="1:77" ht="45" x14ac:dyDescent="0.25">
      <c r="A101" s="30" t="s">
        <v>5917</v>
      </c>
      <c r="B101" s="30" t="s">
        <v>4143</v>
      </c>
      <c r="C101" s="30" t="s">
        <v>4144</v>
      </c>
      <c r="D101" s="51">
        <f>VLOOKUP(A101,Population!A102:C1045,2,FALSE)</f>
        <v>434</v>
      </c>
      <c r="E101" s="30" t="s">
        <v>164</v>
      </c>
      <c r="F101" s="31" t="s">
        <v>3587</v>
      </c>
      <c r="G101" s="31" t="s">
        <v>164</v>
      </c>
      <c r="H101" s="31" t="s">
        <v>4145</v>
      </c>
      <c r="I101" s="31" t="s">
        <v>233</v>
      </c>
      <c r="J101" s="31" t="s">
        <v>157</v>
      </c>
      <c r="K101" s="31" t="s">
        <v>524</v>
      </c>
      <c r="L101" s="31" t="s">
        <v>4146</v>
      </c>
      <c r="M101" s="31" t="s">
        <v>422</v>
      </c>
      <c r="N101" s="31" t="s">
        <v>813</v>
      </c>
      <c r="O101" s="31" t="s">
        <v>157</v>
      </c>
      <c r="P101" s="31" t="s">
        <v>1340</v>
      </c>
      <c r="Q101" s="31" t="s">
        <v>164</v>
      </c>
      <c r="R101" s="31" t="s">
        <v>4145</v>
      </c>
      <c r="S101" s="31" t="s">
        <v>233</v>
      </c>
      <c r="T101" s="31" t="s">
        <v>157</v>
      </c>
      <c r="U101" s="31" t="s">
        <v>524</v>
      </c>
      <c r="V101" s="31" t="s">
        <v>4145</v>
      </c>
      <c r="W101" s="31" t="s">
        <v>264</v>
      </c>
      <c r="X101" s="31" t="s">
        <v>264</v>
      </c>
      <c r="Y101" s="31" t="s">
        <v>4145</v>
      </c>
      <c r="Z101" s="31" t="s">
        <v>259</v>
      </c>
      <c r="AA101" s="31" t="s">
        <v>157</v>
      </c>
      <c r="AB101" s="31" t="s">
        <v>157</v>
      </c>
      <c r="AC101" s="31" t="s">
        <v>157</v>
      </c>
      <c r="AD101" s="31" t="s">
        <v>157</v>
      </c>
      <c r="AE101" s="31" t="s">
        <v>157</v>
      </c>
      <c r="AF101" s="32" t="s">
        <v>3587</v>
      </c>
      <c r="AG101" s="32" t="s">
        <v>1340</v>
      </c>
      <c r="AH101" s="32" t="s">
        <v>4147</v>
      </c>
      <c r="AI101" s="32" t="s">
        <v>164</v>
      </c>
      <c r="AJ101" s="32" t="s">
        <v>4148</v>
      </c>
      <c r="AK101" s="32" t="s">
        <v>2867</v>
      </c>
      <c r="AL101" s="32" t="s">
        <v>167</v>
      </c>
      <c r="AM101" s="32" t="s">
        <v>1537</v>
      </c>
      <c r="AN101" s="32" t="s">
        <v>4149</v>
      </c>
      <c r="AO101" s="32" t="s">
        <v>157</v>
      </c>
      <c r="AP101" s="32" t="s">
        <v>157</v>
      </c>
      <c r="AQ101" s="32" t="s">
        <v>1537</v>
      </c>
      <c r="AR101" s="32" t="s">
        <v>259</v>
      </c>
      <c r="AS101" s="32" t="s">
        <v>157</v>
      </c>
      <c r="AT101" s="32" t="s">
        <v>157</v>
      </c>
      <c r="AU101" s="32" t="s">
        <v>157</v>
      </c>
      <c r="AV101" s="32" t="s">
        <v>157</v>
      </c>
      <c r="AW101" s="32" t="s">
        <v>4147</v>
      </c>
      <c r="AX101" s="32" t="s">
        <v>164</v>
      </c>
      <c r="AY101" s="32" t="s">
        <v>4147</v>
      </c>
      <c r="AZ101" s="32" t="s">
        <v>157</v>
      </c>
      <c r="BA101" s="32" t="s">
        <v>167</v>
      </c>
      <c r="BB101" s="32" t="s">
        <v>1537</v>
      </c>
      <c r="BC101" s="32" t="s">
        <v>264</v>
      </c>
      <c r="BD101" s="32" t="s">
        <v>157</v>
      </c>
      <c r="BE101" s="32" t="s">
        <v>157</v>
      </c>
      <c r="BF101" s="32" t="s">
        <v>1537</v>
      </c>
      <c r="BG101" s="32" t="s">
        <v>259</v>
      </c>
      <c r="BH101" s="32" t="s">
        <v>157</v>
      </c>
      <c r="BI101" s="32" t="s">
        <v>157</v>
      </c>
      <c r="BJ101" s="32" t="s">
        <v>157</v>
      </c>
      <c r="BK101" s="32" t="s">
        <v>157</v>
      </c>
      <c r="BL101" s="33" t="s">
        <v>162</v>
      </c>
      <c r="BM101" s="33" t="s">
        <v>157</v>
      </c>
      <c r="BN101" s="33" t="s">
        <v>157</v>
      </c>
      <c r="BO101" s="33" t="s">
        <v>157</v>
      </c>
      <c r="BP101" s="33" t="s">
        <v>157</v>
      </c>
      <c r="BQ101" s="33" t="s">
        <v>157</v>
      </c>
      <c r="BR101" s="33" t="s">
        <v>157</v>
      </c>
      <c r="BS101" s="34" t="s">
        <v>162</v>
      </c>
      <c r="BT101" s="34" t="s">
        <v>157</v>
      </c>
      <c r="BU101" s="34" t="s">
        <v>164</v>
      </c>
      <c r="BV101" s="34" t="s">
        <v>970</v>
      </c>
      <c r="BW101" s="35" t="s">
        <v>4150</v>
      </c>
      <c r="BX101" s="35" t="s">
        <v>4151</v>
      </c>
      <c r="BY101" s="35" t="s">
        <v>157</v>
      </c>
    </row>
    <row r="102" spans="1:77" ht="105" x14ac:dyDescent="0.25">
      <c r="A102" s="30" t="s">
        <v>5913</v>
      </c>
      <c r="B102" s="30" t="s">
        <v>3742</v>
      </c>
      <c r="C102" s="30" t="s">
        <v>3743</v>
      </c>
      <c r="D102" s="51">
        <f>VLOOKUP(A102,Population!A103:C1046,2,FALSE)</f>
        <v>211</v>
      </c>
      <c r="E102" s="30" t="s">
        <v>164</v>
      </c>
      <c r="F102" s="31" t="s">
        <v>2840</v>
      </c>
      <c r="G102" s="31" t="s">
        <v>164</v>
      </c>
      <c r="H102" s="31" t="s">
        <v>937</v>
      </c>
      <c r="I102" s="31" t="s">
        <v>233</v>
      </c>
      <c r="J102" s="31" t="s">
        <v>157</v>
      </c>
      <c r="K102" s="31" t="s">
        <v>3744</v>
      </c>
      <c r="L102" s="31" t="s">
        <v>3745</v>
      </c>
      <c r="M102" s="31" t="s">
        <v>3746</v>
      </c>
      <c r="N102" s="31" t="s">
        <v>3747</v>
      </c>
      <c r="O102" s="31" t="s">
        <v>157</v>
      </c>
      <c r="P102" s="31" t="s">
        <v>340</v>
      </c>
      <c r="Q102" s="31" t="s">
        <v>164</v>
      </c>
      <c r="R102" s="31" t="s">
        <v>937</v>
      </c>
      <c r="S102" s="31" t="s">
        <v>233</v>
      </c>
      <c r="T102" s="31" t="s">
        <v>157</v>
      </c>
      <c r="U102" s="31" t="s">
        <v>3744</v>
      </c>
      <c r="V102" s="31" t="s">
        <v>3748</v>
      </c>
      <c r="W102" s="31" t="s">
        <v>3749</v>
      </c>
      <c r="X102" s="31" t="s">
        <v>341</v>
      </c>
      <c r="Y102" s="31" t="s">
        <v>157</v>
      </c>
      <c r="Z102" s="31" t="s">
        <v>241</v>
      </c>
      <c r="AA102" s="31" t="s">
        <v>157</v>
      </c>
      <c r="AB102" s="31" t="s">
        <v>3750</v>
      </c>
      <c r="AC102" s="31" t="s">
        <v>157</v>
      </c>
      <c r="AD102" s="31" t="s">
        <v>157</v>
      </c>
      <c r="AE102" s="31" t="s">
        <v>341</v>
      </c>
      <c r="AF102" s="32" t="s">
        <v>3751</v>
      </c>
      <c r="AG102" s="32" t="s">
        <v>157</v>
      </c>
      <c r="AH102" s="32" t="s">
        <v>3752</v>
      </c>
      <c r="AI102" s="32" t="s">
        <v>164</v>
      </c>
      <c r="AJ102" s="32" t="s">
        <v>3753</v>
      </c>
      <c r="AK102" s="32" t="s">
        <v>3744</v>
      </c>
      <c r="AL102" s="32" t="s">
        <v>233</v>
      </c>
      <c r="AM102" s="32" t="s">
        <v>157</v>
      </c>
      <c r="AN102" s="32" t="s">
        <v>3754</v>
      </c>
      <c r="AO102" s="32" t="s">
        <v>3755</v>
      </c>
      <c r="AP102" s="32" t="s">
        <v>3756</v>
      </c>
      <c r="AQ102" s="32" t="s">
        <v>157</v>
      </c>
      <c r="AR102" s="32" t="s">
        <v>247</v>
      </c>
      <c r="AS102" s="32" t="s">
        <v>157</v>
      </c>
      <c r="AT102" s="32" t="s">
        <v>3757</v>
      </c>
      <c r="AU102" s="32" t="s">
        <v>157</v>
      </c>
      <c r="AV102" s="32" t="s">
        <v>157</v>
      </c>
      <c r="AW102" s="32" t="s">
        <v>3758</v>
      </c>
      <c r="AX102" s="32" t="s">
        <v>164</v>
      </c>
      <c r="AY102" s="32" t="s">
        <v>3759</v>
      </c>
      <c r="AZ102" s="32" t="s">
        <v>3744</v>
      </c>
      <c r="BA102" s="32" t="s">
        <v>233</v>
      </c>
      <c r="BB102" s="32" t="s">
        <v>157</v>
      </c>
      <c r="BC102" s="32" t="s">
        <v>3760</v>
      </c>
      <c r="BD102" s="32" t="s">
        <v>3761</v>
      </c>
      <c r="BE102" s="32" t="s">
        <v>3762</v>
      </c>
      <c r="BF102" s="32" t="s">
        <v>157</v>
      </c>
      <c r="BG102" s="32" t="s">
        <v>247</v>
      </c>
      <c r="BH102" s="32" t="s">
        <v>157</v>
      </c>
      <c r="BI102" s="32" t="s">
        <v>3763</v>
      </c>
      <c r="BJ102" s="32" t="s">
        <v>157</v>
      </c>
      <c r="BK102" s="32" t="s">
        <v>157</v>
      </c>
      <c r="BL102" s="33" t="s">
        <v>162</v>
      </c>
      <c r="BM102" s="33" t="s">
        <v>157</v>
      </c>
      <c r="BN102" s="33" t="s">
        <v>157</v>
      </c>
      <c r="BO102" s="33" t="s">
        <v>157</v>
      </c>
      <c r="BP102" s="33" t="s">
        <v>157</v>
      </c>
      <c r="BQ102" s="33" t="s">
        <v>157</v>
      </c>
      <c r="BR102" s="33" t="s">
        <v>157</v>
      </c>
      <c r="BS102" s="34" t="s">
        <v>164</v>
      </c>
      <c r="BT102" s="34" t="s">
        <v>3105</v>
      </c>
      <c r="BU102" s="34" t="s">
        <v>162</v>
      </c>
      <c r="BV102" s="34" t="s">
        <v>157</v>
      </c>
      <c r="BW102" s="35" t="s">
        <v>341</v>
      </c>
      <c r="BX102" s="35" t="s">
        <v>3764</v>
      </c>
      <c r="BY102" s="35" t="s">
        <v>3765</v>
      </c>
    </row>
    <row r="103" spans="1:77" ht="45" x14ac:dyDescent="0.25">
      <c r="A103" s="30" t="s">
        <v>756</v>
      </c>
      <c r="B103" s="30" t="s">
        <v>757</v>
      </c>
      <c r="C103" s="30" t="s">
        <v>758</v>
      </c>
      <c r="D103" s="51">
        <f>VLOOKUP(A103,Population!A104:C1047,2,FALSE)</f>
        <v>3129</v>
      </c>
      <c r="E103" s="30" t="s">
        <v>164</v>
      </c>
      <c r="F103" s="31" t="s">
        <v>759</v>
      </c>
      <c r="G103" s="31" t="s">
        <v>164</v>
      </c>
      <c r="H103" s="31" t="s">
        <v>760</v>
      </c>
      <c r="I103" s="31" t="s">
        <v>233</v>
      </c>
      <c r="J103" s="31" t="s">
        <v>157</v>
      </c>
      <c r="K103" s="31" t="s">
        <v>273</v>
      </c>
      <c r="L103" s="31" t="s">
        <v>761</v>
      </c>
      <c r="M103" s="31" t="s">
        <v>762</v>
      </c>
      <c r="N103" s="31" t="s">
        <v>763</v>
      </c>
      <c r="O103" s="31" t="s">
        <v>157</v>
      </c>
      <c r="P103" s="31" t="s">
        <v>764</v>
      </c>
      <c r="Q103" s="31" t="s">
        <v>164</v>
      </c>
      <c r="R103" s="31" t="s">
        <v>760</v>
      </c>
      <c r="S103" s="31" t="s">
        <v>233</v>
      </c>
      <c r="T103" s="31" t="s">
        <v>157</v>
      </c>
      <c r="U103" s="31" t="s">
        <v>273</v>
      </c>
      <c r="V103" s="31" t="s">
        <v>761</v>
      </c>
      <c r="W103" s="31" t="s">
        <v>765</v>
      </c>
      <c r="X103" s="31" t="s">
        <v>766</v>
      </c>
      <c r="Y103" s="31" t="s">
        <v>157</v>
      </c>
      <c r="Z103" s="31" t="s">
        <v>259</v>
      </c>
      <c r="AA103" s="31" t="s">
        <v>157</v>
      </c>
      <c r="AB103" s="31" t="s">
        <v>157</v>
      </c>
      <c r="AC103" s="31" t="s">
        <v>157</v>
      </c>
      <c r="AD103" s="31" t="s">
        <v>157</v>
      </c>
      <c r="AE103" s="31" t="s">
        <v>264</v>
      </c>
      <c r="AF103" s="32" t="s">
        <v>759</v>
      </c>
      <c r="AG103" s="32" t="s">
        <v>764</v>
      </c>
      <c r="AH103" s="32" t="s">
        <v>767</v>
      </c>
      <c r="AI103" s="32" t="s">
        <v>164</v>
      </c>
      <c r="AJ103" s="32" t="s">
        <v>768</v>
      </c>
      <c r="AK103" s="32" t="s">
        <v>273</v>
      </c>
      <c r="AL103" s="32" t="s">
        <v>233</v>
      </c>
      <c r="AM103" s="32" t="s">
        <v>157</v>
      </c>
      <c r="AN103" s="32" t="s">
        <v>769</v>
      </c>
      <c r="AO103" s="32" t="s">
        <v>157</v>
      </c>
      <c r="AP103" s="32" t="s">
        <v>770</v>
      </c>
      <c r="AQ103" s="32" t="s">
        <v>157</v>
      </c>
      <c r="AR103" s="32" t="s">
        <v>247</v>
      </c>
      <c r="AS103" s="32" t="s">
        <v>157</v>
      </c>
      <c r="AT103" s="32" t="s">
        <v>771</v>
      </c>
      <c r="AU103" s="32" t="s">
        <v>157</v>
      </c>
      <c r="AV103" s="32" t="s">
        <v>157</v>
      </c>
      <c r="AW103" s="32" t="s">
        <v>772</v>
      </c>
      <c r="AX103" s="32" t="s">
        <v>164</v>
      </c>
      <c r="AY103" s="32" t="s">
        <v>770</v>
      </c>
      <c r="AZ103" s="32" t="s">
        <v>273</v>
      </c>
      <c r="BA103" s="32" t="s">
        <v>233</v>
      </c>
      <c r="BB103" s="32" t="s">
        <v>157</v>
      </c>
      <c r="BC103" s="32" t="s">
        <v>769</v>
      </c>
      <c r="BD103" s="32" t="s">
        <v>157</v>
      </c>
      <c r="BE103" s="32" t="s">
        <v>770</v>
      </c>
      <c r="BF103" s="32" t="s">
        <v>157</v>
      </c>
      <c r="BG103" s="32" t="s">
        <v>247</v>
      </c>
      <c r="BH103" s="32" t="s">
        <v>157</v>
      </c>
      <c r="BI103" s="32" t="s">
        <v>771</v>
      </c>
      <c r="BJ103" s="32" t="s">
        <v>157</v>
      </c>
      <c r="BK103" s="32" t="s">
        <v>157</v>
      </c>
      <c r="BL103" s="33" t="s">
        <v>164</v>
      </c>
      <c r="BM103" s="33" t="s">
        <v>773</v>
      </c>
      <c r="BN103" s="33" t="s">
        <v>774</v>
      </c>
      <c r="BO103" s="33" t="s">
        <v>775</v>
      </c>
      <c r="BP103" s="33" t="s">
        <v>157</v>
      </c>
      <c r="BQ103" s="33" t="s">
        <v>157</v>
      </c>
      <c r="BR103" s="33" t="s">
        <v>776</v>
      </c>
      <c r="BS103" s="34" t="s">
        <v>162</v>
      </c>
      <c r="BT103" s="34" t="s">
        <v>157</v>
      </c>
      <c r="BU103" s="34" t="s">
        <v>164</v>
      </c>
      <c r="BV103" s="34" t="s">
        <v>245</v>
      </c>
      <c r="BW103" s="35" t="s">
        <v>777</v>
      </c>
      <c r="BX103" s="35" t="s">
        <v>778</v>
      </c>
      <c r="BY103" s="35" t="s">
        <v>157</v>
      </c>
    </row>
    <row r="104" spans="1:77" ht="60" x14ac:dyDescent="0.25">
      <c r="A104" s="30" t="s">
        <v>3667</v>
      </c>
      <c r="B104" s="30" t="s">
        <v>3668</v>
      </c>
      <c r="C104" s="30" t="s">
        <v>3669</v>
      </c>
      <c r="D104" s="51">
        <f>VLOOKUP(A104,Population!A105:C1048,2,FALSE)</f>
        <v>1082</v>
      </c>
      <c r="E104" s="30" t="s">
        <v>164</v>
      </c>
      <c r="F104" s="31" t="s">
        <v>3670</v>
      </c>
      <c r="G104" s="31" t="s">
        <v>164</v>
      </c>
      <c r="H104" s="31" t="s">
        <v>3671</v>
      </c>
      <c r="I104" s="31" t="s">
        <v>233</v>
      </c>
      <c r="J104" s="31" t="s">
        <v>157</v>
      </c>
      <c r="K104" s="31" t="s">
        <v>462</v>
      </c>
      <c r="L104" s="31" t="s">
        <v>3672</v>
      </c>
      <c r="M104" s="31" t="s">
        <v>3673</v>
      </c>
      <c r="N104" s="31" t="s">
        <v>3674</v>
      </c>
      <c r="O104" s="31" t="s">
        <v>157</v>
      </c>
      <c r="P104" s="31" t="s">
        <v>982</v>
      </c>
      <c r="Q104" s="31" t="s">
        <v>164</v>
      </c>
      <c r="R104" s="31" t="s">
        <v>3671</v>
      </c>
      <c r="S104" s="31" t="s">
        <v>233</v>
      </c>
      <c r="T104" s="31" t="s">
        <v>157</v>
      </c>
      <c r="U104" s="31" t="s">
        <v>462</v>
      </c>
      <c r="V104" s="31" t="s">
        <v>3672</v>
      </c>
      <c r="W104" s="31" t="s">
        <v>3675</v>
      </c>
      <c r="X104" s="31" t="s">
        <v>3676</v>
      </c>
      <c r="Y104" s="31" t="s">
        <v>157</v>
      </c>
      <c r="Z104" s="31" t="s">
        <v>373</v>
      </c>
      <c r="AA104" s="31" t="s">
        <v>157</v>
      </c>
      <c r="AB104" s="31" t="s">
        <v>3677</v>
      </c>
      <c r="AC104" s="31" t="s">
        <v>157</v>
      </c>
      <c r="AD104" s="31" t="s">
        <v>157</v>
      </c>
      <c r="AE104" s="31" t="s">
        <v>157</v>
      </c>
      <c r="AF104" s="32" t="s">
        <v>3678</v>
      </c>
      <c r="AG104" s="32" t="s">
        <v>2318</v>
      </c>
      <c r="AH104" s="32" t="s">
        <v>3679</v>
      </c>
      <c r="AI104" s="32" t="s">
        <v>164</v>
      </c>
      <c r="AJ104" s="32" t="s">
        <v>3680</v>
      </c>
      <c r="AK104" s="32" t="s">
        <v>462</v>
      </c>
      <c r="AL104" s="32" t="s">
        <v>233</v>
      </c>
      <c r="AM104" s="32" t="s">
        <v>157</v>
      </c>
      <c r="AN104" s="32" t="s">
        <v>3681</v>
      </c>
      <c r="AO104" s="32" t="s">
        <v>157</v>
      </c>
      <c r="AP104" s="32" t="s">
        <v>3682</v>
      </c>
      <c r="AQ104" s="32" t="s">
        <v>157</v>
      </c>
      <c r="AR104" s="32" t="s">
        <v>626</v>
      </c>
      <c r="AS104" s="32" t="s">
        <v>157</v>
      </c>
      <c r="AT104" s="32" t="s">
        <v>3683</v>
      </c>
      <c r="AU104" s="32" t="s">
        <v>157</v>
      </c>
      <c r="AV104" s="32" t="s">
        <v>157</v>
      </c>
      <c r="AW104" s="32" t="s">
        <v>3679</v>
      </c>
      <c r="AX104" s="32" t="s">
        <v>164</v>
      </c>
      <c r="AY104" s="32" t="s">
        <v>3680</v>
      </c>
      <c r="AZ104" s="32" t="s">
        <v>462</v>
      </c>
      <c r="BA104" s="32" t="s">
        <v>233</v>
      </c>
      <c r="BB104" s="32" t="s">
        <v>157</v>
      </c>
      <c r="BC104" s="32" t="s">
        <v>3681</v>
      </c>
      <c r="BD104" s="32" t="s">
        <v>157</v>
      </c>
      <c r="BE104" s="32" t="s">
        <v>3682</v>
      </c>
      <c r="BF104" s="32" t="s">
        <v>157</v>
      </c>
      <c r="BG104" s="32" t="s">
        <v>626</v>
      </c>
      <c r="BH104" s="32" t="s">
        <v>157</v>
      </c>
      <c r="BI104" s="32" t="s">
        <v>3683</v>
      </c>
      <c r="BJ104" s="32" t="s">
        <v>157</v>
      </c>
      <c r="BK104" s="32" t="s">
        <v>157</v>
      </c>
      <c r="BL104" s="33" t="s">
        <v>164</v>
      </c>
      <c r="BM104" s="33" t="s">
        <v>3684</v>
      </c>
      <c r="BN104" s="33" t="s">
        <v>3685</v>
      </c>
      <c r="BO104" s="33" t="s">
        <v>167</v>
      </c>
      <c r="BP104" s="33" t="s">
        <v>157</v>
      </c>
      <c r="BQ104" s="33" t="s">
        <v>1013</v>
      </c>
      <c r="BR104" s="33" t="s">
        <v>3686</v>
      </c>
      <c r="BS104" s="34" t="s">
        <v>162</v>
      </c>
      <c r="BT104" s="34" t="s">
        <v>157</v>
      </c>
      <c r="BU104" s="34" t="s">
        <v>162</v>
      </c>
      <c r="BV104" s="34" t="s">
        <v>157</v>
      </c>
      <c r="BW104" s="35" t="s">
        <v>3687</v>
      </c>
      <c r="BX104" s="35" t="s">
        <v>3688</v>
      </c>
      <c r="BY104" s="35" t="s">
        <v>3689</v>
      </c>
    </row>
    <row r="105" spans="1:77" ht="30" x14ac:dyDescent="0.25">
      <c r="A105" s="30" t="s">
        <v>3633</v>
      </c>
      <c r="B105" s="30" t="s">
        <v>3634</v>
      </c>
      <c r="C105" s="30" t="s">
        <v>3635</v>
      </c>
      <c r="D105" s="51">
        <f>VLOOKUP(A105,Population!A106:C1049,2,FALSE)</f>
        <v>504</v>
      </c>
      <c r="E105" s="30" t="s">
        <v>164</v>
      </c>
      <c r="F105" s="31" t="s">
        <v>3636</v>
      </c>
      <c r="G105" s="31" t="s">
        <v>164</v>
      </c>
      <c r="H105" s="31" t="s">
        <v>623</v>
      </c>
      <c r="I105" s="31" t="s">
        <v>233</v>
      </c>
      <c r="J105" s="31" t="s">
        <v>157</v>
      </c>
      <c r="K105" s="31" t="s">
        <v>503</v>
      </c>
      <c r="L105" s="31" t="s">
        <v>1036</v>
      </c>
      <c r="M105" s="31" t="s">
        <v>1219</v>
      </c>
      <c r="N105" s="31" t="s">
        <v>2840</v>
      </c>
      <c r="O105" s="31" t="s">
        <v>157</v>
      </c>
      <c r="P105" s="31" t="s">
        <v>680</v>
      </c>
      <c r="Q105" s="31" t="s">
        <v>164</v>
      </c>
      <c r="R105" s="31" t="s">
        <v>680</v>
      </c>
      <c r="S105" s="31" t="s">
        <v>233</v>
      </c>
      <c r="T105" s="31" t="s">
        <v>157</v>
      </c>
      <c r="U105" s="31" t="s">
        <v>503</v>
      </c>
      <c r="V105" s="31" t="s">
        <v>1036</v>
      </c>
      <c r="W105" s="31" t="s">
        <v>3637</v>
      </c>
      <c r="X105" s="31" t="s">
        <v>3638</v>
      </c>
      <c r="Y105" s="31" t="s">
        <v>157</v>
      </c>
      <c r="Z105" s="31" t="s">
        <v>259</v>
      </c>
      <c r="AA105" s="31" t="s">
        <v>157</v>
      </c>
      <c r="AB105" s="31" t="s">
        <v>157</v>
      </c>
      <c r="AC105" s="31" t="s">
        <v>157</v>
      </c>
      <c r="AD105" s="31" t="s">
        <v>157</v>
      </c>
      <c r="AE105" s="31" t="s">
        <v>157</v>
      </c>
      <c r="AF105" s="32" t="s">
        <v>3636</v>
      </c>
      <c r="AG105" s="32" t="s">
        <v>680</v>
      </c>
      <c r="AH105" s="32" t="s">
        <v>211</v>
      </c>
      <c r="AI105" s="32" t="s">
        <v>164</v>
      </c>
      <c r="AJ105" s="32" t="s">
        <v>211</v>
      </c>
      <c r="AK105" s="32" t="s">
        <v>157</v>
      </c>
      <c r="AL105" s="32" t="s">
        <v>233</v>
      </c>
      <c r="AM105" s="32" t="s">
        <v>157</v>
      </c>
      <c r="AN105" s="32" t="s">
        <v>340</v>
      </c>
      <c r="AO105" s="32" t="s">
        <v>211</v>
      </c>
      <c r="AP105" s="32" t="s">
        <v>211</v>
      </c>
      <c r="AQ105" s="32" t="s">
        <v>157</v>
      </c>
      <c r="AR105" s="32" t="s">
        <v>323</v>
      </c>
      <c r="AS105" s="32" t="s">
        <v>157</v>
      </c>
      <c r="AT105" s="32" t="s">
        <v>157</v>
      </c>
      <c r="AU105" s="32" t="s">
        <v>157</v>
      </c>
      <c r="AV105" s="32" t="s">
        <v>3639</v>
      </c>
      <c r="AW105" s="32" t="s">
        <v>211</v>
      </c>
      <c r="AX105" s="32" t="s">
        <v>164</v>
      </c>
      <c r="AY105" s="32" t="s">
        <v>211</v>
      </c>
      <c r="AZ105" s="32" t="s">
        <v>2120</v>
      </c>
      <c r="BA105" s="32" t="s">
        <v>233</v>
      </c>
      <c r="BB105" s="32" t="s">
        <v>157</v>
      </c>
      <c r="BC105" s="32" t="s">
        <v>340</v>
      </c>
      <c r="BD105" s="32" t="s">
        <v>211</v>
      </c>
      <c r="BE105" s="32" t="s">
        <v>211</v>
      </c>
      <c r="BF105" s="32" t="s">
        <v>157</v>
      </c>
      <c r="BG105" s="32" t="s">
        <v>323</v>
      </c>
      <c r="BH105" s="32" t="s">
        <v>157</v>
      </c>
      <c r="BI105" s="32" t="s">
        <v>157</v>
      </c>
      <c r="BJ105" s="32" t="s">
        <v>157</v>
      </c>
      <c r="BK105" s="32" t="s">
        <v>3639</v>
      </c>
      <c r="BL105" s="33" t="s">
        <v>162</v>
      </c>
      <c r="BM105" s="33" t="s">
        <v>157</v>
      </c>
      <c r="BN105" s="33" t="s">
        <v>157</v>
      </c>
      <c r="BO105" s="33" t="s">
        <v>157</v>
      </c>
      <c r="BP105" s="33" t="s">
        <v>157</v>
      </c>
      <c r="BQ105" s="33" t="s">
        <v>157</v>
      </c>
      <c r="BR105" s="33" t="s">
        <v>157</v>
      </c>
      <c r="BS105" s="34" t="s">
        <v>162</v>
      </c>
      <c r="BT105" s="34" t="s">
        <v>157</v>
      </c>
      <c r="BU105" s="34" t="s">
        <v>164</v>
      </c>
      <c r="BV105" s="34" t="s">
        <v>188</v>
      </c>
      <c r="BW105" s="35" t="s">
        <v>3640</v>
      </c>
      <c r="BX105" s="35" t="s">
        <v>3641</v>
      </c>
      <c r="BY105" s="35" t="s">
        <v>157</v>
      </c>
    </row>
    <row r="106" spans="1:77" ht="75" x14ac:dyDescent="0.25">
      <c r="A106" s="30" t="s">
        <v>3425</v>
      </c>
      <c r="B106" s="30" t="s">
        <v>3426</v>
      </c>
      <c r="C106" s="30" t="s">
        <v>3427</v>
      </c>
      <c r="D106" s="51">
        <f>VLOOKUP(A106,Population!A107:C1050,2,FALSE)</f>
        <v>1146</v>
      </c>
      <c r="E106" s="30" t="s">
        <v>164</v>
      </c>
      <c r="F106" s="31" t="s">
        <v>1179</v>
      </c>
      <c r="G106" s="31" t="s">
        <v>164</v>
      </c>
      <c r="H106" s="31" t="s">
        <v>470</v>
      </c>
      <c r="I106" s="31" t="s">
        <v>233</v>
      </c>
      <c r="J106" s="31" t="s">
        <v>157</v>
      </c>
      <c r="K106" s="31" t="s">
        <v>340</v>
      </c>
      <c r="L106" s="31" t="s">
        <v>3428</v>
      </c>
      <c r="M106" s="31" t="s">
        <v>3429</v>
      </c>
      <c r="N106" s="31" t="s">
        <v>3430</v>
      </c>
      <c r="O106" s="31" t="s">
        <v>157</v>
      </c>
      <c r="P106" s="31" t="s">
        <v>2956</v>
      </c>
      <c r="Q106" s="31" t="s">
        <v>164</v>
      </c>
      <c r="R106" s="31" t="s">
        <v>470</v>
      </c>
      <c r="S106" s="31" t="s">
        <v>233</v>
      </c>
      <c r="T106" s="31" t="s">
        <v>157</v>
      </c>
      <c r="U106" s="31" t="s">
        <v>340</v>
      </c>
      <c r="V106" s="31" t="s">
        <v>3428</v>
      </c>
      <c r="W106" s="31" t="s">
        <v>3431</v>
      </c>
      <c r="X106" s="31" t="s">
        <v>3432</v>
      </c>
      <c r="Y106" s="31" t="s">
        <v>157</v>
      </c>
      <c r="Z106" s="31" t="s">
        <v>259</v>
      </c>
      <c r="AA106" s="31" t="s">
        <v>157</v>
      </c>
      <c r="AB106" s="31" t="s">
        <v>157</v>
      </c>
      <c r="AC106" s="31" t="s">
        <v>157</v>
      </c>
      <c r="AD106" s="31" t="s">
        <v>157</v>
      </c>
      <c r="AE106" s="31" t="s">
        <v>157</v>
      </c>
      <c r="AF106" s="32" t="s">
        <v>1179</v>
      </c>
      <c r="AG106" s="32" t="s">
        <v>2956</v>
      </c>
      <c r="AH106" s="32" t="s">
        <v>3433</v>
      </c>
      <c r="AI106" s="32" t="s">
        <v>164</v>
      </c>
      <c r="AJ106" s="32" t="s">
        <v>169</v>
      </c>
      <c r="AK106" s="32" t="s">
        <v>340</v>
      </c>
      <c r="AL106" s="32" t="s">
        <v>233</v>
      </c>
      <c r="AM106" s="32" t="s">
        <v>157</v>
      </c>
      <c r="AN106" s="32" t="s">
        <v>3428</v>
      </c>
      <c r="AO106" s="32" t="s">
        <v>157</v>
      </c>
      <c r="AP106" s="32" t="s">
        <v>157</v>
      </c>
      <c r="AQ106" s="32" t="s">
        <v>157</v>
      </c>
      <c r="AR106" s="32" t="s">
        <v>323</v>
      </c>
      <c r="AS106" s="32" t="s">
        <v>157</v>
      </c>
      <c r="AT106" s="32" t="s">
        <v>157</v>
      </c>
      <c r="AU106" s="32" t="s">
        <v>157</v>
      </c>
      <c r="AV106" s="32" t="s">
        <v>3434</v>
      </c>
      <c r="AW106" s="32" t="s">
        <v>3435</v>
      </c>
      <c r="AX106" s="32" t="s">
        <v>164</v>
      </c>
      <c r="AY106" s="32" t="s">
        <v>470</v>
      </c>
      <c r="AZ106" s="32" t="s">
        <v>340</v>
      </c>
      <c r="BA106" s="32" t="s">
        <v>233</v>
      </c>
      <c r="BB106" s="32" t="s">
        <v>157</v>
      </c>
      <c r="BC106" s="32" t="s">
        <v>3428</v>
      </c>
      <c r="BD106" s="32" t="s">
        <v>157</v>
      </c>
      <c r="BE106" s="32" t="s">
        <v>157</v>
      </c>
      <c r="BF106" s="32" t="s">
        <v>157</v>
      </c>
      <c r="BG106" s="32" t="s">
        <v>323</v>
      </c>
      <c r="BH106" s="32" t="s">
        <v>157</v>
      </c>
      <c r="BI106" s="32" t="s">
        <v>157</v>
      </c>
      <c r="BJ106" s="32" t="s">
        <v>157</v>
      </c>
      <c r="BK106" s="32" t="s">
        <v>3434</v>
      </c>
      <c r="BL106" s="33" t="s">
        <v>162</v>
      </c>
      <c r="BM106" s="33" t="s">
        <v>157</v>
      </c>
      <c r="BN106" s="33" t="s">
        <v>157</v>
      </c>
      <c r="BO106" s="33" t="s">
        <v>157</v>
      </c>
      <c r="BP106" s="33" t="s">
        <v>157</v>
      </c>
      <c r="BQ106" s="33" t="s">
        <v>157</v>
      </c>
      <c r="BR106" s="33" t="s">
        <v>157</v>
      </c>
      <c r="BS106" s="34" t="s">
        <v>162</v>
      </c>
      <c r="BT106" s="34" t="s">
        <v>157</v>
      </c>
      <c r="BU106" s="34" t="s">
        <v>162</v>
      </c>
      <c r="BV106" s="34" t="s">
        <v>157</v>
      </c>
      <c r="BW106" s="35" t="s">
        <v>3436</v>
      </c>
      <c r="BX106" s="35" t="s">
        <v>250</v>
      </c>
      <c r="BY106" s="35" t="s">
        <v>250</v>
      </c>
    </row>
    <row r="107" spans="1:77" x14ac:dyDescent="0.25">
      <c r="A107" s="30" t="s">
        <v>5168</v>
      </c>
      <c r="B107" s="30" t="s">
        <v>5169</v>
      </c>
      <c r="C107" s="30" t="s">
        <v>5170</v>
      </c>
      <c r="D107" s="51">
        <f>VLOOKUP(A107,Population!A108:C1051,2,FALSE)</f>
        <v>635</v>
      </c>
      <c r="E107" s="30" t="s">
        <v>164</v>
      </c>
      <c r="F107" s="31" t="s">
        <v>5171</v>
      </c>
      <c r="G107" s="31" t="s">
        <v>164</v>
      </c>
      <c r="H107" s="31" t="s">
        <v>469</v>
      </c>
      <c r="I107" s="31" t="s">
        <v>233</v>
      </c>
      <c r="J107" s="31" t="s">
        <v>157</v>
      </c>
      <c r="K107" s="31" t="s">
        <v>273</v>
      </c>
      <c r="L107" s="31" t="s">
        <v>5172</v>
      </c>
      <c r="M107" s="31" t="s">
        <v>4223</v>
      </c>
      <c r="N107" s="31" t="s">
        <v>5173</v>
      </c>
      <c r="O107" s="31" t="s">
        <v>157</v>
      </c>
      <c r="P107" s="31" t="s">
        <v>344</v>
      </c>
      <c r="Q107" s="31" t="s">
        <v>164</v>
      </c>
      <c r="R107" s="31" t="s">
        <v>469</v>
      </c>
      <c r="S107" s="31" t="s">
        <v>233</v>
      </c>
      <c r="T107" s="31" t="s">
        <v>157</v>
      </c>
      <c r="U107" s="31" t="s">
        <v>273</v>
      </c>
      <c r="V107" s="31" t="s">
        <v>5172</v>
      </c>
      <c r="W107" s="31" t="s">
        <v>5174</v>
      </c>
      <c r="X107" s="31" t="s">
        <v>341</v>
      </c>
      <c r="Y107" s="31" t="s">
        <v>157</v>
      </c>
      <c r="Z107" s="31" t="s">
        <v>259</v>
      </c>
      <c r="AA107" s="31" t="s">
        <v>157</v>
      </c>
      <c r="AB107" s="31" t="s">
        <v>157</v>
      </c>
      <c r="AC107" s="31" t="s">
        <v>157</v>
      </c>
      <c r="AD107" s="31" t="s">
        <v>157</v>
      </c>
      <c r="AE107" s="31" t="s">
        <v>157</v>
      </c>
      <c r="AF107" s="32" t="s">
        <v>5171</v>
      </c>
      <c r="AG107" s="32" t="s">
        <v>344</v>
      </c>
      <c r="AH107" s="32" t="s">
        <v>5175</v>
      </c>
      <c r="AI107" s="32" t="s">
        <v>164</v>
      </c>
      <c r="AJ107" s="32" t="s">
        <v>5175</v>
      </c>
      <c r="AK107" s="32" t="s">
        <v>273</v>
      </c>
      <c r="AL107" s="32" t="s">
        <v>233</v>
      </c>
      <c r="AM107" s="32" t="s">
        <v>157</v>
      </c>
      <c r="AN107" s="32" t="s">
        <v>5176</v>
      </c>
      <c r="AO107" s="32" t="s">
        <v>157</v>
      </c>
      <c r="AP107" s="32" t="s">
        <v>5175</v>
      </c>
      <c r="AQ107" s="32" t="s">
        <v>157</v>
      </c>
      <c r="AR107" s="32" t="s">
        <v>259</v>
      </c>
      <c r="AS107" s="32" t="s">
        <v>157</v>
      </c>
      <c r="AT107" s="32" t="s">
        <v>157</v>
      </c>
      <c r="AU107" s="32" t="s">
        <v>157</v>
      </c>
      <c r="AV107" s="32" t="s">
        <v>157</v>
      </c>
      <c r="AW107" s="32" t="s">
        <v>5175</v>
      </c>
      <c r="AX107" s="32" t="s">
        <v>164</v>
      </c>
      <c r="AY107" s="32" t="s">
        <v>5177</v>
      </c>
      <c r="AZ107" s="32" t="s">
        <v>273</v>
      </c>
      <c r="BA107" s="32" t="s">
        <v>233</v>
      </c>
      <c r="BB107" s="32" t="s">
        <v>157</v>
      </c>
      <c r="BC107" s="32" t="s">
        <v>5176</v>
      </c>
      <c r="BD107" s="32" t="s">
        <v>157</v>
      </c>
      <c r="BE107" s="32" t="s">
        <v>5175</v>
      </c>
      <c r="BF107" s="32" t="s">
        <v>157</v>
      </c>
      <c r="BG107" s="32" t="s">
        <v>259</v>
      </c>
      <c r="BH107" s="32" t="s">
        <v>157</v>
      </c>
      <c r="BI107" s="32" t="s">
        <v>157</v>
      </c>
      <c r="BJ107" s="32" t="s">
        <v>157</v>
      </c>
      <c r="BK107" s="32" t="s">
        <v>157</v>
      </c>
      <c r="BL107" s="33" t="s">
        <v>162</v>
      </c>
      <c r="BM107" s="33" t="s">
        <v>157</v>
      </c>
      <c r="BN107" s="33" t="s">
        <v>157</v>
      </c>
      <c r="BO107" s="33" t="s">
        <v>157</v>
      </c>
      <c r="BP107" s="33" t="s">
        <v>157</v>
      </c>
      <c r="BQ107" s="33" t="s">
        <v>157</v>
      </c>
      <c r="BR107" s="33" t="s">
        <v>157</v>
      </c>
      <c r="BS107" s="34" t="s">
        <v>164</v>
      </c>
      <c r="BT107" s="34" t="s">
        <v>4409</v>
      </c>
      <c r="BU107" s="34" t="s">
        <v>162</v>
      </c>
      <c r="BV107" s="34" t="s">
        <v>157</v>
      </c>
      <c r="BW107" s="35" t="s">
        <v>580</v>
      </c>
      <c r="BX107" s="35" t="s">
        <v>5178</v>
      </c>
      <c r="BY107" s="35" t="s">
        <v>157</v>
      </c>
    </row>
    <row r="108" spans="1:77" ht="30" x14ac:dyDescent="0.25">
      <c r="A108" s="30" t="s">
        <v>4525</v>
      </c>
      <c r="B108" s="30" t="s">
        <v>757</v>
      </c>
      <c r="C108" s="30" t="s">
        <v>4526</v>
      </c>
      <c r="D108" s="51">
        <f>VLOOKUP(A108,Population!A109:C1052,2,FALSE)</f>
        <v>139</v>
      </c>
      <c r="E108" s="30" t="s">
        <v>164</v>
      </c>
      <c r="F108" s="31" t="s">
        <v>1384</v>
      </c>
      <c r="G108" s="31" t="s">
        <v>164</v>
      </c>
      <c r="H108" s="31" t="s">
        <v>2785</v>
      </c>
      <c r="I108" s="31" t="s">
        <v>233</v>
      </c>
      <c r="J108" s="31" t="s">
        <v>157</v>
      </c>
      <c r="K108" s="31" t="s">
        <v>273</v>
      </c>
      <c r="L108" s="31" t="s">
        <v>708</v>
      </c>
      <c r="M108" s="31" t="s">
        <v>511</v>
      </c>
      <c r="N108" s="31" t="s">
        <v>458</v>
      </c>
      <c r="O108" s="31" t="s">
        <v>157</v>
      </c>
      <c r="P108" s="31" t="s">
        <v>340</v>
      </c>
      <c r="Q108" s="31" t="s">
        <v>164</v>
      </c>
      <c r="R108" s="31" t="s">
        <v>623</v>
      </c>
      <c r="S108" s="31" t="s">
        <v>233</v>
      </c>
      <c r="T108" s="31" t="s">
        <v>157</v>
      </c>
      <c r="U108" s="31" t="s">
        <v>273</v>
      </c>
      <c r="V108" s="31" t="s">
        <v>708</v>
      </c>
      <c r="W108" s="31" t="s">
        <v>4527</v>
      </c>
      <c r="X108" s="31" t="s">
        <v>4528</v>
      </c>
      <c r="Y108" s="31" t="s">
        <v>157</v>
      </c>
      <c r="Z108" s="31" t="s">
        <v>259</v>
      </c>
      <c r="AA108" s="31" t="s">
        <v>157</v>
      </c>
      <c r="AB108" s="31" t="s">
        <v>157</v>
      </c>
      <c r="AC108" s="31" t="s">
        <v>157</v>
      </c>
      <c r="AD108" s="31" t="s">
        <v>157</v>
      </c>
      <c r="AE108" s="31" t="s">
        <v>157</v>
      </c>
      <c r="AF108" s="32" t="s">
        <v>340</v>
      </c>
      <c r="AG108" s="32" t="s">
        <v>340</v>
      </c>
      <c r="AH108" s="32" t="s">
        <v>340</v>
      </c>
      <c r="AI108" s="32" t="s">
        <v>162</v>
      </c>
      <c r="AJ108" s="32" t="s">
        <v>157</v>
      </c>
      <c r="AK108" s="32" t="s">
        <v>157</v>
      </c>
      <c r="AL108" s="32" t="s">
        <v>157</v>
      </c>
      <c r="AM108" s="32" t="s">
        <v>157</v>
      </c>
      <c r="AN108" s="32" t="s">
        <v>157</v>
      </c>
      <c r="AO108" s="32" t="s">
        <v>157</v>
      </c>
      <c r="AP108" s="32" t="s">
        <v>157</v>
      </c>
      <c r="AQ108" s="32" t="s">
        <v>157</v>
      </c>
      <c r="AR108" s="32" t="s">
        <v>157</v>
      </c>
      <c r="AS108" s="32" t="s">
        <v>157</v>
      </c>
      <c r="AT108" s="32" t="s">
        <v>157</v>
      </c>
      <c r="AU108" s="32" t="s">
        <v>157</v>
      </c>
      <c r="AV108" s="32" t="s">
        <v>157</v>
      </c>
      <c r="AW108" s="32" t="s">
        <v>340</v>
      </c>
      <c r="AX108" s="32" t="s">
        <v>162</v>
      </c>
      <c r="AY108" s="32" t="s">
        <v>157</v>
      </c>
      <c r="AZ108" s="32" t="s">
        <v>157</v>
      </c>
      <c r="BA108" s="32" t="s">
        <v>157</v>
      </c>
      <c r="BB108" s="32" t="s">
        <v>157</v>
      </c>
      <c r="BC108" s="32" t="s">
        <v>157</v>
      </c>
      <c r="BD108" s="32" t="s">
        <v>157</v>
      </c>
      <c r="BE108" s="32" t="s">
        <v>157</v>
      </c>
      <c r="BF108" s="32" t="s">
        <v>157</v>
      </c>
      <c r="BG108" s="32" t="s">
        <v>157</v>
      </c>
      <c r="BH108" s="32" t="s">
        <v>157</v>
      </c>
      <c r="BI108" s="32" t="s">
        <v>157</v>
      </c>
      <c r="BJ108" s="32" t="s">
        <v>157</v>
      </c>
      <c r="BK108" s="32" t="s">
        <v>157</v>
      </c>
      <c r="BL108" s="33" t="s">
        <v>162</v>
      </c>
      <c r="BM108" s="33" t="s">
        <v>157</v>
      </c>
      <c r="BN108" s="33" t="s">
        <v>157</v>
      </c>
      <c r="BO108" s="33" t="s">
        <v>157</v>
      </c>
      <c r="BP108" s="33" t="s">
        <v>157</v>
      </c>
      <c r="BQ108" s="33" t="s">
        <v>157</v>
      </c>
      <c r="BR108" s="33" t="s">
        <v>157</v>
      </c>
      <c r="BS108" s="34" t="s">
        <v>162</v>
      </c>
      <c r="BT108" s="34" t="s">
        <v>157</v>
      </c>
      <c r="BU108" s="34" t="s">
        <v>162</v>
      </c>
      <c r="BV108" s="34" t="s">
        <v>157</v>
      </c>
      <c r="BW108" s="35" t="s">
        <v>580</v>
      </c>
      <c r="BX108" s="35" t="s">
        <v>580</v>
      </c>
      <c r="BY108" s="35" t="s">
        <v>4529</v>
      </c>
    </row>
    <row r="109" spans="1:77" ht="45" x14ac:dyDescent="0.25">
      <c r="A109" s="30" t="s">
        <v>2877</v>
      </c>
      <c r="B109" s="30" t="s">
        <v>2878</v>
      </c>
      <c r="C109" s="30" t="s">
        <v>2879</v>
      </c>
      <c r="D109" s="51">
        <f>VLOOKUP(A109,Population!A110:C1053,2,FALSE)</f>
        <v>240</v>
      </c>
      <c r="E109" s="30" t="s">
        <v>164</v>
      </c>
      <c r="F109" s="31" t="s">
        <v>2685</v>
      </c>
      <c r="G109" s="31" t="s">
        <v>164</v>
      </c>
      <c r="H109" s="31" t="s">
        <v>305</v>
      </c>
      <c r="I109" s="31" t="s">
        <v>233</v>
      </c>
      <c r="J109" s="31" t="s">
        <v>157</v>
      </c>
      <c r="K109" s="31" t="s">
        <v>1685</v>
      </c>
      <c r="L109" s="31" t="s">
        <v>513</v>
      </c>
      <c r="M109" s="31" t="s">
        <v>305</v>
      </c>
      <c r="N109" s="31" t="s">
        <v>2880</v>
      </c>
      <c r="O109" s="31" t="s">
        <v>2881</v>
      </c>
      <c r="P109" s="31" t="s">
        <v>377</v>
      </c>
      <c r="Q109" s="31" t="s">
        <v>164</v>
      </c>
      <c r="R109" s="31" t="s">
        <v>305</v>
      </c>
      <c r="S109" s="31" t="s">
        <v>233</v>
      </c>
      <c r="T109" s="31" t="s">
        <v>157</v>
      </c>
      <c r="U109" s="31" t="s">
        <v>1685</v>
      </c>
      <c r="V109" s="31" t="s">
        <v>513</v>
      </c>
      <c r="W109" s="31" t="s">
        <v>2882</v>
      </c>
      <c r="X109" s="31" t="s">
        <v>341</v>
      </c>
      <c r="Y109" s="31" t="s">
        <v>2881</v>
      </c>
      <c r="Z109" s="31" t="s">
        <v>373</v>
      </c>
      <c r="AA109" s="31" t="s">
        <v>157</v>
      </c>
      <c r="AB109" s="31" t="s">
        <v>2883</v>
      </c>
      <c r="AC109" s="31" t="s">
        <v>157</v>
      </c>
      <c r="AD109" s="31" t="s">
        <v>157</v>
      </c>
      <c r="AE109" s="31" t="s">
        <v>341</v>
      </c>
      <c r="AF109" s="32" t="s">
        <v>2685</v>
      </c>
      <c r="AG109" s="32" t="s">
        <v>377</v>
      </c>
      <c r="AH109" s="32" t="s">
        <v>460</v>
      </c>
      <c r="AI109" s="32" t="s">
        <v>164</v>
      </c>
      <c r="AJ109" s="32" t="s">
        <v>505</v>
      </c>
      <c r="AK109" s="32" t="s">
        <v>503</v>
      </c>
      <c r="AL109" s="32" t="s">
        <v>233</v>
      </c>
      <c r="AM109" s="32" t="s">
        <v>157</v>
      </c>
      <c r="AN109" s="32" t="s">
        <v>2884</v>
      </c>
      <c r="AO109" s="32" t="s">
        <v>157</v>
      </c>
      <c r="AP109" s="32" t="s">
        <v>157</v>
      </c>
      <c r="AQ109" s="32" t="s">
        <v>157</v>
      </c>
      <c r="AR109" s="32" t="s">
        <v>259</v>
      </c>
      <c r="AS109" s="32" t="s">
        <v>157</v>
      </c>
      <c r="AT109" s="32" t="s">
        <v>157</v>
      </c>
      <c r="AU109" s="32" t="s">
        <v>157</v>
      </c>
      <c r="AV109" s="32" t="s">
        <v>157</v>
      </c>
      <c r="AW109" s="32" t="s">
        <v>505</v>
      </c>
      <c r="AX109" s="32" t="s">
        <v>164</v>
      </c>
      <c r="AY109" s="32" t="s">
        <v>505</v>
      </c>
      <c r="AZ109" s="32" t="s">
        <v>503</v>
      </c>
      <c r="BA109" s="32" t="s">
        <v>233</v>
      </c>
      <c r="BB109" s="32" t="s">
        <v>157</v>
      </c>
      <c r="BC109" s="32" t="s">
        <v>2307</v>
      </c>
      <c r="BD109" s="32" t="s">
        <v>157</v>
      </c>
      <c r="BE109" s="32" t="s">
        <v>157</v>
      </c>
      <c r="BF109" s="32" t="s">
        <v>157</v>
      </c>
      <c r="BG109" s="32" t="s">
        <v>259</v>
      </c>
      <c r="BH109" s="32" t="s">
        <v>157</v>
      </c>
      <c r="BI109" s="32" t="s">
        <v>157</v>
      </c>
      <c r="BJ109" s="32" t="s">
        <v>157</v>
      </c>
      <c r="BK109" s="32" t="s">
        <v>157</v>
      </c>
      <c r="BL109" s="33" t="s">
        <v>162</v>
      </c>
      <c r="BM109" s="33" t="s">
        <v>157</v>
      </c>
      <c r="BN109" s="33" t="s">
        <v>157</v>
      </c>
      <c r="BO109" s="33" t="s">
        <v>157</v>
      </c>
      <c r="BP109" s="33" t="s">
        <v>157</v>
      </c>
      <c r="BQ109" s="33" t="s">
        <v>157</v>
      </c>
      <c r="BR109" s="33" t="s">
        <v>157</v>
      </c>
      <c r="BS109" s="34" t="s">
        <v>162</v>
      </c>
      <c r="BT109" s="34" t="s">
        <v>157</v>
      </c>
      <c r="BU109" s="34" t="s">
        <v>162</v>
      </c>
      <c r="BV109" s="34" t="s">
        <v>157</v>
      </c>
      <c r="BW109" s="35" t="s">
        <v>2885</v>
      </c>
      <c r="BX109" s="35" t="s">
        <v>2886</v>
      </c>
      <c r="BY109" s="35" t="s">
        <v>157</v>
      </c>
    </row>
    <row r="110" spans="1:77" ht="30" x14ac:dyDescent="0.25">
      <c r="A110" s="30" t="s">
        <v>1047</v>
      </c>
      <c r="B110" s="30" t="s">
        <v>1048</v>
      </c>
      <c r="C110" s="30" t="s">
        <v>1049</v>
      </c>
      <c r="D110" s="51">
        <v>824</v>
      </c>
      <c r="E110" s="30" t="s">
        <v>164</v>
      </c>
      <c r="F110" s="31" t="s">
        <v>740</v>
      </c>
      <c r="G110" s="31" t="s">
        <v>164</v>
      </c>
      <c r="H110" s="31" t="s">
        <v>1050</v>
      </c>
      <c r="I110" s="31" t="s">
        <v>233</v>
      </c>
      <c r="J110" s="31" t="s">
        <v>157</v>
      </c>
      <c r="K110" s="31" t="s">
        <v>297</v>
      </c>
      <c r="L110" s="31" t="s">
        <v>188</v>
      </c>
      <c r="M110" s="31" t="s">
        <v>305</v>
      </c>
      <c r="N110" s="31" t="s">
        <v>1051</v>
      </c>
      <c r="O110" s="31" t="s">
        <v>157</v>
      </c>
      <c r="P110" s="31" t="s">
        <v>1052</v>
      </c>
      <c r="Q110" s="31" t="s">
        <v>164</v>
      </c>
      <c r="R110" s="31" t="s">
        <v>1050</v>
      </c>
      <c r="S110" s="31" t="s">
        <v>233</v>
      </c>
      <c r="T110" s="31" t="s">
        <v>157</v>
      </c>
      <c r="U110" s="31" t="s">
        <v>273</v>
      </c>
      <c r="V110" s="31" t="s">
        <v>188</v>
      </c>
      <c r="W110" s="31" t="s">
        <v>1053</v>
      </c>
      <c r="X110" s="31" t="s">
        <v>1054</v>
      </c>
      <c r="Y110" s="31" t="s">
        <v>157</v>
      </c>
      <c r="Z110" s="31" t="s">
        <v>259</v>
      </c>
      <c r="AA110" s="31" t="s">
        <v>157</v>
      </c>
      <c r="AB110" s="31" t="s">
        <v>157</v>
      </c>
      <c r="AC110" s="31" t="s">
        <v>157</v>
      </c>
      <c r="AD110" s="31" t="s">
        <v>157</v>
      </c>
      <c r="AE110" s="31" t="s">
        <v>157</v>
      </c>
      <c r="AF110" s="32" t="s">
        <v>740</v>
      </c>
      <c r="AG110" s="32" t="s">
        <v>157</v>
      </c>
      <c r="AH110" s="32" t="s">
        <v>157</v>
      </c>
      <c r="AI110" s="32" t="s">
        <v>164</v>
      </c>
      <c r="AJ110" s="32" t="s">
        <v>1055</v>
      </c>
      <c r="AK110" s="32" t="s">
        <v>273</v>
      </c>
      <c r="AL110" s="32" t="s">
        <v>233</v>
      </c>
      <c r="AM110" s="32" t="s">
        <v>157</v>
      </c>
      <c r="AN110" s="32" t="s">
        <v>1055</v>
      </c>
      <c r="AO110" s="32" t="s">
        <v>186</v>
      </c>
      <c r="AP110" s="32" t="s">
        <v>1055</v>
      </c>
      <c r="AQ110" s="32" t="s">
        <v>157</v>
      </c>
      <c r="AR110" s="32" t="s">
        <v>259</v>
      </c>
      <c r="AS110" s="32" t="s">
        <v>157</v>
      </c>
      <c r="AT110" s="32" t="s">
        <v>157</v>
      </c>
      <c r="AU110" s="32" t="s">
        <v>157</v>
      </c>
      <c r="AV110" s="32" t="s">
        <v>157</v>
      </c>
      <c r="AW110" s="32" t="s">
        <v>1052</v>
      </c>
      <c r="AX110" s="32" t="s">
        <v>164</v>
      </c>
      <c r="AY110" s="32" t="s">
        <v>1055</v>
      </c>
      <c r="AZ110" s="32" t="s">
        <v>273</v>
      </c>
      <c r="BA110" s="32" t="s">
        <v>233</v>
      </c>
      <c r="BB110" s="32" t="s">
        <v>157</v>
      </c>
      <c r="BC110" s="32" t="s">
        <v>1055</v>
      </c>
      <c r="BD110" s="32" t="s">
        <v>186</v>
      </c>
      <c r="BE110" s="32" t="s">
        <v>1055</v>
      </c>
      <c r="BF110" s="32" t="s">
        <v>157</v>
      </c>
      <c r="BG110" s="32" t="s">
        <v>259</v>
      </c>
      <c r="BH110" s="32" t="s">
        <v>157</v>
      </c>
      <c r="BI110" s="32" t="s">
        <v>157</v>
      </c>
      <c r="BJ110" s="32" t="s">
        <v>157</v>
      </c>
      <c r="BK110" s="32" t="s">
        <v>157</v>
      </c>
      <c r="BL110" s="33" t="s">
        <v>164</v>
      </c>
      <c r="BM110" s="33" t="s">
        <v>188</v>
      </c>
      <c r="BN110" s="33" t="s">
        <v>157</v>
      </c>
      <c r="BO110" s="33" t="s">
        <v>167</v>
      </c>
      <c r="BP110" s="33" t="s">
        <v>157</v>
      </c>
      <c r="BQ110" s="33" t="s">
        <v>1013</v>
      </c>
      <c r="BR110" s="33" t="s">
        <v>157</v>
      </c>
      <c r="BS110" s="34" t="s">
        <v>162</v>
      </c>
      <c r="BT110" s="34" t="s">
        <v>157</v>
      </c>
      <c r="BU110" s="34" t="s">
        <v>164</v>
      </c>
      <c r="BV110" s="34" t="s">
        <v>245</v>
      </c>
      <c r="BW110" s="35" t="s">
        <v>157</v>
      </c>
      <c r="BX110" s="35" t="s">
        <v>157</v>
      </c>
      <c r="BY110" s="35" t="s">
        <v>157</v>
      </c>
    </row>
    <row r="111" spans="1:77" x14ac:dyDescent="0.25">
      <c r="A111" s="30" t="s">
        <v>5934</v>
      </c>
      <c r="B111" s="30" t="s">
        <v>5183</v>
      </c>
      <c r="C111" s="30" t="s">
        <v>5184</v>
      </c>
      <c r="D111" s="51">
        <f>VLOOKUP(A111,Population!A112:C1055,2,FALSE)</f>
        <v>556</v>
      </c>
      <c r="E111" s="30" t="s">
        <v>164</v>
      </c>
      <c r="F111" s="31" t="s">
        <v>5185</v>
      </c>
      <c r="G111" s="31" t="s">
        <v>164</v>
      </c>
      <c r="H111" s="31" t="s">
        <v>3696</v>
      </c>
      <c r="I111" s="31" t="s">
        <v>233</v>
      </c>
      <c r="J111" s="31" t="s">
        <v>157</v>
      </c>
      <c r="K111" s="31" t="s">
        <v>340</v>
      </c>
      <c r="L111" s="31" t="s">
        <v>5186</v>
      </c>
      <c r="M111" s="31" t="s">
        <v>5187</v>
      </c>
      <c r="N111" s="31" t="s">
        <v>5188</v>
      </c>
      <c r="O111" s="31" t="s">
        <v>157</v>
      </c>
      <c r="P111" s="31" t="s">
        <v>189</v>
      </c>
      <c r="Q111" s="31" t="s">
        <v>164</v>
      </c>
      <c r="R111" s="31" t="s">
        <v>5189</v>
      </c>
      <c r="S111" s="31" t="s">
        <v>233</v>
      </c>
      <c r="T111" s="31" t="s">
        <v>157</v>
      </c>
      <c r="U111" s="31" t="s">
        <v>340</v>
      </c>
      <c r="V111" s="31" t="s">
        <v>5186</v>
      </c>
      <c r="W111" s="31" t="s">
        <v>5190</v>
      </c>
      <c r="X111" s="31" t="s">
        <v>341</v>
      </c>
      <c r="Y111" s="31" t="s">
        <v>157</v>
      </c>
      <c r="Z111" s="31" t="s">
        <v>259</v>
      </c>
      <c r="AA111" s="31" t="s">
        <v>157</v>
      </c>
      <c r="AB111" s="31" t="s">
        <v>157</v>
      </c>
      <c r="AC111" s="31" t="s">
        <v>157</v>
      </c>
      <c r="AD111" s="31" t="s">
        <v>157</v>
      </c>
      <c r="AE111" s="31" t="s">
        <v>157</v>
      </c>
      <c r="AF111" s="32" t="s">
        <v>2147</v>
      </c>
      <c r="AG111" s="32" t="s">
        <v>967</v>
      </c>
      <c r="AH111" s="32" t="s">
        <v>157</v>
      </c>
      <c r="AI111" s="32" t="s">
        <v>164</v>
      </c>
      <c r="AJ111" s="32" t="s">
        <v>762</v>
      </c>
      <c r="AK111" s="32" t="s">
        <v>340</v>
      </c>
      <c r="AL111" s="32" t="s">
        <v>233</v>
      </c>
      <c r="AM111" s="32" t="s">
        <v>157</v>
      </c>
      <c r="AN111" s="32" t="s">
        <v>5191</v>
      </c>
      <c r="AO111" s="32" t="s">
        <v>157</v>
      </c>
      <c r="AP111" s="32" t="s">
        <v>1632</v>
      </c>
      <c r="AQ111" s="32" t="s">
        <v>157</v>
      </c>
      <c r="AR111" s="32" t="s">
        <v>259</v>
      </c>
      <c r="AS111" s="32" t="s">
        <v>157</v>
      </c>
      <c r="AT111" s="32" t="s">
        <v>157</v>
      </c>
      <c r="AU111" s="32" t="s">
        <v>157</v>
      </c>
      <c r="AV111" s="32" t="s">
        <v>157</v>
      </c>
      <c r="AW111" s="32" t="s">
        <v>157</v>
      </c>
      <c r="AX111" s="32" t="s">
        <v>164</v>
      </c>
      <c r="AY111" s="32" t="s">
        <v>762</v>
      </c>
      <c r="AZ111" s="32" t="s">
        <v>340</v>
      </c>
      <c r="BA111" s="32" t="s">
        <v>233</v>
      </c>
      <c r="BB111" s="32" t="s">
        <v>157</v>
      </c>
      <c r="BC111" s="32" t="s">
        <v>5191</v>
      </c>
      <c r="BD111" s="32" t="s">
        <v>157</v>
      </c>
      <c r="BE111" s="32" t="s">
        <v>1632</v>
      </c>
      <c r="BF111" s="32" t="s">
        <v>157</v>
      </c>
      <c r="BG111" s="32" t="s">
        <v>259</v>
      </c>
      <c r="BH111" s="32" t="s">
        <v>157</v>
      </c>
      <c r="BI111" s="32" t="s">
        <v>157</v>
      </c>
      <c r="BJ111" s="32" t="s">
        <v>157</v>
      </c>
      <c r="BK111" s="32" t="s">
        <v>157</v>
      </c>
      <c r="BL111" s="33" t="s">
        <v>162</v>
      </c>
      <c r="BM111" s="33" t="s">
        <v>157</v>
      </c>
      <c r="BN111" s="33" t="s">
        <v>157</v>
      </c>
      <c r="BO111" s="33" t="s">
        <v>157</v>
      </c>
      <c r="BP111" s="33" t="s">
        <v>157</v>
      </c>
      <c r="BQ111" s="33" t="s">
        <v>157</v>
      </c>
      <c r="BR111" s="33" t="s">
        <v>157</v>
      </c>
      <c r="BS111" s="34" t="s">
        <v>162</v>
      </c>
      <c r="BT111" s="34" t="s">
        <v>157</v>
      </c>
      <c r="BU111" s="34" t="s">
        <v>162</v>
      </c>
      <c r="BV111" s="34" t="s">
        <v>157</v>
      </c>
      <c r="BW111" s="35" t="s">
        <v>157</v>
      </c>
      <c r="BX111" s="35" t="s">
        <v>157</v>
      </c>
      <c r="BY111" s="35" t="s">
        <v>157</v>
      </c>
    </row>
    <row r="112" spans="1:77" ht="45" x14ac:dyDescent="0.25">
      <c r="A112" s="30" t="s">
        <v>3876</v>
      </c>
      <c r="B112" s="30" t="s">
        <v>3877</v>
      </c>
      <c r="C112" s="30" t="s">
        <v>3878</v>
      </c>
      <c r="D112" s="51">
        <f>VLOOKUP(A112,Population!A113:C1056,2,FALSE)</f>
        <v>1244</v>
      </c>
      <c r="E112" s="30" t="s">
        <v>164</v>
      </c>
      <c r="F112" s="31" t="s">
        <v>3879</v>
      </c>
      <c r="G112" s="31" t="s">
        <v>164</v>
      </c>
      <c r="H112" s="31" t="s">
        <v>3880</v>
      </c>
      <c r="I112" s="31" t="s">
        <v>233</v>
      </c>
      <c r="J112" s="31" t="s">
        <v>157</v>
      </c>
      <c r="K112" s="31" t="s">
        <v>273</v>
      </c>
      <c r="L112" s="31" t="s">
        <v>2129</v>
      </c>
      <c r="M112" s="31" t="s">
        <v>3881</v>
      </c>
      <c r="N112" s="31" t="s">
        <v>3882</v>
      </c>
      <c r="O112" s="31" t="s">
        <v>157</v>
      </c>
      <c r="P112" s="31" t="s">
        <v>3229</v>
      </c>
      <c r="Q112" s="31" t="s">
        <v>164</v>
      </c>
      <c r="R112" s="31" t="s">
        <v>3883</v>
      </c>
      <c r="S112" s="31" t="s">
        <v>233</v>
      </c>
      <c r="T112" s="31" t="s">
        <v>157</v>
      </c>
      <c r="U112" s="31" t="s">
        <v>273</v>
      </c>
      <c r="V112" s="31" t="s">
        <v>2129</v>
      </c>
      <c r="W112" s="31" t="s">
        <v>3884</v>
      </c>
      <c r="X112" s="31" t="s">
        <v>3885</v>
      </c>
      <c r="Y112" s="31" t="s">
        <v>157</v>
      </c>
      <c r="Z112" s="31" t="s">
        <v>259</v>
      </c>
      <c r="AA112" s="31" t="s">
        <v>157</v>
      </c>
      <c r="AB112" s="31" t="s">
        <v>157</v>
      </c>
      <c r="AC112" s="31" t="s">
        <v>157</v>
      </c>
      <c r="AD112" s="31" t="s">
        <v>157</v>
      </c>
      <c r="AE112" s="31" t="s">
        <v>157</v>
      </c>
      <c r="AF112" s="32" t="s">
        <v>3879</v>
      </c>
      <c r="AG112" s="32" t="s">
        <v>2865</v>
      </c>
      <c r="AH112" s="32" t="s">
        <v>3886</v>
      </c>
      <c r="AI112" s="32" t="s">
        <v>164</v>
      </c>
      <c r="AJ112" s="32" t="s">
        <v>3252</v>
      </c>
      <c r="AK112" s="32" t="s">
        <v>273</v>
      </c>
      <c r="AL112" s="32" t="s">
        <v>233</v>
      </c>
      <c r="AM112" s="32" t="s">
        <v>157</v>
      </c>
      <c r="AN112" s="32" t="s">
        <v>329</v>
      </c>
      <c r="AO112" s="32" t="s">
        <v>157</v>
      </c>
      <c r="AP112" s="32" t="s">
        <v>329</v>
      </c>
      <c r="AQ112" s="32" t="s">
        <v>157</v>
      </c>
      <c r="AR112" s="32" t="s">
        <v>247</v>
      </c>
      <c r="AS112" s="32" t="s">
        <v>157</v>
      </c>
      <c r="AT112" s="32" t="s">
        <v>3887</v>
      </c>
      <c r="AU112" s="32" t="s">
        <v>157</v>
      </c>
      <c r="AV112" s="32" t="s">
        <v>157</v>
      </c>
      <c r="AW112" s="32" t="s">
        <v>3888</v>
      </c>
      <c r="AX112" s="32" t="s">
        <v>164</v>
      </c>
      <c r="AY112" s="32" t="s">
        <v>3252</v>
      </c>
      <c r="AZ112" s="32" t="s">
        <v>273</v>
      </c>
      <c r="BA112" s="32" t="s">
        <v>233</v>
      </c>
      <c r="BB112" s="32" t="s">
        <v>157</v>
      </c>
      <c r="BC112" s="32" t="s">
        <v>329</v>
      </c>
      <c r="BD112" s="32" t="s">
        <v>157</v>
      </c>
      <c r="BE112" s="32" t="s">
        <v>329</v>
      </c>
      <c r="BF112" s="32" t="s">
        <v>157</v>
      </c>
      <c r="BG112" s="32" t="s">
        <v>247</v>
      </c>
      <c r="BH112" s="32" t="s">
        <v>157</v>
      </c>
      <c r="BI112" s="32" t="s">
        <v>3887</v>
      </c>
      <c r="BJ112" s="32" t="s">
        <v>157</v>
      </c>
      <c r="BK112" s="32" t="s">
        <v>157</v>
      </c>
      <c r="BL112" s="33" t="s">
        <v>162</v>
      </c>
      <c r="BM112" s="33" t="s">
        <v>157</v>
      </c>
      <c r="BN112" s="33" t="s">
        <v>157</v>
      </c>
      <c r="BO112" s="33" t="s">
        <v>157</v>
      </c>
      <c r="BP112" s="33" t="s">
        <v>157</v>
      </c>
      <c r="BQ112" s="33" t="s">
        <v>157</v>
      </c>
      <c r="BR112" s="33" t="s">
        <v>157</v>
      </c>
      <c r="BS112" s="34" t="s">
        <v>162</v>
      </c>
      <c r="BT112" s="34" t="s">
        <v>157</v>
      </c>
      <c r="BU112" s="34" t="s">
        <v>162</v>
      </c>
      <c r="BV112" s="34" t="s">
        <v>157</v>
      </c>
      <c r="BW112" s="35" t="s">
        <v>3889</v>
      </c>
      <c r="BX112" s="35" t="s">
        <v>162</v>
      </c>
      <c r="BY112" s="35" t="s">
        <v>157</v>
      </c>
    </row>
    <row r="113" spans="1:77" ht="90" x14ac:dyDescent="0.25">
      <c r="A113" s="30" t="s">
        <v>3387</v>
      </c>
      <c r="B113" s="30" t="s">
        <v>3388</v>
      </c>
      <c r="C113" s="30" t="s">
        <v>3389</v>
      </c>
      <c r="D113" s="51">
        <f>VLOOKUP(A113,Population!A114:C1057,2,FALSE)</f>
        <v>1982</v>
      </c>
      <c r="E113" s="30" t="s">
        <v>164</v>
      </c>
      <c r="F113" s="31" t="s">
        <v>3390</v>
      </c>
      <c r="G113" s="31" t="s">
        <v>164</v>
      </c>
      <c r="H113" s="31" t="s">
        <v>574</v>
      </c>
      <c r="I113" s="31" t="s">
        <v>233</v>
      </c>
      <c r="J113" s="31" t="s">
        <v>157</v>
      </c>
      <c r="K113" s="31" t="s">
        <v>340</v>
      </c>
      <c r="L113" s="31" t="s">
        <v>3391</v>
      </c>
      <c r="M113" s="31" t="s">
        <v>3392</v>
      </c>
      <c r="N113" s="31" t="s">
        <v>3393</v>
      </c>
      <c r="O113" s="31" t="s">
        <v>157</v>
      </c>
      <c r="P113" s="31" t="s">
        <v>3394</v>
      </c>
      <c r="Q113" s="31" t="s">
        <v>164</v>
      </c>
      <c r="R113" s="31" t="s">
        <v>1800</v>
      </c>
      <c r="S113" s="31" t="s">
        <v>233</v>
      </c>
      <c r="T113" s="31" t="s">
        <v>157</v>
      </c>
      <c r="U113" s="31" t="s">
        <v>340</v>
      </c>
      <c r="V113" s="31" t="s">
        <v>3395</v>
      </c>
      <c r="W113" s="31" t="s">
        <v>3396</v>
      </c>
      <c r="X113" s="31" t="s">
        <v>3397</v>
      </c>
      <c r="Y113" s="31" t="s">
        <v>157</v>
      </c>
      <c r="Z113" s="31" t="s">
        <v>259</v>
      </c>
      <c r="AA113" s="31" t="s">
        <v>157</v>
      </c>
      <c r="AB113" s="31" t="s">
        <v>157</v>
      </c>
      <c r="AC113" s="31" t="s">
        <v>157</v>
      </c>
      <c r="AD113" s="31" t="s">
        <v>157</v>
      </c>
      <c r="AE113" s="31" t="s">
        <v>157</v>
      </c>
      <c r="AF113" s="32" t="s">
        <v>3390</v>
      </c>
      <c r="AG113" s="32" t="s">
        <v>3394</v>
      </c>
      <c r="AH113" s="32" t="s">
        <v>3398</v>
      </c>
      <c r="AI113" s="32" t="s">
        <v>164</v>
      </c>
      <c r="AJ113" s="32" t="s">
        <v>3399</v>
      </c>
      <c r="AK113" s="32" t="s">
        <v>591</v>
      </c>
      <c r="AL113" s="32" t="s">
        <v>233</v>
      </c>
      <c r="AM113" s="32" t="s">
        <v>157</v>
      </c>
      <c r="AN113" s="32" t="s">
        <v>3400</v>
      </c>
      <c r="AO113" s="32" t="s">
        <v>157</v>
      </c>
      <c r="AP113" s="32" t="s">
        <v>3401</v>
      </c>
      <c r="AQ113" s="32" t="s">
        <v>157</v>
      </c>
      <c r="AR113" s="32" t="s">
        <v>247</v>
      </c>
      <c r="AS113" s="32" t="s">
        <v>157</v>
      </c>
      <c r="AT113" s="32" t="s">
        <v>3402</v>
      </c>
      <c r="AU113" s="32" t="s">
        <v>157</v>
      </c>
      <c r="AV113" s="32" t="s">
        <v>157</v>
      </c>
      <c r="AW113" s="32" t="s">
        <v>3403</v>
      </c>
      <c r="AX113" s="32" t="s">
        <v>164</v>
      </c>
      <c r="AY113" s="32" t="s">
        <v>3399</v>
      </c>
      <c r="AZ113" s="32" t="s">
        <v>273</v>
      </c>
      <c r="BA113" s="32" t="s">
        <v>233</v>
      </c>
      <c r="BB113" s="32" t="s">
        <v>157</v>
      </c>
      <c r="BC113" s="32" t="s">
        <v>3404</v>
      </c>
      <c r="BD113" s="32" t="s">
        <v>157</v>
      </c>
      <c r="BE113" s="32" t="s">
        <v>3405</v>
      </c>
      <c r="BF113" s="32" t="s">
        <v>157</v>
      </c>
      <c r="BG113" s="32" t="s">
        <v>247</v>
      </c>
      <c r="BH113" s="32" t="s">
        <v>157</v>
      </c>
      <c r="BI113" s="32" t="s">
        <v>3402</v>
      </c>
      <c r="BJ113" s="32" t="s">
        <v>157</v>
      </c>
      <c r="BK113" s="32" t="s">
        <v>157</v>
      </c>
      <c r="BL113" s="33" t="s">
        <v>162</v>
      </c>
      <c r="BM113" s="33" t="s">
        <v>157</v>
      </c>
      <c r="BN113" s="33" t="s">
        <v>157</v>
      </c>
      <c r="BO113" s="33" t="s">
        <v>157</v>
      </c>
      <c r="BP113" s="33" t="s">
        <v>157</v>
      </c>
      <c r="BQ113" s="33" t="s">
        <v>157</v>
      </c>
      <c r="BR113" s="33" t="s">
        <v>157</v>
      </c>
      <c r="BS113" s="34" t="s">
        <v>162</v>
      </c>
      <c r="BT113" s="34" t="s">
        <v>157</v>
      </c>
      <c r="BU113" s="34" t="s">
        <v>162</v>
      </c>
      <c r="BV113" s="34" t="s">
        <v>157</v>
      </c>
      <c r="BW113" s="35" t="s">
        <v>3406</v>
      </c>
      <c r="BX113" s="35" t="s">
        <v>3407</v>
      </c>
      <c r="BY113" s="35" t="s">
        <v>3408</v>
      </c>
    </row>
    <row r="114" spans="1:77" ht="75" x14ac:dyDescent="0.25">
      <c r="A114" s="30" t="s">
        <v>4970</v>
      </c>
      <c r="B114" s="30" t="s">
        <v>4971</v>
      </c>
      <c r="C114" s="30" t="s">
        <v>4972</v>
      </c>
      <c r="D114" s="51">
        <f>VLOOKUP(A114,Population!A115:C1058,2,FALSE)</f>
        <v>9218</v>
      </c>
      <c r="E114" s="30" t="s">
        <v>164</v>
      </c>
      <c r="F114" s="31" t="s">
        <v>4973</v>
      </c>
      <c r="G114" s="31" t="s">
        <v>164</v>
      </c>
      <c r="H114" s="31" t="s">
        <v>4974</v>
      </c>
      <c r="I114" s="31" t="s">
        <v>233</v>
      </c>
      <c r="J114" s="31" t="s">
        <v>157</v>
      </c>
      <c r="K114" s="31" t="s">
        <v>4975</v>
      </c>
      <c r="L114" s="31" t="s">
        <v>4976</v>
      </c>
      <c r="M114" s="31" t="s">
        <v>4977</v>
      </c>
      <c r="N114" s="31" t="s">
        <v>4978</v>
      </c>
      <c r="O114" s="31" t="s">
        <v>157</v>
      </c>
      <c r="P114" s="31" t="s">
        <v>2748</v>
      </c>
      <c r="Q114" s="31" t="s">
        <v>164</v>
      </c>
      <c r="R114" s="31" t="s">
        <v>4974</v>
      </c>
      <c r="S114" s="31" t="s">
        <v>233</v>
      </c>
      <c r="T114" s="31" t="s">
        <v>157</v>
      </c>
      <c r="U114" s="31" t="s">
        <v>4975</v>
      </c>
      <c r="V114" s="31" t="s">
        <v>4976</v>
      </c>
      <c r="W114" s="31" t="s">
        <v>4979</v>
      </c>
      <c r="X114" s="31" t="s">
        <v>4980</v>
      </c>
      <c r="Y114" s="31" t="s">
        <v>157</v>
      </c>
      <c r="Z114" s="31" t="s">
        <v>259</v>
      </c>
      <c r="AA114" s="31" t="s">
        <v>157</v>
      </c>
      <c r="AB114" s="31" t="s">
        <v>157</v>
      </c>
      <c r="AC114" s="31" t="s">
        <v>157</v>
      </c>
      <c r="AD114" s="31" t="s">
        <v>157</v>
      </c>
      <c r="AE114" s="31" t="s">
        <v>264</v>
      </c>
      <c r="AF114" s="32" t="s">
        <v>4981</v>
      </c>
      <c r="AG114" s="32" t="s">
        <v>1020</v>
      </c>
      <c r="AH114" s="32" t="s">
        <v>4982</v>
      </c>
      <c r="AI114" s="32" t="s">
        <v>164</v>
      </c>
      <c r="AJ114" s="32" t="s">
        <v>4983</v>
      </c>
      <c r="AK114" s="32" t="s">
        <v>340</v>
      </c>
      <c r="AL114" s="32" t="s">
        <v>233</v>
      </c>
      <c r="AM114" s="32" t="s">
        <v>157</v>
      </c>
      <c r="AN114" s="32" t="s">
        <v>4984</v>
      </c>
      <c r="AO114" s="32" t="s">
        <v>157</v>
      </c>
      <c r="AP114" s="32" t="s">
        <v>4985</v>
      </c>
      <c r="AQ114" s="32" t="s">
        <v>157</v>
      </c>
      <c r="AR114" s="32" t="s">
        <v>259</v>
      </c>
      <c r="AS114" s="32" t="s">
        <v>157</v>
      </c>
      <c r="AT114" s="32" t="s">
        <v>157</v>
      </c>
      <c r="AU114" s="32" t="s">
        <v>157</v>
      </c>
      <c r="AV114" s="32" t="s">
        <v>157</v>
      </c>
      <c r="AW114" s="32" t="s">
        <v>4986</v>
      </c>
      <c r="AX114" s="32" t="s">
        <v>164</v>
      </c>
      <c r="AY114" s="32" t="s">
        <v>4983</v>
      </c>
      <c r="AZ114" s="32" t="s">
        <v>340</v>
      </c>
      <c r="BA114" s="32" t="s">
        <v>233</v>
      </c>
      <c r="BB114" s="32" t="s">
        <v>157</v>
      </c>
      <c r="BC114" s="32" t="s">
        <v>4984</v>
      </c>
      <c r="BD114" s="32" t="s">
        <v>157</v>
      </c>
      <c r="BE114" s="32" t="s">
        <v>4985</v>
      </c>
      <c r="BF114" s="32" t="s">
        <v>157</v>
      </c>
      <c r="BG114" s="32" t="s">
        <v>259</v>
      </c>
      <c r="BH114" s="32" t="s">
        <v>157</v>
      </c>
      <c r="BI114" s="32" t="s">
        <v>157</v>
      </c>
      <c r="BJ114" s="32" t="s">
        <v>157</v>
      </c>
      <c r="BK114" s="32" t="s">
        <v>157</v>
      </c>
      <c r="BL114" s="33" t="s">
        <v>164</v>
      </c>
      <c r="BM114" s="33" t="s">
        <v>4987</v>
      </c>
      <c r="BN114" s="33" t="s">
        <v>4987</v>
      </c>
      <c r="BO114" s="33" t="s">
        <v>167</v>
      </c>
      <c r="BP114" s="33" t="s">
        <v>157</v>
      </c>
      <c r="BQ114" s="33" t="s">
        <v>4988</v>
      </c>
      <c r="BR114" s="33" t="s">
        <v>4989</v>
      </c>
      <c r="BS114" s="34" t="s">
        <v>164</v>
      </c>
      <c r="BT114" s="34" t="s">
        <v>4990</v>
      </c>
      <c r="BU114" s="34" t="s">
        <v>164</v>
      </c>
      <c r="BV114" s="34" t="s">
        <v>4991</v>
      </c>
      <c r="BW114" s="35" t="s">
        <v>4992</v>
      </c>
      <c r="BX114" s="35" t="s">
        <v>4993</v>
      </c>
      <c r="BY114" s="35" t="s">
        <v>4994</v>
      </c>
    </row>
    <row r="115" spans="1:77" ht="105" x14ac:dyDescent="0.25">
      <c r="A115" s="30" t="s">
        <v>2456</v>
      </c>
      <c r="B115" s="30" t="s">
        <v>2457</v>
      </c>
      <c r="C115" s="30" t="s">
        <v>2458</v>
      </c>
      <c r="D115" s="51">
        <f>VLOOKUP(A115,Population!A116:C1059,2,FALSE)</f>
        <v>2706</v>
      </c>
      <c r="E115" s="30" t="s">
        <v>164</v>
      </c>
      <c r="F115" s="31" t="s">
        <v>2459</v>
      </c>
      <c r="G115" s="31" t="s">
        <v>164</v>
      </c>
      <c r="H115" s="31" t="s">
        <v>2460</v>
      </c>
      <c r="I115" s="31" t="s">
        <v>614</v>
      </c>
      <c r="J115" s="31" t="s">
        <v>157</v>
      </c>
      <c r="K115" s="31" t="s">
        <v>2461</v>
      </c>
      <c r="L115" s="31" t="s">
        <v>2462</v>
      </c>
      <c r="M115" s="31" t="s">
        <v>157</v>
      </c>
      <c r="N115" s="31" t="s">
        <v>157</v>
      </c>
      <c r="O115" s="31" t="s">
        <v>157</v>
      </c>
      <c r="P115" s="31" t="s">
        <v>1984</v>
      </c>
      <c r="Q115" s="31" t="s">
        <v>164</v>
      </c>
      <c r="R115" s="31" t="s">
        <v>2460</v>
      </c>
      <c r="S115" s="31" t="s">
        <v>614</v>
      </c>
      <c r="T115" s="31" t="s">
        <v>157</v>
      </c>
      <c r="U115" s="31" t="s">
        <v>2463</v>
      </c>
      <c r="V115" s="31" t="s">
        <v>2462</v>
      </c>
      <c r="W115" s="31" t="s">
        <v>157</v>
      </c>
      <c r="X115" s="31" t="s">
        <v>157</v>
      </c>
      <c r="Y115" s="31" t="s">
        <v>157</v>
      </c>
      <c r="Z115" s="31" t="s">
        <v>865</v>
      </c>
      <c r="AA115" s="31" t="s">
        <v>157</v>
      </c>
      <c r="AB115" s="31" t="s">
        <v>157</v>
      </c>
      <c r="AC115" s="31" t="s">
        <v>157</v>
      </c>
      <c r="AD115" s="31" t="s">
        <v>157</v>
      </c>
      <c r="AE115" s="31" t="s">
        <v>157</v>
      </c>
      <c r="AF115" s="32" t="s">
        <v>2459</v>
      </c>
      <c r="AG115" s="32" t="s">
        <v>1984</v>
      </c>
      <c r="AH115" s="32" t="s">
        <v>2464</v>
      </c>
      <c r="AI115" s="32" t="s">
        <v>164</v>
      </c>
      <c r="AJ115" s="32" t="s">
        <v>2465</v>
      </c>
      <c r="AK115" s="32" t="s">
        <v>157</v>
      </c>
      <c r="AL115" s="32" t="s">
        <v>614</v>
      </c>
      <c r="AM115" s="32" t="s">
        <v>157</v>
      </c>
      <c r="AN115" s="32" t="s">
        <v>2466</v>
      </c>
      <c r="AO115" s="32" t="s">
        <v>157</v>
      </c>
      <c r="AP115" s="32" t="s">
        <v>157</v>
      </c>
      <c r="AQ115" s="32" t="s">
        <v>157</v>
      </c>
      <c r="AR115" s="32" t="s">
        <v>2366</v>
      </c>
      <c r="AS115" s="32" t="s">
        <v>157</v>
      </c>
      <c r="AT115" s="32" t="s">
        <v>157</v>
      </c>
      <c r="AU115" s="32" t="s">
        <v>157</v>
      </c>
      <c r="AV115" s="32" t="s">
        <v>157</v>
      </c>
      <c r="AW115" s="32" t="s">
        <v>2467</v>
      </c>
      <c r="AX115" s="32" t="s">
        <v>164</v>
      </c>
      <c r="AY115" s="32" t="s">
        <v>2468</v>
      </c>
      <c r="AZ115" s="32" t="s">
        <v>157</v>
      </c>
      <c r="BA115" s="32" t="s">
        <v>614</v>
      </c>
      <c r="BB115" s="32" t="s">
        <v>157</v>
      </c>
      <c r="BC115" s="32" t="s">
        <v>2469</v>
      </c>
      <c r="BD115" s="32" t="s">
        <v>157</v>
      </c>
      <c r="BE115" s="32" t="s">
        <v>157</v>
      </c>
      <c r="BF115" s="32" t="s">
        <v>157</v>
      </c>
      <c r="BG115" s="32" t="s">
        <v>2366</v>
      </c>
      <c r="BH115" s="32" t="s">
        <v>157</v>
      </c>
      <c r="BI115" s="32" t="s">
        <v>157</v>
      </c>
      <c r="BJ115" s="32" t="s">
        <v>157</v>
      </c>
      <c r="BK115" s="32" t="s">
        <v>157</v>
      </c>
      <c r="BL115" s="33" t="s">
        <v>164</v>
      </c>
      <c r="BM115" s="33" t="s">
        <v>2459</v>
      </c>
      <c r="BN115" s="33" t="s">
        <v>1984</v>
      </c>
      <c r="BO115" s="33" t="s">
        <v>167</v>
      </c>
      <c r="BP115" s="33" t="s">
        <v>157</v>
      </c>
      <c r="BQ115" s="33" t="s">
        <v>1013</v>
      </c>
      <c r="BR115" s="33" t="s">
        <v>2470</v>
      </c>
      <c r="BS115" s="34" t="s">
        <v>164</v>
      </c>
      <c r="BT115" s="34" t="s">
        <v>2471</v>
      </c>
      <c r="BU115" s="34" t="s">
        <v>164</v>
      </c>
      <c r="BV115" s="34" t="s">
        <v>2472</v>
      </c>
      <c r="BW115" s="35" t="s">
        <v>2473</v>
      </c>
      <c r="BX115" s="35" t="s">
        <v>162</v>
      </c>
      <c r="BY115" s="35" t="s">
        <v>162</v>
      </c>
    </row>
    <row r="116" spans="1:77" ht="105" x14ac:dyDescent="0.25">
      <c r="A116" s="30" t="s">
        <v>2053</v>
      </c>
      <c r="B116" s="30" t="s">
        <v>2054</v>
      </c>
      <c r="C116" s="30" t="s">
        <v>2055</v>
      </c>
      <c r="D116" s="51">
        <f>VLOOKUP(A116,Population!A117:C1060,2,FALSE)</f>
        <v>1919</v>
      </c>
      <c r="E116" s="30" t="s">
        <v>164</v>
      </c>
      <c r="F116" s="31" t="s">
        <v>2056</v>
      </c>
      <c r="G116" s="31" t="s">
        <v>164</v>
      </c>
      <c r="H116" s="31" t="s">
        <v>2057</v>
      </c>
      <c r="I116" s="31" t="s">
        <v>233</v>
      </c>
      <c r="J116" s="31" t="s">
        <v>157</v>
      </c>
      <c r="K116" s="31" t="s">
        <v>503</v>
      </c>
      <c r="L116" s="31" t="s">
        <v>2058</v>
      </c>
      <c r="M116" s="31" t="s">
        <v>2059</v>
      </c>
      <c r="N116" s="31" t="s">
        <v>2060</v>
      </c>
      <c r="O116" s="31" t="s">
        <v>157</v>
      </c>
      <c r="P116" s="31" t="s">
        <v>2061</v>
      </c>
      <c r="Q116" s="31" t="s">
        <v>164</v>
      </c>
      <c r="R116" s="31" t="s">
        <v>2057</v>
      </c>
      <c r="S116" s="31" t="s">
        <v>233</v>
      </c>
      <c r="T116" s="31" t="s">
        <v>157</v>
      </c>
      <c r="U116" s="31" t="s">
        <v>503</v>
      </c>
      <c r="V116" s="31" t="s">
        <v>2058</v>
      </c>
      <c r="W116" s="31" t="s">
        <v>2062</v>
      </c>
      <c r="X116" s="31" t="s">
        <v>2063</v>
      </c>
      <c r="Y116" s="31" t="s">
        <v>157</v>
      </c>
      <c r="Z116" s="31" t="s">
        <v>373</v>
      </c>
      <c r="AA116" s="31" t="s">
        <v>157</v>
      </c>
      <c r="AB116" s="31" t="s">
        <v>2064</v>
      </c>
      <c r="AC116" s="31" t="s">
        <v>157</v>
      </c>
      <c r="AD116" s="31" t="s">
        <v>157</v>
      </c>
      <c r="AE116" s="31" t="s">
        <v>157</v>
      </c>
      <c r="AF116" s="32" t="s">
        <v>2065</v>
      </c>
      <c r="AG116" s="32" t="s">
        <v>2066</v>
      </c>
      <c r="AH116" s="32" t="s">
        <v>2067</v>
      </c>
      <c r="AI116" s="32" t="s">
        <v>164</v>
      </c>
      <c r="AJ116" s="32" t="s">
        <v>2068</v>
      </c>
      <c r="AK116" s="32" t="s">
        <v>503</v>
      </c>
      <c r="AL116" s="32" t="s">
        <v>233</v>
      </c>
      <c r="AM116" s="32" t="s">
        <v>157</v>
      </c>
      <c r="AN116" s="32" t="s">
        <v>2069</v>
      </c>
      <c r="AO116" s="32" t="s">
        <v>186</v>
      </c>
      <c r="AP116" s="32" t="s">
        <v>157</v>
      </c>
      <c r="AQ116" s="32" t="s">
        <v>157</v>
      </c>
      <c r="AR116" s="32" t="s">
        <v>626</v>
      </c>
      <c r="AS116" s="32" t="s">
        <v>157</v>
      </c>
      <c r="AT116" s="32" t="s">
        <v>2070</v>
      </c>
      <c r="AU116" s="32" t="s">
        <v>157</v>
      </c>
      <c r="AV116" s="32" t="s">
        <v>157</v>
      </c>
      <c r="AW116" s="32" t="s">
        <v>2071</v>
      </c>
      <c r="AX116" s="32" t="s">
        <v>164</v>
      </c>
      <c r="AY116" s="32" t="s">
        <v>2068</v>
      </c>
      <c r="AZ116" s="32" t="s">
        <v>503</v>
      </c>
      <c r="BA116" s="32" t="s">
        <v>233</v>
      </c>
      <c r="BB116" s="32" t="s">
        <v>157</v>
      </c>
      <c r="BC116" s="32" t="s">
        <v>2069</v>
      </c>
      <c r="BD116" s="32" t="s">
        <v>186</v>
      </c>
      <c r="BE116" s="32" t="s">
        <v>157</v>
      </c>
      <c r="BF116" s="32" t="s">
        <v>157</v>
      </c>
      <c r="BG116" s="32" t="s">
        <v>626</v>
      </c>
      <c r="BH116" s="32" t="s">
        <v>157</v>
      </c>
      <c r="BI116" s="32" t="s">
        <v>2072</v>
      </c>
      <c r="BJ116" s="32" t="s">
        <v>157</v>
      </c>
      <c r="BK116" s="32" t="s">
        <v>157</v>
      </c>
      <c r="BL116" s="33" t="s">
        <v>164</v>
      </c>
      <c r="BM116" s="33" t="s">
        <v>1571</v>
      </c>
      <c r="BN116" s="33" t="s">
        <v>2073</v>
      </c>
      <c r="BO116" s="33" t="s">
        <v>167</v>
      </c>
      <c r="BP116" s="33" t="s">
        <v>157</v>
      </c>
      <c r="BQ116" s="33" t="s">
        <v>1537</v>
      </c>
      <c r="BR116" s="33" t="s">
        <v>2074</v>
      </c>
      <c r="BS116" s="34" t="s">
        <v>162</v>
      </c>
      <c r="BT116" s="34" t="s">
        <v>157</v>
      </c>
      <c r="BU116" s="34" t="s">
        <v>164</v>
      </c>
      <c r="BV116" s="34" t="s">
        <v>2075</v>
      </c>
      <c r="BW116" s="35" t="s">
        <v>2076</v>
      </c>
      <c r="BX116" s="35" t="s">
        <v>2077</v>
      </c>
      <c r="BY116" s="35" t="s">
        <v>2078</v>
      </c>
    </row>
    <row r="117" spans="1:77" ht="165" x14ac:dyDescent="0.25">
      <c r="A117" s="30" t="s">
        <v>5930</v>
      </c>
      <c r="B117" s="30" t="s">
        <v>4791</v>
      </c>
      <c r="C117" s="30" t="s">
        <v>4792</v>
      </c>
      <c r="D117" s="51">
        <f>VLOOKUP(A117,Population!A118:C1061,2,FALSE)</f>
        <v>4461</v>
      </c>
      <c r="E117" s="30" t="s">
        <v>164</v>
      </c>
      <c r="F117" s="31" t="s">
        <v>4793</v>
      </c>
      <c r="G117" s="31" t="s">
        <v>164</v>
      </c>
      <c r="H117" s="31" t="s">
        <v>4794</v>
      </c>
      <c r="I117" s="31" t="s">
        <v>233</v>
      </c>
      <c r="J117" s="31" t="s">
        <v>157</v>
      </c>
      <c r="K117" s="31" t="s">
        <v>340</v>
      </c>
      <c r="L117" s="31" t="s">
        <v>4795</v>
      </c>
      <c r="M117" s="31" t="s">
        <v>4796</v>
      </c>
      <c r="N117" s="31" t="s">
        <v>4797</v>
      </c>
      <c r="O117" s="31" t="s">
        <v>157</v>
      </c>
      <c r="P117" s="31" t="s">
        <v>4798</v>
      </c>
      <c r="Q117" s="31" t="s">
        <v>164</v>
      </c>
      <c r="R117" s="31" t="s">
        <v>4541</v>
      </c>
      <c r="S117" s="31" t="s">
        <v>233</v>
      </c>
      <c r="T117" s="31" t="s">
        <v>157</v>
      </c>
      <c r="U117" s="31" t="s">
        <v>340</v>
      </c>
      <c r="V117" s="31" t="s">
        <v>4799</v>
      </c>
      <c r="W117" s="31" t="s">
        <v>4800</v>
      </c>
      <c r="X117" s="31" t="s">
        <v>4801</v>
      </c>
      <c r="Y117" s="31" t="s">
        <v>157</v>
      </c>
      <c r="Z117" s="31" t="s">
        <v>259</v>
      </c>
      <c r="AA117" s="31" t="s">
        <v>157</v>
      </c>
      <c r="AB117" s="31" t="s">
        <v>157</v>
      </c>
      <c r="AC117" s="31" t="s">
        <v>157</v>
      </c>
      <c r="AD117" s="31" t="s">
        <v>157</v>
      </c>
      <c r="AE117" s="31" t="s">
        <v>264</v>
      </c>
      <c r="AF117" s="32" t="s">
        <v>4082</v>
      </c>
      <c r="AG117" s="32" t="s">
        <v>4798</v>
      </c>
      <c r="AH117" s="32" t="s">
        <v>2894</v>
      </c>
      <c r="AI117" s="32" t="s">
        <v>164</v>
      </c>
      <c r="AJ117" s="32" t="s">
        <v>4802</v>
      </c>
      <c r="AK117" s="32" t="s">
        <v>340</v>
      </c>
      <c r="AL117" s="32" t="s">
        <v>233</v>
      </c>
      <c r="AM117" s="32" t="s">
        <v>157</v>
      </c>
      <c r="AN117" s="32" t="s">
        <v>4803</v>
      </c>
      <c r="AO117" s="32" t="s">
        <v>157</v>
      </c>
      <c r="AP117" s="32" t="s">
        <v>157</v>
      </c>
      <c r="AQ117" s="32" t="s">
        <v>4804</v>
      </c>
      <c r="AR117" s="32" t="s">
        <v>247</v>
      </c>
      <c r="AS117" s="32" t="s">
        <v>157</v>
      </c>
      <c r="AT117" s="32" t="s">
        <v>4805</v>
      </c>
      <c r="AU117" s="32" t="s">
        <v>157</v>
      </c>
      <c r="AV117" s="32" t="s">
        <v>157</v>
      </c>
      <c r="AW117" s="32" t="s">
        <v>4806</v>
      </c>
      <c r="AX117" s="32" t="s">
        <v>164</v>
      </c>
      <c r="AY117" s="32" t="s">
        <v>4802</v>
      </c>
      <c r="AZ117" s="32" t="s">
        <v>340</v>
      </c>
      <c r="BA117" s="32" t="s">
        <v>233</v>
      </c>
      <c r="BB117" s="32" t="s">
        <v>157</v>
      </c>
      <c r="BC117" s="32" t="s">
        <v>4807</v>
      </c>
      <c r="BD117" s="32" t="s">
        <v>157</v>
      </c>
      <c r="BE117" s="32" t="s">
        <v>157</v>
      </c>
      <c r="BF117" s="32" t="s">
        <v>4808</v>
      </c>
      <c r="BG117" s="32" t="s">
        <v>247</v>
      </c>
      <c r="BH117" s="32" t="s">
        <v>157</v>
      </c>
      <c r="BI117" s="32" t="s">
        <v>4805</v>
      </c>
      <c r="BJ117" s="32" t="s">
        <v>157</v>
      </c>
      <c r="BK117" s="32" t="s">
        <v>157</v>
      </c>
      <c r="BL117" s="33" t="s">
        <v>162</v>
      </c>
      <c r="BM117" s="33" t="s">
        <v>157</v>
      </c>
      <c r="BN117" s="33" t="s">
        <v>157</v>
      </c>
      <c r="BO117" s="33" t="s">
        <v>157</v>
      </c>
      <c r="BP117" s="33" t="s">
        <v>157</v>
      </c>
      <c r="BQ117" s="33" t="s">
        <v>157</v>
      </c>
      <c r="BR117" s="33" t="s">
        <v>157</v>
      </c>
      <c r="BS117" s="34" t="s">
        <v>162</v>
      </c>
      <c r="BT117" s="34" t="s">
        <v>157</v>
      </c>
      <c r="BU117" s="34" t="s">
        <v>162</v>
      </c>
      <c r="BV117" s="34" t="s">
        <v>157</v>
      </c>
      <c r="BW117" s="35" t="s">
        <v>4809</v>
      </c>
      <c r="BX117" s="35" t="s">
        <v>4810</v>
      </c>
      <c r="BY117" s="35" t="s">
        <v>157</v>
      </c>
    </row>
    <row r="118" spans="1:77" ht="30" x14ac:dyDescent="0.25">
      <c r="A118" s="30" t="s">
        <v>5864</v>
      </c>
      <c r="B118" s="30" t="s">
        <v>585</v>
      </c>
      <c r="C118" s="30" t="s">
        <v>586</v>
      </c>
      <c r="D118" s="51">
        <f>VLOOKUP(A118,Population!A119:C1062,2,FALSE)</f>
        <v>196</v>
      </c>
      <c r="E118" s="30" t="s">
        <v>164</v>
      </c>
      <c r="F118" s="31" t="s">
        <v>278</v>
      </c>
      <c r="G118" s="31" t="s">
        <v>164</v>
      </c>
      <c r="H118" s="31" t="s">
        <v>587</v>
      </c>
      <c r="I118" s="31" t="s">
        <v>233</v>
      </c>
      <c r="J118" s="31" t="s">
        <v>157</v>
      </c>
      <c r="K118" s="31" t="s">
        <v>297</v>
      </c>
      <c r="L118" s="31" t="s">
        <v>588</v>
      </c>
      <c r="M118" s="31" t="s">
        <v>589</v>
      </c>
      <c r="N118" s="31" t="s">
        <v>590</v>
      </c>
      <c r="O118" s="31" t="s">
        <v>157</v>
      </c>
      <c r="P118" s="31" t="s">
        <v>377</v>
      </c>
      <c r="Q118" s="31" t="s">
        <v>164</v>
      </c>
      <c r="R118" s="31" t="s">
        <v>587</v>
      </c>
      <c r="S118" s="31" t="s">
        <v>233</v>
      </c>
      <c r="T118" s="31" t="s">
        <v>157</v>
      </c>
      <c r="U118" s="31" t="s">
        <v>591</v>
      </c>
      <c r="V118" s="31" t="s">
        <v>592</v>
      </c>
      <c r="W118" s="31" t="s">
        <v>593</v>
      </c>
      <c r="X118" s="31" t="s">
        <v>264</v>
      </c>
      <c r="Y118" s="31" t="s">
        <v>157</v>
      </c>
      <c r="Z118" s="31" t="s">
        <v>259</v>
      </c>
      <c r="AA118" s="31" t="s">
        <v>157</v>
      </c>
      <c r="AB118" s="31" t="s">
        <v>157</v>
      </c>
      <c r="AC118" s="31" t="s">
        <v>157</v>
      </c>
      <c r="AD118" s="31" t="s">
        <v>157</v>
      </c>
      <c r="AE118" s="31" t="s">
        <v>264</v>
      </c>
      <c r="AF118" s="32" t="s">
        <v>594</v>
      </c>
      <c r="AG118" s="32" t="s">
        <v>189</v>
      </c>
      <c r="AH118" s="32" t="s">
        <v>595</v>
      </c>
      <c r="AI118" s="32" t="s">
        <v>164</v>
      </c>
      <c r="AJ118" s="32" t="s">
        <v>595</v>
      </c>
      <c r="AK118" s="32" t="s">
        <v>596</v>
      </c>
      <c r="AL118" s="32" t="s">
        <v>233</v>
      </c>
      <c r="AM118" s="32" t="s">
        <v>157</v>
      </c>
      <c r="AN118" s="32" t="s">
        <v>597</v>
      </c>
      <c r="AO118" s="32" t="s">
        <v>595</v>
      </c>
      <c r="AP118" s="32" t="s">
        <v>598</v>
      </c>
      <c r="AQ118" s="32" t="s">
        <v>157</v>
      </c>
      <c r="AR118" s="32" t="s">
        <v>259</v>
      </c>
      <c r="AS118" s="32" t="s">
        <v>157</v>
      </c>
      <c r="AT118" s="32" t="s">
        <v>157</v>
      </c>
      <c r="AU118" s="32" t="s">
        <v>157</v>
      </c>
      <c r="AV118" s="32" t="s">
        <v>157</v>
      </c>
      <c r="AW118" s="32" t="s">
        <v>595</v>
      </c>
      <c r="AX118" s="32" t="s">
        <v>164</v>
      </c>
      <c r="AY118" s="32" t="s">
        <v>595</v>
      </c>
      <c r="AZ118" s="32" t="s">
        <v>596</v>
      </c>
      <c r="BA118" s="32" t="s">
        <v>233</v>
      </c>
      <c r="BB118" s="32" t="s">
        <v>157</v>
      </c>
      <c r="BC118" s="32" t="s">
        <v>597</v>
      </c>
      <c r="BD118" s="32" t="s">
        <v>595</v>
      </c>
      <c r="BE118" s="32" t="s">
        <v>599</v>
      </c>
      <c r="BF118" s="32" t="s">
        <v>157</v>
      </c>
      <c r="BG118" s="32" t="s">
        <v>259</v>
      </c>
      <c r="BH118" s="32" t="s">
        <v>157</v>
      </c>
      <c r="BI118" s="32" t="s">
        <v>157</v>
      </c>
      <c r="BJ118" s="32" t="s">
        <v>157</v>
      </c>
      <c r="BK118" s="32" t="s">
        <v>157</v>
      </c>
      <c r="BL118" s="33" t="s">
        <v>162</v>
      </c>
      <c r="BM118" s="33" t="s">
        <v>157</v>
      </c>
      <c r="BN118" s="33" t="s">
        <v>157</v>
      </c>
      <c r="BO118" s="33" t="s">
        <v>157</v>
      </c>
      <c r="BP118" s="33" t="s">
        <v>157</v>
      </c>
      <c r="BQ118" s="33" t="s">
        <v>157</v>
      </c>
      <c r="BR118" s="33" t="s">
        <v>157</v>
      </c>
      <c r="BS118" s="34" t="s">
        <v>162</v>
      </c>
      <c r="BT118" s="34" t="s">
        <v>157</v>
      </c>
      <c r="BU118" s="34" t="s">
        <v>162</v>
      </c>
      <c r="BV118" s="34" t="s">
        <v>157</v>
      </c>
      <c r="BW118" s="35" t="s">
        <v>600</v>
      </c>
      <c r="BX118" s="35" t="s">
        <v>601</v>
      </c>
      <c r="BY118" s="35" t="s">
        <v>157</v>
      </c>
    </row>
    <row r="119" spans="1:77" ht="75" x14ac:dyDescent="0.25">
      <c r="A119" s="30" t="s">
        <v>4011</v>
      </c>
      <c r="B119" s="30" t="s">
        <v>4012</v>
      </c>
      <c r="C119" s="30" t="s">
        <v>4013</v>
      </c>
      <c r="D119" s="51">
        <v>5106</v>
      </c>
      <c r="E119" s="30" t="s">
        <v>164</v>
      </c>
      <c r="F119" s="31" t="s">
        <v>4014</v>
      </c>
      <c r="G119" s="31" t="s">
        <v>162</v>
      </c>
      <c r="H119" s="31" t="s">
        <v>157</v>
      </c>
      <c r="I119" s="31" t="s">
        <v>157</v>
      </c>
      <c r="J119" s="31" t="s">
        <v>157</v>
      </c>
      <c r="K119" s="31" t="s">
        <v>157</v>
      </c>
      <c r="L119" s="31" t="s">
        <v>157</v>
      </c>
      <c r="M119" s="31" t="s">
        <v>4015</v>
      </c>
      <c r="N119" s="31" t="s">
        <v>4016</v>
      </c>
      <c r="O119" s="31" t="s">
        <v>157</v>
      </c>
      <c r="P119" s="31" t="s">
        <v>1358</v>
      </c>
      <c r="Q119" s="31" t="s">
        <v>162</v>
      </c>
      <c r="R119" s="31" t="s">
        <v>157</v>
      </c>
      <c r="S119" s="31" t="s">
        <v>157</v>
      </c>
      <c r="T119" s="31" t="s">
        <v>157</v>
      </c>
      <c r="U119" s="31" t="s">
        <v>157</v>
      </c>
      <c r="V119" s="31" t="s">
        <v>157</v>
      </c>
      <c r="W119" s="31" t="s">
        <v>157</v>
      </c>
      <c r="X119" s="31" t="s">
        <v>157</v>
      </c>
      <c r="Y119" s="31" t="s">
        <v>4017</v>
      </c>
      <c r="Z119" s="31" t="s">
        <v>259</v>
      </c>
      <c r="AA119" s="31" t="s">
        <v>157</v>
      </c>
      <c r="AB119" s="31" t="s">
        <v>157</v>
      </c>
      <c r="AC119" s="31" t="s">
        <v>157</v>
      </c>
      <c r="AD119" s="31" t="s">
        <v>157</v>
      </c>
      <c r="AE119" s="31" t="s">
        <v>157</v>
      </c>
      <c r="AF119" s="32" t="s">
        <v>4018</v>
      </c>
      <c r="AG119" s="32" t="s">
        <v>4019</v>
      </c>
      <c r="AH119" s="32" t="s">
        <v>4020</v>
      </c>
      <c r="AI119" s="32" t="s">
        <v>162</v>
      </c>
      <c r="AJ119" s="32" t="s">
        <v>157</v>
      </c>
      <c r="AK119" s="32" t="s">
        <v>157</v>
      </c>
      <c r="AL119" s="32" t="s">
        <v>157</v>
      </c>
      <c r="AM119" s="32" t="s">
        <v>157</v>
      </c>
      <c r="AN119" s="32" t="s">
        <v>157</v>
      </c>
      <c r="AO119" s="32" t="s">
        <v>157</v>
      </c>
      <c r="AP119" s="32" t="s">
        <v>4021</v>
      </c>
      <c r="AQ119" s="32" t="s">
        <v>157</v>
      </c>
      <c r="AR119" s="32" t="s">
        <v>259</v>
      </c>
      <c r="AS119" s="32" t="s">
        <v>157</v>
      </c>
      <c r="AT119" s="32" t="s">
        <v>157</v>
      </c>
      <c r="AU119" s="32" t="s">
        <v>157</v>
      </c>
      <c r="AV119" s="32" t="s">
        <v>157</v>
      </c>
      <c r="AW119" s="32" t="s">
        <v>4022</v>
      </c>
      <c r="AX119" s="32" t="s">
        <v>162</v>
      </c>
      <c r="AY119" s="32" t="s">
        <v>157</v>
      </c>
      <c r="AZ119" s="32" t="s">
        <v>157</v>
      </c>
      <c r="BA119" s="32" t="s">
        <v>157</v>
      </c>
      <c r="BB119" s="32" t="s">
        <v>157</v>
      </c>
      <c r="BC119" s="32" t="s">
        <v>157</v>
      </c>
      <c r="BD119" s="32" t="s">
        <v>157</v>
      </c>
      <c r="BE119" s="32" t="s">
        <v>157</v>
      </c>
      <c r="BF119" s="32" t="s">
        <v>4023</v>
      </c>
      <c r="BG119" s="32" t="s">
        <v>259</v>
      </c>
      <c r="BH119" s="32" t="s">
        <v>157</v>
      </c>
      <c r="BI119" s="32" t="s">
        <v>157</v>
      </c>
      <c r="BJ119" s="32" t="s">
        <v>157</v>
      </c>
      <c r="BK119" s="32" t="s">
        <v>157</v>
      </c>
      <c r="BL119" s="33" t="s">
        <v>162</v>
      </c>
      <c r="BM119" s="33" t="s">
        <v>157</v>
      </c>
      <c r="BN119" s="33" t="s">
        <v>157</v>
      </c>
      <c r="BO119" s="33" t="s">
        <v>157</v>
      </c>
      <c r="BP119" s="33" t="s">
        <v>157</v>
      </c>
      <c r="BQ119" s="33" t="s">
        <v>157</v>
      </c>
      <c r="BR119" s="33" t="s">
        <v>157</v>
      </c>
      <c r="BS119" s="34" t="s">
        <v>162</v>
      </c>
      <c r="BT119" s="34" t="s">
        <v>157</v>
      </c>
      <c r="BU119" s="34" t="s">
        <v>162</v>
      </c>
      <c r="BV119" s="34" t="s">
        <v>157</v>
      </c>
      <c r="BW119" s="35" t="s">
        <v>341</v>
      </c>
      <c r="BX119" s="35" t="s">
        <v>341</v>
      </c>
      <c r="BY119" s="35" t="s">
        <v>157</v>
      </c>
    </row>
    <row r="120" spans="1:77" ht="30" x14ac:dyDescent="0.25">
      <c r="A120" s="30" t="s">
        <v>2859</v>
      </c>
      <c r="B120" s="30" t="s">
        <v>2860</v>
      </c>
      <c r="C120" s="30" t="s">
        <v>2861</v>
      </c>
      <c r="D120" s="51">
        <f>VLOOKUP(A120,Population!A121:C1064,2,FALSE)</f>
        <v>114</v>
      </c>
      <c r="E120" s="30" t="s">
        <v>164</v>
      </c>
      <c r="F120" s="31" t="s">
        <v>459</v>
      </c>
      <c r="G120" s="31" t="s">
        <v>164</v>
      </c>
      <c r="H120" s="31" t="s">
        <v>2862</v>
      </c>
      <c r="I120" s="31" t="s">
        <v>233</v>
      </c>
      <c r="J120" s="31" t="s">
        <v>157</v>
      </c>
      <c r="K120" s="31" t="s">
        <v>503</v>
      </c>
      <c r="L120" s="31" t="s">
        <v>2863</v>
      </c>
      <c r="M120" s="31" t="s">
        <v>2863</v>
      </c>
      <c r="N120" s="31" t="s">
        <v>2864</v>
      </c>
      <c r="O120" s="31" t="s">
        <v>157</v>
      </c>
      <c r="P120" s="31" t="s">
        <v>830</v>
      </c>
      <c r="Q120" s="31" t="s">
        <v>164</v>
      </c>
      <c r="R120" s="31" t="s">
        <v>2862</v>
      </c>
      <c r="S120" s="31" t="s">
        <v>233</v>
      </c>
      <c r="T120" s="31" t="s">
        <v>157</v>
      </c>
      <c r="U120" s="31" t="s">
        <v>503</v>
      </c>
      <c r="V120" s="31" t="s">
        <v>2863</v>
      </c>
      <c r="W120" s="31" t="s">
        <v>2864</v>
      </c>
      <c r="X120" s="31" t="s">
        <v>2864</v>
      </c>
      <c r="Y120" s="31" t="s">
        <v>157</v>
      </c>
      <c r="Z120" s="31" t="s">
        <v>259</v>
      </c>
      <c r="AA120" s="31" t="s">
        <v>157</v>
      </c>
      <c r="AB120" s="31" t="s">
        <v>157</v>
      </c>
      <c r="AC120" s="31" t="s">
        <v>157</v>
      </c>
      <c r="AD120" s="31" t="s">
        <v>157</v>
      </c>
      <c r="AE120" s="31" t="s">
        <v>157</v>
      </c>
      <c r="AF120" s="32" t="s">
        <v>2865</v>
      </c>
      <c r="AG120" s="32" t="s">
        <v>830</v>
      </c>
      <c r="AH120" s="32" t="s">
        <v>2866</v>
      </c>
      <c r="AI120" s="32" t="s">
        <v>164</v>
      </c>
      <c r="AJ120" s="32" t="s">
        <v>2866</v>
      </c>
      <c r="AK120" s="32" t="s">
        <v>2867</v>
      </c>
      <c r="AL120" s="32" t="s">
        <v>167</v>
      </c>
      <c r="AM120" s="32" t="s">
        <v>2868</v>
      </c>
      <c r="AN120" s="32" t="s">
        <v>157</v>
      </c>
      <c r="AO120" s="32" t="s">
        <v>157</v>
      </c>
      <c r="AP120" s="32" t="s">
        <v>157</v>
      </c>
      <c r="AQ120" s="32" t="s">
        <v>157</v>
      </c>
      <c r="AR120" s="32" t="s">
        <v>259</v>
      </c>
      <c r="AS120" s="32" t="s">
        <v>157</v>
      </c>
      <c r="AT120" s="32" t="s">
        <v>157</v>
      </c>
      <c r="AU120" s="32" t="s">
        <v>157</v>
      </c>
      <c r="AV120" s="32" t="s">
        <v>157</v>
      </c>
      <c r="AW120" s="32" t="s">
        <v>2866</v>
      </c>
      <c r="AX120" s="32" t="s">
        <v>164</v>
      </c>
      <c r="AY120" s="32" t="s">
        <v>2866</v>
      </c>
      <c r="AZ120" s="32" t="s">
        <v>2867</v>
      </c>
      <c r="BA120" s="32" t="s">
        <v>167</v>
      </c>
      <c r="BB120" s="32" t="s">
        <v>1537</v>
      </c>
      <c r="BC120" s="32" t="s">
        <v>2866</v>
      </c>
      <c r="BD120" s="32" t="s">
        <v>157</v>
      </c>
      <c r="BE120" s="32" t="s">
        <v>157</v>
      </c>
      <c r="BF120" s="32" t="s">
        <v>157</v>
      </c>
      <c r="BG120" s="32" t="s">
        <v>259</v>
      </c>
      <c r="BH120" s="32" t="s">
        <v>157</v>
      </c>
      <c r="BI120" s="32" t="s">
        <v>157</v>
      </c>
      <c r="BJ120" s="32" t="s">
        <v>157</v>
      </c>
      <c r="BK120" s="32" t="s">
        <v>157</v>
      </c>
      <c r="BL120" s="33" t="s">
        <v>162</v>
      </c>
      <c r="BM120" s="33" t="s">
        <v>157</v>
      </c>
      <c r="BN120" s="33" t="s">
        <v>157</v>
      </c>
      <c r="BO120" s="33" t="s">
        <v>157</v>
      </c>
      <c r="BP120" s="33" t="s">
        <v>157</v>
      </c>
      <c r="BQ120" s="33" t="s">
        <v>157</v>
      </c>
      <c r="BR120" s="33" t="s">
        <v>157</v>
      </c>
      <c r="BS120" s="34" t="s">
        <v>162</v>
      </c>
      <c r="BT120" s="34" t="s">
        <v>157</v>
      </c>
      <c r="BU120" s="34" t="s">
        <v>164</v>
      </c>
      <c r="BV120" s="34" t="s">
        <v>2869</v>
      </c>
      <c r="BW120" s="35" t="s">
        <v>580</v>
      </c>
      <c r="BX120" s="35" t="s">
        <v>580</v>
      </c>
      <c r="BY120" s="35" t="s">
        <v>157</v>
      </c>
    </row>
    <row r="121" spans="1:77" ht="60" x14ac:dyDescent="0.25">
      <c r="A121" s="30" t="s">
        <v>1016</v>
      </c>
      <c r="B121" s="30" t="s">
        <v>1017</v>
      </c>
      <c r="C121" s="30" t="s">
        <v>1018</v>
      </c>
      <c r="D121" s="51">
        <f>VLOOKUP(A121,Population!A122:C1065,2,FALSE)</f>
        <v>328</v>
      </c>
      <c r="E121" s="30" t="s">
        <v>164</v>
      </c>
      <c r="F121" s="31" t="s">
        <v>340</v>
      </c>
      <c r="G121" s="31" t="s">
        <v>162</v>
      </c>
      <c r="H121" s="31" t="s">
        <v>157</v>
      </c>
      <c r="I121" s="31" t="s">
        <v>157</v>
      </c>
      <c r="J121" s="31" t="s">
        <v>157</v>
      </c>
      <c r="K121" s="31" t="s">
        <v>157</v>
      </c>
      <c r="L121" s="31" t="s">
        <v>157</v>
      </c>
      <c r="M121" s="31" t="s">
        <v>157</v>
      </c>
      <c r="N121" s="31" t="s">
        <v>157</v>
      </c>
      <c r="O121" s="31" t="s">
        <v>1019</v>
      </c>
      <c r="P121" s="31" t="s">
        <v>340</v>
      </c>
      <c r="Q121" s="31" t="s">
        <v>162</v>
      </c>
      <c r="R121" s="31" t="s">
        <v>157</v>
      </c>
      <c r="S121" s="31" t="s">
        <v>157</v>
      </c>
      <c r="T121" s="31" t="s">
        <v>157</v>
      </c>
      <c r="U121" s="31" t="s">
        <v>157</v>
      </c>
      <c r="V121" s="31" t="s">
        <v>157</v>
      </c>
      <c r="W121" s="31" t="s">
        <v>157</v>
      </c>
      <c r="X121" s="31" t="s">
        <v>157</v>
      </c>
      <c r="Y121" s="31" t="s">
        <v>341</v>
      </c>
      <c r="Z121" s="31" t="s">
        <v>157</v>
      </c>
      <c r="AA121" s="31" t="s">
        <v>157</v>
      </c>
      <c r="AB121" s="31" t="s">
        <v>157</v>
      </c>
      <c r="AC121" s="31" t="s">
        <v>157</v>
      </c>
      <c r="AD121" s="31" t="s">
        <v>157</v>
      </c>
      <c r="AE121" s="31" t="s">
        <v>157</v>
      </c>
      <c r="AF121" s="32" t="s">
        <v>1020</v>
      </c>
      <c r="AG121" s="32" t="s">
        <v>830</v>
      </c>
      <c r="AH121" s="32" t="s">
        <v>1021</v>
      </c>
      <c r="AI121" s="32" t="s">
        <v>164</v>
      </c>
      <c r="AJ121" s="32" t="s">
        <v>1022</v>
      </c>
      <c r="AK121" s="32" t="s">
        <v>176</v>
      </c>
      <c r="AL121" s="32" t="s">
        <v>614</v>
      </c>
      <c r="AM121" s="32" t="s">
        <v>157</v>
      </c>
      <c r="AN121" s="32" t="s">
        <v>341</v>
      </c>
      <c r="AO121" s="32" t="s">
        <v>157</v>
      </c>
      <c r="AP121" s="32" t="s">
        <v>157</v>
      </c>
      <c r="AQ121" s="32" t="s">
        <v>157</v>
      </c>
      <c r="AR121" s="32" t="s">
        <v>814</v>
      </c>
      <c r="AS121" s="32" t="s">
        <v>157</v>
      </c>
      <c r="AT121" s="32" t="s">
        <v>157</v>
      </c>
      <c r="AU121" s="32" t="s">
        <v>1023</v>
      </c>
      <c r="AV121" s="32" t="s">
        <v>157</v>
      </c>
      <c r="AW121" s="32" t="s">
        <v>1024</v>
      </c>
      <c r="AX121" s="32" t="s">
        <v>162</v>
      </c>
      <c r="AY121" s="32" t="s">
        <v>157</v>
      </c>
      <c r="AZ121" s="32" t="s">
        <v>157</v>
      </c>
      <c r="BA121" s="32" t="s">
        <v>157</v>
      </c>
      <c r="BB121" s="32" t="s">
        <v>157</v>
      </c>
      <c r="BC121" s="32" t="s">
        <v>157</v>
      </c>
      <c r="BD121" s="32" t="s">
        <v>157</v>
      </c>
      <c r="BE121" s="32" t="s">
        <v>157</v>
      </c>
      <c r="BF121" s="32" t="s">
        <v>1025</v>
      </c>
      <c r="BG121" s="32" t="s">
        <v>323</v>
      </c>
      <c r="BH121" s="32" t="s">
        <v>157</v>
      </c>
      <c r="BI121" s="32" t="s">
        <v>157</v>
      </c>
      <c r="BJ121" s="32" t="s">
        <v>157</v>
      </c>
      <c r="BK121" s="32" t="s">
        <v>325</v>
      </c>
      <c r="BL121" s="33" t="s">
        <v>162</v>
      </c>
      <c r="BM121" s="33" t="s">
        <v>157</v>
      </c>
      <c r="BN121" s="33" t="s">
        <v>157</v>
      </c>
      <c r="BO121" s="33" t="s">
        <v>157</v>
      </c>
      <c r="BP121" s="33" t="s">
        <v>157</v>
      </c>
      <c r="BQ121" s="33" t="s">
        <v>157</v>
      </c>
      <c r="BR121" s="33" t="s">
        <v>157</v>
      </c>
      <c r="BS121" s="34" t="s">
        <v>162</v>
      </c>
      <c r="BT121" s="34" t="s">
        <v>157</v>
      </c>
      <c r="BU121" s="34" t="s">
        <v>162</v>
      </c>
      <c r="BV121" s="34" t="s">
        <v>157</v>
      </c>
      <c r="BW121" s="35" t="s">
        <v>1026</v>
      </c>
      <c r="BX121" s="35" t="s">
        <v>1027</v>
      </c>
      <c r="BY121" s="35" t="s">
        <v>580</v>
      </c>
    </row>
    <row r="122" spans="1:77" x14ac:dyDescent="0.25">
      <c r="A122" s="30" t="s">
        <v>1016</v>
      </c>
      <c r="B122" s="30" t="s">
        <v>5650</v>
      </c>
      <c r="C122" s="30" t="s">
        <v>1018</v>
      </c>
      <c r="D122" s="51">
        <f>VLOOKUP(A122,Population!A123:C1066,2,FALSE)</f>
        <v>328</v>
      </c>
      <c r="E122" s="30" t="s">
        <v>164</v>
      </c>
      <c r="F122" s="31" t="s">
        <v>157</v>
      </c>
      <c r="G122" s="31" t="s">
        <v>162</v>
      </c>
      <c r="H122" s="31" t="s">
        <v>157</v>
      </c>
      <c r="I122" s="31" t="s">
        <v>157</v>
      </c>
      <c r="J122" s="31" t="s">
        <v>157</v>
      </c>
      <c r="K122" s="31" t="s">
        <v>157</v>
      </c>
      <c r="L122" s="31" t="s">
        <v>157</v>
      </c>
      <c r="M122" s="31" t="s">
        <v>157</v>
      </c>
      <c r="N122" s="31" t="s">
        <v>157</v>
      </c>
      <c r="O122" s="31" t="s">
        <v>157</v>
      </c>
      <c r="P122" s="31" t="s">
        <v>157</v>
      </c>
      <c r="Q122" s="31" t="s">
        <v>162</v>
      </c>
      <c r="R122" s="31" t="s">
        <v>157</v>
      </c>
      <c r="S122" s="31" t="s">
        <v>157</v>
      </c>
      <c r="T122" s="31" t="s">
        <v>157</v>
      </c>
      <c r="U122" s="31" t="s">
        <v>157</v>
      </c>
      <c r="V122" s="31" t="s">
        <v>157</v>
      </c>
      <c r="W122" s="31" t="s">
        <v>157</v>
      </c>
      <c r="X122" s="31" t="s">
        <v>157</v>
      </c>
      <c r="Y122" s="31" t="s">
        <v>157</v>
      </c>
      <c r="Z122" s="31" t="s">
        <v>157</v>
      </c>
      <c r="AA122" s="31" t="s">
        <v>157</v>
      </c>
      <c r="AB122" s="31" t="s">
        <v>157</v>
      </c>
      <c r="AC122" s="31" t="s">
        <v>157</v>
      </c>
      <c r="AD122" s="31" t="s">
        <v>157</v>
      </c>
      <c r="AE122" s="31" t="s">
        <v>157</v>
      </c>
      <c r="AF122" s="32" t="s">
        <v>5651</v>
      </c>
      <c r="AG122" s="32" t="s">
        <v>830</v>
      </c>
      <c r="AH122" s="32" t="s">
        <v>5652</v>
      </c>
      <c r="AI122" s="32" t="s">
        <v>164</v>
      </c>
      <c r="AJ122" s="32" t="s">
        <v>5653</v>
      </c>
      <c r="AK122" s="32" t="s">
        <v>5654</v>
      </c>
      <c r="AL122" s="32" t="s">
        <v>233</v>
      </c>
      <c r="AM122" s="32" t="s">
        <v>157</v>
      </c>
      <c r="AN122" s="32" t="s">
        <v>157</v>
      </c>
      <c r="AO122" s="32" t="s">
        <v>157</v>
      </c>
      <c r="AP122" s="32" t="s">
        <v>157</v>
      </c>
      <c r="AQ122" s="32" t="s">
        <v>5655</v>
      </c>
      <c r="AR122" s="32" t="s">
        <v>259</v>
      </c>
      <c r="AS122" s="32" t="s">
        <v>157</v>
      </c>
      <c r="AT122" s="32" t="s">
        <v>157</v>
      </c>
      <c r="AU122" s="32" t="s">
        <v>157</v>
      </c>
      <c r="AV122" s="32" t="s">
        <v>157</v>
      </c>
      <c r="AW122" s="32" t="s">
        <v>4603</v>
      </c>
      <c r="AX122" s="32" t="s">
        <v>162</v>
      </c>
      <c r="AY122" s="32" t="s">
        <v>157</v>
      </c>
      <c r="AZ122" s="32" t="s">
        <v>157</v>
      </c>
      <c r="BA122" s="32" t="s">
        <v>157</v>
      </c>
      <c r="BB122" s="32" t="s">
        <v>157</v>
      </c>
      <c r="BC122" s="32" t="s">
        <v>157</v>
      </c>
      <c r="BD122" s="32" t="s">
        <v>157</v>
      </c>
      <c r="BE122" s="32" t="s">
        <v>5656</v>
      </c>
      <c r="BF122" s="32" t="s">
        <v>157</v>
      </c>
      <c r="BG122" s="32" t="s">
        <v>259</v>
      </c>
      <c r="BH122" s="32" t="s">
        <v>157</v>
      </c>
      <c r="BI122" s="32" t="s">
        <v>157</v>
      </c>
      <c r="BJ122" s="32" t="s">
        <v>157</v>
      </c>
      <c r="BK122" s="32" t="s">
        <v>157</v>
      </c>
      <c r="BL122" s="33" t="s">
        <v>162</v>
      </c>
      <c r="BM122" s="33" t="s">
        <v>157</v>
      </c>
      <c r="BN122" s="33" t="s">
        <v>157</v>
      </c>
      <c r="BO122" s="33" t="s">
        <v>157</v>
      </c>
      <c r="BP122" s="33" t="s">
        <v>157</v>
      </c>
      <c r="BQ122" s="33" t="s">
        <v>157</v>
      </c>
      <c r="BR122" s="33" t="s">
        <v>157</v>
      </c>
      <c r="BS122" s="34" t="s">
        <v>162</v>
      </c>
      <c r="BT122" s="34" t="s">
        <v>157</v>
      </c>
      <c r="BU122" s="34" t="s">
        <v>162</v>
      </c>
      <c r="BV122" s="34" t="s">
        <v>157</v>
      </c>
      <c r="BW122" s="35" t="s">
        <v>264</v>
      </c>
      <c r="BX122" s="35" t="s">
        <v>580</v>
      </c>
      <c r="BY122" s="35" t="s">
        <v>580</v>
      </c>
    </row>
    <row r="123" spans="1:77" ht="60" x14ac:dyDescent="0.25">
      <c r="A123" s="30" t="s">
        <v>609</v>
      </c>
      <c r="B123" s="30" t="s">
        <v>610</v>
      </c>
      <c r="C123" s="30" t="s">
        <v>611</v>
      </c>
      <c r="D123" s="51">
        <f>VLOOKUP(A123,Population!A124:C1067,2,FALSE)</f>
        <v>2546</v>
      </c>
      <c r="E123" s="30" t="s">
        <v>164</v>
      </c>
      <c r="F123" s="31" t="s">
        <v>612</v>
      </c>
      <c r="G123" s="31" t="s">
        <v>164</v>
      </c>
      <c r="H123" s="31" t="s">
        <v>613</v>
      </c>
      <c r="I123" s="31" t="s">
        <v>614</v>
      </c>
      <c r="J123" s="31" t="s">
        <v>157</v>
      </c>
      <c r="K123" s="31" t="s">
        <v>340</v>
      </c>
      <c r="L123" s="31" t="s">
        <v>238</v>
      </c>
      <c r="M123" s="31" t="s">
        <v>615</v>
      </c>
      <c r="N123" s="31" t="s">
        <v>616</v>
      </c>
      <c r="O123" s="31" t="s">
        <v>617</v>
      </c>
      <c r="P123" s="31" t="s">
        <v>455</v>
      </c>
      <c r="Q123" s="31" t="s">
        <v>164</v>
      </c>
      <c r="R123" s="31" t="s">
        <v>613</v>
      </c>
      <c r="S123" s="31" t="s">
        <v>614</v>
      </c>
      <c r="T123" s="31" t="s">
        <v>157</v>
      </c>
      <c r="U123" s="31" t="s">
        <v>340</v>
      </c>
      <c r="V123" s="31" t="s">
        <v>238</v>
      </c>
      <c r="W123" s="31" t="s">
        <v>618</v>
      </c>
      <c r="X123" s="31" t="s">
        <v>619</v>
      </c>
      <c r="Y123" s="31" t="s">
        <v>157</v>
      </c>
      <c r="Z123" s="31" t="s">
        <v>259</v>
      </c>
      <c r="AA123" s="31" t="s">
        <v>157</v>
      </c>
      <c r="AB123" s="31" t="s">
        <v>157</v>
      </c>
      <c r="AC123" s="31" t="s">
        <v>157</v>
      </c>
      <c r="AD123" s="31" t="s">
        <v>157</v>
      </c>
      <c r="AE123" s="31" t="s">
        <v>157</v>
      </c>
      <c r="AF123" s="32" t="s">
        <v>620</v>
      </c>
      <c r="AG123" s="32" t="s">
        <v>621</v>
      </c>
      <c r="AH123" s="32" t="s">
        <v>622</v>
      </c>
      <c r="AI123" s="32" t="s">
        <v>164</v>
      </c>
      <c r="AJ123" s="32" t="s">
        <v>623</v>
      </c>
      <c r="AK123" s="32" t="s">
        <v>340</v>
      </c>
      <c r="AL123" s="32" t="s">
        <v>614</v>
      </c>
      <c r="AM123" s="32" t="s">
        <v>157</v>
      </c>
      <c r="AN123" s="32" t="s">
        <v>624</v>
      </c>
      <c r="AO123" s="32" t="s">
        <v>157</v>
      </c>
      <c r="AP123" s="32" t="s">
        <v>157</v>
      </c>
      <c r="AQ123" s="32" t="s">
        <v>625</v>
      </c>
      <c r="AR123" s="32" t="s">
        <v>626</v>
      </c>
      <c r="AS123" s="32" t="s">
        <v>157</v>
      </c>
      <c r="AT123" s="32" t="s">
        <v>157</v>
      </c>
      <c r="AU123" s="32" t="s">
        <v>157</v>
      </c>
      <c r="AV123" s="32" t="s">
        <v>157</v>
      </c>
      <c r="AW123" s="32" t="s">
        <v>627</v>
      </c>
      <c r="AX123" s="32" t="s">
        <v>164</v>
      </c>
      <c r="AY123" s="32" t="s">
        <v>623</v>
      </c>
      <c r="AZ123" s="32" t="s">
        <v>340</v>
      </c>
      <c r="BA123" s="32" t="s">
        <v>614</v>
      </c>
      <c r="BB123" s="32" t="s">
        <v>157</v>
      </c>
      <c r="BC123" s="32" t="s">
        <v>624</v>
      </c>
      <c r="BD123" s="32" t="s">
        <v>157</v>
      </c>
      <c r="BE123" s="32" t="s">
        <v>157</v>
      </c>
      <c r="BF123" s="32" t="s">
        <v>628</v>
      </c>
      <c r="BG123" s="32" t="s">
        <v>626</v>
      </c>
      <c r="BH123" s="32" t="s">
        <v>157</v>
      </c>
      <c r="BI123" s="32" t="s">
        <v>157</v>
      </c>
      <c r="BJ123" s="32" t="s">
        <v>157</v>
      </c>
      <c r="BK123" s="32" t="s">
        <v>157</v>
      </c>
      <c r="BL123" s="33" t="s">
        <v>210</v>
      </c>
      <c r="BM123" s="33" t="s">
        <v>157</v>
      </c>
      <c r="BN123" s="33" t="s">
        <v>157</v>
      </c>
      <c r="BO123" s="33" t="s">
        <v>157</v>
      </c>
      <c r="BP123" s="33" t="s">
        <v>157</v>
      </c>
      <c r="BQ123" s="33" t="s">
        <v>157</v>
      </c>
      <c r="BR123" s="33" t="s">
        <v>157</v>
      </c>
      <c r="BS123" s="34" t="s">
        <v>162</v>
      </c>
      <c r="BT123" s="34" t="s">
        <v>157</v>
      </c>
      <c r="BU123" s="34" t="s">
        <v>164</v>
      </c>
      <c r="BV123" s="34" t="s">
        <v>629</v>
      </c>
      <c r="BW123" s="35" t="s">
        <v>630</v>
      </c>
      <c r="BX123" s="35" t="s">
        <v>250</v>
      </c>
      <c r="BY123" s="35" t="s">
        <v>157</v>
      </c>
    </row>
    <row r="124" spans="1:77" ht="30" x14ac:dyDescent="0.25">
      <c r="A124" s="30" t="s">
        <v>2925</v>
      </c>
      <c r="B124" s="30" t="s">
        <v>2926</v>
      </c>
      <c r="C124" s="30" t="s">
        <v>2927</v>
      </c>
      <c r="D124" s="51">
        <f>VLOOKUP(A124,Population!A125:C1068,2,FALSE)</f>
        <v>449</v>
      </c>
      <c r="E124" s="30" t="s">
        <v>164</v>
      </c>
      <c r="F124" s="31" t="s">
        <v>2493</v>
      </c>
      <c r="G124" s="31" t="s">
        <v>164</v>
      </c>
      <c r="H124" s="31" t="s">
        <v>2928</v>
      </c>
      <c r="I124" s="31" t="s">
        <v>233</v>
      </c>
      <c r="J124" s="31" t="s">
        <v>157</v>
      </c>
      <c r="K124" s="31" t="s">
        <v>273</v>
      </c>
      <c r="L124" s="31" t="s">
        <v>2929</v>
      </c>
      <c r="M124" s="31" t="s">
        <v>2930</v>
      </c>
      <c r="N124" s="31" t="s">
        <v>2931</v>
      </c>
      <c r="O124" s="31" t="s">
        <v>157</v>
      </c>
      <c r="P124" s="31" t="s">
        <v>169</v>
      </c>
      <c r="Q124" s="31" t="s">
        <v>164</v>
      </c>
      <c r="R124" s="31" t="s">
        <v>2928</v>
      </c>
      <c r="S124" s="31" t="s">
        <v>233</v>
      </c>
      <c r="T124" s="31" t="s">
        <v>157</v>
      </c>
      <c r="U124" s="31" t="s">
        <v>273</v>
      </c>
      <c r="V124" s="31" t="s">
        <v>2929</v>
      </c>
      <c r="W124" s="31" t="s">
        <v>2932</v>
      </c>
      <c r="X124" s="31" t="s">
        <v>2933</v>
      </c>
      <c r="Y124" s="31" t="s">
        <v>157</v>
      </c>
      <c r="Z124" s="31" t="s">
        <v>259</v>
      </c>
      <c r="AA124" s="31" t="s">
        <v>157</v>
      </c>
      <c r="AB124" s="31" t="s">
        <v>157</v>
      </c>
      <c r="AC124" s="31" t="s">
        <v>157</v>
      </c>
      <c r="AD124" s="31" t="s">
        <v>157</v>
      </c>
      <c r="AE124" s="31" t="s">
        <v>157</v>
      </c>
      <c r="AF124" s="32" t="s">
        <v>803</v>
      </c>
      <c r="AG124" s="32" t="s">
        <v>169</v>
      </c>
      <c r="AH124" s="32" t="s">
        <v>816</v>
      </c>
      <c r="AI124" s="32" t="s">
        <v>162</v>
      </c>
      <c r="AJ124" s="32" t="s">
        <v>157</v>
      </c>
      <c r="AK124" s="32" t="s">
        <v>157</v>
      </c>
      <c r="AL124" s="32" t="s">
        <v>157</v>
      </c>
      <c r="AM124" s="32" t="s">
        <v>157</v>
      </c>
      <c r="AN124" s="32" t="s">
        <v>157</v>
      </c>
      <c r="AO124" s="32" t="s">
        <v>351</v>
      </c>
      <c r="AP124" s="32" t="s">
        <v>2934</v>
      </c>
      <c r="AQ124" s="32" t="s">
        <v>157</v>
      </c>
      <c r="AR124" s="32" t="s">
        <v>259</v>
      </c>
      <c r="AS124" s="32" t="s">
        <v>157</v>
      </c>
      <c r="AT124" s="32" t="s">
        <v>157</v>
      </c>
      <c r="AU124" s="32" t="s">
        <v>157</v>
      </c>
      <c r="AV124" s="32" t="s">
        <v>157</v>
      </c>
      <c r="AW124" s="32" t="s">
        <v>816</v>
      </c>
      <c r="AX124" s="32" t="s">
        <v>162</v>
      </c>
      <c r="AY124" s="32" t="s">
        <v>157</v>
      </c>
      <c r="AZ124" s="32" t="s">
        <v>157</v>
      </c>
      <c r="BA124" s="32" t="s">
        <v>157</v>
      </c>
      <c r="BB124" s="32" t="s">
        <v>157</v>
      </c>
      <c r="BC124" s="32" t="s">
        <v>157</v>
      </c>
      <c r="BD124" s="32" t="s">
        <v>351</v>
      </c>
      <c r="BE124" s="32" t="s">
        <v>2934</v>
      </c>
      <c r="BF124" s="32" t="s">
        <v>157</v>
      </c>
      <c r="BG124" s="32" t="s">
        <v>259</v>
      </c>
      <c r="BH124" s="32" t="s">
        <v>157</v>
      </c>
      <c r="BI124" s="32" t="s">
        <v>157</v>
      </c>
      <c r="BJ124" s="32" t="s">
        <v>157</v>
      </c>
      <c r="BK124" s="32" t="s">
        <v>157</v>
      </c>
      <c r="BL124" s="33" t="s">
        <v>164</v>
      </c>
      <c r="BM124" s="33" t="s">
        <v>190</v>
      </c>
      <c r="BN124" s="33" t="s">
        <v>190</v>
      </c>
      <c r="BO124" s="33" t="s">
        <v>167</v>
      </c>
      <c r="BP124" s="33" t="s">
        <v>157</v>
      </c>
      <c r="BQ124" s="33" t="s">
        <v>647</v>
      </c>
      <c r="BR124" s="33" t="s">
        <v>157</v>
      </c>
      <c r="BS124" s="34" t="s">
        <v>162</v>
      </c>
      <c r="BT124" s="34" t="s">
        <v>157</v>
      </c>
      <c r="BU124" s="34" t="s">
        <v>164</v>
      </c>
      <c r="BV124" s="34" t="s">
        <v>832</v>
      </c>
      <c r="BW124" s="35" t="s">
        <v>2935</v>
      </c>
      <c r="BX124" s="35" t="s">
        <v>2936</v>
      </c>
      <c r="BY124" s="35" t="s">
        <v>157</v>
      </c>
    </row>
    <row r="125" spans="1:77" x14ac:dyDescent="0.25">
      <c r="A125" s="30" t="s">
        <v>429</v>
      </c>
      <c r="B125" s="30" t="s">
        <v>430</v>
      </c>
      <c r="C125" s="30" t="s">
        <v>431</v>
      </c>
      <c r="D125" s="51">
        <f>VLOOKUP(A125,Population!A126:C1069,2,FALSE)</f>
        <v>823</v>
      </c>
      <c r="E125" s="30" t="s">
        <v>164</v>
      </c>
      <c r="F125" s="31" t="s">
        <v>432</v>
      </c>
      <c r="G125" s="31" t="s">
        <v>164</v>
      </c>
      <c r="H125" s="31" t="s">
        <v>433</v>
      </c>
      <c r="I125" s="31" t="s">
        <v>233</v>
      </c>
      <c r="J125" s="31" t="s">
        <v>157</v>
      </c>
      <c r="K125" s="31" t="s">
        <v>434</v>
      </c>
      <c r="L125" s="31" t="s">
        <v>435</v>
      </c>
      <c r="M125" s="31" t="s">
        <v>436</v>
      </c>
      <c r="N125" s="31" t="s">
        <v>437</v>
      </c>
      <c r="O125" s="31" t="s">
        <v>157</v>
      </c>
      <c r="P125" s="31" t="s">
        <v>438</v>
      </c>
      <c r="Q125" s="31" t="s">
        <v>164</v>
      </c>
      <c r="R125" s="31" t="s">
        <v>439</v>
      </c>
      <c r="S125" s="31" t="s">
        <v>233</v>
      </c>
      <c r="T125" s="31" t="s">
        <v>157</v>
      </c>
      <c r="U125" s="31" t="s">
        <v>440</v>
      </c>
      <c r="V125" s="31" t="s">
        <v>435</v>
      </c>
      <c r="W125" s="31" t="s">
        <v>441</v>
      </c>
      <c r="X125" s="31" t="s">
        <v>442</v>
      </c>
      <c r="Y125" s="31" t="s">
        <v>157</v>
      </c>
      <c r="Z125" s="31" t="s">
        <v>259</v>
      </c>
      <c r="AA125" s="31" t="s">
        <v>157</v>
      </c>
      <c r="AB125" s="31" t="s">
        <v>157</v>
      </c>
      <c r="AC125" s="31" t="s">
        <v>157</v>
      </c>
      <c r="AD125" s="31" t="s">
        <v>157</v>
      </c>
      <c r="AE125" s="31" t="s">
        <v>157</v>
      </c>
      <c r="AF125" s="32" t="s">
        <v>443</v>
      </c>
      <c r="AG125" s="32" t="s">
        <v>444</v>
      </c>
      <c r="AH125" s="32" t="s">
        <v>445</v>
      </c>
      <c r="AI125" s="32" t="s">
        <v>164</v>
      </c>
      <c r="AJ125" s="32" t="s">
        <v>446</v>
      </c>
      <c r="AK125" s="32" t="s">
        <v>440</v>
      </c>
      <c r="AL125" s="32" t="s">
        <v>233</v>
      </c>
      <c r="AM125" s="32" t="s">
        <v>157</v>
      </c>
      <c r="AN125" s="32" t="s">
        <v>447</v>
      </c>
      <c r="AO125" s="32" t="s">
        <v>448</v>
      </c>
      <c r="AP125" s="32" t="s">
        <v>157</v>
      </c>
      <c r="AQ125" s="32" t="s">
        <v>157</v>
      </c>
      <c r="AR125" s="32" t="s">
        <v>259</v>
      </c>
      <c r="AS125" s="32" t="s">
        <v>157</v>
      </c>
      <c r="AT125" s="32" t="s">
        <v>157</v>
      </c>
      <c r="AU125" s="32" t="s">
        <v>157</v>
      </c>
      <c r="AV125" s="32" t="s">
        <v>157</v>
      </c>
      <c r="AW125" s="32" t="s">
        <v>449</v>
      </c>
      <c r="AX125" s="32" t="s">
        <v>164</v>
      </c>
      <c r="AY125" s="32" t="s">
        <v>446</v>
      </c>
      <c r="AZ125" s="32" t="s">
        <v>440</v>
      </c>
      <c r="BA125" s="32" t="s">
        <v>233</v>
      </c>
      <c r="BB125" s="32" t="s">
        <v>157</v>
      </c>
      <c r="BC125" s="32" t="s">
        <v>447</v>
      </c>
      <c r="BD125" s="32" t="s">
        <v>157</v>
      </c>
      <c r="BE125" s="32" t="s">
        <v>157</v>
      </c>
      <c r="BF125" s="32" t="s">
        <v>157</v>
      </c>
      <c r="BG125" s="32" t="s">
        <v>259</v>
      </c>
      <c r="BH125" s="32" t="s">
        <v>157</v>
      </c>
      <c r="BI125" s="32" t="s">
        <v>157</v>
      </c>
      <c r="BJ125" s="32" t="s">
        <v>157</v>
      </c>
      <c r="BK125" s="32" t="s">
        <v>157</v>
      </c>
      <c r="BL125" s="33" t="s">
        <v>162</v>
      </c>
      <c r="BM125" s="33" t="s">
        <v>157</v>
      </c>
      <c r="BN125" s="33" t="s">
        <v>157</v>
      </c>
      <c r="BO125" s="33" t="s">
        <v>157</v>
      </c>
      <c r="BP125" s="33" t="s">
        <v>157</v>
      </c>
      <c r="BQ125" s="33" t="s">
        <v>157</v>
      </c>
      <c r="BR125" s="33" t="s">
        <v>157</v>
      </c>
      <c r="BS125" s="34" t="s">
        <v>162</v>
      </c>
      <c r="BT125" s="34" t="s">
        <v>157</v>
      </c>
      <c r="BU125" s="34" t="s">
        <v>162</v>
      </c>
      <c r="BV125" s="34" t="s">
        <v>157</v>
      </c>
      <c r="BW125" s="35" t="s">
        <v>157</v>
      </c>
      <c r="BX125" s="35" t="s">
        <v>157</v>
      </c>
      <c r="BY125" s="35" t="s">
        <v>157</v>
      </c>
    </row>
    <row r="126" spans="1:77" ht="45" x14ac:dyDescent="0.25">
      <c r="A126" s="30" t="s">
        <v>1755</v>
      </c>
      <c r="B126" s="30" t="s">
        <v>1756</v>
      </c>
      <c r="C126" s="30" t="s">
        <v>1757</v>
      </c>
      <c r="D126" s="51">
        <f>VLOOKUP(A126,Population!A127:C1070,2,FALSE)</f>
        <v>764</v>
      </c>
      <c r="E126" s="30" t="s">
        <v>164</v>
      </c>
      <c r="F126" s="31" t="s">
        <v>1758</v>
      </c>
      <c r="G126" s="31" t="s">
        <v>164</v>
      </c>
      <c r="H126" s="31" t="s">
        <v>1759</v>
      </c>
      <c r="I126" s="31" t="s">
        <v>233</v>
      </c>
      <c r="J126" s="31" t="s">
        <v>157</v>
      </c>
      <c r="K126" s="31" t="s">
        <v>524</v>
      </c>
      <c r="L126" s="31" t="s">
        <v>1760</v>
      </c>
      <c r="M126" s="31" t="s">
        <v>1761</v>
      </c>
      <c r="N126" s="31" t="s">
        <v>1762</v>
      </c>
      <c r="O126" s="31" t="s">
        <v>157</v>
      </c>
      <c r="P126" s="31" t="s">
        <v>1763</v>
      </c>
      <c r="Q126" s="31" t="s">
        <v>162</v>
      </c>
      <c r="R126" s="31" t="s">
        <v>157</v>
      </c>
      <c r="S126" s="31" t="s">
        <v>157</v>
      </c>
      <c r="T126" s="31" t="s">
        <v>157</v>
      </c>
      <c r="U126" s="31" t="s">
        <v>157</v>
      </c>
      <c r="V126" s="31" t="s">
        <v>157</v>
      </c>
      <c r="W126" s="31" t="s">
        <v>1764</v>
      </c>
      <c r="X126" s="31" t="s">
        <v>1765</v>
      </c>
      <c r="Y126" s="31" t="s">
        <v>157</v>
      </c>
      <c r="Z126" s="31" t="s">
        <v>259</v>
      </c>
      <c r="AA126" s="31" t="s">
        <v>157</v>
      </c>
      <c r="AB126" s="31" t="s">
        <v>157</v>
      </c>
      <c r="AC126" s="31" t="s">
        <v>157</v>
      </c>
      <c r="AD126" s="31" t="s">
        <v>157</v>
      </c>
      <c r="AE126" s="31" t="s">
        <v>372</v>
      </c>
      <c r="AF126" s="32" t="s">
        <v>1766</v>
      </c>
      <c r="AG126" s="32" t="s">
        <v>1674</v>
      </c>
      <c r="AH126" s="32" t="s">
        <v>1767</v>
      </c>
      <c r="AI126" s="32" t="s">
        <v>164</v>
      </c>
      <c r="AJ126" s="32" t="s">
        <v>690</v>
      </c>
      <c r="AK126" s="32" t="s">
        <v>176</v>
      </c>
      <c r="AL126" s="32" t="s">
        <v>233</v>
      </c>
      <c r="AM126" s="32" t="s">
        <v>157</v>
      </c>
      <c r="AN126" s="32" t="s">
        <v>1768</v>
      </c>
      <c r="AO126" s="32" t="s">
        <v>157</v>
      </c>
      <c r="AP126" s="32" t="s">
        <v>157</v>
      </c>
      <c r="AQ126" s="32" t="s">
        <v>157</v>
      </c>
      <c r="AR126" s="32" t="s">
        <v>247</v>
      </c>
      <c r="AS126" s="32" t="s">
        <v>157</v>
      </c>
      <c r="AT126" s="32" t="s">
        <v>1769</v>
      </c>
      <c r="AU126" s="32" t="s">
        <v>157</v>
      </c>
      <c r="AV126" s="32" t="s">
        <v>157</v>
      </c>
      <c r="AW126" s="32" t="s">
        <v>157</v>
      </c>
      <c r="AX126" s="32" t="s">
        <v>164</v>
      </c>
      <c r="AY126" s="32" t="s">
        <v>157</v>
      </c>
      <c r="AZ126" s="32" t="s">
        <v>157</v>
      </c>
      <c r="BA126" s="32" t="s">
        <v>233</v>
      </c>
      <c r="BB126" s="32" t="s">
        <v>157</v>
      </c>
      <c r="BC126" s="32" t="s">
        <v>157</v>
      </c>
      <c r="BD126" s="32" t="s">
        <v>157</v>
      </c>
      <c r="BE126" s="32" t="s">
        <v>157</v>
      </c>
      <c r="BF126" s="32" t="s">
        <v>157</v>
      </c>
      <c r="BG126" s="32" t="s">
        <v>247</v>
      </c>
      <c r="BH126" s="32" t="s">
        <v>157</v>
      </c>
      <c r="BI126" s="32" t="s">
        <v>1770</v>
      </c>
      <c r="BJ126" s="32" t="s">
        <v>157</v>
      </c>
      <c r="BK126" s="32" t="s">
        <v>157</v>
      </c>
      <c r="BL126" s="33" t="s">
        <v>162</v>
      </c>
      <c r="BM126" s="33" t="s">
        <v>157</v>
      </c>
      <c r="BN126" s="33" t="s">
        <v>157</v>
      </c>
      <c r="BO126" s="33" t="s">
        <v>157</v>
      </c>
      <c r="BP126" s="33" t="s">
        <v>157</v>
      </c>
      <c r="BQ126" s="33" t="s">
        <v>157</v>
      </c>
      <c r="BR126" s="33" t="s">
        <v>157</v>
      </c>
      <c r="BS126" s="34" t="s">
        <v>162</v>
      </c>
      <c r="BT126" s="34" t="s">
        <v>157</v>
      </c>
      <c r="BU126" s="34" t="s">
        <v>164</v>
      </c>
      <c r="BV126" s="34" t="s">
        <v>1771</v>
      </c>
      <c r="BW126" s="35" t="s">
        <v>372</v>
      </c>
      <c r="BX126" s="35" t="s">
        <v>157</v>
      </c>
      <c r="BY126" s="35" t="s">
        <v>157</v>
      </c>
    </row>
    <row r="127" spans="1:77" ht="105" x14ac:dyDescent="0.25">
      <c r="A127" s="30" t="s">
        <v>2530</v>
      </c>
      <c r="B127" s="30" t="s">
        <v>2531</v>
      </c>
      <c r="C127" s="30" t="s">
        <v>2532</v>
      </c>
      <c r="D127" s="51">
        <v>7024</v>
      </c>
      <c r="E127" s="30" t="s">
        <v>164</v>
      </c>
      <c r="F127" s="31" t="s">
        <v>1733</v>
      </c>
      <c r="G127" s="31" t="s">
        <v>164</v>
      </c>
      <c r="H127" s="31" t="s">
        <v>2533</v>
      </c>
      <c r="I127" s="31" t="s">
        <v>233</v>
      </c>
      <c r="J127" s="31" t="s">
        <v>157</v>
      </c>
      <c r="K127" s="31" t="s">
        <v>273</v>
      </c>
      <c r="L127" s="31" t="s">
        <v>2534</v>
      </c>
      <c r="M127" s="31" t="s">
        <v>2535</v>
      </c>
      <c r="N127" s="31" t="s">
        <v>2536</v>
      </c>
      <c r="O127" s="31" t="s">
        <v>2537</v>
      </c>
      <c r="P127" s="31" t="s">
        <v>2538</v>
      </c>
      <c r="Q127" s="31" t="s">
        <v>164</v>
      </c>
      <c r="R127" s="31" t="s">
        <v>2539</v>
      </c>
      <c r="S127" s="31" t="s">
        <v>233</v>
      </c>
      <c r="T127" s="31" t="s">
        <v>157</v>
      </c>
      <c r="U127" s="31" t="s">
        <v>273</v>
      </c>
      <c r="V127" s="31" t="s">
        <v>2540</v>
      </c>
      <c r="W127" s="31" t="s">
        <v>157</v>
      </c>
      <c r="X127" s="31" t="s">
        <v>157</v>
      </c>
      <c r="Y127" s="31" t="s">
        <v>157</v>
      </c>
      <c r="Z127" s="31" t="s">
        <v>809</v>
      </c>
      <c r="AA127" s="31" t="s">
        <v>157</v>
      </c>
      <c r="AB127" s="31" t="s">
        <v>157</v>
      </c>
      <c r="AC127" s="31" t="s">
        <v>157</v>
      </c>
      <c r="AD127" s="31" t="s">
        <v>157</v>
      </c>
      <c r="AE127" s="31" t="s">
        <v>157</v>
      </c>
      <c r="AF127" s="32" t="s">
        <v>1733</v>
      </c>
      <c r="AG127" s="32" t="s">
        <v>2538</v>
      </c>
      <c r="AH127" s="32" t="s">
        <v>2541</v>
      </c>
      <c r="AI127" s="32" t="s">
        <v>164</v>
      </c>
      <c r="AJ127" s="32" t="s">
        <v>2542</v>
      </c>
      <c r="AK127" s="32" t="s">
        <v>2543</v>
      </c>
      <c r="AL127" s="32" t="s">
        <v>233</v>
      </c>
      <c r="AM127" s="32" t="s">
        <v>157</v>
      </c>
      <c r="AN127" s="32" t="s">
        <v>2543</v>
      </c>
      <c r="AO127" s="32" t="s">
        <v>2544</v>
      </c>
      <c r="AP127" s="32" t="s">
        <v>157</v>
      </c>
      <c r="AQ127" s="32" t="s">
        <v>157</v>
      </c>
      <c r="AR127" s="32" t="s">
        <v>2366</v>
      </c>
      <c r="AS127" s="32" t="s">
        <v>157</v>
      </c>
      <c r="AT127" s="32" t="s">
        <v>157</v>
      </c>
      <c r="AU127" s="32" t="s">
        <v>157</v>
      </c>
      <c r="AV127" s="32" t="s">
        <v>157</v>
      </c>
      <c r="AW127" s="32" t="s">
        <v>2544</v>
      </c>
      <c r="AX127" s="32" t="s">
        <v>164</v>
      </c>
      <c r="AY127" s="32" t="s">
        <v>2545</v>
      </c>
      <c r="AZ127" s="32" t="s">
        <v>2546</v>
      </c>
      <c r="BA127" s="32" t="s">
        <v>233</v>
      </c>
      <c r="BB127" s="32" t="s">
        <v>157</v>
      </c>
      <c r="BC127" s="32" t="s">
        <v>2547</v>
      </c>
      <c r="BD127" s="32" t="s">
        <v>2544</v>
      </c>
      <c r="BE127" s="32" t="s">
        <v>157</v>
      </c>
      <c r="BF127" s="32" t="s">
        <v>157</v>
      </c>
      <c r="BG127" s="32" t="s">
        <v>2366</v>
      </c>
      <c r="BH127" s="32" t="s">
        <v>157</v>
      </c>
      <c r="BI127" s="32" t="s">
        <v>157</v>
      </c>
      <c r="BJ127" s="32" t="s">
        <v>157</v>
      </c>
      <c r="BK127" s="32" t="s">
        <v>157</v>
      </c>
      <c r="BL127" s="33" t="s">
        <v>164</v>
      </c>
      <c r="BM127" s="33" t="s">
        <v>1632</v>
      </c>
      <c r="BN127" s="33" t="s">
        <v>1695</v>
      </c>
      <c r="BO127" s="33" t="s">
        <v>233</v>
      </c>
      <c r="BP127" s="33" t="s">
        <v>157</v>
      </c>
      <c r="BQ127" s="33" t="s">
        <v>157</v>
      </c>
      <c r="BR127" s="33" t="s">
        <v>157</v>
      </c>
      <c r="BS127" s="34" t="s">
        <v>162</v>
      </c>
      <c r="BT127" s="34" t="s">
        <v>157</v>
      </c>
      <c r="BU127" s="34" t="s">
        <v>162</v>
      </c>
      <c r="BV127" s="34" t="s">
        <v>157</v>
      </c>
      <c r="BW127" s="35" t="s">
        <v>2548</v>
      </c>
      <c r="BX127" s="35" t="s">
        <v>2549</v>
      </c>
      <c r="BY127" s="35" t="s">
        <v>2550</v>
      </c>
    </row>
    <row r="128" spans="1:77" ht="45" x14ac:dyDescent="0.25">
      <c r="A128" s="30" t="s">
        <v>3654</v>
      </c>
      <c r="B128" s="30" t="s">
        <v>3655</v>
      </c>
      <c r="C128" s="30" t="s">
        <v>3656</v>
      </c>
      <c r="D128" s="51">
        <f>VLOOKUP(A128,Population!A129:C1072,2,FALSE)</f>
        <v>703</v>
      </c>
      <c r="E128" s="30" t="s">
        <v>164</v>
      </c>
      <c r="F128" s="31" t="s">
        <v>3657</v>
      </c>
      <c r="G128" s="31" t="s">
        <v>164</v>
      </c>
      <c r="H128" s="31" t="s">
        <v>3658</v>
      </c>
      <c r="I128" s="31" t="s">
        <v>233</v>
      </c>
      <c r="J128" s="31" t="s">
        <v>157</v>
      </c>
      <c r="K128" s="31" t="s">
        <v>244</v>
      </c>
      <c r="L128" s="31" t="s">
        <v>188</v>
      </c>
      <c r="M128" s="31" t="s">
        <v>3659</v>
      </c>
      <c r="N128" s="31" t="s">
        <v>3660</v>
      </c>
      <c r="O128" s="31" t="s">
        <v>157</v>
      </c>
      <c r="P128" s="31" t="s">
        <v>1800</v>
      </c>
      <c r="Q128" s="31" t="s">
        <v>164</v>
      </c>
      <c r="R128" s="31" t="s">
        <v>3658</v>
      </c>
      <c r="S128" s="31" t="s">
        <v>233</v>
      </c>
      <c r="T128" s="31" t="s">
        <v>157</v>
      </c>
      <c r="U128" s="31" t="s">
        <v>244</v>
      </c>
      <c r="V128" s="31" t="s">
        <v>188</v>
      </c>
      <c r="W128" s="31" t="s">
        <v>3661</v>
      </c>
      <c r="X128" s="31" t="s">
        <v>3662</v>
      </c>
      <c r="Y128" s="31" t="s">
        <v>157</v>
      </c>
      <c r="Z128" s="31" t="s">
        <v>241</v>
      </c>
      <c r="AA128" s="31" t="s">
        <v>157</v>
      </c>
      <c r="AB128" s="31" t="s">
        <v>3663</v>
      </c>
      <c r="AC128" s="31" t="s">
        <v>157</v>
      </c>
      <c r="AD128" s="31" t="s">
        <v>157</v>
      </c>
      <c r="AE128" s="31" t="s">
        <v>157</v>
      </c>
      <c r="AF128" s="32" t="s">
        <v>3657</v>
      </c>
      <c r="AG128" s="32" t="s">
        <v>574</v>
      </c>
      <c r="AH128" s="32" t="s">
        <v>1102</v>
      </c>
      <c r="AI128" s="32" t="s">
        <v>164</v>
      </c>
      <c r="AJ128" s="32" t="s">
        <v>1102</v>
      </c>
      <c r="AK128" s="32" t="s">
        <v>157</v>
      </c>
      <c r="AL128" s="32" t="s">
        <v>157</v>
      </c>
      <c r="AM128" s="32" t="s">
        <v>157</v>
      </c>
      <c r="AN128" s="32" t="s">
        <v>157</v>
      </c>
      <c r="AO128" s="32" t="s">
        <v>1102</v>
      </c>
      <c r="AP128" s="32" t="s">
        <v>1102</v>
      </c>
      <c r="AQ128" s="32" t="s">
        <v>157</v>
      </c>
      <c r="AR128" s="32" t="s">
        <v>259</v>
      </c>
      <c r="AS128" s="32" t="s">
        <v>1102</v>
      </c>
      <c r="AT128" s="32" t="s">
        <v>157</v>
      </c>
      <c r="AU128" s="32" t="s">
        <v>157</v>
      </c>
      <c r="AV128" s="32" t="s">
        <v>157</v>
      </c>
      <c r="AW128" s="32" t="s">
        <v>640</v>
      </c>
      <c r="AX128" s="32" t="s">
        <v>164</v>
      </c>
      <c r="AY128" s="32" t="s">
        <v>640</v>
      </c>
      <c r="AZ128" s="32" t="s">
        <v>157</v>
      </c>
      <c r="BA128" s="32" t="s">
        <v>157</v>
      </c>
      <c r="BB128" s="32" t="s">
        <v>157</v>
      </c>
      <c r="BC128" s="32" t="s">
        <v>157</v>
      </c>
      <c r="BD128" s="32" t="s">
        <v>640</v>
      </c>
      <c r="BE128" s="32" t="s">
        <v>640</v>
      </c>
      <c r="BF128" s="32" t="s">
        <v>157</v>
      </c>
      <c r="BG128" s="32" t="s">
        <v>259</v>
      </c>
      <c r="BH128" s="32" t="s">
        <v>640</v>
      </c>
      <c r="BI128" s="32" t="s">
        <v>157</v>
      </c>
      <c r="BJ128" s="32" t="s">
        <v>157</v>
      </c>
      <c r="BK128" s="32" t="s">
        <v>157</v>
      </c>
      <c r="BL128" s="33" t="s">
        <v>162</v>
      </c>
      <c r="BM128" s="33" t="s">
        <v>157</v>
      </c>
      <c r="BN128" s="33" t="s">
        <v>157</v>
      </c>
      <c r="BO128" s="33" t="s">
        <v>157</v>
      </c>
      <c r="BP128" s="33" t="s">
        <v>157</v>
      </c>
      <c r="BQ128" s="33" t="s">
        <v>157</v>
      </c>
      <c r="BR128" s="33" t="s">
        <v>157</v>
      </c>
      <c r="BS128" s="34" t="s">
        <v>162</v>
      </c>
      <c r="BT128" s="34" t="s">
        <v>157</v>
      </c>
      <c r="BU128" s="34" t="s">
        <v>162</v>
      </c>
      <c r="BV128" s="34" t="s">
        <v>157</v>
      </c>
      <c r="BW128" s="35" t="s">
        <v>3664</v>
      </c>
      <c r="BX128" s="35" t="s">
        <v>162</v>
      </c>
      <c r="BY128" s="35" t="s">
        <v>157</v>
      </c>
    </row>
    <row r="129" spans="1:77" ht="90" x14ac:dyDescent="0.25">
      <c r="A129" s="30" t="s">
        <v>2676</v>
      </c>
      <c r="B129" s="30" t="s">
        <v>2677</v>
      </c>
      <c r="C129" s="30" t="s">
        <v>2678</v>
      </c>
      <c r="D129" s="51">
        <f>VLOOKUP(A129,Population!A130:C1073,2,FALSE)</f>
        <v>180</v>
      </c>
      <c r="E129" s="30" t="s">
        <v>164</v>
      </c>
      <c r="F129" s="31" t="s">
        <v>1877</v>
      </c>
      <c r="G129" s="31" t="s">
        <v>164</v>
      </c>
      <c r="H129" s="31" t="s">
        <v>623</v>
      </c>
      <c r="I129" s="31" t="s">
        <v>233</v>
      </c>
      <c r="J129" s="31" t="s">
        <v>157</v>
      </c>
      <c r="K129" s="31" t="s">
        <v>524</v>
      </c>
      <c r="L129" s="31" t="s">
        <v>2679</v>
      </c>
      <c r="M129" s="31" t="s">
        <v>2680</v>
      </c>
      <c r="N129" s="31" t="s">
        <v>2681</v>
      </c>
      <c r="O129" s="31" t="s">
        <v>157</v>
      </c>
      <c r="P129" s="31" t="s">
        <v>176</v>
      </c>
      <c r="Q129" s="31" t="s">
        <v>164</v>
      </c>
      <c r="R129" s="31" t="s">
        <v>623</v>
      </c>
      <c r="S129" s="31" t="s">
        <v>233</v>
      </c>
      <c r="T129" s="31" t="s">
        <v>157</v>
      </c>
      <c r="U129" s="31" t="s">
        <v>524</v>
      </c>
      <c r="V129" s="31" t="s">
        <v>2682</v>
      </c>
      <c r="W129" s="31" t="s">
        <v>2683</v>
      </c>
      <c r="X129" s="31" t="s">
        <v>2684</v>
      </c>
      <c r="Y129" s="31" t="s">
        <v>157</v>
      </c>
      <c r="Z129" s="31" t="s">
        <v>259</v>
      </c>
      <c r="AA129" s="31" t="s">
        <v>157</v>
      </c>
      <c r="AB129" s="31" t="s">
        <v>157</v>
      </c>
      <c r="AC129" s="31" t="s">
        <v>157</v>
      </c>
      <c r="AD129" s="31" t="s">
        <v>157</v>
      </c>
      <c r="AE129" s="31" t="s">
        <v>157</v>
      </c>
      <c r="AF129" s="32" t="s">
        <v>2685</v>
      </c>
      <c r="AG129" s="32" t="s">
        <v>176</v>
      </c>
      <c r="AH129" s="32" t="s">
        <v>762</v>
      </c>
      <c r="AI129" s="32" t="s">
        <v>164</v>
      </c>
      <c r="AJ129" s="32" t="s">
        <v>762</v>
      </c>
      <c r="AK129" s="32" t="s">
        <v>524</v>
      </c>
      <c r="AL129" s="32" t="s">
        <v>157</v>
      </c>
      <c r="AM129" s="32" t="s">
        <v>157</v>
      </c>
      <c r="AN129" s="32" t="s">
        <v>2686</v>
      </c>
      <c r="AO129" s="32" t="s">
        <v>157</v>
      </c>
      <c r="AP129" s="32" t="s">
        <v>245</v>
      </c>
      <c r="AQ129" s="32" t="s">
        <v>157</v>
      </c>
      <c r="AR129" s="32" t="s">
        <v>247</v>
      </c>
      <c r="AS129" s="32" t="s">
        <v>157</v>
      </c>
      <c r="AT129" s="32" t="s">
        <v>2687</v>
      </c>
      <c r="AU129" s="32" t="s">
        <v>157</v>
      </c>
      <c r="AV129" s="32" t="s">
        <v>157</v>
      </c>
      <c r="AW129" s="32" t="s">
        <v>762</v>
      </c>
      <c r="AX129" s="32" t="s">
        <v>164</v>
      </c>
      <c r="AY129" s="32" t="s">
        <v>762</v>
      </c>
      <c r="AZ129" s="32" t="s">
        <v>524</v>
      </c>
      <c r="BA129" s="32" t="s">
        <v>233</v>
      </c>
      <c r="BB129" s="32" t="s">
        <v>157</v>
      </c>
      <c r="BC129" s="32" t="s">
        <v>2686</v>
      </c>
      <c r="BD129" s="32" t="s">
        <v>157</v>
      </c>
      <c r="BE129" s="32" t="s">
        <v>245</v>
      </c>
      <c r="BF129" s="32" t="s">
        <v>157</v>
      </c>
      <c r="BG129" s="32" t="s">
        <v>247</v>
      </c>
      <c r="BH129" s="32" t="s">
        <v>157</v>
      </c>
      <c r="BI129" s="32" t="s">
        <v>2687</v>
      </c>
      <c r="BJ129" s="32" t="s">
        <v>157</v>
      </c>
      <c r="BK129" s="32" t="s">
        <v>157</v>
      </c>
      <c r="BL129" s="33" t="s">
        <v>162</v>
      </c>
      <c r="BM129" s="33" t="s">
        <v>157</v>
      </c>
      <c r="BN129" s="33" t="s">
        <v>157</v>
      </c>
      <c r="BO129" s="33" t="s">
        <v>157</v>
      </c>
      <c r="BP129" s="33" t="s">
        <v>157</v>
      </c>
      <c r="BQ129" s="33" t="s">
        <v>157</v>
      </c>
      <c r="BR129" s="33" t="s">
        <v>157</v>
      </c>
      <c r="BS129" s="34" t="s">
        <v>162</v>
      </c>
      <c r="BT129" s="34" t="s">
        <v>157</v>
      </c>
      <c r="BU129" s="34" t="s">
        <v>162</v>
      </c>
      <c r="BV129" s="34" t="s">
        <v>157</v>
      </c>
      <c r="BW129" s="35" t="s">
        <v>580</v>
      </c>
      <c r="BX129" s="35" t="s">
        <v>250</v>
      </c>
      <c r="BY129" s="35" t="s">
        <v>157</v>
      </c>
    </row>
    <row r="130" spans="1:77" ht="60" x14ac:dyDescent="0.25">
      <c r="A130" s="30" t="s">
        <v>4744</v>
      </c>
      <c r="B130" s="30" t="s">
        <v>4745</v>
      </c>
      <c r="C130" s="30" t="s">
        <v>4746</v>
      </c>
      <c r="D130" s="51">
        <f>VLOOKUP(A130,Population!A131:C1074,2,FALSE)</f>
        <v>225</v>
      </c>
      <c r="E130" s="30" t="s">
        <v>164</v>
      </c>
      <c r="F130" s="31" t="s">
        <v>2802</v>
      </c>
      <c r="G130" s="31" t="s">
        <v>164</v>
      </c>
      <c r="H130" s="31" t="s">
        <v>4747</v>
      </c>
      <c r="I130" s="31" t="s">
        <v>233</v>
      </c>
      <c r="J130" s="31" t="s">
        <v>157</v>
      </c>
      <c r="K130" s="31" t="s">
        <v>244</v>
      </c>
      <c r="L130" s="31" t="s">
        <v>4748</v>
      </c>
      <c r="M130" s="31" t="s">
        <v>4749</v>
      </c>
      <c r="N130" s="31" t="s">
        <v>4750</v>
      </c>
      <c r="O130" s="31" t="s">
        <v>157</v>
      </c>
      <c r="P130" s="31" t="s">
        <v>377</v>
      </c>
      <c r="Q130" s="31" t="s">
        <v>164</v>
      </c>
      <c r="R130" s="31" t="s">
        <v>4751</v>
      </c>
      <c r="S130" s="31" t="s">
        <v>233</v>
      </c>
      <c r="T130" s="31" t="s">
        <v>157</v>
      </c>
      <c r="U130" s="31" t="s">
        <v>244</v>
      </c>
      <c r="V130" s="31" t="s">
        <v>4748</v>
      </c>
      <c r="W130" s="31" t="s">
        <v>4752</v>
      </c>
      <c r="X130" s="31" t="s">
        <v>4753</v>
      </c>
      <c r="Y130" s="31" t="s">
        <v>157</v>
      </c>
      <c r="Z130" s="31" t="s">
        <v>373</v>
      </c>
      <c r="AA130" s="31" t="s">
        <v>157</v>
      </c>
      <c r="AB130" s="31" t="s">
        <v>4754</v>
      </c>
      <c r="AC130" s="31" t="s">
        <v>157</v>
      </c>
      <c r="AD130" s="31" t="s">
        <v>157</v>
      </c>
      <c r="AE130" s="31" t="s">
        <v>157</v>
      </c>
      <c r="AF130" s="32" t="s">
        <v>4755</v>
      </c>
      <c r="AG130" s="32" t="s">
        <v>189</v>
      </c>
      <c r="AH130" s="32" t="s">
        <v>2379</v>
      </c>
      <c r="AI130" s="32" t="s">
        <v>164</v>
      </c>
      <c r="AJ130" s="32" t="s">
        <v>2379</v>
      </c>
      <c r="AK130" s="32" t="s">
        <v>341</v>
      </c>
      <c r="AL130" s="32" t="s">
        <v>167</v>
      </c>
      <c r="AM130" s="32" t="s">
        <v>4756</v>
      </c>
      <c r="AN130" s="32" t="s">
        <v>341</v>
      </c>
      <c r="AO130" s="32" t="s">
        <v>157</v>
      </c>
      <c r="AP130" s="32" t="s">
        <v>157</v>
      </c>
      <c r="AQ130" s="32" t="s">
        <v>4757</v>
      </c>
      <c r="AR130" s="32" t="s">
        <v>259</v>
      </c>
      <c r="AS130" s="32" t="s">
        <v>157</v>
      </c>
      <c r="AT130" s="32" t="s">
        <v>157</v>
      </c>
      <c r="AU130" s="32" t="s">
        <v>157</v>
      </c>
      <c r="AV130" s="32" t="s">
        <v>157</v>
      </c>
      <c r="AW130" s="32" t="s">
        <v>4758</v>
      </c>
      <c r="AX130" s="32" t="s">
        <v>164</v>
      </c>
      <c r="AY130" s="32" t="s">
        <v>4758</v>
      </c>
      <c r="AZ130" s="32" t="s">
        <v>341</v>
      </c>
      <c r="BA130" s="32" t="s">
        <v>167</v>
      </c>
      <c r="BB130" s="32" t="s">
        <v>4759</v>
      </c>
      <c r="BC130" s="32" t="s">
        <v>341</v>
      </c>
      <c r="BD130" s="32" t="s">
        <v>157</v>
      </c>
      <c r="BE130" s="32" t="s">
        <v>157</v>
      </c>
      <c r="BF130" s="32" t="s">
        <v>4760</v>
      </c>
      <c r="BG130" s="32" t="s">
        <v>259</v>
      </c>
      <c r="BH130" s="32" t="s">
        <v>157</v>
      </c>
      <c r="BI130" s="32" t="s">
        <v>157</v>
      </c>
      <c r="BJ130" s="32" t="s">
        <v>157</v>
      </c>
      <c r="BK130" s="32" t="s">
        <v>157</v>
      </c>
      <c r="BL130" s="33" t="s">
        <v>162</v>
      </c>
      <c r="BM130" s="33" t="s">
        <v>157</v>
      </c>
      <c r="BN130" s="33" t="s">
        <v>157</v>
      </c>
      <c r="BO130" s="33" t="s">
        <v>157</v>
      </c>
      <c r="BP130" s="33" t="s">
        <v>157</v>
      </c>
      <c r="BQ130" s="33" t="s">
        <v>157</v>
      </c>
      <c r="BR130" s="33" t="s">
        <v>157</v>
      </c>
      <c r="BS130" s="34" t="s">
        <v>162</v>
      </c>
      <c r="BT130" s="34" t="s">
        <v>157</v>
      </c>
      <c r="BU130" s="34" t="s">
        <v>162</v>
      </c>
      <c r="BV130" s="34" t="s">
        <v>157</v>
      </c>
      <c r="BW130" s="35" t="s">
        <v>4761</v>
      </c>
      <c r="BX130" s="35" t="s">
        <v>4762</v>
      </c>
      <c r="BY130" s="35" t="s">
        <v>4763</v>
      </c>
    </row>
    <row r="131" spans="1:77" ht="45" x14ac:dyDescent="0.25">
      <c r="A131" s="30" t="s">
        <v>5881</v>
      </c>
      <c r="B131" s="30" t="s">
        <v>1731</v>
      </c>
      <c r="C131" s="30" t="s">
        <v>1732</v>
      </c>
      <c r="D131" s="51">
        <f>VLOOKUP(A131,Population!A132:C1075,2,FALSE)</f>
        <v>2282</v>
      </c>
      <c r="E131" s="30" t="s">
        <v>164</v>
      </c>
      <c r="F131" s="31" t="s">
        <v>1733</v>
      </c>
      <c r="G131" s="31" t="s">
        <v>164</v>
      </c>
      <c r="H131" s="31" t="s">
        <v>1734</v>
      </c>
      <c r="I131" s="31" t="s">
        <v>614</v>
      </c>
      <c r="J131" s="31" t="s">
        <v>157</v>
      </c>
      <c r="K131" s="31" t="s">
        <v>764</v>
      </c>
      <c r="L131" s="31" t="s">
        <v>1735</v>
      </c>
      <c r="M131" s="31" t="s">
        <v>157</v>
      </c>
      <c r="N131" s="31" t="s">
        <v>157</v>
      </c>
      <c r="O131" s="31" t="s">
        <v>1736</v>
      </c>
      <c r="P131" s="31" t="s">
        <v>1737</v>
      </c>
      <c r="Q131" s="31" t="s">
        <v>164</v>
      </c>
      <c r="R131" s="31" t="s">
        <v>1734</v>
      </c>
      <c r="S131" s="31" t="s">
        <v>614</v>
      </c>
      <c r="T131" s="31" t="s">
        <v>157</v>
      </c>
      <c r="U131" s="31" t="s">
        <v>764</v>
      </c>
      <c r="V131" s="31" t="s">
        <v>1735</v>
      </c>
      <c r="W131" s="31" t="s">
        <v>157</v>
      </c>
      <c r="X131" s="31" t="s">
        <v>157</v>
      </c>
      <c r="Y131" s="31" t="s">
        <v>1738</v>
      </c>
      <c r="Z131" s="31" t="s">
        <v>259</v>
      </c>
      <c r="AA131" s="31" t="s">
        <v>157</v>
      </c>
      <c r="AB131" s="31" t="s">
        <v>157</v>
      </c>
      <c r="AC131" s="31" t="s">
        <v>157</v>
      </c>
      <c r="AD131" s="31" t="s">
        <v>157</v>
      </c>
      <c r="AE131" s="31" t="s">
        <v>157</v>
      </c>
      <c r="AF131" s="32" t="s">
        <v>1733</v>
      </c>
      <c r="AG131" s="32" t="s">
        <v>1739</v>
      </c>
      <c r="AH131" s="32" t="s">
        <v>1740</v>
      </c>
      <c r="AI131" s="32" t="s">
        <v>164</v>
      </c>
      <c r="AJ131" s="32" t="s">
        <v>1740</v>
      </c>
      <c r="AK131" s="32" t="s">
        <v>764</v>
      </c>
      <c r="AL131" s="32" t="s">
        <v>614</v>
      </c>
      <c r="AM131" s="32" t="s">
        <v>157</v>
      </c>
      <c r="AN131" s="32" t="s">
        <v>1741</v>
      </c>
      <c r="AO131" s="32" t="s">
        <v>157</v>
      </c>
      <c r="AP131" s="32" t="s">
        <v>157</v>
      </c>
      <c r="AQ131" s="32" t="s">
        <v>1740</v>
      </c>
      <c r="AR131" s="32" t="s">
        <v>259</v>
      </c>
      <c r="AS131" s="32" t="s">
        <v>157</v>
      </c>
      <c r="AT131" s="32" t="s">
        <v>157</v>
      </c>
      <c r="AU131" s="32" t="s">
        <v>157</v>
      </c>
      <c r="AV131" s="32" t="s">
        <v>157</v>
      </c>
      <c r="AW131" s="32" t="s">
        <v>157</v>
      </c>
      <c r="AX131" s="32" t="s">
        <v>164</v>
      </c>
      <c r="AY131" s="32" t="s">
        <v>1740</v>
      </c>
      <c r="AZ131" s="32" t="s">
        <v>764</v>
      </c>
      <c r="BA131" s="32" t="s">
        <v>614</v>
      </c>
      <c r="BB131" s="32" t="s">
        <v>157</v>
      </c>
      <c r="BC131" s="32" t="s">
        <v>1741</v>
      </c>
      <c r="BD131" s="32" t="s">
        <v>157</v>
      </c>
      <c r="BE131" s="32" t="s">
        <v>157</v>
      </c>
      <c r="BF131" s="32" t="s">
        <v>1740</v>
      </c>
      <c r="BG131" s="32" t="s">
        <v>259</v>
      </c>
      <c r="BH131" s="32" t="s">
        <v>157</v>
      </c>
      <c r="BI131" s="32" t="s">
        <v>157</v>
      </c>
      <c r="BJ131" s="32" t="s">
        <v>157</v>
      </c>
      <c r="BK131" s="32" t="s">
        <v>157</v>
      </c>
      <c r="BL131" s="33" t="s">
        <v>164</v>
      </c>
      <c r="BM131" s="33" t="s">
        <v>1733</v>
      </c>
      <c r="BN131" s="33" t="s">
        <v>1219</v>
      </c>
      <c r="BO131" s="33" t="s">
        <v>167</v>
      </c>
      <c r="BP131" s="33" t="s">
        <v>157</v>
      </c>
      <c r="BQ131" s="33" t="s">
        <v>1537</v>
      </c>
      <c r="BR131" s="33" t="s">
        <v>1537</v>
      </c>
      <c r="BS131" s="34" t="s">
        <v>162</v>
      </c>
      <c r="BT131" s="34" t="s">
        <v>157</v>
      </c>
      <c r="BU131" s="34" t="s">
        <v>164</v>
      </c>
      <c r="BV131" s="34" t="s">
        <v>1742</v>
      </c>
      <c r="BW131" s="35" t="s">
        <v>580</v>
      </c>
      <c r="BX131" s="35" t="s">
        <v>1743</v>
      </c>
      <c r="BY131" s="35" t="s">
        <v>157</v>
      </c>
    </row>
    <row r="132" spans="1:77" ht="60" x14ac:dyDescent="0.25">
      <c r="A132" s="30" t="s">
        <v>2500</v>
      </c>
      <c r="B132" s="30" t="s">
        <v>2501</v>
      </c>
      <c r="C132" s="30" t="s">
        <v>2502</v>
      </c>
      <c r="D132" s="51">
        <f>VLOOKUP(A132,Population!A133:C1076,2,FALSE)</f>
        <v>814</v>
      </c>
      <c r="E132" s="30" t="s">
        <v>164</v>
      </c>
      <c r="F132" s="31" t="s">
        <v>1984</v>
      </c>
      <c r="G132" s="31" t="s">
        <v>164</v>
      </c>
      <c r="H132" s="31" t="s">
        <v>1672</v>
      </c>
      <c r="I132" s="31" t="s">
        <v>233</v>
      </c>
      <c r="J132" s="31" t="s">
        <v>157</v>
      </c>
      <c r="K132" s="31" t="s">
        <v>273</v>
      </c>
      <c r="L132" s="31" t="s">
        <v>245</v>
      </c>
      <c r="M132" s="31" t="s">
        <v>2503</v>
      </c>
      <c r="N132" s="31" t="s">
        <v>2504</v>
      </c>
      <c r="O132" s="31" t="s">
        <v>157</v>
      </c>
      <c r="P132" s="31" t="s">
        <v>1102</v>
      </c>
      <c r="Q132" s="31" t="s">
        <v>164</v>
      </c>
      <c r="R132" s="31" t="s">
        <v>2505</v>
      </c>
      <c r="S132" s="31" t="s">
        <v>233</v>
      </c>
      <c r="T132" s="31" t="s">
        <v>157</v>
      </c>
      <c r="U132" s="31" t="s">
        <v>273</v>
      </c>
      <c r="V132" s="31" t="s">
        <v>245</v>
      </c>
      <c r="W132" s="31" t="s">
        <v>2506</v>
      </c>
      <c r="X132" s="31" t="s">
        <v>341</v>
      </c>
      <c r="Y132" s="31" t="s">
        <v>157</v>
      </c>
      <c r="Z132" s="31" t="s">
        <v>259</v>
      </c>
      <c r="AA132" s="31" t="s">
        <v>157</v>
      </c>
      <c r="AB132" s="31" t="s">
        <v>157</v>
      </c>
      <c r="AC132" s="31" t="s">
        <v>157</v>
      </c>
      <c r="AD132" s="31" t="s">
        <v>157</v>
      </c>
      <c r="AE132" s="31" t="s">
        <v>157</v>
      </c>
      <c r="AF132" s="32" t="s">
        <v>1984</v>
      </c>
      <c r="AG132" s="32" t="s">
        <v>1102</v>
      </c>
      <c r="AH132" s="32" t="s">
        <v>2507</v>
      </c>
      <c r="AI132" s="32" t="s">
        <v>164</v>
      </c>
      <c r="AJ132" s="32" t="s">
        <v>2508</v>
      </c>
      <c r="AK132" s="32" t="s">
        <v>273</v>
      </c>
      <c r="AL132" s="32" t="s">
        <v>233</v>
      </c>
      <c r="AM132" s="32" t="s">
        <v>157</v>
      </c>
      <c r="AN132" s="32" t="s">
        <v>1345</v>
      </c>
      <c r="AO132" s="32" t="s">
        <v>157</v>
      </c>
      <c r="AP132" s="32" t="s">
        <v>1345</v>
      </c>
      <c r="AQ132" s="32" t="s">
        <v>157</v>
      </c>
      <c r="AR132" s="32" t="s">
        <v>626</v>
      </c>
      <c r="AS132" s="32" t="s">
        <v>157</v>
      </c>
      <c r="AT132" s="32" t="s">
        <v>2509</v>
      </c>
      <c r="AU132" s="32" t="s">
        <v>157</v>
      </c>
      <c r="AV132" s="32" t="s">
        <v>157</v>
      </c>
      <c r="AW132" s="32" t="s">
        <v>2507</v>
      </c>
      <c r="AX132" s="32" t="s">
        <v>164</v>
      </c>
      <c r="AY132" s="32" t="s">
        <v>2508</v>
      </c>
      <c r="AZ132" s="32" t="s">
        <v>273</v>
      </c>
      <c r="BA132" s="32" t="s">
        <v>233</v>
      </c>
      <c r="BB132" s="32" t="s">
        <v>157</v>
      </c>
      <c r="BC132" s="32" t="s">
        <v>1345</v>
      </c>
      <c r="BD132" s="32" t="s">
        <v>157</v>
      </c>
      <c r="BE132" s="32" t="s">
        <v>157</v>
      </c>
      <c r="BF132" s="32" t="s">
        <v>157</v>
      </c>
      <c r="BG132" s="32" t="s">
        <v>626</v>
      </c>
      <c r="BH132" s="32" t="s">
        <v>157</v>
      </c>
      <c r="BI132" s="32" t="s">
        <v>157</v>
      </c>
      <c r="BJ132" s="32" t="s">
        <v>157</v>
      </c>
      <c r="BK132" s="32" t="s">
        <v>157</v>
      </c>
      <c r="BL132" s="33" t="s">
        <v>210</v>
      </c>
      <c r="BM132" s="33" t="s">
        <v>157</v>
      </c>
      <c r="BN132" s="33" t="s">
        <v>157</v>
      </c>
      <c r="BO132" s="33" t="s">
        <v>157</v>
      </c>
      <c r="BP132" s="33" t="s">
        <v>157</v>
      </c>
      <c r="BQ132" s="33" t="s">
        <v>157</v>
      </c>
      <c r="BR132" s="33" t="s">
        <v>157</v>
      </c>
      <c r="BS132" s="34" t="s">
        <v>162</v>
      </c>
      <c r="BT132" s="34" t="s">
        <v>157</v>
      </c>
      <c r="BU132" s="34" t="s">
        <v>162</v>
      </c>
      <c r="BV132" s="34" t="s">
        <v>157</v>
      </c>
      <c r="BW132" s="35" t="s">
        <v>157</v>
      </c>
      <c r="BX132" s="35" t="s">
        <v>157</v>
      </c>
      <c r="BY132" s="35" t="s">
        <v>2510</v>
      </c>
    </row>
    <row r="133" spans="1:77" ht="105" x14ac:dyDescent="0.25">
      <c r="A133" s="30" t="s">
        <v>4039</v>
      </c>
      <c r="B133" s="30" t="s">
        <v>4040</v>
      </c>
      <c r="C133" s="30" t="s">
        <v>4041</v>
      </c>
      <c r="D133" s="51">
        <f>VLOOKUP(A133,Population!A134:C1077,2,FALSE)</f>
        <v>67862</v>
      </c>
      <c r="E133" s="30" t="s">
        <v>164</v>
      </c>
      <c r="F133" s="31" t="s">
        <v>4042</v>
      </c>
      <c r="G133" s="31" t="s">
        <v>164</v>
      </c>
      <c r="H133" s="31" t="s">
        <v>4043</v>
      </c>
      <c r="I133" s="31" t="s">
        <v>614</v>
      </c>
      <c r="J133" s="31" t="s">
        <v>157</v>
      </c>
      <c r="K133" s="31" t="s">
        <v>186</v>
      </c>
      <c r="L133" s="31" t="s">
        <v>4044</v>
      </c>
      <c r="M133" s="31" t="s">
        <v>157</v>
      </c>
      <c r="N133" s="31" t="s">
        <v>157</v>
      </c>
      <c r="O133" s="31" t="s">
        <v>4045</v>
      </c>
      <c r="P133" s="31" t="s">
        <v>4046</v>
      </c>
      <c r="Q133" s="31" t="s">
        <v>164</v>
      </c>
      <c r="R133" s="31" t="s">
        <v>4043</v>
      </c>
      <c r="S133" s="31" t="s">
        <v>614</v>
      </c>
      <c r="T133" s="31" t="s">
        <v>157</v>
      </c>
      <c r="U133" s="31" t="s">
        <v>4047</v>
      </c>
      <c r="V133" s="31" t="s">
        <v>4048</v>
      </c>
      <c r="W133" s="31" t="s">
        <v>157</v>
      </c>
      <c r="X133" s="31" t="s">
        <v>157</v>
      </c>
      <c r="Y133" s="31" t="s">
        <v>4049</v>
      </c>
      <c r="Z133" s="31" t="s">
        <v>259</v>
      </c>
      <c r="AA133" s="31" t="s">
        <v>157</v>
      </c>
      <c r="AB133" s="31" t="s">
        <v>157</v>
      </c>
      <c r="AC133" s="31" t="s">
        <v>157</v>
      </c>
      <c r="AD133" s="31" t="s">
        <v>157</v>
      </c>
      <c r="AE133" s="31" t="s">
        <v>4050</v>
      </c>
      <c r="AF133" s="32" t="s">
        <v>4051</v>
      </c>
      <c r="AG133" s="32" t="s">
        <v>4052</v>
      </c>
      <c r="AH133" s="32" t="s">
        <v>4053</v>
      </c>
      <c r="AI133" s="32" t="s">
        <v>164</v>
      </c>
      <c r="AJ133" s="32" t="s">
        <v>4054</v>
      </c>
      <c r="AK133" s="32" t="s">
        <v>186</v>
      </c>
      <c r="AL133" s="32" t="s">
        <v>614</v>
      </c>
      <c r="AM133" s="32" t="s">
        <v>157</v>
      </c>
      <c r="AN133" s="32" t="s">
        <v>4055</v>
      </c>
      <c r="AO133" s="32" t="s">
        <v>157</v>
      </c>
      <c r="AP133" s="32" t="s">
        <v>157</v>
      </c>
      <c r="AQ133" s="32" t="s">
        <v>4056</v>
      </c>
      <c r="AR133" s="32" t="s">
        <v>259</v>
      </c>
      <c r="AS133" s="32" t="s">
        <v>157</v>
      </c>
      <c r="AT133" s="32" t="s">
        <v>157</v>
      </c>
      <c r="AU133" s="32" t="s">
        <v>157</v>
      </c>
      <c r="AV133" s="32" t="s">
        <v>157</v>
      </c>
      <c r="AW133" s="32" t="s">
        <v>4053</v>
      </c>
      <c r="AX133" s="32" t="s">
        <v>164</v>
      </c>
      <c r="AY133" s="32" t="s">
        <v>4054</v>
      </c>
      <c r="AZ133" s="32" t="s">
        <v>4057</v>
      </c>
      <c r="BA133" s="32" t="s">
        <v>614</v>
      </c>
      <c r="BB133" s="32" t="s">
        <v>157</v>
      </c>
      <c r="BC133" s="32" t="s">
        <v>4058</v>
      </c>
      <c r="BD133" s="32" t="s">
        <v>157</v>
      </c>
      <c r="BE133" s="32" t="s">
        <v>157</v>
      </c>
      <c r="BF133" s="32" t="s">
        <v>157</v>
      </c>
      <c r="BG133" s="32" t="s">
        <v>259</v>
      </c>
      <c r="BH133" s="32" t="s">
        <v>157</v>
      </c>
      <c r="BI133" s="32" t="s">
        <v>157</v>
      </c>
      <c r="BJ133" s="32" t="s">
        <v>157</v>
      </c>
      <c r="BK133" s="32" t="s">
        <v>157</v>
      </c>
      <c r="BL133" s="33" t="s">
        <v>164</v>
      </c>
      <c r="BM133" s="33" t="s">
        <v>188</v>
      </c>
      <c r="BN133" s="33" t="s">
        <v>188</v>
      </c>
      <c r="BO133" s="33" t="s">
        <v>167</v>
      </c>
      <c r="BP133" s="33" t="s">
        <v>157</v>
      </c>
      <c r="BQ133" s="33" t="s">
        <v>4059</v>
      </c>
      <c r="BR133" s="33" t="s">
        <v>157</v>
      </c>
      <c r="BS133" s="34" t="s">
        <v>164</v>
      </c>
      <c r="BT133" s="34" t="s">
        <v>329</v>
      </c>
      <c r="BU133" s="34" t="s">
        <v>164</v>
      </c>
      <c r="BV133" s="34" t="s">
        <v>966</v>
      </c>
      <c r="BW133" s="35" t="s">
        <v>157</v>
      </c>
      <c r="BX133" s="35" t="s">
        <v>4060</v>
      </c>
      <c r="BY133" s="35" t="s">
        <v>157</v>
      </c>
    </row>
    <row r="134" spans="1:77" ht="60" x14ac:dyDescent="0.25">
      <c r="A134" s="30" t="s">
        <v>1079</v>
      </c>
      <c r="B134" s="30" t="s">
        <v>1080</v>
      </c>
      <c r="C134" s="30" t="s">
        <v>1081</v>
      </c>
      <c r="D134" s="51">
        <f>VLOOKUP(A134,Population!A135:C1078,2,FALSE)</f>
        <v>609</v>
      </c>
      <c r="E134" s="30" t="s">
        <v>164</v>
      </c>
      <c r="F134" s="31" t="s">
        <v>1082</v>
      </c>
      <c r="G134" s="31" t="s">
        <v>164</v>
      </c>
      <c r="H134" s="31" t="s">
        <v>1083</v>
      </c>
      <c r="I134" s="31" t="s">
        <v>233</v>
      </c>
      <c r="J134" s="31" t="s">
        <v>157</v>
      </c>
      <c r="K134" s="31" t="s">
        <v>273</v>
      </c>
      <c r="L134" s="31" t="s">
        <v>1084</v>
      </c>
      <c r="M134" s="31" t="s">
        <v>1085</v>
      </c>
      <c r="N134" s="31" t="s">
        <v>1086</v>
      </c>
      <c r="O134" s="31" t="s">
        <v>157</v>
      </c>
      <c r="P134" s="31" t="s">
        <v>344</v>
      </c>
      <c r="Q134" s="31" t="s">
        <v>164</v>
      </c>
      <c r="R134" s="31" t="s">
        <v>1083</v>
      </c>
      <c r="S134" s="31" t="s">
        <v>233</v>
      </c>
      <c r="T134" s="31" t="s">
        <v>157</v>
      </c>
      <c r="U134" s="31" t="s">
        <v>273</v>
      </c>
      <c r="V134" s="31" t="s">
        <v>1084</v>
      </c>
      <c r="W134" s="31" t="s">
        <v>1087</v>
      </c>
      <c r="X134" s="31" t="s">
        <v>341</v>
      </c>
      <c r="Y134" s="31" t="s">
        <v>157</v>
      </c>
      <c r="Z134" s="31" t="s">
        <v>157</v>
      </c>
      <c r="AA134" s="31" t="s">
        <v>157</v>
      </c>
      <c r="AB134" s="31" t="s">
        <v>157</v>
      </c>
      <c r="AC134" s="31" t="s">
        <v>157</v>
      </c>
      <c r="AD134" s="31" t="s">
        <v>157</v>
      </c>
      <c r="AE134" s="31" t="s">
        <v>157</v>
      </c>
      <c r="AF134" s="32" t="s">
        <v>1082</v>
      </c>
      <c r="AG134" s="32" t="s">
        <v>344</v>
      </c>
      <c r="AH134" s="32" t="s">
        <v>157</v>
      </c>
      <c r="AI134" s="32" t="s">
        <v>164</v>
      </c>
      <c r="AJ134" s="32" t="s">
        <v>831</v>
      </c>
      <c r="AK134" s="32" t="s">
        <v>503</v>
      </c>
      <c r="AL134" s="32" t="s">
        <v>233</v>
      </c>
      <c r="AM134" s="32" t="s">
        <v>157</v>
      </c>
      <c r="AN134" s="32" t="s">
        <v>1084</v>
      </c>
      <c r="AO134" s="32" t="s">
        <v>1088</v>
      </c>
      <c r="AP134" s="32" t="s">
        <v>831</v>
      </c>
      <c r="AQ134" s="32" t="s">
        <v>157</v>
      </c>
      <c r="AR134" s="32" t="s">
        <v>359</v>
      </c>
      <c r="AS134" s="32" t="s">
        <v>157</v>
      </c>
      <c r="AT134" s="32" t="s">
        <v>157</v>
      </c>
      <c r="AU134" s="32" t="s">
        <v>1089</v>
      </c>
      <c r="AV134" s="32" t="s">
        <v>157</v>
      </c>
      <c r="AW134" s="32" t="s">
        <v>1061</v>
      </c>
      <c r="AX134" s="32" t="s">
        <v>164</v>
      </c>
      <c r="AY134" s="32" t="s">
        <v>831</v>
      </c>
      <c r="AZ134" s="32" t="s">
        <v>503</v>
      </c>
      <c r="BA134" s="32" t="s">
        <v>233</v>
      </c>
      <c r="BB134" s="32" t="s">
        <v>157</v>
      </c>
      <c r="BC134" s="32" t="s">
        <v>1084</v>
      </c>
      <c r="BD134" s="32" t="s">
        <v>157</v>
      </c>
      <c r="BE134" s="32" t="s">
        <v>157</v>
      </c>
      <c r="BF134" s="32" t="s">
        <v>157</v>
      </c>
      <c r="BG134" s="32" t="s">
        <v>359</v>
      </c>
      <c r="BH134" s="32" t="s">
        <v>157</v>
      </c>
      <c r="BI134" s="32" t="s">
        <v>157</v>
      </c>
      <c r="BJ134" s="32" t="s">
        <v>157</v>
      </c>
      <c r="BK134" s="32" t="s">
        <v>157</v>
      </c>
      <c r="BL134" s="33" t="s">
        <v>162</v>
      </c>
      <c r="BM134" s="33" t="s">
        <v>157</v>
      </c>
      <c r="BN134" s="33" t="s">
        <v>157</v>
      </c>
      <c r="BO134" s="33" t="s">
        <v>157</v>
      </c>
      <c r="BP134" s="33" t="s">
        <v>157</v>
      </c>
      <c r="BQ134" s="33" t="s">
        <v>157</v>
      </c>
      <c r="BR134" s="33" t="s">
        <v>157</v>
      </c>
      <c r="BS134" s="34" t="s">
        <v>162</v>
      </c>
      <c r="BT134" s="34" t="s">
        <v>157</v>
      </c>
      <c r="BU134" s="34" t="s">
        <v>164</v>
      </c>
      <c r="BV134" s="34" t="s">
        <v>1090</v>
      </c>
      <c r="BW134" s="35" t="s">
        <v>157</v>
      </c>
      <c r="BX134" s="35" t="s">
        <v>157</v>
      </c>
      <c r="BY134" s="35" t="s">
        <v>157</v>
      </c>
    </row>
    <row r="135" spans="1:77" ht="30" x14ac:dyDescent="0.25">
      <c r="A135" s="30" t="s">
        <v>2770</v>
      </c>
      <c r="B135" s="30" t="s">
        <v>2771</v>
      </c>
      <c r="C135" s="30" t="s">
        <v>2772</v>
      </c>
      <c r="D135" s="51">
        <f>VLOOKUP(A135,Population!A136:C1079,2,FALSE)</f>
        <v>2520</v>
      </c>
      <c r="E135" s="30" t="s">
        <v>164</v>
      </c>
      <c r="F135" s="31" t="s">
        <v>2773</v>
      </c>
      <c r="G135" s="31" t="s">
        <v>164</v>
      </c>
      <c r="H135" s="31" t="s">
        <v>2774</v>
      </c>
      <c r="I135" s="31" t="s">
        <v>233</v>
      </c>
      <c r="J135" s="31" t="s">
        <v>157</v>
      </c>
      <c r="K135" s="31" t="s">
        <v>462</v>
      </c>
      <c r="L135" s="31" t="s">
        <v>2775</v>
      </c>
      <c r="M135" s="31" t="s">
        <v>2776</v>
      </c>
      <c r="N135" s="31" t="s">
        <v>2777</v>
      </c>
      <c r="O135" s="31" t="s">
        <v>157</v>
      </c>
      <c r="P135" s="31" t="s">
        <v>1544</v>
      </c>
      <c r="Q135" s="31" t="s">
        <v>164</v>
      </c>
      <c r="R135" s="31" t="s">
        <v>2774</v>
      </c>
      <c r="S135" s="31" t="s">
        <v>233</v>
      </c>
      <c r="T135" s="31" t="s">
        <v>157</v>
      </c>
      <c r="U135" s="31" t="s">
        <v>462</v>
      </c>
      <c r="V135" s="31" t="s">
        <v>2775</v>
      </c>
      <c r="W135" s="31" t="s">
        <v>2778</v>
      </c>
      <c r="X135" s="31" t="s">
        <v>2779</v>
      </c>
      <c r="Y135" s="31" t="s">
        <v>157</v>
      </c>
      <c r="Z135" s="31" t="s">
        <v>259</v>
      </c>
      <c r="AA135" s="31" t="s">
        <v>157</v>
      </c>
      <c r="AB135" s="31" t="s">
        <v>157</v>
      </c>
      <c r="AC135" s="31" t="s">
        <v>157</v>
      </c>
      <c r="AD135" s="31" t="s">
        <v>157</v>
      </c>
      <c r="AE135" s="31" t="s">
        <v>2780</v>
      </c>
      <c r="AF135" s="32" t="s">
        <v>2781</v>
      </c>
      <c r="AG135" s="32" t="s">
        <v>1808</v>
      </c>
      <c r="AH135" s="32" t="s">
        <v>1151</v>
      </c>
      <c r="AI135" s="32" t="s">
        <v>164</v>
      </c>
      <c r="AJ135" s="32" t="s">
        <v>2782</v>
      </c>
      <c r="AK135" s="32" t="s">
        <v>462</v>
      </c>
      <c r="AL135" s="32" t="s">
        <v>233</v>
      </c>
      <c r="AM135" s="32" t="s">
        <v>157</v>
      </c>
      <c r="AN135" s="32" t="s">
        <v>2783</v>
      </c>
      <c r="AO135" s="32" t="s">
        <v>157</v>
      </c>
      <c r="AP135" s="32" t="s">
        <v>2784</v>
      </c>
      <c r="AQ135" s="32" t="s">
        <v>157</v>
      </c>
      <c r="AR135" s="32" t="s">
        <v>259</v>
      </c>
      <c r="AS135" s="32" t="s">
        <v>157</v>
      </c>
      <c r="AT135" s="32" t="s">
        <v>157</v>
      </c>
      <c r="AU135" s="32" t="s">
        <v>157</v>
      </c>
      <c r="AV135" s="32" t="s">
        <v>157</v>
      </c>
      <c r="AW135" s="32" t="s">
        <v>2785</v>
      </c>
      <c r="AX135" s="32" t="s">
        <v>164</v>
      </c>
      <c r="AY135" s="32" t="s">
        <v>2782</v>
      </c>
      <c r="AZ135" s="32" t="s">
        <v>462</v>
      </c>
      <c r="BA135" s="32" t="s">
        <v>233</v>
      </c>
      <c r="BB135" s="32" t="s">
        <v>157</v>
      </c>
      <c r="BC135" s="32" t="s">
        <v>2783</v>
      </c>
      <c r="BD135" s="32" t="s">
        <v>157</v>
      </c>
      <c r="BE135" s="32" t="s">
        <v>2786</v>
      </c>
      <c r="BF135" s="32" t="s">
        <v>157</v>
      </c>
      <c r="BG135" s="32" t="s">
        <v>259</v>
      </c>
      <c r="BH135" s="32" t="s">
        <v>157</v>
      </c>
      <c r="BI135" s="32" t="s">
        <v>157</v>
      </c>
      <c r="BJ135" s="32" t="s">
        <v>157</v>
      </c>
      <c r="BK135" s="32" t="s">
        <v>157</v>
      </c>
      <c r="BL135" s="33" t="s">
        <v>162</v>
      </c>
      <c r="BM135" s="33" t="s">
        <v>157</v>
      </c>
      <c r="BN135" s="33" t="s">
        <v>157</v>
      </c>
      <c r="BO135" s="33" t="s">
        <v>157</v>
      </c>
      <c r="BP135" s="33" t="s">
        <v>157</v>
      </c>
      <c r="BQ135" s="33" t="s">
        <v>157</v>
      </c>
      <c r="BR135" s="33" t="s">
        <v>157</v>
      </c>
      <c r="BS135" s="34" t="s">
        <v>162</v>
      </c>
      <c r="BT135" s="34" t="s">
        <v>157</v>
      </c>
      <c r="BU135" s="34" t="s">
        <v>162</v>
      </c>
      <c r="BV135" s="34" t="s">
        <v>157</v>
      </c>
      <c r="BW135" s="35" t="s">
        <v>2787</v>
      </c>
      <c r="BX135" s="35" t="s">
        <v>162</v>
      </c>
      <c r="BY135" s="35" t="s">
        <v>157</v>
      </c>
    </row>
    <row r="136" spans="1:77" ht="45" x14ac:dyDescent="0.25">
      <c r="A136" s="30" t="s">
        <v>5882</v>
      </c>
      <c r="B136" s="30" t="s">
        <v>1775</v>
      </c>
      <c r="C136" s="30" t="s">
        <v>1776</v>
      </c>
      <c r="D136" s="51">
        <v>1215</v>
      </c>
      <c r="E136" s="30" t="s">
        <v>164</v>
      </c>
      <c r="F136" s="31" t="s">
        <v>1777</v>
      </c>
      <c r="G136" s="31" t="s">
        <v>164</v>
      </c>
      <c r="H136" s="31" t="s">
        <v>1778</v>
      </c>
      <c r="I136" s="31" t="s">
        <v>233</v>
      </c>
      <c r="J136" s="31" t="s">
        <v>157</v>
      </c>
      <c r="K136" s="31" t="s">
        <v>503</v>
      </c>
      <c r="L136" s="31" t="s">
        <v>1779</v>
      </c>
      <c r="M136" s="31" t="s">
        <v>1780</v>
      </c>
      <c r="N136" s="31" t="s">
        <v>1781</v>
      </c>
      <c r="O136" s="31" t="s">
        <v>157</v>
      </c>
      <c r="P136" s="31" t="s">
        <v>640</v>
      </c>
      <c r="Q136" s="31" t="s">
        <v>164</v>
      </c>
      <c r="R136" s="31" t="s">
        <v>1778</v>
      </c>
      <c r="S136" s="31" t="s">
        <v>233</v>
      </c>
      <c r="T136" s="31" t="s">
        <v>157</v>
      </c>
      <c r="U136" s="31" t="s">
        <v>503</v>
      </c>
      <c r="V136" s="31" t="s">
        <v>1779</v>
      </c>
      <c r="W136" s="31" t="s">
        <v>1782</v>
      </c>
      <c r="X136" s="31" t="s">
        <v>1783</v>
      </c>
      <c r="Y136" s="31" t="s">
        <v>157</v>
      </c>
      <c r="Z136" s="31" t="s">
        <v>241</v>
      </c>
      <c r="AA136" s="31" t="s">
        <v>157</v>
      </c>
      <c r="AB136" s="31" t="s">
        <v>1784</v>
      </c>
      <c r="AC136" s="31" t="s">
        <v>157</v>
      </c>
      <c r="AD136" s="31" t="s">
        <v>157</v>
      </c>
      <c r="AE136" s="31" t="s">
        <v>157</v>
      </c>
      <c r="AF136" s="32" t="s">
        <v>1777</v>
      </c>
      <c r="AG136" s="32" t="s">
        <v>640</v>
      </c>
      <c r="AH136" s="32" t="s">
        <v>1457</v>
      </c>
      <c r="AI136" s="32" t="s">
        <v>164</v>
      </c>
      <c r="AJ136" s="32" t="s">
        <v>1785</v>
      </c>
      <c r="AK136" s="32" t="s">
        <v>1786</v>
      </c>
      <c r="AL136" s="32" t="s">
        <v>233</v>
      </c>
      <c r="AM136" s="32" t="s">
        <v>157</v>
      </c>
      <c r="AN136" s="32" t="s">
        <v>1787</v>
      </c>
      <c r="AO136" s="32" t="s">
        <v>157</v>
      </c>
      <c r="AP136" s="32" t="s">
        <v>157</v>
      </c>
      <c r="AQ136" s="32" t="s">
        <v>157</v>
      </c>
      <c r="AR136" s="32" t="s">
        <v>259</v>
      </c>
      <c r="AS136" s="32" t="s">
        <v>157</v>
      </c>
      <c r="AT136" s="32" t="s">
        <v>157</v>
      </c>
      <c r="AU136" s="32" t="s">
        <v>157</v>
      </c>
      <c r="AV136" s="32" t="s">
        <v>157</v>
      </c>
      <c r="AW136" s="32" t="s">
        <v>595</v>
      </c>
      <c r="AX136" s="32" t="s">
        <v>164</v>
      </c>
      <c r="AY136" s="32" t="s">
        <v>1788</v>
      </c>
      <c r="AZ136" s="32" t="s">
        <v>503</v>
      </c>
      <c r="BA136" s="32" t="s">
        <v>233</v>
      </c>
      <c r="BB136" s="32" t="s">
        <v>157</v>
      </c>
      <c r="BC136" s="32" t="s">
        <v>1787</v>
      </c>
      <c r="BD136" s="32" t="s">
        <v>157</v>
      </c>
      <c r="BE136" s="32" t="s">
        <v>157</v>
      </c>
      <c r="BF136" s="32" t="s">
        <v>157</v>
      </c>
      <c r="BG136" s="32" t="s">
        <v>259</v>
      </c>
      <c r="BH136" s="32" t="s">
        <v>157</v>
      </c>
      <c r="BI136" s="32" t="s">
        <v>157</v>
      </c>
      <c r="BJ136" s="32" t="s">
        <v>157</v>
      </c>
      <c r="BK136" s="32" t="s">
        <v>157</v>
      </c>
      <c r="BL136" s="33" t="s">
        <v>162</v>
      </c>
      <c r="BM136" s="33" t="s">
        <v>157</v>
      </c>
      <c r="BN136" s="33" t="s">
        <v>157</v>
      </c>
      <c r="BO136" s="33" t="s">
        <v>157</v>
      </c>
      <c r="BP136" s="33" t="s">
        <v>157</v>
      </c>
      <c r="BQ136" s="33" t="s">
        <v>157</v>
      </c>
      <c r="BR136" s="33" t="s">
        <v>157</v>
      </c>
      <c r="BS136" s="34" t="s">
        <v>162</v>
      </c>
      <c r="BT136" s="34" t="s">
        <v>157</v>
      </c>
      <c r="BU136" s="34" t="s">
        <v>164</v>
      </c>
      <c r="BV136" s="34" t="s">
        <v>245</v>
      </c>
      <c r="BW136" s="35" t="s">
        <v>1789</v>
      </c>
      <c r="BX136" s="35" t="s">
        <v>157</v>
      </c>
      <c r="BY136" s="35" t="s">
        <v>157</v>
      </c>
    </row>
    <row r="137" spans="1:77" ht="135" x14ac:dyDescent="0.25">
      <c r="A137" s="30" t="s">
        <v>5914</v>
      </c>
      <c r="B137" s="30" t="s">
        <v>3840</v>
      </c>
      <c r="C137" s="30" t="s">
        <v>3841</v>
      </c>
      <c r="D137" s="51">
        <f>VLOOKUP(A137,Population!A138:C1081,2,FALSE)</f>
        <v>17278</v>
      </c>
      <c r="E137" s="30" t="s">
        <v>164</v>
      </c>
      <c r="F137" s="31" t="s">
        <v>3842</v>
      </c>
      <c r="G137" s="31" t="s">
        <v>164</v>
      </c>
      <c r="H137" s="31" t="s">
        <v>3695</v>
      </c>
      <c r="I137" s="31" t="s">
        <v>233</v>
      </c>
      <c r="J137" s="31" t="s">
        <v>157</v>
      </c>
      <c r="K137" s="31" t="s">
        <v>340</v>
      </c>
      <c r="L137" s="31" t="s">
        <v>3843</v>
      </c>
      <c r="M137" s="31" t="s">
        <v>1398</v>
      </c>
      <c r="N137" s="31" t="s">
        <v>3844</v>
      </c>
      <c r="O137" s="31" t="s">
        <v>157</v>
      </c>
      <c r="P137" s="31" t="s">
        <v>636</v>
      </c>
      <c r="Q137" s="31" t="s">
        <v>164</v>
      </c>
      <c r="R137" s="31" t="s">
        <v>3695</v>
      </c>
      <c r="S137" s="31" t="s">
        <v>233</v>
      </c>
      <c r="T137" s="31" t="s">
        <v>157</v>
      </c>
      <c r="U137" s="31" t="s">
        <v>340</v>
      </c>
      <c r="V137" s="31" t="s">
        <v>3843</v>
      </c>
      <c r="W137" s="31" t="s">
        <v>2662</v>
      </c>
      <c r="X137" s="31" t="s">
        <v>3845</v>
      </c>
      <c r="Y137" s="31" t="s">
        <v>157</v>
      </c>
      <c r="Z137" s="31" t="s">
        <v>259</v>
      </c>
      <c r="AA137" s="31" t="s">
        <v>157</v>
      </c>
      <c r="AB137" s="31" t="s">
        <v>157</v>
      </c>
      <c r="AC137" s="31" t="s">
        <v>157</v>
      </c>
      <c r="AD137" s="31" t="s">
        <v>157</v>
      </c>
      <c r="AE137" s="31" t="s">
        <v>157</v>
      </c>
      <c r="AF137" s="32" t="s">
        <v>3846</v>
      </c>
      <c r="AG137" s="32" t="s">
        <v>3160</v>
      </c>
      <c r="AH137" s="32" t="s">
        <v>3847</v>
      </c>
      <c r="AI137" s="32" t="s">
        <v>164</v>
      </c>
      <c r="AJ137" s="32" t="s">
        <v>3848</v>
      </c>
      <c r="AK137" s="32" t="s">
        <v>340</v>
      </c>
      <c r="AL137" s="32" t="s">
        <v>233</v>
      </c>
      <c r="AM137" s="32" t="s">
        <v>157</v>
      </c>
      <c r="AN137" s="32" t="s">
        <v>3849</v>
      </c>
      <c r="AO137" s="32" t="s">
        <v>157</v>
      </c>
      <c r="AP137" s="32" t="s">
        <v>3849</v>
      </c>
      <c r="AQ137" s="32" t="s">
        <v>157</v>
      </c>
      <c r="AR137" s="32" t="s">
        <v>259</v>
      </c>
      <c r="AS137" s="32" t="s">
        <v>157</v>
      </c>
      <c r="AT137" s="32" t="s">
        <v>157</v>
      </c>
      <c r="AU137" s="32" t="s">
        <v>157</v>
      </c>
      <c r="AV137" s="32" t="s">
        <v>157</v>
      </c>
      <c r="AW137" s="32" t="s">
        <v>3850</v>
      </c>
      <c r="AX137" s="32" t="s">
        <v>164</v>
      </c>
      <c r="AY137" s="32" t="s">
        <v>3848</v>
      </c>
      <c r="AZ137" s="32" t="s">
        <v>340</v>
      </c>
      <c r="BA137" s="32" t="s">
        <v>233</v>
      </c>
      <c r="BB137" s="32" t="s">
        <v>157</v>
      </c>
      <c r="BC137" s="32" t="s">
        <v>3849</v>
      </c>
      <c r="BD137" s="32" t="s">
        <v>157</v>
      </c>
      <c r="BE137" s="32" t="s">
        <v>3849</v>
      </c>
      <c r="BF137" s="32" t="s">
        <v>157</v>
      </c>
      <c r="BG137" s="32" t="s">
        <v>259</v>
      </c>
      <c r="BH137" s="32" t="s">
        <v>157</v>
      </c>
      <c r="BI137" s="32" t="s">
        <v>157</v>
      </c>
      <c r="BJ137" s="32" t="s">
        <v>157</v>
      </c>
      <c r="BK137" s="32" t="s">
        <v>157</v>
      </c>
      <c r="BL137" s="33" t="s">
        <v>164</v>
      </c>
      <c r="BM137" s="33" t="s">
        <v>3851</v>
      </c>
      <c r="BN137" s="33" t="s">
        <v>3851</v>
      </c>
      <c r="BO137" s="33" t="s">
        <v>167</v>
      </c>
      <c r="BP137" s="33" t="s">
        <v>157</v>
      </c>
      <c r="BQ137" s="33" t="s">
        <v>3852</v>
      </c>
      <c r="BR137" s="33" t="s">
        <v>3853</v>
      </c>
      <c r="BS137" s="34" t="s">
        <v>164</v>
      </c>
      <c r="BT137" s="34" t="s">
        <v>3854</v>
      </c>
      <c r="BU137" s="34" t="s">
        <v>164</v>
      </c>
      <c r="BV137" s="34" t="s">
        <v>745</v>
      </c>
      <c r="BW137" s="35" t="s">
        <v>3855</v>
      </c>
      <c r="BX137" s="35" t="s">
        <v>3856</v>
      </c>
      <c r="BY137" s="35" t="s">
        <v>157</v>
      </c>
    </row>
    <row r="138" spans="1:77" x14ac:dyDescent="0.25">
      <c r="A138" s="30" t="s">
        <v>5089</v>
      </c>
      <c r="B138" s="30" t="s">
        <v>5090</v>
      </c>
      <c r="C138" s="30" t="s">
        <v>5091</v>
      </c>
      <c r="D138" s="51">
        <f>VLOOKUP(A138,Population!A139:C1082,2,FALSE)</f>
        <v>222</v>
      </c>
      <c r="E138" s="30" t="s">
        <v>164</v>
      </c>
      <c r="F138" s="31" t="s">
        <v>3282</v>
      </c>
      <c r="G138" s="31" t="s">
        <v>164</v>
      </c>
      <c r="H138" s="31" t="s">
        <v>5092</v>
      </c>
      <c r="I138" s="31" t="s">
        <v>233</v>
      </c>
      <c r="J138" s="31" t="s">
        <v>157</v>
      </c>
      <c r="K138" s="31" t="s">
        <v>503</v>
      </c>
      <c r="L138" s="31" t="s">
        <v>5093</v>
      </c>
      <c r="M138" s="31" t="s">
        <v>5094</v>
      </c>
      <c r="N138" s="31" t="s">
        <v>5095</v>
      </c>
      <c r="O138" s="31" t="s">
        <v>157</v>
      </c>
      <c r="P138" s="31" t="s">
        <v>219</v>
      </c>
      <c r="Q138" s="31" t="s">
        <v>164</v>
      </c>
      <c r="R138" s="31" t="s">
        <v>5092</v>
      </c>
      <c r="S138" s="31" t="s">
        <v>233</v>
      </c>
      <c r="T138" s="31" t="s">
        <v>157</v>
      </c>
      <c r="U138" s="31" t="s">
        <v>503</v>
      </c>
      <c r="V138" s="31" t="s">
        <v>5093</v>
      </c>
      <c r="W138" s="31" t="s">
        <v>5096</v>
      </c>
      <c r="X138" s="31" t="s">
        <v>5097</v>
      </c>
      <c r="Y138" s="31" t="s">
        <v>157</v>
      </c>
      <c r="Z138" s="31" t="s">
        <v>259</v>
      </c>
      <c r="AA138" s="31" t="s">
        <v>5092</v>
      </c>
      <c r="AB138" s="31" t="s">
        <v>157</v>
      </c>
      <c r="AC138" s="31" t="s">
        <v>157</v>
      </c>
      <c r="AD138" s="31" t="s">
        <v>157</v>
      </c>
      <c r="AE138" s="31" t="s">
        <v>157</v>
      </c>
      <c r="AF138" s="32" t="s">
        <v>5098</v>
      </c>
      <c r="AG138" s="32" t="s">
        <v>967</v>
      </c>
      <c r="AH138" s="32" t="s">
        <v>305</v>
      </c>
      <c r="AI138" s="32" t="s">
        <v>164</v>
      </c>
      <c r="AJ138" s="32" t="s">
        <v>305</v>
      </c>
      <c r="AK138" s="32" t="s">
        <v>503</v>
      </c>
      <c r="AL138" s="32" t="s">
        <v>233</v>
      </c>
      <c r="AM138" s="32" t="s">
        <v>157</v>
      </c>
      <c r="AN138" s="32" t="s">
        <v>1345</v>
      </c>
      <c r="AO138" s="32" t="s">
        <v>157</v>
      </c>
      <c r="AP138" s="32" t="s">
        <v>5099</v>
      </c>
      <c r="AQ138" s="32" t="s">
        <v>157</v>
      </c>
      <c r="AR138" s="32" t="s">
        <v>259</v>
      </c>
      <c r="AS138" s="32" t="s">
        <v>157</v>
      </c>
      <c r="AT138" s="32" t="s">
        <v>157</v>
      </c>
      <c r="AU138" s="32" t="s">
        <v>157</v>
      </c>
      <c r="AV138" s="32" t="s">
        <v>157</v>
      </c>
      <c r="AW138" s="32" t="s">
        <v>305</v>
      </c>
      <c r="AX138" s="32" t="s">
        <v>164</v>
      </c>
      <c r="AY138" s="32" t="s">
        <v>305</v>
      </c>
      <c r="AZ138" s="32" t="s">
        <v>503</v>
      </c>
      <c r="BA138" s="32" t="s">
        <v>233</v>
      </c>
      <c r="BB138" s="32" t="s">
        <v>157</v>
      </c>
      <c r="BC138" s="32" t="s">
        <v>5100</v>
      </c>
      <c r="BD138" s="32" t="s">
        <v>157</v>
      </c>
      <c r="BE138" s="32" t="s">
        <v>5101</v>
      </c>
      <c r="BF138" s="32" t="s">
        <v>157</v>
      </c>
      <c r="BG138" s="32" t="s">
        <v>259</v>
      </c>
      <c r="BH138" s="32" t="s">
        <v>157</v>
      </c>
      <c r="BI138" s="32" t="s">
        <v>157</v>
      </c>
      <c r="BJ138" s="32" t="s">
        <v>157</v>
      </c>
      <c r="BK138" s="32" t="s">
        <v>157</v>
      </c>
      <c r="BL138" s="33" t="s">
        <v>162</v>
      </c>
      <c r="BM138" s="33" t="s">
        <v>157</v>
      </c>
      <c r="BN138" s="33" t="s">
        <v>157</v>
      </c>
      <c r="BO138" s="33" t="s">
        <v>157</v>
      </c>
      <c r="BP138" s="33" t="s">
        <v>157</v>
      </c>
      <c r="BQ138" s="33" t="s">
        <v>157</v>
      </c>
      <c r="BR138" s="33" t="s">
        <v>157</v>
      </c>
      <c r="BS138" s="34" t="s">
        <v>162</v>
      </c>
      <c r="BT138" s="34" t="s">
        <v>157</v>
      </c>
      <c r="BU138" s="34" t="s">
        <v>162</v>
      </c>
      <c r="BV138" s="34" t="s">
        <v>157</v>
      </c>
      <c r="BW138" s="35" t="s">
        <v>5102</v>
      </c>
      <c r="BX138" s="35" t="s">
        <v>5103</v>
      </c>
      <c r="BY138" s="35" t="s">
        <v>157</v>
      </c>
    </row>
    <row r="139" spans="1:77" ht="30" x14ac:dyDescent="0.25">
      <c r="A139" s="30" t="s">
        <v>3145</v>
      </c>
      <c r="B139" s="30" t="s">
        <v>3146</v>
      </c>
      <c r="C139" s="30" t="s">
        <v>3147</v>
      </c>
      <c r="D139" s="51">
        <v>10780</v>
      </c>
      <c r="E139" s="30" t="s">
        <v>164</v>
      </c>
      <c r="F139" s="31" t="s">
        <v>3148</v>
      </c>
      <c r="G139" s="31" t="s">
        <v>164</v>
      </c>
      <c r="H139" s="31" t="s">
        <v>3149</v>
      </c>
      <c r="I139" s="31" t="s">
        <v>167</v>
      </c>
      <c r="J139" s="31" t="s">
        <v>3150</v>
      </c>
      <c r="K139" s="31" t="s">
        <v>217</v>
      </c>
      <c r="L139" s="31" t="s">
        <v>3151</v>
      </c>
      <c r="M139" s="31" t="s">
        <v>3152</v>
      </c>
      <c r="N139" s="31" t="s">
        <v>3153</v>
      </c>
      <c r="O139" s="31" t="s">
        <v>157</v>
      </c>
      <c r="P139" s="31" t="s">
        <v>3154</v>
      </c>
      <c r="Q139" s="31" t="s">
        <v>164</v>
      </c>
      <c r="R139" s="31" t="s">
        <v>3149</v>
      </c>
      <c r="S139" s="31" t="s">
        <v>167</v>
      </c>
      <c r="T139" s="31" t="s">
        <v>3150</v>
      </c>
      <c r="U139" s="31" t="s">
        <v>217</v>
      </c>
      <c r="V139" s="31" t="s">
        <v>3151</v>
      </c>
      <c r="W139" s="31" t="s">
        <v>3155</v>
      </c>
      <c r="X139" s="31" t="s">
        <v>3156</v>
      </c>
      <c r="Y139" s="31" t="s">
        <v>157</v>
      </c>
      <c r="Z139" s="31" t="s">
        <v>259</v>
      </c>
      <c r="AA139" s="31" t="s">
        <v>3157</v>
      </c>
      <c r="AB139" s="31" t="s">
        <v>157</v>
      </c>
      <c r="AC139" s="31" t="s">
        <v>157</v>
      </c>
      <c r="AD139" s="31" t="s">
        <v>157</v>
      </c>
      <c r="AE139" s="31" t="s">
        <v>3158</v>
      </c>
      <c r="AF139" s="32" t="s">
        <v>3159</v>
      </c>
      <c r="AG139" s="32" t="s">
        <v>3160</v>
      </c>
      <c r="AH139" s="32" t="s">
        <v>3161</v>
      </c>
      <c r="AI139" s="32" t="s">
        <v>164</v>
      </c>
      <c r="AJ139" s="32" t="s">
        <v>3161</v>
      </c>
      <c r="AK139" s="32" t="s">
        <v>217</v>
      </c>
      <c r="AL139" s="32" t="s">
        <v>167</v>
      </c>
      <c r="AM139" s="32" t="s">
        <v>3150</v>
      </c>
      <c r="AN139" s="32" t="s">
        <v>3162</v>
      </c>
      <c r="AO139" s="32" t="s">
        <v>157</v>
      </c>
      <c r="AP139" s="32" t="s">
        <v>157</v>
      </c>
      <c r="AQ139" s="32" t="s">
        <v>157</v>
      </c>
      <c r="AR139" s="32" t="s">
        <v>157</v>
      </c>
      <c r="AS139" s="32" t="s">
        <v>157</v>
      </c>
      <c r="AT139" s="32" t="s">
        <v>157</v>
      </c>
      <c r="AU139" s="32" t="s">
        <v>157</v>
      </c>
      <c r="AV139" s="32" t="s">
        <v>157</v>
      </c>
      <c r="AW139" s="32" t="s">
        <v>3163</v>
      </c>
      <c r="AX139" s="32" t="s">
        <v>164</v>
      </c>
      <c r="AY139" s="32" t="s">
        <v>3161</v>
      </c>
      <c r="AZ139" s="32" t="s">
        <v>217</v>
      </c>
      <c r="BA139" s="32" t="s">
        <v>167</v>
      </c>
      <c r="BB139" s="32" t="s">
        <v>3150</v>
      </c>
      <c r="BC139" s="32" t="s">
        <v>3164</v>
      </c>
      <c r="BD139" s="32" t="s">
        <v>157</v>
      </c>
      <c r="BE139" s="32" t="s">
        <v>157</v>
      </c>
      <c r="BF139" s="32" t="s">
        <v>157</v>
      </c>
      <c r="BG139" s="32" t="s">
        <v>157</v>
      </c>
      <c r="BH139" s="32" t="s">
        <v>157</v>
      </c>
      <c r="BI139" s="32" t="s">
        <v>157</v>
      </c>
      <c r="BJ139" s="32" t="s">
        <v>157</v>
      </c>
      <c r="BK139" s="32" t="s">
        <v>157</v>
      </c>
      <c r="BL139" s="33" t="s">
        <v>162</v>
      </c>
      <c r="BM139" s="33" t="s">
        <v>157</v>
      </c>
      <c r="BN139" s="33" t="s">
        <v>157</v>
      </c>
      <c r="BO139" s="33" t="s">
        <v>157</v>
      </c>
      <c r="BP139" s="33" t="s">
        <v>157</v>
      </c>
      <c r="BQ139" s="33" t="s">
        <v>157</v>
      </c>
      <c r="BR139" s="33" t="s">
        <v>157</v>
      </c>
      <c r="BS139" s="34" t="s">
        <v>164</v>
      </c>
      <c r="BT139" s="34" t="s">
        <v>762</v>
      </c>
      <c r="BU139" s="34" t="s">
        <v>162</v>
      </c>
      <c r="BV139" s="34" t="s">
        <v>157</v>
      </c>
      <c r="BW139" s="35" t="s">
        <v>157</v>
      </c>
      <c r="BX139" s="35" t="s">
        <v>157</v>
      </c>
      <c r="BY139" s="35" t="s">
        <v>157</v>
      </c>
    </row>
    <row r="140" spans="1:77" ht="60" x14ac:dyDescent="0.25">
      <c r="A140" s="30" t="s">
        <v>4944</v>
      </c>
      <c r="B140" s="30" t="s">
        <v>4945</v>
      </c>
      <c r="C140" s="30" t="s">
        <v>4946</v>
      </c>
      <c r="D140" s="51">
        <f>VLOOKUP(A140,Population!A141:C1084,2,FALSE)</f>
        <v>1006</v>
      </c>
      <c r="E140" s="30" t="s">
        <v>164</v>
      </c>
      <c r="F140" s="31" t="s">
        <v>4947</v>
      </c>
      <c r="G140" s="31" t="s">
        <v>164</v>
      </c>
      <c r="H140" s="31" t="s">
        <v>4948</v>
      </c>
      <c r="I140" s="31" t="s">
        <v>233</v>
      </c>
      <c r="J140" s="31" t="s">
        <v>157</v>
      </c>
      <c r="K140" s="31" t="s">
        <v>503</v>
      </c>
      <c r="L140" s="31" t="s">
        <v>3515</v>
      </c>
      <c r="M140" s="31" t="s">
        <v>4949</v>
      </c>
      <c r="N140" s="31" t="s">
        <v>4950</v>
      </c>
      <c r="O140" s="31" t="s">
        <v>157</v>
      </c>
      <c r="P140" s="31" t="s">
        <v>320</v>
      </c>
      <c r="Q140" s="31" t="s">
        <v>164</v>
      </c>
      <c r="R140" s="31" t="s">
        <v>4948</v>
      </c>
      <c r="S140" s="31" t="s">
        <v>233</v>
      </c>
      <c r="T140" s="31" t="s">
        <v>157</v>
      </c>
      <c r="U140" s="31" t="s">
        <v>503</v>
      </c>
      <c r="V140" s="31" t="s">
        <v>3515</v>
      </c>
      <c r="W140" s="31" t="s">
        <v>4951</v>
      </c>
      <c r="X140" s="31" t="s">
        <v>4952</v>
      </c>
      <c r="Y140" s="31" t="s">
        <v>157</v>
      </c>
      <c r="Z140" s="31" t="s">
        <v>373</v>
      </c>
      <c r="AA140" s="31" t="s">
        <v>157</v>
      </c>
      <c r="AB140" s="31" t="s">
        <v>4953</v>
      </c>
      <c r="AC140" s="31" t="s">
        <v>157</v>
      </c>
      <c r="AD140" s="31" t="s">
        <v>157</v>
      </c>
      <c r="AE140" s="31" t="s">
        <v>157</v>
      </c>
      <c r="AF140" s="32" t="s">
        <v>4954</v>
      </c>
      <c r="AG140" s="32" t="s">
        <v>1801</v>
      </c>
      <c r="AH140" s="32" t="s">
        <v>4955</v>
      </c>
      <c r="AI140" s="32" t="s">
        <v>164</v>
      </c>
      <c r="AJ140" s="32" t="s">
        <v>4956</v>
      </c>
      <c r="AK140" s="32" t="s">
        <v>503</v>
      </c>
      <c r="AL140" s="32" t="s">
        <v>233</v>
      </c>
      <c r="AM140" s="32" t="s">
        <v>157</v>
      </c>
      <c r="AN140" s="32" t="s">
        <v>4355</v>
      </c>
      <c r="AO140" s="32" t="s">
        <v>157</v>
      </c>
      <c r="AP140" s="32" t="s">
        <v>4956</v>
      </c>
      <c r="AQ140" s="32" t="s">
        <v>157</v>
      </c>
      <c r="AR140" s="32" t="s">
        <v>626</v>
      </c>
      <c r="AS140" s="32" t="s">
        <v>157</v>
      </c>
      <c r="AT140" s="32" t="s">
        <v>4957</v>
      </c>
      <c r="AU140" s="32" t="s">
        <v>157</v>
      </c>
      <c r="AV140" s="32" t="s">
        <v>157</v>
      </c>
      <c r="AW140" s="32" t="s">
        <v>4958</v>
      </c>
      <c r="AX140" s="32" t="s">
        <v>164</v>
      </c>
      <c r="AY140" s="32" t="s">
        <v>4956</v>
      </c>
      <c r="AZ140" s="32" t="s">
        <v>503</v>
      </c>
      <c r="BA140" s="32" t="s">
        <v>233</v>
      </c>
      <c r="BB140" s="32" t="s">
        <v>157</v>
      </c>
      <c r="BC140" s="32" t="s">
        <v>4355</v>
      </c>
      <c r="BD140" s="32" t="s">
        <v>157</v>
      </c>
      <c r="BE140" s="32" t="s">
        <v>4956</v>
      </c>
      <c r="BF140" s="32" t="s">
        <v>157</v>
      </c>
      <c r="BG140" s="32" t="s">
        <v>626</v>
      </c>
      <c r="BH140" s="32" t="s">
        <v>157</v>
      </c>
      <c r="BI140" s="32" t="s">
        <v>4957</v>
      </c>
      <c r="BJ140" s="32" t="s">
        <v>157</v>
      </c>
      <c r="BK140" s="32" t="s">
        <v>157</v>
      </c>
      <c r="BL140" s="33" t="s">
        <v>164</v>
      </c>
      <c r="BM140" s="33" t="s">
        <v>2517</v>
      </c>
      <c r="BN140" s="33" t="s">
        <v>4959</v>
      </c>
      <c r="BO140" s="33" t="s">
        <v>775</v>
      </c>
      <c r="BP140" s="33" t="s">
        <v>157</v>
      </c>
      <c r="BQ140" s="33" t="s">
        <v>157</v>
      </c>
      <c r="BR140" s="33" t="s">
        <v>4960</v>
      </c>
      <c r="BS140" s="34" t="s">
        <v>162</v>
      </c>
      <c r="BT140" s="34" t="s">
        <v>157</v>
      </c>
      <c r="BU140" s="34" t="s">
        <v>162</v>
      </c>
      <c r="BV140" s="34" t="s">
        <v>157</v>
      </c>
      <c r="BW140" s="35" t="s">
        <v>4961</v>
      </c>
      <c r="BX140" s="35" t="s">
        <v>4962</v>
      </c>
      <c r="BY140" s="35" t="s">
        <v>157</v>
      </c>
    </row>
    <row r="141" spans="1:77" ht="45" x14ac:dyDescent="0.25">
      <c r="A141" s="30" t="s">
        <v>538</v>
      </c>
      <c r="B141" s="30" t="s">
        <v>539</v>
      </c>
      <c r="C141" s="30" t="s">
        <v>540</v>
      </c>
      <c r="D141" s="51">
        <f>VLOOKUP(A141,Population!A142:C1085,2,FALSE)</f>
        <v>1009</v>
      </c>
      <c r="E141" s="30" t="s">
        <v>164</v>
      </c>
      <c r="F141" s="31" t="s">
        <v>541</v>
      </c>
      <c r="G141" s="31" t="s">
        <v>164</v>
      </c>
      <c r="H141" s="31" t="s">
        <v>542</v>
      </c>
      <c r="I141" s="31" t="s">
        <v>233</v>
      </c>
      <c r="J141" s="31" t="s">
        <v>157</v>
      </c>
      <c r="K141" s="31" t="s">
        <v>503</v>
      </c>
      <c r="L141" s="31" t="s">
        <v>543</v>
      </c>
      <c r="M141" s="31" t="s">
        <v>544</v>
      </c>
      <c r="N141" s="31" t="s">
        <v>545</v>
      </c>
      <c r="O141" s="31" t="s">
        <v>157</v>
      </c>
      <c r="P141" s="31" t="s">
        <v>546</v>
      </c>
      <c r="Q141" s="31" t="s">
        <v>164</v>
      </c>
      <c r="R141" s="31" t="s">
        <v>542</v>
      </c>
      <c r="S141" s="31" t="s">
        <v>233</v>
      </c>
      <c r="T141" s="31" t="s">
        <v>157</v>
      </c>
      <c r="U141" s="31" t="s">
        <v>503</v>
      </c>
      <c r="V141" s="31" t="s">
        <v>547</v>
      </c>
      <c r="W141" s="31" t="s">
        <v>548</v>
      </c>
      <c r="X141" s="31" t="s">
        <v>549</v>
      </c>
      <c r="Y141" s="31" t="s">
        <v>157</v>
      </c>
      <c r="Z141" s="31" t="s">
        <v>259</v>
      </c>
      <c r="AA141" s="31" t="s">
        <v>550</v>
      </c>
      <c r="AB141" s="31" t="s">
        <v>157</v>
      </c>
      <c r="AC141" s="31" t="s">
        <v>157</v>
      </c>
      <c r="AD141" s="31" t="s">
        <v>157</v>
      </c>
      <c r="AE141" s="31" t="s">
        <v>157</v>
      </c>
      <c r="AF141" s="32" t="s">
        <v>541</v>
      </c>
      <c r="AG141" s="32" t="s">
        <v>546</v>
      </c>
      <c r="AH141" s="32" t="s">
        <v>551</v>
      </c>
      <c r="AI141" s="32" t="s">
        <v>164</v>
      </c>
      <c r="AJ141" s="32" t="s">
        <v>552</v>
      </c>
      <c r="AK141" s="32" t="s">
        <v>503</v>
      </c>
      <c r="AL141" s="32" t="s">
        <v>233</v>
      </c>
      <c r="AM141" s="32" t="s">
        <v>157</v>
      </c>
      <c r="AN141" s="32" t="s">
        <v>188</v>
      </c>
      <c r="AO141" s="32" t="s">
        <v>503</v>
      </c>
      <c r="AP141" s="32" t="s">
        <v>157</v>
      </c>
      <c r="AQ141" s="32" t="s">
        <v>157</v>
      </c>
      <c r="AR141" s="32" t="s">
        <v>247</v>
      </c>
      <c r="AS141" s="32" t="s">
        <v>157</v>
      </c>
      <c r="AT141" s="32" t="s">
        <v>553</v>
      </c>
      <c r="AU141" s="32" t="s">
        <v>157</v>
      </c>
      <c r="AV141" s="32" t="s">
        <v>157</v>
      </c>
      <c r="AW141" s="32" t="s">
        <v>554</v>
      </c>
      <c r="AX141" s="32" t="s">
        <v>164</v>
      </c>
      <c r="AY141" s="32" t="s">
        <v>552</v>
      </c>
      <c r="AZ141" s="32" t="s">
        <v>503</v>
      </c>
      <c r="BA141" s="32" t="s">
        <v>233</v>
      </c>
      <c r="BB141" s="32" t="s">
        <v>157</v>
      </c>
      <c r="BC141" s="32" t="s">
        <v>188</v>
      </c>
      <c r="BD141" s="32" t="s">
        <v>503</v>
      </c>
      <c r="BE141" s="32" t="s">
        <v>157</v>
      </c>
      <c r="BF141" s="32" t="s">
        <v>157</v>
      </c>
      <c r="BG141" s="32" t="s">
        <v>247</v>
      </c>
      <c r="BH141" s="32" t="s">
        <v>157</v>
      </c>
      <c r="BI141" s="32" t="s">
        <v>555</v>
      </c>
      <c r="BJ141" s="32" t="s">
        <v>157</v>
      </c>
      <c r="BK141" s="32" t="s">
        <v>157</v>
      </c>
      <c r="BL141" s="33" t="s">
        <v>162</v>
      </c>
      <c r="BM141" s="33" t="s">
        <v>157</v>
      </c>
      <c r="BN141" s="33" t="s">
        <v>157</v>
      </c>
      <c r="BO141" s="33" t="s">
        <v>157</v>
      </c>
      <c r="BP141" s="33" t="s">
        <v>157</v>
      </c>
      <c r="BQ141" s="33" t="s">
        <v>157</v>
      </c>
      <c r="BR141" s="33" t="s">
        <v>157</v>
      </c>
      <c r="BS141" s="34" t="s">
        <v>162</v>
      </c>
      <c r="BT141" s="34" t="s">
        <v>157</v>
      </c>
      <c r="BU141" s="34" t="s">
        <v>164</v>
      </c>
      <c r="BV141" s="34" t="s">
        <v>556</v>
      </c>
      <c r="BW141" s="35" t="s">
        <v>557</v>
      </c>
      <c r="BX141" s="35" t="s">
        <v>162</v>
      </c>
      <c r="BY141" s="35" t="s">
        <v>162</v>
      </c>
    </row>
    <row r="142" spans="1:77" x14ac:dyDescent="0.25">
      <c r="A142" s="30" t="s">
        <v>5892</v>
      </c>
      <c r="B142" s="30" t="s">
        <v>2295</v>
      </c>
      <c r="C142" s="30" t="s">
        <v>2296</v>
      </c>
      <c r="D142" s="51">
        <f>VLOOKUP(A142,Population!A143:C1086,2,FALSE)</f>
        <v>322</v>
      </c>
      <c r="E142" s="30" t="s">
        <v>164</v>
      </c>
      <c r="F142" s="31" t="s">
        <v>2297</v>
      </c>
      <c r="G142" s="31" t="s">
        <v>164</v>
      </c>
      <c r="H142" s="31" t="s">
        <v>2298</v>
      </c>
      <c r="I142" s="31" t="s">
        <v>233</v>
      </c>
      <c r="J142" s="31" t="s">
        <v>157</v>
      </c>
      <c r="K142" s="31" t="s">
        <v>273</v>
      </c>
      <c r="L142" s="31" t="s">
        <v>2299</v>
      </c>
      <c r="M142" s="31" t="s">
        <v>2300</v>
      </c>
      <c r="N142" s="31" t="s">
        <v>2301</v>
      </c>
      <c r="O142" s="31" t="s">
        <v>157</v>
      </c>
      <c r="P142" s="31" t="s">
        <v>169</v>
      </c>
      <c r="Q142" s="31" t="s">
        <v>164</v>
      </c>
      <c r="R142" s="31" t="s">
        <v>2298</v>
      </c>
      <c r="S142" s="31" t="s">
        <v>233</v>
      </c>
      <c r="T142" s="31" t="s">
        <v>157</v>
      </c>
      <c r="U142" s="31" t="s">
        <v>273</v>
      </c>
      <c r="V142" s="31" t="s">
        <v>2302</v>
      </c>
      <c r="W142" s="31" t="s">
        <v>2303</v>
      </c>
      <c r="X142" s="31" t="s">
        <v>2304</v>
      </c>
      <c r="Y142" s="31" t="s">
        <v>157</v>
      </c>
      <c r="Z142" s="31" t="s">
        <v>259</v>
      </c>
      <c r="AA142" s="31" t="s">
        <v>157</v>
      </c>
      <c r="AB142" s="31" t="s">
        <v>157</v>
      </c>
      <c r="AC142" s="31" t="s">
        <v>157</v>
      </c>
      <c r="AD142" s="31" t="s">
        <v>157</v>
      </c>
      <c r="AE142" s="31" t="s">
        <v>157</v>
      </c>
      <c r="AF142" s="32" t="s">
        <v>2297</v>
      </c>
      <c r="AG142" s="32" t="s">
        <v>169</v>
      </c>
      <c r="AH142" s="32" t="s">
        <v>966</v>
      </c>
      <c r="AI142" s="32" t="s">
        <v>164</v>
      </c>
      <c r="AJ142" s="32" t="s">
        <v>2305</v>
      </c>
      <c r="AK142" s="32" t="s">
        <v>273</v>
      </c>
      <c r="AL142" s="32" t="s">
        <v>233</v>
      </c>
      <c r="AM142" s="32" t="s">
        <v>157</v>
      </c>
      <c r="AN142" s="32" t="s">
        <v>2306</v>
      </c>
      <c r="AO142" s="32" t="s">
        <v>2305</v>
      </c>
      <c r="AP142" s="32" t="s">
        <v>2306</v>
      </c>
      <c r="AQ142" s="32" t="s">
        <v>157</v>
      </c>
      <c r="AR142" s="32" t="s">
        <v>259</v>
      </c>
      <c r="AS142" s="32" t="s">
        <v>157</v>
      </c>
      <c r="AT142" s="32" t="s">
        <v>157</v>
      </c>
      <c r="AU142" s="32" t="s">
        <v>157</v>
      </c>
      <c r="AV142" s="32" t="s">
        <v>157</v>
      </c>
      <c r="AW142" s="32" t="s">
        <v>2307</v>
      </c>
      <c r="AX142" s="32" t="s">
        <v>164</v>
      </c>
      <c r="AY142" s="32" t="s">
        <v>2305</v>
      </c>
      <c r="AZ142" s="32" t="s">
        <v>273</v>
      </c>
      <c r="BA142" s="32" t="s">
        <v>233</v>
      </c>
      <c r="BB142" s="32" t="s">
        <v>157</v>
      </c>
      <c r="BC142" s="32" t="s">
        <v>2306</v>
      </c>
      <c r="BD142" s="32" t="s">
        <v>2305</v>
      </c>
      <c r="BE142" s="32" t="s">
        <v>2305</v>
      </c>
      <c r="BF142" s="32" t="s">
        <v>157</v>
      </c>
      <c r="BG142" s="32" t="s">
        <v>259</v>
      </c>
      <c r="BH142" s="32" t="s">
        <v>157</v>
      </c>
      <c r="BI142" s="32" t="s">
        <v>157</v>
      </c>
      <c r="BJ142" s="32" t="s">
        <v>157</v>
      </c>
      <c r="BK142" s="32" t="s">
        <v>157</v>
      </c>
      <c r="BL142" s="33" t="s">
        <v>162</v>
      </c>
      <c r="BM142" s="33" t="s">
        <v>157</v>
      </c>
      <c r="BN142" s="33" t="s">
        <v>157</v>
      </c>
      <c r="BO142" s="33" t="s">
        <v>157</v>
      </c>
      <c r="BP142" s="33" t="s">
        <v>157</v>
      </c>
      <c r="BQ142" s="33" t="s">
        <v>157</v>
      </c>
      <c r="BR142" s="33" t="s">
        <v>157</v>
      </c>
      <c r="BS142" s="34" t="s">
        <v>162</v>
      </c>
      <c r="BT142" s="34" t="s">
        <v>157</v>
      </c>
      <c r="BU142" s="34" t="s">
        <v>162</v>
      </c>
      <c r="BV142" s="34" t="s">
        <v>157</v>
      </c>
      <c r="BW142" s="35" t="s">
        <v>2308</v>
      </c>
      <c r="BX142" s="35" t="s">
        <v>341</v>
      </c>
      <c r="BY142" s="35" t="s">
        <v>157</v>
      </c>
    </row>
    <row r="143" spans="1:77" x14ac:dyDescent="0.25">
      <c r="A143" s="30" t="s">
        <v>5658</v>
      </c>
      <c r="B143" s="30" t="s">
        <v>5659</v>
      </c>
      <c r="C143" s="30" t="s">
        <v>5660</v>
      </c>
      <c r="D143" s="51">
        <f>VLOOKUP(A143,Population!A144:C1087,2,FALSE)</f>
        <v>1411</v>
      </c>
      <c r="E143" s="30" t="s">
        <v>164</v>
      </c>
      <c r="F143" s="31" t="s">
        <v>5661</v>
      </c>
      <c r="G143" s="31" t="s">
        <v>164</v>
      </c>
      <c r="H143" s="31" t="s">
        <v>832</v>
      </c>
      <c r="I143" s="31" t="s">
        <v>233</v>
      </c>
      <c r="J143" s="31" t="s">
        <v>157</v>
      </c>
      <c r="K143" s="31" t="s">
        <v>273</v>
      </c>
      <c r="L143" s="31" t="s">
        <v>5662</v>
      </c>
      <c r="M143" s="31" t="s">
        <v>710</v>
      </c>
      <c r="N143" s="31" t="s">
        <v>5663</v>
      </c>
      <c r="O143" s="31" t="s">
        <v>157</v>
      </c>
      <c r="P143" s="31" t="s">
        <v>1482</v>
      </c>
      <c r="Q143" s="31" t="s">
        <v>164</v>
      </c>
      <c r="R143" s="31" t="s">
        <v>832</v>
      </c>
      <c r="S143" s="31" t="s">
        <v>233</v>
      </c>
      <c r="T143" s="31" t="s">
        <v>157</v>
      </c>
      <c r="U143" s="31" t="s">
        <v>273</v>
      </c>
      <c r="V143" s="31" t="s">
        <v>5662</v>
      </c>
      <c r="W143" s="31" t="s">
        <v>5664</v>
      </c>
      <c r="X143" s="31" t="s">
        <v>157</v>
      </c>
      <c r="Y143" s="31" t="s">
        <v>157</v>
      </c>
      <c r="Z143" s="31" t="s">
        <v>259</v>
      </c>
      <c r="AA143" s="31" t="s">
        <v>157</v>
      </c>
      <c r="AB143" s="31" t="s">
        <v>157</v>
      </c>
      <c r="AC143" s="31" t="s">
        <v>157</v>
      </c>
      <c r="AD143" s="31" t="s">
        <v>157</v>
      </c>
      <c r="AE143" s="31" t="s">
        <v>157</v>
      </c>
      <c r="AF143" s="32" t="s">
        <v>5661</v>
      </c>
      <c r="AG143" s="32" t="s">
        <v>1482</v>
      </c>
      <c r="AH143" s="32" t="s">
        <v>1121</v>
      </c>
      <c r="AI143" s="32" t="s">
        <v>164</v>
      </c>
      <c r="AJ143" s="32" t="s">
        <v>1121</v>
      </c>
      <c r="AK143" s="32" t="s">
        <v>264</v>
      </c>
      <c r="AL143" s="32" t="s">
        <v>233</v>
      </c>
      <c r="AM143" s="32" t="s">
        <v>157</v>
      </c>
      <c r="AN143" s="32" t="s">
        <v>264</v>
      </c>
      <c r="AO143" s="32" t="s">
        <v>157</v>
      </c>
      <c r="AP143" s="32" t="s">
        <v>5665</v>
      </c>
      <c r="AQ143" s="32" t="s">
        <v>157</v>
      </c>
      <c r="AR143" s="32" t="s">
        <v>259</v>
      </c>
      <c r="AS143" s="32" t="s">
        <v>157</v>
      </c>
      <c r="AT143" s="32" t="s">
        <v>157</v>
      </c>
      <c r="AU143" s="32" t="s">
        <v>157</v>
      </c>
      <c r="AV143" s="32" t="s">
        <v>157</v>
      </c>
      <c r="AW143" s="32" t="s">
        <v>1121</v>
      </c>
      <c r="AX143" s="32" t="s">
        <v>162</v>
      </c>
      <c r="AY143" s="32" t="s">
        <v>157</v>
      </c>
      <c r="AZ143" s="32" t="s">
        <v>157</v>
      </c>
      <c r="BA143" s="32" t="s">
        <v>157</v>
      </c>
      <c r="BB143" s="32" t="s">
        <v>157</v>
      </c>
      <c r="BC143" s="32" t="s">
        <v>157</v>
      </c>
      <c r="BD143" s="32" t="s">
        <v>157</v>
      </c>
      <c r="BE143" s="32" t="s">
        <v>157</v>
      </c>
      <c r="BF143" s="32" t="s">
        <v>157</v>
      </c>
      <c r="BG143" s="32" t="s">
        <v>157</v>
      </c>
      <c r="BH143" s="32" t="s">
        <v>157</v>
      </c>
      <c r="BI143" s="32" t="s">
        <v>157</v>
      </c>
      <c r="BJ143" s="32" t="s">
        <v>157</v>
      </c>
      <c r="BK143" s="32" t="s">
        <v>157</v>
      </c>
      <c r="BL143" s="33" t="s">
        <v>162</v>
      </c>
      <c r="BM143" s="33" t="s">
        <v>157</v>
      </c>
      <c r="BN143" s="33" t="s">
        <v>157</v>
      </c>
      <c r="BO143" s="33" t="s">
        <v>157</v>
      </c>
      <c r="BP143" s="33" t="s">
        <v>157</v>
      </c>
      <c r="BQ143" s="33" t="s">
        <v>157</v>
      </c>
      <c r="BR143" s="33" t="s">
        <v>157</v>
      </c>
      <c r="BS143" s="34" t="s">
        <v>164</v>
      </c>
      <c r="BT143" s="34" t="s">
        <v>613</v>
      </c>
      <c r="BU143" s="34" t="s">
        <v>162</v>
      </c>
      <c r="BV143" s="34" t="s">
        <v>157</v>
      </c>
      <c r="BW143" s="35" t="s">
        <v>580</v>
      </c>
      <c r="BX143" s="35" t="s">
        <v>580</v>
      </c>
      <c r="BY143" s="35" t="s">
        <v>157</v>
      </c>
    </row>
    <row r="144" spans="1:77" ht="30" x14ac:dyDescent="0.25">
      <c r="A144" s="30" t="s">
        <v>5901</v>
      </c>
      <c r="B144" s="30" t="s">
        <v>2761</v>
      </c>
      <c r="C144" s="30" t="s">
        <v>2762</v>
      </c>
      <c r="D144" s="51">
        <f>VLOOKUP(A144,Population!A145:C1088,2,FALSE)</f>
        <v>507</v>
      </c>
      <c r="E144" s="30" t="s">
        <v>164</v>
      </c>
      <c r="F144" s="31" t="s">
        <v>2283</v>
      </c>
      <c r="G144" s="31" t="s">
        <v>164</v>
      </c>
      <c r="H144" s="31" t="s">
        <v>329</v>
      </c>
      <c r="I144" s="31" t="s">
        <v>233</v>
      </c>
      <c r="J144" s="31" t="s">
        <v>157</v>
      </c>
      <c r="K144" s="31" t="s">
        <v>297</v>
      </c>
      <c r="L144" s="31" t="s">
        <v>2763</v>
      </c>
      <c r="M144" s="31" t="s">
        <v>157</v>
      </c>
      <c r="N144" s="31" t="s">
        <v>157</v>
      </c>
      <c r="O144" s="31" t="s">
        <v>157</v>
      </c>
      <c r="P144" s="31" t="s">
        <v>340</v>
      </c>
      <c r="Q144" s="31" t="s">
        <v>162</v>
      </c>
      <c r="R144" s="31" t="s">
        <v>157</v>
      </c>
      <c r="S144" s="31" t="s">
        <v>157</v>
      </c>
      <c r="T144" s="31" t="s">
        <v>157</v>
      </c>
      <c r="U144" s="31" t="s">
        <v>157</v>
      </c>
      <c r="V144" s="31" t="s">
        <v>157</v>
      </c>
      <c r="W144" s="31" t="s">
        <v>157</v>
      </c>
      <c r="X144" s="31" t="s">
        <v>157</v>
      </c>
      <c r="Y144" s="31" t="s">
        <v>157</v>
      </c>
      <c r="Z144" s="31" t="s">
        <v>157</v>
      </c>
      <c r="AA144" s="31" t="s">
        <v>157</v>
      </c>
      <c r="AB144" s="31" t="s">
        <v>157</v>
      </c>
      <c r="AC144" s="31" t="s">
        <v>157</v>
      </c>
      <c r="AD144" s="31" t="s">
        <v>157</v>
      </c>
      <c r="AE144" s="31" t="s">
        <v>157</v>
      </c>
      <c r="AF144" s="32" t="s">
        <v>2283</v>
      </c>
      <c r="AG144" s="32" t="s">
        <v>157</v>
      </c>
      <c r="AH144" s="32" t="s">
        <v>2764</v>
      </c>
      <c r="AI144" s="32" t="s">
        <v>164</v>
      </c>
      <c r="AJ144" s="32" t="s">
        <v>2246</v>
      </c>
      <c r="AK144" s="32" t="s">
        <v>297</v>
      </c>
      <c r="AL144" s="32" t="s">
        <v>233</v>
      </c>
      <c r="AM144" s="32" t="s">
        <v>157</v>
      </c>
      <c r="AN144" s="32" t="s">
        <v>2765</v>
      </c>
      <c r="AO144" s="32" t="s">
        <v>157</v>
      </c>
      <c r="AP144" s="32" t="s">
        <v>329</v>
      </c>
      <c r="AQ144" s="32" t="s">
        <v>157</v>
      </c>
      <c r="AR144" s="32" t="s">
        <v>157</v>
      </c>
      <c r="AS144" s="32" t="s">
        <v>157</v>
      </c>
      <c r="AT144" s="32" t="s">
        <v>157</v>
      </c>
      <c r="AU144" s="32" t="s">
        <v>157</v>
      </c>
      <c r="AV144" s="32" t="s">
        <v>157</v>
      </c>
      <c r="AW144" s="32" t="s">
        <v>157</v>
      </c>
      <c r="AX144" s="32" t="s">
        <v>162</v>
      </c>
      <c r="AY144" s="32" t="s">
        <v>157</v>
      </c>
      <c r="AZ144" s="32" t="s">
        <v>157</v>
      </c>
      <c r="BA144" s="32" t="s">
        <v>157</v>
      </c>
      <c r="BB144" s="32" t="s">
        <v>157</v>
      </c>
      <c r="BC144" s="32" t="s">
        <v>157</v>
      </c>
      <c r="BD144" s="32" t="s">
        <v>157</v>
      </c>
      <c r="BE144" s="32" t="s">
        <v>157</v>
      </c>
      <c r="BF144" s="32" t="s">
        <v>157</v>
      </c>
      <c r="BG144" s="32" t="s">
        <v>157</v>
      </c>
      <c r="BH144" s="32" t="s">
        <v>157</v>
      </c>
      <c r="BI144" s="32" t="s">
        <v>157</v>
      </c>
      <c r="BJ144" s="32" t="s">
        <v>157</v>
      </c>
      <c r="BK144" s="32" t="s">
        <v>157</v>
      </c>
      <c r="BL144" s="33" t="s">
        <v>162</v>
      </c>
      <c r="BM144" s="33" t="s">
        <v>157</v>
      </c>
      <c r="BN144" s="33" t="s">
        <v>157</v>
      </c>
      <c r="BO144" s="33" t="s">
        <v>157</v>
      </c>
      <c r="BP144" s="33" t="s">
        <v>157</v>
      </c>
      <c r="BQ144" s="33" t="s">
        <v>157</v>
      </c>
      <c r="BR144" s="33" t="s">
        <v>157</v>
      </c>
      <c r="BS144" s="34" t="s">
        <v>162</v>
      </c>
      <c r="BT144" s="34" t="s">
        <v>157</v>
      </c>
      <c r="BU144" s="34" t="s">
        <v>164</v>
      </c>
      <c r="BV144" s="34" t="s">
        <v>824</v>
      </c>
      <c r="BW144" s="35" t="s">
        <v>2766</v>
      </c>
      <c r="BX144" s="35" t="s">
        <v>2767</v>
      </c>
      <c r="BY144" s="35" t="s">
        <v>157</v>
      </c>
    </row>
    <row r="145" spans="1:77" ht="60" x14ac:dyDescent="0.25">
      <c r="A145" s="30" t="s">
        <v>1923</v>
      </c>
      <c r="B145" s="30" t="s">
        <v>1924</v>
      </c>
      <c r="C145" s="30" t="s">
        <v>1925</v>
      </c>
      <c r="D145" s="51">
        <f>VLOOKUP(A145,Population!A146:C1089,2,FALSE)</f>
        <v>1727</v>
      </c>
      <c r="E145" s="30" t="s">
        <v>164</v>
      </c>
      <c r="F145" s="31" t="s">
        <v>1098</v>
      </c>
      <c r="G145" s="31" t="s">
        <v>164</v>
      </c>
      <c r="H145" s="31" t="s">
        <v>1926</v>
      </c>
      <c r="I145" s="31" t="s">
        <v>233</v>
      </c>
      <c r="J145" s="31" t="s">
        <v>157</v>
      </c>
      <c r="K145" s="31" t="s">
        <v>273</v>
      </c>
      <c r="L145" s="31" t="s">
        <v>1927</v>
      </c>
      <c r="M145" s="31" t="s">
        <v>157</v>
      </c>
      <c r="N145" s="31" t="s">
        <v>157</v>
      </c>
      <c r="O145" s="31" t="s">
        <v>157</v>
      </c>
      <c r="P145" s="31" t="s">
        <v>186</v>
      </c>
      <c r="Q145" s="31" t="s">
        <v>162</v>
      </c>
      <c r="R145" s="31" t="s">
        <v>157</v>
      </c>
      <c r="S145" s="31" t="s">
        <v>157</v>
      </c>
      <c r="T145" s="31" t="s">
        <v>157</v>
      </c>
      <c r="U145" s="31" t="s">
        <v>157</v>
      </c>
      <c r="V145" s="31" t="s">
        <v>157</v>
      </c>
      <c r="W145" s="31" t="s">
        <v>157</v>
      </c>
      <c r="X145" s="31" t="s">
        <v>157</v>
      </c>
      <c r="Y145" s="31" t="s">
        <v>157</v>
      </c>
      <c r="Z145" s="31" t="s">
        <v>157</v>
      </c>
      <c r="AA145" s="31" t="s">
        <v>157</v>
      </c>
      <c r="AB145" s="31" t="s">
        <v>157</v>
      </c>
      <c r="AC145" s="31" t="s">
        <v>157</v>
      </c>
      <c r="AD145" s="31" t="s">
        <v>157</v>
      </c>
      <c r="AE145" s="31" t="s">
        <v>157</v>
      </c>
      <c r="AF145" s="32" t="s">
        <v>1098</v>
      </c>
      <c r="AG145" s="32" t="s">
        <v>186</v>
      </c>
      <c r="AH145" s="32" t="s">
        <v>1928</v>
      </c>
      <c r="AI145" s="32" t="s">
        <v>164</v>
      </c>
      <c r="AJ145" s="32" t="s">
        <v>1929</v>
      </c>
      <c r="AK145" s="32" t="s">
        <v>273</v>
      </c>
      <c r="AL145" s="32" t="s">
        <v>233</v>
      </c>
      <c r="AM145" s="32" t="s">
        <v>157</v>
      </c>
      <c r="AN145" s="32" t="s">
        <v>1930</v>
      </c>
      <c r="AO145" s="32" t="s">
        <v>157</v>
      </c>
      <c r="AP145" s="32" t="s">
        <v>1931</v>
      </c>
      <c r="AQ145" s="32" t="s">
        <v>157</v>
      </c>
      <c r="AR145" s="32" t="s">
        <v>359</v>
      </c>
      <c r="AS145" s="32" t="s">
        <v>157</v>
      </c>
      <c r="AT145" s="32" t="s">
        <v>157</v>
      </c>
      <c r="AU145" s="32" t="s">
        <v>1932</v>
      </c>
      <c r="AV145" s="32" t="s">
        <v>157</v>
      </c>
      <c r="AW145" s="32" t="s">
        <v>470</v>
      </c>
      <c r="AX145" s="32" t="s">
        <v>162</v>
      </c>
      <c r="AY145" s="32" t="s">
        <v>157</v>
      </c>
      <c r="AZ145" s="32" t="s">
        <v>157</v>
      </c>
      <c r="BA145" s="32" t="s">
        <v>157</v>
      </c>
      <c r="BB145" s="32" t="s">
        <v>157</v>
      </c>
      <c r="BC145" s="32" t="s">
        <v>157</v>
      </c>
      <c r="BD145" s="32" t="s">
        <v>157</v>
      </c>
      <c r="BE145" s="32" t="s">
        <v>157</v>
      </c>
      <c r="BF145" s="32" t="s">
        <v>157</v>
      </c>
      <c r="BG145" s="32" t="s">
        <v>157</v>
      </c>
      <c r="BH145" s="32" t="s">
        <v>157</v>
      </c>
      <c r="BI145" s="32" t="s">
        <v>157</v>
      </c>
      <c r="BJ145" s="32" t="s">
        <v>157</v>
      </c>
      <c r="BK145" s="32" t="s">
        <v>157</v>
      </c>
      <c r="BL145" s="33" t="s">
        <v>164</v>
      </c>
      <c r="BM145" s="33" t="s">
        <v>177</v>
      </c>
      <c r="BN145" s="33" t="s">
        <v>177</v>
      </c>
      <c r="BO145" s="33" t="s">
        <v>167</v>
      </c>
      <c r="BP145" s="33" t="s">
        <v>157</v>
      </c>
      <c r="BQ145" s="33" t="s">
        <v>1933</v>
      </c>
      <c r="BR145" s="33" t="s">
        <v>157</v>
      </c>
      <c r="BS145" s="34" t="s">
        <v>162</v>
      </c>
      <c r="BT145" s="34" t="s">
        <v>157</v>
      </c>
      <c r="BU145" s="34" t="s">
        <v>164</v>
      </c>
      <c r="BV145" s="34" t="s">
        <v>1934</v>
      </c>
      <c r="BW145" s="35" t="s">
        <v>1935</v>
      </c>
      <c r="BX145" s="35" t="s">
        <v>157</v>
      </c>
      <c r="BY145" s="35" t="s">
        <v>157</v>
      </c>
    </row>
    <row r="146" spans="1:77" ht="45" x14ac:dyDescent="0.25">
      <c r="A146" s="30" t="s">
        <v>1146</v>
      </c>
      <c r="B146" s="30" t="s">
        <v>1147</v>
      </c>
      <c r="C146" s="30" t="s">
        <v>1148</v>
      </c>
      <c r="D146" s="51">
        <f>VLOOKUP(A146,Population!A147:C1090,2,FALSE)</f>
        <v>1105</v>
      </c>
      <c r="E146" s="30" t="s">
        <v>164</v>
      </c>
      <c r="F146" s="31" t="s">
        <v>1149</v>
      </c>
      <c r="G146" s="31" t="s">
        <v>164</v>
      </c>
      <c r="H146" s="31" t="s">
        <v>243</v>
      </c>
      <c r="I146" s="31" t="s">
        <v>233</v>
      </c>
      <c r="J146" s="31" t="s">
        <v>157</v>
      </c>
      <c r="K146" s="31" t="s">
        <v>340</v>
      </c>
      <c r="L146" s="31" t="s">
        <v>1150</v>
      </c>
      <c r="M146" s="31" t="s">
        <v>1151</v>
      </c>
      <c r="N146" s="31" t="s">
        <v>1152</v>
      </c>
      <c r="O146" s="31" t="s">
        <v>157</v>
      </c>
      <c r="P146" s="31" t="s">
        <v>157</v>
      </c>
      <c r="Q146" s="31" t="s">
        <v>164</v>
      </c>
      <c r="R146" s="31" t="s">
        <v>533</v>
      </c>
      <c r="S146" s="31" t="s">
        <v>233</v>
      </c>
      <c r="T146" s="31" t="s">
        <v>157</v>
      </c>
      <c r="U146" s="31" t="s">
        <v>340</v>
      </c>
      <c r="V146" s="31" t="s">
        <v>1153</v>
      </c>
      <c r="W146" s="31" t="s">
        <v>1154</v>
      </c>
      <c r="X146" s="31" t="s">
        <v>1155</v>
      </c>
      <c r="Y146" s="31" t="s">
        <v>157</v>
      </c>
      <c r="Z146" s="31" t="s">
        <v>259</v>
      </c>
      <c r="AA146" s="31" t="s">
        <v>157</v>
      </c>
      <c r="AB146" s="31" t="s">
        <v>157</v>
      </c>
      <c r="AC146" s="31" t="s">
        <v>157</v>
      </c>
      <c r="AD146" s="31" t="s">
        <v>157</v>
      </c>
      <c r="AE146" s="31" t="s">
        <v>157</v>
      </c>
      <c r="AF146" s="32" t="s">
        <v>1156</v>
      </c>
      <c r="AG146" s="32" t="s">
        <v>1157</v>
      </c>
      <c r="AH146" s="32" t="s">
        <v>1158</v>
      </c>
      <c r="AI146" s="32" t="s">
        <v>164</v>
      </c>
      <c r="AJ146" s="32" t="s">
        <v>1159</v>
      </c>
      <c r="AK146" s="32" t="s">
        <v>1160</v>
      </c>
      <c r="AL146" s="32" t="s">
        <v>233</v>
      </c>
      <c r="AM146" s="32" t="s">
        <v>157</v>
      </c>
      <c r="AN146" s="32" t="s">
        <v>1161</v>
      </c>
      <c r="AO146" s="32" t="s">
        <v>157</v>
      </c>
      <c r="AP146" s="32" t="s">
        <v>1162</v>
      </c>
      <c r="AQ146" s="32" t="s">
        <v>157</v>
      </c>
      <c r="AR146" s="32" t="s">
        <v>259</v>
      </c>
      <c r="AS146" s="32" t="s">
        <v>157</v>
      </c>
      <c r="AT146" s="32" t="s">
        <v>157</v>
      </c>
      <c r="AU146" s="32" t="s">
        <v>157</v>
      </c>
      <c r="AV146" s="32" t="s">
        <v>157</v>
      </c>
      <c r="AW146" s="32" t="s">
        <v>1163</v>
      </c>
      <c r="AX146" s="32" t="s">
        <v>164</v>
      </c>
      <c r="AY146" s="32" t="s">
        <v>1164</v>
      </c>
      <c r="AZ146" s="32" t="s">
        <v>1164</v>
      </c>
      <c r="BA146" s="32" t="s">
        <v>233</v>
      </c>
      <c r="BB146" s="32" t="s">
        <v>157</v>
      </c>
      <c r="BC146" s="32" t="s">
        <v>1164</v>
      </c>
      <c r="BD146" s="32" t="s">
        <v>157</v>
      </c>
      <c r="BE146" s="32" t="s">
        <v>1164</v>
      </c>
      <c r="BF146" s="32" t="s">
        <v>157</v>
      </c>
      <c r="BG146" s="32" t="s">
        <v>259</v>
      </c>
      <c r="BH146" s="32" t="s">
        <v>157</v>
      </c>
      <c r="BI146" s="32" t="s">
        <v>157</v>
      </c>
      <c r="BJ146" s="32" t="s">
        <v>157</v>
      </c>
      <c r="BK146" s="32" t="s">
        <v>157</v>
      </c>
      <c r="BL146" s="33" t="s">
        <v>162</v>
      </c>
      <c r="BM146" s="33" t="s">
        <v>157</v>
      </c>
      <c r="BN146" s="33" t="s">
        <v>157</v>
      </c>
      <c r="BO146" s="33" t="s">
        <v>157</v>
      </c>
      <c r="BP146" s="33" t="s">
        <v>157</v>
      </c>
      <c r="BQ146" s="33" t="s">
        <v>157</v>
      </c>
      <c r="BR146" s="33" t="s">
        <v>157</v>
      </c>
      <c r="BS146" s="34" t="s">
        <v>164</v>
      </c>
      <c r="BT146" s="34" t="s">
        <v>1165</v>
      </c>
      <c r="BU146" s="34" t="s">
        <v>164</v>
      </c>
      <c r="BV146" s="34" t="s">
        <v>1166</v>
      </c>
      <c r="BW146" s="35" t="s">
        <v>1167</v>
      </c>
      <c r="BX146" s="35" t="s">
        <v>1168</v>
      </c>
      <c r="BY146" s="35" t="s">
        <v>157</v>
      </c>
    </row>
    <row r="147" spans="1:77" ht="30" x14ac:dyDescent="0.25">
      <c r="A147" s="30" t="s">
        <v>4675</v>
      </c>
      <c r="B147" s="30" t="s">
        <v>4676</v>
      </c>
      <c r="C147" s="30" t="s">
        <v>4677</v>
      </c>
      <c r="D147" s="51">
        <f>VLOOKUP(A147,Population!A148:C1091,2,FALSE)</f>
        <v>2324</v>
      </c>
      <c r="E147" s="30" t="s">
        <v>164</v>
      </c>
      <c r="F147" s="31" t="s">
        <v>4678</v>
      </c>
      <c r="G147" s="31" t="s">
        <v>164</v>
      </c>
      <c r="H147" s="31" t="s">
        <v>710</v>
      </c>
      <c r="I147" s="31" t="s">
        <v>233</v>
      </c>
      <c r="J147" s="31" t="s">
        <v>157</v>
      </c>
      <c r="K147" s="31" t="s">
        <v>340</v>
      </c>
      <c r="L147" s="31" t="s">
        <v>4679</v>
      </c>
      <c r="M147" s="31" t="s">
        <v>4680</v>
      </c>
      <c r="N147" s="31" t="s">
        <v>4681</v>
      </c>
      <c r="O147" s="31" t="s">
        <v>157</v>
      </c>
      <c r="P147" s="31" t="s">
        <v>1660</v>
      </c>
      <c r="Q147" s="31" t="s">
        <v>164</v>
      </c>
      <c r="R147" s="31" t="s">
        <v>710</v>
      </c>
      <c r="S147" s="31" t="s">
        <v>233</v>
      </c>
      <c r="T147" s="31" t="s">
        <v>157</v>
      </c>
      <c r="U147" s="31" t="s">
        <v>340</v>
      </c>
      <c r="V147" s="31" t="s">
        <v>4679</v>
      </c>
      <c r="W147" s="31" t="s">
        <v>4682</v>
      </c>
      <c r="X147" s="31" t="s">
        <v>4683</v>
      </c>
      <c r="Y147" s="31" t="s">
        <v>157</v>
      </c>
      <c r="Z147" s="31" t="s">
        <v>259</v>
      </c>
      <c r="AA147" s="31" t="s">
        <v>157</v>
      </c>
      <c r="AB147" s="31" t="s">
        <v>157</v>
      </c>
      <c r="AC147" s="31" t="s">
        <v>157</v>
      </c>
      <c r="AD147" s="31" t="s">
        <v>157</v>
      </c>
      <c r="AE147" s="31" t="s">
        <v>157</v>
      </c>
      <c r="AF147" s="32" t="s">
        <v>4684</v>
      </c>
      <c r="AG147" s="32" t="s">
        <v>1660</v>
      </c>
      <c r="AH147" s="32" t="s">
        <v>1431</v>
      </c>
      <c r="AI147" s="32" t="s">
        <v>164</v>
      </c>
      <c r="AJ147" s="32" t="s">
        <v>470</v>
      </c>
      <c r="AK147" s="32" t="s">
        <v>340</v>
      </c>
      <c r="AL147" s="32" t="s">
        <v>167</v>
      </c>
      <c r="AM147" s="32" t="s">
        <v>4685</v>
      </c>
      <c r="AN147" s="32" t="s">
        <v>4679</v>
      </c>
      <c r="AO147" s="32" t="s">
        <v>1136</v>
      </c>
      <c r="AP147" s="32" t="s">
        <v>4686</v>
      </c>
      <c r="AQ147" s="32" t="s">
        <v>157</v>
      </c>
      <c r="AR147" s="32" t="s">
        <v>259</v>
      </c>
      <c r="AS147" s="32" t="s">
        <v>4687</v>
      </c>
      <c r="AT147" s="32" t="s">
        <v>157</v>
      </c>
      <c r="AU147" s="32" t="s">
        <v>157</v>
      </c>
      <c r="AV147" s="32" t="s">
        <v>157</v>
      </c>
      <c r="AW147" s="32" t="s">
        <v>304</v>
      </c>
      <c r="AX147" s="32" t="s">
        <v>164</v>
      </c>
      <c r="AY147" s="32" t="s">
        <v>470</v>
      </c>
      <c r="AZ147" s="32" t="s">
        <v>1136</v>
      </c>
      <c r="BA147" s="32" t="s">
        <v>233</v>
      </c>
      <c r="BB147" s="32" t="s">
        <v>157</v>
      </c>
      <c r="BC147" s="32" t="s">
        <v>4679</v>
      </c>
      <c r="BD147" s="32" t="s">
        <v>304</v>
      </c>
      <c r="BE147" s="32" t="s">
        <v>4686</v>
      </c>
      <c r="BF147" s="32" t="s">
        <v>157</v>
      </c>
      <c r="BG147" s="32" t="s">
        <v>259</v>
      </c>
      <c r="BH147" s="32" t="s">
        <v>4685</v>
      </c>
      <c r="BI147" s="32" t="s">
        <v>157</v>
      </c>
      <c r="BJ147" s="32" t="s">
        <v>157</v>
      </c>
      <c r="BK147" s="32" t="s">
        <v>157</v>
      </c>
      <c r="BL147" s="33" t="s">
        <v>162</v>
      </c>
      <c r="BM147" s="33" t="s">
        <v>157</v>
      </c>
      <c r="BN147" s="33" t="s">
        <v>157</v>
      </c>
      <c r="BO147" s="33" t="s">
        <v>157</v>
      </c>
      <c r="BP147" s="33" t="s">
        <v>157</v>
      </c>
      <c r="BQ147" s="33" t="s">
        <v>157</v>
      </c>
      <c r="BR147" s="33" t="s">
        <v>157</v>
      </c>
      <c r="BS147" s="34" t="s">
        <v>164</v>
      </c>
      <c r="BT147" s="34" t="s">
        <v>816</v>
      </c>
      <c r="BU147" s="34" t="s">
        <v>162</v>
      </c>
      <c r="BV147" s="34" t="s">
        <v>157</v>
      </c>
      <c r="BW147" s="35" t="s">
        <v>157</v>
      </c>
      <c r="BX147" s="35" t="s">
        <v>157</v>
      </c>
      <c r="BY147" s="35" t="s">
        <v>157</v>
      </c>
    </row>
    <row r="148" spans="1:77" ht="30" x14ac:dyDescent="0.25">
      <c r="A148" s="30" t="s">
        <v>3073</v>
      </c>
      <c r="B148" s="30" t="s">
        <v>3074</v>
      </c>
      <c r="C148" s="30" t="s">
        <v>3075</v>
      </c>
      <c r="D148" s="51">
        <f>VLOOKUP(A148,Population!A149:C1092,2,FALSE)</f>
        <v>461</v>
      </c>
      <c r="E148" s="30" t="s">
        <v>164</v>
      </c>
      <c r="F148" s="31" t="s">
        <v>3076</v>
      </c>
      <c r="G148" s="31" t="s">
        <v>164</v>
      </c>
      <c r="H148" s="31" t="s">
        <v>3077</v>
      </c>
      <c r="I148" s="31" t="s">
        <v>233</v>
      </c>
      <c r="J148" s="31" t="s">
        <v>157</v>
      </c>
      <c r="K148" s="31" t="s">
        <v>273</v>
      </c>
      <c r="L148" s="31" t="s">
        <v>3078</v>
      </c>
      <c r="M148" s="31" t="s">
        <v>3079</v>
      </c>
      <c r="N148" s="31" t="s">
        <v>3080</v>
      </c>
      <c r="O148" s="31" t="s">
        <v>157</v>
      </c>
      <c r="P148" s="31" t="s">
        <v>340</v>
      </c>
      <c r="Q148" s="31" t="s">
        <v>164</v>
      </c>
      <c r="R148" s="31" t="s">
        <v>3077</v>
      </c>
      <c r="S148" s="31" t="s">
        <v>233</v>
      </c>
      <c r="T148" s="31" t="s">
        <v>157</v>
      </c>
      <c r="U148" s="31" t="s">
        <v>273</v>
      </c>
      <c r="V148" s="31" t="s">
        <v>3078</v>
      </c>
      <c r="W148" s="31" t="s">
        <v>157</v>
      </c>
      <c r="X148" s="31" t="s">
        <v>157</v>
      </c>
      <c r="Y148" s="31" t="s">
        <v>157</v>
      </c>
      <c r="Z148" s="31" t="s">
        <v>259</v>
      </c>
      <c r="AA148" s="31" t="s">
        <v>157</v>
      </c>
      <c r="AB148" s="31" t="s">
        <v>157</v>
      </c>
      <c r="AC148" s="31" t="s">
        <v>157</v>
      </c>
      <c r="AD148" s="31" t="s">
        <v>157</v>
      </c>
      <c r="AE148" s="31" t="s">
        <v>157</v>
      </c>
      <c r="AF148" s="32" t="s">
        <v>3081</v>
      </c>
      <c r="AG148" s="32" t="s">
        <v>340</v>
      </c>
      <c r="AH148" s="32" t="s">
        <v>1405</v>
      </c>
      <c r="AI148" s="32" t="s">
        <v>164</v>
      </c>
      <c r="AJ148" s="32" t="s">
        <v>3082</v>
      </c>
      <c r="AK148" s="32" t="s">
        <v>273</v>
      </c>
      <c r="AL148" s="32" t="s">
        <v>233</v>
      </c>
      <c r="AM148" s="32" t="s">
        <v>157</v>
      </c>
      <c r="AN148" s="32" t="s">
        <v>3083</v>
      </c>
      <c r="AO148" s="32" t="s">
        <v>157</v>
      </c>
      <c r="AP148" s="32" t="s">
        <v>3082</v>
      </c>
      <c r="AQ148" s="32" t="s">
        <v>157</v>
      </c>
      <c r="AR148" s="32" t="s">
        <v>259</v>
      </c>
      <c r="AS148" s="32" t="s">
        <v>157</v>
      </c>
      <c r="AT148" s="32" t="s">
        <v>157</v>
      </c>
      <c r="AU148" s="32" t="s">
        <v>157</v>
      </c>
      <c r="AV148" s="32" t="s">
        <v>157</v>
      </c>
      <c r="AW148" s="32" t="s">
        <v>157</v>
      </c>
      <c r="AX148" s="32" t="s">
        <v>164</v>
      </c>
      <c r="AY148" s="32" t="s">
        <v>3082</v>
      </c>
      <c r="AZ148" s="32" t="s">
        <v>273</v>
      </c>
      <c r="BA148" s="32" t="s">
        <v>233</v>
      </c>
      <c r="BB148" s="32" t="s">
        <v>157</v>
      </c>
      <c r="BC148" s="32" t="s">
        <v>3083</v>
      </c>
      <c r="BD148" s="32" t="s">
        <v>157</v>
      </c>
      <c r="BE148" s="32" t="s">
        <v>3082</v>
      </c>
      <c r="BF148" s="32" t="s">
        <v>157</v>
      </c>
      <c r="BG148" s="32" t="s">
        <v>259</v>
      </c>
      <c r="BH148" s="32" t="s">
        <v>157</v>
      </c>
      <c r="BI148" s="32" t="s">
        <v>157</v>
      </c>
      <c r="BJ148" s="32" t="s">
        <v>157</v>
      </c>
      <c r="BK148" s="32" t="s">
        <v>157</v>
      </c>
      <c r="BL148" s="33" t="s">
        <v>164</v>
      </c>
      <c r="BM148" s="33" t="s">
        <v>556</v>
      </c>
      <c r="BN148" s="33" t="s">
        <v>157</v>
      </c>
      <c r="BO148" s="33" t="s">
        <v>167</v>
      </c>
      <c r="BP148" s="33" t="s">
        <v>157</v>
      </c>
      <c r="BQ148" s="33" t="s">
        <v>3084</v>
      </c>
      <c r="BR148" s="33" t="s">
        <v>157</v>
      </c>
      <c r="BS148" s="34" t="s">
        <v>162</v>
      </c>
      <c r="BT148" s="34" t="s">
        <v>157</v>
      </c>
      <c r="BU148" s="34" t="s">
        <v>162</v>
      </c>
      <c r="BV148" s="34" t="s">
        <v>157</v>
      </c>
      <c r="BW148" s="35" t="s">
        <v>157</v>
      </c>
      <c r="BX148" s="35" t="s">
        <v>157</v>
      </c>
      <c r="BY148" s="35" t="s">
        <v>157</v>
      </c>
    </row>
    <row r="149" spans="1:77" ht="45" x14ac:dyDescent="0.25">
      <c r="A149" s="30" t="s">
        <v>3073</v>
      </c>
      <c r="B149" s="30" t="s">
        <v>3074</v>
      </c>
      <c r="C149" s="30" t="s">
        <v>3075</v>
      </c>
      <c r="D149" s="51">
        <f>VLOOKUP(A149,Population!A150:C1093,2,FALSE)</f>
        <v>461</v>
      </c>
      <c r="E149" s="30" t="s">
        <v>164</v>
      </c>
      <c r="F149" s="31" t="s">
        <v>2283</v>
      </c>
      <c r="G149" s="31" t="s">
        <v>164</v>
      </c>
      <c r="H149" s="31" t="s">
        <v>3077</v>
      </c>
      <c r="I149" s="31" t="s">
        <v>614</v>
      </c>
      <c r="J149" s="31" t="s">
        <v>157</v>
      </c>
      <c r="K149" s="31" t="s">
        <v>273</v>
      </c>
      <c r="L149" s="31" t="s">
        <v>3078</v>
      </c>
      <c r="M149" s="31" t="s">
        <v>3079</v>
      </c>
      <c r="N149" s="31" t="s">
        <v>3080</v>
      </c>
      <c r="O149" s="31" t="s">
        <v>157</v>
      </c>
      <c r="P149" s="31" t="s">
        <v>959</v>
      </c>
      <c r="Q149" s="31" t="s">
        <v>164</v>
      </c>
      <c r="R149" s="31" t="s">
        <v>3077</v>
      </c>
      <c r="S149" s="31" t="s">
        <v>233</v>
      </c>
      <c r="T149" s="31" t="s">
        <v>157</v>
      </c>
      <c r="U149" s="31" t="s">
        <v>273</v>
      </c>
      <c r="V149" s="31" t="s">
        <v>3078</v>
      </c>
      <c r="W149" s="31" t="s">
        <v>4508</v>
      </c>
      <c r="X149" s="31" t="s">
        <v>4509</v>
      </c>
      <c r="Y149" s="31" t="s">
        <v>157</v>
      </c>
      <c r="Z149" s="31" t="s">
        <v>259</v>
      </c>
      <c r="AA149" s="31" t="s">
        <v>157</v>
      </c>
      <c r="AB149" s="31" t="s">
        <v>157</v>
      </c>
      <c r="AC149" s="31" t="s">
        <v>157</v>
      </c>
      <c r="AD149" s="31" t="s">
        <v>157</v>
      </c>
      <c r="AE149" s="31" t="s">
        <v>157</v>
      </c>
      <c r="AF149" s="32" t="s">
        <v>2147</v>
      </c>
      <c r="AG149" s="32" t="s">
        <v>344</v>
      </c>
      <c r="AH149" s="32" t="s">
        <v>1405</v>
      </c>
      <c r="AI149" s="32" t="s">
        <v>164</v>
      </c>
      <c r="AJ149" s="32" t="s">
        <v>3082</v>
      </c>
      <c r="AK149" s="32" t="s">
        <v>273</v>
      </c>
      <c r="AL149" s="32" t="s">
        <v>233</v>
      </c>
      <c r="AM149" s="32" t="s">
        <v>157</v>
      </c>
      <c r="AN149" s="32" t="s">
        <v>3083</v>
      </c>
      <c r="AO149" s="32" t="s">
        <v>157</v>
      </c>
      <c r="AP149" s="32" t="s">
        <v>3082</v>
      </c>
      <c r="AQ149" s="32" t="s">
        <v>157</v>
      </c>
      <c r="AR149" s="32" t="s">
        <v>687</v>
      </c>
      <c r="AS149" s="32" t="s">
        <v>157</v>
      </c>
      <c r="AT149" s="32" t="s">
        <v>157</v>
      </c>
      <c r="AU149" s="32" t="s">
        <v>157</v>
      </c>
      <c r="AV149" s="32" t="s">
        <v>4510</v>
      </c>
      <c r="AW149" s="32" t="s">
        <v>4511</v>
      </c>
      <c r="AX149" s="32" t="s">
        <v>164</v>
      </c>
      <c r="AY149" s="32" t="s">
        <v>3082</v>
      </c>
      <c r="AZ149" s="32" t="s">
        <v>273</v>
      </c>
      <c r="BA149" s="32" t="s">
        <v>233</v>
      </c>
      <c r="BB149" s="32" t="s">
        <v>157</v>
      </c>
      <c r="BC149" s="32" t="s">
        <v>3083</v>
      </c>
      <c r="BD149" s="32" t="s">
        <v>157</v>
      </c>
      <c r="BE149" s="32" t="s">
        <v>3082</v>
      </c>
      <c r="BF149" s="32" t="s">
        <v>157</v>
      </c>
      <c r="BG149" s="32" t="s">
        <v>687</v>
      </c>
      <c r="BH149" s="32" t="s">
        <v>157</v>
      </c>
      <c r="BI149" s="32" t="s">
        <v>157</v>
      </c>
      <c r="BJ149" s="32" t="s">
        <v>157</v>
      </c>
      <c r="BK149" s="32" t="s">
        <v>4510</v>
      </c>
      <c r="BL149" s="33" t="s">
        <v>164</v>
      </c>
      <c r="BM149" s="33" t="s">
        <v>556</v>
      </c>
      <c r="BN149" s="33" t="s">
        <v>556</v>
      </c>
      <c r="BO149" s="33" t="s">
        <v>167</v>
      </c>
      <c r="BP149" s="33" t="s">
        <v>157</v>
      </c>
      <c r="BQ149" s="33" t="s">
        <v>3084</v>
      </c>
      <c r="BR149" s="33" t="s">
        <v>4512</v>
      </c>
      <c r="BS149" s="34" t="s">
        <v>164</v>
      </c>
      <c r="BT149" s="34" t="s">
        <v>1690</v>
      </c>
      <c r="BU149" s="34" t="s">
        <v>162</v>
      </c>
      <c r="BV149" s="34" t="s">
        <v>157</v>
      </c>
      <c r="BW149" s="35" t="s">
        <v>162</v>
      </c>
      <c r="BX149" s="35" t="s">
        <v>162</v>
      </c>
      <c r="BY149" s="35" t="s">
        <v>157</v>
      </c>
    </row>
    <row r="150" spans="1:77" ht="30" x14ac:dyDescent="0.25">
      <c r="A150" s="30" t="s">
        <v>3644</v>
      </c>
      <c r="B150" s="30" t="s">
        <v>3645</v>
      </c>
      <c r="C150" s="30" t="s">
        <v>3646</v>
      </c>
      <c r="D150" s="51">
        <f>VLOOKUP(A150,Population!A151:C1094,2,FALSE)</f>
        <v>866</v>
      </c>
      <c r="E150" s="30" t="s">
        <v>164</v>
      </c>
      <c r="F150" s="31" t="s">
        <v>3647</v>
      </c>
      <c r="G150" s="31" t="s">
        <v>164</v>
      </c>
      <c r="H150" s="31" t="s">
        <v>3648</v>
      </c>
      <c r="I150" s="31" t="s">
        <v>233</v>
      </c>
      <c r="J150" s="31" t="s">
        <v>157</v>
      </c>
      <c r="K150" s="31" t="s">
        <v>297</v>
      </c>
      <c r="L150" s="31" t="s">
        <v>3649</v>
      </c>
      <c r="M150" s="31" t="s">
        <v>157</v>
      </c>
      <c r="N150" s="31" t="s">
        <v>157</v>
      </c>
      <c r="O150" s="31" t="s">
        <v>157</v>
      </c>
      <c r="P150" s="31" t="s">
        <v>3647</v>
      </c>
      <c r="Q150" s="31" t="s">
        <v>164</v>
      </c>
      <c r="R150" s="31" t="s">
        <v>831</v>
      </c>
      <c r="S150" s="31" t="s">
        <v>233</v>
      </c>
      <c r="T150" s="31" t="s">
        <v>157</v>
      </c>
      <c r="U150" s="31" t="s">
        <v>297</v>
      </c>
      <c r="V150" s="31" t="s">
        <v>3649</v>
      </c>
      <c r="W150" s="31" t="s">
        <v>157</v>
      </c>
      <c r="X150" s="31" t="s">
        <v>157</v>
      </c>
      <c r="Y150" s="31" t="s">
        <v>157</v>
      </c>
      <c r="Z150" s="31" t="s">
        <v>259</v>
      </c>
      <c r="AA150" s="31" t="s">
        <v>157</v>
      </c>
      <c r="AB150" s="31" t="s">
        <v>157</v>
      </c>
      <c r="AC150" s="31" t="s">
        <v>157</v>
      </c>
      <c r="AD150" s="31" t="s">
        <v>157</v>
      </c>
      <c r="AE150" s="31" t="s">
        <v>157</v>
      </c>
      <c r="AF150" s="32" t="s">
        <v>3650</v>
      </c>
      <c r="AG150" s="32" t="s">
        <v>1273</v>
      </c>
      <c r="AH150" s="32" t="s">
        <v>831</v>
      </c>
      <c r="AI150" s="32" t="s">
        <v>164</v>
      </c>
      <c r="AJ150" s="32" t="s">
        <v>831</v>
      </c>
      <c r="AK150" s="32" t="s">
        <v>2867</v>
      </c>
      <c r="AL150" s="32" t="s">
        <v>167</v>
      </c>
      <c r="AM150" s="32" t="s">
        <v>3651</v>
      </c>
      <c r="AN150" s="32" t="s">
        <v>157</v>
      </c>
      <c r="AO150" s="32" t="s">
        <v>157</v>
      </c>
      <c r="AP150" s="32" t="s">
        <v>157</v>
      </c>
      <c r="AQ150" s="32" t="s">
        <v>157</v>
      </c>
      <c r="AR150" s="32" t="s">
        <v>259</v>
      </c>
      <c r="AS150" s="32" t="s">
        <v>157</v>
      </c>
      <c r="AT150" s="32" t="s">
        <v>157</v>
      </c>
      <c r="AU150" s="32" t="s">
        <v>157</v>
      </c>
      <c r="AV150" s="32" t="s">
        <v>157</v>
      </c>
      <c r="AW150" s="32" t="s">
        <v>831</v>
      </c>
      <c r="AX150" s="32" t="s">
        <v>164</v>
      </c>
      <c r="AY150" s="32" t="s">
        <v>831</v>
      </c>
      <c r="AZ150" s="32" t="s">
        <v>2867</v>
      </c>
      <c r="BA150" s="32" t="s">
        <v>157</v>
      </c>
      <c r="BB150" s="32" t="s">
        <v>157</v>
      </c>
      <c r="BC150" s="32" t="s">
        <v>157</v>
      </c>
      <c r="BD150" s="32" t="s">
        <v>157</v>
      </c>
      <c r="BE150" s="32" t="s">
        <v>157</v>
      </c>
      <c r="BF150" s="32" t="s">
        <v>157</v>
      </c>
      <c r="BG150" s="32" t="s">
        <v>259</v>
      </c>
      <c r="BH150" s="32" t="s">
        <v>157</v>
      </c>
      <c r="BI150" s="32" t="s">
        <v>157</v>
      </c>
      <c r="BJ150" s="32" t="s">
        <v>157</v>
      </c>
      <c r="BK150" s="32" t="s">
        <v>157</v>
      </c>
      <c r="BL150" s="33" t="s">
        <v>162</v>
      </c>
      <c r="BM150" s="33" t="s">
        <v>157</v>
      </c>
      <c r="BN150" s="33" t="s">
        <v>157</v>
      </c>
      <c r="BO150" s="33" t="s">
        <v>157</v>
      </c>
      <c r="BP150" s="33" t="s">
        <v>157</v>
      </c>
      <c r="BQ150" s="33" t="s">
        <v>157</v>
      </c>
      <c r="BR150" s="33" t="s">
        <v>157</v>
      </c>
      <c r="BS150" s="34" t="s">
        <v>162</v>
      </c>
      <c r="BT150" s="34" t="s">
        <v>157</v>
      </c>
      <c r="BU150" s="34" t="s">
        <v>164</v>
      </c>
      <c r="BV150" s="34" t="s">
        <v>177</v>
      </c>
      <c r="BW150" s="35" t="s">
        <v>157</v>
      </c>
      <c r="BX150" s="35" t="s">
        <v>157</v>
      </c>
      <c r="BY150" s="35" t="s">
        <v>157</v>
      </c>
    </row>
    <row r="151" spans="1:77" ht="90" x14ac:dyDescent="0.25">
      <c r="A151" s="30" t="s">
        <v>4169</v>
      </c>
      <c r="B151" s="30" t="s">
        <v>4170</v>
      </c>
      <c r="C151" s="30" t="s">
        <v>4171</v>
      </c>
      <c r="D151" s="51">
        <f>VLOOKUP(A151,Population!A152:C1095,2,FALSE)</f>
        <v>507</v>
      </c>
      <c r="E151" s="30" t="s">
        <v>164</v>
      </c>
      <c r="F151" s="31" t="s">
        <v>3442</v>
      </c>
      <c r="G151" s="31" t="s">
        <v>164</v>
      </c>
      <c r="H151" s="31" t="s">
        <v>4172</v>
      </c>
      <c r="I151" s="31" t="s">
        <v>233</v>
      </c>
      <c r="J151" s="31" t="s">
        <v>157</v>
      </c>
      <c r="K151" s="31" t="s">
        <v>503</v>
      </c>
      <c r="L151" s="31" t="s">
        <v>157</v>
      </c>
      <c r="M151" s="31" t="s">
        <v>470</v>
      </c>
      <c r="N151" s="31" t="s">
        <v>762</v>
      </c>
      <c r="O151" s="31" t="s">
        <v>157</v>
      </c>
      <c r="P151" s="31" t="s">
        <v>157</v>
      </c>
      <c r="Q151" s="31" t="s">
        <v>164</v>
      </c>
      <c r="R151" s="31" t="s">
        <v>4172</v>
      </c>
      <c r="S151" s="31" t="s">
        <v>233</v>
      </c>
      <c r="T151" s="31" t="s">
        <v>157</v>
      </c>
      <c r="U151" s="31" t="s">
        <v>503</v>
      </c>
      <c r="V151" s="31" t="s">
        <v>157</v>
      </c>
      <c r="W151" s="31" t="s">
        <v>264</v>
      </c>
      <c r="X151" s="31" t="s">
        <v>264</v>
      </c>
      <c r="Y151" s="31" t="s">
        <v>157</v>
      </c>
      <c r="Z151" s="31" t="s">
        <v>865</v>
      </c>
      <c r="AA151" s="31" t="s">
        <v>157</v>
      </c>
      <c r="AB151" s="31" t="s">
        <v>157</v>
      </c>
      <c r="AC151" s="31" t="s">
        <v>157</v>
      </c>
      <c r="AD151" s="31" t="s">
        <v>157</v>
      </c>
      <c r="AE151" s="31" t="s">
        <v>4173</v>
      </c>
      <c r="AF151" s="32" t="s">
        <v>3442</v>
      </c>
      <c r="AG151" s="32" t="s">
        <v>157</v>
      </c>
      <c r="AH151" s="32" t="s">
        <v>157</v>
      </c>
      <c r="AI151" s="32" t="s">
        <v>164</v>
      </c>
      <c r="AJ151" s="32" t="s">
        <v>797</v>
      </c>
      <c r="AK151" s="32" t="s">
        <v>503</v>
      </c>
      <c r="AL151" s="32" t="s">
        <v>233</v>
      </c>
      <c r="AM151" s="32" t="s">
        <v>157</v>
      </c>
      <c r="AN151" s="32" t="s">
        <v>157</v>
      </c>
      <c r="AO151" s="32" t="s">
        <v>157</v>
      </c>
      <c r="AP151" s="32" t="s">
        <v>157</v>
      </c>
      <c r="AQ151" s="32" t="s">
        <v>157</v>
      </c>
      <c r="AR151" s="32" t="s">
        <v>814</v>
      </c>
      <c r="AS151" s="32" t="s">
        <v>157</v>
      </c>
      <c r="AT151" s="32" t="s">
        <v>157</v>
      </c>
      <c r="AU151" s="32" t="s">
        <v>4174</v>
      </c>
      <c r="AV151" s="32" t="s">
        <v>157</v>
      </c>
      <c r="AW151" s="32" t="s">
        <v>157</v>
      </c>
      <c r="AX151" s="32" t="s">
        <v>164</v>
      </c>
      <c r="AY151" s="32" t="s">
        <v>797</v>
      </c>
      <c r="AZ151" s="32" t="s">
        <v>503</v>
      </c>
      <c r="BA151" s="32" t="s">
        <v>233</v>
      </c>
      <c r="BB151" s="32" t="s">
        <v>157</v>
      </c>
      <c r="BC151" s="32" t="s">
        <v>157</v>
      </c>
      <c r="BD151" s="32" t="s">
        <v>157</v>
      </c>
      <c r="BE151" s="32" t="s">
        <v>157</v>
      </c>
      <c r="BF151" s="32" t="s">
        <v>157</v>
      </c>
      <c r="BG151" s="32" t="s">
        <v>259</v>
      </c>
      <c r="BH151" s="32" t="s">
        <v>157</v>
      </c>
      <c r="BI151" s="32" t="s">
        <v>157</v>
      </c>
      <c r="BJ151" s="32" t="s">
        <v>157</v>
      </c>
      <c r="BK151" s="32" t="s">
        <v>157</v>
      </c>
      <c r="BL151" s="33" t="s">
        <v>164</v>
      </c>
      <c r="BM151" s="33" t="s">
        <v>4175</v>
      </c>
      <c r="BN151" s="33" t="s">
        <v>4175</v>
      </c>
      <c r="BO151" s="33" t="s">
        <v>167</v>
      </c>
      <c r="BP151" s="33" t="s">
        <v>157</v>
      </c>
      <c r="BQ151" s="33" t="s">
        <v>4176</v>
      </c>
      <c r="BR151" s="33" t="s">
        <v>4177</v>
      </c>
      <c r="BS151" s="34" t="s">
        <v>164</v>
      </c>
      <c r="BT151" s="34" t="s">
        <v>4178</v>
      </c>
      <c r="BU151" s="34" t="s">
        <v>162</v>
      </c>
      <c r="BV151" s="34" t="s">
        <v>157</v>
      </c>
      <c r="BW151" s="35" t="s">
        <v>580</v>
      </c>
      <c r="BX151" s="35" t="s">
        <v>157</v>
      </c>
      <c r="BY151" s="35" t="s">
        <v>157</v>
      </c>
    </row>
    <row r="152" spans="1:77" ht="150" x14ac:dyDescent="0.25">
      <c r="A152" s="30" t="s">
        <v>452</v>
      </c>
      <c r="B152" s="30" t="s">
        <v>453</v>
      </c>
      <c r="C152" s="30" t="s">
        <v>454</v>
      </c>
      <c r="D152" s="51">
        <f>VLOOKUP(A152,Population!A153:C1096,2,FALSE)</f>
        <v>239</v>
      </c>
      <c r="E152" s="30" t="s">
        <v>164</v>
      </c>
      <c r="F152" s="31" t="s">
        <v>455</v>
      </c>
      <c r="G152" s="31" t="s">
        <v>164</v>
      </c>
      <c r="H152" s="31" t="s">
        <v>456</v>
      </c>
      <c r="I152" s="31" t="s">
        <v>233</v>
      </c>
      <c r="J152" s="31" t="s">
        <v>157</v>
      </c>
      <c r="K152" s="31" t="s">
        <v>273</v>
      </c>
      <c r="L152" s="31" t="s">
        <v>457</v>
      </c>
      <c r="M152" s="31" t="s">
        <v>458</v>
      </c>
      <c r="N152" s="31" t="s">
        <v>459</v>
      </c>
      <c r="O152" s="31" t="s">
        <v>157</v>
      </c>
      <c r="P152" s="31" t="s">
        <v>261</v>
      </c>
      <c r="Q152" s="31" t="s">
        <v>164</v>
      </c>
      <c r="R152" s="31" t="s">
        <v>456</v>
      </c>
      <c r="S152" s="31" t="s">
        <v>233</v>
      </c>
      <c r="T152" s="31" t="s">
        <v>157</v>
      </c>
      <c r="U152" s="31" t="s">
        <v>273</v>
      </c>
      <c r="V152" s="31" t="s">
        <v>460</v>
      </c>
      <c r="W152" s="31" t="s">
        <v>461</v>
      </c>
      <c r="X152" s="31" t="s">
        <v>264</v>
      </c>
      <c r="Y152" s="31" t="s">
        <v>157</v>
      </c>
      <c r="Z152" s="31" t="s">
        <v>259</v>
      </c>
      <c r="AA152" s="31" t="s">
        <v>157</v>
      </c>
      <c r="AB152" s="31" t="s">
        <v>157</v>
      </c>
      <c r="AC152" s="31" t="s">
        <v>157</v>
      </c>
      <c r="AD152" s="31" t="s">
        <v>157</v>
      </c>
      <c r="AE152" s="31" t="s">
        <v>264</v>
      </c>
      <c r="AF152" s="32" t="s">
        <v>462</v>
      </c>
      <c r="AG152" s="32" t="s">
        <v>263</v>
      </c>
      <c r="AH152" s="32" t="s">
        <v>463</v>
      </c>
      <c r="AI152" s="32" t="s">
        <v>164</v>
      </c>
      <c r="AJ152" s="32" t="s">
        <v>464</v>
      </c>
      <c r="AK152" s="32" t="s">
        <v>273</v>
      </c>
      <c r="AL152" s="32" t="s">
        <v>233</v>
      </c>
      <c r="AM152" s="32" t="s">
        <v>157</v>
      </c>
      <c r="AN152" s="32" t="s">
        <v>465</v>
      </c>
      <c r="AO152" s="32" t="s">
        <v>157</v>
      </c>
      <c r="AP152" s="32" t="s">
        <v>466</v>
      </c>
      <c r="AQ152" s="32" t="s">
        <v>157</v>
      </c>
      <c r="AR152" s="32" t="s">
        <v>359</v>
      </c>
      <c r="AS152" s="32" t="s">
        <v>157</v>
      </c>
      <c r="AT152" s="32" t="s">
        <v>157</v>
      </c>
      <c r="AU152" s="32" t="s">
        <v>467</v>
      </c>
      <c r="AV152" s="32" t="s">
        <v>157</v>
      </c>
      <c r="AW152" s="32" t="s">
        <v>468</v>
      </c>
      <c r="AX152" s="32" t="s">
        <v>164</v>
      </c>
      <c r="AY152" s="32" t="s">
        <v>468</v>
      </c>
      <c r="AZ152" s="32" t="s">
        <v>469</v>
      </c>
      <c r="BA152" s="32" t="s">
        <v>233</v>
      </c>
      <c r="BB152" s="32" t="s">
        <v>157</v>
      </c>
      <c r="BC152" s="32" t="s">
        <v>470</v>
      </c>
      <c r="BD152" s="32" t="s">
        <v>157</v>
      </c>
      <c r="BE152" s="32" t="s">
        <v>466</v>
      </c>
      <c r="BF152" s="32" t="s">
        <v>157</v>
      </c>
      <c r="BG152" s="32" t="s">
        <v>359</v>
      </c>
      <c r="BH152" s="32" t="s">
        <v>157</v>
      </c>
      <c r="BI152" s="32" t="s">
        <v>157</v>
      </c>
      <c r="BJ152" s="32" t="s">
        <v>467</v>
      </c>
      <c r="BK152" s="32" t="s">
        <v>157</v>
      </c>
      <c r="BL152" s="33" t="s">
        <v>162</v>
      </c>
      <c r="BM152" s="33" t="s">
        <v>157</v>
      </c>
      <c r="BN152" s="33" t="s">
        <v>157</v>
      </c>
      <c r="BO152" s="33" t="s">
        <v>157</v>
      </c>
      <c r="BP152" s="33" t="s">
        <v>157</v>
      </c>
      <c r="BQ152" s="33" t="s">
        <v>157</v>
      </c>
      <c r="BR152" s="33" t="s">
        <v>157</v>
      </c>
      <c r="BS152" s="34" t="s">
        <v>162</v>
      </c>
      <c r="BT152" s="34" t="s">
        <v>157</v>
      </c>
      <c r="BU152" s="34" t="s">
        <v>162</v>
      </c>
      <c r="BV152" s="34" t="s">
        <v>157</v>
      </c>
      <c r="BW152" s="35" t="s">
        <v>471</v>
      </c>
      <c r="BX152" s="35" t="s">
        <v>472</v>
      </c>
      <c r="BY152" s="35" t="s">
        <v>157</v>
      </c>
    </row>
    <row r="153" spans="1:77" ht="45" x14ac:dyDescent="0.25">
      <c r="A153" s="30" t="s">
        <v>5953</v>
      </c>
      <c r="B153" s="30" t="s">
        <v>1441</v>
      </c>
      <c r="C153" s="30" t="s">
        <v>1442</v>
      </c>
      <c r="D153" s="51">
        <f>VLOOKUP(A153,Population!A154:C1097,2,FALSE)</f>
        <v>9826</v>
      </c>
      <c r="E153" s="30" t="s">
        <v>164</v>
      </c>
      <c r="F153" s="31" t="s">
        <v>1443</v>
      </c>
      <c r="G153" s="31" t="s">
        <v>164</v>
      </c>
      <c r="H153" s="31" t="s">
        <v>1444</v>
      </c>
      <c r="I153" s="31" t="s">
        <v>233</v>
      </c>
      <c r="J153" s="31" t="s">
        <v>157</v>
      </c>
      <c r="K153" s="31" t="s">
        <v>503</v>
      </c>
      <c r="L153" s="31" t="s">
        <v>1445</v>
      </c>
      <c r="M153" s="31" t="s">
        <v>1446</v>
      </c>
      <c r="N153" s="31" t="s">
        <v>1447</v>
      </c>
      <c r="O153" s="31" t="s">
        <v>157</v>
      </c>
      <c r="P153" s="31" t="s">
        <v>1448</v>
      </c>
      <c r="Q153" s="31" t="s">
        <v>164</v>
      </c>
      <c r="R153" s="31" t="s">
        <v>1444</v>
      </c>
      <c r="S153" s="31" t="s">
        <v>233</v>
      </c>
      <c r="T153" s="31" t="s">
        <v>157</v>
      </c>
      <c r="U153" s="31" t="s">
        <v>503</v>
      </c>
      <c r="V153" s="31" t="s">
        <v>1449</v>
      </c>
      <c r="W153" s="31" t="s">
        <v>1450</v>
      </c>
      <c r="X153" s="31" t="s">
        <v>1451</v>
      </c>
      <c r="Y153" s="31" t="s">
        <v>157</v>
      </c>
      <c r="Z153" s="31" t="s">
        <v>259</v>
      </c>
      <c r="AA153" s="31" t="s">
        <v>157</v>
      </c>
      <c r="AB153" s="31" t="s">
        <v>157</v>
      </c>
      <c r="AC153" s="31" t="s">
        <v>157</v>
      </c>
      <c r="AD153" s="31" t="s">
        <v>157</v>
      </c>
      <c r="AE153" s="31" t="s">
        <v>157</v>
      </c>
      <c r="AF153" s="32" t="s">
        <v>395</v>
      </c>
      <c r="AG153" s="32" t="s">
        <v>1452</v>
      </c>
      <c r="AH153" s="32" t="s">
        <v>762</v>
      </c>
      <c r="AI153" s="32" t="s">
        <v>164</v>
      </c>
      <c r="AJ153" s="32" t="s">
        <v>1453</v>
      </c>
      <c r="AK153" s="32" t="s">
        <v>340</v>
      </c>
      <c r="AL153" s="32" t="s">
        <v>233</v>
      </c>
      <c r="AM153" s="32" t="s">
        <v>157</v>
      </c>
      <c r="AN153" s="32" t="s">
        <v>1454</v>
      </c>
      <c r="AO153" s="32" t="s">
        <v>1455</v>
      </c>
      <c r="AP153" s="32" t="s">
        <v>1456</v>
      </c>
      <c r="AQ153" s="32" t="s">
        <v>157</v>
      </c>
      <c r="AR153" s="32" t="s">
        <v>259</v>
      </c>
      <c r="AS153" s="32" t="s">
        <v>157</v>
      </c>
      <c r="AT153" s="32" t="s">
        <v>157</v>
      </c>
      <c r="AU153" s="32" t="s">
        <v>157</v>
      </c>
      <c r="AV153" s="32" t="s">
        <v>157</v>
      </c>
      <c r="AW153" s="32" t="s">
        <v>1457</v>
      </c>
      <c r="AX153" s="32" t="s">
        <v>164</v>
      </c>
      <c r="AY153" s="32" t="s">
        <v>1458</v>
      </c>
      <c r="AZ153" s="32" t="s">
        <v>340</v>
      </c>
      <c r="BA153" s="32" t="s">
        <v>157</v>
      </c>
      <c r="BB153" s="32" t="s">
        <v>157</v>
      </c>
      <c r="BC153" s="32" t="s">
        <v>1459</v>
      </c>
      <c r="BD153" s="32" t="s">
        <v>1460</v>
      </c>
      <c r="BE153" s="32" t="s">
        <v>1456</v>
      </c>
      <c r="BF153" s="32" t="s">
        <v>157</v>
      </c>
      <c r="BG153" s="32" t="s">
        <v>259</v>
      </c>
      <c r="BH153" s="32" t="s">
        <v>157</v>
      </c>
      <c r="BI153" s="32" t="s">
        <v>157</v>
      </c>
      <c r="BJ153" s="32" t="s">
        <v>157</v>
      </c>
      <c r="BK153" s="32" t="s">
        <v>157</v>
      </c>
      <c r="BL153" s="33" t="s">
        <v>164</v>
      </c>
      <c r="BM153" s="33" t="s">
        <v>245</v>
      </c>
      <c r="BN153" s="33" t="s">
        <v>1461</v>
      </c>
      <c r="BO153" s="33" t="s">
        <v>167</v>
      </c>
      <c r="BP153" s="33" t="s">
        <v>157</v>
      </c>
      <c r="BQ153" s="33" t="s">
        <v>1462</v>
      </c>
      <c r="BR153" s="33" t="s">
        <v>157</v>
      </c>
      <c r="BS153" s="34" t="s">
        <v>162</v>
      </c>
      <c r="BT153" s="34" t="s">
        <v>157</v>
      </c>
      <c r="BU153" s="34" t="s">
        <v>162</v>
      </c>
      <c r="BV153" s="34" t="s">
        <v>157</v>
      </c>
      <c r="BW153" s="35" t="s">
        <v>157</v>
      </c>
      <c r="BX153" s="35" t="s">
        <v>1463</v>
      </c>
      <c r="BY153" s="35" t="s">
        <v>157</v>
      </c>
    </row>
    <row r="154" spans="1:77" ht="60" x14ac:dyDescent="0.25">
      <c r="A154" s="30" t="s">
        <v>5927</v>
      </c>
      <c r="B154" s="30" t="s">
        <v>4533</v>
      </c>
      <c r="C154" s="30" t="s">
        <v>4534</v>
      </c>
      <c r="D154" s="51">
        <f>VLOOKUP(A154,Population!A155:C1098,2,FALSE)</f>
        <v>1977</v>
      </c>
      <c r="E154" s="30" t="s">
        <v>164</v>
      </c>
      <c r="F154" s="31" t="s">
        <v>4535</v>
      </c>
      <c r="G154" s="31" t="s">
        <v>164</v>
      </c>
      <c r="H154" s="31" t="s">
        <v>4536</v>
      </c>
      <c r="I154" s="31" t="s">
        <v>233</v>
      </c>
      <c r="J154" s="31" t="s">
        <v>157</v>
      </c>
      <c r="K154" s="31" t="s">
        <v>503</v>
      </c>
      <c r="L154" s="31" t="s">
        <v>4537</v>
      </c>
      <c r="M154" s="31" t="s">
        <v>4538</v>
      </c>
      <c r="N154" s="31" t="s">
        <v>4539</v>
      </c>
      <c r="O154" s="31" t="s">
        <v>157</v>
      </c>
      <c r="P154" s="31" t="s">
        <v>4540</v>
      </c>
      <c r="Q154" s="31" t="s">
        <v>164</v>
      </c>
      <c r="R154" s="31" t="s">
        <v>4536</v>
      </c>
      <c r="S154" s="31" t="s">
        <v>233</v>
      </c>
      <c r="T154" s="31" t="s">
        <v>157</v>
      </c>
      <c r="U154" s="31" t="s">
        <v>2493</v>
      </c>
      <c r="V154" s="31" t="s">
        <v>4541</v>
      </c>
      <c r="W154" s="31" t="s">
        <v>4542</v>
      </c>
      <c r="X154" s="31" t="s">
        <v>4543</v>
      </c>
      <c r="Y154" s="31" t="s">
        <v>157</v>
      </c>
      <c r="Z154" s="31" t="s">
        <v>373</v>
      </c>
      <c r="AA154" s="31" t="s">
        <v>157</v>
      </c>
      <c r="AB154" s="31" t="s">
        <v>4544</v>
      </c>
      <c r="AC154" s="31" t="s">
        <v>157</v>
      </c>
      <c r="AD154" s="31" t="s">
        <v>157</v>
      </c>
      <c r="AE154" s="31" t="s">
        <v>4545</v>
      </c>
      <c r="AF154" s="32" t="s">
        <v>4546</v>
      </c>
      <c r="AG154" s="32" t="s">
        <v>1071</v>
      </c>
      <c r="AH154" s="32" t="s">
        <v>4547</v>
      </c>
      <c r="AI154" s="32" t="s">
        <v>164</v>
      </c>
      <c r="AJ154" s="32" t="s">
        <v>4547</v>
      </c>
      <c r="AK154" s="32" t="s">
        <v>503</v>
      </c>
      <c r="AL154" s="32" t="s">
        <v>233</v>
      </c>
      <c r="AM154" s="32" t="s">
        <v>157</v>
      </c>
      <c r="AN154" s="32" t="s">
        <v>4548</v>
      </c>
      <c r="AO154" s="32" t="s">
        <v>4549</v>
      </c>
      <c r="AP154" s="32" t="s">
        <v>157</v>
      </c>
      <c r="AQ154" s="32" t="s">
        <v>157</v>
      </c>
      <c r="AR154" s="32" t="s">
        <v>626</v>
      </c>
      <c r="AS154" s="32" t="s">
        <v>157</v>
      </c>
      <c r="AT154" s="32" t="s">
        <v>4550</v>
      </c>
      <c r="AU154" s="32" t="s">
        <v>157</v>
      </c>
      <c r="AV154" s="32" t="s">
        <v>157</v>
      </c>
      <c r="AW154" s="32" t="s">
        <v>4551</v>
      </c>
      <c r="AX154" s="32" t="s">
        <v>164</v>
      </c>
      <c r="AY154" s="32" t="s">
        <v>4547</v>
      </c>
      <c r="AZ154" s="32" t="s">
        <v>503</v>
      </c>
      <c r="BA154" s="32" t="s">
        <v>233</v>
      </c>
      <c r="BB154" s="32" t="s">
        <v>157</v>
      </c>
      <c r="BC154" s="32" t="s">
        <v>4548</v>
      </c>
      <c r="BD154" s="32" t="s">
        <v>4549</v>
      </c>
      <c r="BE154" s="32" t="s">
        <v>157</v>
      </c>
      <c r="BF154" s="32" t="s">
        <v>157</v>
      </c>
      <c r="BG154" s="32" t="s">
        <v>626</v>
      </c>
      <c r="BH154" s="32" t="s">
        <v>157</v>
      </c>
      <c r="BI154" s="32" t="s">
        <v>4550</v>
      </c>
      <c r="BJ154" s="32" t="s">
        <v>157</v>
      </c>
      <c r="BK154" s="32" t="s">
        <v>157</v>
      </c>
      <c r="BL154" s="33" t="s">
        <v>162</v>
      </c>
      <c r="BM154" s="33" t="s">
        <v>157</v>
      </c>
      <c r="BN154" s="33" t="s">
        <v>157</v>
      </c>
      <c r="BO154" s="33" t="s">
        <v>157</v>
      </c>
      <c r="BP154" s="33" t="s">
        <v>157</v>
      </c>
      <c r="BQ154" s="33" t="s">
        <v>157</v>
      </c>
      <c r="BR154" s="33" t="s">
        <v>157</v>
      </c>
      <c r="BS154" s="34" t="s">
        <v>164</v>
      </c>
      <c r="BT154" s="34" t="s">
        <v>4552</v>
      </c>
      <c r="BU154" s="34" t="s">
        <v>162</v>
      </c>
      <c r="BV154" s="34" t="s">
        <v>157</v>
      </c>
      <c r="BW154" s="35" t="s">
        <v>372</v>
      </c>
      <c r="BX154" s="35" t="s">
        <v>372</v>
      </c>
      <c r="BY154" s="35" t="s">
        <v>157</v>
      </c>
    </row>
    <row r="155" spans="1:77" ht="30" x14ac:dyDescent="0.25">
      <c r="A155" s="30" t="s">
        <v>1199</v>
      </c>
      <c r="B155" s="30" t="s">
        <v>1200</v>
      </c>
      <c r="C155" s="30" t="s">
        <v>1201</v>
      </c>
      <c r="D155" s="51">
        <f>VLOOKUP(A155,Population!A156:C1099,2,FALSE)</f>
        <v>384</v>
      </c>
      <c r="E155" s="30" t="s">
        <v>164</v>
      </c>
      <c r="F155" s="31" t="s">
        <v>341</v>
      </c>
      <c r="G155" s="31" t="s">
        <v>162</v>
      </c>
      <c r="H155" s="31" t="s">
        <v>157</v>
      </c>
      <c r="I155" s="31" t="s">
        <v>157</v>
      </c>
      <c r="J155" s="31" t="s">
        <v>157</v>
      </c>
      <c r="K155" s="31" t="s">
        <v>157</v>
      </c>
      <c r="L155" s="31" t="s">
        <v>157</v>
      </c>
      <c r="M155" s="31" t="s">
        <v>157</v>
      </c>
      <c r="N155" s="31" t="s">
        <v>157</v>
      </c>
      <c r="O155" s="31" t="s">
        <v>157</v>
      </c>
      <c r="P155" s="31" t="s">
        <v>340</v>
      </c>
      <c r="Q155" s="31" t="s">
        <v>162</v>
      </c>
      <c r="R155" s="31" t="s">
        <v>157</v>
      </c>
      <c r="S155" s="31" t="s">
        <v>157</v>
      </c>
      <c r="T155" s="31" t="s">
        <v>157</v>
      </c>
      <c r="U155" s="31" t="s">
        <v>157</v>
      </c>
      <c r="V155" s="31" t="s">
        <v>157</v>
      </c>
      <c r="W155" s="31" t="s">
        <v>157</v>
      </c>
      <c r="X155" s="31" t="s">
        <v>157</v>
      </c>
      <c r="Y155" s="31" t="s">
        <v>157</v>
      </c>
      <c r="Z155" s="31" t="s">
        <v>157</v>
      </c>
      <c r="AA155" s="31" t="s">
        <v>157</v>
      </c>
      <c r="AB155" s="31" t="s">
        <v>157</v>
      </c>
      <c r="AC155" s="31" t="s">
        <v>157</v>
      </c>
      <c r="AD155" s="31" t="s">
        <v>157</v>
      </c>
      <c r="AE155" s="31" t="s">
        <v>157</v>
      </c>
      <c r="AF155" s="32" t="s">
        <v>1202</v>
      </c>
      <c r="AG155" s="32" t="s">
        <v>340</v>
      </c>
      <c r="AH155" s="32" t="s">
        <v>1203</v>
      </c>
      <c r="AI155" s="32" t="s">
        <v>164</v>
      </c>
      <c r="AJ155" s="32" t="s">
        <v>340</v>
      </c>
      <c r="AK155" s="32" t="s">
        <v>340</v>
      </c>
      <c r="AL155" s="32" t="s">
        <v>167</v>
      </c>
      <c r="AM155" s="32" t="s">
        <v>157</v>
      </c>
      <c r="AN155" s="32" t="s">
        <v>340</v>
      </c>
      <c r="AO155" s="32" t="s">
        <v>157</v>
      </c>
      <c r="AP155" s="32" t="s">
        <v>157</v>
      </c>
      <c r="AQ155" s="32" t="s">
        <v>157</v>
      </c>
      <c r="AR155" s="32" t="s">
        <v>157</v>
      </c>
      <c r="AS155" s="32" t="s">
        <v>157</v>
      </c>
      <c r="AT155" s="32" t="s">
        <v>157</v>
      </c>
      <c r="AU155" s="32" t="s">
        <v>157</v>
      </c>
      <c r="AV155" s="32" t="s">
        <v>157</v>
      </c>
      <c r="AW155" s="32" t="s">
        <v>340</v>
      </c>
      <c r="AX155" s="32" t="s">
        <v>162</v>
      </c>
      <c r="AY155" s="32" t="s">
        <v>157</v>
      </c>
      <c r="AZ155" s="32" t="s">
        <v>157</v>
      </c>
      <c r="BA155" s="32" t="s">
        <v>157</v>
      </c>
      <c r="BB155" s="32" t="s">
        <v>157</v>
      </c>
      <c r="BC155" s="32" t="s">
        <v>157</v>
      </c>
      <c r="BD155" s="32" t="s">
        <v>157</v>
      </c>
      <c r="BE155" s="32" t="s">
        <v>157</v>
      </c>
      <c r="BF155" s="32" t="s">
        <v>157</v>
      </c>
      <c r="BG155" s="32" t="s">
        <v>157</v>
      </c>
      <c r="BH155" s="32" t="s">
        <v>157</v>
      </c>
      <c r="BI155" s="32" t="s">
        <v>157</v>
      </c>
      <c r="BJ155" s="32" t="s">
        <v>157</v>
      </c>
      <c r="BK155" s="32" t="s">
        <v>157</v>
      </c>
      <c r="BL155" s="33" t="s">
        <v>162</v>
      </c>
      <c r="BM155" s="33" t="s">
        <v>157</v>
      </c>
      <c r="BN155" s="33" t="s">
        <v>157</v>
      </c>
      <c r="BO155" s="33" t="s">
        <v>157</v>
      </c>
      <c r="BP155" s="33" t="s">
        <v>157</v>
      </c>
      <c r="BQ155" s="33" t="s">
        <v>157</v>
      </c>
      <c r="BR155" s="33" t="s">
        <v>157</v>
      </c>
      <c r="BS155" s="34" t="s">
        <v>162</v>
      </c>
      <c r="BT155" s="34" t="s">
        <v>157</v>
      </c>
      <c r="BU155" s="34" t="s">
        <v>162</v>
      </c>
      <c r="BV155" s="34" t="s">
        <v>157</v>
      </c>
      <c r="BW155" s="35" t="s">
        <v>162</v>
      </c>
      <c r="BX155" s="35" t="s">
        <v>580</v>
      </c>
      <c r="BY155" s="35" t="s">
        <v>580</v>
      </c>
    </row>
    <row r="156" spans="1:77" ht="105" x14ac:dyDescent="0.25">
      <c r="A156" s="30" t="s">
        <v>5931</v>
      </c>
      <c r="B156" s="30" t="s">
        <v>4819</v>
      </c>
      <c r="C156" s="30" t="s">
        <v>4820</v>
      </c>
      <c r="D156" s="51">
        <f>VLOOKUP(A156,Population!A157:C1100,2,FALSE)</f>
        <v>433</v>
      </c>
      <c r="E156" s="30" t="s">
        <v>164</v>
      </c>
      <c r="F156" s="31" t="s">
        <v>3637</v>
      </c>
      <c r="G156" s="31" t="s">
        <v>164</v>
      </c>
      <c r="H156" s="31" t="s">
        <v>2785</v>
      </c>
      <c r="I156" s="31" t="s">
        <v>233</v>
      </c>
      <c r="J156" s="31" t="s">
        <v>157</v>
      </c>
      <c r="K156" s="31" t="s">
        <v>340</v>
      </c>
      <c r="L156" s="31" t="s">
        <v>4821</v>
      </c>
      <c r="M156" s="31" t="s">
        <v>4822</v>
      </c>
      <c r="N156" s="31" t="s">
        <v>4823</v>
      </c>
      <c r="O156" s="31" t="s">
        <v>157</v>
      </c>
      <c r="P156" s="31" t="s">
        <v>169</v>
      </c>
      <c r="Q156" s="31" t="s">
        <v>164</v>
      </c>
      <c r="R156" s="31" t="s">
        <v>4824</v>
      </c>
      <c r="S156" s="31" t="s">
        <v>233</v>
      </c>
      <c r="T156" s="31" t="s">
        <v>157</v>
      </c>
      <c r="U156" s="31" t="s">
        <v>340</v>
      </c>
      <c r="V156" s="31" t="s">
        <v>4821</v>
      </c>
      <c r="W156" s="31" t="s">
        <v>4825</v>
      </c>
      <c r="X156" s="31" t="s">
        <v>4826</v>
      </c>
      <c r="Y156" s="31" t="s">
        <v>157</v>
      </c>
      <c r="Z156" s="31" t="s">
        <v>373</v>
      </c>
      <c r="AA156" s="31" t="s">
        <v>157</v>
      </c>
      <c r="AB156" s="31" t="s">
        <v>4827</v>
      </c>
      <c r="AC156" s="31" t="s">
        <v>157</v>
      </c>
      <c r="AD156" s="31" t="s">
        <v>157</v>
      </c>
      <c r="AE156" s="31" t="s">
        <v>157</v>
      </c>
      <c r="AF156" s="32" t="s">
        <v>1268</v>
      </c>
      <c r="AG156" s="32" t="s">
        <v>169</v>
      </c>
      <c r="AH156" s="32" t="s">
        <v>157</v>
      </c>
      <c r="AI156" s="32" t="s">
        <v>164</v>
      </c>
      <c r="AJ156" s="32" t="s">
        <v>532</v>
      </c>
      <c r="AK156" s="32" t="s">
        <v>340</v>
      </c>
      <c r="AL156" s="32" t="s">
        <v>233</v>
      </c>
      <c r="AM156" s="32" t="s">
        <v>157</v>
      </c>
      <c r="AN156" s="32" t="s">
        <v>4828</v>
      </c>
      <c r="AO156" s="32" t="s">
        <v>157</v>
      </c>
      <c r="AP156" s="32" t="s">
        <v>4829</v>
      </c>
      <c r="AQ156" s="32" t="s">
        <v>157</v>
      </c>
      <c r="AR156" s="32" t="s">
        <v>2366</v>
      </c>
      <c r="AS156" s="32" t="s">
        <v>157</v>
      </c>
      <c r="AT156" s="32" t="s">
        <v>4830</v>
      </c>
      <c r="AU156" s="32" t="s">
        <v>3910</v>
      </c>
      <c r="AV156" s="32" t="s">
        <v>157</v>
      </c>
      <c r="AW156" s="32" t="s">
        <v>157</v>
      </c>
      <c r="AX156" s="32" t="s">
        <v>164</v>
      </c>
      <c r="AY156" s="32" t="s">
        <v>4831</v>
      </c>
      <c r="AZ156" s="32" t="s">
        <v>340</v>
      </c>
      <c r="BA156" s="32" t="s">
        <v>233</v>
      </c>
      <c r="BB156" s="32" t="s">
        <v>157</v>
      </c>
      <c r="BC156" s="32" t="s">
        <v>4832</v>
      </c>
      <c r="BD156" s="32" t="s">
        <v>157</v>
      </c>
      <c r="BE156" s="32" t="s">
        <v>4829</v>
      </c>
      <c r="BF156" s="32" t="s">
        <v>157</v>
      </c>
      <c r="BG156" s="32" t="s">
        <v>157</v>
      </c>
      <c r="BH156" s="32" t="s">
        <v>157</v>
      </c>
      <c r="BI156" s="32" t="s">
        <v>157</v>
      </c>
      <c r="BJ156" s="32" t="s">
        <v>157</v>
      </c>
      <c r="BK156" s="32" t="s">
        <v>157</v>
      </c>
      <c r="BL156" s="33" t="s">
        <v>162</v>
      </c>
      <c r="BM156" s="33" t="s">
        <v>157</v>
      </c>
      <c r="BN156" s="33" t="s">
        <v>157</v>
      </c>
      <c r="BO156" s="33" t="s">
        <v>157</v>
      </c>
      <c r="BP156" s="33" t="s">
        <v>157</v>
      </c>
      <c r="BQ156" s="33" t="s">
        <v>157</v>
      </c>
      <c r="BR156" s="33" t="s">
        <v>157</v>
      </c>
      <c r="BS156" s="34" t="s">
        <v>162</v>
      </c>
      <c r="BT156" s="34" t="s">
        <v>157</v>
      </c>
      <c r="BU156" s="34" t="s">
        <v>162</v>
      </c>
      <c r="BV156" s="34" t="s">
        <v>157</v>
      </c>
      <c r="BW156" s="35" t="s">
        <v>4833</v>
      </c>
      <c r="BX156" s="35" t="s">
        <v>4834</v>
      </c>
      <c r="BY156" s="35" t="s">
        <v>157</v>
      </c>
    </row>
    <row r="157" spans="1:77" ht="30" x14ac:dyDescent="0.25">
      <c r="A157" s="30" t="s">
        <v>5928</v>
      </c>
      <c r="B157" s="30" t="s">
        <v>4646</v>
      </c>
      <c r="C157" s="30" t="s">
        <v>4647</v>
      </c>
      <c r="D157" s="51">
        <f>VLOOKUP(A157,Population!A158:C1101,2,FALSE)</f>
        <v>505</v>
      </c>
      <c r="E157" s="30" t="s">
        <v>164</v>
      </c>
      <c r="F157" s="31" t="s">
        <v>1565</v>
      </c>
      <c r="G157" s="31" t="s">
        <v>164</v>
      </c>
      <c r="H157" s="31" t="s">
        <v>4648</v>
      </c>
      <c r="I157" s="31" t="s">
        <v>233</v>
      </c>
      <c r="J157" s="31" t="s">
        <v>157</v>
      </c>
      <c r="K157" s="31" t="s">
        <v>273</v>
      </c>
      <c r="L157" s="31" t="s">
        <v>4649</v>
      </c>
      <c r="M157" s="31" t="s">
        <v>4650</v>
      </c>
      <c r="N157" s="31" t="s">
        <v>4651</v>
      </c>
      <c r="O157" s="31" t="s">
        <v>157</v>
      </c>
      <c r="P157" s="31" t="s">
        <v>680</v>
      </c>
      <c r="Q157" s="31" t="s">
        <v>164</v>
      </c>
      <c r="R157" s="31" t="s">
        <v>4648</v>
      </c>
      <c r="S157" s="31" t="s">
        <v>233</v>
      </c>
      <c r="T157" s="31" t="s">
        <v>157</v>
      </c>
      <c r="U157" s="31" t="s">
        <v>273</v>
      </c>
      <c r="V157" s="31" t="s">
        <v>4649</v>
      </c>
      <c r="W157" s="31" t="s">
        <v>4652</v>
      </c>
      <c r="X157" s="31" t="s">
        <v>4653</v>
      </c>
      <c r="Y157" s="31" t="s">
        <v>157</v>
      </c>
      <c r="Z157" s="31" t="s">
        <v>259</v>
      </c>
      <c r="AA157" s="31" t="s">
        <v>157</v>
      </c>
      <c r="AB157" s="31" t="s">
        <v>157</v>
      </c>
      <c r="AC157" s="31" t="s">
        <v>157</v>
      </c>
      <c r="AD157" s="31" t="s">
        <v>157</v>
      </c>
      <c r="AE157" s="31" t="s">
        <v>157</v>
      </c>
      <c r="AF157" s="32" t="s">
        <v>2338</v>
      </c>
      <c r="AG157" s="32" t="s">
        <v>546</v>
      </c>
      <c r="AH157" s="32" t="s">
        <v>4654</v>
      </c>
      <c r="AI157" s="32" t="s">
        <v>164</v>
      </c>
      <c r="AJ157" s="32" t="s">
        <v>825</v>
      </c>
      <c r="AK157" s="32" t="s">
        <v>273</v>
      </c>
      <c r="AL157" s="32" t="s">
        <v>233</v>
      </c>
      <c r="AM157" s="32" t="s">
        <v>157</v>
      </c>
      <c r="AN157" s="32" t="s">
        <v>4655</v>
      </c>
      <c r="AO157" s="32" t="s">
        <v>157</v>
      </c>
      <c r="AP157" s="32" t="s">
        <v>825</v>
      </c>
      <c r="AQ157" s="32" t="s">
        <v>157</v>
      </c>
      <c r="AR157" s="32" t="s">
        <v>259</v>
      </c>
      <c r="AS157" s="32" t="s">
        <v>157</v>
      </c>
      <c r="AT157" s="32" t="s">
        <v>157</v>
      </c>
      <c r="AU157" s="32" t="s">
        <v>157</v>
      </c>
      <c r="AV157" s="32" t="s">
        <v>157</v>
      </c>
      <c r="AW157" s="32" t="s">
        <v>4656</v>
      </c>
      <c r="AX157" s="32" t="s">
        <v>164</v>
      </c>
      <c r="AY157" s="32" t="s">
        <v>825</v>
      </c>
      <c r="AZ157" s="32" t="s">
        <v>273</v>
      </c>
      <c r="BA157" s="32" t="s">
        <v>233</v>
      </c>
      <c r="BB157" s="32" t="s">
        <v>157</v>
      </c>
      <c r="BC157" s="32" t="s">
        <v>4655</v>
      </c>
      <c r="BD157" s="32" t="s">
        <v>157</v>
      </c>
      <c r="BE157" s="32" t="s">
        <v>825</v>
      </c>
      <c r="BF157" s="32" t="s">
        <v>157</v>
      </c>
      <c r="BG157" s="32" t="s">
        <v>259</v>
      </c>
      <c r="BH157" s="32" t="s">
        <v>157</v>
      </c>
      <c r="BI157" s="32" t="s">
        <v>157</v>
      </c>
      <c r="BJ157" s="32" t="s">
        <v>157</v>
      </c>
      <c r="BK157" s="32" t="s">
        <v>157</v>
      </c>
      <c r="BL157" s="33" t="s">
        <v>162</v>
      </c>
      <c r="BM157" s="33" t="s">
        <v>157</v>
      </c>
      <c r="BN157" s="33" t="s">
        <v>157</v>
      </c>
      <c r="BO157" s="33" t="s">
        <v>157</v>
      </c>
      <c r="BP157" s="33" t="s">
        <v>157</v>
      </c>
      <c r="BQ157" s="33" t="s">
        <v>157</v>
      </c>
      <c r="BR157" s="33" t="s">
        <v>157</v>
      </c>
      <c r="BS157" s="34" t="s">
        <v>162</v>
      </c>
      <c r="BT157" s="34" t="s">
        <v>157</v>
      </c>
      <c r="BU157" s="34" t="s">
        <v>164</v>
      </c>
      <c r="BV157" s="34" t="s">
        <v>4657</v>
      </c>
      <c r="BW157" s="35" t="s">
        <v>4658</v>
      </c>
      <c r="BX157" s="35" t="s">
        <v>4659</v>
      </c>
      <c r="BY157" s="35" t="s">
        <v>4660</v>
      </c>
    </row>
    <row r="158" spans="1:77" ht="60" x14ac:dyDescent="0.25">
      <c r="A158" s="30" t="s">
        <v>2817</v>
      </c>
      <c r="B158" s="30" t="s">
        <v>2818</v>
      </c>
      <c r="C158" s="30" t="s">
        <v>2819</v>
      </c>
      <c r="D158" s="51">
        <f>VLOOKUP(A158,Population!A159:C1102,2,FALSE)</f>
        <v>217</v>
      </c>
      <c r="E158" s="30" t="s">
        <v>164</v>
      </c>
      <c r="F158" s="31" t="s">
        <v>2066</v>
      </c>
      <c r="G158" s="31" t="s">
        <v>164</v>
      </c>
      <c r="H158" s="31" t="s">
        <v>2820</v>
      </c>
      <c r="I158" s="31" t="s">
        <v>233</v>
      </c>
      <c r="J158" s="31" t="s">
        <v>157</v>
      </c>
      <c r="K158" s="31" t="s">
        <v>503</v>
      </c>
      <c r="L158" s="31" t="s">
        <v>2821</v>
      </c>
      <c r="M158" s="31" t="s">
        <v>2822</v>
      </c>
      <c r="N158" s="31" t="s">
        <v>2823</v>
      </c>
      <c r="O158" s="31" t="s">
        <v>157</v>
      </c>
      <c r="P158" s="31" t="s">
        <v>1340</v>
      </c>
      <c r="Q158" s="31" t="s">
        <v>164</v>
      </c>
      <c r="R158" s="31" t="s">
        <v>2820</v>
      </c>
      <c r="S158" s="31" t="s">
        <v>233</v>
      </c>
      <c r="T158" s="31" t="s">
        <v>157</v>
      </c>
      <c r="U158" s="31" t="s">
        <v>503</v>
      </c>
      <c r="V158" s="31" t="s">
        <v>1164</v>
      </c>
      <c r="W158" s="31" t="s">
        <v>2824</v>
      </c>
      <c r="X158" s="31" t="s">
        <v>2825</v>
      </c>
      <c r="Y158" s="31" t="s">
        <v>157</v>
      </c>
      <c r="Z158" s="31" t="s">
        <v>259</v>
      </c>
      <c r="AA158" s="31" t="s">
        <v>157</v>
      </c>
      <c r="AB158" s="31" t="s">
        <v>157</v>
      </c>
      <c r="AC158" s="31" t="s">
        <v>157</v>
      </c>
      <c r="AD158" s="31" t="s">
        <v>157</v>
      </c>
      <c r="AE158" s="31" t="s">
        <v>157</v>
      </c>
      <c r="AF158" s="32" t="s">
        <v>2826</v>
      </c>
      <c r="AG158" s="32" t="s">
        <v>1340</v>
      </c>
      <c r="AH158" s="32" t="s">
        <v>157</v>
      </c>
      <c r="AI158" s="32" t="s">
        <v>164</v>
      </c>
      <c r="AJ158" s="32" t="s">
        <v>1690</v>
      </c>
      <c r="AK158" s="32" t="s">
        <v>2827</v>
      </c>
      <c r="AL158" s="32" t="s">
        <v>233</v>
      </c>
      <c r="AM158" s="32" t="s">
        <v>157</v>
      </c>
      <c r="AN158" s="32" t="s">
        <v>2828</v>
      </c>
      <c r="AO158" s="32" t="s">
        <v>157</v>
      </c>
      <c r="AP158" s="32" t="s">
        <v>157</v>
      </c>
      <c r="AQ158" s="32" t="s">
        <v>2829</v>
      </c>
      <c r="AR158" s="32" t="s">
        <v>259</v>
      </c>
      <c r="AS158" s="32" t="s">
        <v>157</v>
      </c>
      <c r="AT158" s="32" t="s">
        <v>157</v>
      </c>
      <c r="AU158" s="32" t="s">
        <v>157</v>
      </c>
      <c r="AV158" s="32" t="s">
        <v>157</v>
      </c>
      <c r="AW158" s="32" t="s">
        <v>157</v>
      </c>
      <c r="AX158" s="32" t="s">
        <v>164</v>
      </c>
      <c r="AY158" s="32" t="s">
        <v>1690</v>
      </c>
      <c r="AZ158" s="32" t="s">
        <v>1164</v>
      </c>
      <c r="BA158" s="32" t="s">
        <v>233</v>
      </c>
      <c r="BB158" s="32" t="s">
        <v>157</v>
      </c>
      <c r="BC158" s="32" t="s">
        <v>1164</v>
      </c>
      <c r="BD158" s="32" t="s">
        <v>157</v>
      </c>
      <c r="BE158" s="32" t="s">
        <v>157</v>
      </c>
      <c r="BF158" s="32" t="s">
        <v>1164</v>
      </c>
      <c r="BG158" s="32" t="s">
        <v>259</v>
      </c>
      <c r="BH158" s="32" t="s">
        <v>157</v>
      </c>
      <c r="BI158" s="32" t="s">
        <v>157</v>
      </c>
      <c r="BJ158" s="32" t="s">
        <v>157</v>
      </c>
      <c r="BK158" s="32" t="s">
        <v>157</v>
      </c>
      <c r="BL158" s="33" t="s">
        <v>162</v>
      </c>
      <c r="BM158" s="33" t="s">
        <v>157</v>
      </c>
      <c r="BN158" s="33" t="s">
        <v>157</v>
      </c>
      <c r="BO158" s="33" t="s">
        <v>157</v>
      </c>
      <c r="BP158" s="33" t="s">
        <v>157</v>
      </c>
      <c r="BQ158" s="33" t="s">
        <v>157</v>
      </c>
      <c r="BR158" s="33" t="s">
        <v>157</v>
      </c>
      <c r="BS158" s="34" t="s">
        <v>162</v>
      </c>
      <c r="BT158" s="34" t="s">
        <v>157</v>
      </c>
      <c r="BU158" s="34" t="s">
        <v>162</v>
      </c>
      <c r="BV158" s="34" t="s">
        <v>157</v>
      </c>
      <c r="BW158" s="35" t="s">
        <v>580</v>
      </c>
      <c r="BX158" s="35" t="s">
        <v>580</v>
      </c>
      <c r="BY158" s="35" t="s">
        <v>580</v>
      </c>
    </row>
    <row r="159" spans="1:77" ht="30" x14ac:dyDescent="0.25">
      <c r="A159" s="30" t="s">
        <v>3546</v>
      </c>
      <c r="B159" s="30" t="s">
        <v>3547</v>
      </c>
      <c r="C159" s="30" t="s">
        <v>3548</v>
      </c>
      <c r="D159" s="51">
        <f>VLOOKUP(A159,Population!A160:C1103,2,FALSE)</f>
        <v>154</v>
      </c>
      <c r="E159" s="30" t="s">
        <v>164</v>
      </c>
      <c r="F159" s="31" t="s">
        <v>1071</v>
      </c>
      <c r="G159" s="31" t="s">
        <v>164</v>
      </c>
      <c r="H159" s="31" t="s">
        <v>3549</v>
      </c>
      <c r="I159" s="31" t="s">
        <v>233</v>
      </c>
      <c r="J159" s="31" t="s">
        <v>157</v>
      </c>
      <c r="K159" s="31" t="s">
        <v>503</v>
      </c>
      <c r="L159" s="31" t="s">
        <v>3550</v>
      </c>
      <c r="M159" s="31" t="s">
        <v>3551</v>
      </c>
      <c r="N159" s="31" t="s">
        <v>3552</v>
      </c>
      <c r="O159" s="31" t="s">
        <v>3553</v>
      </c>
      <c r="P159" s="31" t="s">
        <v>487</v>
      </c>
      <c r="Q159" s="31" t="s">
        <v>164</v>
      </c>
      <c r="R159" s="31" t="s">
        <v>3554</v>
      </c>
      <c r="S159" s="31" t="s">
        <v>233</v>
      </c>
      <c r="T159" s="31" t="s">
        <v>157</v>
      </c>
      <c r="U159" s="31" t="s">
        <v>503</v>
      </c>
      <c r="V159" s="31" t="s">
        <v>3555</v>
      </c>
      <c r="W159" s="31" t="s">
        <v>3556</v>
      </c>
      <c r="X159" s="31" t="s">
        <v>341</v>
      </c>
      <c r="Y159" s="31" t="s">
        <v>157</v>
      </c>
      <c r="Z159" s="31" t="s">
        <v>259</v>
      </c>
      <c r="AA159" s="31" t="s">
        <v>157</v>
      </c>
      <c r="AB159" s="31" t="s">
        <v>157</v>
      </c>
      <c r="AC159" s="31" t="s">
        <v>157</v>
      </c>
      <c r="AD159" s="31" t="s">
        <v>157</v>
      </c>
      <c r="AE159" s="31" t="s">
        <v>157</v>
      </c>
      <c r="AF159" s="32" t="s">
        <v>1071</v>
      </c>
      <c r="AG159" s="32" t="s">
        <v>487</v>
      </c>
      <c r="AH159" s="32" t="s">
        <v>3549</v>
      </c>
      <c r="AI159" s="32" t="s">
        <v>164</v>
      </c>
      <c r="AJ159" s="32" t="s">
        <v>3549</v>
      </c>
      <c r="AK159" s="32" t="s">
        <v>503</v>
      </c>
      <c r="AL159" s="32" t="s">
        <v>157</v>
      </c>
      <c r="AM159" s="32" t="s">
        <v>157</v>
      </c>
      <c r="AN159" s="32" t="s">
        <v>3550</v>
      </c>
      <c r="AO159" s="32" t="s">
        <v>157</v>
      </c>
      <c r="AP159" s="32" t="s">
        <v>157</v>
      </c>
      <c r="AQ159" s="32" t="s">
        <v>157</v>
      </c>
      <c r="AR159" s="32" t="s">
        <v>259</v>
      </c>
      <c r="AS159" s="32" t="s">
        <v>3557</v>
      </c>
      <c r="AT159" s="32" t="s">
        <v>157</v>
      </c>
      <c r="AU159" s="32" t="s">
        <v>157</v>
      </c>
      <c r="AV159" s="32" t="s">
        <v>157</v>
      </c>
      <c r="AW159" s="32" t="s">
        <v>157</v>
      </c>
      <c r="AX159" s="32" t="s">
        <v>164</v>
      </c>
      <c r="AY159" s="32" t="s">
        <v>1102</v>
      </c>
      <c r="AZ159" s="32" t="s">
        <v>503</v>
      </c>
      <c r="BA159" s="32" t="s">
        <v>233</v>
      </c>
      <c r="BB159" s="32" t="s">
        <v>157</v>
      </c>
      <c r="BC159" s="32" t="s">
        <v>3558</v>
      </c>
      <c r="BD159" s="32" t="s">
        <v>157</v>
      </c>
      <c r="BE159" s="32" t="s">
        <v>3559</v>
      </c>
      <c r="BF159" s="32" t="s">
        <v>157</v>
      </c>
      <c r="BG159" s="32" t="s">
        <v>259</v>
      </c>
      <c r="BH159" s="32" t="s">
        <v>157</v>
      </c>
      <c r="BI159" s="32" t="s">
        <v>157</v>
      </c>
      <c r="BJ159" s="32" t="s">
        <v>157</v>
      </c>
      <c r="BK159" s="32" t="s">
        <v>157</v>
      </c>
      <c r="BL159" s="33" t="s">
        <v>162</v>
      </c>
      <c r="BM159" s="33" t="s">
        <v>157</v>
      </c>
      <c r="BN159" s="33" t="s">
        <v>157</v>
      </c>
      <c r="BO159" s="33" t="s">
        <v>157</v>
      </c>
      <c r="BP159" s="33" t="s">
        <v>157</v>
      </c>
      <c r="BQ159" s="33" t="s">
        <v>157</v>
      </c>
      <c r="BR159" s="33" t="s">
        <v>157</v>
      </c>
      <c r="BS159" s="34" t="s">
        <v>162</v>
      </c>
      <c r="BT159" s="34" t="s">
        <v>157</v>
      </c>
      <c r="BU159" s="34" t="s">
        <v>162</v>
      </c>
      <c r="BV159" s="34" t="s">
        <v>157</v>
      </c>
      <c r="BW159" s="35" t="s">
        <v>157</v>
      </c>
      <c r="BX159" s="35" t="s">
        <v>3560</v>
      </c>
      <c r="BY159" s="35" t="s">
        <v>157</v>
      </c>
    </row>
    <row r="160" spans="1:77" ht="45" x14ac:dyDescent="0.25">
      <c r="A160" s="30" t="s">
        <v>268</v>
      </c>
      <c r="B160" s="30" t="s">
        <v>269</v>
      </c>
      <c r="C160" s="30" t="s">
        <v>270</v>
      </c>
      <c r="D160" s="51">
        <f>VLOOKUP(A160,Population!A161:C1104,2,FALSE)</f>
        <v>2152</v>
      </c>
      <c r="E160" s="30" t="s">
        <v>164</v>
      </c>
      <c r="F160" s="31" t="s">
        <v>271</v>
      </c>
      <c r="G160" s="31" t="s">
        <v>164</v>
      </c>
      <c r="H160" s="31" t="s">
        <v>272</v>
      </c>
      <c r="I160" s="31" t="s">
        <v>233</v>
      </c>
      <c r="J160" s="31" t="s">
        <v>157</v>
      </c>
      <c r="K160" s="31" t="s">
        <v>273</v>
      </c>
      <c r="L160" s="31" t="s">
        <v>274</v>
      </c>
      <c r="M160" s="31" t="s">
        <v>275</v>
      </c>
      <c r="N160" s="31" t="s">
        <v>276</v>
      </c>
      <c r="O160" s="31" t="s">
        <v>277</v>
      </c>
      <c r="P160" s="31" t="s">
        <v>278</v>
      </c>
      <c r="Q160" s="31" t="s">
        <v>164</v>
      </c>
      <c r="R160" s="31" t="s">
        <v>272</v>
      </c>
      <c r="S160" s="31" t="s">
        <v>233</v>
      </c>
      <c r="T160" s="31" t="s">
        <v>157</v>
      </c>
      <c r="U160" s="31" t="s">
        <v>273</v>
      </c>
      <c r="V160" s="31" t="s">
        <v>274</v>
      </c>
      <c r="W160" s="31" t="s">
        <v>279</v>
      </c>
      <c r="X160" s="31" t="s">
        <v>280</v>
      </c>
      <c r="Y160" s="31" t="s">
        <v>281</v>
      </c>
      <c r="Z160" s="31" t="s">
        <v>259</v>
      </c>
      <c r="AA160" s="31" t="s">
        <v>157</v>
      </c>
      <c r="AB160" s="31" t="s">
        <v>157</v>
      </c>
      <c r="AC160" s="31" t="s">
        <v>157</v>
      </c>
      <c r="AD160" s="31" t="s">
        <v>157</v>
      </c>
      <c r="AE160" s="31" t="s">
        <v>157</v>
      </c>
      <c r="AF160" s="32" t="s">
        <v>282</v>
      </c>
      <c r="AG160" s="32" t="s">
        <v>283</v>
      </c>
      <c r="AH160" s="32" t="s">
        <v>284</v>
      </c>
      <c r="AI160" s="32" t="s">
        <v>164</v>
      </c>
      <c r="AJ160" s="32" t="s">
        <v>285</v>
      </c>
      <c r="AK160" s="32" t="s">
        <v>273</v>
      </c>
      <c r="AL160" s="32" t="s">
        <v>233</v>
      </c>
      <c r="AM160" s="32" t="s">
        <v>157</v>
      </c>
      <c r="AN160" s="32" t="s">
        <v>286</v>
      </c>
      <c r="AO160" s="32" t="s">
        <v>186</v>
      </c>
      <c r="AP160" s="32" t="s">
        <v>157</v>
      </c>
      <c r="AQ160" s="32" t="s">
        <v>157</v>
      </c>
      <c r="AR160" s="32" t="s">
        <v>259</v>
      </c>
      <c r="AS160" s="32" t="s">
        <v>157</v>
      </c>
      <c r="AT160" s="32" t="s">
        <v>157</v>
      </c>
      <c r="AU160" s="32" t="s">
        <v>157</v>
      </c>
      <c r="AV160" s="32" t="s">
        <v>157</v>
      </c>
      <c r="AW160" s="32" t="s">
        <v>287</v>
      </c>
      <c r="AX160" s="32" t="s">
        <v>164</v>
      </c>
      <c r="AY160" s="32" t="s">
        <v>285</v>
      </c>
      <c r="AZ160" s="32" t="s">
        <v>273</v>
      </c>
      <c r="BA160" s="32" t="s">
        <v>233</v>
      </c>
      <c r="BB160" s="32" t="s">
        <v>157</v>
      </c>
      <c r="BC160" s="32" t="s">
        <v>286</v>
      </c>
      <c r="BD160" s="32" t="s">
        <v>186</v>
      </c>
      <c r="BE160" s="32" t="s">
        <v>157</v>
      </c>
      <c r="BF160" s="32" t="s">
        <v>157</v>
      </c>
      <c r="BG160" s="32" t="s">
        <v>259</v>
      </c>
      <c r="BH160" s="32" t="s">
        <v>157</v>
      </c>
      <c r="BI160" s="32" t="s">
        <v>157</v>
      </c>
      <c r="BJ160" s="32" t="s">
        <v>157</v>
      </c>
      <c r="BK160" s="32" t="s">
        <v>157</v>
      </c>
      <c r="BL160" s="33" t="s">
        <v>210</v>
      </c>
      <c r="BM160" s="33" t="s">
        <v>157</v>
      </c>
      <c r="BN160" s="33" t="s">
        <v>157</v>
      </c>
      <c r="BO160" s="33" t="s">
        <v>157</v>
      </c>
      <c r="BP160" s="33" t="s">
        <v>157</v>
      </c>
      <c r="BQ160" s="33" t="s">
        <v>157</v>
      </c>
      <c r="BR160" s="33" t="s">
        <v>157</v>
      </c>
      <c r="BS160" s="34" t="s">
        <v>162</v>
      </c>
      <c r="BT160" s="34" t="s">
        <v>157</v>
      </c>
      <c r="BU160" s="34" t="s">
        <v>162</v>
      </c>
      <c r="BV160" s="34" t="s">
        <v>157</v>
      </c>
      <c r="BW160" s="35" t="s">
        <v>288</v>
      </c>
      <c r="BX160" s="35" t="s">
        <v>289</v>
      </c>
      <c r="BY160" s="35" t="s">
        <v>288</v>
      </c>
    </row>
    <row r="161" spans="1:77" ht="45" x14ac:dyDescent="0.25">
      <c r="A161" s="30" t="s">
        <v>5213</v>
      </c>
      <c r="B161" s="30" t="s">
        <v>5214</v>
      </c>
      <c r="C161" s="30" t="s">
        <v>5215</v>
      </c>
      <c r="D161" s="51">
        <f>VLOOKUP(A161,Population!A162:C1105,2,FALSE)</f>
        <v>301</v>
      </c>
      <c r="E161" s="30" t="s">
        <v>164</v>
      </c>
      <c r="F161" s="31" t="s">
        <v>3921</v>
      </c>
      <c r="G161" s="31" t="s">
        <v>164</v>
      </c>
      <c r="H161" s="31" t="s">
        <v>243</v>
      </c>
      <c r="I161" s="31" t="s">
        <v>233</v>
      </c>
      <c r="J161" s="31" t="s">
        <v>157</v>
      </c>
      <c r="K161" s="31" t="s">
        <v>273</v>
      </c>
      <c r="L161" s="31" t="s">
        <v>1470</v>
      </c>
      <c r="M161" s="31" t="s">
        <v>396</v>
      </c>
      <c r="N161" s="31" t="s">
        <v>459</v>
      </c>
      <c r="O161" s="31" t="s">
        <v>157</v>
      </c>
      <c r="P161" s="31" t="s">
        <v>967</v>
      </c>
      <c r="Q161" s="31" t="s">
        <v>164</v>
      </c>
      <c r="R161" s="31" t="s">
        <v>243</v>
      </c>
      <c r="S161" s="31" t="s">
        <v>233</v>
      </c>
      <c r="T161" s="31" t="s">
        <v>157</v>
      </c>
      <c r="U161" s="31" t="s">
        <v>273</v>
      </c>
      <c r="V161" s="31" t="s">
        <v>1470</v>
      </c>
      <c r="W161" s="31" t="s">
        <v>4695</v>
      </c>
      <c r="X161" s="31" t="s">
        <v>5216</v>
      </c>
      <c r="Y161" s="31" t="s">
        <v>157</v>
      </c>
      <c r="Z161" s="31" t="s">
        <v>259</v>
      </c>
      <c r="AA161" s="31" t="s">
        <v>157</v>
      </c>
      <c r="AB161" s="31" t="s">
        <v>157</v>
      </c>
      <c r="AC161" s="31" t="s">
        <v>157</v>
      </c>
      <c r="AD161" s="31" t="s">
        <v>157</v>
      </c>
      <c r="AE161" s="31" t="s">
        <v>264</v>
      </c>
      <c r="AF161" s="32" t="s">
        <v>4907</v>
      </c>
      <c r="AG161" s="32" t="s">
        <v>967</v>
      </c>
      <c r="AH161" s="32" t="s">
        <v>5217</v>
      </c>
      <c r="AI161" s="32" t="s">
        <v>164</v>
      </c>
      <c r="AJ161" s="32" t="s">
        <v>5218</v>
      </c>
      <c r="AK161" s="32" t="s">
        <v>524</v>
      </c>
      <c r="AL161" s="32" t="s">
        <v>233</v>
      </c>
      <c r="AM161" s="32" t="s">
        <v>157</v>
      </c>
      <c r="AN161" s="32" t="s">
        <v>5219</v>
      </c>
      <c r="AO161" s="32" t="s">
        <v>157</v>
      </c>
      <c r="AP161" s="32" t="s">
        <v>5220</v>
      </c>
      <c r="AQ161" s="32" t="s">
        <v>157</v>
      </c>
      <c r="AR161" s="32" t="s">
        <v>247</v>
      </c>
      <c r="AS161" s="32" t="s">
        <v>157</v>
      </c>
      <c r="AT161" s="32" t="s">
        <v>157</v>
      </c>
      <c r="AU161" s="32" t="s">
        <v>157</v>
      </c>
      <c r="AV161" s="32" t="s">
        <v>157</v>
      </c>
      <c r="AW161" s="32" t="s">
        <v>5221</v>
      </c>
      <c r="AX161" s="32" t="s">
        <v>164</v>
      </c>
      <c r="AY161" s="32" t="s">
        <v>5218</v>
      </c>
      <c r="AZ161" s="32" t="s">
        <v>524</v>
      </c>
      <c r="BA161" s="32" t="s">
        <v>233</v>
      </c>
      <c r="BB161" s="32" t="s">
        <v>157</v>
      </c>
      <c r="BC161" s="32" t="s">
        <v>5219</v>
      </c>
      <c r="BD161" s="32" t="s">
        <v>157</v>
      </c>
      <c r="BE161" s="32" t="s">
        <v>5222</v>
      </c>
      <c r="BF161" s="32" t="s">
        <v>157</v>
      </c>
      <c r="BG161" s="32" t="s">
        <v>247</v>
      </c>
      <c r="BH161" s="32" t="s">
        <v>157</v>
      </c>
      <c r="BI161" s="32" t="s">
        <v>157</v>
      </c>
      <c r="BJ161" s="32" t="s">
        <v>157</v>
      </c>
      <c r="BK161" s="32" t="s">
        <v>157</v>
      </c>
      <c r="BL161" s="33" t="s">
        <v>162</v>
      </c>
      <c r="BM161" s="33" t="s">
        <v>157</v>
      </c>
      <c r="BN161" s="33" t="s">
        <v>157</v>
      </c>
      <c r="BO161" s="33" t="s">
        <v>157</v>
      </c>
      <c r="BP161" s="33" t="s">
        <v>157</v>
      </c>
      <c r="BQ161" s="33" t="s">
        <v>157</v>
      </c>
      <c r="BR161" s="33" t="s">
        <v>157</v>
      </c>
      <c r="BS161" s="34" t="s">
        <v>162</v>
      </c>
      <c r="BT161" s="34" t="s">
        <v>157</v>
      </c>
      <c r="BU161" s="34" t="s">
        <v>162</v>
      </c>
      <c r="BV161" s="34" t="s">
        <v>157</v>
      </c>
      <c r="BW161" s="35" t="s">
        <v>580</v>
      </c>
      <c r="BX161" s="35" t="s">
        <v>580</v>
      </c>
      <c r="BY161" s="35" t="s">
        <v>580</v>
      </c>
    </row>
    <row r="162" spans="1:77" ht="45" x14ac:dyDescent="0.25">
      <c r="A162" s="30" t="s">
        <v>1428</v>
      </c>
      <c r="B162" s="30" t="s">
        <v>1429</v>
      </c>
      <c r="C162" s="30" t="s">
        <v>1430</v>
      </c>
      <c r="D162" s="51">
        <f>VLOOKUP(A162,Population!A163:C1106,2,FALSE)</f>
        <v>384</v>
      </c>
      <c r="E162" s="30" t="s">
        <v>164</v>
      </c>
      <c r="F162" s="31" t="s">
        <v>810</v>
      </c>
      <c r="G162" s="31" t="s">
        <v>164</v>
      </c>
      <c r="H162" s="31" t="s">
        <v>1431</v>
      </c>
      <c r="I162" s="31" t="s">
        <v>233</v>
      </c>
      <c r="J162" s="31" t="s">
        <v>157</v>
      </c>
      <c r="K162" s="31" t="s">
        <v>340</v>
      </c>
      <c r="L162" s="31" t="s">
        <v>970</v>
      </c>
      <c r="M162" s="31" t="s">
        <v>1061</v>
      </c>
      <c r="N162" s="31" t="s">
        <v>1063</v>
      </c>
      <c r="O162" s="31" t="s">
        <v>157</v>
      </c>
      <c r="P162" s="31" t="s">
        <v>438</v>
      </c>
      <c r="Q162" s="31" t="s">
        <v>164</v>
      </c>
      <c r="R162" s="31" t="s">
        <v>1431</v>
      </c>
      <c r="S162" s="31" t="s">
        <v>233</v>
      </c>
      <c r="T162" s="31" t="s">
        <v>157</v>
      </c>
      <c r="U162" s="31" t="s">
        <v>340</v>
      </c>
      <c r="V162" s="31" t="s">
        <v>1432</v>
      </c>
      <c r="W162" s="31" t="s">
        <v>1433</v>
      </c>
      <c r="X162" s="31" t="s">
        <v>1052</v>
      </c>
      <c r="Y162" s="31" t="s">
        <v>157</v>
      </c>
      <c r="Z162" s="31" t="s">
        <v>259</v>
      </c>
      <c r="AA162" s="31" t="s">
        <v>157</v>
      </c>
      <c r="AB162" s="31" t="s">
        <v>157</v>
      </c>
      <c r="AC162" s="31" t="s">
        <v>157</v>
      </c>
      <c r="AD162" s="31" t="s">
        <v>157</v>
      </c>
      <c r="AE162" s="31" t="s">
        <v>157</v>
      </c>
      <c r="AF162" s="32" t="s">
        <v>1434</v>
      </c>
      <c r="AG162" s="32" t="s">
        <v>438</v>
      </c>
      <c r="AH162" s="32" t="s">
        <v>1050</v>
      </c>
      <c r="AI162" s="32" t="s">
        <v>164</v>
      </c>
      <c r="AJ162" s="32" t="s">
        <v>762</v>
      </c>
      <c r="AK162" s="32" t="s">
        <v>340</v>
      </c>
      <c r="AL162" s="32" t="s">
        <v>233</v>
      </c>
      <c r="AM162" s="32" t="s">
        <v>157</v>
      </c>
      <c r="AN162" s="32" t="s">
        <v>1435</v>
      </c>
      <c r="AO162" s="32" t="s">
        <v>157</v>
      </c>
      <c r="AP162" s="32" t="s">
        <v>190</v>
      </c>
      <c r="AQ162" s="32" t="s">
        <v>157</v>
      </c>
      <c r="AR162" s="32" t="s">
        <v>259</v>
      </c>
      <c r="AS162" s="32" t="s">
        <v>157</v>
      </c>
      <c r="AT162" s="32" t="s">
        <v>157</v>
      </c>
      <c r="AU162" s="32" t="s">
        <v>157</v>
      </c>
      <c r="AV162" s="32" t="s">
        <v>157</v>
      </c>
      <c r="AW162" s="32" t="s">
        <v>1050</v>
      </c>
      <c r="AX162" s="32" t="s">
        <v>164</v>
      </c>
      <c r="AY162" s="32" t="s">
        <v>762</v>
      </c>
      <c r="AZ162" s="32" t="s">
        <v>340</v>
      </c>
      <c r="BA162" s="32" t="s">
        <v>233</v>
      </c>
      <c r="BB162" s="32" t="s">
        <v>157</v>
      </c>
      <c r="BC162" s="32" t="s">
        <v>1435</v>
      </c>
      <c r="BD162" s="32" t="s">
        <v>157</v>
      </c>
      <c r="BE162" s="32" t="s">
        <v>190</v>
      </c>
      <c r="BF162" s="32" t="s">
        <v>157</v>
      </c>
      <c r="BG162" s="32" t="s">
        <v>259</v>
      </c>
      <c r="BH162" s="32" t="s">
        <v>157</v>
      </c>
      <c r="BI162" s="32" t="s">
        <v>157</v>
      </c>
      <c r="BJ162" s="32" t="s">
        <v>157</v>
      </c>
      <c r="BK162" s="32" t="s">
        <v>157</v>
      </c>
      <c r="BL162" s="33" t="s">
        <v>210</v>
      </c>
      <c r="BM162" s="33" t="s">
        <v>157</v>
      </c>
      <c r="BN162" s="33" t="s">
        <v>157</v>
      </c>
      <c r="BO162" s="33" t="s">
        <v>157</v>
      </c>
      <c r="BP162" s="33" t="s">
        <v>157</v>
      </c>
      <c r="BQ162" s="33" t="s">
        <v>157</v>
      </c>
      <c r="BR162" s="33" t="s">
        <v>157</v>
      </c>
      <c r="BS162" s="34" t="s">
        <v>164</v>
      </c>
      <c r="BT162" s="34" t="s">
        <v>1436</v>
      </c>
      <c r="BU162" s="34" t="s">
        <v>164</v>
      </c>
      <c r="BV162" s="34" t="s">
        <v>1437</v>
      </c>
      <c r="BW162" s="35" t="s">
        <v>580</v>
      </c>
      <c r="BX162" s="35" t="s">
        <v>580</v>
      </c>
      <c r="BY162" s="35" t="s">
        <v>580</v>
      </c>
    </row>
    <row r="163" spans="1:77" ht="60" x14ac:dyDescent="0.25">
      <c r="A163" s="30" t="s">
        <v>3368</v>
      </c>
      <c r="B163" s="30" t="s">
        <v>3369</v>
      </c>
      <c r="C163" s="30" t="s">
        <v>3370</v>
      </c>
      <c r="D163" s="51">
        <f>VLOOKUP(A163,Population!A164:C1107,2,FALSE)</f>
        <v>368</v>
      </c>
      <c r="E163" s="30" t="s">
        <v>164</v>
      </c>
      <c r="F163" s="31" t="s">
        <v>3371</v>
      </c>
      <c r="G163" s="31" t="s">
        <v>164</v>
      </c>
      <c r="H163" s="31" t="s">
        <v>3372</v>
      </c>
      <c r="I163" s="31" t="s">
        <v>233</v>
      </c>
      <c r="J163" s="31" t="s">
        <v>157</v>
      </c>
      <c r="K163" s="31" t="s">
        <v>297</v>
      </c>
      <c r="L163" s="31" t="s">
        <v>3373</v>
      </c>
      <c r="M163" s="31" t="s">
        <v>3374</v>
      </c>
      <c r="N163" s="31" t="s">
        <v>3375</v>
      </c>
      <c r="O163" s="31" t="s">
        <v>157</v>
      </c>
      <c r="P163" s="31" t="s">
        <v>982</v>
      </c>
      <c r="Q163" s="31" t="s">
        <v>164</v>
      </c>
      <c r="R163" s="31" t="s">
        <v>3372</v>
      </c>
      <c r="S163" s="31" t="s">
        <v>233</v>
      </c>
      <c r="T163" s="31" t="s">
        <v>157</v>
      </c>
      <c r="U163" s="31" t="s">
        <v>297</v>
      </c>
      <c r="V163" s="31" t="s">
        <v>3373</v>
      </c>
      <c r="W163" s="31" t="s">
        <v>3376</v>
      </c>
      <c r="X163" s="31" t="s">
        <v>372</v>
      </c>
      <c r="Y163" s="31" t="s">
        <v>3377</v>
      </c>
      <c r="Z163" s="31" t="s">
        <v>373</v>
      </c>
      <c r="AA163" s="31" t="s">
        <v>157</v>
      </c>
      <c r="AB163" s="31" t="s">
        <v>157</v>
      </c>
      <c r="AC163" s="31" t="s">
        <v>157</v>
      </c>
      <c r="AD163" s="31" t="s">
        <v>157</v>
      </c>
      <c r="AE163" s="31" t="s">
        <v>157</v>
      </c>
      <c r="AF163" s="32" t="s">
        <v>3371</v>
      </c>
      <c r="AG163" s="32" t="s">
        <v>438</v>
      </c>
      <c r="AH163" s="32" t="s">
        <v>3378</v>
      </c>
      <c r="AI163" s="32" t="s">
        <v>164</v>
      </c>
      <c r="AJ163" s="32" t="s">
        <v>3378</v>
      </c>
      <c r="AK163" s="32" t="s">
        <v>297</v>
      </c>
      <c r="AL163" s="32" t="s">
        <v>233</v>
      </c>
      <c r="AM163" s="32" t="s">
        <v>157</v>
      </c>
      <c r="AN163" s="32" t="s">
        <v>2484</v>
      </c>
      <c r="AO163" s="32" t="s">
        <v>157</v>
      </c>
      <c r="AP163" s="32" t="s">
        <v>3379</v>
      </c>
      <c r="AQ163" s="32" t="s">
        <v>157</v>
      </c>
      <c r="AR163" s="32" t="s">
        <v>626</v>
      </c>
      <c r="AS163" s="32" t="s">
        <v>157</v>
      </c>
      <c r="AT163" s="32" t="s">
        <v>157</v>
      </c>
      <c r="AU163" s="32" t="s">
        <v>157</v>
      </c>
      <c r="AV163" s="32" t="s">
        <v>157</v>
      </c>
      <c r="AW163" s="32" t="s">
        <v>421</v>
      </c>
      <c r="AX163" s="32" t="s">
        <v>164</v>
      </c>
      <c r="AY163" s="32" t="s">
        <v>3378</v>
      </c>
      <c r="AZ163" s="32" t="s">
        <v>3380</v>
      </c>
      <c r="BA163" s="32" t="s">
        <v>233</v>
      </c>
      <c r="BB163" s="32" t="s">
        <v>157</v>
      </c>
      <c r="BC163" s="32" t="s">
        <v>2484</v>
      </c>
      <c r="BD163" s="32" t="s">
        <v>157</v>
      </c>
      <c r="BE163" s="32" t="s">
        <v>3381</v>
      </c>
      <c r="BF163" s="32" t="s">
        <v>157</v>
      </c>
      <c r="BG163" s="32" t="s">
        <v>626</v>
      </c>
      <c r="BH163" s="32" t="s">
        <v>157</v>
      </c>
      <c r="BI163" s="32" t="s">
        <v>157</v>
      </c>
      <c r="BJ163" s="32" t="s">
        <v>157</v>
      </c>
      <c r="BK163" s="32" t="s">
        <v>157</v>
      </c>
      <c r="BL163" s="33" t="s">
        <v>162</v>
      </c>
      <c r="BM163" s="33" t="s">
        <v>157</v>
      </c>
      <c r="BN163" s="33" t="s">
        <v>157</v>
      </c>
      <c r="BO163" s="33" t="s">
        <v>157</v>
      </c>
      <c r="BP163" s="33" t="s">
        <v>157</v>
      </c>
      <c r="BQ163" s="33" t="s">
        <v>157</v>
      </c>
      <c r="BR163" s="33" t="s">
        <v>157</v>
      </c>
      <c r="BS163" s="34" t="s">
        <v>162</v>
      </c>
      <c r="BT163" s="34" t="s">
        <v>157</v>
      </c>
      <c r="BU163" s="34" t="s">
        <v>164</v>
      </c>
      <c r="BV163" s="34" t="s">
        <v>3382</v>
      </c>
      <c r="BW163" s="35" t="s">
        <v>3383</v>
      </c>
      <c r="BX163" s="35" t="s">
        <v>3384</v>
      </c>
      <c r="BY163" s="35" t="s">
        <v>162</v>
      </c>
    </row>
    <row r="164" spans="1:77" ht="45" x14ac:dyDescent="0.25">
      <c r="A164" s="30" t="s">
        <v>5859</v>
      </c>
      <c r="B164" s="30" t="s">
        <v>229</v>
      </c>
      <c r="C164" s="30" t="s">
        <v>230</v>
      </c>
      <c r="D164" s="51">
        <f>VLOOKUP(A164,Population!A165:C1108,2,FALSE)</f>
        <v>1300</v>
      </c>
      <c r="E164" s="30" t="s">
        <v>164</v>
      </c>
      <c r="F164" s="31" t="s">
        <v>231</v>
      </c>
      <c r="G164" s="31" t="s">
        <v>164</v>
      </c>
      <c r="H164" s="31" t="s">
        <v>232</v>
      </c>
      <c r="I164" s="31" t="s">
        <v>233</v>
      </c>
      <c r="J164" s="31" t="s">
        <v>157</v>
      </c>
      <c r="K164" s="31" t="s">
        <v>234</v>
      </c>
      <c r="L164" s="31" t="s">
        <v>235</v>
      </c>
      <c r="M164" s="31" t="s">
        <v>236</v>
      </c>
      <c r="N164" s="31" t="s">
        <v>237</v>
      </c>
      <c r="O164" s="31" t="s">
        <v>157</v>
      </c>
      <c r="P164" s="31" t="s">
        <v>217</v>
      </c>
      <c r="Q164" s="31" t="s">
        <v>164</v>
      </c>
      <c r="R164" s="31" t="s">
        <v>232</v>
      </c>
      <c r="S164" s="31" t="s">
        <v>233</v>
      </c>
      <c r="T164" s="31" t="s">
        <v>157</v>
      </c>
      <c r="U164" s="31" t="s">
        <v>234</v>
      </c>
      <c r="V164" s="31" t="s">
        <v>238</v>
      </c>
      <c r="W164" s="31" t="s">
        <v>239</v>
      </c>
      <c r="X164" s="31" t="s">
        <v>240</v>
      </c>
      <c r="Y164" s="31" t="s">
        <v>157</v>
      </c>
      <c r="Z164" s="31" t="s">
        <v>241</v>
      </c>
      <c r="AA164" s="31" t="s">
        <v>157</v>
      </c>
      <c r="AB164" s="31" t="s">
        <v>242</v>
      </c>
      <c r="AC164" s="31" t="s">
        <v>157</v>
      </c>
      <c r="AD164" s="31" t="s">
        <v>157</v>
      </c>
      <c r="AE164" s="31" t="s">
        <v>157</v>
      </c>
      <c r="AF164" s="32" t="s">
        <v>231</v>
      </c>
      <c r="AG164" s="32" t="s">
        <v>217</v>
      </c>
      <c r="AH164" s="32" t="s">
        <v>157</v>
      </c>
      <c r="AI164" s="32" t="s">
        <v>164</v>
      </c>
      <c r="AJ164" s="32" t="s">
        <v>243</v>
      </c>
      <c r="AK164" s="32" t="s">
        <v>244</v>
      </c>
      <c r="AL164" s="32" t="s">
        <v>233</v>
      </c>
      <c r="AM164" s="32" t="s">
        <v>157</v>
      </c>
      <c r="AN164" s="32" t="s">
        <v>245</v>
      </c>
      <c r="AO164" s="32" t="s">
        <v>157</v>
      </c>
      <c r="AP164" s="32" t="s">
        <v>246</v>
      </c>
      <c r="AQ164" s="32" t="s">
        <v>157</v>
      </c>
      <c r="AR164" s="32" t="s">
        <v>247</v>
      </c>
      <c r="AS164" s="32" t="s">
        <v>157</v>
      </c>
      <c r="AT164" s="32" t="s">
        <v>242</v>
      </c>
      <c r="AU164" s="32" t="s">
        <v>157</v>
      </c>
      <c r="AV164" s="32" t="s">
        <v>157</v>
      </c>
      <c r="AW164" s="32" t="s">
        <v>157</v>
      </c>
      <c r="AX164" s="32" t="s">
        <v>164</v>
      </c>
      <c r="AY164" s="32" t="s">
        <v>243</v>
      </c>
      <c r="AZ164" s="32" t="s">
        <v>244</v>
      </c>
      <c r="BA164" s="32" t="s">
        <v>233</v>
      </c>
      <c r="BB164" s="32" t="s">
        <v>157</v>
      </c>
      <c r="BC164" s="32" t="s">
        <v>245</v>
      </c>
      <c r="BD164" s="32" t="s">
        <v>157</v>
      </c>
      <c r="BE164" s="32" t="s">
        <v>157</v>
      </c>
      <c r="BF164" s="32" t="s">
        <v>157</v>
      </c>
      <c r="BG164" s="32" t="s">
        <v>157</v>
      </c>
      <c r="BH164" s="32" t="s">
        <v>157</v>
      </c>
      <c r="BI164" s="32" t="s">
        <v>157</v>
      </c>
      <c r="BJ164" s="32" t="s">
        <v>157</v>
      </c>
      <c r="BK164" s="32" t="s">
        <v>157</v>
      </c>
      <c r="BL164" s="33" t="s">
        <v>162</v>
      </c>
      <c r="BM164" s="33" t="s">
        <v>157</v>
      </c>
      <c r="BN164" s="33" t="s">
        <v>157</v>
      </c>
      <c r="BO164" s="33" t="s">
        <v>157</v>
      </c>
      <c r="BP164" s="33" t="s">
        <v>157</v>
      </c>
      <c r="BQ164" s="33" t="s">
        <v>157</v>
      </c>
      <c r="BR164" s="33" t="s">
        <v>157</v>
      </c>
      <c r="BS164" s="34" t="s">
        <v>162</v>
      </c>
      <c r="BT164" s="34" t="s">
        <v>157</v>
      </c>
      <c r="BU164" s="34" t="s">
        <v>164</v>
      </c>
      <c r="BV164" s="34" t="s">
        <v>248</v>
      </c>
      <c r="BW164" s="35" t="s">
        <v>249</v>
      </c>
      <c r="BX164" s="35" t="s">
        <v>250</v>
      </c>
      <c r="BY164" s="35" t="s">
        <v>157</v>
      </c>
    </row>
    <row r="165" spans="1:77" ht="45" x14ac:dyDescent="0.25">
      <c r="A165" s="30" t="s">
        <v>498</v>
      </c>
      <c r="B165" s="30" t="s">
        <v>499</v>
      </c>
      <c r="C165" s="30" t="s">
        <v>500</v>
      </c>
      <c r="D165" s="51">
        <f>VLOOKUP(A165,Population!A166:C1109,2,FALSE)</f>
        <v>808</v>
      </c>
      <c r="E165" s="30" t="s">
        <v>164</v>
      </c>
      <c r="F165" s="31" t="s">
        <v>501</v>
      </c>
      <c r="G165" s="31" t="s">
        <v>164</v>
      </c>
      <c r="H165" s="31" t="s">
        <v>502</v>
      </c>
      <c r="I165" s="31" t="s">
        <v>233</v>
      </c>
      <c r="J165" s="31" t="s">
        <v>157</v>
      </c>
      <c r="K165" s="31" t="s">
        <v>503</v>
      </c>
      <c r="L165" s="31" t="s">
        <v>504</v>
      </c>
      <c r="M165" s="31" t="s">
        <v>505</v>
      </c>
      <c r="N165" s="31" t="s">
        <v>506</v>
      </c>
      <c r="O165" s="31" t="s">
        <v>157</v>
      </c>
      <c r="P165" s="31" t="s">
        <v>219</v>
      </c>
      <c r="Q165" s="31" t="s">
        <v>164</v>
      </c>
      <c r="R165" s="31" t="s">
        <v>502</v>
      </c>
      <c r="S165" s="31" t="s">
        <v>233</v>
      </c>
      <c r="T165" s="31" t="s">
        <v>157</v>
      </c>
      <c r="U165" s="31" t="s">
        <v>503</v>
      </c>
      <c r="V165" s="31" t="s">
        <v>504</v>
      </c>
      <c r="W165" s="31" t="s">
        <v>507</v>
      </c>
      <c r="X165" s="31" t="s">
        <v>508</v>
      </c>
      <c r="Y165" s="31" t="s">
        <v>157</v>
      </c>
      <c r="Z165" s="31" t="s">
        <v>259</v>
      </c>
      <c r="AA165" s="31" t="s">
        <v>157</v>
      </c>
      <c r="AB165" s="31" t="s">
        <v>157</v>
      </c>
      <c r="AC165" s="31" t="s">
        <v>157</v>
      </c>
      <c r="AD165" s="31" t="s">
        <v>157</v>
      </c>
      <c r="AE165" s="31" t="s">
        <v>157</v>
      </c>
      <c r="AF165" s="32" t="s">
        <v>509</v>
      </c>
      <c r="AG165" s="32" t="s">
        <v>219</v>
      </c>
      <c r="AH165" s="32" t="s">
        <v>510</v>
      </c>
      <c r="AI165" s="32" t="s">
        <v>164</v>
      </c>
      <c r="AJ165" s="32" t="s">
        <v>511</v>
      </c>
      <c r="AK165" s="32" t="s">
        <v>503</v>
      </c>
      <c r="AL165" s="32" t="s">
        <v>233</v>
      </c>
      <c r="AM165" s="32" t="s">
        <v>157</v>
      </c>
      <c r="AN165" s="32" t="s">
        <v>512</v>
      </c>
      <c r="AO165" s="32" t="s">
        <v>157</v>
      </c>
      <c r="AP165" s="32" t="s">
        <v>513</v>
      </c>
      <c r="AQ165" s="32" t="s">
        <v>157</v>
      </c>
      <c r="AR165" s="32" t="s">
        <v>247</v>
      </c>
      <c r="AS165" s="32" t="s">
        <v>157</v>
      </c>
      <c r="AT165" s="32" t="s">
        <v>514</v>
      </c>
      <c r="AU165" s="32" t="s">
        <v>157</v>
      </c>
      <c r="AV165" s="32" t="s">
        <v>157</v>
      </c>
      <c r="AW165" s="32" t="s">
        <v>515</v>
      </c>
      <c r="AX165" s="32" t="s">
        <v>164</v>
      </c>
      <c r="AY165" s="32" t="s">
        <v>511</v>
      </c>
      <c r="AZ165" s="32" t="s">
        <v>503</v>
      </c>
      <c r="BA165" s="32" t="s">
        <v>233</v>
      </c>
      <c r="BB165" s="32" t="s">
        <v>157</v>
      </c>
      <c r="BC165" s="32" t="s">
        <v>512</v>
      </c>
      <c r="BD165" s="32" t="s">
        <v>157</v>
      </c>
      <c r="BE165" s="32" t="s">
        <v>513</v>
      </c>
      <c r="BF165" s="32" t="s">
        <v>157</v>
      </c>
      <c r="BG165" s="32" t="s">
        <v>247</v>
      </c>
      <c r="BH165" s="32" t="s">
        <v>157</v>
      </c>
      <c r="BI165" s="32" t="s">
        <v>516</v>
      </c>
      <c r="BJ165" s="32" t="s">
        <v>157</v>
      </c>
      <c r="BK165" s="32" t="s">
        <v>157</v>
      </c>
      <c r="BL165" s="33" t="s">
        <v>210</v>
      </c>
      <c r="BM165" s="33" t="s">
        <v>157</v>
      </c>
      <c r="BN165" s="33" t="s">
        <v>157</v>
      </c>
      <c r="BO165" s="33" t="s">
        <v>157</v>
      </c>
      <c r="BP165" s="33" t="s">
        <v>157</v>
      </c>
      <c r="BQ165" s="33" t="s">
        <v>157</v>
      </c>
      <c r="BR165" s="33" t="s">
        <v>157</v>
      </c>
      <c r="BS165" s="34" t="s">
        <v>162</v>
      </c>
      <c r="BT165" s="34" t="s">
        <v>157</v>
      </c>
      <c r="BU165" s="34" t="s">
        <v>162</v>
      </c>
      <c r="BV165" s="34" t="s">
        <v>157</v>
      </c>
      <c r="BW165" s="35" t="s">
        <v>157</v>
      </c>
      <c r="BX165" s="35" t="s">
        <v>157</v>
      </c>
      <c r="BY165" s="35" t="s">
        <v>157</v>
      </c>
    </row>
    <row r="166" spans="1:77" x14ac:dyDescent="0.25">
      <c r="A166" s="30" t="s">
        <v>5860</v>
      </c>
      <c r="B166" s="30" t="s">
        <v>254</v>
      </c>
      <c r="C166" s="30" t="s">
        <v>255</v>
      </c>
      <c r="D166" s="51">
        <f>VLOOKUP(A166,Population!A167:C1110,2,FALSE)</f>
        <v>446</v>
      </c>
      <c r="E166" s="30" t="s">
        <v>164</v>
      </c>
      <c r="F166" s="31" t="s">
        <v>256</v>
      </c>
      <c r="G166" s="31" t="s">
        <v>162</v>
      </c>
      <c r="H166" s="31" t="s">
        <v>157</v>
      </c>
      <c r="I166" s="31" t="s">
        <v>157</v>
      </c>
      <c r="J166" s="31" t="s">
        <v>157</v>
      </c>
      <c r="K166" s="31" t="s">
        <v>157</v>
      </c>
      <c r="L166" s="31" t="s">
        <v>157</v>
      </c>
      <c r="M166" s="31" t="s">
        <v>157</v>
      </c>
      <c r="N166" s="31" t="s">
        <v>157</v>
      </c>
      <c r="O166" s="31" t="s">
        <v>257</v>
      </c>
      <c r="P166" s="31" t="s">
        <v>173</v>
      </c>
      <c r="Q166" s="31" t="s">
        <v>162</v>
      </c>
      <c r="R166" s="31" t="s">
        <v>157</v>
      </c>
      <c r="S166" s="31" t="s">
        <v>157</v>
      </c>
      <c r="T166" s="31" t="s">
        <v>157</v>
      </c>
      <c r="U166" s="31" t="s">
        <v>157</v>
      </c>
      <c r="V166" s="31" t="s">
        <v>157</v>
      </c>
      <c r="W166" s="31" t="s">
        <v>157</v>
      </c>
      <c r="X166" s="31" t="s">
        <v>157</v>
      </c>
      <c r="Y166" s="31" t="s">
        <v>258</v>
      </c>
      <c r="Z166" s="31" t="s">
        <v>259</v>
      </c>
      <c r="AA166" s="31" t="s">
        <v>157</v>
      </c>
      <c r="AB166" s="31" t="s">
        <v>157</v>
      </c>
      <c r="AC166" s="31" t="s">
        <v>157</v>
      </c>
      <c r="AD166" s="31" t="s">
        <v>157</v>
      </c>
      <c r="AE166" s="31" t="s">
        <v>157</v>
      </c>
      <c r="AF166" s="32" t="s">
        <v>260</v>
      </c>
      <c r="AG166" s="32" t="s">
        <v>261</v>
      </c>
      <c r="AH166" s="32" t="s">
        <v>262</v>
      </c>
      <c r="AI166" s="32" t="s">
        <v>164</v>
      </c>
      <c r="AJ166" s="32" t="s">
        <v>263</v>
      </c>
      <c r="AK166" s="32" t="s">
        <v>264</v>
      </c>
      <c r="AL166" s="32" t="s">
        <v>157</v>
      </c>
      <c r="AM166" s="32" t="s">
        <v>157</v>
      </c>
      <c r="AN166" s="32" t="s">
        <v>157</v>
      </c>
      <c r="AO166" s="32" t="s">
        <v>157</v>
      </c>
      <c r="AP166" s="32" t="s">
        <v>157</v>
      </c>
      <c r="AQ166" s="32" t="s">
        <v>157</v>
      </c>
      <c r="AR166" s="32" t="s">
        <v>259</v>
      </c>
      <c r="AS166" s="32" t="s">
        <v>157</v>
      </c>
      <c r="AT166" s="32" t="s">
        <v>157</v>
      </c>
      <c r="AU166" s="32" t="s">
        <v>157</v>
      </c>
      <c r="AV166" s="32" t="s">
        <v>157</v>
      </c>
      <c r="AW166" s="32" t="s">
        <v>263</v>
      </c>
      <c r="AX166" s="32" t="s">
        <v>162</v>
      </c>
      <c r="AY166" s="32" t="s">
        <v>157</v>
      </c>
      <c r="AZ166" s="32" t="s">
        <v>157</v>
      </c>
      <c r="BA166" s="32" t="s">
        <v>157</v>
      </c>
      <c r="BB166" s="32" t="s">
        <v>157</v>
      </c>
      <c r="BC166" s="32" t="s">
        <v>157</v>
      </c>
      <c r="BD166" s="32" t="s">
        <v>157</v>
      </c>
      <c r="BE166" s="32" t="s">
        <v>157</v>
      </c>
      <c r="BF166" s="32" t="s">
        <v>157</v>
      </c>
      <c r="BG166" s="32" t="s">
        <v>157</v>
      </c>
      <c r="BH166" s="32" t="s">
        <v>157</v>
      </c>
      <c r="BI166" s="32" t="s">
        <v>157</v>
      </c>
      <c r="BJ166" s="32" t="s">
        <v>157</v>
      </c>
      <c r="BK166" s="32" t="s">
        <v>157</v>
      </c>
      <c r="BL166" s="33" t="s">
        <v>162</v>
      </c>
      <c r="BM166" s="33" t="s">
        <v>157</v>
      </c>
      <c r="BN166" s="33" t="s">
        <v>157</v>
      </c>
      <c r="BO166" s="33" t="s">
        <v>157</v>
      </c>
      <c r="BP166" s="33" t="s">
        <v>157</v>
      </c>
      <c r="BQ166" s="33" t="s">
        <v>157</v>
      </c>
      <c r="BR166" s="33" t="s">
        <v>157</v>
      </c>
      <c r="BS166" s="34" t="s">
        <v>162</v>
      </c>
      <c r="BT166" s="34" t="s">
        <v>157</v>
      </c>
      <c r="BU166" s="34" t="s">
        <v>164</v>
      </c>
      <c r="BV166" s="34" t="s">
        <v>265</v>
      </c>
      <c r="BW166" s="35" t="s">
        <v>157</v>
      </c>
      <c r="BX166" s="35" t="s">
        <v>157</v>
      </c>
      <c r="BY166" s="35" t="s">
        <v>157</v>
      </c>
    </row>
    <row r="167" spans="1:77" ht="60" x14ac:dyDescent="0.25">
      <c r="A167" s="30" t="s">
        <v>2626</v>
      </c>
      <c r="B167" s="30" t="s">
        <v>2627</v>
      </c>
      <c r="C167" s="30" t="s">
        <v>2628</v>
      </c>
      <c r="D167" s="51">
        <f>VLOOKUP(A167,Population!A168:C1111,2,FALSE)</f>
        <v>240</v>
      </c>
      <c r="E167" s="30" t="s">
        <v>164</v>
      </c>
      <c r="F167" s="31" t="s">
        <v>891</v>
      </c>
      <c r="G167" s="31" t="s">
        <v>164</v>
      </c>
      <c r="H167" s="31" t="s">
        <v>1085</v>
      </c>
      <c r="I167" s="31" t="s">
        <v>233</v>
      </c>
      <c r="J167" s="31" t="s">
        <v>157</v>
      </c>
      <c r="K167" s="31" t="s">
        <v>524</v>
      </c>
      <c r="L167" s="31" t="s">
        <v>2629</v>
      </c>
      <c r="M167" s="31" t="s">
        <v>663</v>
      </c>
      <c r="N167" s="31" t="s">
        <v>2630</v>
      </c>
      <c r="O167" s="31" t="s">
        <v>157</v>
      </c>
      <c r="P167" s="31" t="s">
        <v>967</v>
      </c>
      <c r="Q167" s="31" t="s">
        <v>162</v>
      </c>
      <c r="R167" s="31" t="s">
        <v>157</v>
      </c>
      <c r="S167" s="31" t="s">
        <v>157</v>
      </c>
      <c r="T167" s="31" t="s">
        <v>157</v>
      </c>
      <c r="U167" s="31" t="s">
        <v>157</v>
      </c>
      <c r="V167" s="31" t="s">
        <v>157</v>
      </c>
      <c r="W167" s="31" t="s">
        <v>157</v>
      </c>
      <c r="X167" s="31" t="s">
        <v>157</v>
      </c>
      <c r="Y167" s="31" t="s">
        <v>157</v>
      </c>
      <c r="Z167" s="31" t="s">
        <v>157</v>
      </c>
      <c r="AA167" s="31" t="s">
        <v>157</v>
      </c>
      <c r="AB167" s="31" t="s">
        <v>157</v>
      </c>
      <c r="AC167" s="31" t="s">
        <v>157</v>
      </c>
      <c r="AD167" s="31" t="s">
        <v>157</v>
      </c>
      <c r="AE167" s="31" t="s">
        <v>2631</v>
      </c>
      <c r="AF167" s="32" t="s">
        <v>891</v>
      </c>
      <c r="AG167" s="32" t="s">
        <v>967</v>
      </c>
      <c r="AH167" s="32" t="s">
        <v>645</v>
      </c>
      <c r="AI167" s="32" t="s">
        <v>164</v>
      </c>
      <c r="AJ167" s="32" t="s">
        <v>2632</v>
      </c>
      <c r="AK167" s="32" t="s">
        <v>157</v>
      </c>
      <c r="AL167" s="32" t="s">
        <v>157</v>
      </c>
      <c r="AM167" s="32" t="s">
        <v>157</v>
      </c>
      <c r="AN167" s="32" t="s">
        <v>157</v>
      </c>
      <c r="AO167" s="32" t="s">
        <v>157</v>
      </c>
      <c r="AP167" s="32" t="s">
        <v>157</v>
      </c>
      <c r="AQ167" s="32" t="s">
        <v>157</v>
      </c>
      <c r="AR167" s="32" t="s">
        <v>157</v>
      </c>
      <c r="AS167" s="32" t="s">
        <v>157</v>
      </c>
      <c r="AT167" s="32" t="s">
        <v>157</v>
      </c>
      <c r="AU167" s="32" t="s">
        <v>157</v>
      </c>
      <c r="AV167" s="32" t="s">
        <v>157</v>
      </c>
      <c r="AW167" s="32" t="s">
        <v>645</v>
      </c>
      <c r="AX167" s="32" t="s">
        <v>164</v>
      </c>
      <c r="AY167" s="32" t="s">
        <v>2632</v>
      </c>
      <c r="AZ167" s="32" t="s">
        <v>157</v>
      </c>
      <c r="BA167" s="32" t="s">
        <v>157</v>
      </c>
      <c r="BB167" s="32" t="s">
        <v>157</v>
      </c>
      <c r="BC167" s="32" t="s">
        <v>157</v>
      </c>
      <c r="BD167" s="32" t="s">
        <v>157</v>
      </c>
      <c r="BE167" s="32" t="s">
        <v>157</v>
      </c>
      <c r="BF167" s="32" t="s">
        <v>157</v>
      </c>
      <c r="BG167" s="32" t="s">
        <v>157</v>
      </c>
      <c r="BH167" s="32" t="s">
        <v>157</v>
      </c>
      <c r="BI167" s="32" t="s">
        <v>157</v>
      </c>
      <c r="BJ167" s="32" t="s">
        <v>157</v>
      </c>
      <c r="BK167" s="32" t="s">
        <v>157</v>
      </c>
      <c r="BL167" s="33" t="s">
        <v>162</v>
      </c>
      <c r="BM167" s="33" t="s">
        <v>157</v>
      </c>
      <c r="BN167" s="33" t="s">
        <v>157</v>
      </c>
      <c r="BO167" s="33" t="s">
        <v>157</v>
      </c>
      <c r="BP167" s="33" t="s">
        <v>157</v>
      </c>
      <c r="BQ167" s="33" t="s">
        <v>157</v>
      </c>
      <c r="BR167" s="33" t="s">
        <v>157</v>
      </c>
      <c r="BS167" s="34" t="s">
        <v>162</v>
      </c>
      <c r="BT167" s="34" t="s">
        <v>157</v>
      </c>
      <c r="BU167" s="34" t="s">
        <v>162</v>
      </c>
      <c r="BV167" s="34" t="s">
        <v>157</v>
      </c>
      <c r="BW167" s="35" t="s">
        <v>157</v>
      </c>
      <c r="BX167" s="35" t="s">
        <v>157</v>
      </c>
      <c r="BY167" s="35" t="s">
        <v>157</v>
      </c>
    </row>
    <row r="168" spans="1:77" ht="60" x14ac:dyDescent="0.25">
      <c r="A168" s="30" t="s">
        <v>348</v>
      </c>
      <c r="B168" s="30" t="s">
        <v>349</v>
      </c>
      <c r="C168" s="30" t="s">
        <v>350</v>
      </c>
      <c r="D168" s="51">
        <f>VLOOKUP(A168,Population!A169:C1112,2,FALSE)</f>
        <v>315</v>
      </c>
      <c r="E168" s="30" t="s">
        <v>164</v>
      </c>
      <c r="F168" s="31" t="s">
        <v>351</v>
      </c>
      <c r="G168" s="31" t="s">
        <v>164</v>
      </c>
      <c r="H168" s="31" t="s">
        <v>352</v>
      </c>
      <c r="I168" s="31" t="s">
        <v>233</v>
      </c>
      <c r="J168" s="31" t="s">
        <v>157</v>
      </c>
      <c r="K168" s="31" t="s">
        <v>157</v>
      </c>
      <c r="L168" s="31" t="s">
        <v>157</v>
      </c>
      <c r="M168" s="31" t="s">
        <v>352</v>
      </c>
      <c r="N168" s="31" t="s">
        <v>352</v>
      </c>
      <c r="O168" s="31" t="s">
        <v>157</v>
      </c>
      <c r="P168" s="31" t="s">
        <v>217</v>
      </c>
      <c r="Q168" s="31" t="s">
        <v>162</v>
      </c>
      <c r="R168" s="31" t="s">
        <v>157</v>
      </c>
      <c r="S168" s="31" t="s">
        <v>157</v>
      </c>
      <c r="T168" s="31" t="s">
        <v>157</v>
      </c>
      <c r="U168" s="31" t="s">
        <v>157</v>
      </c>
      <c r="V168" s="31" t="s">
        <v>157</v>
      </c>
      <c r="W168" s="31" t="s">
        <v>353</v>
      </c>
      <c r="X168" s="31" t="s">
        <v>354</v>
      </c>
      <c r="Y168" s="31" t="s">
        <v>157</v>
      </c>
      <c r="Z168" s="31" t="s">
        <v>355</v>
      </c>
      <c r="AA168" s="31" t="s">
        <v>157</v>
      </c>
      <c r="AB168" s="31" t="s">
        <v>157</v>
      </c>
      <c r="AC168" s="31" t="s">
        <v>356</v>
      </c>
      <c r="AD168" s="31" t="s">
        <v>157</v>
      </c>
      <c r="AE168" s="31" t="s">
        <v>157</v>
      </c>
      <c r="AF168" s="32" t="s">
        <v>351</v>
      </c>
      <c r="AG168" s="32" t="s">
        <v>176</v>
      </c>
      <c r="AH168" s="32" t="s">
        <v>357</v>
      </c>
      <c r="AI168" s="32" t="s">
        <v>164</v>
      </c>
      <c r="AJ168" s="32" t="s">
        <v>357</v>
      </c>
      <c r="AK168" s="32" t="s">
        <v>264</v>
      </c>
      <c r="AL168" s="32" t="s">
        <v>233</v>
      </c>
      <c r="AM168" s="32" t="s">
        <v>157</v>
      </c>
      <c r="AN168" s="32" t="s">
        <v>264</v>
      </c>
      <c r="AO168" s="32" t="s">
        <v>157</v>
      </c>
      <c r="AP168" s="32" t="s">
        <v>157</v>
      </c>
      <c r="AQ168" s="32" t="s">
        <v>358</v>
      </c>
      <c r="AR168" s="32" t="s">
        <v>359</v>
      </c>
      <c r="AS168" s="32" t="s">
        <v>157</v>
      </c>
      <c r="AT168" s="32" t="s">
        <v>157</v>
      </c>
      <c r="AU168" s="32" t="s">
        <v>356</v>
      </c>
      <c r="AV168" s="32" t="s">
        <v>157</v>
      </c>
      <c r="AW168" s="32" t="s">
        <v>360</v>
      </c>
      <c r="AX168" s="32" t="s">
        <v>164</v>
      </c>
      <c r="AY168" s="32" t="s">
        <v>360</v>
      </c>
      <c r="AZ168" s="32" t="s">
        <v>264</v>
      </c>
      <c r="BA168" s="32" t="s">
        <v>233</v>
      </c>
      <c r="BB168" s="32" t="s">
        <v>157</v>
      </c>
      <c r="BC168" s="32" t="s">
        <v>264</v>
      </c>
      <c r="BD168" s="32" t="s">
        <v>157</v>
      </c>
      <c r="BE168" s="32" t="s">
        <v>157</v>
      </c>
      <c r="BF168" s="32" t="s">
        <v>361</v>
      </c>
      <c r="BG168" s="32" t="s">
        <v>359</v>
      </c>
      <c r="BH168" s="32" t="s">
        <v>157</v>
      </c>
      <c r="BI168" s="32" t="s">
        <v>157</v>
      </c>
      <c r="BJ168" s="32" t="s">
        <v>356</v>
      </c>
      <c r="BK168" s="32" t="s">
        <v>157</v>
      </c>
      <c r="BL168" s="33" t="s">
        <v>162</v>
      </c>
      <c r="BM168" s="33" t="s">
        <v>157</v>
      </c>
      <c r="BN168" s="33" t="s">
        <v>157</v>
      </c>
      <c r="BO168" s="33" t="s">
        <v>157</v>
      </c>
      <c r="BP168" s="33" t="s">
        <v>157</v>
      </c>
      <c r="BQ168" s="33" t="s">
        <v>157</v>
      </c>
      <c r="BR168" s="33" t="s">
        <v>157</v>
      </c>
      <c r="BS168" s="34" t="s">
        <v>162</v>
      </c>
      <c r="BT168" s="34" t="s">
        <v>157</v>
      </c>
      <c r="BU168" s="34" t="s">
        <v>162</v>
      </c>
      <c r="BV168" s="34" t="s">
        <v>157</v>
      </c>
      <c r="BW168" s="35" t="s">
        <v>362</v>
      </c>
      <c r="BX168" s="35" t="s">
        <v>250</v>
      </c>
      <c r="BY168" s="35" t="s">
        <v>157</v>
      </c>
    </row>
    <row r="169" spans="1:77" ht="45" x14ac:dyDescent="0.25">
      <c r="A169" s="30" t="s">
        <v>5902</v>
      </c>
      <c r="B169" s="30" t="s">
        <v>2833</v>
      </c>
      <c r="C169" s="30" t="s">
        <v>2834</v>
      </c>
      <c r="D169" s="51">
        <f>VLOOKUP(A169,Population!A170:C1113,2,FALSE)</f>
        <v>2543</v>
      </c>
      <c r="E169" s="30" t="s">
        <v>164</v>
      </c>
      <c r="F169" s="31" t="s">
        <v>2835</v>
      </c>
      <c r="G169" s="31" t="s">
        <v>164</v>
      </c>
      <c r="H169" s="31" t="s">
        <v>2836</v>
      </c>
      <c r="I169" s="31" t="s">
        <v>233</v>
      </c>
      <c r="J169" s="31" t="s">
        <v>157</v>
      </c>
      <c r="K169" s="31" t="s">
        <v>297</v>
      </c>
      <c r="L169" s="31" t="s">
        <v>2837</v>
      </c>
      <c r="M169" s="31" t="s">
        <v>2838</v>
      </c>
      <c r="N169" s="31" t="s">
        <v>2839</v>
      </c>
      <c r="O169" s="31" t="s">
        <v>157</v>
      </c>
      <c r="P169" s="31" t="s">
        <v>2840</v>
      </c>
      <c r="Q169" s="31" t="s">
        <v>164</v>
      </c>
      <c r="R169" s="31" t="s">
        <v>2836</v>
      </c>
      <c r="S169" s="31" t="s">
        <v>233</v>
      </c>
      <c r="T169" s="31" t="s">
        <v>157</v>
      </c>
      <c r="U169" s="31" t="s">
        <v>297</v>
      </c>
      <c r="V169" s="31" t="s">
        <v>2837</v>
      </c>
      <c r="W169" s="31" t="s">
        <v>2841</v>
      </c>
      <c r="X169" s="31" t="s">
        <v>2842</v>
      </c>
      <c r="Y169" s="31" t="s">
        <v>157</v>
      </c>
      <c r="Z169" s="31" t="s">
        <v>259</v>
      </c>
      <c r="AA169" s="31" t="s">
        <v>157</v>
      </c>
      <c r="AB169" s="31" t="s">
        <v>157</v>
      </c>
      <c r="AC169" s="31" t="s">
        <v>157</v>
      </c>
      <c r="AD169" s="31" t="s">
        <v>157</v>
      </c>
      <c r="AE169" s="31" t="s">
        <v>2843</v>
      </c>
      <c r="AF169" s="32" t="s">
        <v>2844</v>
      </c>
      <c r="AG169" s="32" t="s">
        <v>1801</v>
      </c>
      <c r="AH169" s="32" t="s">
        <v>2845</v>
      </c>
      <c r="AI169" s="32" t="s">
        <v>164</v>
      </c>
      <c r="AJ169" s="32" t="s">
        <v>2846</v>
      </c>
      <c r="AK169" s="32" t="s">
        <v>297</v>
      </c>
      <c r="AL169" s="32" t="s">
        <v>233</v>
      </c>
      <c r="AM169" s="32" t="s">
        <v>157</v>
      </c>
      <c r="AN169" s="32" t="s">
        <v>2847</v>
      </c>
      <c r="AO169" s="32" t="s">
        <v>157</v>
      </c>
      <c r="AP169" s="32" t="s">
        <v>2847</v>
      </c>
      <c r="AQ169" s="32" t="s">
        <v>157</v>
      </c>
      <c r="AR169" s="32" t="s">
        <v>259</v>
      </c>
      <c r="AS169" s="32" t="s">
        <v>157</v>
      </c>
      <c r="AT169" s="32" t="s">
        <v>157</v>
      </c>
      <c r="AU169" s="32" t="s">
        <v>157</v>
      </c>
      <c r="AV169" s="32" t="s">
        <v>157</v>
      </c>
      <c r="AW169" s="32" t="s">
        <v>2848</v>
      </c>
      <c r="AX169" s="32" t="s">
        <v>164</v>
      </c>
      <c r="AY169" s="32" t="s">
        <v>2846</v>
      </c>
      <c r="AZ169" s="32" t="s">
        <v>297</v>
      </c>
      <c r="BA169" s="32" t="s">
        <v>233</v>
      </c>
      <c r="BB169" s="32" t="s">
        <v>157</v>
      </c>
      <c r="BC169" s="32" t="s">
        <v>2847</v>
      </c>
      <c r="BD169" s="32" t="s">
        <v>157</v>
      </c>
      <c r="BE169" s="32" t="s">
        <v>2847</v>
      </c>
      <c r="BF169" s="32" t="s">
        <v>157</v>
      </c>
      <c r="BG169" s="32" t="s">
        <v>259</v>
      </c>
      <c r="BH169" s="32" t="s">
        <v>157</v>
      </c>
      <c r="BI169" s="32" t="s">
        <v>157</v>
      </c>
      <c r="BJ169" s="32" t="s">
        <v>157</v>
      </c>
      <c r="BK169" s="32" t="s">
        <v>157</v>
      </c>
      <c r="BL169" s="33" t="s">
        <v>164</v>
      </c>
      <c r="BM169" s="33" t="s">
        <v>1571</v>
      </c>
      <c r="BN169" s="33" t="s">
        <v>1571</v>
      </c>
      <c r="BO169" s="33" t="s">
        <v>775</v>
      </c>
      <c r="BP169" s="33" t="s">
        <v>2849</v>
      </c>
      <c r="BQ169" s="33" t="s">
        <v>157</v>
      </c>
      <c r="BR169" s="33" t="s">
        <v>2850</v>
      </c>
      <c r="BS169" s="34" t="s">
        <v>162</v>
      </c>
      <c r="BT169" s="34" t="s">
        <v>157</v>
      </c>
      <c r="BU169" s="34" t="s">
        <v>162</v>
      </c>
      <c r="BV169" s="34" t="s">
        <v>157</v>
      </c>
      <c r="BW169" s="35" t="s">
        <v>2851</v>
      </c>
      <c r="BX169" s="35" t="s">
        <v>162</v>
      </c>
      <c r="BY169" s="35" t="s">
        <v>157</v>
      </c>
    </row>
    <row r="170" spans="1:77" ht="90" x14ac:dyDescent="0.25">
      <c r="A170" s="30" t="s">
        <v>3794</v>
      </c>
      <c r="B170" s="30" t="s">
        <v>3795</v>
      </c>
      <c r="C170" s="30" t="s">
        <v>3796</v>
      </c>
      <c r="D170" s="51">
        <f>VLOOKUP(A170,Population!A171:C1114,2,FALSE)</f>
        <v>287</v>
      </c>
      <c r="E170" s="30" t="s">
        <v>164</v>
      </c>
      <c r="F170" s="31" t="s">
        <v>3823</v>
      </c>
      <c r="G170" s="31" t="s">
        <v>164</v>
      </c>
      <c r="H170" s="31" t="s">
        <v>3824</v>
      </c>
      <c r="I170" s="31" t="s">
        <v>233</v>
      </c>
      <c r="J170" s="31" t="s">
        <v>157</v>
      </c>
      <c r="K170" s="31" t="s">
        <v>176</v>
      </c>
      <c r="L170" s="31" t="s">
        <v>3824</v>
      </c>
      <c r="M170" s="31" t="s">
        <v>3825</v>
      </c>
      <c r="N170" s="31" t="s">
        <v>3826</v>
      </c>
      <c r="O170" s="31" t="s">
        <v>157</v>
      </c>
      <c r="P170" s="31" t="s">
        <v>830</v>
      </c>
      <c r="Q170" s="31" t="s">
        <v>164</v>
      </c>
      <c r="R170" s="31" t="s">
        <v>3824</v>
      </c>
      <c r="S170" s="31" t="s">
        <v>233</v>
      </c>
      <c r="T170" s="31" t="s">
        <v>157</v>
      </c>
      <c r="U170" s="31" t="s">
        <v>176</v>
      </c>
      <c r="V170" s="31" t="s">
        <v>3824</v>
      </c>
      <c r="W170" s="31" t="s">
        <v>3827</v>
      </c>
      <c r="X170" s="31" t="s">
        <v>3828</v>
      </c>
      <c r="Y170" s="31" t="s">
        <v>157</v>
      </c>
      <c r="Z170" s="31" t="s">
        <v>259</v>
      </c>
      <c r="AA170" s="31" t="s">
        <v>157</v>
      </c>
      <c r="AB170" s="31" t="s">
        <v>157</v>
      </c>
      <c r="AC170" s="31" t="s">
        <v>157</v>
      </c>
      <c r="AD170" s="31" t="s">
        <v>157</v>
      </c>
      <c r="AE170" s="31" t="s">
        <v>264</v>
      </c>
      <c r="AF170" s="32" t="s">
        <v>3823</v>
      </c>
      <c r="AG170" s="32" t="s">
        <v>830</v>
      </c>
      <c r="AH170" s="32" t="s">
        <v>1457</v>
      </c>
      <c r="AI170" s="32" t="s">
        <v>164</v>
      </c>
      <c r="AJ170" s="32" t="s">
        <v>3829</v>
      </c>
      <c r="AK170" s="32" t="s">
        <v>3830</v>
      </c>
      <c r="AL170" s="32" t="s">
        <v>233</v>
      </c>
      <c r="AM170" s="32" t="s">
        <v>157</v>
      </c>
      <c r="AN170" s="32" t="s">
        <v>3831</v>
      </c>
      <c r="AO170" s="32" t="s">
        <v>157</v>
      </c>
      <c r="AP170" s="32" t="s">
        <v>3832</v>
      </c>
      <c r="AQ170" s="32" t="s">
        <v>157</v>
      </c>
      <c r="AR170" s="32" t="s">
        <v>259</v>
      </c>
      <c r="AS170" s="32" t="s">
        <v>157</v>
      </c>
      <c r="AT170" s="32" t="s">
        <v>157</v>
      </c>
      <c r="AU170" s="32" t="s">
        <v>157</v>
      </c>
      <c r="AV170" s="32" t="s">
        <v>157</v>
      </c>
      <c r="AW170" s="32" t="s">
        <v>3833</v>
      </c>
      <c r="AX170" s="32" t="s">
        <v>164</v>
      </c>
      <c r="AY170" s="32" t="s">
        <v>3829</v>
      </c>
      <c r="AZ170" s="32" t="s">
        <v>176</v>
      </c>
      <c r="BA170" s="32" t="s">
        <v>233</v>
      </c>
      <c r="BB170" s="32" t="s">
        <v>157</v>
      </c>
      <c r="BC170" s="32" t="s">
        <v>3829</v>
      </c>
      <c r="BD170" s="32" t="s">
        <v>157</v>
      </c>
      <c r="BE170" s="32" t="s">
        <v>3834</v>
      </c>
      <c r="BF170" s="32" t="s">
        <v>157</v>
      </c>
      <c r="BG170" s="32" t="s">
        <v>259</v>
      </c>
      <c r="BH170" s="32" t="s">
        <v>157</v>
      </c>
      <c r="BI170" s="32" t="s">
        <v>157</v>
      </c>
      <c r="BJ170" s="32" t="s">
        <v>157</v>
      </c>
      <c r="BK170" s="32" t="s">
        <v>157</v>
      </c>
      <c r="BL170" s="33" t="s">
        <v>162</v>
      </c>
      <c r="BM170" s="33" t="s">
        <v>157</v>
      </c>
      <c r="BN170" s="33" t="s">
        <v>157</v>
      </c>
      <c r="BO170" s="33" t="s">
        <v>157</v>
      </c>
      <c r="BP170" s="33" t="s">
        <v>157</v>
      </c>
      <c r="BQ170" s="33" t="s">
        <v>157</v>
      </c>
      <c r="BR170" s="33" t="s">
        <v>157</v>
      </c>
      <c r="BS170" s="34" t="s">
        <v>164</v>
      </c>
      <c r="BT170" s="34" t="s">
        <v>1036</v>
      </c>
      <c r="BU170" s="34" t="s">
        <v>162</v>
      </c>
      <c r="BV170" s="34" t="s">
        <v>157</v>
      </c>
      <c r="BW170" s="35" t="s">
        <v>3835</v>
      </c>
      <c r="BX170" s="35" t="s">
        <v>3836</v>
      </c>
      <c r="BY170" s="35" t="s">
        <v>157</v>
      </c>
    </row>
    <row r="171" spans="1:77" ht="45" x14ac:dyDescent="0.25">
      <c r="A171" s="30" t="s">
        <v>5667</v>
      </c>
      <c r="B171" s="30" t="s">
        <v>5668</v>
      </c>
      <c r="C171" s="30" t="s">
        <v>5669</v>
      </c>
      <c r="D171" s="51">
        <f>VLOOKUP(A171,Population!A172:C1115,2,FALSE)</f>
        <v>274</v>
      </c>
      <c r="E171" s="30" t="s">
        <v>164</v>
      </c>
      <c r="F171" s="31" t="s">
        <v>157</v>
      </c>
      <c r="G171" s="31" t="s">
        <v>164</v>
      </c>
      <c r="H171" s="31" t="s">
        <v>157</v>
      </c>
      <c r="I171" s="31" t="s">
        <v>157</v>
      </c>
      <c r="J171" s="31" t="s">
        <v>157</v>
      </c>
      <c r="K171" s="31" t="s">
        <v>157</v>
      </c>
      <c r="L171" s="31" t="s">
        <v>157</v>
      </c>
      <c r="M171" s="31" t="s">
        <v>157</v>
      </c>
      <c r="N171" s="31" t="s">
        <v>157</v>
      </c>
      <c r="O171" s="31" t="s">
        <v>157</v>
      </c>
      <c r="P171" s="31" t="s">
        <v>157</v>
      </c>
      <c r="Q171" s="31" t="s">
        <v>164</v>
      </c>
      <c r="R171" s="31" t="s">
        <v>5670</v>
      </c>
      <c r="S171" s="31" t="s">
        <v>233</v>
      </c>
      <c r="T171" s="31" t="s">
        <v>157</v>
      </c>
      <c r="U171" s="31" t="s">
        <v>157</v>
      </c>
      <c r="V171" s="31" t="s">
        <v>157</v>
      </c>
      <c r="W171" s="31" t="s">
        <v>157</v>
      </c>
      <c r="X171" s="31" t="s">
        <v>157</v>
      </c>
      <c r="Y171" s="31" t="s">
        <v>157</v>
      </c>
      <c r="Z171" s="31" t="s">
        <v>259</v>
      </c>
      <c r="AA171" s="31" t="s">
        <v>157</v>
      </c>
      <c r="AB171" s="31" t="s">
        <v>157</v>
      </c>
      <c r="AC171" s="31" t="s">
        <v>157</v>
      </c>
      <c r="AD171" s="31" t="s">
        <v>157</v>
      </c>
      <c r="AE171" s="31" t="s">
        <v>157</v>
      </c>
      <c r="AF171" s="32" t="s">
        <v>5671</v>
      </c>
      <c r="AG171" s="32" t="s">
        <v>340</v>
      </c>
      <c r="AH171" s="32" t="s">
        <v>5672</v>
      </c>
      <c r="AI171" s="32" t="s">
        <v>164</v>
      </c>
      <c r="AJ171" s="32" t="s">
        <v>157</v>
      </c>
      <c r="AK171" s="32" t="s">
        <v>157</v>
      </c>
      <c r="AL171" s="32" t="s">
        <v>233</v>
      </c>
      <c r="AM171" s="32" t="s">
        <v>157</v>
      </c>
      <c r="AN171" s="32" t="s">
        <v>157</v>
      </c>
      <c r="AO171" s="32" t="s">
        <v>157</v>
      </c>
      <c r="AP171" s="32" t="s">
        <v>157</v>
      </c>
      <c r="AQ171" s="32" t="s">
        <v>157</v>
      </c>
      <c r="AR171" s="32" t="s">
        <v>259</v>
      </c>
      <c r="AS171" s="32" t="s">
        <v>157</v>
      </c>
      <c r="AT171" s="32" t="s">
        <v>157</v>
      </c>
      <c r="AU171" s="32" t="s">
        <v>157</v>
      </c>
      <c r="AV171" s="32" t="s">
        <v>157</v>
      </c>
      <c r="AW171" s="32" t="s">
        <v>157</v>
      </c>
      <c r="AX171" s="32" t="s">
        <v>164</v>
      </c>
      <c r="AY171" s="32" t="s">
        <v>157</v>
      </c>
      <c r="AZ171" s="32" t="s">
        <v>157</v>
      </c>
      <c r="BA171" s="32" t="s">
        <v>233</v>
      </c>
      <c r="BB171" s="32" t="s">
        <v>157</v>
      </c>
      <c r="BC171" s="32" t="s">
        <v>157</v>
      </c>
      <c r="BD171" s="32" t="s">
        <v>157</v>
      </c>
      <c r="BE171" s="32" t="s">
        <v>157</v>
      </c>
      <c r="BF171" s="32" t="s">
        <v>157</v>
      </c>
      <c r="BG171" s="32" t="s">
        <v>259</v>
      </c>
      <c r="BH171" s="32" t="s">
        <v>157</v>
      </c>
      <c r="BI171" s="32" t="s">
        <v>157</v>
      </c>
      <c r="BJ171" s="32" t="s">
        <v>157</v>
      </c>
      <c r="BK171" s="32" t="s">
        <v>157</v>
      </c>
      <c r="BL171" s="33" t="s">
        <v>210</v>
      </c>
      <c r="BM171" s="33" t="s">
        <v>157</v>
      </c>
      <c r="BN171" s="33" t="s">
        <v>157</v>
      </c>
      <c r="BO171" s="33" t="s">
        <v>157</v>
      </c>
      <c r="BP171" s="33" t="s">
        <v>157</v>
      </c>
      <c r="BQ171" s="33" t="s">
        <v>157</v>
      </c>
      <c r="BR171" s="33" t="s">
        <v>157</v>
      </c>
      <c r="BS171" s="34" t="s">
        <v>162</v>
      </c>
      <c r="BT171" s="34" t="s">
        <v>157</v>
      </c>
      <c r="BU171" s="34" t="s">
        <v>162</v>
      </c>
      <c r="BV171" s="34" t="s">
        <v>157</v>
      </c>
      <c r="BW171" s="35" t="s">
        <v>157</v>
      </c>
      <c r="BX171" s="35" t="s">
        <v>157</v>
      </c>
      <c r="BY171" s="35" t="s">
        <v>157</v>
      </c>
    </row>
    <row r="172" spans="1:77" ht="45" x14ac:dyDescent="0.25">
      <c r="A172" s="30" t="s">
        <v>5667</v>
      </c>
      <c r="B172" s="30" t="s">
        <v>5668</v>
      </c>
      <c r="C172" s="30" t="s">
        <v>5669</v>
      </c>
      <c r="D172" s="51">
        <f>VLOOKUP(A172,Population!A173:C1116,2,FALSE)</f>
        <v>274</v>
      </c>
      <c r="E172" s="30" t="s">
        <v>164</v>
      </c>
      <c r="F172" s="31" t="s">
        <v>5671</v>
      </c>
      <c r="G172" s="31" t="s">
        <v>164</v>
      </c>
      <c r="H172" s="31" t="s">
        <v>5670</v>
      </c>
      <c r="I172" s="31" t="s">
        <v>233</v>
      </c>
      <c r="J172" s="31" t="s">
        <v>157</v>
      </c>
      <c r="K172" s="31" t="s">
        <v>273</v>
      </c>
      <c r="L172" s="31" t="s">
        <v>5538</v>
      </c>
      <c r="M172" s="31" t="s">
        <v>157</v>
      </c>
      <c r="N172" s="31" t="s">
        <v>157</v>
      </c>
      <c r="O172" s="31" t="s">
        <v>157</v>
      </c>
      <c r="P172" s="31" t="s">
        <v>5674</v>
      </c>
      <c r="Q172" s="31" t="s">
        <v>162</v>
      </c>
      <c r="R172" s="31" t="s">
        <v>157</v>
      </c>
      <c r="S172" s="31" t="s">
        <v>157</v>
      </c>
      <c r="T172" s="31" t="s">
        <v>157</v>
      </c>
      <c r="U172" s="31" t="s">
        <v>157</v>
      </c>
      <c r="V172" s="31" t="s">
        <v>157</v>
      </c>
      <c r="W172" s="31" t="s">
        <v>157</v>
      </c>
      <c r="X172" s="31" t="s">
        <v>157</v>
      </c>
      <c r="Y172" s="31" t="s">
        <v>157</v>
      </c>
      <c r="Z172" s="31" t="s">
        <v>259</v>
      </c>
      <c r="AA172" s="31" t="s">
        <v>157</v>
      </c>
      <c r="AB172" s="31" t="s">
        <v>157</v>
      </c>
      <c r="AC172" s="31" t="s">
        <v>157</v>
      </c>
      <c r="AD172" s="31" t="s">
        <v>157</v>
      </c>
      <c r="AE172" s="31" t="s">
        <v>157</v>
      </c>
      <c r="AF172" s="32" t="s">
        <v>5671</v>
      </c>
      <c r="AG172" s="32" t="s">
        <v>340</v>
      </c>
      <c r="AH172" s="32" t="s">
        <v>5675</v>
      </c>
      <c r="AI172" s="32" t="s">
        <v>164</v>
      </c>
      <c r="AJ172" s="32" t="s">
        <v>5676</v>
      </c>
      <c r="AK172" s="32" t="s">
        <v>524</v>
      </c>
      <c r="AL172" s="32" t="s">
        <v>233</v>
      </c>
      <c r="AM172" s="32" t="s">
        <v>157</v>
      </c>
      <c r="AN172" s="32" t="s">
        <v>157</v>
      </c>
      <c r="AO172" s="32" t="s">
        <v>157</v>
      </c>
      <c r="AP172" s="32" t="s">
        <v>157</v>
      </c>
      <c r="AQ172" s="32" t="s">
        <v>157</v>
      </c>
      <c r="AR172" s="32" t="s">
        <v>259</v>
      </c>
      <c r="AS172" s="32" t="s">
        <v>157</v>
      </c>
      <c r="AT172" s="32" t="s">
        <v>157</v>
      </c>
      <c r="AU172" s="32" t="s">
        <v>157</v>
      </c>
      <c r="AV172" s="32" t="s">
        <v>157</v>
      </c>
      <c r="AW172" s="32" t="s">
        <v>5677</v>
      </c>
      <c r="AX172" s="32" t="s">
        <v>162</v>
      </c>
      <c r="AY172" s="32" t="s">
        <v>157</v>
      </c>
      <c r="AZ172" s="32" t="s">
        <v>157</v>
      </c>
      <c r="BA172" s="32" t="s">
        <v>157</v>
      </c>
      <c r="BB172" s="32" t="s">
        <v>157</v>
      </c>
      <c r="BC172" s="32" t="s">
        <v>157</v>
      </c>
      <c r="BD172" s="32" t="s">
        <v>157</v>
      </c>
      <c r="BE172" s="32" t="s">
        <v>157</v>
      </c>
      <c r="BF172" s="32" t="s">
        <v>157</v>
      </c>
      <c r="BG172" s="32" t="s">
        <v>259</v>
      </c>
      <c r="BH172" s="32" t="s">
        <v>157</v>
      </c>
      <c r="BI172" s="32" t="s">
        <v>157</v>
      </c>
      <c r="BJ172" s="32" t="s">
        <v>157</v>
      </c>
      <c r="BK172" s="32" t="s">
        <v>157</v>
      </c>
      <c r="BL172" s="33" t="s">
        <v>210</v>
      </c>
      <c r="BM172" s="33" t="s">
        <v>157</v>
      </c>
      <c r="BN172" s="33" t="s">
        <v>157</v>
      </c>
      <c r="BO172" s="33" t="s">
        <v>157</v>
      </c>
      <c r="BP172" s="33" t="s">
        <v>157</v>
      </c>
      <c r="BQ172" s="33" t="s">
        <v>157</v>
      </c>
      <c r="BR172" s="33" t="s">
        <v>157</v>
      </c>
      <c r="BS172" s="34" t="s">
        <v>164</v>
      </c>
      <c r="BT172" s="34" t="s">
        <v>3549</v>
      </c>
      <c r="BU172" s="34" t="s">
        <v>164</v>
      </c>
      <c r="BV172" s="34" t="s">
        <v>5678</v>
      </c>
      <c r="BW172" s="35" t="s">
        <v>580</v>
      </c>
      <c r="BX172" s="35" t="s">
        <v>580</v>
      </c>
      <c r="BY172" s="35" t="s">
        <v>580</v>
      </c>
    </row>
    <row r="173" spans="1:77" ht="60" x14ac:dyDescent="0.25">
      <c r="A173" s="30" t="s">
        <v>731</v>
      </c>
      <c r="B173" s="30" t="s">
        <v>732</v>
      </c>
      <c r="C173" s="30" t="s">
        <v>733</v>
      </c>
      <c r="D173" s="51">
        <f>VLOOKUP(A173,Population!A174:C1117,2,FALSE)</f>
        <v>5179</v>
      </c>
      <c r="E173" s="30" t="s">
        <v>164</v>
      </c>
      <c r="F173" s="31" t="s">
        <v>734</v>
      </c>
      <c r="G173" s="31" t="s">
        <v>164</v>
      </c>
      <c r="H173" s="31" t="s">
        <v>735</v>
      </c>
      <c r="I173" s="31" t="s">
        <v>233</v>
      </c>
      <c r="J173" s="31" t="s">
        <v>157</v>
      </c>
      <c r="K173" s="31" t="s">
        <v>736</v>
      </c>
      <c r="L173" s="31" t="s">
        <v>737</v>
      </c>
      <c r="M173" s="31" t="s">
        <v>738</v>
      </c>
      <c r="N173" s="31" t="s">
        <v>739</v>
      </c>
      <c r="O173" s="31" t="s">
        <v>157</v>
      </c>
      <c r="P173" s="31" t="s">
        <v>740</v>
      </c>
      <c r="Q173" s="31" t="s">
        <v>164</v>
      </c>
      <c r="R173" s="31" t="s">
        <v>741</v>
      </c>
      <c r="S173" s="31" t="s">
        <v>233</v>
      </c>
      <c r="T173" s="31" t="s">
        <v>157</v>
      </c>
      <c r="U173" s="31" t="s">
        <v>340</v>
      </c>
      <c r="V173" s="31" t="s">
        <v>737</v>
      </c>
      <c r="W173" s="31" t="s">
        <v>742</v>
      </c>
      <c r="X173" s="31" t="s">
        <v>743</v>
      </c>
      <c r="Y173" s="31" t="s">
        <v>744</v>
      </c>
      <c r="Z173" s="31" t="s">
        <v>259</v>
      </c>
      <c r="AA173" s="31" t="s">
        <v>157</v>
      </c>
      <c r="AB173" s="31" t="s">
        <v>157</v>
      </c>
      <c r="AC173" s="31" t="s">
        <v>157</v>
      </c>
      <c r="AD173" s="31" t="s">
        <v>157</v>
      </c>
      <c r="AE173" s="31" t="s">
        <v>157</v>
      </c>
      <c r="AF173" s="32" t="s">
        <v>734</v>
      </c>
      <c r="AG173" s="32" t="s">
        <v>745</v>
      </c>
      <c r="AH173" s="32" t="s">
        <v>746</v>
      </c>
      <c r="AI173" s="32" t="s">
        <v>164</v>
      </c>
      <c r="AJ173" s="32" t="s">
        <v>747</v>
      </c>
      <c r="AK173" s="32" t="s">
        <v>340</v>
      </c>
      <c r="AL173" s="32" t="s">
        <v>233</v>
      </c>
      <c r="AM173" s="32" t="s">
        <v>157</v>
      </c>
      <c r="AN173" s="32" t="s">
        <v>748</v>
      </c>
      <c r="AO173" s="32" t="s">
        <v>157</v>
      </c>
      <c r="AP173" s="32" t="s">
        <v>749</v>
      </c>
      <c r="AQ173" s="32" t="s">
        <v>157</v>
      </c>
      <c r="AR173" s="32" t="s">
        <v>626</v>
      </c>
      <c r="AS173" s="32" t="s">
        <v>157</v>
      </c>
      <c r="AT173" s="32" t="s">
        <v>750</v>
      </c>
      <c r="AU173" s="32" t="s">
        <v>157</v>
      </c>
      <c r="AV173" s="32" t="s">
        <v>157</v>
      </c>
      <c r="AW173" s="32" t="s">
        <v>751</v>
      </c>
      <c r="AX173" s="32" t="s">
        <v>164</v>
      </c>
      <c r="AY173" s="32" t="s">
        <v>747</v>
      </c>
      <c r="AZ173" s="32" t="s">
        <v>340</v>
      </c>
      <c r="BA173" s="32" t="s">
        <v>233</v>
      </c>
      <c r="BB173" s="32" t="s">
        <v>157</v>
      </c>
      <c r="BC173" s="32" t="s">
        <v>748</v>
      </c>
      <c r="BD173" s="32" t="s">
        <v>157</v>
      </c>
      <c r="BE173" s="32" t="s">
        <v>749</v>
      </c>
      <c r="BF173" s="32" t="s">
        <v>157</v>
      </c>
      <c r="BG173" s="32" t="s">
        <v>626</v>
      </c>
      <c r="BH173" s="32" t="s">
        <v>157</v>
      </c>
      <c r="BI173" s="32" t="s">
        <v>752</v>
      </c>
      <c r="BJ173" s="32" t="s">
        <v>157</v>
      </c>
      <c r="BK173" s="32" t="s">
        <v>157</v>
      </c>
      <c r="BL173" s="33" t="s">
        <v>162</v>
      </c>
      <c r="BM173" s="33" t="s">
        <v>157</v>
      </c>
      <c r="BN173" s="33" t="s">
        <v>157</v>
      </c>
      <c r="BO173" s="33" t="s">
        <v>157</v>
      </c>
      <c r="BP173" s="33" t="s">
        <v>157</v>
      </c>
      <c r="BQ173" s="33" t="s">
        <v>157</v>
      </c>
      <c r="BR173" s="33" t="s">
        <v>157</v>
      </c>
      <c r="BS173" s="34" t="s">
        <v>162</v>
      </c>
      <c r="BT173" s="34" t="s">
        <v>157</v>
      </c>
      <c r="BU173" s="34" t="s">
        <v>162</v>
      </c>
      <c r="BV173" s="34" t="s">
        <v>157</v>
      </c>
      <c r="BW173" s="35" t="s">
        <v>534</v>
      </c>
      <c r="BX173" s="35" t="s">
        <v>753</v>
      </c>
      <c r="BY173" s="35" t="s">
        <v>157</v>
      </c>
    </row>
    <row r="174" spans="1:77" ht="105" x14ac:dyDescent="0.25">
      <c r="A174" s="30" t="s">
        <v>3034</v>
      </c>
      <c r="B174" s="30" t="s">
        <v>3035</v>
      </c>
      <c r="C174" s="30" t="s">
        <v>3036</v>
      </c>
      <c r="D174" s="51">
        <f>VLOOKUP(A174,Population!A175:C1118,2,FALSE)</f>
        <v>1500</v>
      </c>
      <c r="E174" s="30" t="s">
        <v>164</v>
      </c>
      <c r="F174" s="31" t="s">
        <v>2222</v>
      </c>
      <c r="G174" s="31" t="s">
        <v>164</v>
      </c>
      <c r="H174" s="31" t="s">
        <v>1648</v>
      </c>
      <c r="I174" s="31" t="s">
        <v>233</v>
      </c>
      <c r="J174" s="31" t="s">
        <v>157</v>
      </c>
      <c r="K174" s="31" t="s">
        <v>503</v>
      </c>
      <c r="L174" s="31" t="s">
        <v>3037</v>
      </c>
      <c r="M174" s="31" t="s">
        <v>3038</v>
      </c>
      <c r="N174" s="31" t="s">
        <v>3039</v>
      </c>
      <c r="O174" s="31" t="s">
        <v>157</v>
      </c>
      <c r="P174" s="31" t="s">
        <v>283</v>
      </c>
      <c r="Q174" s="31" t="s">
        <v>164</v>
      </c>
      <c r="R174" s="31" t="s">
        <v>1648</v>
      </c>
      <c r="S174" s="31" t="s">
        <v>233</v>
      </c>
      <c r="T174" s="31" t="s">
        <v>157</v>
      </c>
      <c r="U174" s="31" t="s">
        <v>503</v>
      </c>
      <c r="V174" s="31" t="s">
        <v>3037</v>
      </c>
      <c r="W174" s="31" t="s">
        <v>3040</v>
      </c>
      <c r="X174" s="31" t="s">
        <v>3041</v>
      </c>
      <c r="Y174" s="31" t="s">
        <v>157</v>
      </c>
      <c r="Z174" s="31" t="s">
        <v>259</v>
      </c>
      <c r="AA174" s="31" t="s">
        <v>157</v>
      </c>
      <c r="AB174" s="31" t="s">
        <v>157</v>
      </c>
      <c r="AC174" s="31" t="s">
        <v>157</v>
      </c>
      <c r="AD174" s="31" t="s">
        <v>157</v>
      </c>
      <c r="AE174" s="31" t="s">
        <v>157</v>
      </c>
      <c r="AF174" s="32" t="s">
        <v>3042</v>
      </c>
      <c r="AG174" s="32" t="s">
        <v>2685</v>
      </c>
      <c r="AH174" s="32" t="s">
        <v>1361</v>
      </c>
      <c r="AI174" s="32" t="s">
        <v>164</v>
      </c>
      <c r="AJ174" s="32" t="s">
        <v>3043</v>
      </c>
      <c r="AK174" s="32" t="s">
        <v>503</v>
      </c>
      <c r="AL174" s="32" t="s">
        <v>233</v>
      </c>
      <c r="AM174" s="32" t="s">
        <v>157</v>
      </c>
      <c r="AN174" s="32" t="s">
        <v>3044</v>
      </c>
      <c r="AO174" s="32" t="s">
        <v>1136</v>
      </c>
      <c r="AP174" s="32" t="s">
        <v>157</v>
      </c>
      <c r="AQ174" s="32" t="s">
        <v>157</v>
      </c>
      <c r="AR174" s="32" t="s">
        <v>247</v>
      </c>
      <c r="AS174" s="32" t="s">
        <v>157</v>
      </c>
      <c r="AT174" s="32" t="s">
        <v>3045</v>
      </c>
      <c r="AU174" s="32" t="s">
        <v>157</v>
      </c>
      <c r="AV174" s="32" t="s">
        <v>157</v>
      </c>
      <c r="AW174" s="32" t="s">
        <v>1063</v>
      </c>
      <c r="AX174" s="32" t="s">
        <v>164</v>
      </c>
      <c r="AY174" s="32" t="s">
        <v>3043</v>
      </c>
      <c r="AZ174" s="32" t="s">
        <v>503</v>
      </c>
      <c r="BA174" s="32" t="s">
        <v>233</v>
      </c>
      <c r="BB174" s="32" t="s">
        <v>157</v>
      </c>
      <c r="BC174" s="32" t="s">
        <v>3044</v>
      </c>
      <c r="BD174" s="32" t="s">
        <v>1136</v>
      </c>
      <c r="BE174" s="32" t="s">
        <v>157</v>
      </c>
      <c r="BF174" s="32" t="s">
        <v>157</v>
      </c>
      <c r="BG174" s="32" t="s">
        <v>247</v>
      </c>
      <c r="BH174" s="32" t="s">
        <v>157</v>
      </c>
      <c r="BI174" s="32" t="s">
        <v>3046</v>
      </c>
      <c r="BJ174" s="32" t="s">
        <v>157</v>
      </c>
      <c r="BK174" s="32" t="s">
        <v>157</v>
      </c>
      <c r="BL174" s="33" t="s">
        <v>164</v>
      </c>
      <c r="BM174" s="33" t="s">
        <v>3047</v>
      </c>
      <c r="BN174" s="33" t="s">
        <v>1823</v>
      </c>
      <c r="BO174" s="33" t="s">
        <v>775</v>
      </c>
      <c r="BP174" s="33" t="s">
        <v>157</v>
      </c>
      <c r="BQ174" s="33" t="s">
        <v>157</v>
      </c>
      <c r="BR174" s="33" t="s">
        <v>3048</v>
      </c>
      <c r="BS174" s="34" t="s">
        <v>164</v>
      </c>
      <c r="BT174" s="34" t="s">
        <v>411</v>
      </c>
      <c r="BU174" s="34" t="s">
        <v>162</v>
      </c>
      <c r="BV174" s="34" t="s">
        <v>157</v>
      </c>
      <c r="BW174" s="35" t="s">
        <v>3049</v>
      </c>
      <c r="BX174" s="35" t="s">
        <v>3050</v>
      </c>
      <c r="BY174" s="35" t="s">
        <v>157</v>
      </c>
    </row>
    <row r="175" spans="1:77" x14ac:dyDescent="0.25">
      <c r="A175" s="30" t="s">
        <v>4471</v>
      </c>
      <c r="B175" s="30" t="s">
        <v>4472</v>
      </c>
      <c r="C175" s="30" t="s">
        <v>4473</v>
      </c>
      <c r="D175" s="51">
        <f>VLOOKUP(A175,Population!A176:C1119,2,FALSE)</f>
        <v>1224</v>
      </c>
      <c r="E175" s="30" t="s">
        <v>164</v>
      </c>
      <c r="F175" s="31" t="s">
        <v>4474</v>
      </c>
      <c r="G175" s="31" t="s">
        <v>164</v>
      </c>
      <c r="H175" s="31" t="s">
        <v>1050</v>
      </c>
      <c r="I175" s="31" t="s">
        <v>233</v>
      </c>
      <c r="J175" s="31" t="s">
        <v>157</v>
      </c>
      <c r="K175" s="31" t="s">
        <v>524</v>
      </c>
      <c r="L175" s="31" t="s">
        <v>4475</v>
      </c>
      <c r="M175" s="31" t="s">
        <v>4476</v>
      </c>
      <c r="N175" s="31" t="s">
        <v>3262</v>
      </c>
      <c r="O175" s="31" t="s">
        <v>157</v>
      </c>
      <c r="P175" s="31" t="s">
        <v>3282</v>
      </c>
      <c r="Q175" s="31" t="s">
        <v>164</v>
      </c>
      <c r="R175" s="31" t="s">
        <v>1050</v>
      </c>
      <c r="S175" s="31" t="s">
        <v>233</v>
      </c>
      <c r="T175" s="31" t="s">
        <v>157</v>
      </c>
      <c r="U175" s="31" t="s">
        <v>524</v>
      </c>
      <c r="V175" s="31" t="s">
        <v>4475</v>
      </c>
      <c r="W175" s="31" t="s">
        <v>2659</v>
      </c>
      <c r="X175" s="31" t="s">
        <v>4477</v>
      </c>
      <c r="Y175" s="31" t="s">
        <v>157</v>
      </c>
      <c r="Z175" s="31" t="s">
        <v>259</v>
      </c>
      <c r="AA175" s="31" t="s">
        <v>157</v>
      </c>
      <c r="AB175" s="31" t="s">
        <v>157</v>
      </c>
      <c r="AC175" s="31" t="s">
        <v>157</v>
      </c>
      <c r="AD175" s="31" t="s">
        <v>157</v>
      </c>
      <c r="AE175" s="31" t="s">
        <v>341</v>
      </c>
      <c r="AF175" s="32" t="s">
        <v>4474</v>
      </c>
      <c r="AG175" s="32" t="s">
        <v>3282</v>
      </c>
      <c r="AH175" s="32" t="s">
        <v>2862</v>
      </c>
      <c r="AI175" s="32" t="s">
        <v>164</v>
      </c>
      <c r="AJ175" s="32" t="s">
        <v>704</v>
      </c>
      <c r="AK175" s="32" t="s">
        <v>524</v>
      </c>
      <c r="AL175" s="32" t="s">
        <v>233</v>
      </c>
      <c r="AM175" s="32" t="s">
        <v>157</v>
      </c>
      <c r="AN175" s="32" t="s">
        <v>157</v>
      </c>
      <c r="AO175" s="32" t="s">
        <v>157</v>
      </c>
      <c r="AP175" s="32" t="s">
        <v>157</v>
      </c>
      <c r="AQ175" s="32" t="s">
        <v>157</v>
      </c>
      <c r="AR175" s="32" t="s">
        <v>259</v>
      </c>
      <c r="AS175" s="32" t="s">
        <v>157</v>
      </c>
      <c r="AT175" s="32" t="s">
        <v>157</v>
      </c>
      <c r="AU175" s="32" t="s">
        <v>157</v>
      </c>
      <c r="AV175" s="32" t="s">
        <v>157</v>
      </c>
      <c r="AW175" s="32" t="s">
        <v>1241</v>
      </c>
      <c r="AX175" s="32" t="s">
        <v>164</v>
      </c>
      <c r="AY175" s="32" t="s">
        <v>704</v>
      </c>
      <c r="AZ175" s="32" t="s">
        <v>524</v>
      </c>
      <c r="BA175" s="32" t="s">
        <v>233</v>
      </c>
      <c r="BB175" s="32" t="s">
        <v>157</v>
      </c>
      <c r="BC175" s="32" t="s">
        <v>157</v>
      </c>
      <c r="BD175" s="32" t="s">
        <v>157</v>
      </c>
      <c r="BE175" s="32" t="s">
        <v>157</v>
      </c>
      <c r="BF175" s="32" t="s">
        <v>157</v>
      </c>
      <c r="BG175" s="32" t="s">
        <v>259</v>
      </c>
      <c r="BH175" s="32" t="s">
        <v>157</v>
      </c>
      <c r="BI175" s="32" t="s">
        <v>157</v>
      </c>
      <c r="BJ175" s="32" t="s">
        <v>157</v>
      </c>
      <c r="BK175" s="32" t="s">
        <v>157</v>
      </c>
      <c r="BL175" s="33" t="s">
        <v>162</v>
      </c>
      <c r="BM175" s="33" t="s">
        <v>157</v>
      </c>
      <c r="BN175" s="33" t="s">
        <v>157</v>
      </c>
      <c r="BO175" s="33" t="s">
        <v>157</v>
      </c>
      <c r="BP175" s="33" t="s">
        <v>157</v>
      </c>
      <c r="BQ175" s="33" t="s">
        <v>157</v>
      </c>
      <c r="BR175" s="33" t="s">
        <v>157</v>
      </c>
      <c r="BS175" s="34" t="s">
        <v>162</v>
      </c>
      <c r="BT175" s="34" t="s">
        <v>157</v>
      </c>
      <c r="BU175" s="34" t="s">
        <v>162</v>
      </c>
      <c r="BV175" s="34" t="s">
        <v>157</v>
      </c>
      <c r="BW175" s="35" t="s">
        <v>341</v>
      </c>
      <c r="BX175" s="35" t="s">
        <v>4478</v>
      </c>
      <c r="BY175" s="35" t="s">
        <v>162</v>
      </c>
    </row>
    <row r="176" spans="1:77" ht="60" x14ac:dyDescent="0.25">
      <c r="A176" s="30" t="s">
        <v>5345</v>
      </c>
      <c r="B176" s="30" t="s">
        <v>1851</v>
      </c>
      <c r="C176" s="30" t="s">
        <v>5346</v>
      </c>
      <c r="D176" s="51">
        <f>VLOOKUP(A176,Population!A177:C1120,2,FALSE)</f>
        <v>237</v>
      </c>
      <c r="E176" s="30" t="s">
        <v>164</v>
      </c>
      <c r="F176" s="31" t="s">
        <v>1823</v>
      </c>
      <c r="G176" s="31" t="s">
        <v>164</v>
      </c>
      <c r="H176" s="31" t="s">
        <v>645</v>
      </c>
      <c r="I176" s="31" t="s">
        <v>233</v>
      </c>
      <c r="J176" s="31" t="s">
        <v>157</v>
      </c>
      <c r="K176" s="31" t="s">
        <v>340</v>
      </c>
      <c r="L176" s="31" t="s">
        <v>5347</v>
      </c>
      <c r="M176" s="31" t="s">
        <v>5348</v>
      </c>
      <c r="N176" s="31" t="s">
        <v>5349</v>
      </c>
      <c r="O176" s="31" t="s">
        <v>157</v>
      </c>
      <c r="P176" s="31" t="s">
        <v>1273</v>
      </c>
      <c r="Q176" s="31" t="s">
        <v>164</v>
      </c>
      <c r="R176" s="31" t="s">
        <v>645</v>
      </c>
      <c r="S176" s="31" t="s">
        <v>233</v>
      </c>
      <c r="T176" s="31" t="s">
        <v>157</v>
      </c>
      <c r="U176" s="31" t="s">
        <v>340</v>
      </c>
      <c r="V176" s="31" t="s">
        <v>5347</v>
      </c>
      <c r="W176" s="31" t="s">
        <v>5350</v>
      </c>
      <c r="X176" s="31" t="s">
        <v>5351</v>
      </c>
      <c r="Y176" s="31" t="s">
        <v>157</v>
      </c>
      <c r="Z176" s="31" t="s">
        <v>157</v>
      </c>
      <c r="AA176" s="31" t="s">
        <v>157</v>
      </c>
      <c r="AB176" s="31" t="s">
        <v>157</v>
      </c>
      <c r="AC176" s="31" t="s">
        <v>157</v>
      </c>
      <c r="AD176" s="31" t="s">
        <v>157</v>
      </c>
      <c r="AE176" s="31" t="s">
        <v>157</v>
      </c>
      <c r="AF176" s="32" t="s">
        <v>5228</v>
      </c>
      <c r="AG176" s="32" t="s">
        <v>344</v>
      </c>
      <c r="AH176" s="32" t="s">
        <v>157</v>
      </c>
      <c r="AI176" s="32" t="s">
        <v>164</v>
      </c>
      <c r="AJ176" s="32" t="s">
        <v>1372</v>
      </c>
      <c r="AK176" s="32" t="s">
        <v>340</v>
      </c>
      <c r="AL176" s="32" t="s">
        <v>233</v>
      </c>
      <c r="AM176" s="32" t="s">
        <v>157</v>
      </c>
      <c r="AN176" s="32" t="s">
        <v>5347</v>
      </c>
      <c r="AO176" s="32" t="s">
        <v>157</v>
      </c>
      <c r="AP176" s="32" t="s">
        <v>5352</v>
      </c>
      <c r="AQ176" s="32" t="s">
        <v>157</v>
      </c>
      <c r="AR176" s="32" t="s">
        <v>359</v>
      </c>
      <c r="AS176" s="32" t="s">
        <v>157</v>
      </c>
      <c r="AT176" s="32" t="s">
        <v>157</v>
      </c>
      <c r="AU176" s="32" t="s">
        <v>5353</v>
      </c>
      <c r="AV176" s="32" t="s">
        <v>157</v>
      </c>
      <c r="AW176" s="32" t="s">
        <v>157</v>
      </c>
      <c r="AX176" s="32" t="s">
        <v>164</v>
      </c>
      <c r="AY176" s="32" t="s">
        <v>1372</v>
      </c>
      <c r="AZ176" s="32" t="s">
        <v>340</v>
      </c>
      <c r="BA176" s="32" t="s">
        <v>233</v>
      </c>
      <c r="BB176" s="32" t="s">
        <v>157</v>
      </c>
      <c r="BC176" s="32" t="s">
        <v>5347</v>
      </c>
      <c r="BD176" s="32" t="s">
        <v>157</v>
      </c>
      <c r="BE176" s="32" t="s">
        <v>5352</v>
      </c>
      <c r="BF176" s="32" t="s">
        <v>157</v>
      </c>
      <c r="BG176" s="32" t="s">
        <v>359</v>
      </c>
      <c r="BH176" s="32" t="s">
        <v>157</v>
      </c>
      <c r="BI176" s="32" t="s">
        <v>157</v>
      </c>
      <c r="BJ176" s="32" t="s">
        <v>5353</v>
      </c>
      <c r="BK176" s="32" t="s">
        <v>157</v>
      </c>
      <c r="BL176" s="33" t="s">
        <v>162</v>
      </c>
      <c r="BM176" s="33" t="s">
        <v>157</v>
      </c>
      <c r="BN176" s="33" t="s">
        <v>157</v>
      </c>
      <c r="BO176" s="33" t="s">
        <v>157</v>
      </c>
      <c r="BP176" s="33" t="s">
        <v>157</v>
      </c>
      <c r="BQ176" s="33" t="s">
        <v>157</v>
      </c>
      <c r="BR176" s="33" t="s">
        <v>157</v>
      </c>
      <c r="BS176" s="34" t="s">
        <v>162</v>
      </c>
      <c r="BT176" s="34" t="s">
        <v>157</v>
      </c>
      <c r="BU176" s="34" t="s">
        <v>162</v>
      </c>
      <c r="BV176" s="34" t="s">
        <v>157</v>
      </c>
      <c r="BW176" s="35" t="s">
        <v>250</v>
      </c>
      <c r="BX176" s="35" t="s">
        <v>157</v>
      </c>
      <c r="BY176" s="35" t="s">
        <v>157</v>
      </c>
    </row>
    <row r="177" spans="1:77" ht="45" x14ac:dyDescent="0.25">
      <c r="A177" s="30" t="s">
        <v>931</v>
      </c>
      <c r="B177" s="30" t="s">
        <v>932</v>
      </c>
      <c r="C177" s="30" t="s">
        <v>933</v>
      </c>
      <c r="D177" s="51">
        <f>VLOOKUP(A177,Population!A178:C1121,2,FALSE)</f>
        <v>307</v>
      </c>
      <c r="E177" s="30" t="s">
        <v>164</v>
      </c>
      <c r="F177" s="31" t="s">
        <v>934</v>
      </c>
      <c r="G177" s="31" t="s">
        <v>164</v>
      </c>
      <c r="H177" s="31" t="s">
        <v>935</v>
      </c>
      <c r="I177" s="31" t="s">
        <v>233</v>
      </c>
      <c r="J177" s="31" t="s">
        <v>157</v>
      </c>
      <c r="K177" s="31" t="s">
        <v>157</v>
      </c>
      <c r="L177" s="31" t="s">
        <v>936</v>
      </c>
      <c r="M177" s="31" t="s">
        <v>937</v>
      </c>
      <c r="N177" s="31" t="s">
        <v>938</v>
      </c>
      <c r="O177" s="31" t="s">
        <v>157</v>
      </c>
      <c r="P177" s="31" t="s">
        <v>263</v>
      </c>
      <c r="Q177" s="31" t="s">
        <v>164</v>
      </c>
      <c r="R177" s="31" t="s">
        <v>935</v>
      </c>
      <c r="S177" s="31" t="s">
        <v>233</v>
      </c>
      <c r="T177" s="31" t="s">
        <v>157</v>
      </c>
      <c r="U177" s="31" t="s">
        <v>157</v>
      </c>
      <c r="V177" s="31" t="s">
        <v>936</v>
      </c>
      <c r="W177" s="31" t="s">
        <v>939</v>
      </c>
      <c r="X177" s="31" t="s">
        <v>940</v>
      </c>
      <c r="Y177" s="31" t="s">
        <v>157</v>
      </c>
      <c r="Z177" s="31" t="s">
        <v>259</v>
      </c>
      <c r="AA177" s="31" t="s">
        <v>157</v>
      </c>
      <c r="AB177" s="31" t="s">
        <v>157</v>
      </c>
      <c r="AC177" s="31" t="s">
        <v>157</v>
      </c>
      <c r="AD177" s="31" t="s">
        <v>157</v>
      </c>
      <c r="AE177" s="31" t="s">
        <v>157</v>
      </c>
      <c r="AF177" s="32" t="s">
        <v>934</v>
      </c>
      <c r="AG177" s="32" t="s">
        <v>263</v>
      </c>
      <c r="AH177" s="32" t="s">
        <v>941</v>
      </c>
      <c r="AI177" s="32" t="s">
        <v>164</v>
      </c>
      <c r="AJ177" s="32" t="s">
        <v>942</v>
      </c>
      <c r="AK177" s="32" t="s">
        <v>340</v>
      </c>
      <c r="AL177" s="32" t="s">
        <v>233</v>
      </c>
      <c r="AM177" s="32" t="s">
        <v>157</v>
      </c>
      <c r="AN177" s="32" t="s">
        <v>943</v>
      </c>
      <c r="AO177" s="32" t="s">
        <v>157</v>
      </c>
      <c r="AP177" s="32" t="s">
        <v>944</v>
      </c>
      <c r="AQ177" s="32" t="s">
        <v>157</v>
      </c>
      <c r="AR177" s="32" t="s">
        <v>259</v>
      </c>
      <c r="AS177" s="32" t="s">
        <v>157</v>
      </c>
      <c r="AT177" s="32" t="s">
        <v>157</v>
      </c>
      <c r="AU177" s="32" t="s">
        <v>157</v>
      </c>
      <c r="AV177" s="32" t="s">
        <v>157</v>
      </c>
      <c r="AW177" s="32" t="s">
        <v>945</v>
      </c>
      <c r="AX177" s="32" t="s">
        <v>164</v>
      </c>
      <c r="AY177" s="32" t="s">
        <v>942</v>
      </c>
      <c r="AZ177" s="32" t="s">
        <v>340</v>
      </c>
      <c r="BA177" s="32" t="s">
        <v>233</v>
      </c>
      <c r="BB177" s="32" t="s">
        <v>157</v>
      </c>
      <c r="BC177" s="32" t="s">
        <v>943</v>
      </c>
      <c r="BD177" s="32" t="s">
        <v>157</v>
      </c>
      <c r="BE177" s="32" t="s">
        <v>944</v>
      </c>
      <c r="BF177" s="32" t="s">
        <v>157</v>
      </c>
      <c r="BG177" s="32" t="s">
        <v>259</v>
      </c>
      <c r="BH177" s="32" t="s">
        <v>157</v>
      </c>
      <c r="BI177" s="32" t="s">
        <v>157</v>
      </c>
      <c r="BJ177" s="32" t="s">
        <v>157</v>
      </c>
      <c r="BK177" s="32" t="s">
        <v>157</v>
      </c>
      <c r="BL177" s="33" t="s">
        <v>162</v>
      </c>
      <c r="BM177" s="33" t="s">
        <v>157</v>
      </c>
      <c r="BN177" s="33" t="s">
        <v>157</v>
      </c>
      <c r="BO177" s="33" t="s">
        <v>157</v>
      </c>
      <c r="BP177" s="33" t="s">
        <v>157</v>
      </c>
      <c r="BQ177" s="33" t="s">
        <v>157</v>
      </c>
      <c r="BR177" s="33" t="s">
        <v>157</v>
      </c>
      <c r="BS177" s="34" t="s">
        <v>162</v>
      </c>
      <c r="BT177" s="34" t="s">
        <v>157</v>
      </c>
      <c r="BU177" s="34" t="s">
        <v>164</v>
      </c>
      <c r="BV177" s="34" t="s">
        <v>946</v>
      </c>
      <c r="BW177" s="35" t="s">
        <v>947</v>
      </c>
      <c r="BX177" s="35" t="s">
        <v>948</v>
      </c>
      <c r="BY177" s="35" t="s">
        <v>157</v>
      </c>
    </row>
    <row r="178" spans="1:77" x14ac:dyDescent="0.25">
      <c r="A178" s="30" t="s">
        <v>5898</v>
      </c>
      <c r="B178" s="30" t="s">
        <v>2588</v>
      </c>
      <c r="C178" s="30" t="s">
        <v>2589</v>
      </c>
      <c r="D178" s="51">
        <f>VLOOKUP(A178,Population!A179:C1122,2,FALSE)</f>
        <v>1117</v>
      </c>
      <c r="E178" s="30" t="s">
        <v>164</v>
      </c>
      <c r="F178" s="31" t="s">
        <v>2590</v>
      </c>
      <c r="G178" s="31" t="s">
        <v>164</v>
      </c>
      <c r="H178" s="31" t="s">
        <v>2591</v>
      </c>
      <c r="I178" s="31" t="s">
        <v>233</v>
      </c>
      <c r="J178" s="31" t="s">
        <v>157</v>
      </c>
      <c r="K178" s="31" t="s">
        <v>273</v>
      </c>
      <c r="L178" s="31" t="s">
        <v>2592</v>
      </c>
      <c r="M178" s="31" t="s">
        <v>2593</v>
      </c>
      <c r="N178" s="31" t="s">
        <v>2594</v>
      </c>
      <c r="O178" s="31" t="s">
        <v>157</v>
      </c>
      <c r="P178" s="31" t="s">
        <v>1877</v>
      </c>
      <c r="Q178" s="31" t="s">
        <v>164</v>
      </c>
      <c r="R178" s="31" t="s">
        <v>2591</v>
      </c>
      <c r="S178" s="31" t="s">
        <v>233</v>
      </c>
      <c r="T178" s="31" t="s">
        <v>157</v>
      </c>
      <c r="U178" s="31" t="s">
        <v>273</v>
      </c>
      <c r="V178" s="31" t="s">
        <v>2592</v>
      </c>
      <c r="W178" s="31" t="s">
        <v>2595</v>
      </c>
      <c r="X178" s="31" t="s">
        <v>2596</v>
      </c>
      <c r="Y178" s="31" t="s">
        <v>157</v>
      </c>
      <c r="Z178" s="31" t="s">
        <v>259</v>
      </c>
      <c r="AA178" s="31" t="s">
        <v>157</v>
      </c>
      <c r="AB178" s="31" t="s">
        <v>157</v>
      </c>
      <c r="AC178" s="31" t="s">
        <v>157</v>
      </c>
      <c r="AD178" s="31" t="s">
        <v>157</v>
      </c>
      <c r="AE178" s="31" t="s">
        <v>157</v>
      </c>
      <c r="AF178" s="32" t="s">
        <v>2590</v>
      </c>
      <c r="AG178" s="32" t="s">
        <v>2597</v>
      </c>
      <c r="AH178" s="32" t="s">
        <v>2598</v>
      </c>
      <c r="AI178" s="32" t="s">
        <v>164</v>
      </c>
      <c r="AJ178" s="32" t="s">
        <v>2599</v>
      </c>
      <c r="AK178" s="32" t="s">
        <v>273</v>
      </c>
      <c r="AL178" s="32" t="s">
        <v>233</v>
      </c>
      <c r="AM178" s="32" t="s">
        <v>157</v>
      </c>
      <c r="AN178" s="32" t="s">
        <v>2600</v>
      </c>
      <c r="AO178" s="32" t="s">
        <v>157</v>
      </c>
      <c r="AP178" s="32" t="s">
        <v>2600</v>
      </c>
      <c r="AQ178" s="32" t="s">
        <v>157</v>
      </c>
      <c r="AR178" s="32" t="s">
        <v>259</v>
      </c>
      <c r="AS178" s="32" t="s">
        <v>157</v>
      </c>
      <c r="AT178" s="32" t="s">
        <v>157</v>
      </c>
      <c r="AU178" s="32" t="s">
        <v>157</v>
      </c>
      <c r="AV178" s="32" t="s">
        <v>157</v>
      </c>
      <c r="AW178" s="32" t="s">
        <v>2601</v>
      </c>
      <c r="AX178" s="32" t="s">
        <v>164</v>
      </c>
      <c r="AY178" s="32" t="s">
        <v>2599</v>
      </c>
      <c r="AZ178" s="32" t="s">
        <v>273</v>
      </c>
      <c r="BA178" s="32" t="s">
        <v>233</v>
      </c>
      <c r="BB178" s="32" t="s">
        <v>157</v>
      </c>
      <c r="BC178" s="32" t="s">
        <v>2600</v>
      </c>
      <c r="BD178" s="32" t="s">
        <v>157</v>
      </c>
      <c r="BE178" s="32" t="s">
        <v>2600</v>
      </c>
      <c r="BF178" s="32" t="s">
        <v>157</v>
      </c>
      <c r="BG178" s="32" t="s">
        <v>259</v>
      </c>
      <c r="BH178" s="32" t="s">
        <v>157</v>
      </c>
      <c r="BI178" s="32" t="s">
        <v>157</v>
      </c>
      <c r="BJ178" s="32" t="s">
        <v>157</v>
      </c>
      <c r="BK178" s="32" t="s">
        <v>157</v>
      </c>
      <c r="BL178" s="33" t="s">
        <v>162</v>
      </c>
      <c r="BM178" s="33" t="s">
        <v>157</v>
      </c>
      <c r="BN178" s="33" t="s">
        <v>157</v>
      </c>
      <c r="BO178" s="33" t="s">
        <v>157</v>
      </c>
      <c r="BP178" s="33" t="s">
        <v>157</v>
      </c>
      <c r="BQ178" s="33" t="s">
        <v>157</v>
      </c>
      <c r="BR178" s="33" t="s">
        <v>157</v>
      </c>
      <c r="BS178" s="34" t="s">
        <v>162</v>
      </c>
      <c r="BT178" s="34" t="s">
        <v>157</v>
      </c>
      <c r="BU178" s="34" t="s">
        <v>164</v>
      </c>
      <c r="BV178" s="34" t="s">
        <v>2602</v>
      </c>
      <c r="BW178" s="35" t="s">
        <v>381</v>
      </c>
      <c r="BX178" s="35" t="s">
        <v>381</v>
      </c>
      <c r="BY178" s="35" t="s">
        <v>2603</v>
      </c>
    </row>
    <row r="179" spans="1:77" ht="60" x14ac:dyDescent="0.25">
      <c r="A179" s="30" t="s">
        <v>3915</v>
      </c>
      <c r="B179" s="30" t="s">
        <v>3916</v>
      </c>
      <c r="C179" s="30" t="s">
        <v>3917</v>
      </c>
      <c r="D179" s="51">
        <f>VLOOKUP(A179,Population!A180:C1123,2,FALSE)</f>
        <v>2528</v>
      </c>
      <c r="E179" s="30" t="s">
        <v>164</v>
      </c>
      <c r="F179" s="31" t="s">
        <v>3918</v>
      </c>
      <c r="G179" s="31" t="s">
        <v>164</v>
      </c>
      <c r="H179" s="31" t="s">
        <v>3919</v>
      </c>
      <c r="I179" s="31" t="s">
        <v>233</v>
      </c>
      <c r="J179" s="31" t="s">
        <v>157</v>
      </c>
      <c r="K179" s="31" t="s">
        <v>297</v>
      </c>
      <c r="L179" s="31" t="s">
        <v>3920</v>
      </c>
      <c r="M179" s="31" t="s">
        <v>1005</v>
      </c>
      <c r="N179" s="31" t="s">
        <v>1946</v>
      </c>
      <c r="O179" s="31" t="s">
        <v>157</v>
      </c>
      <c r="P179" s="31" t="s">
        <v>3921</v>
      </c>
      <c r="Q179" s="31" t="s">
        <v>164</v>
      </c>
      <c r="R179" s="31" t="s">
        <v>3922</v>
      </c>
      <c r="S179" s="31" t="s">
        <v>233</v>
      </c>
      <c r="T179" s="31" t="s">
        <v>157</v>
      </c>
      <c r="U179" s="31" t="s">
        <v>297</v>
      </c>
      <c r="V179" s="31" t="s">
        <v>3920</v>
      </c>
      <c r="W179" s="31" t="s">
        <v>1268</v>
      </c>
      <c r="X179" s="31" t="s">
        <v>3923</v>
      </c>
      <c r="Y179" s="31" t="s">
        <v>157</v>
      </c>
      <c r="Z179" s="31" t="s">
        <v>373</v>
      </c>
      <c r="AA179" s="31" t="s">
        <v>157</v>
      </c>
      <c r="AB179" s="31" t="s">
        <v>157</v>
      </c>
      <c r="AC179" s="31" t="s">
        <v>157</v>
      </c>
      <c r="AD179" s="31" t="s">
        <v>157</v>
      </c>
      <c r="AE179" s="31" t="s">
        <v>157</v>
      </c>
      <c r="AF179" s="32" t="s">
        <v>3924</v>
      </c>
      <c r="AG179" s="32" t="s">
        <v>891</v>
      </c>
      <c r="AH179" s="32" t="s">
        <v>3925</v>
      </c>
      <c r="AI179" s="32" t="s">
        <v>164</v>
      </c>
      <c r="AJ179" s="32" t="s">
        <v>3926</v>
      </c>
      <c r="AK179" s="32" t="s">
        <v>340</v>
      </c>
      <c r="AL179" s="32" t="s">
        <v>233</v>
      </c>
      <c r="AM179" s="32" t="s">
        <v>157</v>
      </c>
      <c r="AN179" s="32" t="s">
        <v>3927</v>
      </c>
      <c r="AO179" s="32" t="s">
        <v>157</v>
      </c>
      <c r="AP179" s="32" t="s">
        <v>680</v>
      </c>
      <c r="AQ179" s="32" t="s">
        <v>157</v>
      </c>
      <c r="AR179" s="32" t="s">
        <v>626</v>
      </c>
      <c r="AS179" s="32" t="s">
        <v>157</v>
      </c>
      <c r="AT179" s="32" t="s">
        <v>157</v>
      </c>
      <c r="AU179" s="32" t="s">
        <v>157</v>
      </c>
      <c r="AV179" s="32" t="s">
        <v>157</v>
      </c>
      <c r="AW179" s="32" t="s">
        <v>3925</v>
      </c>
      <c r="AX179" s="32" t="s">
        <v>164</v>
      </c>
      <c r="AY179" s="32" t="s">
        <v>3926</v>
      </c>
      <c r="AZ179" s="32" t="s">
        <v>340</v>
      </c>
      <c r="BA179" s="32" t="s">
        <v>233</v>
      </c>
      <c r="BB179" s="32" t="s">
        <v>157</v>
      </c>
      <c r="BC179" s="32" t="s">
        <v>3927</v>
      </c>
      <c r="BD179" s="32" t="s">
        <v>157</v>
      </c>
      <c r="BE179" s="32" t="s">
        <v>680</v>
      </c>
      <c r="BF179" s="32" t="s">
        <v>157</v>
      </c>
      <c r="BG179" s="32" t="s">
        <v>626</v>
      </c>
      <c r="BH179" s="32" t="s">
        <v>157</v>
      </c>
      <c r="BI179" s="32" t="s">
        <v>157</v>
      </c>
      <c r="BJ179" s="32" t="s">
        <v>157</v>
      </c>
      <c r="BK179" s="32" t="s">
        <v>157</v>
      </c>
      <c r="BL179" s="33" t="s">
        <v>164</v>
      </c>
      <c r="BM179" s="33" t="s">
        <v>1345</v>
      </c>
      <c r="BN179" s="33" t="s">
        <v>1345</v>
      </c>
      <c r="BO179" s="33" t="s">
        <v>167</v>
      </c>
      <c r="BP179" s="33" t="s">
        <v>157</v>
      </c>
      <c r="BQ179" s="33" t="s">
        <v>535</v>
      </c>
      <c r="BR179" s="33" t="s">
        <v>647</v>
      </c>
      <c r="BS179" s="34" t="s">
        <v>162</v>
      </c>
      <c r="BT179" s="34" t="s">
        <v>157</v>
      </c>
      <c r="BU179" s="34" t="s">
        <v>162</v>
      </c>
      <c r="BV179" s="34" t="s">
        <v>157</v>
      </c>
      <c r="BW179" s="35" t="s">
        <v>3928</v>
      </c>
      <c r="BX179" s="35" t="s">
        <v>162</v>
      </c>
      <c r="BY179" s="35" t="s">
        <v>157</v>
      </c>
    </row>
    <row r="180" spans="1:77" x14ac:dyDescent="0.25">
      <c r="A180" s="30" t="s">
        <v>1393</v>
      </c>
      <c r="B180" s="30" t="s">
        <v>1394</v>
      </c>
      <c r="C180" s="30" t="s">
        <v>1395</v>
      </c>
      <c r="D180" s="51">
        <f>VLOOKUP(A180,Population!A181:C1124,2,FALSE)</f>
        <v>375</v>
      </c>
      <c r="E180" s="30" t="s">
        <v>164</v>
      </c>
      <c r="F180" s="31" t="s">
        <v>1396</v>
      </c>
      <c r="G180" s="31" t="s">
        <v>164</v>
      </c>
      <c r="H180" s="31" t="s">
        <v>970</v>
      </c>
      <c r="I180" s="31" t="s">
        <v>233</v>
      </c>
      <c r="J180" s="31" t="s">
        <v>157</v>
      </c>
      <c r="K180" s="31" t="s">
        <v>340</v>
      </c>
      <c r="L180" s="31" t="s">
        <v>1397</v>
      </c>
      <c r="M180" s="31" t="s">
        <v>1398</v>
      </c>
      <c r="N180" s="31" t="s">
        <v>1399</v>
      </c>
      <c r="O180" s="31" t="s">
        <v>157</v>
      </c>
      <c r="P180" s="31" t="s">
        <v>964</v>
      </c>
      <c r="Q180" s="31" t="s">
        <v>164</v>
      </c>
      <c r="R180" s="31" t="s">
        <v>970</v>
      </c>
      <c r="S180" s="31" t="s">
        <v>233</v>
      </c>
      <c r="T180" s="31" t="s">
        <v>157</v>
      </c>
      <c r="U180" s="31" t="s">
        <v>340</v>
      </c>
      <c r="V180" s="31" t="s">
        <v>970</v>
      </c>
      <c r="W180" s="31" t="s">
        <v>1400</v>
      </c>
      <c r="X180" s="31" t="s">
        <v>1401</v>
      </c>
      <c r="Y180" s="31" t="s">
        <v>157</v>
      </c>
      <c r="Z180" s="31" t="s">
        <v>259</v>
      </c>
      <c r="AA180" s="31" t="s">
        <v>1164</v>
      </c>
      <c r="AB180" s="31" t="s">
        <v>157</v>
      </c>
      <c r="AC180" s="31" t="s">
        <v>157</v>
      </c>
      <c r="AD180" s="31" t="s">
        <v>157</v>
      </c>
      <c r="AE180" s="31" t="s">
        <v>157</v>
      </c>
      <c r="AF180" s="32" t="s">
        <v>1396</v>
      </c>
      <c r="AG180" s="32" t="s">
        <v>964</v>
      </c>
      <c r="AH180" s="32" t="s">
        <v>1402</v>
      </c>
      <c r="AI180" s="32" t="s">
        <v>164</v>
      </c>
      <c r="AJ180" s="32" t="s">
        <v>1403</v>
      </c>
      <c r="AK180" s="32" t="s">
        <v>340</v>
      </c>
      <c r="AL180" s="32" t="s">
        <v>233</v>
      </c>
      <c r="AM180" s="32" t="s">
        <v>157</v>
      </c>
      <c r="AN180" s="32" t="s">
        <v>1404</v>
      </c>
      <c r="AO180" s="32" t="s">
        <v>157</v>
      </c>
      <c r="AP180" s="32" t="s">
        <v>1405</v>
      </c>
      <c r="AQ180" s="32" t="s">
        <v>157</v>
      </c>
      <c r="AR180" s="32" t="s">
        <v>259</v>
      </c>
      <c r="AS180" s="32" t="s">
        <v>157</v>
      </c>
      <c r="AT180" s="32" t="s">
        <v>157</v>
      </c>
      <c r="AU180" s="32" t="s">
        <v>157</v>
      </c>
      <c r="AV180" s="32" t="s">
        <v>157</v>
      </c>
      <c r="AW180" s="32" t="s">
        <v>1406</v>
      </c>
      <c r="AX180" s="32" t="s">
        <v>164</v>
      </c>
      <c r="AY180" s="32" t="s">
        <v>1403</v>
      </c>
      <c r="AZ180" s="32" t="s">
        <v>340</v>
      </c>
      <c r="BA180" s="32" t="s">
        <v>233</v>
      </c>
      <c r="BB180" s="32" t="s">
        <v>157</v>
      </c>
      <c r="BC180" s="32" t="s">
        <v>1404</v>
      </c>
      <c r="BD180" s="32" t="s">
        <v>157</v>
      </c>
      <c r="BE180" s="32" t="s">
        <v>1405</v>
      </c>
      <c r="BF180" s="32" t="s">
        <v>157</v>
      </c>
      <c r="BG180" s="32" t="s">
        <v>259</v>
      </c>
      <c r="BH180" s="32" t="s">
        <v>1164</v>
      </c>
      <c r="BI180" s="32" t="s">
        <v>157</v>
      </c>
      <c r="BJ180" s="32" t="s">
        <v>157</v>
      </c>
      <c r="BK180" s="32" t="s">
        <v>157</v>
      </c>
      <c r="BL180" s="33" t="s">
        <v>162</v>
      </c>
      <c r="BM180" s="33" t="s">
        <v>157</v>
      </c>
      <c r="BN180" s="33" t="s">
        <v>157</v>
      </c>
      <c r="BO180" s="33" t="s">
        <v>157</v>
      </c>
      <c r="BP180" s="33" t="s">
        <v>157</v>
      </c>
      <c r="BQ180" s="33" t="s">
        <v>157</v>
      </c>
      <c r="BR180" s="33" t="s">
        <v>157</v>
      </c>
      <c r="BS180" s="34" t="s">
        <v>162</v>
      </c>
      <c r="BT180" s="34" t="s">
        <v>157</v>
      </c>
      <c r="BU180" s="34" t="s">
        <v>162</v>
      </c>
      <c r="BV180" s="34" t="s">
        <v>157</v>
      </c>
      <c r="BW180" s="35" t="s">
        <v>580</v>
      </c>
      <c r="BX180" s="35" t="s">
        <v>1407</v>
      </c>
      <c r="BY180" s="35" t="s">
        <v>157</v>
      </c>
    </row>
    <row r="181" spans="1:77" ht="75" x14ac:dyDescent="0.25">
      <c r="A181" s="30" t="s">
        <v>5482</v>
      </c>
      <c r="B181" s="30" t="s">
        <v>5483</v>
      </c>
      <c r="C181" s="30" t="s">
        <v>5484</v>
      </c>
      <c r="D181" s="51">
        <v>27552</v>
      </c>
      <c r="E181" s="30" t="s">
        <v>164</v>
      </c>
      <c r="F181" s="31" t="s">
        <v>5485</v>
      </c>
      <c r="G181" s="31" t="s">
        <v>164</v>
      </c>
      <c r="H181" s="31" t="s">
        <v>5486</v>
      </c>
      <c r="I181" s="31" t="s">
        <v>614</v>
      </c>
      <c r="J181" s="31" t="s">
        <v>157</v>
      </c>
      <c r="K181" s="31" t="s">
        <v>340</v>
      </c>
      <c r="L181" s="31" t="s">
        <v>5487</v>
      </c>
      <c r="M181" s="31" t="s">
        <v>157</v>
      </c>
      <c r="N181" s="31" t="s">
        <v>157</v>
      </c>
      <c r="O181" s="31" t="s">
        <v>5488</v>
      </c>
      <c r="P181" s="31" t="s">
        <v>5489</v>
      </c>
      <c r="Q181" s="31" t="s">
        <v>164</v>
      </c>
      <c r="R181" s="31" t="s">
        <v>5486</v>
      </c>
      <c r="S181" s="31" t="s">
        <v>614</v>
      </c>
      <c r="T181" s="31" t="s">
        <v>157</v>
      </c>
      <c r="U181" s="31" t="s">
        <v>340</v>
      </c>
      <c r="V181" s="31" t="s">
        <v>5490</v>
      </c>
      <c r="W181" s="31" t="s">
        <v>157</v>
      </c>
      <c r="X181" s="31" t="s">
        <v>157</v>
      </c>
      <c r="Y181" s="31" t="s">
        <v>5491</v>
      </c>
      <c r="Z181" s="31" t="s">
        <v>259</v>
      </c>
      <c r="AA181" s="31" t="s">
        <v>157</v>
      </c>
      <c r="AB181" s="31" t="s">
        <v>157</v>
      </c>
      <c r="AC181" s="31" t="s">
        <v>157</v>
      </c>
      <c r="AD181" s="31" t="s">
        <v>157</v>
      </c>
      <c r="AE181" s="31" t="s">
        <v>5492</v>
      </c>
      <c r="AF181" s="32" t="s">
        <v>5493</v>
      </c>
      <c r="AG181" s="32" t="s">
        <v>5494</v>
      </c>
      <c r="AH181" s="32" t="s">
        <v>5495</v>
      </c>
      <c r="AI181" s="32" t="s">
        <v>164</v>
      </c>
      <c r="AJ181" s="32" t="s">
        <v>5496</v>
      </c>
      <c r="AK181" s="32" t="s">
        <v>340</v>
      </c>
      <c r="AL181" s="32" t="s">
        <v>614</v>
      </c>
      <c r="AM181" s="32" t="s">
        <v>157</v>
      </c>
      <c r="AN181" s="32" t="s">
        <v>5497</v>
      </c>
      <c r="AO181" s="32" t="s">
        <v>157</v>
      </c>
      <c r="AP181" s="32" t="s">
        <v>157</v>
      </c>
      <c r="AQ181" s="32" t="s">
        <v>5498</v>
      </c>
      <c r="AR181" s="32" t="s">
        <v>323</v>
      </c>
      <c r="AS181" s="32" t="s">
        <v>157</v>
      </c>
      <c r="AT181" s="32" t="s">
        <v>157</v>
      </c>
      <c r="AU181" s="32" t="s">
        <v>157</v>
      </c>
      <c r="AV181" s="32" t="s">
        <v>157</v>
      </c>
      <c r="AW181" s="32" t="s">
        <v>157</v>
      </c>
      <c r="AX181" s="32" t="s">
        <v>164</v>
      </c>
      <c r="AY181" s="32" t="s">
        <v>157</v>
      </c>
      <c r="AZ181" s="32" t="s">
        <v>340</v>
      </c>
      <c r="BA181" s="32" t="s">
        <v>614</v>
      </c>
      <c r="BB181" s="32" t="s">
        <v>157</v>
      </c>
      <c r="BC181" s="32" t="s">
        <v>5499</v>
      </c>
      <c r="BD181" s="32" t="s">
        <v>157</v>
      </c>
      <c r="BE181" s="32" t="s">
        <v>157</v>
      </c>
      <c r="BF181" s="32" t="s">
        <v>5500</v>
      </c>
      <c r="BG181" s="32" t="s">
        <v>323</v>
      </c>
      <c r="BH181" s="32" t="s">
        <v>157</v>
      </c>
      <c r="BI181" s="32" t="s">
        <v>157</v>
      </c>
      <c r="BJ181" s="32" t="s">
        <v>157</v>
      </c>
      <c r="BK181" s="32" t="s">
        <v>157</v>
      </c>
      <c r="BL181" s="33" t="s">
        <v>164</v>
      </c>
      <c r="BM181" s="33" t="s">
        <v>245</v>
      </c>
      <c r="BN181" s="33" t="s">
        <v>245</v>
      </c>
      <c r="BO181" s="33" t="s">
        <v>775</v>
      </c>
      <c r="BP181" s="33" t="s">
        <v>3084</v>
      </c>
      <c r="BQ181" s="33" t="s">
        <v>157</v>
      </c>
      <c r="BR181" s="33" t="s">
        <v>157</v>
      </c>
      <c r="BS181" s="34" t="s">
        <v>162</v>
      </c>
      <c r="BT181" s="34" t="s">
        <v>157</v>
      </c>
      <c r="BU181" s="34" t="s">
        <v>162</v>
      </c>
      <c r="BV181" s="34" t="s">
        <v>157</v>
      </c>
      <c r="BW181" s="35" t="s">
        <v>5501</v>
      </c>
      <c r="BX181" s="35" t="s">
        <v>5502</v>
      </c>
      <c r="BY181" s="35" t="s">
        <v>157</v>
      </c>
    </row>
    <row r="182" spans="1:77" ht="60" x14ac:dyDescent="0.25">
      <c r="A182" s="30" t="s">
        <v>838</v>
      </c>
      <c r="B182" s="30" t="s">
        <v>839</v>
      </c>
      <c r="C182" s="30" t="s">
        <v>840</v>
      </c>
      <c r="D182" s="51">
        <f>VLOOKUP(A182,Population!A183:C1126,2,FALSE)</f>
        <v>465</v>
      </c>
      <c r="E182" s="30" t="s">
        <v>164</v>
      </c>
      <c r="F182" s="31" t="s">
        <v>764</v>
      </c>
      <c r="G182" s="31" t="s">
        <v>164</v>
      </c>
      <c r="H182" s="31" t="s">
        <v>841</v>
      </c>
      <c r="I182" s="31" t="s">
        <v>233</v>
      </c>
      <c r="J182" s="31" t="s">
        <v>157</v>
      </c>
      <c r="K182" s="31" t="s">
        <v>842</v>
      </c>
      <c r="L182" s="31" t="s">
        <v>232</v>
      </c>
      <c r="M182" s="31" t="s">
        <v>157</v>
      </c>
      <c r="N182" s="31" t="s">
        <v>157</v>
      </c>
      <c r="O182" s="31" t="s">
        <v>843</v>
      </c>
      <c r="P182" s="31" t="s">
        <v>377</v>
      </c>
      <c r="Q182" s="31" t="s">
        <v>164</v>
      </c>
      <c r="R182" s="31" t="s">
        <v>841</v>
      </c>
      <c r="S182" s="31" t="s">
        <v>233</v>
      </c>
      <c r="T182" s="31" t="s">
        <v>157</v>
      </c>
      <c r="U182" s="31" t="s">
        <v>842</v>
      </c>
      <c r="V182" s="31" t="s">
        <v>232</v>
      </c>
      <c r="W182" s="31" t="s">
        <v>157</v>
      </c>
      <c r="X182" s="31" t="s">
        <v>157</v>
      </c>
      <c r="Y182" s="31" t="s">
        <v>844</v>
      </c>
      <c r="Z182" s="31" t="s">
        <v>687</v>
      </c>
      <c r="AA182" s="31" t="s">
        <v>157</v>
      </c>
      <c r="AB182" s="31" t="s">
        <v>157</v>
      </c>
      <c r="AC182" s="31" t="s">
        <v>157</v>
      </c>
      <c r="AD182" s="31" t="s">
        <v>845</v>
      </c>
      <c r="AE182" s="31" t="s">
        <v>157</v>
      </c>
      <c r="AF182" s="32" t="s">
        <v>764</v>
      </c>
      <c r="AG182" s="32" t="s">
        <v>377</v>
      </c>
      <c r="AH182" s="32" t="s">
        <v>846</v>
      </c>
      <c r="AI182" s="32" t="s">
        <v>162</v>
      </c>
      <c r="AJ182" s="32" t="s">
        <v>157</v>
      </c>
      <c r="AK182" s="32" t="s">
        <v>157</v>
      </c>
      <c r="AL182" s="32" t="s">
        <v>157</v>
      </c>
      <c r="AM182" s="32" t="s">
        <v>157</v>
      </c>
      <c r="AN182" s="32" t="s">
        <v>157</v>
      </c>
      <c r="AO182" s="32" t="s">
        <v>157</v>
      </c>
      <c r="AP182" s="32" t="s">
        <v>157</v>
      </c>
      <c r="AQ182" s="32" t="s">
        <v>847</v>
      </c>
      <c r="AR182" s="32" t="s">
        <v>687</v>
      </c>
      <c r="AS182" s="32" t="s">
        <v>157</v>
      </c>
      <c r="AT182" s="32" t="s">
        <v>157</v>
      </c>
      <c r="AU182" s="32" t="s">
        <v>157</v>
      </c>
      <c r="AV182" s="32" t="s">
        <v>848</v>
      </c>
      <c r="AW182" s="32" t="s">
        <v>846</v>
      </c>
      <c r="AX182" s="32" t="s">
        <v>162</v>
      </c>
      <c r="AY182" s="32" t="s">
        <v>157</v>
      </c>
      <c r="AZ182" s="32" t="s">
        <v>157</v>
      </c>
      <c r="BA182" s="32" t="s">
        <v>157</v>
      </c>
      <c r="BB182" s="32" t="s">
        <v>157</v>
      </c>
      <c r="BC182" s="32" t="s">
        <v>157</v>
      </c>
      <c r="BD182" s="32" t="s">
        <v>157</v>
      </c>
      <c r="BE182" s="32" t="s">
        <v>157</v>
      </c>
      <c r="BF182" s="32" t="s">
        <v>849</v>
      </c>
      <c r="BG182" s="32" t="s">
        <v>259</v>
      </c>
      <c r="BH182" s="32" t="s">
        <v>850</v>
      </c>
      <c r="BI182" s="32" t="s">
        <v>157</v>
      </c>
      <c r="BJ182" s="32" t="s">
        <v>157</v>
      </c>
      <c r="BK182" s="32" t="s">
        <v>157</v>
      </c>
      <c r="BL182" s="33" t="s">
        <v>162</v>
      </c>
      <c r="BM182" s="33" t="s">
        <v>157</v>
      </c>
      <c r="BN182" s="33" t="s">
        <v>157</v>
      </c>
      <c r="BO182" s="33" t="s">
        <v>157</v>
      </c>
      <c r="BP182" s="33" t="s">
        <v>157</v>
      </c>
      <c r="BQ182" s="33" t="s">
        <v>157</v>
      </c>
      <c r="BR182" s="33" t="s">
        <v>157</v>
      </c>
      <c r="BS182" s="34" t="s">
        <v>162</v>
      </c>
      <c r="BT182" s="34" t="s">
        <v>157</v>
      </c>
      <c r="BU182" s="34" t="s">
        <v>164</v>
      </c>
      <c r="BV182" s="34" t="s">
        <v>341</v>
      </c>
      <c r="BW182" s="35" t="s">
        <v>851</v>
      </c>
      <c r="BX182" s="35" t="s">
        <v>852</v>
      </c>
      <c r="BY182" s="35" t="s">
        <v>157</v>
      </c>
    </row>
    <row r="183" spans="1:77" ht="30" x14ac:dyDescent="0.25">
      <c r="A183" s="30" t="s">
        <v>1619</v>
      </c>
      <c r="B183" s="30" t="s">
        <v>1620</v>
      </c>
      <c r="C183" s="30" t="s">
        <v>1621</v>
      </c>
      <c r="D183" s="51">
        <f>VLOOKUP(A183,Population!A184:C1127,2,FALSE)</f>
        <v>28079</v>
      </c>
      <c r="E183" s="30" t="s">
        <v>164</v>
      </c>
      <c r="F183" s="31" t="s">
        <v>1622</v>
      </c>
      <c r="G183" s="31" t="s">
        <v>164</v>
      </c>
      <c r="H183" s="31" t="s">
        <v>1623</v>
      </c>
      <c r="I183" s="31" t="s">
        <v>614</v>
      </c>
      <c r="J183" s="31" t="s">
        <v>157</v>
      </c>
      <c r="K183" s="31" t="s">
        <v>1624</v>
      </c>
      <c r="L183" s="31" t="s">
        <v>1625</v>
      </c>
      <c r="M183" s="31" t="s">
        <v>157</v>
      </c>
      <c r="N183" s="31" t="s">
        <v>157</v>
      </c>
      <c r="O183" s="31" t="s">
        <v>1626</v>
      </c>
      <c r="P183" s="31" t="s">
        <v>273</v>
      </c>
      <c r="Q183" s="31" t="s">
        <v>162</v>
      </c>
      <c r="R183" s="31" t="s">
        <v>157</v>
      </c>
      <c r="S183" s="31" t="s">
        <v>157</v>
      </c>
      <c r="T183" s="31" t="s">
        <v>157</v>
      </c>
      <c r="U183" s="31" t="s">
        <v>157</v>
      </c>
      <c r="V183" s="31" t="s">
        <v>157</v>
      </c>
      <c r="W183" s="31" t="s">
        <v>157</v>
      </c>
      <c r="X183" s="31" t="s">
        <v>157</v>
      </c>
      <c r="Y183" s="31" t="s">
        <v>1627</v>
      </c>
      <c r="Z183" s="31" t="s">
        <v>259</v>
      </c>
      <c r="AA183" s="31" t="s">
        <v>157</v>
      </c>
      <c r="AB183" s="31" t="s">
        <v>157</v>
      </c>
      <c r="AC183" s="31" t="s">
        <v>157</v>
      </c>
      <c r="AD183" s="31" t="s">
        <v>157</v>
      </c>
      <c r="AE183" s="31" t="s">
        <v>157</v>
      </c>
      <c r="AF183" s="32" t="s">
        <v>1622</v>
      </c>
      <c r="AG183" s="32" t="s">
        <v>273</v>
      </c>
      <c r="AH183" s="32" t="s">
        <v>1628</v>
      </c>
      <c r="AI183" s="32" t="s">
        <v>164</v>
      </c>
      <c r="AJ183" s="32" t="s">
        <v>1629</v>
      </c>
      <c r="AK183" s="32" t="s">
        <v>1624</v>
      </c>
      <c r="AL183" s="32" t="s">
        <v>614</v>
      </c>
      <c r="AM183" s="32" t="s">
        <v>157</v>
      </c>
      <c r="AN183" s="32" t="s">
        <v>812</v>
      </c>
      <c r="AO183" s="32" t="s">
        <v>157</v>
      </c>
      <c r="AP183" s="32" t="s">
        <v>157</v>
      </c>
      <c r="AQ183" s="32" t="s">
        <v>157</v>
      </c>
      <c r="AR183" s="32" t="s">
        <v>259</v>
      </c>
      <c r="AS183" s="32" t="s">
        <v>157</v>
      </c>
      <c r="AT183" s="32" t="s">
        <v>157</v>
      </c>
      <c r="AU183" s="32" t="s">
        <v>157</v>
      </c>
      <c r="AV183" s="32" t="s">
        <v>157</v>
      </c>
      <c r="AW183" s="32" t="s">
        <v>1630</v>
      </c>
      <c r="AX183" s="32" t="s">
        <v>162</v>
      </c>
      <c r="AY183" s="32" t="s">
        <v>157</v>
      </c>
      <c r="AZ183" s="32" t="s">
        <v>157</v>
      </c>
      <c r="BA183" s="32" t="s">
        <v>157</v>
      </c>
      <c r="BB183" s="32" t="s">
        <v>157</v>
      </c>
      <c r="BC183" s="32" t="s">
        <v>157</v>
      </c>
      <c r="BD183" s="32" t="s">
        <v>157</v>
      </c>
      <c r="BE183" s="32" t="s">
        <v>157</v>
      </c>
      <c r="BF183" s="32" t="s">
        <v>1631</v>
      </c>
      <c r="BG183" s="32" t="s">
        <v>259</v>
      </c>
      <c r="BH183" s="32" t="s">
        <v>157</v>
      </c>
      <c r="BI183" s="32" t="s">
        <v>157</v>
      </c>
      <c r="BJ183" s="32" t="s">
        <v>157</v>
      </c>
      <c r="BK183" s="32" t="s">
        <v>157</v>
      </c>
      <c r="BL183" s="33" t="s">
        <v>164</v>
      </c>
      <c r="BM183" s="33" t="s">
        <v>1632</v>
      </c>
      <c r="BN183" s="33" t="s">
        <v>833</v>
      </c>
      <c r="BO183" s="33" t="s">
        <v>167</v>
      </c>
      <c r="BP183" s="33" t="s">
        <v>157</v>
      </c>
      <c r="BQ183" s="33" t="s">
        <v>1633</v>
      </c>
      <c r="BR183" s="33" t="s">
        <v>157</v>
      </c>
      <c r="BS183" s="34" t="s">
        <v>164</v>
      </c>
      <c r="BT183" s="34" t="s">
        <v>1634</v>
      </c>
      <c r="BU183" s="34" t="s">
        <v>162</v>
      </c>
      <c r="BV183" s="34" t="s">
        <v>157</v>
      </c>
      <c r="BW183" s="35" t="s">
        <v>1635</v>
      </c>
      <c r="BX183" s="35" t="s">
        <v>1636</v>
      </c>
      <c r="BY183" s="35" t="s">
        <v>157</v>
      </c>
    </row>
    <row r="184" spans="1:77" ht="45" x14ac:dyDescent="0.25">
      <c r="A184" s="30" t="s">
        <v>3534</v>
      </c>
      <c r="B184" s="30" t="s">
        <v>3535</v>
      </c>
      <c r="C184" s="30" t="s">
        <v>3536</v>
      </c>
      <c r="D184" s="51">
        <f>VLOOKUP(A184,Population!A185:C1128,2,FALSE)</f>
        <v>176</v>
      </c>
      <c r="E184" s="30" t="s">
        <v>164</v>
      </c>
      <c r="F184" s="31" t="s">
        <v>1676</v>
      </c>
      <c r="G184" s="31" t="s">
        <v>164</v>
      </c>
      <c r="H184" s="31" t="s">
        <v>3537</v>
      </c>
      <c r="I184" s="31" t="s">
        <v>233</v>
      </c>
      <c r="J184" s="31" t="s">
        <v>157</v>
      </c>
      <c r="K184" s="31" t="s">
        <v>440</v>
      </c>
      <c r="L184" s="31" t="s">
        <v>3538</v>
      </c>
      <c r="M184" s="31" t="s">
        <v>3539</v>
      </c>
      <c r="N184" s="31" t="s">
        <v>3540</v>
      </c>
      <c r="O184" s="31" t="s">
        <v>157</v>
      </c>
      <c r="P184" s="31" t="s">
        <v>176</v>
      </c>
      <c r="Q184" s="31" t="s">
        <v>164</v>
      </c>
      <c r="R184" s="31" t="s">
        <v>3537</v>
      </c>
      <c r="S184" s="31" t="s">
        <v>233</v>
      </c>
      <c r="T184" s="31" t="s">
        <v>157</v>
      </c>
      <c r="U184" s="31" t="s">
        <v>440</v>
      </c>
      <c r="V184" s="31" t="s">
        <v>3538</v>
      </c>
      <c r="W184" s="31" t="s">
        <v>3541</v>
      </c>
      <c r="X184" s="31" t="s">
        <v>372</v>
      </c>
      <c r="Y184" s="31" t="s">
        <v>157</v>
      </c>
      <c r="Z184" s="31" t="s">
        <v>373</v>
      </c>
      <c r="AA184" s="31" t="s">
        <v>157</v>
      </c>
      <c r="AB184" s="31" t="s">
        <v>3542</v>
      </c>
      <c r="AC184" s="31" t="s">
        <v>157</v>
      </c>
      <c r="AD184" s="31" t="s">
        <v>157</v>
      </c>
      <c r="AE184" s="31" t="s">
        <v>372</v>
      </c>
      <c r="AF184" s="32" t="s">
        <v>640</v>
      </c>
      <c r="AG184" s="32" t="s">
        <v>176</v>
      </c>
      <c r="AH184" s="32" t="s">
        <v>3543</v>
      </c>
      <c r="AI184" s="32" t="s">
        <v>164</v>
      </c>
      <c r="AJ184" s="32" t="s">
        <v>157</v>
      </c>
      <c r="AK184" s="32" t="s">
        <v>157</v>
      </c>
      <c r="AL184" s="32" t="s">
        <v>233</v>
      </c>
      <c r="AM184" s="32" t="s">
        <v>157</v>
      </c>
      <c r="AN184" s="32" t="s">
        <v>157</v>
      </c>
      <c r="AO184" s="32" t="s">
        <v>157</v>
      </c>
      <c r="AP184" s="32" t="s">
        <v>157</v>
      </c>
      <c r="AQ184" s="32" t="s">
        <v>157</v>
      </c>
      <c r="AR184" s="32" t="s">
        <v>157</v>
      </c>
      <c r="AS184" s="32" t="s">
        <v>157</v>
      </c>
      <c r="AT184" s="32" t="s">
        <v>157</v>
      </c>
      <c r="AU184" s="32" t="s">
        <v>157</v>
      </c>
      <c r="AV184" s="32" t="s">
        <v>157</v>
      </c>
      <c r="AW184" s="32" t="s">
        <v>340</v>
      </c>
      <c r="AX184" s="32" t="s">
        <v>162</v>
      </c>
      <c r="AY184" s="32" t="s">
        <v>157</v>
      </c>
      <c r="AZ184" s="32" t="s">
        <v>157</v>
      </c>
      <c r="BA184" s="32" t="s">
        <v>157</v>
      </c>
      <c r="BB184" s="32" t="s">
        <v>157</v>
      </c>
      <c r="BC184" s="32" t="s">
        <v>157</v>
      </c>
      <c r="BD184" s="32" t="s">
        <v>157</v>
      </c>
      <c r="BE184" s="32" t="s">
        <v>157</v>
      </c>
      <c r="BF184" s="32" t="s">
        <v>157</v>
      </c>
      <c r="BG184" s="32" t="s">
        <v>157</v>
      </c>
      <c r="BH184" s="32" t="s">
        <v>157</v>
      </c>
      <c r="BI184" s="32" t="s">
        <v>157</v>
      </c>
      <c r="BJ184" s="32" t="s">
        <v>157</v>
      </c>
      <c r="BK184" s="32" t="s">
        <v>157</v>
      </c>
      <c r="BL184" s="33" t="s">
        <v>162</v>
      </c>
      <c r="BM184" s="33" t="s">
        <v>157</v>
      </c>
      <c r="BN184" s="33" t="s">
        <v>157</v>
      </c>
      <c r="BO184" s="33" t="s">
        <v>157</v>
      </c>
      <c r="BP184" s="33" t="s">
        <v>157</v>
      </c>
      <c r="BQ184" s="33" t="s">
        <v>157</v>
      </c>
      <c r="BR184" s="33" t="s">
        <v>157</v>
      </c>
      <c r="BS184" s="34" t="s">
        <v>162</v>
      </c>
      <c r="BT184" s="34" t="s">
        <v>157</v>
      </c>
      <c r="BU184" s="34" t="s">
        <v>164</v>
      </c>
      <c r="BV184" s="34" t="s">
        <v>785</v>
      </c>
      <c r="BW184" s="35" t="s">
        <v>341</v>
      </c>
      <c r="BX184" s="35" t="s">
        <v>162</v>
      </c>
      <c r="BY184" s="35" t="s">
        <v>162</v>
      </c>
    </row>
    <row r="185" spans="1:77" x14ac:dyDescent="0.25">
      <c r="A185" s="30" t="s">
        <v>5329</v>
      </c>
      <c r="B185" s="30" t="s">
        <v>5330</v>
      </c>
      <c r="C185" s="30" t="s">
        <v>5331</v>
      </c>
      <c r="D185" s="51">
        <f>VLOOKUP(A185,Population!A186:C1129,2,FALSE)</f>
        <v>1560</v>
      </c>
      <c r="E185" s="30" t="s">
        <v>164</v>
      </c>
      <c r="F185" s="31" t="s">
        <v>3414</v>
      </c>
      <c r="G185" s="31" t="s">
        <v>164</v>
      </c>
      <c r="H185" s="31" t="s">
        <v>5332</v>
      </c>
      <c r="I185" s="31" t="s">
        <v>233</v>
      </c>
      <c r="J185" s="31" t="s">
        <v>157</v>
      </c>
      <c r="K185" s="31" t="s">
        <v>273</v>
      </c>
      <c r="L185" s="31" t="s">
        <v>5333</v>
      </c>
      <c r="M185" s="31" t="s">
        <v>5334</v>
      </c>
      <c r="N185" s="31" t="s">
        <v>5335</v>
      </c>
      <c r="O185" s="31" t="s">
        <v>157</v>
      </c>
      <c r="P185" s="31" t="s">
        <v>1132</v>
      </c>
      <c r="Q185" s="31" t="s">
        <v>164</v>
      </c>
      <c r="R185" s="31" t="s">
        <v>5336</v>
      </c>
      <c r="S185" s="31" t="s">
        <v>233</v>
      </c>
      <c r="T185" s="31" t="s">
        <v>157</v>
      </c>
      <c r="U185" s="31" t="s">
        <v>273</v>
      </c>
      <c r="V185" s="31" t="s">
        <v>5333</v>
      </c>
      <c r="W185" s="31" t="s">
        <v>5337</v>
      </c>
      <c r="X185" s="31" t="s">
        <v>5338</v>
      </c>
      <c r="Y185" s="31" t="s">
        <v>157</v>
      </c>
      <c r="Z185" s="31" t="s">
        <v>157</v>
      </c>
      <c r="AA185" s="31" t="s">
        <v>157</v>
      </c>
      <c r="AB185" s="31" t="s">
        <v>157</v>
      </c>
      <c r="AC185" s="31" t="s">
        <v>157</v>
      </c>
      <c r="AD185" s="31" t="s">
        <v>157</v>
      </c>
      <c r="AE185" s="31" t="s">
        <v>157</v>
      </c>
      <c r="AF185" s="32" t="s">
        <v>5339</v>
      </c>
      <c r="AG185" s="32" t="s">
        <v>1132</v>
      </c>
      <c r="AH185" s="32" t="s">
        <v>5340</v>
      </c>
      <c r="AI185" s="32" t="s">
        <v>164</v>
      </c>
      <c r="AJ185" s="32" t="s">
        <v>5340</v>
      </c>
      <c r="AK185" s="32" t="s">
        <v>273</v>
      </c>
      <c r="AL185" s="32" t="s">
        <v>233</v>
      </c>
      <c r="AM185" s="32" t="s">
        <v>157</v>
      </c>
      <c r="AN185" s="32" t="s">
        <v>5341</v>
      </c>
      <c r="AO185" s="32" t="s">
        <v>789</v>
      </c>
      <c r="AP185" s="32" t="s">
        <v>5342</v>
      </c>
      <c r="AQ185" s="32" t="s">
        <v>157</v>
      </c>
      <c r="AR185" s="32" t="s">
        <v>157</v>
      </c>
      <c r="AS185" s="32" t="s">
        <v>157</v>
      </c>
      <c r="AT185" s="32" t="s">
        <v>157</v>
      </c>
      <c r="AU185" s="32" t="s">
        <v>157</v>
      </c>
      <c r="AV185" s="32" t="s">
        <v>157</v>
      </c>
      <c r="AW185" s="32" t="s">
        <v>5340</v>
      </c>
      <c r="AX185" s="32" t="s">
        <v>164</v>
      </c>
      <c r="AY185" s="32" t="s">
        <v>5340</v>
      </c>
      <c r="AZ185" s="32" t="s">
        <v>273</v>
      </c>
      <c r="BA185" s="32" t="s">
        <v>233</v>
      </c>
      <c r="BB185" s="32" t="s">
        <v>157</v>
      </c>
      <c r="BC185" s="32" t="s">
        <v>5341</v>
      </c>
      <c r="BD185" s="32" t="s">
        <v>789</v>
      </c>
      <c r="BE185" s="32" t="s">
        <v>5342</v>
      </c>
      <c r="BF185" s="32" t="s">
        <v>157</v>
      </c>
      <c r="BG185" s="32" t="s">
        <v>157</v>
      </c>
      <c r="BH185" s="32" t="s">
        <v>157</v>
      </c>
      <c r="BI185" s="32" t="s">
        <v>157</v>
      </c>
      <c r="BJ185" s="32" t="s">
        <v>157</v>
      </c>
      <c r="BK185" s="32" t="s">
        <v>157</v>
      </c>
      <c r="BL185" s="33" t="s">
        <v>162</v>
      </c>
      <c r="BM185" s="33" t="s">
        <v>157</v>
      </c>
      <c r="BN185" s="33" t="s">
        <v>157</v>
      </c>
      <c r="BO185" s="33" t="s">
        <v>157</v>
      </c>
      <c r="BP185" s="33" t="s">
        <v>157</v>
      </c>
      <c r="BQ185" s="33" t="s">
        <v>157</v>
      </c>
      <c r="BR185" s="33" t="s">
        <v>157</v>
      </c>
      <c r="BS185" s="34" t="s">
        <v>164</v>
      </c>
      <c r="BT185" s="34" t="s">
        <v>5332</v>
      </c>
      <c r="BU185" s="34" t="s">
        <v>164</v>
      </c>
      <c r="BV185" s="34" t="s">
        <v>2736</v>
      </c>
      <c r="BW185" s="35" t="s">
        <v>157</v>
      </c>
      <c r="BX185" s="35" t="s">
        <v>157</v>
      </c>
      <c r="BY185" s="35" t="s">
        <v>157</v>
      </c>
    </row>
    <row r="186" spans="1:77" ht="60" x14ac:dyDescent="0.25">
      <c r="A186" s="30" t="s">
        <v>5922</v>
      </c>
      <c r="B186" s="30" t="s">
        <v>4304</v>
      </c>
      <c r="C186" s="30" t="s">
        <v>4305</v>
      </c>
      <c r="D186" s="51">
        <f>VLOOKUP(A186,Population!A187:C1130,2,FALSE)</f>
        <v>775</v>
      </c>
      <c r="E186" s="30" t="s">
        <v>164</v>
      </c>
      <c r="F186" s="31" t="s">
        <v>2036</v>
      </c>
      <c r="G186" s="31" t="s">
        <v>164</v>
      </c>
      <c r="H186" s="31" t="s">
        <v>4306</v>
      </c>
      <c r="I186" s="31" t="s">
        <v>233</v>
      </c>
      <c r="J186" s="31" t="s">
        <v>157</v>
      </c>
      <c r="K186" s="31" t="s">
        <v>528</v>
      </c>
      <c r="L186" s="31" t="s">
        <v>4307</v>
      </c>
      <c r="M186" s="31" t="s">
        <v>4308</v>
      </c>
      <c r="N186" s="31" t="s">
        <v>4309</v>
      </c>
      <c r="O186" s="31" t="s">
        <v>157</v>
      </c>
      <c r="P186" s="31" t="s">
        <v>261</v>
      </c>
      <c r="Q186" s="31" t="s">
        <v>164</v>
      </c>
      <c r="R186" s="31" t="s">
        <v>4306</v>
      </c>
      <c r="S186" s="31" t="s">
        <v>233</v>
      </c>
      <c r="T186" s="31" t="s">
        <v>157</v>
      </c>
      <c r="U186" s="31" t="s">
        <v>4310</v>
      </c>
      <c r="V186" s="31" t="s">
        <v>4307</v>
      </c>
      <c r="W186" s="31" t="s">
        <v>157</v>
      </c>
      <c r="X186" s="31" t="s">
        <v>157</v>
      </c>
      <c r="Y186" s="31" t="s">
        <v>157</v>
      </c>
      <c r="Z186" s="31" t="s">
        <v>687</v>
      </c>
      <c r="AA186" s="31" t="s">
        <v>157</v>
      </c>
      <c r="AB186" s="31" t="s">
        <v>157</v>
      </c>
      <c r="AC186" s="31" t="s">
        <v>157</v>
      </c>
      <c r="AD186" s="31" t="s">
        <v>4311</v>
      </c>
      <c r="AE186" s="31" t="s">
        <v>157</v>
      </c>
      <c r="AF186" s="32" t="s">
        <v>2441</v>
      </c>
      <c r="AG186" s="32" t="s">
        <v>261</v>
      </c>
      <c r="AH186" s="32" t="s">
        <v>4312</v>
      </c>
      <c r="AI186" s="32" t="s">
        <v>164</v>
      </c>
      <c r="AJ186" s="32" t="s">
        <v>4312</v>
      </c>
      <c r="AK186" s="32" t="s">
        <v>4310</v>
      </c>
      <c r="AL186" s="32" t="s">
        <v>233</v>
      </c>
      <c r="AM186" s="32" t="s">
        <v>157</v>
      </c>
      <c r="AN186" s="32" t="s">
        <v>4313</v>
      </c>
      <c r="AO186" s="32" t="s">
        <v>4314</v>
      </c>
      <c r="AP186" s="32" t="s">
        <v>157</v>
      </c>
      <c r="AQ186" s="32" t="s">
        <v>157</v>
      </c>
      <c r="AR186" s="32" t="s">
        <v>4315</v>
      </c>
      <c r="AS186" s="32" t="s">
        <v>157</v>
      </c>
      <c r="AT186" s="32" t="s">
        <v>157</v>
      </c>
      <c r="AU186" s="32" t="s">
        <v>4316</v>
      </c>
      <c r="AV186" s="32" t="s">
        <v>4317</v>
      </c>
      <c r="AW186" s="32" t="s">
        <v>4318</v>
      </c>
      <c r="AX186" s="32" t="s">
        <v>162</v>
      </c>
      <c r="AY186" s="32" t="s">
        <v>157</v>
      </c>
      <c r="AZ186" s="32" t="s">
        <v>157</v>
      </c>
      <c r="BA186" s="32" t="s">
        <v>157</v>
      </c>
      <c r="BB186" s="32" t="s">
        <v>157</v>
      </c>
      <c r="BC186" s="32" t="s">
        <v>157</v>
      </c>
      <c r="BD186" s="32" t="s">
        <v>4319</v>
      </c>
      <c r="BE186" s="32" t="s">
        <v>157</v>
      </c>
      <c r="BF186" s="32" t="s">
        <v>157</v>
      </c>
      <c r="BG186" s="32" t="s">
        <v>814</v>
      </c>
      <c r="BH186" s="32" t="s">
        <v>157</v>
      </c>
      <c r="BI186" s="32" t="s">
        <v>157</v>
      </c>
      <c r="BJ186" s="32" t="s">
        <v>4316</v>
      </c>
      <c r="BK186" s="32" t="s">
        <v>157</v>
      </c>
      <c r="BL186" s="33" t="s">
        <v>162</v>
      </c>
      <c r="BM186" s="33" t="s">
        <v>157</v>
      </c>
      <c r="BN186" s="33" t="s">
        <v>157</v>
      </c>
      <c r="BO186" s="33" t="s">
        <v>157</v>
      </c>
      <c r="BP186" s="33" t="s">
        <v>157</v>
      </c>
      <c r="BQ186" s="33" t="s">
        <v>157</v>
      </c>
      <c r="BR186" s="33" t="s">
        <v>157</v>
      </c>
      <c r="BS186" s="34" t="s">
        <v>164</v>
      </c>
      <c r="BT186" s="34" t="s">
        <v>4320</v>
      </c>
      <c r="BU186" s="34" t="s">
        <v>164</v>
      </c>
      <c r="BV186" s="34" t="s">
        <v>4321</v>
      </c>
      <c r="BW186" s="35" t="s">
        <v>4322</v>
      </c>
      <c r="BX186" s="35" t="s">
        <v>534</v>
      </c>
      <c r="BY186" s="35" t="s">
        <v>157</v>
      </c>
    </row>
    <row r="187" spans="1:77" ht="75" x14ac:dyDescent="0.25">
      <c r="A187" s="30" t="s">
        <v>3243</v>
      </c>
      <c r="B187" s="30" t="s">
        <v>3244</v>
      </c>
      <c r="C187" s="30" t="s">
        <v>3245</v>
      </c>
      <c r="D187" s="51">
        <f>VLOOKUP(A187,Population!A188:C1131,2,FALSE)</f>
        <v>443</v>
      </c>
      <c r="E187" s="30" t="s">
        <v>164</v>
      </c>
      <c r="F187" s="31" t="s">
        <v>3246</v>
      </c>
      <c r="G187" s="31" t="s">
        <v>164</v>
      </c>
      <c r="H187" s="31" t="s">
        <v>762</v>
      </c>
      <c r="I187" s="31" t="s">
        <v>233</v>
      </c>
      <c r="J187" s="31" t="s">
        <v>157</v>
      </c>
      <c r="K187" s="31" t="s">
        <v>273</v>
      </c>
      <c r="L187" s="31" t="s">
        <v>3247</v>
      </c>
      <c r="M187" s="31" t="s">
        <v>1243</v>
      </c>
      <c r="N187" s="31" t="s">
        <v>3248</v>
      </c>
      <c r="O187" s="31" t="s">
        <v>157</v>
      </c>
      <c r="P187" s="31" t="s">
        <v>487</v>
      </c>
      <c r="Q187" s="31" t="s">
        <v>164</v>
      </c>
      <c r="R187" s="31" t="s">
        <v>762</v>
      </c>
      <c r="S187" s="31" t="s">
        <v>233</v>
      </c>
      <c r="T187" s="31" t="s">
        <v>157</v>
      </c>
      <c r="U187" s="31" t="s">
        <v>273</v>
      </c>
      <c r="V187" s="31" t="s">
        <v>3249</v>
      </c>
      <c r="W187" s="31" t="s">
        <v>3250</v>
      </c>
      <c r="X187" s="31" t="s">
        <v>341</v>
      </c>
      <c r="Y187" s="31" t="s">
        <v>157</v>
      </c>
      <c r="Z187" s="31" t="s">
        <v>259</v>
      </c>
      <c r="AA187" s="31" t="s">
        <v>157</v>
      </c>
      <c r="AB187" s="31" t="s">
        <v>157</v>
      </c>
      <c r="AC187" s="31" t="s">
        <v>157</v>
      </c>
      <c r="AD187" s="31" t="s">
        <v>157</v>
      </c>
      <c r="AE187" s="31" t="s">
        <v>157</v>
      </c>
      <c r="AF187" s="32" t="s">
        <v>3251</v>
      </c>
      <c r="AG187" s="32" t="s">
        <v>487</v>
      </c>
      <c r="AH187" s="32" t="s">
        <v>3252</v>
      </c>
      <c r="AI187" s="32" t="s">
        <v>164</v>
      </c>
      <c r="AJ187" s="32" t="s">
        <v>1050</v>
      </c>
      <c r="AK187" s="32" t="s">
        <v>524</v>
      </c>
      <c r="AL187" s="32" t="s">
        <v>233</v>
      </c>
      <c r="AM187" s="32" t="s">
        <v>157</v>
      </c>
      <c r="AN187" s="32" t="s">
        <v>3253</v>
      </c>
      <c r="AO187" s="32" t="s">
        <v>157</v>
      </c>
      <c r="AP187" s="32" t="s">
        <v>1050</v>
      </c>
      <c r="AQ187" s="32" t="s">
        <v>157</v>
      </c>
      <c r="AR187" s="32" t="s">
        <v>259</v>
      </c>
      <c r="AS187" s="32" t="s">
        <v>157</v>
      </c>
      <c r="AT187" s="32" t="s">
        <v>157</v>
      </c>
      <c r="AU187" s="32" t="s">
        <v>157</v>
      </c>
      <c r="AV187" s="32" t="s">
        <v>157</v>
      </c>
      <c r="AW187" s="32" t="s">
        <v>3254</v>
      </c>
      <c r="AX187" s="32" t="s">
        <v>164</v>
      </c>
      <c r="AY187" s="32" t="s">
        <v>1050</v>
      </c>
      <c r="AZ187" s="32" t="s">
        <v>524</v>
      </c>
      <c r="BA187" s="32" t="s">
        <v>233</v>
      </c>
      <c r="BB187" s="32" t="s">
        <v>157</v>
      </c>
      <c r="BC187" s="32" t="s">
        <v>3253</v>
      </c>
      <c r="BD187" s="32" t="s">
        <v>157</v>
      </c>
      <c r="BE187" s="32" t="s">
        <v>1050</v>
      </c>
      <c r="BF187" s="32" t="s">
        <v>157</v>
      </c>
      <c r="BG187" s="32" t="s">
        <v>259</v>
      </c>
      <c r="BH187" s="32" t="s">
        <v>157</v>
      </c>
      <c r="BI187" s="32" t="s">
        <v>157</v>
      </c>
      <c r="BJ187" s="32" t="s">
        <v>157</v>
      </c>
      <c r="BK187" s="32" t="s">
        <v>157</v>
      </c>
      <c r="BL187" s="33" t="s">
        <v>162</v>
      </c>
      <c r="BM187" s="33" t="s">
        <v>157</v>
      </c>
      <c r="BN187" s="33" t="s">
        <v>157</v>
      </c>
      <c r="BO187" s="33" t="s">
        <v>157</v>
      </c>
      <c r="BP187" s="33" t="s">
        <v>157</v>
      </c>
      <c r="BQ187" s="33" t="s">
        <v>157</v>
      </c>
      <c r="BR187" s="33" t="s">
        <v>157</v>
      </c>
      <c r="BS187" s="34" t="s">
        <v>162</v>
      </c>
      <c r="BT187" s="34" t="s">
        <v>157</v>
      </c>
      <c r="BU187" s="34" t="s">
        <v>162</v>
      </c>
      <c r="BV187" s="34" t="s">
        <v>157</v>
      </c>
      <c r="BW187" s="35" t="s">
        <v>580</v>
      </c>
      <c r="BX187" s="35" t="s">
        <v>157</v>
      </c>
      <c r="BY187" s="35" t="s">
        <v>3255</v>
      </c>
    </row>
    <row r="188" spans="1:77" ht="60" x14ac:dyDescent="0.25">
      <c r="A188" s="30" t="s">
        <v>1820</v>
      </c>
      <c r="B188" s="30" t="s">
        <v>1821</v>
      </c>
      <c r="C188" s="30" t="s">
        <v>1822</v>
      </c>
      <c r="D188" s="51">
        <f>VLOOKUP(A188,Population!A189:C1132,2,FALSE)</f>
        <v>302</v>
      </c>
      <c r="E188" s="30" t="s">
        <v>164</v>
      </c>
      <c r="F188" s="31" t="s">
        <v>1823</v>
      </c>
      <c r="G188" s="31" t="s">
        <v>164</v>
      </c>
      <c r="H188" s="31" t="s">
        <v>1824</v>
      </c>
      <c r="I188" s="31" t="s">
        <v>233</v>
      </c>
      <c r="J188" s="31" t="s">
        <v>157</v>
      </c>
      <c r="K188" s="31" t="s">
        <v>273</v>
      </c>
      <c r="L188" s="31" t="s">
        <v>1825</v>
      </c>
      <c r="M188" s="31" t="s">
        <v>1363</v>
      </c>
      <c r="N188" s="31" t="s">
        <v>343</v>
      </c>
      <c r="O188" s="31" t="s">
        <v>157</v>
      </c>
      <c r="P188" s="31" t="s">
        <v>332</v>
      </c>
      <c r="Q188" s="31" t="s">
        <v>164</v>
      </c>
      <c r="R188" s="31" t="s">
        <v>1824</v>
      </c>
      <c r="S188" s="31" t="s">
        <v>233</v>
      </c>
      <c r="T188" s="31" t="s">
        <v>157</v>
      </c>
      <c r="U188" s="31" t="s">
        <v>273</v>
      </c>
      <c r="V188" s="31" t="s">
        <v>1825</v>
      </c>
      <c r="W188" s="31" t="s">
        <v>1826</v>
      </c>
      <c r="X188" s="31" t="s">
        <v>1827</v>
      </c>
      <c r="Y188" s="31" t="s">
        <v>157</v>
      </c>
      <c r="Z188" s="31" t="s">
        <v>373</v>
      </c>
      <c r="AA188" s="31" t="s">
        <v>157</v>
      </c>
      <c r="AB188" s="31" t="s">
        <v>1828</v>
      </c>
      <c r="AC188" s="31" t="s">
        <v>157</v>
      </c>
      <c r="AD188" s="31" t="s">
        <v>157</v>
      </c>
      <c r="AE188" s="31" t="s">
        <v>157</v>
      </c>
      <c r="AF188" s="32" t="s">
        <v>455</v>
      </c>
      <c r="AG188" s="32" t="s">
        <v>332</v>
      </c>
      <c r="AH188" s="32" t="s">
        <v>468</v>
      </c>
      <c r="AI188" s="32" t="s">
        <v>164</v>
      </c>
      <c r="AJ188" s="32" t="s">
        <v>1829</v>
      </c>
      <c r="AK188" s="32" t="s">
        <v>273</v>
      </c>
      <c r="AL188" s="32" t="s">
        <v>233</v>
      </c>
      <c r="AM188" s="32" t="s">
        <v>157</v>
      </c>
      <c r="AN188" s="32" t="s">
        <v>812</v>
      </c>
      <c r="AO188" s="32" t="s">
        <v>157</v>
      </c>
      <c r="AP188" s="32" t="s">
        <v>1830</v>
      </c>
      <c r="AQ188" s="32" t="s">
        <v>157</v>
      </c>
      <c r="AR188" s="32" t="s">
        <v>626</v>
      </c>
      <c r="AS188" s="32" t="s">
        <v>157</v>
      </c>
      <c r="AT188" s="32" t="s">
        <v>1831</v>
      </c>
      <c r="AU188" s="32" t="s">
        <v>157</v>
      </c>
      <c r="AV188" s="32" t="s">
        <v>157</v>
      </c>
      <c r="AW188" s="32" t="s">
        <v>1102</v>
      </c>
      <c r="AX188" s="32" t="s">
        <v>164</v>
      </c>
      <c r="AY188" s="32" t="s">
        <v>1829</v>
      </c>
      <c r="AZ188" s="32" t="s">
        <v>273</v>
      </c>
      <c r="BA188" s="32" t="s">
        <v>233</v>
      </c>
      <c r="BB188" s="32" t="s">
        <v>157</v>
      </c>
      <c r="BC188" s="32" t="s">
        <v>812</v>
      </c>
      <c r="BD188" s="32" t="s">
        <v>157</v>
      </c>
      <c r="BE188" s="32" t="s">
        <v>1830</v>
      </c>
      <c r="BF188" s="32" t="s">
        <v>157</v>
      </c>
      <c r="BG188" s="32" t="s">
        <v>626</v>
      </c>
      <c r="BH188" s="32" t="s">
        <v>157</v>
      </c>
      <c r="BI188" s="32" t="s">
        <v>1831</v>
      </c>
      <c r="BJ188" s="32" t="s">
        <v>157</v>
      </c>
      <c r="BK188" s="32" t="s">
        <v>157</v>
      </c>
      <c r="BL188" s="33" t="s">
        <v>162</v>
      </c>
      <c r="BM188" s="33" t="s">
        <v>157</v>
      </c>
      <c r="BN188" s="33" t="s">
        <v>157</v>
      </c>
      <c r="BO188" s="33" t="s">
        <v>157</v>
      </c>
      <c r="BP188" s="33" t="s">
        <v>157</v>
      </c>
      <c r="BQ188" s="33" t="s">
        <v>157</v>
      </c>
      <c r="BR188" s="33" t="s">
        <v>157</v>
      </c>
      <c r="BS188" s="34" t="s">
        <v>162</v>
      </c>
      <c r="BT188" s="34" t="s">
        <v>157</v>
      </c>
      <c r="BU188" s="34" t="s">
        <v>164</v>
      </c>
      <c r="BV188" s="34" t="s">
        <v>708</v>
      </c>
      <c r="BW188" s="35" t="s">
        <v>1832</v>
      </c>
      <c r="BX188" s="35" t="s">
        <v>580</v>
      </c>
      <c r="BY188" s="35" t="s">
        <v>157</v>
      </c>
    </row>
    <row r="189" spans="1:77" ht="120" x14ac:dyDescent="0.25">
      <c r="A189" s="30" t="s">
        <v>5924</v>
      </c>
      <c r="B189" s="30" t="s">
        <v>4406</v>
      </c>
      <c r="C189" s="30" t="s">
        <v>4407</v>
      </c>
      <c r="D189" s="51">
        <f>VLOOKUP(A189,Population!A190:C1133,2,FALSE)</f>
        <v>2838</v>
      </c>
      <c r="E189" s="30" t="s">
        <v>164</v>
      </c>
      <c r="F189" s="31" t="s">
        <v>4408</v>
      </c>
      <c r="G189" s="31" t="s">
        <v>164</v>
      </c>
      <c r="H189" s="31" t="s">
        <v>332</v>
      </c>
      <c r="I189" s="31" t="s">
        <v>233</v>
      </c>
      <c r="J189" s="31" t="s">
        <v>157</v>
      </c>
      <c r="K189" s="31" t="s">
        <v>273</v>
      </c>
      <c r="L189" s="31" t="s">
        <v>4409</v>
      </c>
      <c r="M189" s="31" t="s">
        <v>4410</v>
      </c>
      <c r="N189" s="31" t="s">
        <v>4411</v>
      </c>
      <c r="O189" s="31" t="s">
        <v>157</v>
      </c>
      <c r="P189" s="31" t="s">
        <v>2969</v>
      </c>
      <c r="Q189" s="31" t="s">
        <v>164</v>
      </c>
      <c r="R189" s="31" t="s">
        <v>332</v>
      </c>
      <c r="S189" s="31" t="s">
        <v>233</v>
      </c>
      <c r="T189" s="31" t="s">
        <v>157</v>
      </c>
      <c r="U189" s="31" t="s">
        <v>273</v>
      </c>
      <c r="V189" s="31" t="s">
        <v>4409</v>
      </c>
      <c r="W189" s="31" t="s">
        <v>4412</v>
      </c>
      <c r="X189" s="31" t="s">
        <v>4413</v>
      </c>
      <c r="Y189" s="31" t="s">
        <v>157</v>
      </c>
      <c r="Z189" s="31" t="s">
        <v>259</v>
      </c>
      <c r="AA189" s="31" t="s">
        <v>157</v>
      </c>
      <c r="AB189" s="31" t="s">
        <v>157</v>
      </c>
      <c r="AC189" s="31" t="s">
        <v>157</v>
      </c>
      <c r="AD189" s="31" t="s">
        <v>157</v>
      </c>
      <c r="AE189" s="31" t="s">
        <v>4414</v>
      </c>
      <c r="AF189" s="32" t="s">
        <v>4415</v>
      </c>
      <c r="AG189" s="32" t="s">
        <v>2969</v>
      </c>
      <c r="AH189" s="32" t="s">
        <v>4416</v>
      </c>
      <c r="AI189" s="32" t="s">
        <v>164</v>
      </c>
      <c r="AJ189" s="32" t="s">
        <v>4417</v>
      </c>
      <c r="AK189" s="32" t="s">
        <v>273</v>
      </c>
      <c r="AL189" s="32" t="s">
        <v>233</v>
      </c>
      <c r="AM189" s="32" t="s">
        <v>157</v>
      </c>
      <c r="AN189" s="32" t="s">
        <v>4418</v>
      </c>
      <c r="AO189" s="32" t="s">
        <v>157</v>
      </c>
      <c r="AP189" s="32" t="s">
        <v>4417</v>
      </c>
      <c r="AQ189" s="32" t="s">
        <v>157</v>
      </c>
      <c r="AR189" s="32" t="s">
        <v>259</v>
      </c>
      <c r="AS189" s="32" t="s">
        <v>157</v>
      </c>
      <c r="AT189" s="32" t="s">
        <v>157</v>
      </c>
      <c r="AU189" s="32" t="s">
        <v>157</v>
      </c>
      <c r="AV189" s="32" t="s">
        <v>157</v>
      </c>
      <c r="AW189" s="32" t="s">
        <v>157</v>
      </c>
      <c r="AX189" s="32" t="s">
        <v>164</v>
      </c>
      <c r="AY189" s="32" t="s">
        <v>4417</v>
      </c>
      <c r="AZ189" s="32" t="s">
        <v>273</v>
      </c>
      <c r="BA189" s="32" t="s">
        <v>233</v>
      </c>
      <c r="BB189" s="32" t="s">
        <v>157</v>
      </c>
      <c r="BC189" s="32" t="s">
        <v>4418</v>
      </c>
      <c r="BD189" s="32" t="s">
        <v>157</v>
      </c>
      <c r="BE189" s="32" t="s">
        <v>4417</v>
      </c>
      <c r="BF189" s="32" t="s">
        <v>157</v>
      </c>
      <c r="BG189" s="32" t="s">
        <v>259</v>
      </c>
      <c r="BH189" s="32" t="s">
        <v>157</v>
      </c>
      <c r="BI189" s="32" t="s">
        <v>157</v>
      </c>
      <c r="BJ189" s="32" t="s">
        <v>157</v>
      </c>
      <c r="BK189" s="32" t="s">
        <v>157</v>
      </c>
      <c r="BL189" s="33" t="s">
        <v>162</v>
      </c>
      <c r="BM189" s="33" t="s">
        <v>157</v>
      </c>
      <c r="BN189" s="33" t="s">
        <v>157</v>
      </c>
      <c r="BO189" s="33" t="s">
        <v>157</v>
      </c>
      <c r="BP189" s="33" t="s">
        <v>157</v>
      </c>
      <c r="BQ189" s="33" t="s">
        <v>157</v>
      </c>
      <c r="BR189" s="33" t="s">
        <v>157</v>
      </c>
      <c r="BS189" s="34" t="s">
        <v>162</v>
      </c>
      <c r="BT189" s="34" t="s">
        <v>157</v>
      </c>
      <c r="BU189" s="34" t="s">
        <v>162</v>
      </c>
      <c r="BV189" s="34" t="s">
        <v>157</v>
      </c>
      <c r="BW189" s="35" t="s">
        <v>4419</v>
      </c>
      <c r="BX189" s="35" t="s">
        <v>157</v>
      </c>
      <c r="BY189" s="35" t="s">
        <v>157</v>
      </c>
    </row>
    <row r="190" spans="1:77" x14ac:dyDescent="0.25">
      <c r="A190" s="30" t="s">
        <v>3270</v>
      </c>
      <c r="B190" s="30" t="s">
        <v>3271</v>
      </c>
      <c r="C190" s="30" t="s">
        <v>3272</v>
      </c>
      <c r="D190" s="51">
        <f>VLOOKUP(A190,Population!A191:C1134,2,FALSE)</f>
        <v>2254</v>
      </c>
      <c r="E190" s="30" t="s">
        <v>164</v>
      </c>
      <c r="F190" s="31" t="s">
        <v>3273</v>
      </c>
      <c r="G190" s="31" t="s">
        <v>164</v>
      </c>
      <c r="H190" s="31" t="s">
        <v>1403</v>
      </c>
      <c r="I190" s="31" t="s">
        <v>233</v>
      </c>
      <c r="J190" s="31" t="s">
        <v>157</v>
      </c>
      <c r="K190" s="31" t="s">
        <v>340</v>
      </c>
      <c r="L190" s="31" t="s">
        <v>273</v>
      </c>
      <c r="M190" s="31" t="s">
        <v>157</v>
      </c>
      <c r="N190" s="31" t="s">
        <v>157</v>
      </c>
      <c r="O190" s="31" t="s">
        <v>157</v>
      </c>
      <c r="P190" s="31" t="s">
        <v>463</v>
      </c>
      <c r="Q190" s="31" t="s">
        <v>164</v>
      </c>
      <c r="R190" s="31" t="s">
        <v>1403</v>
      </c>
      <c r="S190" s="31" t="s">
        <v>233</v>
      </c>
      <c r="T190" s="31" t="s">
        <v>157</v>
      </c>
      <c r="U190" s="31" t="s">
        <v>340</v>
      </c>
      <c r="V190" s="31" t="s">
        <v>3274</v>
      </c>
      <c r="W190" s="31" t="s">
        <v>157</v>
      </c>
      <c r="X190" s="31" t="s">
        <v>157</v>
      </c>
      <c r="Y190" s="31" t="s">
        <v>157</v>
      </c>
      <c r="Z190" s="31" t="s">
        <v>259</v>
      </c>
      <c r="AA190" s="31" t="s">
        <v>157</v>
      </c>
      <c r="AB190" s="31" t="s">
        <v>157</v>
      </c>
      <c r="AC190" s="31" t="s">
        <v>157</v>
      </c>
      <c r="AD190" s="31" t="s">
        <v>157</v>
      </c>
      <c r="AE190" s="31" t="s">
        <v>157</v>
      </c>
      <c r="AF190" s="32" t="s">
        <v>3273</v>
      </c>
      <c r="AG190" s="32" t="s">
        <v>463</v>
      </c>
      <c r="AH190" s="32" t="s">
        <v>813</v>
      </c>
      <c r="AI190" s="32" t="s">
        <v>164</v>
      </c>
      <c r="AJ190" s="32" t="s">
        <v>1403</v>
      </c>
      <c r="AK190" s="32" t="s">
        <v>186</v>
      </c>
      <c r="AL190" s="32" t="s">
        <v>233</v>
      </c>
      <c r="AM190" s="32" t="s">
        <v>157</v>
      </c>
      <c r="AN190" s="32" t="s">
        <v>3274</v>
      </c>
      <c r="AO190" s="32" t="s">
        <v>157</v>
      </c>
      <c r="AP190" s="32" t="s">
        <v>157</v>
      </c>
      <c r="AQ190" s="32" t="s">
        <v>157</v>
      </c>
      <c r="AR190" s="32" t="s">
        <v>259</v>
      </c>
      <c r="AS190" s="32" t="s">
        <v>157</v>
      </c>
      <c r="AT190" s="32" t="s">
        <v>157</v>
      </c>
      <c r="AU190" s="32" t="s">
        <v>157</v>
      </c>
      <c r="AV190" s="32" t="s">
        <v>157</v>
      </c>
      <c r="AW190" s="32" t="s">
        <v>3275</v>
      </c>
      <c r="AX190" s="32" t="s">
        <v>162</v>
      </c>
      <c r="AY190" s="32" t="s">
        <v>157</v>
      </c>
      <c r="AZ190" s="32" t="s">
        <v>157</v>
      </c>
      <c r="BA190" s="32" t="s">
        <v>157</v>
      </c>
      <c r="BB190" s="32" t="s">
        <v>157</v>
      </c>
      <c r="BC190" s="32" t="s">
        <v>157</v>
      </c>
      <c r="BD190" s="32" t="s">
        <v>157</v>
      </c>
      <c r="BE190" s="32" t="s">
        <v>157</v>
      </c>
      <c r="BF190" s="32" t="s">
        <v>157</v>
      </c>
      <c r="BG190" s="32" t="s">
        <v>259</v>
      </c>
      <c r="BH190" s="32" t="s">
        <v>157</v>
      </c>
      <c r="BI190" s="32" t="s">
        <v>157</v>
      </c>
      <c r="BJ190" s="32" t="s">
        <v>157</v>
      </c>
      <c r="BK190" s="32" t="s">
        <v>157</v>
      </c>
      <c r="BL190" s="33" t="s">
        <v>162</v>
      </c>
      <c r="BM190" s="33" t="s">
        <v>157</v>
      </c>
      <c r="BN190" s="33" t="s">
        <v>157</v>
      </c>
      <c r="BO190" s="33" t="s">
        <v>157</v>
      </c>
      <c r="BP190" s="33" t="s">
        <v>157</v>
      </c>
      <c r="BQ190" s="33" t="s">
        <v>157</v>
      </c>
      <c r="BR190" s="33" t="s">
        <v>157</v>
      </c>
      <c r="BS190" s="34" t="s">
        <v>162</v>
      </c>
      <c r="BT190" s="34" t="s">
        <v>157</v>
      </c>
      <c r="BU190" s="34" t="s">
        <v>164</v>
      </c>
      <c r="BV190" s="34" t="s">
        <v>3276</v>
      </c>
      <c r="BW190" s="35" t="s">
        <v>157</v>
      </c>
      <c r="BX190" s="35" t="s">
        <v>157</v>
      </c>
      <c r="BY190" s="35" t="s">
        <v>157</v>
      </c>
    </row>
    <row r="191" spans="1:77" ht="30" x14ac:dyDescent="0.25">
      <c r="A191" s="30" t="s">
        <v>1265</v>
      </c>
      <c r="B191" s="30" t="s">
        <v>1266</v>
      </c>
      <c r="C191" s="30" t="s">
        <v>1267</v>
      </c>
      <c r="D191" s="51">
        <f>VLOOKUP(A191,Population!A192:C1135,2,FALSE)</f>
        <v>402</v>
      </c>
      <c r="E191" s="30" t="s">
        <v>164</v>
      </c>
      <c r="F191" s="31" t="s">
        <v>1268</v>
      </c>
      <c r="G191" s="31" t="s">
        <v>164</v>
      </c>
      <c r="H191" s="31" t="s">
        <v>1269</v>
      </c>
      <c r="I191" s="31" t="s">
        <v>233</v>
      </c>
      <c r="J191" s="31" t="s">
        <v>157</v>
      </c>
      <c r="K191" s="31" t="s">
        <v>340</v>
      </c>
      <c r="L191" s="31" t="s">
        <v>1270</v>
      </c>
      <c r="M191" s="31" t="s">
        <v>1271</v>
      </c>
      <c r="N191" s="31" t="s">
        <v>1272</v>
      </c>
      <c r="O191" s="31" t="s">
        <v>157</v>
      </c>
      <c r="P191" s="31" t="s">
        <v>1273</v>
      </c>
      <c r="Q191" s="31" t="s">
        <v>164</v>
      </c>
      <c r="R191" s="31" t="s">
        <v>1269</v>
      </c>
      <c r="S191" s="31" t="s">
        <v>233</v>
      </c>
      <c r="T191" s="31" t="s">
        <v>157</v>
      </c>
      <c r="U191" s="31" t="s">
        <v>340</v>
      </c>
      <c r="V191" s="31" t="s">
        <v>1270</v>
      </c>
      <c r="W191" s="31" t="s">
        <v>1274</v>
      </c>
      <c r="X191" s="31" t="s">
        <v>1275</v>
      </c>
      <c r="Y191" s="31" t="s">
        <v>157</v>
      </c>
      <c r="Z191" s="31" t="s">
        <v>259</v>
      </c>
      <c r="AA191" s="31" t="s">
        <v>157</v>
      </c>
      <c r="AB191" s="31" t="s">
        <v>157</v>
      </c>
      <c r="AC191" s="31" t="s">
        <v>157</v>
      </c>
      <c r="AD191" s="31" t="s">
        <v>157</v>
      </c>
      <c r="AE191" s="31" t="s">
        <v>157</v>
      </c>
      <c r="AF191" s="32" t="s">
        <v>1276</v>
      </c>
      <c r="AG191" s="32" t="s">
        <v>1273</v>
      </c>
      <c r="AH191" s="32" t="s">
        <v>456</v>
      </c>
      <c r="AI191" s="32" t="s">
        <v>164</v>
      </c>
      <c r="AJ191" s="32" t="s">
        <v>456</v>
      </c>
      <c r="AK191" s="32" t="s">
        <v>157</v>
      </c>
      <c r="AL191" s="32" t="s">
        <v>167</v>
      </c>
      <c r="AM191" s="32" t="s">
        <v>157</v>
      </c>
      <c r="AN191" s="32" t="s">
        <v>157</v>
      </c>
      <c r="AO191" s="32" t="s">
        <v>157</v>
      </c>
      <c r="AP191" s="32" t="s">
        <v>157</v>
      </c>
      <c r="AQ191" s="32" t="s">
        <v>157</v>
      </c>
      <c r="AR191" s="32" t="s">
        <v>259</v>
      </c>
      <c r="AS191" s="32" t="s">
        <v>157</v>
      </c>
      <c r="AT191" s="32" t="s">
        <v>157</v>
      </c>
      <c r="AU191" s="32" t="s">
        <v>157</v>
      </c>
      <c r="AV191" s="32" t="s">
        <v>157</v>
      </c>
      <c r="AW191" s="32" t="s">
        <v>1050</v>
      </c>
      <c r="AX191" s="32" t="s">
        <v>162</v>
      </c>
      <c r="AY191" s="32" t="s">
        <v>157</v>
      </c>
      <c r="AZ191" s="32" t="s">
        <v>157</v>
      </c>
      <c r="BA191" s="32" t="s">
        <v>157</v>
      </c>
      <c r="BB191" s="32" t="s">
        <v>157</v>
      </c>
      <c r="BC191" s="32" t="s">
        <v>157</v>
      </c>
      <c r="BD191" s="32" t="s">
        <v>680</v>
      </c>
      <c r="BE191" s="32" t="s">
        <v>157</v>
      </c>
      <c r="BF191" s="32" t="s">
        <v>157</v>
      </c>
      <c r="BG191" s="32" t="s">
        <v>259</v>
      </c>
      <c r="BH191" s="32" t="s">
        <v>157</v>
      </c>
      <c r="BI191" s="32" t="s">
        <v>157</v>
      </c>
      <c r="BJ191" s="32" t="s">
        <v>157</v>
      </c>
      <c r="BK191" s="32" t="s">
        <v>157</v>
      </c>
      <c r="BL191" s="33" t="s">
        <v>162</v>
      </c>
      <c r="BM191" s="33" t="s">
        <v>157</v>
      </c>
      <c r="BN191" s="33" t="s">
        <v>157</v>
      </c>
      <c r="BO191" s="33" t="s">
        <v>157</v>
      </c>
      <c r="BP191" s="33" t="s">
        <v>157</v>
      </c>
      <c r="BQ191" s="33" t="s">
        <v>157</v>
      </c>
      <c r="BR191" s="33" t="s">
        <v>157</v>
      </c>
      <c r="BS191" s="34" t="s">
        <v>162</v>
      </c>
      <c r="BT191" s="34" t="s">
        <v>157</v>
      </c>
      <c r="BU191" s="34" t="s">
        <v>162</v>
      </c>
      <c r="BV191" s="34" t="s">
        <v>157</v>
      </c>
      <c r="BW191" s="35" t="s">
        <v>1277</v>
      </c>
      <c r="BX191" s="35" t="s">
        <v>1278</v>
      </c>
      <c r="BY191" s="35" t="s">
        <v>250</v>
      </c>
    </row>
    <row r="192" spans="1:77" ht="60" x14ac:dyDescent="0.25">
      <c r="A192" s="30" t="s">
        <v>4920</v>
      </c>
      <c r="B192" s="30" t="s">
        <v>4921</v>
      </c>
      <c r="C192" s="30" t="s">
        <v>4922</v>
      </c>
      <c r="D192" s="51">
        <f>VLOOKUP(A192,Population!A193:C1136,2,FALSE)</f>
        <v>1830</v>
      </c>
      <c r="E192" s="30" t="s">
        <v>164</v>
      </c>
      <c r="F192" s="31" t="s">
        <v>4923</v>
      </c>
      <c r="G192" s="31" t="s">
        <v>164</v>
      </c>
      <c r="H192" s="31" t="s">
        <v>4924</v>
      </c>
      <c r="I192" s="31" t="s">
        <v>233</v>
      </c>
      <c r="J192" s="31" t="s">
        <v>157</v>
      </c>
      <c r="K192" s="31" t="s">
        <v>412</v>
      </c>
      <c r="L192" s="31" t="s">
        <v>4925</v>
      </c>
      <c r="M192" s="31" t="s">
        <v>4926</v>
      </c>
      <c r="N192" s="31" t="s">
        <v>4927</v>
      </c>
      <c r="O192" s="31" t="s">
        <v>157</v>
      </c>
      <c r="P192" s="31" t="s">
        <v>682</v>
      </c>
      <c r="Q192" s="31" t="s">
        <v>164</v>
      </c>
      <c r="R192" s="31" t="s">
        <v>4924</v>
      </c>
      <c r="S192" s="31" t="s">
        <v>233</v>
      </c>
      <c r="T192" s="31" t="s">
        <v>157</v>
      </c>
      <c r="U192" s="31" t="s">
        <v>412</v>
      </c>
      <c r="V192" s="31" t="s">
        <v>4928</v>
      </c>
      <c r="W192" s="31" t="s">
        <v>157</v>
      </c>
      <c r="X192" s="31" t="s">
        <v>157</v>
      </c>
      <c r="Y192" s="31" t="s">
        <v>4929</v>
      </c>
      <c r="Z192" s="31" t="s">
        <v>373</v>
      </c>
      <c r="AA192" s="31" t="s">
        <v>157</v>
      </c>
      <c r="AB192" s="31" t="s">
        <v>4930</v>
      </c>
      <c r="AC192" s="31" t="s">
        <v>157</v>
      </c>
      <c r="AD192" s="31" t="s">
        <v>157</v>
      </c>
      <c r="AE192" s="31" t="s">
        <v>157</v>
      </c>
      <c r="AF192" s="32" t="s">
        <v>4931</v>
      </c>
      <c r="AG192" s="32" t="s">
        <v>4932</v>
      </c>
      <c r="AH192" s="32" t="s">
        <v>4933</v>
      </c>
      <c r="AI192" s="32" t="s">
        <v>164</v>
      </c>
      <c r="AJ192" s="32" t="s">
        <v>4934</v>
      </c>
      <c r="AK192" s="32" t="s">
        <v>297</v>
      </c>
      <c r="AL192" s="32" t="s">
        <v>233</v>
      </c>
      <c r="AM192" s="32" t="s">
        <v>157</v>
      </c>
      <c r="AN192" s="32" t="s">
        <v>4935</v>
      </c>
      <c r="AO192" s="32" t="s">
        <v>4936</v>
      </c>
      <c r="AP192" s="32" t="s">
        <v>157</v>
      </c>
      <c r="AQ192" s="32" t="s">
        <v>157</v>
      </c>
      <c r="AR192" s="32" t="s">
        <v>626</v>
      </c>
      <c r="AS192" s="32" t="s">
        <v>157</v>
      </c>
      <c r="AT192" s="32" t="s">
        <v>4937</v>
      </c>
      <c r="AU192" s="32" t="s">
        <v>157</v>
      </c>
      <c r="AV192" s="32" t="s">
        <v>157</v>
      </c>
      <c r="AW192" s="32" t="s">
        <v>4938</v>
      </c>
      <c r="AX192" s="32" t="s">
        <v>164</v>
      </c>
      <c r="AY192" s="32" t="s">
        <v>4934</v>
      </c>
      <c r="AZ192" s="32" t="s">
        <v>297</v>
      </c>
      <c r="BA192" s="32" t="s">
        <v>233</v>
      </c>
      <c r="BB192" s="32" t="s">
        <v>157</v>
      </c>
      <c r="BC192" s="32" t="s">
        <v>4928</v>
      </c>
      <c r="BD192" s="32" t="s">
        <v>4939</v>
      </c>
      <c r="BE192" s="32" t="s">
        <v>157</v>
      </c>
      <c r="BF192" s="32" t="s">
        <v>157</v>
      </c>
      <c r="BG192" s="32" t="s">
        <v>626</v>
      </c>
      <c r="BH192" s="32" t="s">
        <v>157</v>
      </c>
      <c r="BI192" s="32" t="s">
        <v>4937</v>
      </c>
      <c r="BJ192" s="32" t="s">
        <v>157</v>
      </c>
      <c r="BK192" s="32" t="s">
        <v>157</v>
      </c>
      <c r="BL192" s="33" t="s">
        <v>162</v>
      </c>
      <c r="BM192" s="33" t="s">
        <v>157</v>
      </c>
      <c r="BN192" s="33" t="s">
        <v>157</v>
      </c>
      <c r="BO192" s="33" t="s">
        <v>157</v>
      </c>
      <c r="BP192" s="33" t="s">
        <v>157</v>
      </c>
      <c r="BQ192" s="33" t="s">
        <v>157</v>
      </c>
      <c r="BR192" s="33" t="s">
        <v>157</v>
      </c>
      <c r="BS192" s="34" t="s">
        <v>162</v>
      </c>
      <c r="BT192" s="34" t="s">
        <v>157</v>
      </c>
      <c r="BU192" s="34" t="s">
        <v>162</v>
      </c>
      <c r="BV192" s="34" t="s">
        <v>157</v>
      </c>
      <c r="BW192" s="35" t="s">
        <v>4940</v>
      </c>
      <c r="BX192" s="35" t="s">
        <v>4941</v>
      </c>
      <c r="BY192" s="35" t="s">
        <v>157</v>
      </c>
    </row>
    <row r="193" spans="1:77" ht="60" x14ac:dyDescent="0.25">
      <c r="A193" s="30" t="s">
        <v>3289</v>
      </c>
      <c r="B193" s="30" t="s">
        <v>3290</v>
      </c>
      <c r="C193" s="30" t="s">
        <v>3291</v>
      </c>
      <c r="D193" s="51">
        <f>VLOOKUP(A193,Population!A194:C1137,2,FALSE)</f>
        <v>3796</v>
      </c>
      <c r="E193" s="30" t="s">
        <v>164</v>
      </c>
      <c r="F193" s="31" t="s">
        <v>3292</v>
      </c>
      <c r="G193" s="31" t="s">
        <v>164</v>
      </c>
      <c r="H193" s="31" t="s">
        <v>3293</v>
      </c>
      <c r="I193" s="31" t="s">
        <v>233</v>
      </c>
      <c r="J193" s="31" t="s">
        <v>157</v>
      </c>
      <c r="K193" s="31" t="s">
        <v>273</v>
      </c>
      <c r="L193" s="31" t="s">
        <v>3294</v>
      </c>
      <c r="M193" s="31" t="s">
        <v>3295</v>
      </c>
      <c r="N193" s="31" t="s">
        <v>3296</v>
      </c>
      <c r="O193" s="31" t="s">
        <v>157</v>
      </c>
      <c r="P193" s="31" t="s">
        <v>3297</v>
      </c>
      <c r="Q193" s="31" t="s">
        <v>164</v>
      </c>
      <c r="R193" s="31" t="s">
        <v>3293</v>
      </c>
      <c r="S193" s="31" t="s">
        <v>233</v>
      </c>
      <c r="T193" s="31" t="s">
        <v>157</v>
      </c>
      <c r="U193" s="31" t="s">
        <v>273</v>
      </c>
      <c r="V193" s="31" t="s">
        <v>3298</v>
      </c>
      <c r="W193" s="31" t="s">
        <v>3299</v>
      </c>
      <c r="X193" s="31" t="s">
        <v>3300</v>
      </c>
      <c r="Y193" s="31" t="s">
        <v>157</v>
      </c>
      <c r="Z193" s="31" t="s">
        <v>259</v>
      </c>
      <c r="AA193" s="31" t="s">
        <v>157</v>
      </c>
      <c r="AB193" s="31" t="s">
        <v>157</v>
      </c>
      <c r="AC193" s="31" t="s">
        <v>157</v>
      </c>
      <c r="AD193" s="31" t="s">
        <v>157</v>
      </c>
      <c r="AE193" s="31" t="s">
        <v>157</v>
      </c>
      <c r="AF193" s="32" t="s">
        <v>3301</v>
      </c>
      <c r="AG193" s="32" t="s">
        <v>3302</v>
      </c>
      <c r="AH193" s="32" t="s">
        <v>3303</v>
      </c>
      <c r="AI193" s="32" t="s">
        <v>164</v>
      </c>
      <c r="AJ193" s="32" t="s">
        <v>3304</v>
      </c>
      <c r="AK193" s="32" t="s">
        <v>273</v>
      </c>
      <c r="AL193" s="32" t="s">
        <v>233</v>
      </c>
      <c r="AM193" s="32" t="s">
        <v>157</v>
      </c>
      <c r="AN193" s="32" t="s">
        <v>3305</v>
      </c>
      <c r="AO193" s="32" t="s">
        <v>3306</v>
      </c>
      <c r="AP193" s="32" t="s">
        <v>3005</v>
      </c>
      <c r="AQ193" s="32" t="s">
        <v>157</v>
      </c>
      <c r="AR193" s="32" t="s">
        <v>259</v>
      </c>
      <c r="AS193" s="32" t="s">
        <v>157</v>
      </c>
      <c r="AT193" s="32" t="s">
        <v>157</v>
      </c>
      <c r="AU193" s="32" t="s">
        <v>157</v>
      </c>
      <c r="AV193" s="32" t="s">
        <v>157</v>
      </c>
      <c r="AW193" s="32" t="s">
        <v>3307</v>
      </c>
      <c r="AX193" s="32" t="s">
        <v>164</v>
      </c>
      <c r="AY193" s="32" t="s">
        <v>3304</v>
      </c>
      <c r="AZ193" s="32" t="s">
        <v>273</v>
      </c>
      <c r="BA193" s="32" t="s">
        <v>233</v>
      </c>
      <c r="BB193" s="32" t="s">
        <v>157</v>
      </c>
      <c r="BC193" s="32" t="s">
        <v>3308</v>
      </c>
      <c r="BD193" s="32" t="s">
        <v>3306</v>
      </c>
      <c r="BE193" s="32" t="s">
        <v>157</v>
      </c>
      <c r="BF193" s="32" t="s">
        <v>157</v>
      </c>
      <c r="BG193" s="32" t="s">
        <v>259</v>
      </c>
      <c r="BH193" s="32" t="s">
        <v>157</v>
      </c>
      <c r="BI193" s="32" t="s">
        <v>157</v>
      </c>
      <c r="BJ193" s="32" t="s">
        <v>157</v>
      </c>
      <c r="BK193" s="32" t="s">
        <v>157</v>
      </c>
      <c r="BL193" s="33" t="s">
        <v>164</v>
      </c>
      <c r="BM193" s="33" t="s">
        <v>3309</v>
      </c>
      <c r="BN193" s="33" t="s">
        <v>3107</v>
      </c>
      <c r="BO193" s="33" t="s">
        <v>167</v>
      </c>
      <c r="BP193" s="33" t="s">
        <v>157</v>
      </c>
      <c r="BQ193" s="33" t="s">
        <v>1537</v>
      </c>
      <c r="BR193" s="33" t="s">
        <v>157</v>
      </c>
      <c r="BS193" s="34" t="s">
        <v>162</v>
      </c>
      <c r="BT193" s="34" t="s">
        <v>157</v>
      </c>
      <c r="BU193" s="34" t="s">
        <v>164</v>
      </c>
      <c r="BV193" s="34" t="s">
        <v>3310</v>
      </c>
      <c r="BW193" s="35" t="s">
        <v>3311</v>
      </c>
      <c r="BX193" s="35" t="s">
        <v>157</v>
      </c>
      <c r="BY193" s="35" t="s">
        <v>157</v>
      </c>
    </row>
    <row r="194" spans="1:77" ht="30" x14ac:dyDescent="0.25">
      <c r="A194" s="30" t="s">
        <v>5926</v>
      </c>
      <c r="B194" s="30" t="s">
        <v>4493</v>
      </c>
      <c r="C194" s="30" t="s">
        <v>4494</v>
      </c>
      <c r="D194" s="51">
        <f>VLOOKUP(A194,Population!A195:C1138,2,FALSE)</f>
        <v>226</v>
      </c>
      <c r="E194" s="30" t="s">
        <v>164</v>
      </c>
      <c r="F194" s="31" t="s">
        <v>4495</v>
      </c>
      <c r="G194" s="31" t="s">
        <v>162</v>
      </c>
      <c r="H194" s="31" t="s">
        <v>157</v>
      </c>
      <c r="I194" s="31" t="s">
        <v>157</v>
      </c>
      <c r="J194" s="31" t="s">
        <v>157</v>
      </c>
      <c r="K194" s="31" t="s">
        <v>157</v>
      </c>
      <c r="L194" s="31" t="s">
        <v>157</v>
      </c>
      <c r="M194" s="31" t="s">
        <v>4496</v>
      </c>
      <c r="N194" s="31" t="s">
        <v>4496</v>
      </c>
      <c r="O194" s="31" t="s">
        <v>157</v>
      </c>
      <c r="P194" s="31" t="s">
        <v>4497</v>
      </c>
      <c r="Q194" s="31" t="s">
        <v>164</v>
      </c>
      <c r="R194" s="31" t="s">
        <v>4498</v>
      </c>
      <c r="S194" s="31" t="s">
        <v>157</v>
      </c>
      <c r="T194" s="31" t="s">
        <v>157</v>
      </c>
      <c r="U194" s="31" t="s">
        <v>157</v>
      </c>
      <c r="V194" s="31" t="s">
        <v>157</v>
      </c>
      <c r="W194" s="31" t="s">
        <v>4498</v>
      </c>
      <c r="X194" s="31" t="s">
        <v>4498</v>
      </c>
      <c r="Y194" s="31" t="s">
        <v>157</v>
      </c>
      <c r="Z194" s="31" t="s">
        <v>259</v>
      </c>
      <c r="AA194" s="31" t="s">
        <v>4499</v>
      </c>
      <c r="AB194" s="31" t="s">
        <v>157</v>
      </c>
      <c r="AC194" s="31" t="s">
        <v>157</v>
      </c>
      <c r="AD194" s="31" t="s">
        <v>157</v>
      </c>
      <c r="AE194" s="31" t="s">
        <v>157</v>
      </c>
      <c r="AF194" s="32" t="s">
        <v>4500</v>
      </c>
      <c r="AG194" s="32" t="s">
        <v>4501</v>
      </c>
      <c r="AH194" s="32" t="s">
        <v>243</v>
      </c>
      <c r="AI194" s="32" t="s">
        <v>164</v>
      </c>
      <c r="AJ194" s="32" t="s">
        <v>243</v>
      </c>
      <c r="AK194" s="32" t="s">
        <v>157</v>
      </c>
      <c r="AL194" s="32" t="s">
        <v>157</v>
      </c>
      <c r="AM194" s="32" t="s">
        <v>157</v>
      </c>
      <c r="AN194" s="32" t="s">
        <v>243</v>
      </c>
      <c r="AO194" s="32" t="s">
        <v>157</v>
      </c>
      <c r="AP194" s="32" t="s">
        <v>157</v>
      </c>
      <c r="AQ194" s="32" t="s">
        <v>157</v>
      </c>
      <c r="AR194" s="32" t="s">
        <v>259</v>
      </c>
      <c r="AS194" s="32" t="s">
        <v>4499</v>
      </c>
      <c r="AT194" s="32" t="s">
        <v>157</v>
      </c>
      <c r="AU194" s="32" t="s">
        <v>157</v>
      </c>
      <c r="AV194" s="32" t="s">
        <v>157</v>
      </c>
      <c r="AW194" s="32" t="s">
        <v>243</v>
      </c>
      <c r="AX194" s="32" t="s">
        <v>164</v>
      </c>
      <c r="AY194" s="32" t="s">
        <v>243</v>
      </c>
      <c r="AZ194" s="32" t="s">
        <v>157</v>
      </c>
      <c r="BA194" s="32" t="s">
        <v>157</v>
      </c>
      <c r="BB194" s="32" t="s">
        <v>157</v>
      </c>
      <c r="BC194" s="32" t="s">
        <v>157</v>
      </c>
      <c r="BD194" s="32" t="s">
        <v>157</v>
      </c>
      <c r="BE194" s="32" t="s">
        <v>157</v>
      </c>
      <c r="BF194" s="32" t="s">
        <v>157</v>
      </c>
      <c r="BG194" s="32" t="s">
        <v>259</v>
      </c>
      <c r="BH194" s="32" t="s">
        <v>4499</v>
      </c>
      <c r="BI194" s="32" t="s">
        <v>157</v>
      </c>
      <c r="BJ194" s="32" t="s">
        <v>157</v>
      </c>
      <c r="BK194" s="32" t="s">
        <v>157</v>
      </c>
      <c r="BL194" s="33" t="s">
        <v>162</v>
      </c>
      <c r="BM194" s="33" t="s">
        <v>157</v>
      </c>
      <c r="BN194" s="33" t="s">
        <v>157</v>
      </c>
      <c r="BO194" s="33" t="s">
        <v>157</v>
      </c>
      <c r="BP194" s="33" t="s">
        <v>157</v>
      </c>
      <c r="BQ194" s="33" t="s">
        <v>157</v>
      </c>
      <c r="BR194" s="33" t="s">
        <v>157</v>
      </c>
      <c r="BS194" s="34" t="s">
        <v>162</v>
      </c>
      <c r="BT194" s="34" t="s">
        <v>157</v>
      </c>
      <c r="BU194" s="34" t="s">
        <v>162</v>
      </c>
      <c r="BV194" s="34" t="s">
        <v>157</v>
      </c>
      <c r="BW194" s="35" t="s">
        <v>157</v>
      </c>
      <c r="BX194" s="35" t="s">
        <v>157</v>
      </c>
      <c r="BY194" s="35" t="s">
        <v>157</v>
      </c>
    </row>
    <row r="195" spans="1:77" ht="30" x14ac:dyDescent="0.25">
      <c r="A195" s="30" t="s">
        <v>2311</v>
      </c>
      <c r="B195" s="30" t="s">
        <v>2312</v>
      </c>
      <c r="C195" s="30" t="s">
        <v>2313</v>
      </c>
      <c r="D195" s="51">
        <f>VLOOKUP(A195,Population!A196:C1139,2,FALSE)</f>
        <v>665</v>
      </c>
      <c r="E195" s="30" t="s">
        <v>164</v>
      </c>
      <c r="F195" s="31" t="s">
        <v>1096</v>
      </c>
      <c r="G195" s="31" t="s">
        <v>164</v>
      </c>
      <c r="H195" s="31" t="s">
        <v>2314</v>
      </c>
      <c r="I195" s="31" t="s">
        <v>233</v>
      </c>
      <c r="J195" s="31" t="s">
        <v>157</v>
      </c>
      <c r="K195" s="31" t="s">
        <v>244</v>
      </c>
      <c r="L195" s="31" t="s">
        <v>2315</v>
      </c>
      <c r="M195" s="31" t="s">
        <v>2316</v>
      </c>
      <c r="N195" s="31" t="s">
        <v>2317</v>
      </c>
      <c r="O195" s="31" t="s">
        <v>157</v>
      </c>
      <c r="P195" s="31" t="s">
        <v>2318</v>
      </c>
      <c r="Q195" s="31" t="s">
        <v>164</v>
      </c>
      <c r="R195" s="31" t="s">
        <v>2314</v>
      </c>
      <c r="S195" s="31" t="s">
        <v>233</v>
      </c>
      <c r="T195" s="31" t="s">
        <v>157</v>
      </c>
      <c r="U195" s="31" t="s">
        <v>244</v>
      </c>
      <c r="V195" s="31" t="s">
        <v>2315</v>
      </c>
      <c r="W195" s="31" t="s">
        <v>2319</v>
      </c>
      <c r="X195" s="31" t="s">
        <v>341</v>
      </c>
      <c r="Y195" s="31" t="s">
        <v>157</v>
      </c>
      <c r="Z195" s="31" t="s">
        <v>259</v>
      </c>
      <c r="AA195" s="31" t="s">
        <v>157</v>
      </c>
      <c r="AB195" s="31" t="s">
        <v>157</v>
      </c>
      <c r="AC195" s="31" t="s">
        <v>157</v>
      </c>
      <c r="AD195" s="31" t="s">
        <v>157</v>
      </c>
      <c r="AE195" s="31" t="s">
        <v>157</v>
      </c>
      <c r="AF195" s="32" t="s">
        <v>2320</v>
      </c>
      <c r="AG195" s="32" t="s">
        <v>1419</v>
      </c>
      <c r="AH195" s="32" t="s">
        <v>1469</v>
      </c>
      <c r="AI195" s="32" t="s">
        <v>164</v>
      </c>
      <c r="AJ195" s="32" t="s">
        <v>1469</v>
      </c>
      <c r="AK195" s="32" t="s">
        <v>244</v>
      </c>
      <c r="AL195" s="32" t="s">
        <v>233</v>
      </c>
      <c r="AM195" s="32" t="s">
        <v>157</v>
      </c>
      <c r="AN195" s="32" t="s">
        <v>2321</v>
      </c>
      <c r="AO195" s="32" t="s">
        <v>157</v>
      </c>
      <c r="AP195" s="32" t="s">
        <v>157</v>
      </c>
      <c r="AQ195" s="32" t="s">
        <v>157</v>
      </c>
      <c r="AR195" s="32" t="s">
        <v>259</v>
      </c>
      <c r="AS195" s="32" t="s">
        <v>157</v>
      </c>
      <c r="AT195" s="32" t="s">
        <v>157</v>
      </c>
      <c r="AU195" s="32" t="s">
        <v>157</v>
      </c>
      <c r="AV195" s="32" t="s">
        <v>157</v>
      </c>
      <c r="AW195" s="32" t="s">
        <v>1469</v>
      </c>
      <c r="AX195" s="32" t="s">
        <v>164</v>
      </c>
      <c r="AY195" s="32" t="s">
        <v>1469</v>
      </c>
      <c r="AZ195" s="32" t="s">
        <v>244</v>
      </c>
      <c r="BA195" s="32" t="s">
        <v>233</v>
      </c>
      <c r="BB195" s="32" t="s">
        <v>157</v>
      </c>
      <c r="BC195" s="32" t="s">
        <v>2321</v>
      </c>
      <c r="BD195" s="32" t="s">
        <v>157</v>
      </c>
      <c r="BE195" s="32" t="s">
        <v>157</v>
      </c>
      <c r="BF195" s="32" t="s">
        <v>157</v>
      </c>
      <c r="BG195" s="32" t="s">
        <v>259</v>
      </c>
      <c r="BH195" s="32" t="s">
        <v>157</v>
      </c>
      <c r="BI195" s="32" t="s">
        <v>157</v>
      </c>
      <c r="BJ195" s="32" t="s">
        <v>157</v>
      </c>
      <c r="BK195" s="32" t="s">
        <v>157</v>
      </c>
      <c r="BL195" s="33" t="s">
        <v>162</v>
      </c>
      <c r="BM195" s="33" t="s">
        <v>157</v>
      </c>
      <c r="BN195" s="33" t="s">
        <v>157</v>
      </c>
      <c r="BO195" s="33" t="s">
        <v>157</v>
      </c>
      <c r="BP195" s="33" t="s">
        <v>157</v>
      </c>
      <c r="BQ195" s="33" t="s">
        <v>157</v>
      </c>
      <c r="BR195" s="33" t="s">
        <v>157</v>
      </c>
      <c r="BS195" s="34" t="s">
        <v>162</v>
      </c>
      <c r="BT195" s="34" t="s">
        <v>157</v>
      </c>
      <c r="BU195" s="34" t="s">
        <v>162</v>
      </c>
      <c r="BV195" s="34" t="s">
        <v>157</v>
      </c>
      <c r="BW195" s="35" t="s">
        <v>2322</v>
      </c>
      <c r="BX195" s="35" t="s">
        <v>288</v>
      </c>
      <c r="BY195" s="35" t="s">
        <v>157</v>
      </c>
    </row>
    <row r="196" spans="1:77" ht="45" x14ac:dyDescent="0.25">
      <c r="A196" s="30" t="s">
        <v>2177</v>
      </c>
      <c r="B196" s="30" t="s">
        <v>2178</v>
      </c>
      <c r="C196" s="30" t="s">
        <v>2179</v>
      </c>
      <c r="D196" s="51">
        <f>VLOOKUP(A196,Population!A197:C1140,2,FALSE)</f>
        <v>605</v>
      </c>
      <c r="E196" s="30" t="s">
        <v>164</v>
      </c>
      <c r="F196" s="31" t="s">
        <v>2180</v>
      </c>
      <c r="G196" s="31" t="s">
        <v>164</v>
      </c>
      <c r="H196" s="31" t="s">
        <v>2181</v>
      </c>
      <c r="I196" s="31" t="s">
        <v>233</v>
      </c>
      <c r="J196" s="31" t="s">
        <v>157</v>
      </c>
      <c r="K196" s="31" t="s">
        <v>503</v>
      </c>
      <c r="L196" s="31" t="s">
        <v>157</v>
      </c>
      <c r="M196" s="31" t="s">
        <v>589</v>
      </c>
      <c r="N196" s="31" t="s">
        <v>790</v>
      </c>
      <c r="O196" s="31" t="s">
        <v>157</v>
      </c>
      <c r="P196" s="31" t="s">
        <v>574</v>
      </c>
      <c r="Q196" s="31" t="s">
        <v>164</v>
      </c>
      <c r="R196" s="31" t="s">
        <v>2181</v>
      </c>
      <c r="S196" s="31" t="s">
        <v>233</v>
      </c>
      <c r="T196" s="31" t="s">
        <v>157</v>
      </c>
      <c r="U196" s="31" t="s">
        <v>503</v>
      </c>
      <c r="V196" s="31" t="s">
        <v>157</v>
      </c>
      <c r="W196" s="31" t="s">
        <v>2182</v>
      </c>
      <c r="X196" s="31" t="s">
        <v>341</v>
      </c>
      <c r="Y196" s="31" t="s">
        <v>157</v>
      </c>
      <c r="Z196" s="31" t="s">
        <v>259</v>
      </c>
      <c r="AA196" s="31" t="s">
        <v>2183</v>
      </c>
      <c r="AB196" s="31" t="s">
        <v>157</v>
      </c>
      <c r="AC196" s="31" t="s">
        <v>157</v>
      </c>
      <c r="AD196" s="31" t="s">
        <v>157</v>
      </c>
      <c r="AE196" s="31" t="s">
        <v>157</v>
      </c>
      <c r="AF196" s="32" t="s">
        <v>2184</v>
      </c>
      <c r="AG196" s="32" t="s">
        <v>444</v>
      </c>
      <c r="AH196" s="32" t="s">
        <v>2185</v>
      </c>
      <c r="AI196" s="32" t="s">
        <v>164</v>
      </c>
      <c r="AJ196" s="32" t="s">
        <v>2186</v>
      </c>
      <c r="AK196" s="32" t="s">
        <v>340</v>
      </c>
      <c r="AL196" s="32" t="s">
        <v>233</v>
      </c>
      <c r="AM196" s="32" t="s">
        <v>157</v>
      </c>
      <c r="AN196" s="32" t="s">
        <v>2187</v>
      </c>
      <c r="AO196" s="32" t="s">
        <v>157</v>
      </c>
      <c r="AP196" s="32" t="s">
        <v>157</v>
      </c>
      <c r="AQ196" s="32" t="s">
        <v>157</v>
      </c>
      <c r="AR196" s="32" t="s">
        <v>323</v>
      </c>
      <c r="AS196" s="32" t="s">
        <v>157</v>
      </c>
      <c r="AT196" s="32" t="s">
        <v>157</v>
      </c>
      <c r="AU196" s="32" t="s">
        <v>157</v>
      </c>
      <c r="AV196" s="32" t="s">
        <v>2188</v>
      </c>
      <c r="AW196" s="32" t="s">
        <v>1164</v>
      </c>
      <c r="AX196" s="32" t="s">
        <v>164</v>
      </c>
      <c r="AY196" s="32" t="s">
        <v>2186</v>
      </c>
      <c r="AZ196" s="32" t="s">
        <v>2189</v>
      </c>
      <c r="BA196" s="32" t="s">
        <v>233</v>
      </c>
      <c r="BB196" s="32" t="s">
        <v>157</v>
      </c>
      <c r="BC196" s="32" t="s">
        <v>1164</v>
      </c>
      <c r="BD196" s="32" t="s">
        <v>157</v>
      </c>
      <c r="BE196" s="32" t="s">
        <v>157</v>
      </c>
      <c r="BF196" s="32" t="s">
        <v>157</v>
      </c>
      <c r="BG196" s="32" t="s">
        <v>323</v>
      </c>
      <c r="BH196" s="32" t="s">
        <v>157</v>
      </c>
      <c r="BI196" s="32" t="s">
        <v>157</v>
      </c>
      <c r="BJ196" s="32" t="s">
        <v>157</v>
      </c>
      <c r="BK196" s="32" t="s">
        <v>2190</v>
      </c>
      <c r="BL196" s="33" t="s">
        <v>162</v>
      </c>
      <c r="BM196" s="33" t="s">
        <v>157</v>
      </c>
      <c r="BN196" s="33" t="s">
        <v>157</v>
      </c>
      <c r="BO196" s="33" t="s">
        <v>157</v>
      </c>
      <c r="BP196" s="33" t="s">
        <v>157</v>
      </c>
      <c r="BQ196" s="33" t="s">
        <v>157</v>
      </c>
      <c r="BR196" s="33" t="s">
        <v>157</v>
      </c>
      <c r="BS196" s="34" t="s">
        <v>162</v>
      </c>
      <c r="BT196" s="34" t="s">
        <v>157</v>
      </c>
      <c r="BU196" s="34" t="s">
        <v>162</v>
      </c>
      <c r="BV196" s="34" t="s">
        <v>157</v>
      </c>
      <c r="BW196" s="35" t="s">
        <v>535</v>
      </c>
      <c r="BX196" s="35" t="s">
        <v>2191</v>
      </c>
      <c r="BY196" s="35" t="s">
        <v>157</v>
      </c>
    </row>
    <row r="197" spans="1:77" ht="90" x14ac:dyDescent="0.25">
      <c r="A197" s="30" t="s">
        <v>5907</v>
      </c>
      <c r="B197" s="30" t="s">
        <v>3412</v>
      </c>
      <c r="C197" s="30" t="s">
        <v>3413</v>
      </c>
      <c r="D197" s="51">
        <f>VLOOKUP(A197,Population!A198:C1141,2,FALSE)</f>
        <v>1618</v>
      </c>
      <c r="E197" s="30" t="s">
        <v>164</v>
      </c>
      <c r="F197" s="31" t="s">
        <v>3414</v>
      </c>
      <c r="G197" s="31" t="s">
        <v>164</v>
      </c>
      <c r="H197" s="31" t="s">
        <v>1273</v>
      </c>
      <c r="I197" s="31" t="s">
        <v>233</v>
      </c>
      <c r="J197" s="31" t="s">
        <v>157</v>
      </c>
      <c r="K197" s="31" t="s">
        <v>273</v>
      </c>
      <c r="L197" s="31" t="s">
        <v>1273</v>
      </c>
      <c r="M197" s="31" t="s">
        <v>2318</v>
      </c>
      <c r="N197" s="31" t="s">
        <v>3415</v>
      </c>
      <c r="O197" s="31" t="s">
        <v>157</v>
      </c>
      <c r="P197" s="31" t="s">
        <v>332</v>
      </c>
      <c r="Q197" s="31" t="s">
        <v>164</v>
      </c>
      <c r="R197" s="31" t="s">
        <v>1273</v>
      </c>
      <c r="S197" s="31" t="s">
        <v>233</v>
      </c>
      <c r="T197" s="31" t="s">
        <v>157</v>
      </c>
      <c r="U197" s="31" t="s">
        <v>273</v>
      </c>
      <c r="V197" s="31" t="s">
        <v>513</v>
      </c>
      <c r="W197" s="31" t="s">
        <v>3416</v>
      </c>
      <c r="X197" s="31" t="s">
        <v>3417</v>
      </c>
      <c r="Y197" s="31" t="s">
        <v>157</v>
      </c>
      <c r="Z197" s="31" t="s">
        <v>157</v>
      </c>
      <c r="AA197" s="31" t="s">
        <v>157</v>
      </c>
      <c r="AB197" s="31" t="s">
        <v>157</v>
      </c>
      <c r="AC197" s="31" t="s">
        <v>157</v>
      </c>
      <c r="AD197" s="31" t="s">
        <v>157</v>
      </c>
      <c r="AE197" s="31" t="s">
        <v>157</v>
      </c>
      <c r="AF197" s="32" t="s">
        <v>3414</v>
      </c>
      <c r="AG197" s="32" t="s">
        <v>332</v>
      </c>
      <c r="AH197" s="32" t="s">
        <v>964</v>
      </c>
      <c r="AI197" s="32" t="s">
        <v>164</v>
      </c>
      <c r="AJ197" s="32" t="s">
        <v>456</v>
      </c>
      <c r="AK197" s="32" t="s">
        <v>273</v>
      </c>
      <c r="AL197" s="32" t="s">
        <v>233</v>
      </c>
      <c r="AM197" s="32" t="s">
        <v>157</v>
      </c>
      <c r="AN197" s="32" t="s">
        <v>3418</v>
      </c>
      <c r="AO197" s="32" t="s">
        <v>157</v>
      </c>
      <c r="AP197" s="32" t="s">
        <v>157</v>
      </c>
      <c r="AQ197" s="32" t="s">
        <v>157</v>
      </c>
      <c r="AR197" s="32" t="s">
        <v>157</v>
      </c>
      <c r="AS197" s="32" t="s">
        <v>157</v>
      </c>
      <c r="AT197" s="32" t="s">
        <v>157</v>
      </c>
      <c r="AU197" s="32" t="s">
        <v>157</v>
      </c>
      <c r="AV197" s="32" t="s">
        <v>157</v>
      </c>
      <c r="AW197" s="32" t="s">
        <v>680</v>
      </c>
      <c r="AX197" s="32" t="s">
        <v>164</v>
      </c>
      <c r="AY197" s="32" t="s">
        <v>456</v>
      </c>
      <c r="AZ197" s="32" t="s">
        <v>273</v>
      </c>
      <c r="BA197" s="32" t="s">
        <v>233</v>
      </c>
      <c r="BB197" s="32" t="s">
        <v>157</v>
      </c>
      <c r="BC197" s="32" t="s">
        <v>3418</v>
      </c>
      <c r="BD197" s="32" t="s">
        <v>157</v>
      </c>
      <c r="BE197" s="32" t="s">
        <v>157</v>
      </c>
      <c r="BF197" s="32" t="s">
        <v>157</v>
      </c>
      <c r="BG197" s="32" t="s">
        <v>157</v>
      </c>
      <c r="BH197" s="32" t="s">
        <v>157</v>
      </c>
      <c r="BI197" s="32" t="s">
        <v>157</v>
      </c>
      <c r="BJ197" s="32" t="s">
        <v>157</v>
      </c>
      <c r="BK197" s="32" t="s">
        <v>157</v>
      </c>
      <c r="BL197" s="33" t="s">
        <v>164</v>
      </c>
      <c r="BM197" s="33" t="s">
        <v>157</v>
      </c>
      <c r="BN197" s="33" t="s">
        <v>157</v>
      </c>
      <c r="BO197" s="33" t="s">
        <v>775</v>
      </c>
      <c r="BP197" s="33" t="s">
        <v>3419</v>
      </c>
      <c r="BQ197" s="33" t="s">
        <v>157</v>
      </c>
      <c r="BR197" s="33" t="s">
        <v>3420</v>
      </c>
      <c r="BS197" s="34" t="s">
        <v>164</v>
      </c>
      <c r="BT197" s="34" t="s">
        <v>3421</v>
      </c>
      <c r="BU197" s="34" t="s">
        <v>162</v>
      </c>
      <c r="BV197" s="34" t="s">
        <v>157</v>
      </c>
      <c r="BW197" s="35" t="s">
        <v>3422</v>
      </c>
      <c r="BX197" s="35" t="s">
        <v>162</v>
      </c>
      <c r="BY197" s="35" t="s">
        <v>157</v>
      </c>
    </row>
    <row r="198" spans="1:77" ht="30" x14ac:dyDescent="0.25">
      <c r="A198" s="30" t="s">
        <v>1281</v>
      </c>
      <c r="B198" s="30" t="s">
        <v>1282</v>
      </c>
      <c r="C198" s="30" t="s">
        <v>1283</v>
      </c>
      <c r="D198" s="51">
        <v>150</v>
      </c>
      <c r="E198" s="30" t="s">
        <v>164</v>
      </c>
      <c r="F198" s="31" t="s">
        <v>682</v>
      </c>
      <c r="G198" s="31" t="s">
        <v>164</v>
      </c>
      <c r="H198" s="31" t="s">
        <v>762</v>
      </c>
      <c r="I198" s="31" t="s">
        <v>233</v>
      </c>
      <c r="J198" s="31" t="s">
        <v>157</v>
      </c>
      <c r="K198" s="31" t="s">
        <v>273</v>
      </c>
      <c r="L198" s="31" t="s">
        <v>1284</v>
      </c>
      <c r="M198" s="31" t="s">
        <v>157</v>
      </c>
      <c r="N198" s="31" t="s">
        <v>157</v>
      </c>
      <c r="O198" s="31" t="s">
        <v>157</v>
      </c>
      <c r="P198" s="31" t="s">
        <v>340</v>
      </c>
      <c r="Q198" s="31" t="s">
        <v>162</v>
      </c>
      <c r="R198" s="31" t="s">
        <v>157</v>
      </c>
      <c r="S198" s="31" t="s">
        <v>157</v>
      </c>
      <c r="T198" s="31" t="s">
        <v>157</v>
      </c>
      <c r="U198" s="31" t="s">
        <v>157</v>
      </c>
      <c r="V198" s="31" t="s">
        <v>157</v>
      </c>
      <c r="W198" s="31" t="s">
        <v>157</v>
      </c>
      <c r="X198" s="31" t="s">
        <v>157</v>
      </c>
      <c r="Y198" s="31" t="s">
        <v>157</v>
      </c>
      <c r="Z198" s="31" t="s">
        <v>157</v>
      </c>
      <c r="AA198" s="31" t="s">
        <v>157</v>
      </c>
      <c r="AB198" s="31" t="s">
        <v>157</v>
      </c>
      <c r="AC198" s="31" t="s">
        <v>157</v>
      </c>
      <c r="AD198" s="31" t="s">
        <v>157</v>
      </c>
      <c r="AE198" s="31" t="s">
        <v>157</v>
      </c>
      <c r="AF198" s="32" t="s">
        <v>682</v>
      </c>
      <c r="AG198" s="32" t="s">
        <v>157</v>
      </c>
      <c r="AH198" s="32" t="s">
        <v>623</v>
      </c>
      <c r="AI198" s="32" t="s">
        <v>164</v>
      </c>
      <c r="AJ198" s="32" t="s">
        <v>623</v>
      </c>
      <c r="AK198" s="32" t="s">
        <v>157</v>
      </c>
      <c r="AL198" s="32" t="s">
        <v>167</v>
      </c>
      <c r="AM198" s="32" t="s">
        <v>647</v>
      </c>
      <c r="AN198" s="32" t="s">
        <v>157</v>
      </c>
      <c r="AO198" s="32" t="s">
        <v>157</v>
      </c>
      <c r="AP198" s="32" t="s">
        <v>157</v>
      </c>
      <c r="AQ198" s="32" t="s">
        <v>157</v>
      </c>
      <c r="AR198" s="32" t="s">
        <v>157</v>
      </c>
      <c r="AS198" s="32" t="s">
        <v>157</v>
      </c>
      <c r="AT198" s="32" t="s">
        <v>157</v>
      </c>
      <c r="AU198" s="32" t="s">
        <v>157</v>
      </c>
      <c r="AV198" s="32" t="s">
        <v>157</v>
      </c>
      <c r="AW198" s="32" t="s">
        <v>157</v>
      </c>
      <c r="AX198" s="32" t="s">
        <v>162</v>
      </c>
      <c r="AY198" s="32" t="s">
        <v>157</v>
      </c>
      <c r="AZ198" s="32" t="s">
        <v>157</v>
      </c>
      <c r="BA198" s="32" t="s">
        <v>157</v>
      </c>
      <c r="BB198" s="32" t="s">
        <v>157</v>
      </c>
      <c r="BC198" s="32" t="s">
        <v>157</v>
      </c>
      <c r="BD198" s="32" t="s">
        <v>157</v>
      </c>
      <c r="BE198" s="32" t="s">
        <v>157</v>
      </c>
      <c r="BF198" s="32" t="s">
        <v>157</v>
      </c>
      <c r="BG198" s="32" t="s">
        <v>157</v>
      </c>
      <c r="BH198" s="32" t="s">
        <v>157</v>
      </c>
      <c r="BI198" s="32" t="s">
        <v>157</v>
      </c>
      <c r="BJ198" s="32" t="s">
        <v>157</v>
      </c>
      <c r="BK198" s="32" t="s">
        <v>157</v>
      </c>
      <c r="BL198" s="33" t="s">
        <v>162</v>
      </c>
      <c r="BM198" s="33" t="s">
        <v>157</v>
      </c>
      <c r="BN198" s="33" t="s">
        <v>157</v>
      </c>
      <c r="BO198" s="33" t="s">
        <v>157</v>
      </c>
      <c r="BP198" s="33" t="s">
        <v>157</v>
      </c>
      <c r="BQ198" s="33" t="s">
        <v>157</v>
      </c>
      <c r="BR198" s="33" t="s">
        <v>157</v>
      </c>
      <c r="BS198" s="34" t="s">
        <v>162</v>
      </c>
      <c r="BT198" s="34" t="s">
        <v>157</v>
      </c>
      <c r="BU198" s="34" t="s">
        <v>162</v>
      </c>
      <c r="BV198" s="34" t="s">
        <v>157</v>
      </c>
      <c r="BW198" s="35" t="s">
        <v>162</v>
      </c>
      <c r="BX198" s="35" t="s">
        <v>162</v>
      </c>
      <c r="BY198" s="35" t="s">
        <v>157</v>
      </c>
    </row>
    <row r="199" spans="1:77" ht="90" x14ac:dyDescent="0.25">
      <c r="A199" s="30" t="s">
        <v>5376</v>
      </c>
      <c r="B199" s="30" t="s">
        <v>5377</v>
      </c>
      <c r="C199" s="30" t="s">
        <v>5378</v>
      </c>
      <c r="D199" s="51">
        <v>4506</v>
      </c>
      <c r="E199" s="30" t="s">
        <v>164</v>
      </c>
      <c r="F199" s="31" t="s">
        <v>5379</v>
      </c>
      <c r="G199" s="31" t="s">
        <v>164</v>
      </c>
      <c r="H199" s="31" t="s">
        <v>5380</v>
      </c>
      <c r="I199" s="31" t="s">
        <v>614</v>
      </c>
      <c r="J199" s="31" t="s">
        <v>157</v>
      </c>
      <c r="K199" s="31" t="s">
        <v>256</v>
      </c>
      <c r="L199" s="31" t="s">
        <v>5381</v>
      </c>
      <c r="M199" s="31" t="s">
        <v>157</v>
      </c>
      <c r="N199" s="31" t="s">
        <v>157</v>
      </c>
      <c r="O199" s="31" t="s">
        <v>5382</v>
      </c>
      <c r="P199" s="31" t="s">
        <v>891</v>
      </c>
      <c r="Q199" s="31" t="s">
        <v>164</v>
      </c>
      <c r="R199" s="31" t="s">
        <v>5380</v>
      </c>
      <c r="S199" s="31" t="s">
        <v>614</v>
      </c>
      <c r="T199" s="31" t="s">
        <v>157</v>
      </c>
      <c r="U199" s="31" t="s">
        <v>256</v>
      </c>
      <c r="V199" s="31" t="s">
        <v>5383</v>
      </c>
      <c r="W199" s="31" t="s">
        <v>157</v>
      </c>
      <c r="X199" s="31" t="s">
        <v>157</v>
      </c>
      <c r="Y199" s="31" t="s">
        <v>5382</v>
      </c>
      <c r="Z199" s="31" t="s">
        <v>1711</v>
      </c>
      <c r="AA199" s="31" t="s">
        <v>157</v>
      </c>
      <c r="AB199" s="31" t="s">
        <v>157</v>
      </c>
      <c r="AC199" s="31" t="s">
        <v>157</v>
      </c>
      <c r="AD199" s="31" t="s">
        <v>157</v>
      </c>
      <c r="AE199" s="31" t="s">
        <v>341</v>
      </c>
      <c r="AF199" s="32" t="s">
        <v>5379</v>
      </c>
      <c r="AG199" s="32" t="s">
        <v>891</v>
      </c>
      <c r="AH199" s="32" t="s">
        <v>2970</v>
      </c>
      <c r="AI199" s="32" t="s">
        <v>164</v>
      </c>
      <c r="AJ199" s="32" t="s">
        <v>5384</v>
      </c>
      <c r="AK199" s="32" t="s">
        <v>256</v>
      </c>
      <c r="AL199" s="32" t="s">
        <v>614</v>
      </c>
      <c r="AM199" s="32" t="s">
        <v>157</v>
      </c>
      <c r="AN199" s="32" t="s">
        <v>5384</v>
      </c>
      <c r="AO199" s="32" t="s">
        <v>157</v>
      </c>
      <c r="AP199" s="32" t="s">
        <v>157</v>
      </c>
      <c r="AQ199" s="32" t="s">
        <v>5382</v>
      </c>
      <c r="AR199" s="32" t="s">
        <v>1137</v>
      </c>
      <c r="AS199" s="32" t="s">
        <v>157</v>
      </c>
      <c r="AT199" s="32" t="s">
        <v>157</v>
      </c>
      <c r="AU199" s="32" t="s">
        <v>157</v>
      </c>
      <c r="AV199" s="32" t="s">
        <v>157</v>
      </c>
      <c r="AW199" s="32" t="s">
        <v>2970</v>
      </c>
      <c r="AX199" s="32" t="s">
        <v>164</v>
      </c>
      <c r="AY199" s="32" t="s">
        <v>5384</v>
      </c>
      <c r="AZ199" s="32" t="s">
        <v>256</v>
      </c>
      <c r="BA199" s="32" t="s">
        <v>614</v>
      </c>
      <c r="BB199" s="32" t="s">
        <v>157</v>
      </c>
      <c r="BC199" s="32" t="s">
        <v>5385</v>
      </c>
      <c r="BD199" s="32" t="s">
        <v>157</v>
      </c>
      <c r="BE199" s="32" t="s">
        <v>157</v>
      </c>
      <c r="BF199" s="32" t="s">
        <v>5382</v>
      </c>
      <c r="BG199" s="32" t="s">
        <v>1137</v>
      </c>
      <c r="BH199" s="32" t="s">
        <v>157</v>
      </c>
      <c r="BI199" s="32" t="s">
        <v>157</v>
      </c>
      <c r="BJ199" s="32" t="s">
        <v>157</v>
      </c>
      <c r="BK199" s="32" t="s">
        <v>157</v>
      </c>
      <c r="BL199" s="33" t="s">
        <v>164</v>
      </c>
      <c r="BM199" s="33" t="s">
        <v>970</v>
      </c>
      <c r="BN199" s="33" t="s">
        <v>966</v>
      </c>
      <c r="BO199" s="33" t="s">
        <v>614</v>
      </c>
      <c r="BP199" s="33" t="s">
        <v>157</v>
      </c>
      <c r="BQ199" s="33" t="s">
        <v>157</v>
      </c>
      <c r="BR199" s="33" t="s">
        <v>5386</v>
      </c>
      <c r="BS199" s="34" t="s">
        <v>162</v>
      </c>
      <c r="BT199" s="34" t="s">
        <v>157</v>
      </c>
      <c r="BU199" s="34" t="s">
        <v>164</v>
      </c>
      <c r="BV199" s="34" t="s">
        <v>460</v>
      </c>
      <c r="BW199" s="35" t="s">
        <v>5387</v>
      </c>
      <c r="BX199" s="35" t="s">
        <v>5388</v>
      </c>
      <c r="BY199" s="35" t="s">
        <v>157</v>
      </c>
    </row>
    <row r="200" spans="1:77" ht="150" x14ac:dyDescent="0.25">
      <c r="A200" s="30" t="s">
        <v>5904</v>
      </c>
      <c r="B200" s="30" t="s">
        <v>3088</v>
      </c>
      <c r="C200" s="30" t="s">
        <v>3089</v>
      </c>
      <c r="D200" s="51">
        <f>VLOOKUP(A200,Population!A201:C1144,2,FALSE)</f>
        <v>22886</v>
      </c>
      <c r="E200" s="30" t="s">
        <v>164</v>
      </c>
      <c r="F200" s="31" t="s">
        <v>341</v>
      </c>
      <c r="G200" s="31" t="s">
        <v>162</v>
      </c>
      <c r="H200" s="31" t="s">
        <v>157</v>
      </c>
      <c r="I200" s="31" t="s">
        <v>157</v>
      </c>
      <c r="J200" s="31" t="s">
        <v>157</v>
      </c>
      <c r="K200" s="31" t="s">
        <v>157</v>
      </c>
      <c r="L200" s="31" t="s">
        <v>157</v>
      </c>
      <c r="M200" s="31" t="s">
        <v>157</v>
      </c>
      <c r="N200" s="31" t="s">
        <v>157</v>
      </c>
      <c r="O200" s="31" t="s">
        <v>3111</v>
      </c>
      <c r="P200" s="31" t="s">
        <v>341</v>
      </c>
      <c r="Q200" s="31" t="s">
        <v>162</v>
      </c>
      <c r="R200" s="31" t="s">
        <v>157</v>
      </c>
      <c r="S200" s="31" t="s">
        <v>157</v>
      </c>
      <c r="T200" s="31" t="s">
        <v>157</v>
      </c>
      <c r="U200" s="31" t="s">
        <v>157</v>
      </c>
      <c r="V200" s="31" t="s">
        <v>157</v>
      </c>
      <c r="W200" s="31" t="s">
        <v>157</v>
      </c>
      <c r="X200" s="31" t="s">
        <v>157</v>
      </c>
      <c r="Y200" s="31" t="s">
        <v>3111</v>
      </c>
      <c r="Z200" s="31" t="s">
        <v>157</v>
      </c>
      <c r="AA200" s="31" t="s">
        <v>157</v>
      </c>
      <c r="AB200" s="31" t="s">
        <v>157</v>
      </c>
      <c r="AC200" s="31" t="s">
        <v>157</v>
      </c>
      <c r="AD200" s="31" t="s">
        <v>157</v>
      </c>
      <c r="AE200" s="31" t="s">
        <v>157</v>
      </c>
      <c r="AF200" s="32" t="s">
        <v>3112</v>
      </c>
      <c r="AG200" s="32" t="s">
        <v>3113</v>
      </c>
      <c r="AH200" s="32" t="s">
        <v>3114</v>
      </c>
      <c r="AI200" s="32" t="s">
        <v>164</v>
      </c>
      <c r="AJ200" s="32" t="s">
        <v>3115</v>
      </c>
      <c r="AK200" s="32" t="s">
        <v>3116</v>
      </c>
      <c r="AL200" s="32" t="s">
        <v>614</v>
      </c>
      <c r="AM200" s="32" t="s">
        <v>157</v>
      </c>
      <c r="AN200" s="32" t="s">
        <v>3117</v>
      </c>
      <c r="AO200" s="32" t="s">
        <v>157</v>
      </c>
      <c r="AP200" s="32" t="s">
        <v>157</v>
      </c>
      <c r="AQ200" s="32" t="s">
        <v>157</v>
      </c>
      <c r="AR200" s="32" t="s">
        <v>626</v>
      </c>
      <c r="AS200" s="32" t="s">
        <v>157</v>
      </c>
      <c r="AT200" s="32" t="s">
        <v>3118</v>
      </c>
      <c r="AU200" s="32" t="s">
        <v>157</v>
      </c>
      <c r="AV200" s="32" t="s">
        <v>157</v>
      </c>
      <c r="AW200" s="32" t="s">
        <v>3119</v>
      </c>
      <c r="AX200" s="32" t="s">
        <v>164</v>
      </c>
      <c r="AY200" s="32" t="s">
        <v>3120</v>
      </c>
      <c r="AZ200" s="32" t="s">
        <v>2441</v>
      </c>
      <c r="BA200" s="32" t="s">
        <v>614</v>
      </c>
      <c r="BB200" s="32" t="s">
        <v>157</v>
      </c>
      <c r="BC200" s="32" t="s">
        <v>3121</v>
      </c>
      <c r="BD200" s="32" t="s">
        <v>157</v>
      </c>
      <c r="BE200" s="32" t="s">
        <v>157</v>
      </c>
      <c r="BF200" s="32" t="s">
        <v>3122</v>
      </c>
      <c r="BG200" s="32" t="s">
        <v>626</v>
      </c>
      <c r="BH200" s="32" t="s">
        <v>157</v>
      </c>
      <c r="BI200" s="32" t="s">
        <v>3118</v>
      </c>
      <c r="BJ200" s="32" t="s">
        <v>157</v>
      </c>
      <c r="BK200" s="32" t="s">
        <v>157</v>
      </c>
      <c r="BL200" s="33" t="s">
        <v>162</v>
      </c>
      <c r="BM200" s="33" t="s">
        <v>157</v>
      </c>
      <c r="BN200" s="33" t="s">
        <v>157</v>
      </c>
      <c r="BO200" s="33" t="s">
        <v>157</v>
      </c>
      <c r="BP200" s="33" t="s">
        <v>157</v>
      </c>
      <c r="BQ200" s="33" t="s">
        <v>157</v>
      </c>
      <c r="BR200" s="33" t="s">
        <v>157</v>
      </c>
      <c r="BS200" s="34" t="s">
        <v>164</v>
      </c>
      <c r="BT200" s="34" t="s">
        <v>3123</v>
      </c>
      <c r="BU200" s="34" t="s">
        <v>164</v>
      </c>
      <c r="BV200" s="34" t="s">
        <v>3124</v>
      </c>
      <c r="BW200" s="35" t="s">
        <v>3125</v>
      </c>
      <c r="BX200" s="35" t="s">
        <v>3126</v>
      </c>
      <c r="BY200" s="35" t="s">
        <v>3127</v>
      </c>
    </row>
    <row r="201" spans="1:77" x14ac:dyDescent="0.25">
      <c r="A201" s="30" t="s">
        <v>5884</v>
      </c>
      <c r="B201" s="30" t="s">
        <v>1798</v>
      </c>
      <c r="C201" s="30" t="s">
        <v>1799</v>
      </c>
      <c r="D201" s="51">
        <f>VLOOKUP(A201,Population!A202:C1145,2,FALSE)</f>
        <v>425</v>
      </c>
      <c r="E201" s="30" t="s">
        <v>164</v>
      </c>
      <c r="F201" s="31" t="s">
        <v>764</v>
      </c>
      <c r="G201" s="31" t="s">
        <v>164</v>
      </c>
      <c r="H201" s="31" t="s">
        <v>1800</v>
      </c>
      <c r="I201" s="31" t="s">
        <v>233</v>
      </c>
      <c r="J201" s="31" t="s">
        <v>157</v>
      </c>
      <c r="K201" s="31" t="s">
        <v>524</v>
      </c>
      <c r="L201" s="31" t="s">
        <v>377</v>
      </c>
      <c r="M201" s="31" t="s">
        <v>463</v>
      </c>
      <c r="N201" s="31" t="s">
        <v>1801</v>
      </c>
      <c r="O201" s="31" t="s">
        <v>157</v>
      </c>
      <c r="P201" s="31" t="s">
        <v>340</v>
      </c>
      <c r="Q201" s="31" t="s">
        <v>164</v>
      </c>
      <c r="R201" s="31" t="s">
        <v>157</v>
      </c>
      <c r="S201" s="31" t="s">
        <v>233</v>
      </c>
      <c r="T201" s="31" t="s">
        <v>157</v>
      </c>
      <c r="U201" s="31" t="s">
        <v>157</v>
      </c>
      <c r="V201" s="31" t="s">
        <v>157</v>
      </c>
      <c r="W201" s="31" t="s">
        <v>157</v>
      </c>
      <c r="X201" s="31" t="s">
        <v>157</v>
      </c>
      <c r="Y201" s="31" t="s">
        <v>157</v>
      </c>
      <c r="Z201" s="31" t="s">
        <v>157</v>
      </c>
      <c r="AA201" s="31" t="s">
        <v>157</v>
      </c>
      <c r="AB201" s="31" t="s">
        <v>157</v>
      </c>
      <c r="AC201" s="31" t="s">
        <v>157</v>
      </c>
      <c r="AD201" s="31" t="s">
        <v>157</v>
      </c>
      <c r="AE201" s="31" t="s">
        <v>157</v>
      </c>
      <c r="AF201" s="32" t="s">
        <v>764</v>
      </c>
      <c r="AG201" s="32" t="s">
        <v>157</v>
      </c>
      <c r="AH201" s="32" t="s">
        <v>546</v>
      </c>
      <c r="AI201" s="32" t="s">
        <v>164</v>
      </c>
      <c r="AJ201" s="32" t="s">
        <v>546</v>
      </c>
      <c r="AK201" s="32" t="s">
        <v>524</v>
      </c>
      <c r="AL201" s="32" t="s">
        <v>233</v>
      </c>
      <c r="AM201" s="32" t="s">
        <v>157</v>
      </c>
      <c r="AN201" s="32" t="s">
        <v>377</v>
      </c>
      <c r="AO201" s="32" t="s">
        <v>157</v>
      </c>
      <c r="AP201" s="32" t="s">
        <v>157</v>
      </c>
      <c r="AQ201" s="32" t="s">
        <v>157</v>
      </c>
      <c r="AR201" s="32" t="s">
        <v>157</v>
      </c>
      <c r="AS201" s="32" t="s">
        <v>157</v>
      </c>
      <c r="AT201" s="32" t="s">
        <v>157</v>
      </c>
      <c r="AU201" s="32" t="s">
        <v>157</v>
      </c>
      <c r="AV201" s="32" t="s">
        <v>157</v>
      </c>
      <c r="AW201" s="32" t="s">
        <v>546</v>
      </c>
      <c r="AX201" s="32" t="s">
        <v>164</v>
      </c>
      <c r="AY201" s="32" t="s">
        <v>546</v>
      </c>
      <c r="AZ201" s="32" t="s">
        <v>524</v>
      </c>
      <c r="BA201" s="32" t="s">
        <v>233</v>
      </c>
      <c r="BB201" s="32" t="s">
        <v>157</v>
      </c>
      <c r="BC201" s="32" t="s">
        <v>377</v>
      </c>
      <c r="BD201" s="32" t="s">
        <v>157</v>
      </c>
      <c r="BE201" s="32" t="s">
        <v>157</v>
      </c>
      <c r="BF201" s="32" t="s">
        <v>157</v>
      </c>
      <c r="BG201" s="32" t="s">
        <v>157</v>
      </c>
      <c r="BH201" s="32" t="s">
        <v>157</v>
      </c>
      <c r="BI201" s="32" t="s">
        <v>157</v>
      </c>
      <c r="BJ201" s="32" t="s">
        <v>157</v>
      </c>
      <c r="BK201" s="32" t="s">
        <v>157</v>
      </c>
      <c r="BL201" s="33" t="s">
        <v>162</v>
      </c>
      <c r="BM201" s="33" t="s">
        <v>157</v>
      </c>
      <c r="BN201" s="33" t="s">
        <v>157</v>
      </c>
      <c r="BO201" s="33" t="s">
        <v>157</v>
      </c>
      <c r="BP201" s="33" t="s">
        <v>157</v>
      </c>
      <c r="BQ201" s="33" t="s">
        <v>157</v>
      </c>
      <c r="BR201" s="33" t="s">
        <v>157</v>
      </c>
      <c r="BS201" s="34" t="s">
        <v>162</v>
      </c>
      <c r="BT201" s="34" t="s">
        <v>157</v>
      </c>
      <c r="BU201" s="34" t="s">
        <v>162</v>
      </c>
      <c r="BV201" s="34" t="s">
        <v>157</v>
      </c>
      <c r="BW201" s="35" t="s">
        <v>157</v>
      </c>
      <c r="BX201" s="35" t="s">
        <v>157</v>
      </c>
      <c r="BY201" s="35" t="s">
        <v>157</v>
      </c>
    </row>
    <row r="202" spans="1:77" ht="60" x14ac:dyDescent="0.25">
      <c r="A202" s="30" t="s">
        <v>5870</v>
      </c>
      <c r="B202" s="30" t="s">
        <v>1356</v>
      </c>
      <c r="C202" s="30" t="s">
        <v>1357</v>
      </c>
      <c r="D202" s="51">
        <f>VLOOKUP(A202,Population!A203:C1146,2,FALSE)</f>
        <v>842</v>
      </c>
      <c r="E202" s="30" t="s">
        <v>164</v>
      </c>
      <c r="F202" s="31" t="s">
        <v>1358</v>
      </c>
      <c r="G202" s="31" t="s">
        <v>164</v>
      </c>
      <c r="H202" s="31" t="s">
        <v>533</v>
      </c>
      <c r="I202" s="31" t="s">
        <v>233</v>
      </c>
      <c r="J202" s="31" t="s">
        <v>157</v>
      </c>
      <c r="K202" s="31" t="s">
        <v>273</v>
      </c>
      <c r="L202" s="31" t="s">
        <v>1359</v>
      </c>
      <c r="M202" s="31" t="s">
        <v>1360</v>
      </c>
      <c r="N202" s="31" t="s">
        <v>1361</v>
      </c>
      <c r="O202" s="31" t="s">
        <v>1362</v>
      </c>
      <c r="P202" s="31" t="s">
        <v>1363</v>
      </c>
      <c r="Q202" s="31" t="s">
        <v>164</v>
      </c>
      <c r="R202" s="31" t="s">
        <v>533</v>
      </c>
      <c r="S202" s="31" t="s">
        <v>233</v>
      </c>
      <c r="T202" s="31" t="s">
        <v>157</v>
      </c>
      <c r="U202" s="31" t="s">
        <v>273</v>
      </c>
      <c r="V202" s="31" t="s">
        <v>1359</v>
      </c>
      <c r="W202" s="31" t="s">
        <v>1364</v>
      </c>
      <c r="X202" s="31" t="s">
        <v>1365</v>
      </c>
      <c r="Y202" s="31" t="s">
        <v>1362</v>
      </c>
      <c r="Z202" s="31" t="s">
        <v>259</v>
      </c>
      <c r="AA202" s="31" t="s">
        <v>157</v>
      </c>
      <c r="AB202" s="31" t="s">
        <v>157</v>
      </c>
      <c r="AC202" s="31" t="s">
        <v>157</v>
      </c>
      <c r="AD202" s="31" t="s">
        <v>157</v>
      </c>
      <c r="AE202" s="31" t="s">
        <v>157</v>
      </c>
      <c r="AF202" s="32" t="s">
        <v>1358</v>
      </c>
      <c r="AG202" s="32" t="s">
        <v>1363</v>
      </c>
      <c r="AH202" s="32" t="s">
        <v>1366</v>
      </c>
      <c r="AI202" s="32" t="s">
        <v>164</v>
      </c>
      <c r="AJ202" s="32" t="s">
        <v>1367</v>
      </c>
      <c r="AK202" s="32" t="s">
        <v>503</v>
      </c>
      <c r="AL202" s="32" t="s">
        <v>233</v>
      </c>
      <c r="AM202" s="32" t="s">
        <v>157</v>
      </c>
      <c r="AN202" s="32" t="s">
        <v>1368</v>
      </c>
      <c r="AO202" s="32" t="s">
        <v>157</v>
      </c>
      <c r="AP202" s="32" t="s">
        <v>1367</v>
      </c>
      <c r="AQ202" s="32" t="s">
        <v>1369</v>
      </c>
      <c r="AR202" s="32" t="s">
        <v>247</v>
      </c>
      <c r="AS202" s="32" t="s">
        <v>157</v>
      </c>
      <c r="AT202" s="32" t="s">
        <v>157</v>
      </c>
      <c r="AU202" s="32" t="s">
        <v>157</v>
      </c>
      <c r="AV202" s="32" t="s">
        <v>157</v>
      </c>
      <c r="AW202" s="32" t="s">
        <v>1370</v>
      </c>
      <c r="AX202" s="32" t="s">
        <v>164</v>
      </c>
      <c r="AY202" s="32" t="s">
        <v>1367</v>
      </c>
      <c r="AZ202" s="32" t="s">
        <v>842</v>
      </c>
      <c r="BA202" s="32" t="s">
        <v>233</v>
      </c>
      <c r="BB202" s="32" t="s">
        <v>157</v>
      </c>
      <c r="BC202" s="32" t="s">
        <v>1371</v>
      </c>
      <c r="BD202" s="32" t="s">
        <v>157</v>
      </c>
      <c r="BE202" s="32" t="s">
        <v>1372</v>
      </c>
      <c r="BF202" s="32" t="s">
        <v>1369</v>
      </c>
      <c r="BG202" s="32" t="s">
        <v>247</v>
      </c>
      <c r="BH202" s="32" t="s">
        <v>157</v>
      </c>
      <c r="BI202" s="32" t="s">
        <v>157</v>
      </c>
      <c r="BJ202" s="32" t="s">
        <v>157</v>
      </c>
      <c r="BK202" s="32" t="s">
        <v>157</v>
      </c>
      <c r="BL202" s="33" t="s">
        <v>162</v>
      </c>
      <c r="BM202" s="33" t="s">
        <v>157</v>
      </c>
      <c r="BN202" s="33" t="s">
        <v>157</v>
      </c>
      <c r="BO202" s="33" t="s">
        <v>157</v>
      </c>
      <c r="BP202" s="33" t="s">
        <v>157</v>
      </c>
      <c r="BQ202" s="33" t="s">
        <v>157</v>
      </c>
      <c r="BR202" s="33" t="s">
        <v>157</v>
      </c>
      <c r="BS202" s="34" t="s">
        <v>162</v>
      </c>
      <c r="BT202" s="34" t="s">
        <v>157</v>
      </c>
      <c r="BU202" s="34" t="s">
        <v>162</v>
      </c>
      <c r="BV202" s="34" t="s">
        <v>157</v>
      </c>
      <c r="BW202" s="35" t="s">
        <v>1373</v>
      </c>
      <c r="BX202" s="35" t="s">
        <v>162</v>
      </c>
      <c r="BY202" s="35" t="s">
        <v>162</v>
      </c>
    </row>
    <row r="203" spans="1:77" ht="30" x14ac:dyDescent="0.25">
      <c r="A203" s="30" t="s">
        <v>5890</v>
      </c>
      <c r="B203" s="30" t="s">
        <v>2140</v>
      </c>
      <c r="C203" s="30" t="s">
        <v>2141</v>
      </c>
      <c r="D203" s="51">
        <f>VLOOKUP(A203,Population!A204:C1147,2,FALSE)</f>
        <v>6798</v>
      </c>
      <c r="E203" s="30" t="s">
        <v>164</v>
      </c>
      <c r="F203" s="31" t="s">
        <v>2142</v>
      </c>
      <c r="G203" s="31" t="s">
        <v>164</v>
      </c>
      <c r="H203" s="31" t="s">
        <v>2143</v>
      </c>
      <c r="I203" s="31" t="s">
        <v>233</v>
      </c>
      <c r="J203" s="31" t="s">
        <v>157</v>
      </c>
      <c r="K203" s="31" t="s">
        <v>340</v>
      </c>
      <c r="L203" s="31" t="s">
        <v>2144</v>
      </c>
      <c r="M203" s="31" t="s">
        <v>2145</v>
      </c>
      <c r="N203" s="31" t="s">
        <v>2146</v>
      </c>
      <c r="O203" s="31" t="s">
        <v>157</v>
      </c>
      <c r="P203" s="31" t="s">
        <v>2147</v>
      </c>
      <c r="Q203" s="31" t="s">
        <v>164</v>
      </c>
      <c r="R203" s="31" t="s">
        <v>2143</v>
      </c>
      <c r="S203" s="31" t="s">
        <v>233</v>
      </c>
      <c r="T203" s="31" t="s">
        <v>157</v>
      </c>
      <c r="U203" s="31" t="s">
        <v>340</v>
      </c>
      <c r="V203" s="31" t="s">
        <v>2148</v>
      </c>
      <c r="W203" s="31" t="s">
        <v>2149</v>
      </c>
      <c r="X203" s="31" t="s">
        <v>2150</v>
      </c>
      <c r="Y203" s="31" t="s">
        <v>157</v>
      </c>
      <c r="Z203" s="31" t="s">
        <v>259</v>
      </c>
      <c r="AA203" s="31" t="s">
        <v>157</v>
      </c>
      <c r="AB203" s="31" t="s">
        <v>157</v>
      </c>
      <c r="AC203" s="31" t="s">
        <v>157</v>
      </c>
      <c r="AD203" s="31" t="s">
        <v>157</v>
      </c>
      <c r="AE203" s="31" t="s">
        <v>157</v>
      </c>
      <c r="AF203" s="32" t="s">
        <v>2151</v>
      </c>
      <c r="AG203" s="32" t="s">
        <v>2147</v>
      </c>
      <c r="AH203" s="32" t="s">
        <v>2152</v>
      </c>
      <c r="AI203" s="32" t="s">
        <v>164</v>
      </c>
      <c r="AJ203" s="32" t="s">
        <v>2153</v>
      </c>
      <c r="AK203" s="32" t="s">
        <v>340</v>
      </c>
      <c r="AL203" s="32" t="s">
        <v>233</v>
      </c>
      <c r="AM203" s="32" t="s">
        <v>157</v>
      </c>
      <c r="AN203" s="32" t="s">
        <v>2154</v>
      </c>
      <c r="AO203" s="32" t="s">
        <v>157</v>
      </c>
      <c r="AP203" s="32" t="s">
        <v>176</v>
      </c>
      <c r="AQ203" s="32" t="s">
        <v>157</v>
      </c>
      <c r="AR203" s="32" t="s">
        <v>259</v>
      </c>
      <c r="AS203" s="32" t="s">
        <v>157</v>
      </c>
      <c r="AT203" s="32" t="s">
        <v>157</v>
      </c>
      <c r="AU203" s="32" t="s">
        <v>157</v>
      </c>
      <c r="AV203" s="32" t="s">
        <v>157</v>
      </c>
      <c r="AW203" s="32" t="s">
        <v>2155</v>
      </c>
      <c r="AX203" s="32" t="s">
        <v>164</v>
      </c>
      <c r="AY203" s="32" t="s">
        <v>2153</v>
      </c>
      <c r="AZ203" s="32" t="s">
        <v>340</v>
      </c>
      <c r="BA203" s="32" t="s">
        <v>233</v>
      </c>
      <c r="BB203" s="32" t="s">
        <v>157</v>
      </c>
      <c r="BC203" s="32" t="s">
        <v>2154</v>
      </c>
      <c r="BD203" s="32" t="s">
        <v>157</v>
      </c>
      <c r="BE203" s="32" t="s">
        <v>176</v>
      </c>
      <c r="BF203" s="32" t="s">
        <v>157</v>
      </c>
      <c r="BG203" s="32" t="s">
        <v>259</v>
      </c>
      <c r="BH203" s="32" t="s">
        <v>157</v>
      </c>
      <c r="BI203" s="32" t="s">
        <v>157</v>
      </c>
      <c r="BJ203" s="32" t="s">
        <v>157</v>
      </c>
      <c r="BK203" s="32" t="s">
        <v>157</v>
      </c>
      <c r="BL203" s="33" t="s">
        <v>164</v>
      </c>
      <c r="BM203" s="33" t="s">
        <v>2151</v>
      </c>
      <c r="BN203" s="33" t="s">
        <v>2147</v>
      </c>
      <c r="BO203" s="33" t="s">
        <v>167</v>
      </c>
      <c r="BP203" s="33" t="s">
        <v>157</v>
      </c>
      <c r="BQ203" s="33" t="s">
        <v>1537</v>
      </c>
      <c r="BR203" s="33" t="s">
        <v>2156</v>
      </c>
      <c r="BS203" s="34" t="s">
        <v>162</v>
      </c>
      <c r="BT203" s="34" t="s">
        <v>157</v>
      </c>
      <c r="BU203" s="34" t="s">
        <v>162</v>
      </c>
      <c r="BV203" s="34" t="s">
        <v>157</v>
      </c>
      <c r="BW203" s="35" t="s">
        <v>2157</v>
      </c>
      <c r="BX203" s="35" t="s">
        <v>250</v>
      </c>
      <c r="BY203" s="35" t="s">
        <v>157</v>
      </c>
    </row>
    <row r="204" spans="1:77" ht="375" x14ac:dyDescent="0.25">
      <c r="A204" s="30" t="s">
        <v>1577</v>
      </c>
      <c r="B204" s="30" t="s">
        <v>1578</v>
      </c>
      <c r="C204" s="30" t="s">
        <v>1579</v>
      </c>
      <c r="D204" s="51">
        <f>VLOOKUP(A204,Population!A205:C1148,2,FALSE)</f>
        <v>3571</v>
      </c>
      <c r="E204" s="30" t="s">
        <v>164</v>
      </c>
      <c r="F204" s="31" t="s">
        <v>1580</v>
      </c>
      <c r="G204" s="31" t="s">
        <v>164</v>
      </c>
      <c r="H204" s="31" t="s">
        <v>188</v>
      </c>
      <c r="I204" s="31" t="s">
        <v>233</v>
      </c>
      <c r="J204" s="31" t="s">
        <v>157</v>
      </c>
      <c r="K204" s="31" t="s">
        <v>1581</v>
      </c>
      <c r="L204" s="31" t="s">
        <v>1582</v>
      </c>
      <c r="M204" s="31" t="s">
        <v>460</v>
      </c>
      <c r="N204" s="31" t="s">
        <v>1583</v>
      </c>
      <c r="O204" s="31" t="s">
        <v>157</v>
      </c>
      <c r="P204" s="31" t="s">
        <v>1584</v>
      </c>
      <c r="Q204" s="31" t="s">
        <v>164</v>
      </c>
      <c r="R204" s="31" t="s">
        <v>188</v>
      </c>
      <c r="S204" s="31" t="s">
        <v>233</v>
      </c>
      <c r="T204" s="31" t="s">
        <v>157</v>
      </c>
      <c r="U204" s="31" t="s">
        <v>1581</v>
      </c>
      <c r="V204" s="31" t="s">
        <v>1582</v>
      </c>
      <c r="W204" s="31" t="s">
        <v>1585</v>
      </c>
      <c r="X204" s="31" t="s">
        <v>1586</v>
      </c>
      <c r="Y204" s="31" t="s">
        <v>157</v>
      </c>
      <c r="Z204" s="31" t="s">
        <v>259</v>
      </c>
      <c r="AA204" s="31" t="s">
        <v>157</v>
      </c>
      <c r="AB204" s="31" t="s">
        <v>157</v>
      </c>
      <c r="AC204" s="31" t="s">
        <v>157</v>
      </c>
      <c r="AD204" s="31" t="s">
        <v>157</v>
      </c>
      <c r="AE204" s="31" t="s">
        <v>157</v>
      </c>
      <c r="AF204" s="32" t="s">
        <v>1587</v>
      </c>
      <c r="AG204" s="32" t="s">
        <v>1588</v>
      </c>
      <c r="AH204" s="32" t="s">
        <v>329</v>
      </c>
      <c r="AI204" s="32" t="s">
        <v>164</v>
      </c>
      <c r="AJ204" s="32" t="s">
        <v>1589</v>
      </c>
      <c r="AK204" s="32" t="s">
        <v>524</v>
      </c>
      <c r="AL204" s="32" t="s">
        <v>233</v>
      </c>
      <c r="AM204" s="32" t="s">
        <v>157</v>
      </c>
      <c r="AN204" s="32" t="s">
        <v>1590</v>
      </c>
      <c r="AO204" s="32" t="s">
        <v>157</v>
      </c>
      <c r="AP204" s="32" t="s">
        <v>157</v>
      </c>
      <c r="AQ204" s="32" t="s">
        <v>1590</v>
      </c>
      <c r="AR204" s="32" t="s">
        <v>626</v>
      </c>
      <c r="AS204" s="32" t="s">
        <v>157</v>
      </c>
      <c r="AT204" s="32" t="s">
        <v>1591</v>
      </c>
      <c r="AU204" s="32" t="s">
        <v>157</v>
      </c>
      <c r="AV204" s="32" t="s">
        <v>157</v>
      </c>
      <c r="AW204" s="32" t="s">
        <v>1592</v>
      </c>
      <c r="AX204" s="32" t="s">
        <v>164</v>
      </c>
      <c r="AY204" s="32" t="s">
        <v>1593</v>
      </c>
      <c r="AZ204" s="32" t="s">
        <v>244</v>
      </c>
      <c r="BA204" s="32" t="s">
        <v>233</v>
      </c>
      <c r="BB204" s="32" t="s">
        <v>157</v>
      </c>
      <c r="BC204" s="32" t="s">
        <v>1590</v>
      </c>
      <c r="BD204" s="32" t="s">
        <v>157</v>
      </c>
      <c r="BE204" s="32" t="s">
        <v>157</v>
      </c>
      <c r="BF204" s="32" t="s">
        <v>1590</v>
      </c>
      <c r="BG204" s="32" t="s">
        <v>626</v>
      </c>
      <c r="BH204" s="32" t="s">
        <v>157</v>
      </c>
      <c r="BI204" s="32" t="s">
        <v>1591</v>
      </c>
      <c r="BJ204" s="32" t="s">
        <v>157</v>
      </c>
      <c r="BK204" s="32" t="s">
        <v>157</v>
      </c>
      <c r="BL204" s="33" t="s">
        <v>162</v>
      </c>
      <c r="BM204" s="33" t="s">
        <v>157</v>
      </c>
      <c r="BN204" s="33" t="s">
        <v>157</v>
      </c>
      <c r="BO204" s="33" t="s">
        <v>157</v>
      </c>
      <c r="BP204" s="33" t="s">
        <v>157</v>
      </c>
      <c r="BQ204" s="33" t="s">
        <v>157</v>
      </c>
      <c r="BR204" s="33" t="s">
        <v>157</v>
      </c>
      <c r="BS204" s="34" t="s">
        <v>164</v>
      </c>
      <c r="BT204" s="34" t="s">
        <v>1461</v>
      </c>
      <c r="BU204" s="34" t="s">
        <v>164</v>
      </c>
      <c r="BV204" s="34" t="s">
        <v>1594</v>
      </c>
      <c r="BW204" s="35" t="s">
        <v>1595</v>
      </c>
      <c r="BX204" s="35" t="s">
        <v>1596</v>
      </c>
      <c r="BY204" s="35" t="s">
        <v>157</v>
      </c>
    </row>
    <row r="205" spans="1:77" ht="45" x14ac:dyDescent="0.25">
      <c r="A205" s="30" t="s">
        <v>3130</v>
      </c>
      <c r="B205" s="30" t="s">
        <v>3131</v>
      </c>
      <c r="C205" s="30" t="s">
        <v>3132</v>
      </c>
      <c r="D205" s="51">
        <f>VLOOKUP(A205,Population!A206:C1149,2,FALSE)</f>
        <v>228</v>
      </c>
      <c r="E205" s="30" t="s">
        <v>164</v>
      </c>
      <c r="F205" s="31" t="s">
        <v>278</v>
      </c>
      <c r="G205" s="31" t="s">
        <v>164</v>
      </c>
      <c r="H205" s="31" t="s">
        <v>3133</v>
      </c>
      <c r="I205" s="31" t="s">
        <v>233</v>
      </c>
      <c r="J205" s="31" t="s">
        <v>157</v>
      </c>
      <c r="K205" s="31" t="s">
        <v>297</v>
      </c>
      <c r="L205" s="31" t="s">
        <v>3134</v>
      </c>
      <c r="M205" s="31" t="s">
        <v>3135</v>
      </c>
      <c r="N205" s="31" t="s">
        <v>3136</v>
      </c>
      <c r="O205" s="31" t="s">
        <v>157</v>
      </c>
      <c r="P205" s="31" t="s">
        <v>377</v>
      </c>
      <c r="Q205" s="31" t="s">
        <v>164</v>
      </c>
      <c r="R205" s="31" t="s">
        <v>3133</v>
      </c>
      <c r="S205" s="31" t="s">
        <v>233</v>
      </c>
      <c r="T205" s="31" t="s">
        <v>157</v>
      </c>
      <c r="U205" s="31" t="s">
        <v>297</v>
      </c>
      <c r="V205" s="31" t="s">
        <v>3137</v>
      </c>
      <c r="W205" s="31" t="s">
        <v>157</v>
      </c>
      <c r="X205" s="31" t="s">
        <v>157</v>
      </c>
      <c r="Y205" s="31" t="s">
        <v>157</v>
      </c>
      <c r="Z205" s="31" t="s">
        <v>259</v>
      </c>
      <c r="AA205" s="31" t="s">
        <v>157</v>
      </c>
      <c r="AB205" s="31" t="s">
        <v>157</v>
      </c>
      <c r="AC205" s="31" t="s">
        <v>157</v>
      </c>
      <c r="AD205" s="31" t="s">
        <v>157</v>
      </c>
      <c r="AE205" s="31" t="s">
        <v>157</v>
      </c>
      <c r="AF205" s="32" t="s">
        <v>594</v>
      </c>
      <c r="AG205" s="32" t="s">
        <v>377</v>
      </c>
      <c r="AH205" s="32" t="s">
        <v>710</v>
      </c>
      <c r="AI205" s="32" t="s">
        <v>164</v>
      </c>
      <c r="AJ205" s="32" t="s">
        <v>710</v>
      </c>
      <c r="AK205" s="32" t="s">
        <v>528</v>
      </c>
      <c r="AL205" s="32" t="s">
        <v>233</v>
      </c>
      <c r="AM205" s="32" t="s">
        <v>157</v>
      </c>
      <c r="AN205" s="32" t="s">
        <v>3138</v>
      </c>
      <c r="AO205" s="32" t="s">
        <v>157</v>
      </c>
      <c r="AP205" s="32" t="s">
        <v>157</v>
      </c>
      <c r="AQ205" s="32" t="s">
        <v>157</v>
      </c>
      <c r="AR205" s="32" t="s">
        <v>259</v>
      </c>
      <c r="AS205" s="32" t="s">
        <v>157</v>
      </c>
      <c r="AT205" s="32" t="s">
        <v>157</v>
      </c>
      <c r="AU205" s="32" t="s">
        <v>157</v>
      </c>
      <c r="AV205" s="32" t="s">
        <v>157</v>
      </c>
      <c r="AW205" s="32" t="s">
        <v>710</v>
      </c>
      <c r="AX205" s="32" t="s">
        <v>164</v>
      </c>
      <c r="AY205" s="32" t="s">
        <v>710</v>
      </c>
      <c r="AZ205" s="32" t="s">
        <v>528</v>
      </c>
      <c r="BA205" s="32" t="s">
        <v>233</v>
      </c>
      <c r="BB205" s="32" t="s">
        <v>157</v>
      </c>
      <c r="BC205" s="32" t="s">
        <v>3139</v>
      </c>
      <c r="BD205" s="32" t="s">
        <v>157</v>
      </c>
      <c r="BE205" s="32" t="s">
        <v>157</v>
      </c>
      <c r="BF205" s="32" t="s">
        <v>157</v>
      </c>
      <c r="BG205" s="32" t="s">
        <v>259</v>
      </c>
      <c r="BH205" s="32" t="s">
        <v>157</v>
      </c>
      <c r="BI205" s="32" t="s">
        <v>157</v>
      </c>
      <c r="BJ205" s="32" t="s">
        <v>157</v>
      </c>
      <c r="BK205" s="32" t="s">
        <v>157</v>
      </c>
      <c r="BL205" s="33" t="s">
        <v>162</v>
      </c>
      <c r="BM205" s="33" t="s">
        <v>157</v>
      </c>
      <c r="BN205" s="33" t="s">
        <v>157</v>
      </c>
      <c r="BO205" s="33" t="s">
        <v>157</v>
      </c>
      <c r="BP205" s="33" t="s">
        <v>157</v>
      </c>
      <c r="BQ205" s="33" t="s">
        <v>157</v>
      </c>
      <c r="BR205" s="33" t="s">
        <v>157</v>
      </c>
      <c r="BS205" s="34" t="s">
        <v>162</v>
      </c>
      <c r="BT205" s="34" t="s">
        <v>157</v>
      </c>
      <c r="BU205" s="34" t="s">
        <v>164</v>
      </c>
      <c r="BV205" s="34" t="s">
        <v>3140</v>
      </c>
      <c r="BW205" s="35" t="s">
        <v>162</v>
      </c>
      <c r="BX205" s="35" t="s">
        <v>3141</v>
      </c>
      <c r="BY205" s="35" t="s">
        <v>3142</v>
      </c>
    </row>
    <row r="206" spans="1:77" ht="30" x14ac:dyDescent="0.25">
      <c r="A206" s="30" t="s">
        <v>5918</v>
      </c>
      <c r="B206" s="30" t="s">
        <v>4160</v>
      </c>
      <c r="C206" s="30" t="s">
        <v>4161</v>
      </c>
      <c r="D206" s="51">
        <f>VLOOKUP(A206,Population!A207:C1150,2,FALSE)</f>
        <v>407</v>
      </c>
      <c r="E206" s="30" t="s">
        <v>164</v>
      </c>
      <c r="F206" s="31" t="s">
        <v>2493</v>
      </c>
      <c r="G206" s="31" t="s">
        <v>164</v>
      </c>
      <c r="H206" s="31" t="s">
        <v>831</v>
      </c>
      <c r="I206" s="31" t="s">
        <v>233</v>
      </c>
      <c r="J206" s="31" t="s">
        <v>157</v>
      </c>
      <c r="K206" s="31" t="s">
        <v>503</v>
      </c>
      <c r="L206" s="31" t="s">
        <v>4162</v>
      </c>
      <c r="M206" s="31" t="s">
        <v>1102</v>
      </c>
      <c r="N206" s="31" t="s">
        <v>392</v>
      </c>
      <c r="O206" s="31" t="s">
        <v>157</v>
      </c>
      <c r="P206" s="31" t="s">
        <v>332</v>
      </c>
      <c r="Q206" s="31" t="s">
        <v>162</v>
      </c>
      <c r="R206" s="31" t="s">
        <v>157</v>
      </c>
      <c r="S206" s="31" t="s">
        <v>157</v>
      </c>
      <c r="T206" s="31" t="s">
        <v>157</v>
      </c>
      <c r="U206" s="31" t="s">
        <v>157</v>
      </c>
      <c r="V206" s="31" t="s">
        <v>157</v>
      </c>
      <c r="W206" s="31" t="s">
        <v>157</v>
      </c>
      <c r="X206" s="31" t="s">
        <v>157</v>
      </c>
      <c r="Y206" s="31" t="s">
        <v>157</v>
      </c>
      <c r="Z206" s="31" t="s">
        <v>157</v>
      </c>
      <c r="AA206" s="31" t="s">
        <v>157</v>
      </c>
      <c r="AB206" s="31" t="s">
        <v>157</v>
      </c>
      <c r="AC206" s="31" t="s">
        <v>157</v>
      </c>
      <c r="AD206" s="31" t="s">
        <v>157</v>
      </c>
      <c r="AE206" s="31" t="s">
        <v>4163</v>
      </c>
      <c r="AF206" s="32" t="s">
        <v>2493</v>
      </c>
      <c r="AG206" s="32" t="s">
        <v>169</v>
      </c>
      <c r="AH206" s="32" t="s">
        <v>3253</v>
      </c>
      <c r="AI206" s="32" t="s">
        <v>164</v>
      </c>
      <c r="AJ206" s="32" t="s">
        <v>1800</v>
      </c>
      <c r="AK206" s="32" t="s">
        <v>157</v>
      </c>
      <c r="AL206" s="32" t="s">
        <v>233</v>
      </c>
      <c r="AM206" s="32" t="s">
        <v>157</v>
      </c>
      <c r="AN206" s="32" t="s">
        <v>4164</v>
      </c>
      <c r="AO206" s="32" t="s">
        <v>157</v>
      </c>
      <c r="AP206" s="32" t="s">
        <v>157</v>
      </c>
      <c r="AQ206" s="32" t="s">
        <v>157</v>
      </c>
      <c r="AR206" s="32" t="s">
        <v>157</v>
      </c>
      <c r="AS206" s="32" t="s">
        <v>157</v>
      </c>
      <c r="AT206" s="32" t="s">
        <v>157</v>
      </c>
      <c r="AU206" s="32" t="s">
        <v>157</v>
      </c>
      <c r="AV206" s="32" t="s">
        <v>157</v>
      </c>
      <c r="AW206" s="32" t="s">
        <v>3253</v>
      </c>
      <c r="AX206" s="32" t="s">
        <v>164</v>
      </c>
      <c r="AY206" s="32" t="s">
        <v>1800</v>
      </c>
      <c r="AZ206" s="32" t="s">
        <v>157</v>
      </c>
      <c r="BA206" s="32" t="s">
        <v>157</v>
      </c>
      <c r="BB206" s="32" t="s">
        <v>157</v>
      </c>
      <c r="BC206" s="32" t="s">
        <v>4164</v>
      </c>
      <c r="BD206" s="32" t="s">
        <v>157</v>
      </c>
      <c r="BE206" s="32" t="s">
        <v>157</v>
      </c>
      <c r="BF206" s="32" t="s">
        <v>157</v>
      </c>
      <c r="BG206" s="32" t="s">
        <v>157</v>
      </c>
      <c r="BH206" s="32" t="s">
        <v>157</v>
      </c>
      <c r="BI206" s="32" t="s">
        <v>157</v>
      </c>
      <c r="BJ206" s="32" t="s">
        <v>157</v>
      </c>
      <c r="BK206" s="32" t="s">
        <v>157</v>
      </c>
      <c r="BL206" s="33" t="s">
        <v>162</v>
      </c>
      <c r="BM206" s="33" t="s">
        <v>157</v>
      </c>
      <c r="BN206" s="33" t="s">
        <v>157</v>
      </c>
      <c r="BO206" s="33" t="s">
        <v>157</v>
      </c>
      <c r="BP206" s="33" t="s">
        <v>157</v>
      </c>
      <c r="BQ206" s="33" t="s">
        <v>157</v>
      </c>
      <c r="BR206" s="33" t="s">
        <v>157</v>
      </c>
      <c r="BS206" s="34" t="s">
        <v>162</v>
      </c>
      <c r="BT206" s="34" t="s">
        <v>157</v>
      </c>
      <c r="BU206" s="34" t="s">
        <v>162</v>
      </c>
      <c r="BV206" s="34" t="s">
        <v>157</v>
      </c>
      <c r="BW206" s="35" t="s">
        <v>4165</v>
      </c>
      <c r="BX206" s="35" t="s">
        <v>4166</v>
      </c>
      <c r="BY206" s="35" t="s">
        <v>157</v>
      </c>
    </row>
    <row r="207" spans="1:77" ht="45" x14ac:dyDescent="0.25">
      <c r="A207" s="30" t="s">
        <v>5899</v>
      </c>
      <c r="B207" s="30" t="s">
        <v>2636</v>
      </c>
      <c r="C207" s="30" t="s">
        <v>2637</v>
      </c>
      <c r="D207" s="51">
        <f>VLOOKUP(A207,Population!A208:C1151,2,FALSE)</f>
        <v>876</v>
      </c>
      <c r="E207" s="30" t="s">
        <v>164</v>
      </c>
      <c r="F207" s="31" t="s">
        <v>2638</v>
      </c>
      <c r="G207" s="31" t="s">
        <v>164</v>
      </c>
      <c r="H207" s="31" t="s">
        <v>329</v>
      </c>
      <c r="I207" s="31" t="s">
        <v>233</v>
      </c>
      <c r="J207" s="31" t="s">
        <v>157</v>
      </c>
      <c r="K207" s="31" t="s">
        <v>2639</v>
      </c>
      <c r="L207" s="31" t="s">
        <v>2640</v>
      </c>
      <c r="M207" s="31" t="s">
        <v>2465</v>
      </c>
      <c r="N207" s="31" t="s">
        <v>2641</v>
      </c>
      <c r="O207" s="31" t="s">
        <v>157</v>
      </c>
      <c r="P207" s="31" t="s">
        <v>2642</v>
      </c>
      <c r="Q207" s="31" t="s">
        <v>164</v>
      </c>
      <c r="R207" s="31" t="s">
        <v>329</v>
      </c>
      <c r="S207" s="31" t="s">
        <v>233</v>
      </c>
      <c r="T207" s="31" t="s">
        <v>157</v>
      </c>
      <c r="U207" s="31" t="s">
        <v>2639</v>
      </c>
      <c r="V207" s="31" t="s">
        <v>2640</v>
      </c>
      <c r="W207" s="31" t="s">
        <v>1891</v>
      </c>
      <c r="X207" s="31" t="s">
        <v>2643</v>
      </c>
      <c r="Y207" s="31" t="s">
        <v>157</v>
      </c>
      <c r="Z207" s="31" t="s">
        <v>259</v>
      </c>
      <c r="AA207" s="31" t="s">
        <v>157</v>
      </c>
      <c r="AB207" s="31" t="s">
        <v>157</v>
      </c>
      <c r="AC207" s="31" t="s">
        <v>157</v>
      </c>
      <c r="AD207" s="31" t="s">
        <v>157</v>
      </c>
      <c r="AE207" s="31" t="s">
        <v>341</v>
      </c>
      <c r="AF207" s="32" t="s">
        <v>1984</v>
      </c>
      <c r="AG207" s="32" t="s">
        <v>328</v>
      </c>
      <c r="AH207" s="32" t="s">
        <v>762</v>
      </c>
      <c r="AI207" s="32" t="s">
        <v>164</v>
      </c>
      <c r="AJ207" s="32" t="s">
        <v>2644</v>
      </c>
      <c r="AK207" s="32" t="s">
        <v>2639</v>
      </c>
      <c r="AL207" s="32" t="s">
        <v>233</v>
      </c>
      <c r="AM207" s="32" t="s">
        <v>157</v>
      </c>
      <c r="AN207" s="32" t="s">
        <v>2645</v>
      </c>
      <c r="AO207" s="32" t="s">
        <v>1136</v>
      </c>
      <c r="AP207" s="32" t="s">
        <v>157</v>
      </c>
      <c r="AQ207" s="32" t="s">
        <v>157</v>
      </c>
      <c r="AR207" s="32" t="s">
        <v>247</v>
      </c>
      <c r="AS207" s="32" t="s">
        <v>157</v>
      </c>
      <c r="AT207" s="32" t="s">
        <v>2646</v>
      </c>
      <c r="AU207" s="32" t="s">
        <v>157</v>
      </c>
      <c r="AV207" s="32" t="s">
        <v>157</v>
      </c>
      <c r="AW207" s="32" t="s">
        <v>595</v>
      </c>
      <c r="AX207" s="32" t="s">
        <v>164</v>
      </c>
      <c r="AY207" s="32" t="s">
        <v>2647</v>
      </c>
      <c r="AZ207" s="32" t="s">
        <v>2639</v>
      </c>
      <c r="BA207" s="32" t="s">
        <v>233</v>
      </c>
      <c r="BB207" s="32" t="s">
        <v>157</v>
      </c>
      <c r="BC207" s="32" t="s">
        <v>2648</v>
      </c>
      <c r="BD207" s="32" t="s">
        <v>1136</v>
      </c>
      <c r="BE207" s="32" t="s">
        <v>157</v>
      </c>
      <c r="BF207" s="32" t="s">
        <v>157</v>
      </c>
      <c r="BG207" s="32" t="s">
        <v>247</v>
      </c>
      <c r="BH207" s="32" t="s">
        <v>157</v>
      </c>
      <c r="BI207" s="32" t="s">
        <v>2649</v>
      </c>
      <c r="BJ207" s="32" t="s">
        <v>157</v>
      </c>
      <c r="BK207" s="32" t="s">
        <v>157</v>
      </c>
      <c r="BL207" s="33" t="s">
        <v>162</v>
      </c>
      <c r="BM207" s="33" t="s">
        <v>157</v>
      </c>
      <c r="BN207" s="33" t="s">
        <v>157</v>
      </c>
      <c r="BO207" s="33" t="s">
        <v>157</v>
      </c>
      <c r="BP207" s="33" t="s">
        <v>157</v>
      </c>
      <c r="BQ207" s="33" t="s">
        <v>157</v>
      </c>
      <c r="BR207" s="33" t="s">
        <v>157</v>
      </c>
      <c r="BS207" s="34" t="s">
        <v>162</v>
      </c>
      <c r="BT207" s="34" t="s">
        <v>157</v>
      </c>
      <c r="BU207" s="34" t="s">
        <v>162</v>
      </c>
      <c r="BV207" s="34" t="s">
        <v>157</v>
      </c>
      <c r="BW207" s="35" t="s">
        <v>2650</v>
      </c>
      <c r="BX207" s="35" t="s">
        <v>162</v>
      </c>
      <c r="BY207" s="35" t="s">
        <v>157</v>
      </c>
    </row>
    <row r="208" spans="1:77" ht="60" x14ac:dyDescent="0.25">
      <c r="A208" s="30" t="s">
        <v>5920</v>
      </c>
      <c r="B208" s="30" t="s">
        <v>4216</v>
      </c>
      <c r="C208" s="30" t="s">
        <v>5961</v>
      </c>
      <c r="D208" s="51">
        <f>VLOOKUP(A208,Population!A209:C1152,2,FALSE)</f>
        <v>15254</v>
      </c>
      <c r="E208" s="30" t="s">
        <v>164</v>
      </c>
      <c r="F208" s="31" t="s">
        <v>4218</v>
      </c>
      <c r="G208" s="31" t="s">
        <v>164</v>
      </c>
      <c r="H208" s="31" t="s">
        <v>4219</v>
      </c>
      <c r="I208" s="31" t="s">
        <v>614</v>
      </c>
      <c r="J208" s="31" t="s">
        <v>157</v>
      </c>
      <c r="K208" s="31" t="s">
        <v>4220</v>
      </c>
      <c r="L208" s="31" t="s">
        <v>4221</v>
      </c>
      <c r="M208" s="31" t="s">
        <v>4222</v>
      </c>
      <c r="N208" s="31" t="s">
        <v>4223</v>
      </c>
      <c r="O208" s="31" t="s">
        <v>157</v>
      </c>
      <c r="P208" s="31" t="s">
        <v>4224</v>
      </c>
      <c r="Q208" s="31" t="s">
        <v>164</v>
      </c>
      <c r="R208" s="31" t="s">
        <v>4225</v>
      </c>
      <c r="S208" s="31" t="s">
        <v>614</v>
      </c>
      <c r="T208" s="31" t="s">
        <v>157</v>
      </c>
      <c r="U208" s="31" t="s">
        <v>186</v>
      </c>
      <c r="V208" s="31" t="s">
        <v>4226</v>
      </c>
      <c r="W208" s="31" t="s">
        <v>4227</v>
      </c>
      <c r="X208" s="31" t="s">
        <v>4228</v>
      </c>
      <c r="Y208" s="31" t="s">
        <v>4229</v>
      </c>
      <c r="Z208" s="31" t="s">
        <v>259</v>
      </c>
      <c r="AA208" s="31" t="s">
        <v>157</v>
      </c>
      <c r="AB208" s="31" t="s">
        <v>157</v>
      </c>
      <c r="AC208" s="31" t="s">
        <v>157</v>
      </c>
      <c r="AD208" s="31" t="s">
        <v>157</v>
      </c>
      <c r="AE208" s="31" t="s">
        <v>4230</v>
      </c>
      <c r="AF208" s="32" t="s">
        <v>4231</v>
      </c>
      <c r="AG208" s="32" t="s">
        <v>4232</v>
      </c>
      <c r="AH208" s="32" t="s">
        <v>4233</v>
      </c>
      <c r="AI208" s="32" t="s">
        <v>164</v>
      </c>
      <c r="AJ208" s="32" t="s">
        <v>4234</v>
      </c>
      <c r="AK208" s="32" t="s">
        <v>4235</v>
      </c>
      <c r="AL208" s="32" t="s">
        <v>614</v>
      </c>
      <c r="AM208" s="32" t="s">
        <v>157</v>
      </c>
      <c r="AN208" s="32" t="s">
        <v>4236</v>
      </c>
      <c r="AO208" s="32" t="s">
        <v>157</v>
      </c>
      <c r="AP208" s="32" t="s">
        <v>157</v>
      </c>
      <c r="AQ208" s="32" t="s">
        <v>157</v>
      </c>
      <c r="AR208" s="32" t="s">
        <v>157</v>
      </c>
      <c r="AS208" s="32" t="s">
        <v>157</v>
      </c>
      <c r="AT208" s="32" t="s">
        <v>157</v>
      </c>
      <c r="AU208" s="32" t="s">
        <v>157</v>
      </c>
      <c r="AV208" s="32" t="s">
        <v>157</v>
      </c>
      <c r="AW208" s="32" t="s">
        <v>157</v>
      </c>
      <c r="AX208" s="32" t="s">
        <v>164</v>
      </c>
      <c r="AY208" s="32" t="s">
        <v>4234</v>
      </c>
      <c r="AZ208" s="32" t="s">
        <v>4235</v>
      </c>
      <c r="BA208" s="32" t="s">
        <v>614</v>
      </c>
      <c r="BB208" s="32" t="s">
        <v>157</v>
      </c>
      <c r="BC208" s="32" t="s">
        <v>4237</v>
      </c>
      <c r="BD208" s="32" t="s">
        <v>157</v>
      </c>
      <c r="BE208" s="32" t="s">
        <v>157</v>
      </c>
      <c r="BF208" s="32" t="s">
        <v>157</v>
      </c>
      <c r="BG208" s="32" t="s">
        <v>157</v>
      </c>
      <c r="BH208" s="32" t="s">
        <v>157</v>
      </c>
      <c r="BI208" s="32" t="s">
        <v>157</v>
      </c>
      <c r="BJ208" s="32" t="s">
        <v>157</v>
      </c>
      <c r="BK208" s="32" t="s">
        <v>157</v>
      </c>
      <c r="BL208" s="33" t="s">
        <v>164</v>
      </c>
      <c r="BM208" s="33" t="s">
        <v>4238</v>
      </c>
      <c r="BN208" s="33" t="s">
        <v>4239</v>
      </c>
      <c r="BO208" s="33" t="s">
        <v>775</v>
      </c>
      <c r="BP208" s="33" t="s">
        <v>4240</v>
      </c>
      <c r="BQ208" s="33" t="s">
        <v>157</v>
      </c>
      <c r="BR208" s="33" t="s">
        <v>4241</v>
      </c>
      <c r="BS208" s="34" t="s">
        <v>164</v>
      </c>
      <c r="BT208" s="34" t="s">
        <v>4242</v>
      </c>
      <c r="BU208" s="34" t="s">
        <v>164</v>
      </c>
      <c r="BV208" s="34" t="s">
        <v>4243</v>
      </c>
      <c r="BW208" s="35" t="s">
        <v>157</v>
      </c>
      <c r="BX208" s="35" t="s">
        <v>157</v>
      </c>
      <c r="BY208" s="35" t="s">
        <v>157</v>
      </c>
    </row>
    <row r="209" spans="1:77" ht="45" x14ac:dyDescent="0.25">
      <c r="A209" s="30" t="s">
        <v>5862</v>
      </c>
      <c r="B209" s="30" t="s">
        <v>476</v>
      </c>
      <c r="C209" s="30" t="s">
        <v>477</v>
      </c>
      <c r="D209" s="51">
        <f>VLOOKUP(A209,Population!A210:C1153,2,FALSE)</f>
        <v>1431</v>
      </c>
      <c r="E209" s="30" t="s">
        <v>164</v>
      </c>
      <c r="F209" s="31" t="s">
        <v>478</v>
      </c>
      <c r="G209" s="31" t="s">
        <v>164</v>
      </c>
      <c r="H209" s="31" t="s">
        <v>479</v>
      </c>
      <c r="I209" s="31" t="s">
        <v>233</v>
      </c>
      <c r="J209" s="31" t="s">
        <v>157</v>
      </c>
      <c r="K209" s="31" t="s">
        <v>340</v>
      </c>
      <c r="L209" s="31" t="s">
        <v>480</v>
      </c>
      <c r="M209" s="31" t="s">
        <v>481</v>
      </c>
      <c r="N209" s="31" t="s">
        <v>482</v>
      </c>
      <c r="O209" s="31" t="s">
        <v>157</v>
      </c>
      <c r="P209" s="31" t="s">
        <v>263</v>
      </c>
      <c r="Q209" s="31" t="s">
        <v>164</v>
      </c>
      <c r="R209" s="31" t="s">
        <v>479</v>
      </c>
      <c r="S209" s="31" t="s">
        <v>233</v>
      </c>
      <c r="T209" s="31" t="s">
        <v>157</v>
      </c>
      <c r="U209" s="31" t="s">
        <v>340</v>
      </c>
      <c r="V209" s="31" t="s">
        <v>483</v>
      </c>
      <c r="W209" s="31" t="s">
        <v>484</v>
      </c>
      <c r="X209" s="31" t="s">
        <v>485</v>
      </c>
      <c r="Y209" s="31" t="s">
        <v>157</v>
      </c>
      <c r="Z209" s="31" t="s">
        <v>259</v>
      </c>
      <c r="AA209" s="31" t="s">
        <v>157</v>
      </c>
      <c r="AB209" s="31" t="s">
        <v>157</v>
      </c>
      <c r="AC209" s="31" t="s">
        <v>157</v>
      </c>
      <c r="AD209" s="31" t="s">
        <v>157</v>
      </c>
      <c r="AE209" s="31" t="s">
        <v>157</v>
      </c>
      <c r="AF209" s="32" t="s">
        <v>486</v>
      </c>
      <c r="AG209" s="32" t="s">
        <v>487</v>
      </c>
      <c r="AH209" s="32" t="s">
        <v>488</v>
      </c>
      <c r="AI209" s="32" t="s">
        <v>164</v>
      </c>
      <c r="AJ209" s="32" t="s">
        <v>489</v>
      </c>
      <c r="AK209" s="32" t="s">
        <v>340</v>
      </c>
      <c r="AL209" s="32" t="s">
        <v>233</v>
      </c>
      <c r="AM209" s="32" t="s">
        <v>157</v>
      </c>
      <c r="AN209" s="32" t="s">
        <v>490</v>
      </c>
      <c r="AO209" s="32" t="s">
        <v>340</v>
      </c>
      <c r="AP209" s="32" t="s">
        <v>340</v>
      </c>
      <c r="AQ209" s="32" t="s">
        <v>491</v>
      </c>
      <c r="AR209" s="32" t="s">
        <v>259</v>
      </c>
      <c r="AS209" s="32" t="s">
        <v>157</v>
      </c>
      <c r="AT209" s="32" t="s">
        <v>157</v>
      </c>
      <c r="AU209" s="32" t="s">
        <v>157</v>
      </c>
      <c r="AV209" s="32" t="s">
        <v>157</v>
      </c>
      <c r="AW209" s="32" t="s">
        <v>492</v>
      </c>
      <c r="AX209" s="32" t="s">
        <v>164</v>
      </c>
      <c r="AY209" s="32" t="s">
        <v>489</v>
      </c>
      <c r="AZ209" s="32" t="s">
        <v>340</v>
      </c>
      <c r="BA209" s="32" t="s">
        <v>233</v>
      </c>
      <c r="BB209" s="32" t="s">
        <v>157</v>
      </c>
      <c r="BC209" s="32" t="s">
        <v>490</v>
      </c>
      <c r="BD209" s="32" t="s">
        <v>340</v>
      </c>
      <c r="BE209" s="32" t="s">
        <v>340</v>
      </c>
      <c r="BF209" s="32" t="s">
        <v>493</v>
      </c>
      <c r="BG209" s="32" t="s">
        <v>259</v>
      </c>
      <c r="BH209" s="32" t="s">
        <v>157</v>
      </c>
      <c r="BI209" s="32" t="s">
        <v>157</v>
      </c>
      <c r="BJ209" s="32" t="s">
        <v>157</v>
      </c>
      <c r="BK209" s="32" t="s">
        <v>157</v>
      </c>
      <c r="BL209" s="33" t="s">
        <v>164</v>
      </c>
      <c r="BM209" s="33" t="s">
        <v>190</v>
      </c>
      <c r="BN209" s="33" t="s">
        <v>245</v>
      </c>
      <c r="BO209" s="33" t="s">
        <v>167</v>
      </c>
      <c r="BP209" s="33" t="s">
        <v>157</v>
      </c>
      <c r="BQ209" s="33" t="s">
        <v>494</v>
      </c>
      <c r="BR209" s="33" t="s">
        <v>157</v>
      </c>
      <c r="BS209" s="34" t="s">
        <v>162</v>
      </c>
      <c r="BT209" s="34" t="s">
        <v>157</v>
      </c>
      <c r="BU209" s="34" t="s">
        <v>162</v>
      </c>
      <c r="BV209" s="34" t="s">
        <v>157</v>
      </c>
      <c r="BW209" s="35" t="s">
        <v>495</v>
      </c>
      <c r="BX209" s="35" t="s">
        <v>157</v>
      </c>
      <c r="BY209" s="35" t="s">
        <v>157</v>
      </c>
    </row>
    <row r="210" spans="1:77" ht="60" x14ac:dyDescent="0.25">
      <c r="A210" s="30" t="s">
        <v>3352</v>
      </c>
      <c r="B210" s="30" t="s">
        <v>3353</v>
      </c>
      <c r="C210" s="30" t="s">
        <v>3354</v>
      </c>
      <c r="D210" s="51">
        <f>VLOOKUP(A210,Population!A211:C1154,2,FALSE)</f>
        <v>13374</v>
      </c>
      <c r="E210" s="30" t="s">
        <v>164</v>
      </c>
      <c r="F210" s="31" t="s">
        <v>165</v>
      </c>
      <c r="G210" s="31" t="s">
        <v>164</v>
      </c>
      <c r="H210" s="31" t="s">
        <v>3355</v>
      </c>
      <c r="I210" s="31" t="s">
        <v>233</v>
      </c>
      <c r="J210" s="31" t="s">
        <v>157</v>
      </c>
      <c r="K210" s="31" t="s">
        <v>273</v>
      </c>
      <c r="L210" s="31" t="s">
        <v>3356</v>
      </c>
      <c r="M210" s="31" t="s">
        <v>3357</v>
      </c>
      <c r="N210" s="31" t="s">
        <v>3358</v>
      </c>
      <c r="O210" s="31" t="s">
        <v>157</v>
      </c>
      <c r="P210" s="31" t="s">
        <v>273</v>
      </c>
      <c r="Q210" s="31" t="s">
        <v>164</v>
      </c>
      <c r="R210" s="31" t="s">
        <v>3355</v>
      </c>
      <c r="S210" s="31" t="s">
        <v>233</v>
      </c>
      <c r="T210" s="31" t="s">
        <v>157</v>
      </c>
      <c r="U210" s="31" t="s">
        <v>273</v>
      </c>
      <c r="V210" s="31" t="s">
        <v>3356</v>
      </c>
      <c r="W210" s="31" t="s">
        <v>3359</v>
      </c>
      <c r="X210" s="31" t="s">
        <v>341</v>
      </c>
      <c r="Y210" s="31" t="s">
        <v>157</v>
      </c>
      <c r="Z210" s="31" t="s">
        <v>373</v>
      </c>
      <c r="AA210" s="31" t="s">
        <v>157</v>
      </c>
      <c r="AB210" s="31" t="s">
        <v>3360</v>
      </c>
      <c r="AC210" s="31" t="s">
        <v>157</v>
      </c>
      <c r="AD210" s="31" t="s">
        <v>157</v>
      </c>
      <c r="AE210" s="31" t="s">
        <v>157</v>
      </c>
      <c r="AF210" s="32" t="s">
        <v>165</v>
      </c>
      <c r="AG210" s="32" t="s">
        <v>273</v>
      </c>
      <c r="AH210" s="32" t="s">
        <v>157</v>
      </c>
      <c r="AI210" s="32" t="s">
        <v>164</v>
      </c>
      <c r="AJ210" s="32" t="s">
        <v>3361</v>
      </c>
      <c r="AK210" s="32" t="s">
        <v>273</v>
      </c>
      <c r="AL210" s="32" t="s">
        <v>233</v>
      </c>
      <c r="AM210" s="32" t="s">
        <v>157</v>
      </c>
      <c r="AN210" s="32" t="s">
        <v>3362</v>
      </c>
      <c r="AO210" s="32" t="s">
        <v>186</v>
      </c>
      <c r="AP210" s="32" t="s">
        <v>3362</v>
      </c>
      <c r="AQ210" s="32" t="s">
        <v>157</v>
      </c>
      <c r="AR210" s="32" t="s">
        <v>626</v>
      </c>
      <c r="AS210" s="32" t="s">
        <v>157</v>
      </c>
      <c r="AT210" s="32" t="s">
        <v>3363</v>
      </c>
      <c r="AU210" s="32" t="s">
        <v>157</v>
      </c>
      <c r="AV210" s="32" t="s">
        <v>157</v>
      </c>
      <c r="AW210" s="32" t="s">
        <v>157</v>
      </c>
      <c r="AX210" s="32" t="s">
        <v>164</v>
      </c>
      <c r="AY210" s="32" t="s">
        <v>3361</v>
      </c>
      <c r="AZ210" s="32" t="s">
        <v>273</v>
      </c>
      <c r="BA210" s="32" t="s">
        <v>233</v>
      </c>
      <c r="BB210" s="32" t="s">
        <v>157</v>
      </c>
      <c r="BC210" s="32" t="s">
        <v>3362</v>
      </c>
      <c r="BD210" s="32" t="s">
        <v>186</v>
      </c>
      <c r="BE210" s="32" t="s">
        <v>3362</v>
      </c>
      <c r="BF210" s="32" t="s">
        <v>157</v>
      </c>
      <c r="BG210" s="32" t="s">
        <v>626</v>
      </c>
      <c r="BH210" s="32" t="s">
        <v>157</v>
      </c>
      <c r="BI210" s="32" t="s">
        <v>3363</v>
      </c>
      <c r="BJ210" s="32" t="s">
        <v>157</v>
      </c>
      <c r="BK210" s="32" t="s">
        <v>157</v>
      </c>
      <c r="BL210" s="33" t="s">
        <v>164</v>
      </c>
      <c r="BM210" s="33" t="s">
        <v>190</v>
      </c>
      <c r="BN210" s="33" t="s">
        <v>190</v>
      </c>
      <c r="BO210" s="33" t="s">
        <v>167</v>
      </c>
      <c r="BP210" s="33" t="s">
        <v>157</v>
      </c>
      <c r="BQ210" s="33" t="s">
        <v>3364</v>
      </c>
      <c r="BR210" s="33" t="s">
        <v>3364</v>
      </c>
      <c r="BS210" s="34" t="s">
        <v>162</v>
      </c>
      <c r="BT210" s="34" t="s">
        <v>157</v>
      </c>
      <c r="BU210" s="34" t="s">
        <v>162</v>
      </c>
      <c r="BV210" s="34" t="s">
        <v>157</v>
      </c>
      <c r="BW210" s="35" t="s">
        <v>3365</v>
      </c>
      <c r="BX210" s="35" t="s">
        <v>534</v>
      </c>
      <c r="BY210" s="35" t="s">
        <v>157</v>
      </c>
    </row>
    <row r="211" spans="1:77" ht="90" x14ac:dyDescent="0.25">
      <c r="A211" s="30" t="s">
        <v>4901</v>
      </c>
      <c r="B211" s="30" t="s">
        <v>4902</v>
      </c>
      <c r="C211" s="30" t="s">
        <v>4903</v>
      </c>
      <c r="D211" s="51">
        <f>VLOOKUP(A211,Population!A212:C1155,2,FALSE)</f>
        <v>8945</v>
      </c>
      <c r="E211" s="30" t="s">
        <v>164</v>
      </c>
      <c r="F211" s="31" t="s">
        <v>4904</v>
      </c>
      <c r="G211" s="31" t="s">
        <v>164</v>
      </c>
      <c r="H211" s="31" t="s">
        <v>188</v>
      </c>
      <c r="I211" s="31" t="s">
        <v>233</v>
      </c>
      <c r="J211" s="31" t="s">
        <v>157</v>
      </c>
      <c r="K211" s="31" t="s">
        <v>340</v>
      </c>
      <c r="L211" s="31" t="s">
        <v>4905</v>
      </c>
      <c r="M211" s="31" t="s">
        <v>1269</v>
      </c>
      <c r="N211" s="31" t="s">
        <v>4906</v>
      </c>
      <c r="O211" s="31" t="s">
        <v>157</v>
      </c>
      <c r="P211" s="31" t="s">
        <v>4907</v>
      </c>
      <c r="Q211" s="31" t="s">
        <v>164</v>
      </c>
      <c r="R211" s="31" t="s">
        <v>188</v>
      </c>
      <c r="S211" s="31" t="s">
        <v>233</v>
      </c>
      <c r="T211" s="31" t="s">
        <v>157</v>
      </c>
      <c r="U211" s="31" t="s">
        <v>340</v>
      </c>
      <c r="V211" s="31" t="s">
        <v>4905</v>
      </c>
      <c r="W211" s="31" t="s">
        <v>4908</v>
      </c>
      <c r="X211" s="31" t="s">
        <v>4909</v>
      </c>
      <c r="Y211" s="31" t="s">
        <v>157</v>
      </c>
      <c r="Z211" s="31" t="s">
        <v>259</v>
      </c>
      <c r="AA211" s="31" t="s">
        <v>157</v>
      </c>
      <c r="AB211" s="31" t="s">
        <v>157</v>
      </c>
      <c r="AC211" s="31" t="s">
        <v>157</v>
      </c>
      <c r="AD211" s="31" t="s">
        <v>157</v>
      </c>
      <c r="AE211" s="31" t="s">
        <v>157</v>
      </c>
      <c r="AF211" s="32" t="s">
        <v>4910</v>
      </c>
      <c r="AG211" s="32" t="s">
        <v>594</v>
      </c>
      <c r="AH211" s="32" t="s">
        <v>4911</v>
      </c>
      <c r="AI211" s="32" t="s">
        <v>164</v>
      </c>
      <c r="AJ211" s="32" t="s">
        <v>1036</v>
      </c>
      <c r="AK211" s="32" t="s">
        <v>340</v>
      </c>
      <c r="AL211" s="32" t="s">
        <v>233</v>
      </c>
      <c r="AM211" s="32" t="s">
        <v>157</v>
      </c>
      <c r="AN211" s="32" t="s">
        <v>4912</v>
      </c>
      <c r="AO211" s="32" t="s">
        <v>157</v>
      </c>
      <c r="AP211" s="32" t="s">
        <v>157</v>
      </c>
      <c r="AQ211" s="32" t="s">
        <v>157</v>
      </c>
      <c r="AR211" s="32" t="s">
        <v>259</v>
      </c>
      <c r="AS211" s="32" t="s">
        <v>157</v>
      </c>
      <c r="AT211" s="32" t="s">
        <v>157</v>
      </c>
      <c r="AU211" s="32" t="s">
        <v>157</v>
      </c>
      <c r="AV211" s="32" t="s">
        <v>157</v>
      </c>
      <c r="AW211" s="32" t="s">
        <v>4913</v>
      </c>
      <c r="AX211" s="32" t="s">
        <v>164</v>
      </c>
      <c r="AY211" s="32" t="s">
        <v>1036</v>
      </c>
      <c r="AZ211" s="32" t="s">
        <v>340</v>
      </c>
      <c r="BA211" s="32" t="s">
        <v>233</v>
      </c>
      <c r="BB211" s="32" t="s">
        <v>157</v>
      </c>
      <c r="BC211" s="32" t="s">
        <v>4914</v>
      </c>
      <c r="BD211" s="32" t="s">
        <v>157</v>
      </c>
      <c r="BE211" s="32" t="s">
        <v>157</v>
      </c>
      <c r="BF211" s="32" t="s">
        <v>157</v>
      </c>
      <c r="BG211" s="32" t="s">
        <v>259</v>
      </c>
      <c r="BH211" s="32" t="s">
        <v>157</v>
      </c>
      <c r="BI211" s="32" t="s">
        <v>157</v>
      </c>
      <c r="BJ211" s="32" t="s">
        <v>157</v>
      </c>
      <c r="BK211" s="32" t="s">
        <v>157</v>
      </c>
      <c r="BL211" s="33" t="s">
        <v>164</v>
      </c>
      <c r="BM211" s="33" t="s">
        <v>1036</v>
      </c>
      <c r="BN211" s="33" t="s">
        <v>1036</v>
      </c>
      <c r="BO211" s="33" t="s">
        <v>614</v>
      </c>
      <c r="BP211" s="33" t="s">
        <v>157</v>
      </c>
      <c r="BQ211" s="33" t="s">
        <v>157</v>
      </c>
      <c r="BR211" s="33" t="s">
        <v>4915</v>
      </c>
      <c r="BS211" s="34" t="s">
        <v>162</v>
      </c>
      <c r="BT211" s="34" t="s">
        <v>157</v>
      </c>
      <c r="BU211" s="34" t="s">
        <v>164</v>
      </c>
      <c r="BV211" s="34" t="s">
        <v>728</v>
      </c>
      <c r="BW211" s="35" t="s">
        <v>4916</v>
      </c>
      <c r="BX211" s="35" t="s">
        <v>4917</v>
      </c>
      <c r="BY211" s="35" t="s">
        <v>157</v>
      </c>
    </row>
    <row r="212" spans="1:77" ht="60" x14ac:dyDescent="0.25">
      <c r="A212" s="30" t="s">
        <v>781</v>
      </c>
      <c r="B212" s="30" t="s">
        <v>782</v>
      </c>
      <c r="C212" s="30" t="s">
        <v>783</v>
      </c>
      <c r="D212" s="51">
        <f>VLOOKUP(A212,Population!A213:C1156,2,FALSE)</f>
        <v>1527</v>
      </c>
      <c r="E212" s="30" t="s">
        <v>164</v>
      </c>
      <c r="F212" s="31" t="s">
        <v>784</v>
      </c>
      <c r="G212" s="31" t="s">
        <v>164</v>
      </c>
      <c r="H212" s="31" t="s">
        <v>785</v>
      </c>
      <c r="I212" s="31" t="s">
        <v>233</v>
      </c>
      <c r="J212" s="31" t="s">
        <v>157</v>
      </c>
      <c r="K212" s="31" t="s">
        <v>503</v>
      </c>
      <c r="L212" s="31" t="s">
        <v>786</v>
      </c>
      <c r="M212" s="31" t="s">
        <v>787</v>
      </c>
      <c r="N212" s="31" t="s">
        <v>788</v>
      </c>
      <c r="O212" s="31" t="s">
        <v>157</v>
      </c>
      <c r="P212" s="31" t="s">
        <v>789</v>
      </c>
      <c r="Q212" s="31" t="s">
        <v>164</v>
      </c>
      <c r="R212" s="31" t="s">
        <v>785</v>
      </c>
      <c r="S212" s="31" t="s">
        <v>233</v>
      </c>
      <c r="T212" s="31" t="s">
        <v>157</v>
      </c>
      <c r="U212" s="31" t="s">
        <v>503</v>
      </c>
      <c r="V212" s="31" t="s">
        <v>786</v>
      </c>
      <c r="W212" s="31" t="s">
        <v>790</v>
      </c>
      <c r="X212" s="31" t="s">
        <v>791</v>
      </c>
      <c r="Y212" s="31" t="s">
        <v>157</v>
      </c>
      <c r="Z212" s="31" t="s">
        <v>259</v>
      </c>
      <c r="AA212" s="31" t="s">
        <v>157</v>
      </c>
      <c r="AB212" s="31" t="s">
        <v>157</v>
      </c>
      <c r="AC212" s="31" t="s">
        <v>157</v>
      </c>
      <c r="AD212" s="31" t="s">
        <v>157</v>
      </c>
      <c r="AE212" s="31" t="s">
        <v>792</v>
      </c>
      <c r="AF212" s="32" t="s">
        <v>793</v>
      </c>
      <c r="AG212" s="32" t="s">
        <v>392</v>
      </c>
      <c r="AH212" s="32" t="s">
        <v>794</v>
      </c>
      <c r="AI212" s="32" t="s">
        <v>164</v>
      </c>
      <c r="AJ212" s="32" t="s">
        <v>188</v>
      </c>
      <c r="AK212" s="32" t="s">
        <v>503</v>
      </c>
      <c r="AL212" s="32" t="s">
        <v>233</v>
      </c>
      <c r="AM212" s="32" t="s">
        <v>157</v>
      </c>
      <c r="AN212" s="32" t="s">
        <v>795</v>
      </c>
      <c r="AO212" s="32" t="s">
        <v>157</v>
      </c>
      <c r="AP212" s="32" t="s">
        <v>157</v>
      </c>
      <c r="AQ212" s="32" t="s">
        <v>796</v>
      </c>
      <c r="AR212" s="32" t="s">
        <v>259</v>
      </c>
      <c r="AS212" s="32" t="s">
        <v>157</v>
      </c>
      <c r="AT212" s="32" t="s">
        <v>157</v>
      </c>
      <c r="AU212" s="32" t="s">
        <v>157</v>
      </c>
      <c r="AV212" s="32" t="s">
        <v>157</v>
      </c>
      <c r="AW212" s="32" t="s">
        <v>797</v>
      </c>
      <c r="AX212" s="32" t="s">
        <v>164</v>
      </c>
      <c r="AY212" s="32" t="s">
        <v>188</v>
      </c>
      <c r="AZ212" s="32" t="s">
        <v>503</v>
      </c>
      <c r="BA212" s="32" t="s">
        <v>233</v>
      </c>
      <c r="BB212" s="32" t="s">
        <v>157</v>
      </c>
      <c r="BC212" s="32" t="s">
        <v>795</v>
      </c>
      <c r="BD212" s="32" t="s">
        <v>157</v>
      </c>
      <c r="BE212" s="32" t="s">
        <v>157</v>
      </c>
      <c r="BF212" s="32" t="s">
        <v>796</v>
      </c>
      <c r="BG212" s="32" t="s">
        <v>259</v>
      </c>
      <c r="BH212" s="32" t="s">
        <v>157</v>
      </c>
      <c r="BI212" s="32" t="s">
        <v>157</v>
      </c>
      <c r="BJ212" s="32" t="s">
        <v>157</v>
      </c>
      <c r="BK212" s="32" t="s">
        <v>157</v>
      </c>
      <c r="BL212" s="33" t="s">
        <v>162</v>
      </c>
      <c r="BM212" s="33" t="s">
        <v>157</v>
      </c>
      <c r="BN212" s="33" t="s">
        <v>157</v>
      </c>
      <c r="BO212" s="33" t="s">
        <v>157</v>
      </c>
      <c r="BP212" s="33" t="s">
        <v>157</v>
      </c>
      <c r="BQ212" s="33" t="s">
        <v>157</v>
      </c>
      <c r="BR212" s="33" t="s">
        <v>157</v>
      </c>
      <c r="BS212" s="34" t="s">
        <v>162</v>
      </c>
      <c r="BT212" s="34" t="s">
        <v>157</v>
      </c>
      <c r="BU212" s="34" t="s">
        <v>162</v>
      </c>
      <c r="BV212" s="34" t="s">
        <v>157</v>
      </c>
      <c r="BW212" s="35" t="s">
        <v>798</v>
      </c>
      <c r="BX212" s="35" t="s">
        <v>799</v>
      </c>
      <c r="BY212" s="35" t="s">
        <v>157</v>
      </c>
    </row>
    <row r="213" spans="1:77" ht="45" x14ac:dyDescent="0.25">
      <c r="A213" s="30" t="s">
        <v>4861</v>
      </c>
      <c r="B213" s="30" t="s">
        <v>4862</v>
      </c>
      <c r="C213" s="30" t="s">
        <v>4863</v>
      </c>
      <c r="D213" s="51">
        <f>VLOOKUP(A213,Population!A214:C1157,2,FALSE)</f>
        <v>490</v>
      </c>
      <c r="E213" s="30" t="s">
        <v>164</v>
      </c>
      <c r="F213" s="31" t="s">
        <v>685</v>
      </c>
      <c r="G213" s="31" t="s">
        <v>164</v>
      </c>
      <c r="H213" s="31" t="s">
        <v>487</v>
      </c>
      <c r="I213" s="31" t="s">
        <v>233</v>
      </c>
      <c r="J213" s="31" t="s">
        <v>157</v>
      </c>
      <c r="K213" s="31" t="s">
        <v>503</v>
      </c>
      <c r="L213" s="31" t="s">
        <v>4864</v>
      </c>
      <c r="M213" s="31" t="s">
        <v>4865</v>
      </c>
      <c r="N213" s="31" t="s">
        <v>468</v>
      </c>
      <c r="O213" s="31" t="s">
        <v>157</v>
      </c>
      <c r="P213" s="31" t="s">
        <v>211</v>
      </c>
      <c r="Q213" s="31" t="s">
        <v>164</v>
      </c>
      <c r="R213" s="31" t="s">
        <v>487</v>
      </c>
      <c r="S213" s="31" t="s">
        <v>233</v>
      </c>
      <c r="T213" s="31" t="s">
        <v>157</v>
      </c>
      <c r="U213" s="31" t="s">
        <v>503</v>
      </c>
      <c r="V213" s="31" t="s">
        <v>1164</v>
      </c>
      <c r="W213" s="31" t="s">
        <v>157</v>
      </c>
      <c r="X213" s="31" t="s">
        <v>157</v>
      </c>
      <c r="Y213" s="31" t="s">
        <v>4866</v>
      </c>
      <c r="Z213" s="31" t="s">
        <v>259</v>
      </c>
      <c r="AA213" s="31" t="s">
        <v>157</v>
      </c>
      <c r="AB213" s="31" t="s">
        <v>157</v>
      </c>
      <c r="AC213" s="31" t="s">
        <v>157</v>
      </c>
      <c r="AD213" s="31" t="s">
        <v>157</v>
      </c>
      <c r="AE213" s="31" t="s">
        <v>157</v>
      </c>
      <c r="AF213" s="32" t="s">
        <v>2283</v>
      </c>
      <c r="AG213" s="32" t="s">
        <v>211</v>
      </c>
      <c r="AH213" s="32" t="s">
        <v>4867</v>
      </c>
      <c r="AI213" s="32" t="s">
        <v>164</v>
      </c>
      <c r="AJ213" s="32" t="s">
        <v>4867</v>
      </c>
      <c r="AK213" s="32" t="s">
        <v>4868</v>
      </c>
      <c r="AL213" s="32" t="s">
        <v>233</v>
      </c>
      <c r="AM213" s="32" t="s">
        <v>157</v>
      </c>
      <c r="AN213" s="32" t="s">
        <v>4869</v>
      </c>
      <c r="AO213" s="32" t="s">
        <v>157</v>
      </c>
      <c r="AP213" s="32" t="s">
        <v>4870</v>
      </c>
      <c r="AQ213" s="32" t="s">
        <v>157</v>
      </c>
      <c r="AR213" s="32" t="s">
        <v>247</v>
      </c>
      <c r="AS213" s="32" t="s">
        <v>157</v>
      </c>
      <c r="AT213" s="32" t="s">
        <v>4871</v>
      </c>
      <c r="AU213" s="32" t="s">
        <v>157</v>
      </c>
      <c r="AV213" s="32" t="s">
        <v>157</v>
      </c>
      <c r="AW213" s="32" t="s">
        <v>4867</v>
      </c>
      <c r="AX213" s="32" t="s">
        <v>164</v>
      </c>
      <c r="AY213" s="32" t="s">
        <v>4867</v>
      </c>
      <c r="AZ213" s="32" t="s">
        <v>4872</v>
      </c>
      <c r="BA213" s="32" t="s">
        <v>233</v>
      </c>
      <c r="BB213" s="32" t="s">
        <v>157</v>
      </c>
      <c r="BC213" s="32" t="s">
        <v>1164</v>
      </c>
      <c r="BD213" s="32" t="s">
        <v>157</v>
      </c>
      <c r="BE213" s="32" t="s">
        <v>1164</v>
      </c>
      <c r="BF213" s="32" t="s">
        <v>157</v>
      </c>
      <c r="BG213" s="32" t="s">
        <v>247</v>
      </c>
      <c r="BH213" s="32" t="s">
        <v>157</v>
      </c>
      <c r="BI213" s="32" t="s">
        <v>4871</v>
      </c>
      <c r="BJ213" s="32" t="s">
        <v>157</v>
      </c>
      <c r="BK213" s="32" t="s">
        <v>157</v>
      </c>
      <c r="BL213" s="33" t="s">
        <v>162</v>
      </c>
      <c r="BM213" s="33" t="s">
        <v>157</v>
      </c>
      <c r="BN213" s="33" t="s">
        <v>157</v>
      </c>
      <c r="BO213" s="33" t="s">
        <v>157</v>
      </c>
      <c r="BP213" s="33" t="s">
        <v>157</v>
      </c>
      <c r="BQ213" s="33" t="s">
        <v>157</v>
      </c>
      <c r="BR213" s="33" t="s">
        <v>157</v>
      </c>
      <c r="BS213" s="34" t="s">
        <v>162</v>
      </c>
      <c r="BT213" s="34" t="s">
        <v>157</v>
      </c>
      <c r="BU213" s="34" t="s">
        <v>164</v>
      </c>
      <c r="BV213" s="34" t="s">
        <v>217</v>
      </c>
      <c r="BW213" s="35" t="s">
        <v>580</v>
      </c>
      <c r="BX213" s="35" t="s">
        <v>1425</v>
      </c>
      <c r="BY213" s="35" t="s">
        <v>157</v>
      </c>
    </row>
    <row r="214" spans="1:77" ht="60" x14ac:dyDescent="0.25">
      <c r="A214" s="30" t="s">
        <v>3512</v>
      </c>
      <c r="B214" s="30" t="s">
        <v>3513</v>
      </c>
      <c r="C214" s="30" t="s">
        <v>3514</v>
      </c>
      <c r="D214" s="51">
        <f>VLOOKUP(A214,Population!A215:C1158,2,FALSE)</f>
        <v>6415</v>
      </c>
      <c r="E214" s="30" t="s">
        <v>164</v>
      </c>
      <c r="F214" s="31" t="s">
        <v>3175</v>
      </c>
      <c r="G214" s="31" t="s">
        <v>164</v>
      </c>
      <c r="H214" s="31" t="s">
        <v>3515</v>
      </c>
      <c r="I214" s="31" t="s">
        <v>614</v>
      </c>
      <c r="J214" s="31" t="s">
        <v>157</v>
      </c>
      <c r="K214" s="31" t="s">
        <v>789</v>
      </c>
      <c r="L214" s="31" t="s">
        <v>3516</v>
      </c>
      <c r="M214" s="31" t="s">
        <v>157</v>
      </c>
      <c r="N214" s="31" t="s">
        <v>157</v>
      </c>
      <c r="O214" s="31" t="s">
        <v>3517</v>
      </c>
      <c r="P214" s="31" t="s">
        <v>2617</v>
      </c>
      <c r="Q214" s="31" t="s">
        <v>164</v>
      </c>
      <c r="R214" s="31" t="s">
        <v>3515</v>
      </c>
      <c r="S214" s="31" t="s">
        <v>614</v>
      </c>
      <c r="T214" s="31" t="s">
        <v>157</v>
      </c>
      <c r="U214" s="31" t="s">
        <v>789</v>
      </c>
      <c r="V214" s="31" t="s">
        <v>3516</v>
      </c>
      <c r="W214" s="31" t="s">
        <v>157</v>
      </c>
      <c r="X214" s="31" t="s">
        <v>157</v>
      </c>
      <c r="Y214" s="31" t="s">
        <v>3518</v>
      </c>
      <c r="Z214" s="31" t="s">
        <v>259</v>
      </c>
      <c r="AA214" s="31" t="s">
        <v>3519</v>
      </c>
      <c r="AB214" s="31" t="s">
        <v>157</v>
      </c>
      <c r="AC214" s="31" t="s">
        <v>157</v>
      </c>
      <c r="AD214" s="31" t="s">
        <v>157</v>
      </c>
      <c r="AE214" s="31" t="s">
        <v>157</v>
      </c>
      <c r="AF214" s="32" t="s">
        <v>3520</v>
      </c>
      <c r="AG214" s="32" t="s">
        <v>3521</v>
      </c>
      <c r="AH214" s="32" t="s">
        <v>3522</v>
      </c>
      <c r="AI214" s="32" t="s">
        <v>164</v>
      </c>
      <c r="AJ214" s="32" t="s">
        <v>3523</v>
      </c>
      <c r="AK214" s="32" t="s">
        <v>789</v>
      </c>
      <c r="AL214" s="32" t="s">
        <v>614</v>
      </c>
      <c r="AM214" s="32" t="s">
        <v>157</v>
      </c>
      <c r="AN214" s="32" t="s">
        <v>1076</v>
      </c>
      <c r="AO214" s="32" t="s">
        <v>3524</v>
      </c>
      <c r="AP214" s="32" t="s">
        <v>157</v>
      </c>
      <c r="AQ214" s="32" t="s">
        <v>157</v>
      </c>
      <c r="AR214" s="32" t="s">
        <v>626</v>
      </c>
      <c r="AS214" s="32" t="s">
        <v>157</v>
      </c>
      <c r="AT214" s="32" t="s">
        <v>3525</v>
      </c>
      <c r="AU214" s="32" t="s">
        <v>157</v>
      </c>
      <c r="AV214" s="32" t="s">
        <v>157</v>
      </c>
      <c r="AW214" s="32" t="s">
        <v>2272</v>
      </c>
      <c r="AX214" s="32" t="s">
        <v>164</v>
      </c>
      <c r="AY214" s="32" t="s">
        <v>3523</v>
      </c>
      <c r="AZ214" s="32" t="s">
        <v>3526</v>
      </c>
      <c r="BA214" s="32" t="s">
        <v>614</v>
      </c>
      <c r="BB214" s="32" t="s">
        <v>157</v>
      </c>
      <c r="BC214" s="32" t="s">
        <v>1076</v>
      </c>
      <c r="BD214" s="32" t="s">
        <v>3527</v>
      </c>
      <c r="BE214" s="32" t="s">
        <v>3528</v>
      </c>
      <c r="BF214" s="32" t="s">
        <v>157</v>
      </c>
      <c r="BG214" s="32" t="s">
        <v>247</v>
      </c>
      <c r="BH214" s="32" t="s">
        <v>157</v>
      </c>
      <c r="BI214" s="32" t="s">
        <v>3525</v>
      </c>
      <c r="BJ214" s="32" t="s">
        <v>157</v>
      </c>
      <c r="BK214" s="32" t="s">
        <v>157</v>
      </c>
      <c r="BL214" s="33" t="s">
        <v>210</v>
      </c>
      <c r="BM214" s="33" t="s">
        <v>157</v>
      </c>
      <c r="BN214" s="33" t="s">
        <v>157</v>
      </c>
      <c r="BO214" s="33" t="s">
        <v>157</v>
      </c>
      <c r="BP214" s="33" t="s">
        <v>157</v>
      </c>
      <c r="BQ214" s="33" t="s">
        <v>157</v>
      </c>
      <c r="BR214" s="33" t="s">
        <v>157</v>
      </c>
      <c r="BS214" s="34" t="s">
        <v>162</v>
      </c>
      <c r="BT214" s="34" t="s">
        <v>157</v>
      </c>
      <c r="BU214" s="34" t="s">
        <v>164</v>
      </c>
      <c r="BV214" s="34" t="s">
        <v>3529</v>
      </c>
      <c r="BW214" s="35" t="s">
        <v>3530</v>
      </c>
      <c r="BX214" s="35" t="s">
        <v>3531</v>
      </c>
      <c r="BY214" s="35" t="s">
        <v>157</v>
      </c>
    </row>
    <row r="215" spans="1:77" ht="45" x14ac:dyDescent="0.25">
      <c r="A215" s="30" t="s">
        <v>2232</v>
      </c>
      <c r="B215" s="30" t="s">
        <v>2233</v>
      </c>
      <c r="C215" s="30" t="s">
        <v>2234</v>
      </c>
      <c r="D215" s="51">
        <f>VLOOKUP(A215,Population!A216:C1159,2,FALSE)</f>
        <v>698</v>
      </c>
      <c r="E215" s="30" t="s">
        <v>164</v>
      </c>
      <c r="F215" s="31" t="s">
        <v>2235</v>
      </c>
      <c r="G215" s="31" t="s">
        <v>164</v>
      </c>
      <c r="H215" s="31" t="s">
        <v>2236</v>
      </c>
      <c r="I215" s="31" t="s">
        <v>233</v>
      </c>
      <c r="J215" s="31" t="s">
        <v>157</v>
      </c>
      <c r="K215" s="31" t="s">
        <v>273</v>
      </c>
      <c r="L215" s="31" t="s">
        <v>2237</v>
      </c>
      <c r="M215" s="31" t="s">
        <v>2238</v>
      </c>
      <c r="N215" s="31" t="s">
        <v>2239</v>
      </c>
      <c r="O215" s="31" t="s">
        <v>157</v>
      </c>
      <c r="P215" s="31" t="s">
        <v>169</v>
      </c>
      <c r="Q215" s="31" t="s">
        <v>164</v>
      </c>
      <c r="R215" s="31" t="s">
        <v>2240</v>
      </c>
      <c r="S215" s="31" t="s">
        <v>233</v>
      </c>
      <c r="T215" s="31" t="s">
        <v>157</v>
      </c>
      <c r="U215" s="31" t="s">
        <v>273</v>
      </c>
      <c r="V215" s="31" t="s">
        <v>2237</v>
      </c>
      <c r="W215" s="31" t="s">
        <v>2241</v>
      </c>
      <c r="X215" s="31" t="s">
        <v>2242</v>
      </c>
      <c r="Y215" s="31" t="s">
        <v>157</v>
      </c>
      <c r="Z215" s="31" t="s">
        <v>259</v>
      </c>
      <c r="AA215" s="31" t="s">
        <v>157</v>
      </c>
      <c r="AB215" s="31" t="s">
        <v>157</v>
      </c>
      <c r="AC215" s="31" t="s">
        <v>157</v>
      </c>
      <c r="AD215" s="31" t="s">
        <v>157</v>
      </c>
      <c r="AE215" s="31" t="s">
        <v>157</v>
      </c>
      <c r="AF215" s="32" t="s">
        <v>2243</v>
      </c>
      <c r="AG215" s="32" t="s">
        <v>169</v>
      </c>
      <c r="AH215" s="32" t="s">
        <v>2244</v>
      </c>
      <c r="AI215" s="32" t="s">
        <v>164</v>
      </c>
      <c r="AJ215" s="32" t="s">
        <v>2245</v>
      </c>
      <c r="AK215" s="32" t="s">
        <v>176</v>
      </c>
      <c r="AL215" s="32" t="s">
        <v>233</v>
      </c>
      <c r="AM215" s="32" t="s">
        <v>157</v>
      </c>
      <c r="AN215" s="32" t="s">
        <v>2237</v>
      </c>
      <c r="AO215" s="32" t="s">
        <v>186</v>
      </c>
      <c r="AP215" s="32" t="s">
        <v>2246</v>
      </c>
      <c r="AQ215" s="32" t="s">
        <v>157</v>
      </c>
      <c r="AR215" s="32" t="s">
        <v>247</v>
      </c>
      <c r="AS215" s="32" t="s">
        <v>157</v>
      </c>
      <c r="AT215" s="32" t="s">
        <v>2247</v>
      </c>
      <c r="AU215" s="32" t="s">
        <v>157</v>
      </c>
      <c r="AV215" s="32" t="s">
        <v>157</v>
      </c>
      <c r="AW215" s="32" t="s">
        <v>2244</v>
      </c>
      <c r="AX215" s="32" t="s">
        <v>164</v>
      </c>
      <c r="AY215" s="32" t="s">
        <v>2246</v>
      </c>
      <c r="AZ215" s="32" t="s">
        <v>176</v>
      </c>
      <c r="BA215" s="32" t="s">
        <v>233</v>
      </c>
      <c r="BB215" s="32" t="s">
        <v>157</v>
      </c>
      <c r="BC215" s="32" t="s">
        <v>2237</v>
      </c>
      <c r="BD215" s="32" t="s">
        <v>186</v>
      </c>
      <c r="BE215" s="32" t="s">
        <v>2246</v>
      </c>
      <c r="BF215" s="32" t="s">
        <v>157</v>
      </c>
      <c r="BG215" s="32" t="s">
        <v>247</v>
      </c>
      <c r="BH215" s="32" t="s">
        <v>157</v>
      </c>
      <c r="BI215" s="32" t="s">
        <v>2247</v>
      </c>
      <c r="BJ215" s="32" t="s">
        <v>157</v>
      </c>
      <c r="BK215" s="32" t="s">
        <v>157</v>
      </c>
      <c r="BL215" s="33" t="s">
        <v>164</v>
      </c>
      <c r="BM215" s="33" t="s">
        <v>176</v>
      </c>
      <c r="BN215" s="33" t="s">
        <v>176</v>
      </c>
      <c r="BO215" s="33" t="s">
        <v>167</v>
      </c>
      <c r="BP215" s="33" t="s">
        <v>157</v>
      </c>
      <c r="BQ215" s="33" t="s">
        <v>1537</v>
      </c>
      <c r="BR215" s="33" t="s">
        <v>2248</v>
      </c>
      <c r="BS215" s="34" t="s">
        <v>162</v>
      </c>
      <c r="BT215" s="34" t="s">
        <v>157</v>
      </c>
      <c r="BU215" s="34" t="s">
        <v>162</v>
      </c>
      <c r="BV215" s="34" t="s">
        <v>157</v>
      </c>
      <c r="BW215" s="35" t="s">
        <v>162</v>
      </c>
      <c r="BX215" s="35" t="s">
        <v>162</v>
      </c>
      <c r="BY215" s="35" t="s">
        <v>157</v>
      </c>
    </row>
    <row r="216" spans="1:77" ht="45" x14ac:dyDescent="0.25">
      <c r="A216" s="30" t="s">
        <v>5900</v>
      </c>
      <c r="B216" s="30" t="s">
        <v>2696</v>
      </c>
      <c r="C216" s="30" t="s">
        <v>2697</v>
      </c>
      <c r="D216" s="51">
        <f>VLOOKUP(A216,Population!A217:C1160,2,FALSE)</f>
        <v>2998</v>
      </c>
      <c r="E216" s="30" t="s">
        <v>164</v>
      </c>
      <c r="F216" s="31" t="s">
        <v>2698</v>
      </c>
      <c r="G216" s="31" t="s">
        <v>164</v>
      </c>
      <c r="H216" s="31" t="s">
        <v>426</v>
      </c>
      <c r="I216" s="31" t="s">
        <v>233</v>
      </c>
      <c r="J216" s="31" t="s">
        <v>157</v>
      </c>
      <c r="K216" s="31" t="s">
        <v>503</v>
      </c>
      <c r="L216" s="31" t="s">
        <v>1723</v>
      </c>
      <c r="M216" s="31" t="s">
        <v>2699</v>
      </c>
      <c r="N216" s="31" t="s">
        <v>1236</v>
      </c>
      <c r="O216" s="31" t="s">
        <v>157</v>
      </c>
      <c r="P216" s="31" t="s">
        <v>2700</v>
      </c>
      <c r="Q216" s="31" t="s">
        <v>164</v>
      </c>
      <c r="R216" s="31" t="s">
        <v>1981</v>
      </c>
      <c r="S216" s="31" t="s">
        <v>233</v>
      </c>
      <c r="T216" s="31" t="s">
        <v>157</v>
      </c>
      <c r="U216" s="31" t="s">
        <v>503</v>
      </c>
      <c r="V216" s="31" t="s">
        <v>1723</v>
      </c>
      <c r="W216" s="31" t="s">
        <v>2701</v>
      </c>
      <c r="X216" s="31" t="s">
        <v>2702</v>
      </c>
      <c r="Y216" s="31" t="s">
        <v>2703</v>
      </c>
      <c r="Z216" s="31" t="s">
        <v>259</v>
      </c>
      <c r="AA216" s="31" t="s">
        <v>157</v>
      </c>
      <c r="AB216" s="31" t="s">
        <v>157</v>
      </c>
      <c r="AC216" s="31" t="s">
        <v>157</v>
      </c>
      <c r="AD216" s="31" t="s">
        <v>157</v>
      </c>
      <c r="AE216" s="31" t="s">
        <v>157</v>
      </c>
      <c r="AF216" s="32" t="s">
        <v>2704</v>
      </c>
      <c r="AG216" s="32" t="s">
        <v>2705</v>
      </c>
      <c r="AH216" s="32" t="s">
        <v>2706</v>
      </c>
      <c r="AI216" s="32" t="s">
        <v>164</v>
      </c>
      <c r="AJ216" s="32" t="s">
        <v>2661</v>
      </c>
      <c r="AK216" s="32" t="s">
        <v>503</v>
      </c>
      <c r="AL216" s="32" t="s">
        <v>233</v>
      </c>
      <c r="AM216" s="32" t="s">
        <v>157</v>
      </c>
      <c r="AN216" s="32" t="s">
        <v>2707</v>
      </c>
      <c r="AO216" s="32" t="s">
        <v>157</v>
      </c>
      <c r="AP216" s="32" t="s">
        <v>2707</v>
      </c>
      <c r="AQ216" s="32" t="s">
        <v>157</v>
      </c>
      <c r="AR216" s="32" t="s">
        <v>157</v>
      </c>
      <c r="AS216" s="32" t="s">
        <v>157</v>
      </c>
      <c r="AT216" s="32" t="s">
        <v>157</v>
      </c>
      <c r="AU216" s="32" t="s">
        <v>157</v>
      </c>
      <c r="AV216" s="32" t="s">
        <v>157</v>
      </c>
      <c r="AW216" s="32" t="s">
        <v>2708</v>
      </c>
      <c r="AX216" s="32" t="s">
        <v>164</v>
      </c>
      <c r="AY216" s="32" t="s">
        <v>2661</v>
      </c>
      <c r="AZ216" s="32" t="s">
        <v>503</v>
      </c>
      <c r="BA216" s="32" t="s">
        <v>233</v>
      </c>
      <c r="BB216" s="32" t="s">
        <v>157</v>
      </c>
      <c r="BC216" s="32" t="s">
        <v>2707</v>
      </c>
      <c r="BD216" s="32" t="s">
        <v>157</v>
      </c>
      <c r="BE216" s="32" t="s">
        <v>2707</v>
      </c>
      <c r="BF216" s="32" t="s">
        <v>157</v>
      </c>
      <c r="BG216" s="32" t="s">
        <v>157</v>
      </c>
      <c r="BH216" s="32" t="s">
        <v>157</v>
      </c>
      <c r="BI216" s="32" t="s">
        <v>157</v>
      </c>
      <c r="BJ216" s="32" t="s">
        <v>157</v>
      </c>
      <c r="BK216" s="32" t="s">
        <v>157</v>
      </c>
      <c r="BL216" s="33" t="s">
        <v>162</v>
      </c>
      <c r="BM216" s="33" t="s">
        <v>157</v>
      </c>
      <c r="BN216" s="33" t="s">
        <v>157</v>
      </c>
      <c r="BO216" s="33" t="s">
        <v>157</v>
      </c>
      <c r="BP216" s="33" t="s">
        <v>157</v>
      </c>
      <c r="BQ216" s="33" t="s">
        <v>157</v>
      </c>
      <c r="BR216" s="33" t="s">
        <v>157</v>
      </c>
      <c r="BS216" s="34" t="s">
        <v>162</v>
      </c>
      <c r="BT216" s="34" t="s">
        <v>157</v>
      </c>
      <c r="BU216" s="34" t="s">
        <v>162</v>
      </c>
      <c r="BV216" s="34" t="s">
        <v>157</v>
      </c>
      <c r="BW216" s="35" t="s">
        <v>157</v>
      </c>
      <c r="BX216" s="35" t="s">
        <v>2709</v>
      </c>
      <c r="BY216" s="35" t="s">
        <v>2710</v>
      </c>
    </row>
    <row r="217" spans="1:77" ht="45" x14ac:dyDescent="0.25">
      <c r="A217" s="30" t="s">
        <v>5938</v>
      </c>
      <c r="B217" s="30" t="s">
        <v>5411</v>
      </c>
      <c r="C217" s="30" t="s">
        <v>5412</v>
      </c>
      <c r="D217" s="51">
        <f>VLOOKUP(A217,Population!A218:C1161,2,FALSE)</f>
        <v>6004</v>
      </c>
      <c r="E217" s="30" t="s">
        <v>164</v>
      </c>
      <c r="F217" s="31" t="s">
        <v>5413</v>
      </c>
      <c r="G217" s="31" t="s">
        <v>164</v>
      </c>
      <c r="H217" s="31" t="s">
        <v>1083</v>
      </c>
      <c r="I217" s="31" t="s">
        <v>614</v>
      </c>
      <c r="J217" s="31" t="s">
        <v>157</v>
      </c>
      <c r="K217" s="31" t="s">
        <v>340</v>
      </c>
      <c r="L217" s="31" t="s">
        <v>5414</v>
      </c>
      <c r="M217" s="31" t="s">
        <v>157</v>
      </c>
      <c r="N217" s="31" t="s">
        <v>157</v>
      </c>
      <c r="O217" s="31" t="s">
        <v>5415</v>
      </c>
      <c r="P217" s="31" t="s">
        <v>5416</v>
      </c>
      <c r="Q217" s="31" t="s">
        <v>164</v>
      </c>
      <c r="R217" s="31" t="s">
        <v>1690</v>
      </c>
      <c r="S217" s="31" t="s">
        <v>614</v>
      </c>
      <c r="T217" s="31" t="s">
        <v>157</v>
      </c>
      <c r="U217" s="31" t="s">
        <v>340</v>
      </c>
      <c r="V217" s="31" t="s">
        <v>5417</v>
      </c>
      <c r="W217" s="31" t="s">
        <v>157</v>
      </c>
      <c r="X217" s="31" t="s">
        <v>157</v>
      </c>
      <c r="Y217" s="31" t="s">
        <v>5418</v>
      </c>
      <c r="Z217" s="31" t="s">
        <v>355</v>
      </c>
      <c r="AA217" s="31" t="s">
        <v>157</v>
      </c>
      <c r="AB217" s="31" t="s">
        <v>157</v>
      </c>
      <c r="AC217" s="31" t="s">
        <v>5419</v>
      </c>
      <c r="AD217" s="31" t="s">
        <v>157</v>
      </c>
      <c r="AE217" s="31" t="s">
        <v>5420</v>
      </c>
      <c r="AF217" s="32" t="s">
        <v>5421</v>
      </c>
      <c r="AG217" s="32" t="s">
        <v>5422</v>
      </c>
      <c r="AH217" s="32" t="s">
        <v>5423</v>
      </c>
      <c r="AI217" s="32" t="s">
        <v>164</v>
      </c>
      <c r="AJ217" s="32" t="s">
        <v>5424</v>
      </c>
      <c r="AK217" s="32" t="s">
        <v>340</v>
      </c>
      <c r="AL217" s="32" t="s">
        <v>614</v>
      </c>
      <c r="AM217" s="32" t="s">
        <v>157</v>
      </c>
      <c r="AN217" s="32" t="s">
        <v>5425</v>
      </c>
      <c r="AO217" s="32" t="s">
        <v>157</v>
      </c>
      <c r="AP217" s="32" t="s">
        <v>157</v>
      </c>
      <c r="AQ217" s="32" t="s">
        <v>5426</v>
      </c>
      <c r="AR217" s="32" t="s">
        <v>247</v>
      </c>
      <c r="AS217" s="32" t="s">
        <v>157</v>
      </c>
      <c r="AT217" s="32" t="s">
        <v>5427</v>
      </c>
      <c r="AU217" s="32" t="s">
        <v>157</v>
      </c>
      <c r="AV217" s="32" t="s">
        <v>157</v>
      </c>
      <c r="AW217" s="32" t="s">
        <v>5428</v>
      </c>
      <c r="AX217" s="32" t="s">
        <v>164</v>
      </c>
      <c r="AY217" s="32" t="s">
        <v>5429</v>
      </c>
      <c r="AZ217" s="32" t="s">
        <v>340</v>
      </c>
      <c r="BA217" s="32" t="s">
        <v>614</v>
      </c>
      <c r="BB217" s="32" t="s">
        <v>157</v>
      </c>
      <c r="BC217" s="32" t="s">
        <v>5430</v>
      </c>
      <c r="BD217" s="32" t="s">
        <v>157</v>
      </c>
      <c r="BE217" s="32" t="s">
        <v>157</v>
      </c>
      <c r="BF217" s="32" t="s">
        <v>5431</v>
      </c>
      <c r="BG217" s="32" t="s">
        <v>247</v>
      </c>
      <c r="BH217" s="32" t="s">
        <v>157</v>
      </c>
      <c r="BI217" s="32" t="s">
        <v>5432</v>
      </c>
      <c r="BJ217" s="32" t="s">
        <v>157</v>
      </c>
      <c r="BK217" s="32" t="s">
        <v>157</v>
      </c>
      <c r="BL217" s="33" t="s">
        <v>210</v>
      </c>
      <c r="BM217" s="33" t="s">
        <v>157</v>
      </c>
      <c r="BN217" s="33" t="s">
        <v>157</v>
      </c>
      <c r="BO217" s="33" t="s">
        <v>157</v>
      </c>
      <c r="BP217" s="33" t="s">
        <v>157</v>
      </c>
      <c r="BQ217" s="33" t="s">
        <v>157</v>
      </c>
      <c r="BR217" s="33" t="s">
        <v>157</v>
      </c>
      <c r="BS217" s="34" t="s">
        <v>164</v>
      </c>
      <c r="BT217" s="34" t="s">
        <v>2379</v>
      </c>
      <c r="BU217" s="34" t="s">
        <v>164</v>
      </c>
      <c r="BV217" s="34" t="s">
        <v>5433</v>
      </c>
      <c r="BW217" s="35" t="s">
        <v>5434</v>
      </c>
      <c r="BX217" s="35" t="s">
        <v>580</v>
      </c>
      <c r="BY217" s="35" t="s">
        <v>157</v>
      </c>
    </row>
    <row r="218" spans="1:77" x14ac:dyDescent="0.25">
      <c r="A218" s="30" t="s">
        <v>973</v>
      </c>
      <c r="B218" s="30" t="s">
        <v>974</v>
      </c>
      <c r="C218" s="30" t="s">
        <v>975</v>
      </c>
      <c r="D218" s="51">
        <f>VLOOKUP(A218,Population!A219:C1162,2,FALSE)</f>
        <v>408</v>
      </c>
      <c r="E218" s="30" t="s">
        <v>164</v>
      </c>
      <c r="F218" s="31" t="s">
        <v>976</v>
      </c>
      <c r="G218" s="31" t="s">
        <v>164</v>
      </c>
      <c r="H218" s="31" t="s">
        <v>977</v>
      </c>
      <c r="I218" s="31" t="s">
        <v>233</v>
      </c>
      <c r="J218" s="31" t="s">
        <v>157</v>
      </c>
      <c r="K218" s="31" t="s">
        <v>978</v>
      </c>
      <c r="L218" s="31" t="s">
        <v>979</v>
      </c>
      <c r="M218" s="31" t="s">
        <v>980</v>
      </c>
      <c r="N218" s="31" t="s">
        <v>981</v>
      </c>
      <c r="O218" s="31" t="s">
        <v>157</v>
      </c>
      <c r="P218" s="31" t="s">
        <v>219</v>
      </c>
      <c r="Q218" s="31" t="s">
        <v>164</v>
      </c>
      <c r="R218" s="31" t="s">
        <v>982</v>
      </c>
      <c r="S218" s="31" t="s">
        <v>233</v>
      </c>
      <c r="T218" s="31" t="s">
        <v>157</v>
      </c>
      <c r="U218" s="31" t="s">
        <v>978</v>
      </c>
      <c r="V218" s="31" t="s">
        <v>835</v>
      </c>
      <c r="W218" s="31" t="s">
        <v>983</v>
      </c>
      <c r="X218" s="31" t="s">
        <v>372</v>
      </c>
      <c r="Y218" s="31" t="s">
        <v>157</v>
      </c>
      <c r="Z218" s="31" t="s">
        <v>259</v>
      </c>
      <c r="AA218" s="31" t="s">
        <v>157</v>
      </c>
      <c r="AB218" s="31" t="s">
        <v>157</v>
      </c>
      <c r="AC218" s="31" t="s">
        <v>157</v>
      </c>
      <c r="AD218" s="31" t="s">
        <v>157</v>
      </c>
      <c r="AE218" s="31" t="s">
        <v>157</v>
      </c>
      <c r="AF218" s="32" t="s">
        <v>340</v>
      </c>
      <c r="AG218" s="32" t="s">
        <v>340</v>
      </c>
      <c r="AH218" s="32" t="s">
        <v>157</v>
      </c>
      <c r="AI218" s="32" t="s">
        <v>162</v>
      </c>
      <c r="AJ218" s="32" t="s">
        <v>157</v>
      </c>
      <c r="AK218" s="32" t="s">
        <v>157</v>
      </c>
      <c r="AL218" s="32" t="s">
        <v>157</v>
      </c>
      <c r="AM218" s="32" t="s">
        <v>157</v>
      </c>
      <c r="AN218" s="32" t="s">
        <v>157</v>
      </c>
      <c r="AO218" s="32" t="s">
        <v>157</v>
      </c>
      <c r="AP218" s="32" t="s">
        <v>157</v>
      </c>
      <c r="AQ218" s="32" t="s">
        <v>157</v>
      </c>
      <c r="AR218" s="32" t="s">
        <v>259</v>
      </c>
      <c r="AS218" s="32" t="s">
        <v>157</v>
      </c>
      <c r="AT218" s="32" t="s">
        <v>157</v>
      </c>
      <c r="AU218" s="32" t="s">
        <v>157</v>
      </c>
      <c r="AV218" s="32" t="s">
        <v>157</v>
      </c>
      <c r="AW218" s="32" t="s">
        <v>264</v>
      </c>
      <c r="AX218" s="32" t="s">
        <v>162</v>
      </c>
      <c r="AY218" s="32" t="s">
        <v>157</v>
      </c>
      <c r="AZ218" s="32" t="s">
        <v>157</v>
      </c>
      <c r="BA218" s="32" t="s">
        <v>157</v>
      </c>
      <c r="BB218" s="32" t="s">
        <v>157</v>
      </c>
      <c r="BC218" s="32" t="s">
        <v>157</v>
      </c>
      <c r="BD218" s="32" t="s">
        <v>264</v>
      </c>
      <c r="BE218" s="32" t="s">
        <v>157</v>
      </c>
      <c r="BF218" s="32" t="s">
        <v>157</v>
      </c>
      <c r="BG218" s="32" t="s">
        <v>157</v>
      </c>
      <c r="BH218" s="32" t="s">
        <v>157</v>
      </c>
      <c r="BI218" s="32" t="s">
        <v>157</v>
      </c>
      <c r="BJ218" s="32" t="s">
        <v>157</v>
      </c>
      <c r="BK218" s="32" t="s">
        <v>157</v>
      </c>
      <c r="BL218" s="33" t="s">
        <v>162</v>
      </c>
      <c r="BM218" s="33" t="s">
        <v>157</v>
      </c>
      <c r="BN218" s="33" t="s">
        <v>157</v>
      </c>
      <c r="BO218" s="33" t="s">
        <v>157</v>
      </c>
      <c r="BP218" s="33" t="s">
        <v>157</v>
      </c>
      <c r="BQ218" s="33" t="s">
        <v>157</v>
      </c>
      <c r="BR218" s="33" t="s">
        <v>157</v>
      </c>
      <c r="BS218" s="34" t="s">
        <v>162</v>
      </c>
      <c r="BT218" s="34" t="s">
        <v>157</v>
      </c>
      <c r="BU218" s="34" t="s">
        <v>162</v>
      </c>
      <c r="BV218" s="34" t="s">
        <v>157</v>
      </c>
      <c r="BW218" s="35" t="s">
        <v>157</v>
      </c>
      <c r="BX218" s="35" t="s">
        <v>580</v>
      </c>
      <c r="BY218" s="35" t="s">
        <v>580</v>
      </c>
    </row>
    <row r="219" spans="1:77" ht="105" x14ac:dyDescent="0.25">
      <c r="A219" s="30" t="s">
        <v>5935</v>
      </c>
      <c r="B219" s="30" t="s">
        <v>5047</v>
      </c>
      <c r="C219" s="30" t="s">
        <v>5048</v>
      </c>
      <c r="D219" s="51">
        <f>VLOOKUP(A219,Population!A220:C1163,2,FALSE)</f>
        <v>4929</v>
      </c>
      <c r="E219" s="30" t="s">
        <v>164</v>
      </c>
      <c r="F219" s="31" t="s">
        <v>5049</v>
      </c>
      <c r="G219" s="31" t="s">
        <v>164</v>
      </c>
      <c r="H219" s="31" t="s">
        <v>5050</v>
      </c>
      <c r="I219" s="31" t="s">
        <v>233</v>
      </c>
      <c r="J219" s="31" t="s">
        <v>157</v>
      </c>
      <c r="K219" s="31" t="s">
        <v>503</v>
      </c>
      <c r="L219" s="31" t="s">
        <v>5051</v>
      </c>
      <c r="M219" s="31" t="s">
        <v>5052</v>
      </c>
      <c r="N219" s="31" t="s">
        <v>5053</v>
      </c>
      <c r="O219" s="31" t="s">
        <v>157</v>
      </c>
      <c r="P219" s="31" t="s">
        <v>1984</v>
      </c>
      <c r="Q219" s="31" t="s">
        <v>164</v>
      </c>
      <c r="R219" s="31" t="s">
        <v>5054</v>
      </c>
      <c r="S219" s="31" t="s">
        <v>233</v>
      </c>
      <c r="T219" s="31" t="s">
        <v>157</v>
      </c>
      <c r="U219" s="31" t="s">
        <v>503</v>
      </c>
      <c r="V219" s="31" t="s">
        <v>5055</v>
      </c>
      <c r="W219" s="31" t="s">
        <v>5056</v>
      </c>
      <c r="X219" s="31" t="s">
        <v>5057</v>
      </c>
      <c r="Y219" s="31" t="s">
        <v>157</v>
      </c>
      <c r="Z219" s="31" t="s">
        <v>259</v>
      </c>
      <c r="AA219" s="31" t="s">
        <v>157</v>
      </c>
      <c r="AB219" s="31" t="s">
        <v>157</v>
      </c>
      <c r="AC219" s="31" t="s">
        <v>157</v>
      </c>
      <c r="AD219" s="31" t="s">
        <v>157</v>
      </c>
      <c r="AE219" s="31" t="s">
        <v>5058</v>
      </c>
      <c r="AF219" s="32" t="s">
        <v>5059</v>
      </c>
      <c r="AG219" s="32" t="s">
        <v>1984</v>
      </c>
      <c r="AH219" s="32" t="s">
        <v>5060</v>
      </c>
      <c r="AI219" s="32" t="s">
        <v>164</v>
      </c>
      <c r="AJ219" s="32" t="s">
        <v>5061</v>
      </c>
      <c r="AK219" s="32" t="s">
        <v>1815</v>
      </c>
      <c r="AL219" s="32" t="s">
        <v>233</v>
      </c>
      <c r="AM219" s="32" t="s">
        <v>157</v>
      </c>
      <c r="AN219" s="32" t="s">
        <v>5062</v>
      </c>
      <c r="AO219" s="32" t="s">
        <v>157</v>
      </c>
      <c r="AP219" s="32" t="s">
        <v>5062</v>
      </c>
      <c r="AQ219" s="32" t="s">
        <v>157</v>
      </c>
      <c r="AR219" s="32" t="s">
        <v>359</v>
      </c>
      <c r="AS219" s="32" t="s">
        <v>157</v>
      </c>
      <c r="AT219" s="32" t="s">
        <v>157</v>
      </c>
      <c r="AU219" s="32" t="s">
        <v>3360</v>
      </c>
      <c r="AV219" s="32" t="s">
        <v>157</v>
      </c>
      <c r="AW219" s="32" t="s">
        <v>5063</v>
      </c>
      <c r="AX219" s="32" t="s">
        <v>162</v>
      </c>
      <c r="AY219" s="32" t="s">
        <v>157</v>
      </c>
      <c r="AZ219" s="32" t="s">
        <v>157</v>
      </c>
      <c r="BA219" s="32" t="s">
        <v>157</v>
      </c>
      <c r="BB219" s="32" t="s">
        <v>157</v>
      </c>
      <c r="BC219" s="32" t="s">
        <v>157</v>
      </c>
      <c r="BD219" s="32" t="s">
        <v>157</v>
      </c>
      <c r="BE219" s="32" t="s">
        <v>5064</v>
      </c>
      <c r="BF219" s="32" t="s">
        <v>157</v>
      </c>
      <c r="BG219" s="32" t="s">
        <v>359</v>
      </c>
      <c r="BH219" s="32" t="s">
        <v>157</v>
      </c>
      <c r="BI219" s="32" t="s">
        <v>157</v>
      </c>
      <c r="BJ219" s="32" t="s">
        <v>3360</v>
      </c>
      <c r="BK219" s="32" t="s">
        <v>157</v>
      </c>
      <c r="BL219" s="33" t="s">
        <v>162</v>
      </c>
      <c r="BM219" s="33" t="s">
        <v>157</v>
      </c>
      <c r="BN219" s="33" t="s">
        <v>157</v>
      </c>
      <c r="BO219" s="33" t="s">
        <v>157</v>
      </c>
      <c r="BP219" s="33" t="s">
        <v>157</v>
      </c>
      <c r="BQ219" s="33" t="s">
        <v>157</v>
      </c>
      <c r="BR219" s="33" t="s">
        <v>157</v>
      </c>
      <c r="BS219" s="34" t="s">
        <v>164</v>
      </c>
      <c r="BT219" s="34" t="s">
        <v>5065</v>
      </c>
      <c r="BU219" s="34" t="s">
        <v>162</v>
      </c>
      <c r="BV219" s="34" t="s">
        <v>157</v>
      </c>
      <c r="BW219" s="35" t="s">
        <v>5066</v>
      </c>
      <c r="BX219" s="35" t="s">
        <v>5067</v>
      </c>
      <c r="BY219" s="35" t="s">
        <v>157</v>
      </c>
    </row>
    <row r="220" spans="1:77" ht="60" x14ac:dyDescent="0.25">
      <c r="A220" s="30" t="s">
        <v>3718</v>
      </c>
      <c r="B220" s="30" t="s">
        <v>3719</v>
      </c>
      <c r="C220" s="30" t="s">
        <v>3720</v>
      </c>
      <c r="D220" s="51">
        <f>VLOOKUP(A220,Population!A221:C1164,2,FALSE)</f>
        <v>11463</v>
      </c>
      <c r="E220" s="30" t="s">
        <v>164</v>
      </c>
      <c r="F220" s="31" t="s">
        <v>3721</v>
      </c>
      <c r="G220" s="31" t="s">
        <v>164</v>
      </c>
      <c r="H220" s="31" t="s">
        <v>3722</v>
      </c>
      <c r="I220" s="31" t="s">
        <v>614</v>
      </c>
      <c r="J220" s="31" t="s">
        <v>157</v>
      </c>
      <c r="K220" s="31" t="s">
        <v>217</v>
      </c>
      <c r="L220" s="31" t="s">
        <v>3723</v>
      </c>
      <c r="M220" s="31" t="s">
        <v>157</v>
      </c>
      <c r="N220" s="31" t="s">
        <v>157</v>
      </c>
      <c r="O220" s="31" t="s">
        <v>3724</v>
      </c>
      <c r="P220" s="31" t="s">
        <v>3725</v>
      </c>
      <c r="Q220" s="31" t="s">
        <v>164</v>
      </c>
      <c r="R220" s="31" t="s">
        <v>3722</v>
      </c>
      <c r="S220" s="31" t="s">
        <v>614</v>
      </c>
      <c r="T220" s="31" t="s">
        <v>157</v>
      </c>
      <c r="U220" s="31" t="s">
        <v>217</v>
      </c>
      <c r="V220" s="31" t="s">
        <v>3723</v>
      </c>
      <c r="W220" s="31" t="s">
        <v>157</v>
      </c>
      <c r="X220" s="31" t="s">
        <v>157</v>
      </c>
      <c r="Y220" s="31" t="s">
        <v>3726</v>
      </c>
      <c r="Z220" s="31" t="s">
        <v>355</v>
      </c>
      <c r="AA220" s="31" t="s">
        <v>157</v>
      </c>
      <c r="AB220" s="31" t="s">
        <v>157</v>
      </c>
      <c r="AC220" s="31" t="s">
        <v>3727</v>
      </c>
      <c r="AD220" s="31" t="s">
        <v>157</v>
      </c>
      <c r="AE220" s="31" t="s">
        <v>157</v>
      </c>
      <c r="AF220" s="32" t="s">
        <v>3728</v>
      </c>
      <c r="AG220" s="32" t="s">
        <v>3670</v>
      </c>
      <c r="AH220" s="32" t="s">
        <v>3729</v>
      </c>
      <c r="AI220" s="32" t="s">
        <v>164</v>
      </c>
      <c r="AJ220" s="32" t="s">
        <v>3730</v>
      </c>
      <c r="AK220" s="32" t="s">
        <v>340</v>
      </c>
      <c r="AL220" s="32" t="s">
        <v>614</v>
      </c>
      <c r="AM220" s="32" t="s">
        <v>157</v>
      </c>
      <c r="AN220" s="32" t="s">
        <v>3731</v>
      </c>
      <c r="AO220" s="32" t="s">
        <v>157</v>
      </c>
      <c r="AP220" s="32" t="s">
        <v>157</v>
      </c>
      <c r="AQ220" s="32" t="s">
        <v>3732</v>
      </c>
      <c r="AR220" s="32" t="s">
        <v>359</v>
      </c>
      <c r="AS220" s="32" t="s">
        <v>157</v>
      </c>
      <c r="AT220" s="32" t="s">
        <v>157</v>
      </c>
      <c r="AU220" s="32" t="s">
        <v>3733</v>
      </c>
      <c r="AV220" s="32" t="s">
        <v>157</v>
      </c>
      <c r="AW220" s="32" t="s">
        <v>3734</v>
      </c>
      <c r="AX220" s="32" t="s">
        <v>164</v>
      </c>
      <c r="AY220" s="32" t="s">
        <v>3730</v>
      </c>
      <c r="AZ220" s="32" t="s">
        <v>340</v>
      </c>
      <c r="BA220" s="32" t="s">
        <v>614</v>
      </c>
      <c r="BB220" s="32" t="s">
        <v>157</v>
      </c>
      <c r="BC220" s="32" t="s">
        <v>3731</v>
      </c>
      <c r="BD220" s="32" t="s">
        <v>157</v>
      </c>
      <c r="BE220" s="32" t="s">
        <v>157</v>
      </c>
      <c r="BF220" s="32" t="s">
        <v>3735</v>
      </c>
      <c r="BG220" s="32" t="s">
        <v>359</v>
      </c>
      <c r="BH220" s="32" t="s">
        <v>157</v>
      </c>
      <c r="BI220" s="32" t="s">
        <v>157</v>
      </c>
      <c r="BJ220" s="32" t="s">
        <v>3736</v>
      </c>
      <c r="BK220" s="32" t="s">
        <v>157</v>
      </c>
      <c r="BL220" s="33" t="s">
        <v>164</v>
      </c>
      <c r="BM220" s="33" t="s">
        <v>3737</v>
      </c>
      <c r="BN220" s="33" t="s">
        <v>3737</v>
      </c>
      <c r="BO220" s="33" t="s">
        <v>775</v>
      </c>
      <c r="BP220" s="33" t="s">
        <v>3738</v>
      </c>
      <c r="BQ220" s="33" t="s">
        <v>157</v>
      </c>
      <c r="BR220" s="33" t="s">
        <v>157</v>
      </c>
      <c r="BS220" s="34" t="s">
        <v>162</v>
      </c>
      <c r="BT220" s="34" t="s">
        <v>157</v>
      </c>
      <c r="BU220" s="34" t="s">
        <v>162</v>
      </c>
      <c r="BV220" s="34" t="s">
        <v>157</v>
      </c>
      <c r="BW220" s="35" t="s">
        <v>157</v>
      </c>
      <c r="BX220" s="35" t="s">
        <v>157</v>
      </c>
      <c r="BY220" s="35" t="s">
        <v>157</v>
      </c>
    </row>
    <row r="221" spans="1:77" x14ac:dyDescent="0.25">
      <c r="A221" s="30" t="s">
        <v>820</v>
      </c>
      <c r="B221" s="30" t="s">
        <v>821</v>
      </c>
      <c r="C221" s="30" t="s">
        <v>822</v>
      </c>
      <c r="D221" s="51">
        <f>VLOOKUP(A221,Population!A222:C1165,2,FALSE)</f>
        <v>845</v>
      </c>
      <c r="E221" s="30" t="s">
        <v>164</v>
      </c>
      <c r="F221" s="31" t="s">
        <v>823</v>
      </c>
      <c r="G221" s="31" t="s">
        <v>164</v>
      </c>
      <c r="H221" s="31" t="s">
        <v>556</v>
      </c>
      <c r="I221" s="31" t="s">
        <v>233</v>
      </c>
      <c r="J221" s="31" t="s">
        <v>157</v>
      </c>
      <c r="K221" s="31" t="s">
        <v>273</v>
      </c>
      <c r="L221" s="31" t="s">
        <v>824</v>
      </c>
      <c r="M221" s="31" t="s">
        <v>825</v>
      </c>
      <c r="N221" s="31" t="s">
        <v>826</v>
      </c>
      <c r="O221" s="31" t="s">
        <v>157</v>
      </c>
      <c r="P221" s="31" t="s">
        <v>261</v>
      </c>
      <c r="Q221" s="31" t="s">
        <v>164</v>
      </c>
      <c r="R221" s="31" t="s">
        <v>556</v>
      </c>
      <c r="S221" s="31" t="s">
        <v>233</v>
      </c>
      <c r="T221" s="31" t="s">
        <v>157</v>
      </c>
      <c r="U221" s="31" t="s">
        <v>273</v>
      </c>
      <c r="V221" s="31" t="s">
        <v>824</v>
      </c>
      <c r="W221" s="31" t="s">
        <v>827</v>
      </c>
      <c r="X221" s="31" t="s">
        <v>828</v>
      </c>
      <c r="Y221" s="31" t="s">
        <v>157</v>
      </c>
      <c r="Z221" s="31" t="s">
        <v>259</v>
      </c>
      <c r="AA221" s="31" t="s">
        <v>157</v>
      </c>
      <c r="AB221" s="31" t="s">
        <v>157</v>
      </c>
      <c r="AC221" s="31" t="s">
        <v>157</v>
      </c>
      <c r="AD221" s="31" t="s">
        <v>157</v>
      </c>
      <c r="AE221" s="31" t="s">
        <v>264</v>
      </c>
      <c r="AF221" s="32" t="s">
        <v>829</v>
      </c>
      <c r="AG221" s="32" t="s">
        <v>830</v>
      </c>
      <c r="AH221" s="32" t="s">
        <v>831</v>
      </c>
      <c r="AI221" s="32" t="s">
        <v>164</v>
      </c>
      <c r="AJ221" s="32" t="s">
        <v>832</v>
      </c>
      <c r="AK221" s="32" t="s">
        <v>273</v>
      </c>
      <c r="AL221" s="32" t="s">
        <v>233</v>
      </c>
      <c r="AM221" s="32" t="s">
        <v>157</v>
      </c>
      <c r="AN221" s="32" t="s">
        <v>833</v>
      </c>
      <c r="AO221" s="32" t="s">
        <v>157</v>
      </c>
      <c r="AP221" s="32" t="s">
        <v>157</v>
      </c>
      <c r="AQ221" s="32" t="s">
        <v>157</v>
      </c>
      <c r="AR221" s="32" t="s">
        <v>259</v>
      </c>
      <c r="AS221" s="32" t="s">
        <v>157</v>
      </c>
      <c r="AT221" s="32" t="s">
        <v>157</v>
      </c>
      <c r="AU221" s="32" t="s">
        <v>157</v>
      </c>
      <c r="AV221" s="32" t="s">
        <v>157</v>
      </c>
      <c r="AW221" s="32" t="s">
        <v>834</v>
      </c>
      <c r="AX221" s="32" t="s">
        <v>164</v>
      </c>
      <c r="AY221" s="32" t="s">
        <v>832</v>
      </c>
      <c r="AZ221" s="32" t="s">
        <v>273</v>
      </c>
      <c r="BA221" s="32" t="s">
        <v>233</v>
      </c>
      <c r="BB221" s="32" t="s">
        <v>157</v>
      </c>
      <c r="BC221" s="32" t="s">
        <v>833</v>
      </c>
      <c r="BD221" s="32" t="s">
        <v>157</v>
      </c>
      <c r="BE221" s="32" t="s">
        <v>157</v>
      </c>
      <c r="BF221" s="32" t="s">
        <v>157</v>
      </c>
      <c r="BG221" s="32" t="s">
        <v>259</v>
      </c>
      <c r="BH221" s="32" t="s">
        <v>157</v>
      </c>
      <c r="BI221" s="32" t="s">
        <v>157</v>
      </c>
      <c r="BJ221" s="32" t="s">
        <v>157</v>
      </c>
      <c r="BK221" s="32" t="s">
        <v>157</v>
      </c>
      <c r="BL221" s="33" t="s">
        <v>162</v>
      </c>
      <c r="BM221" s="33" t="s">
        <v>157</v>
      </c>
      <c r="BN221" s="33" t="s">
        <v>157</v>
      </c>
      <c r="BO221" s="33" t="s">
        <v>157</v>
      </c>
      <c r="BP221" s="33" t="s">
        <v>157</v>
      </c>
      <c r="BQ221" s="33" t="s">
        <v>157</v>
      </c>
      <c r="BR221" s="33" t="s">
        <v>157</v>
      </c>
      <c r="BS221" s="34" t="s">
        <v>164</v>
      </c>
      <c r="BT221" s="34" t="s">
        <v>835</v>
      </c>
      <c r="BU221" s="34" t="s">
        <v>162</v>
      </c>
      <c r="BV221" s="34" t="s">
        <v>157</v>
      </c>
      <c r="BW221" s="35" t="s">
        <v>264</v>
      </c>
      <c r="BX221" s="35" t="s">
        <v>264</v>
      </c>
      <c r="BY221" s="35" t="s">
        <v>157</v>
      </c>
    </row>
    <row r="222" spans="1:77" ht="45" x14ac:dyDescent="0.25">
      <c r="A222" s="30" t="s">
        <v>3258</v>
      </c>
      <c r="B222" s="30" t="s">
        <v>3259</v>
      </c>
      <c r="C222" s="30" t="s">
        <v>3260</v>
      </c>
      <c r="D222" s="51">
        <f>VLOOKUP(A222,Population!A223:C1166,2,FALSE)</f>
        <v>108</v>
      </c>
      <c r="E222" s="30" t="s">
        <v>164</v>
      </c>
      <c r="F222" s="31" t="s">
        <v>1105</v>
      </c>
      <c r="G222" s="31" t="s">
        <v>164</v>
      </c>
      <c r="H222" s="31" t="s">
        <v>551</v>
      </c>
      <c r="I222" s="31" t="s">
        <v>233</v>
      </c>
      <c r="J222" s="31" t="s">
        <v>157</v>
      </c>
      <c r="K222" s="31" t="s">
        <v>524</v>
      </c>
      <c r="L222" s="31" t="s">
        <v>3261</v>
      </c>
      <c r="M222" s="31" t="s">
        <v>3262</v>
      </c>
      <c r="N222" s="31" t="s">
        <v>3263</v>
      </c>
      <c r="O222" s="31" t="s">
        <v>157</v>
      </c>
      <c r="P222" s="31" t="s">
        <v>1273</v>
      </c>
      <c r="Q222" s="31" t="s">
        <v>164</v>
      </c>
      <c r="R222" s="31" t="s">
        <v>551</v>
      </c>
      <c r="S222" s="31" t="s">
        <v>233</v>
      </c>
      <c r="T222" s="31" t="s">
        <v>157</v>
      </c>
      <c r="U222" s="31" t="s">
        <v>524</v>
      </c>
      <c r="V222" s="31" t="s">
        <v>3261</v>
      </c>
      <c r="W222" s="31" t="s">
        <v>3264</v>
      </c>
      <c r="X222" s="31" t="s">
        <v>157</v>
      </c>
      <c r="Y222" s="31" t="s">
        <v>157</v>
      </c>
      <c r="Z222" s="31" t="s">
        <v>373</v>
      </c>
      <c r="AA222" s="31" t="s">
        <v>157</v>
      </c>
      <c r="AB222" s="31" t="s">
        <v>3265</v>
      </c>
      <c r="AC222" s="31" t="s">
        <v>157</v>
      </c>
      <c r="AD222" s="31" t="s">
        <v>157</v>
      </c>
      <c r="AE222" s="31" t="s">
        <v>157</v>
      </c>
      <c r="AF222" s="32" t="s">
        <v>1178</v>
      </c>
      <c r="AG222" s="32" t="s">
        <v>332</v>
      </c>
      <c r="AH222" s="32" t="s">
        <v>469</v>
      </c>
      <c r="AI222" s="32" t="s">
        <v>164</v>
      </c>
      <c r="AJ222" s="32" t="s">
        <v>469</v>
      </c>
      <c r="AK222" s="32" t="s">
        <v>2867</v>
      </c>
      <c r="AL222" s="32" t="s">
        <v>233</v>
      </c>
      <c r="AM222" s="32" t="s">
        <v>157</v>
      </c>
      <c r="AN222" s="32" t="s">
        <v>2971</v>
      </c>
      <c r="AO222" s="32" t="s">
        <v>157</v>
      </c>
      <c r="AP222" s="32" t="s">
        <v>157</v>
      </c>
      <c r="AQ222" s="32" t="s">
        <v>2867</v>
      </c>
      <c r="AR222" s="32" t="s">
        <v>259</v>
      </c>
      <c r="AS222" s="32" t="s">
        <v>157</v>
      </c>
      <c r="AT222" s="32" t="s">
        <v>157</v>
      </c>
      <c r="AU222" s="32" t="s">
        <v>157</v>
      </c>
      <c r="AV222" s="32" t="s">
        <v>157</v>
      </c>
      <c r="AW222" s="32" t="s">
        <v>469</v>
      </c>
      <c r="AX222" s="32" t="s">
        <v>164</v>
      </c>
      <c r="AY222" s="32" t="s">
        <v>469</v>
      </c>
      <c r="AZ222" s="32" t="s">
        <v>2867</v>
      </c>
      <c r="BA222" s="32" t="s">
        <v>233</v>
      </c>
      <c r="BB222" s="32" t="s">
        <v>157</v>
      </c>
      <c r="BC222" s="32" t="s">
        <v>2971</v>
      </c>
      <c r="BD222" s="32" t="s">
        <v>157</v>
      </c>
      <c r="BE222" s="32" t="s">
        <v>157</v>
      </c>
      <c r="BF222" s="32" t="s">
        <v>2867</v>
      </c>
      <c r="BG222" s="32" t="s">
        <v>259</v>
      </c>
      <c r="BH222" s="32" t="s">
        <v>157</v>
      </c>
      <c r="BI222" s="32" t="s">
        <v>157</v>
      </c>
      <c r="BJ222" s="32" t="s">
        <v>157</v>
      </c>
      <c r="BK222" s="32" t="s">
        <v>157</v>
      </c>
      <c r="BL222" s="33" t="s">
        <v>162</v>
      </c>
      <c r="BM222" s="33" t="s">
        <v>157</v>
      </c>
      <c r="BN222" s="33" t="s">
        <v>157</v>
      </c>
      <c r="BO222" s="33" t="s">
        <v>157</v>
      </c>
      <c r="BP222" s="33" t="s">
        <v>157</v>
      </c>
      <c r="BQ222" s="33" t="s">
        <v>157</v>
      </c>
      <c r="BR222" s="33" t="s">
        <v>157</v>
      </c>
      <c r="BS222" s="34" t="s">
        <v>162</v>
      </c>
      <c r="BT222" s="34" t="s">
        <v>157</v>
      </c>
      <c r="BU222" s="34" t="s">
        <v>162</v>
      </c>
      <c r="BV222" s="34" t="s">
        <v>157</v>
      </c>
      <c r="BW222" s="35" t="s">
        <v>3266</v>
      </c>
      <c r="BX222" s="35" t="s">
        <v>3267</v>
      </c>
      <c r="BY222" s="35" t="s">
        <v>157</v>
      </c>
    </row>
    <row r="223" spans="1:77" x14ac:dyDescent="0.25">
      <c r="A223" s="30" t="s">
        <v>5680</v>
      </c>
      <c r="B223" s="30" t="s">
        <v>5681</v>
      </c>
      <c r="C223" s="30" t="s">
        <v>5682</v>
      </c>
      <c r="D223" s="51">
        <f>VLOOKUP(A223,Population!A224:C1167,2,FALSE)</f>
        <v>55</v>
      </c>
      <c r="E223" s="30" t="s">
        <v>164</v>
      </c>
      <c r="F223" s="31" t="s">
        <v>444</v>
      </c>
      <c r="G223" s="31" t="s">
        <v>164</v>
      </c>
      <c r="H223" s="31" t="s">
        <v>1102</v>
      </c>
      <c r="I223" s="31" t="s">
        <v>233</v>
      </c>
      <c r="J223" s="31" t="s">
        <v>157</v>
      </c>
      <c r="K223" s="31" t="s">
        <v>5683</v>
      </c>
      <c r="L223" s="31" t="s">
        <v>5684</v>
      </c>
      <c r="M223" s="31" t="s">
        <v>1431</v>
      </c>
      <c r="N223" s="31" t="s">
        <v>788</v>
      </c>
      <c r="O223" s="31" t="s">
        <v>157</v>
      </c>
      <c r="P223" s="31" t="s">
        <v>157</v>
      </c>
      <c r="Q223" s="31" t="s">
        <v>162</v>
      </c>
      <c r="R223" s="31" t="s">
        <v>157</v>
      </c>
      <c r="S223" s="31" t="s">
        <v>157</v>
      </c>
      <c r="T223" s="31" t="s">
        <v>157</v>
      </c>
      <c r="U223" s="31" t="s">
        <v>157</v>
      </c>
      <c r="V223" s="31" t="s">
        <v>157</v>
      </c>
      <c r="W223" s="31" t="s">
        <v>157</v>
      </c>
      <c r="X223" s="31" t="s">
        <v>157</v>
      </c>
      <c r="Y223" s="31" t="s">
        <v>157</v>
      </c>
      <c r="Z223" s="31" t="s">
        <v>157</v>
      </c>
      <c r="AA223" s="31" t="s">
        <v>157</v>
      </c>
      <c r="AB223" s="31" t="s">
        <v>157</v>
      </c>
      <c r="AC223" s="31" t="s">
        <v>157</v>
      </c>
      <c r="AD223" s="31" t="s">
        <v>157</v>
      </c>
      <c r="AE223" s="31" t="s">
        <v>157</v>
      </c>
      <c r="AF223" s="32" t="s">
        <v>157</v>
      </c>
      <c r="AG223" s="32" t="s">
        <v>157</v>
      </c>
      <c r="AH223" s="32" t="s">
        <v>157</v>
      </c>
      <c r="AI223" s="32" t="s">
        <v>162</v>
      </c>
      <c r="AJ223" s="32" t="s">
        <v>157</v>
      </c>
      <c r="AK223" s="32" t="s">
        <v>157</v>
      </c>
      <c r="AL223" s="32" t="s">
        <v>157</v>
      </c>
      <c r="AM223" s="32" t="s">
        <v>157</v>
      </c>
      <c r="AN223" s="32" t="s">
        <v>157</v>
      </c>
      <c r="AO223" s="32" t="s">
        <v>157</v>
      </c>
      <c r="AP223" s="32" t="s">
        <v>157</v>
      </c>
      <c r="AQ223" s="32" t="s">
        <v>157</v>
      </c>
      <c r="AR223" s="32" t="s">
        <v>157</v>
      </c>
      <c r="AS223" s="32" t="s">
        <v>157</v>
      </c>
      <c r="AT223" s="32" t="s">
        <v>157</v>
      </c>
      <c r="AU223" s="32" t="s">
        <v>157</v>
      </c>
      <c r="AV223" s="32" t="s">
        <v>157</v>
      </c>
      <c r="AW223" s="32" t="s">
        <v>157</v>
      </c>
      <c r="AX223" s="32" t="s">
        <v>162</v>
      </c>
      <c r="AY223" s="32" t="s">
        <v>157</v>
      </c>
      <c r="AZ223" s="32" t="s">
        <v>157</v>
      </c>
      <c r="BA223" s="32" t="s">
        <v>157</v>
      </c>
      <c r="BB223" s="32" t="s">
        <v>157</v>
      </c>
      <c r="BC223" s="32" t="s">
        <v>157</v>
      </c>
      <c r="BD223" s="32" t="s">
        <v>157</v>
      </c>
      <c r="BE223" s="32" t="s">
        <v>157</v>
      </c>
      <c r="BF223" s="32" t="s">
        <v>157</v>
      </c>
      <c r="BG223" s="32" t="s">
        <v>157</v>
      </c>
      <c r="BH223" s="32" t="s">
        <v>157</v>
      </c>
      <c r="BI223" s="32" t="s">
        <v>157</v>
      </c>
      <c r="BJ223" s="32" t="s">
        <v>157</v>
      </c>
      <c r="BK223" s="32" t="s">
        <v>157</v>
      </c>
      <c r="BL223" s="33" t="s">
        <v>162</v>
      </c>
      <c r="BM223" s="33" t="s">
        <v>157</v>
      </c>
      <c r="BN223" s="33" t="s">
        <v>157</v>
      </c>
      <c r="BO223" s="33" t="s">
        <v>157</v>
      </c>
      <c r="BP223" s="33" t="s">
        <v>157</v>
      </c>
      <c r="BQ223" s="33" t="s">
        <v>157</v>
      </c>
      <c r="BR223" s="33" t="s">
        <v>157</v>
      </c>
      <c r="BS223" s="34" t="s">
        <v>164</v>
      </c>
      <c r="BT223" s="34" t="s">
        <v>2613</v>
      </c>
      <c r="BU223" s="34" t="s">
        <v>164</v>
      </c>
      <c r="BV223" s="34" t="s">
        <v>5685</v>
      </c>
      <c r="BW223" s="35" t="s">
        <v>157</v>
      </c>
      <c r="BX223" s="35" t="s">
        <v>157</v>
      </c>
      <c r="BY223" s="35" t="s">
        <v>157</v>
      </c>
    </row>
    <row r="224" spans="1:77" ht="45" x14ac:dyDescent="0.25">
      <c r="A224" s="30" t="s">
        <v>2251</v>
      </c>
      <c r="B224" s="30" t="s">
        <v>2252</v>
      </c>
      <c r="C224" s="30" t="s">
        <v>2253</v>
      </c>
      <c r="D224" s="51">
        <f>VLOOKUP(A224,Population!A225:C1168,2,FALSE)</f>
        <v>165</v>
      </c>
      <c r="E224" s="30" t="s">
        <v>164</v>
      </c>
      <c r="F224" s="31" t="s">
        <v>343</v>
      </c>
      <c r="G224" s="31" t="s">
        <v>164</v>
      </c>
      <c r="H224" s="31" t="s">
        <v>2254</v>
      </c>
      <c r="I224" s="31" t="s">
        <v>167</v>
      </c>
      <c r="J224" s="31" t="s">
        <v>2255</v>
      </c>
      <c r="K224" s="31" t="s">
        <v>157</v>
      </c>
      <c r="L224" s="31" t="s">
        <v>157</v>
      </c>
      <c r="M224" s="31" t="s">
        <v>157</v>
      </c>
      <c r="N224" s="31" t="s">
        <v>157</v>
      </c>
      <c r="O224" s="31" t="s">
        <v>157</v>
      </c>
      <c r="P224" s="31" t="s">
        <v>1674</v>
      </c>
      <c r="Q224" s="31" t="s">
        <v>164</v>
      </c>
      <c r="R224" s="31" t="s">
        <v>2256</v>
      </c>
      <c r="S224" s="31" t="s">
        <v>167</v>
      </c>
      <c r="T224" s="31" t="s">
        <v>2257</v>
      </c>
      <c r="U224" s="31" t="s">
        <v>157</v>
      </c>
      <c r="V224" s="31" t="s">
        <v>157</v>
      </c>
      <c r="W224" s="31" t="s">
        <v>157</v>
      </c>
      <c r="X224" s="31" t="s">
        <v>157</v>
      </c>
      <c r="Y224" s="31" t="s">
        <v>157</v>
      </c>
      <c r="Z224" s="31" t="s">
        <v>157</v>
      </c>
      <c r="AA224" s="31" t="s">
        <v>157</v>
      </c>
      <c r="AB224" s="31" t="s">
        <v>157</v>
      </c>
      <c r="AC224" s="31" t="s">
        <v>157</v>
      </c>
      <c r="AD224" s="31" t="s">
        <v>157</v>
      </c>
      <c r="AE224" s="31" t="s">
        <v>157</v>
      </c>
      <c r="AF224" s="32" t="s">
        <v>2258</v>
      </c>
      <c r="AG224" s="32" t="s">
        <v>211</v>
      </c>
      <c r="AH224" s="32" t="s">
        <v>1361</v>
      </c>
      <c r="AI224" s="32" t="s">
        <v>164</v>
      </c>
      <c r="AJ224" s="32" t="s">
        <v>1361</v>
      </c>
      <c r="AK224" s="32" t="s">
        <v>176</v>
      </c>
      <c r="AL224" s="32" t="s">
        <v>167</v>
      </c>
      <c r="AM224" s="32" t="s">
        <v>2259</v>
      </c>
      <c r="AN224" s="32" t="s">
        <v>157</v>
      </c>
      <c r="AO224" s="32" t="s">
        <v>157</v>
      </c>
      <c r="AP224" s="32" t="s">
        <v>157</v>
      </c>
      <c r="AQ224" s="32" t="s">
        <v>157</v>
      </c>
      <c r="AR224" s="32" t="s">
        <v>247</v>
      </c>
      <c r="AS224" s="32" t="s">
        <v>157</v>
      </c>
      <c r="AT224" s="32" t="s">
        <v>2260</v>
      </c>
      <c r="AU224" s="32" t="s">
        <v>157</v>
      </c>
      <c r="AV224" s="32" t="s">
        <v>157</v>
      </c>
      <c r="AW224" s="32" t="s">
        <v>1361</v>
      </c>
      <c r="AX224" s="32" t="s">
        <v>164</v>
      </c>
      <c r="AY224" s="32" t="s">
        <v>1361</v>
      </c>
      <c r="AZ224" s="32" t="s">
        <v>176</v>
      </c>
      <c r="BA224" s="32" t="s">
        <v>167</v>
      </c>
      <c r="BB224" s="32" t="s">
        <v>1537</v>
      </c>
      <c r="BC224" s="32" t="s">
        <v>157</v>
      </c>
      <c r="BD224" s="32" t="s">
        <v>157</v>
      </c>
      <c r="BE224" s="32" t="s">
        <v>157</v>
      </c>
      <c r="BF224" s="32" t="s">
        <v>157</v>
      </c>
      <c r="BG224" s="32" t="s">
        <v>247</v>
      </c>
      <c r="BH224" s="32" t="s">
        <v>157</v>
      </c>
      <c r="BI224" s="32" t="s">
        <v>2261</v>
      </c>
      <c r="BJ224" s="32" t="s">
        <v>157</v>
      </c>
      <c r="BK224" s="32" t="s">
        <v>157</v>
      </c>
      <c r="BL224" s="33" t="s">
        <v>210</v>
      </c>
      <c r="BM224" s="33" t="s">
        <v>157</v>
      </c>
      <c r="BN224" s="33" t="s">
        <v>157</v>
      </c>
      <c r="BO224" s="33" t="s">
        <v>157</v>
      </c>
      <c r="BP224" s="33" t="s">
        <v>157</v>
      </c>
      <c r="BQ224" s="33" t="s">
        <v>157</v>
      </c>
      <c r="BR224" s="33" t="s">
        <v>157</v>
      </c>
      <c r="BS224" s="34" t="s">
        <v>162</v>
      </c>
      <c r="BT224" s="34" t="s">
        <v>157</v>
      </c>
      <c r="BU224" s="34" t="s">
        <v>164</v>
      </c>
      <c r="BV224" s="34" t="s">
        <v>190</v>
      </c>
      <c r="BW224" s="35" t="s">
        <v>157</v>
      </c>
      <c r="BX224" s="35" t="s">
        <v>157</v>
      </c>
      <c r="BY224" s="35" t="s">
        <v>157</v>
      </c>
    </row>
    <row r="225" spans="1:77" ht="45" x14ac:dyDescent="0.25">
      <c r="A225" s="30" t="s">
        <v>1376</v>
      </c>
      <c r="B225" s="30" t="s">
        <v>1377</v>
      </c>
      <c r="C225" s="30" t="s">
        <v>1378</v>
      </c>
      <c r="D225" s="51">
        <f>VLOOKUP(A225,Population!A226:C1169,2,FALSE)</f>
        <v>1026</v>
      </c>
      <c r="E225" s="30" t="s">
        <v>164</v>
      </c>
      <c r="F225" s="31" t="s">
        <v>478</v>
      </c>
      <c r="G225" s="31" t="s">
        <v>164</v>
      </c>
      <c r="H225" s="31" t="s">
        <v>1379</v>
      </c>
      <c r="I225" s="31" t="s">
        <v>233</v>
      </c>
      <c r="J225" s="31" t="s">
        <v>157</v>
      </c>
      <c r="K225" s="31" t="s">
        <v>297</v>
      </c>
      <c r="L225" s="31" t="s">
        <v>624</v>
      </c>
      <c r="M225" s="31" t="s">
        <v>1380</v>
      </c>
      <c r="N225" s="31" t="s">
        <v>1381</v>
      </c>
      <c r="O225" s="31" t="s">
        <v>157</v>
      </c>
      <c r="P225" s="31" t="s">
        <v>157</v>
      </c>
      <c r="Q225" s="31" t="s">
        <v>162</v>
      </c>
      <c r="R225" s="31" t="s">
        <v>157</v>
      </c>
      <c r="S225" s="31" t="s">
        <v>157</v>
      </c>
      <c r="T225" s="31" t="s">
        <v>157</v>
      </c>
      <c r="U225" s="31" t="s">
        <v>157</v>
      </c>
      <c r="V225" s="31" t="s">
        <v>157</v>
      </c>
      <c r="W225" s="31" t="s">
        <v>157</v>
      </c>
      <c r="X225" s="31" t="s">
        <v>157</v>
      </c>
      <c r="Y225" s="31" t="s">
        <v>157</v>
      </c>
      <c r="Z225" s="31" t="s">
        <v>241</v>
      </c>
      <c r="AA225" s="31" t="s">
        <v>157</v>
      </c>
      <c r="AB225" s="31" t="s">
        <v>157</v>
      </c>
      <c r="AC225" s="31" t="s">
        <v>157</v>
      </c>
      <c r="AD225" s="31" t="s">
        <v>157</v>
      </c>
      <c r="AE225" s="31" t="s">
        <v>1382</v>
      </c>
      <c r="AF225" s="32" t="s">
        <v>1383</v>
      </c>
      <c r="AG225" s="32" t="s">
        <v>546</v>
      </c>
      <c r="AH225" s="32" t="s">
        <v>1384</v>
      </c>
      <c r="AI225" s="32" t="s">
        <v>164</v>
      </c>
      <c r="AJ225" s="32" t="s">
        <v>1384</v>
      </c>
      <c r="AK225" s="32" t="s">
        <v>1385</v>
      </c>
      <c r="AL225" s="32" t="s">
        <v>614</v>
      </c>
      <c r="AM225" s="32" t="s">
        <v>157</v>
      </c>
      <c r="AN225" s="32" t="s">
        <v>1386</v>
      </c>
      <c r="AO225" s="32" t="s">
        <v>157</v>
      </c>
      <c r="AP225" s="32" t="s">
        <v>1387</v>
      </c>
      <c r="AQ225" s="32" t="s">
        <v>157</v>
      </c>
      <c r="AR225" s="32" t="s">
        <v>247</v>
      </c>
      <c r="AS225" s="32" t="s">
        <v>157</v>
      </c>
      <c r="AT225" s="32" t="s">
        <v>157</v>
      </c>
      <c r="AU225" s="32" t="s">
        <v>157</v>
      </c>
      <c r="AV225" s="32" t="s">
        <v>157</v>
      </c>
      <c r="AW225" s="32" t="s">
        <v>1388</v>
      </c>
      <c r="AX225" s="32" t="s">
        <v>164</v>
      </c>
      <c r="AY225" s="32" t="s">
        <v>1063</v>
      </c>
      <c r="AZ225" s="32" t="s">
        <v>1385</v>
      </c>
      <c r="BA225" s="32" t="s">
        <v>614</v>
      </c>
      <c r="BB225" s="32" t="s">
        <v>157</v>
      </c>
      <c r="BC225" s="32" t="s">
        <v>157</v>
      </c>
      <c r="BD225" s="32" t="s">
        <v>157</v>
      </c>
      <c r="BE225" s="32" t="s">
        <v>1387</v>
      </c>
      <c r="BF225" s="32" t="s">
        <v>157</v>
      </c>
      <c r="BG225" s="32" t="s">
        <v>247</v>
      </c>
      <c r="BH225" s="32" t="s">
        <v>157</v>
      </c>
      <c r="BI225" s="32" t="s">
        <v>157</v>
      </c>
      <c r="BJ225" s="32" t="s">
        <v>157</v>
      </c>
      <c r="BK225" s="32" t="s">
        <v>157</v>
      </c>
      <c r="BL225" s="33" t="s">
        <v>162</v>
      </c>
      <c r="BM225" s="33" t="s">
        <v>157</v>
      </c>
      <c r="BN225" s="33" t="s">
        <v>157</v>
      </c>
      <c r="BO225" s="33" t="s">
        <v>157</v>
      </c>
      <c r="BP225" s="33" t="s">
        <v>157</v>
      </c>
      <c r="BQ225" s="33" t="s">
        <v>157</v>
      </c>
      <c r="BR225" s="33" t="s">
        <v>157</v>
      </c>
      <c r="BS225" s="34" t="s">
        <v>164</v>
      </c>
      <c r="BT225" s="34" t="s">
        <v>1389</v>
      </c>
      <c r="BU225" s="34" t="s">
        <v>164</v>
      </c>
      <c r="BV225" s="34" t="s">
        <v>157</v>
      </c>
      <c r="BW225" s="35" t="s">
        <v>580</v>
      </c>
      <c r="BX225" s="35" t="s">
        <v>1390</v>
      </c>
      <c r="BY225" s="35" t="s">
        <v>580</v>
      </c>
    </row>
    <row r="226" spans="1:77" ht="45" x14ac:dyDescent="0.25">
      <c r="A226" s="30" t="s">
        <v>3481</v>
      </c>
      <c r="B226" s="30" t="s">
        <v>3482</v>
      </c>
      <c r="C226" s="30" t="s">
        <v>3483</v>
      </c>
      <c r="D226" s="51">
        <f>VLOOKUP(A226,Population!A227:C1170,2,FALSE)</f>
        <v>221</v>
      </c>
      <c r="E226" s="30" t="s">
        <v>164</v>
      </c>
      <c r="F226" s="31" t="s">
        <v>594</v>
      </c>
      <c r="G226" s="31" t="s">
        <v>164</v>
      </c>
      <c r="H226" s="31" t="s">
        <v>762</v>
      </c>
      <c r="I226" s="31" t="s">
        <v>233</v>
      </c>
      <c r="J226" s="31" t="s">
        <v>157</v>
      </c>
      <c r="K226" s="31" t="s">
        <v>273</v>
      </c>
      <c r="L226" s="31" t="s">
        <v>2864</v>
      </c>
      <c r="M226" s="31" t="s">
        <v>1431</v>
      </c>
      <c r="N226" s="31" t="s">
        <v>421</v>
      </c>
      <c r="O226" s="31" t="s">
        <v>157</v>
      </c>
      <c r="P226" s="31" t="s">
        <v>959</v>
      </c>
      <c r="Q226" s="31" t="s">
        <v>164</v>
      </c>
      <c r="R226" s="31" t="s">
        <v>762</v>
      </c>
      <c r="S226" s="31" t="s">
        <v>233</v>
      </c>
      <c r="T226" s="31" t="s">
        <v>157</v>
      </c>
      <c r="U226" s="31" t="s">
        <v>273</v>
      </c>
      <c r="V226" s="31" t="s">
        <v>2864</v>
      </c>
      <c r="W226" s="31" t="s">
        <v>3484</v>
      </c>
      <c r="X226" s="31" t="s">
        <v>3485</v>
      </c>
      <c r="Y226" s="31" t="s">
        <v>157</v>
      </c>
      <c r="Z226" s="31" t="s">
        <v>259</v>
      </c>
      <c r="AA226" s="31" t="s">
        <v>157</v>
      </c>
      <c r="AB226" s="31" t="s">
        <v>157</v>
      </c>
      <c r="AC226" s="31" t="s">
        <v>157</v>
      </c>
      <c r="AD226" s="31" t="s">
        <v>157</v>
      </c>
      <c r="AE226" s="31" t="s">
        <v>157</v>
      </c>
      <c r="AF226" s="32" t="s">
        <v>3486</v>
      </c>
      <c r="AG226" s="32" t="s">
        <v>662</v>
      </c>
      <c r="AH226" s="32" t="s">
        <v>1243</v>
      </c>
      <c r="AI226" s="32" t="s">
        <v>164</v>
      </c>
      <c r="AJ226" s="32" t="s">
        <v>762</v>
      </c>
      <c r="AK226" s="32" t="s">
        <v>273</v>
      </c>
      <c r="AL226" s="32" t="s">
        <v>233</v>
      </c>
      <c r="AM226" s="32" t="s">
        <v>157</v>
      </c>
      <c r="AN226" s="32" t="s">
        <v>3487</v>
      </c>
      <c r="AO226" s="32" t="s">
        <v>157</v>
      </c>
      <c r="AP226" s="32" t="s">
        <v>157</v>
      </c>
      <c r="AQ226" s="32" t="s">
        <v>3488</v>
      </c>
      <c r="AR226" s="32" t="s">
        <v>247</v>
      </c>
      <c r="AS226" s="32" t="s">
        <v>157</v>
      </c>
      <c r="AT226" s="32" t="s">
        <v>3489</v>
      </c>
      <c r="AU226" s="32" t="s">
        <v>157</v>
      </c>
      <c r="AV226" s="32" t="s">
        <v>157</v>
      </c>
      <c r="AW226" s="32" t="s">
        <v>645</v>
      </c>
      <c r="AX226" s="32" t="s">
        <v>164</v>
      </c>
      <c r="AY226" s="32" t="s">
        <v>762</v>
      </c>
      <c r="AZ226" s="32" t="s">
        <v>273</v>
      </c>
      <c r="BA226" s="32" t="s">
        <v>233</v>
      </c>
      <c r="BB226" s="32" t="s">
        <v>157</v>
      </c>
      <c r="BC226" s="32" t="s">
        <v>3487</v>
      </c>
      <c r="BD226" s="32" t="s">
        <v>157</v>
      </c>
      <c r="BE226" s="32" t="s">
        <v>1461</v>
      </c>
      <c r="BF226" s="32" t="s">
        <v>157</v>
      </c>
      <c r="BG226" s="32" t="s">
        <v>247</v>
      </c>
      <c r="BH226" s="32" t="s">
        <v>157</v>
      </c>
      <c r="BI226" s="32" t="s">
        <v>3489</v>
      </c>
      <c r="BJ226" s="32" t="s">
        <v>157</v>
      </c>
      <c r="BK226" s="32" t="s">
        <v>157</v>
      </c>
      <c r="BL226" s="33" t="s">
        <v>162</v>
      </c>
      <c r="BM226" s="33" t="s">
        <v>157</v>
      </c>
      <c r="BN226" s="33" t="s">
        <v>157</v>
      </c>
      <c r="BO226" s="33" t="s">
        <v>157</v>
      </c>
      <c r="BP226" s="33" t="s">
        <v>157</v>
      </c>
      <c r="BQ226" s="33" t="s">
        <v>157</v>
      </c>
      <c r="BR226" s="33" t="s">
        <v>157</v>
      </c>
      <c r="BS226" s="34" t="s">
        <v>162</v>
      </c>
      <c r="BT226" s="34" t="s">
        <v>157</v>
      </c>
      <c r="BU226" s="34" t="s">
        <v>162</v>
      </c>
      <c r="BV226" s="34" t="s">
        <v>157</v>
      </c>
      <c r="BW226" s="35" t="s">
        <v>3490</v>
      </c>
      <c r="BX226" s="35" t="s">
        <v>264</v>
      </c>
      <c r="BY226" s="35" t="s">
        <v>157</v>
      </c>
    </row>
    <row r="227" spans="1:77" ht="75" x14ac:dyDescent="0.25">
      <c r="A227" s="30" t="s">
        <v>3801</v>
      </c>
      <c r="B227" s="30" t="s">
        <v>3802</v>
      </c>
      <c r="C227" s="30" t="s">
        <v>3803</v>
      </c>
      <c r="D227" s="51">
        <f>VLOOKUP(A227,Population!A228:C1171,2,FALSE)</f>
        <v>1124</v>
      </c>
      <c r="E227" s="30" t="s">
        <v>164</v>
      </c>
      <c r="F227" s="31" t="s">
        <v>3804</v>
      </c>
      <c r="G227" s="31" t="s">
        <v>164</v>
      </c>
      <c r="H227" s="31" t="s">
        <v>3805</v>
      </c>
      <c r="I227" s="31" t="s">
        <v>233</v>
      </c>
      <c r="J227" s="31" t="s">
        <v>157</v>
      </c>
      <c r="K227" s="31" t="s">
        <v>340</v>
      </c>
      <c r="L227" s="31" t="s">
        <v>3806</v>
      </c>
      <c r="M227" s="31" t="s">
        <v>3807</v>
      </c>
      <c r="N227" s="31" t="s">
        <v>3808</v>
      </c>
      <c r="O227" s="31" t="s">
        <v>157</v>
      </c>
      <c r="P227" s="31" t="s">
        <v>459</v>
      </c>
      <c r="Q227" s="31" t="s">
        <v>164</v>
      </c>
      <c r="R227" s="31" t="s">
        <v>3805</v>
      </c>
      <c r="S227" s="31" t="s">
        <v>233</v>
      </c>
      <c r="T227" s="31" t="s">
        <v>157</v>
      </c>
      <c r="U227" s="31" t="s">
        <v>340</v>
      </c>
      <c r="V227" s="31" t="s">
        <v>3806</v>
      </c>
      <c r="W227" s="31" t="s">
        <v>3809</v>
      </c>
      <c r="X227" s="31" t="s">
        <v>3810</v>
      </c>
      <c r="Y227" s="31" t="s">
        <v>157</v>
      </c>
      <c r="Z227" s="31" t="s">
        <v>259</v>
      </c>
      <c r="AA227" s="31" t="s">
        <v>157</v>
      </c>
      <c r="AB227" s="31" t="s">
        <v>157</v>
      </c>
      <c r="AC227" s="31" t="s">
        <v>157</v>
      </c>
      <c r="AD227" s="31" t="s">
        <v>157</v>
      </c>
      <c r="AE227" s="31" t="s">
        <v>3811</v>
      </c>
      <c r="AF227" s="32" t="s">
        <v>3812</v>
      </c>
      <c r="AG227" s="32" t="s">
        <v>462</v>
      </c>
      <c r="AH227" s="32" t="s">
        <v>3813</v>
      </c>
      <c r="AI227" s="32" t="s">
        <v>164</v>
      </c>
      <c r="AJ227" s="32" t="s">
        <v>3814</v>
      </c>
      <c r="AK227" s="32" t="s">
        <v>340</v>
      </c>
      <c r="AL227" s="32" t="s">
        <v>233</v>
      </c>
      <c r="AM227" s="32" t="s">
        <v>157</v>
      </c>
      <c r="AN227" s="32" t="s">
        <v>3815</v>
      </c>
      <c r="AO227" s="32" t="s">
        <v>186</v>
      </c>
      <c r="AP227" s="32" t="s">
        <v>3816</v>
      </c>
      <c r="AQ227" s="32" t="s">
        <v>157</v>
      </c>
      <c r="AR227" s="32" t="s">
        <v>259</v>
      </c>
      <c r="AS227" s="32" t="s">
        <v>157</v>
      </c>
      <c r="AT227" s="32" t="s">
        <v>157</v>
      </c>
      <c r="AU227" s="32" t="s">
        <v>157</v>
      </c>
      <c r="AV227" s="32" t="s">
        <v>157</v>
      </c>
      <c r="AW227" s="32" t="s">
        <v>3813</v>
      </c>
      <c r="AX227" s="32" t="s">
        <v>164</v>
      </c>
      <c r="AY227" s="32" t="s">
        <v>3814</v>
      </c>
      <c r="AZ227" s="32" t="s">
        <v>340</v>
      </c>
      <c r="BA227" s="32" t="s">
        <v>233</v>
      </c>
      <c r="BB227" s="32" t="s">
        <v>157</v>
      </c>
      <c r="BC227" s="32" t="s">
        <v>3815</v>
      </c>
      <c r="BD227" s="32" t="s">
        <v>186</v>
      </c>
      <c r="BE227" s="32" t="s">
        <v>3813</v>
      </c>
      <c r="BF227" s="32" t="s">
        <v>157</v>
      </c>
      <c r="BG227" s="32" t="s">
        <v>259</v>
      </c>
      <c r="BH227" s="32" t="s">
        <v>157</v>
      </c>
      <c r="BI227" s="32" t="s">
        <v>157</v>
      </c>
      <c r="BJ227" s="32" t="s">
        <v>157</v>
      </c>
      <c r="BK227" s="32" t="s">
        <v>157</v>
      </c>
      <c r="BL227" s="33" t="s">
        <v>164</v>
      </c>
      <c r="BM227" s="33" t="s">
        <v>3817</v>
      </c>
      <c r="BN227" s="33" t="s">
        <v>3818</v>
      </c>
      <c r="BO227" s="33" t="s">
        <v>775</v>
      </c>
      <c r="BP227" s="33" t="s">
        <v>3819</v>
      </c>
      <c r="BQ227" s="33" t="s">
        <v>157</v>
      </c>
      <c r="BR227" s="33" t="s">
        <v>3820</v>
      </c>
      <c r="BS227" s="34" t="s">
        <v>162</v>
      </c>
      <c r="BT227" s="34" t="s">
        <v>157</v>
      </c>
      <c r="BU227" s="34" t="s">
        <v>162</v>
      </c>
      <c r="BV227" s="34" t="s">
        <v>157</v>
      </c>
      <c r="BW227" s="35" t="s">
        <v>3821</v>
      </c>
      <c r="BX227" s="35" t="s">
        <v>162</v>
      </c>
      <c r="BY227" s="35" t="s">
        <v>157</v>
      </c>
    </row>
    <row r="228" spans="1:77" ht="30" x14ac:dyDescent="0.25">
      <c r="A228" s="30" t="s">
        <v>4181</v>
      </c>
      <c r="B228" s="30" t="s">
        <v>4182</v>
      </c>
      <c r="C228" s="30" t="s">
        <v>4183</v>
      </c>
      <c r="D228" s="51">
        <f>VLOOKUP(A228,Population!A229:C1172,2,FALSE)</f>
        <v>193</v>
      </c>
      <c r="E228" s="30" t="s">
        <v>164</v>
      </c>
      <c r="F228" s="31" t="s">
        <v>462</v>
      </c>
      <c r="G228" s="31" t="s">
        <v>164</v>
      </c>
      <c r="H228" s="31" t="s">
        <v>1431</v>
      </c>
      <c r="I228" s="31" t="s">
        <v>233</v>
      </c>
      <c r="J228" s="31" t="s">
        <v>157</v>
      </c>
      <c r="K228" s="31" t="s">
        <v>273</v>
      </c>
      <c r="L228" s="31" t="s">
        <v>4184</v>
      </c>
      <c r="M228" s="31" t="s">
        <v>4185</v>
      </c>
      <c r="N228" s="31" t="s">
        <v>157</v>
      </c>
      <c r="O228" s="31" t="s">
        <v>4186</v>
      </c>
      <c r="P228" s="31" t="s">
        <v>169</v>
      </c>
      <c r="Q228" s="31" t="s">
        <v>164</v>
      </c>
      <c r="R228" s="31" t="s">
        <v>1431</v>
      </c>
      <c r="S228" s="31" t="s">
        <v>233</v>
      </c>
      <c r="T228" s="31" t="s">
        <v>157</v>
      </c>
      <c r="U228" s="31" t="s">
        <v>273</v>
      </c>
      <c r="V228" s="31" t="s">
        <v>4184</v>
      </c>
      <c r="W228" s="31" t="s">
        <v>157</v>
      </c>
      <c r="X228" s="31" t="s">
        <v>157</v>
      </c>
      <c r="Y228" s="31" t="s">
        <v>4187</v>
      </c>
      <c r="Z228" s="31" t="s">
        <v>259</v>
      </c>
      <c r="AA228" s="31" t="s">
        <v>157</v>
      </c>
      <c r="AB228" s="31" t="s">
        <v>157</v>
      </c>
      <c r="AC228" s="31" t="s">
        <v>157</v>
      </c>
      <c r="AD228" s="31" t="s">
        <v>157</v>
      </c>
      <c r="AE228" s="31" t="s">
        <v>372</v>
      </c>
      <c r="AF228" s="32" t="s">
        <v>4188</v>
      </c>
      <c r="AG228" s="32" t="s">
        <v>169</v>
      </c>
      <c r="AH228" s="32" t="s">
        <v>1431</v>
      </c>
      <c r="AI228" s="32" t="s">
        <v>164</v>
      </c>
      <c r="AJ228" s="32" t="s">
        <v>1431</v>
      </c>
      <c r="AK228" s="32" t="s">
        <v>2867</v>
      </c>
      <c r="AL228" s="32" t="s">
        <v>167</v>
      </c>
      <c r="AM228" s="32" t="s">
        <v>4189</v>
      </c>
      <c r="AN228" s="32" t="s">
        <v>250</v>
      </c>
      <c r="AO228" s="32" t="s">
        <v>157</v>
      </c>
      <c r="AP228" s="32" t="s">
        <v>157</v>
      </c>
      <c r="AQ228" s="32" t="s">
        <v>4190</v>
      </c>
      <c r="AR228" s="32" t="s">
        <v>259</v>
      </c>
      <c r="AS228" s="32" t="s">
        <v>157</v>
      </c>
      <c r="AT228" s="32" t="s">
        <v>157</v>
      </c>
      <c r="AU228" s="32" t="s">
        <v>157</v>
      </c>
      <c r="AV228" s="32" t="s">
        <v>157</v>
      </c>
      <c r="AW228" s="32" t="s">
        <v>422</v>
      </c>
      <c r="AX228" s="32" t="s">
        <v>164</v>
      </c>
      <c r="AY228" s="32" t="s">
        <v>422</v>
      </c>
      <c r="AZ228" s="32" t="s">
        <v>2867</v>
      </c>
      <c r="BA228" s="32" t="s">
        <v>167</v>
      </c>
      <c r="BB228" s="32" t="s">
        <v>4191</v>
      </c>
      <c r="BC228" s="32" t="s">
        <v>250</v>
      </c>
      <c r="BD228" s="32" t="s">
        <v>157</v>
      </c>
      <c r="BE228" s="32" t="s">
        <v>157</v>
      </c>
      <c r="BF228" s="32" t="s">
        <v>4192</v>
      </c>
      <c r="BG228" s="32" t="s">
        <v>259</v>
      </c>
      <c r="BH228" s="32" t="s">
        <v>157</v>
      </c>
      <c r="BI228" s="32" t="s">
        <v>157</v>
      </c>
      <c r="BJ228" s="32" t="s">
        <v>157</v>
      </c>
      <c r="BK228" s="32" t="s">
        <v>157</v>
      </c>
      <c r="BL228" s="33" t="s">
        <v>162</v>
      </c>
      <c r="BM228" s="33" t="s">
        <v>157</v>
      </c>
      <c r="BN228" s="33" t="s">
        <v>157</v>
      </c>
      <c r="BO228" s="33" t="s">
        <v>157</v>
      </c>
      <c r="BP228" s="33" t="s">
        <v>157</v>
      </c>
      <c r="BQ228" s="33" t="s">
        <v>157</v>
      </c>
      <c r="BR228" s="33" t="s">
        <v>157</v>
      </c>
      <c r="BS228" s="34" t="s">
        <v>162</v>
      </c>
      <c r="BT228" s="34" t="s">
        <v>157</v>
      </c>
      <c r="BU228" s="34" t="s">
        <v>162</v>
      </c>
      <c r="BV228" s="34" t="s">
        <v>157</v>
      </c>
      <c r="BW228" s="35" t="s">
        <v>4193</v>
      </c>
      <c r="BX228" s="35" t="s">
        <v>4194</v>
      </c>
      <c r="BY228" s="35" t="s">
        <v>2191</v>
      </c>
    </row>
    <row r="229" spans="1:77" ht="30" x14ac:dyDescent="0.25">
      <c r="A229" s="30" t="s">
        <v>5954</v>
      </c>
      <c r="B229" s="30" t="s">
        <v>5962</v>
      </c>
      <c r="C229" s="30" t="s">
        <v>313</v>
      </c>
      <c r="D229" s="51">
        <f>VLOOKUP(A229,Population!A230:C1173,2,FALSE)</f>
        <v>1056</v>
      </c>
      <c r="E229" s="30" t="s">
        <v>164</v>
      </c>
      <c r="F229" s="31" t="s">
        <v>314</v>
      </c>
      <c r="G229" s="31" t="s">
        <v>164</v>
      </c>
      <c r="H229" s="31" t="s">
        <v>315</v>
      </c>
      <c r="I229" s="31" t="s">
        <v>233</v>
      </c>
      <c r="J229" s="31" t="s">
        <v>157</v>
      </c>
      <c r="K229" s="31" t="s">
        <v>316</v>
      </c>
      <c r="L229" s="31" t="s">
        <v>317</v>
      </c>
      <c r="M229" s="31" t="s">
        <v>318</v>
      </c>
      <c r="N229" s="31" t="s">
        <v>319</v>
      </c>
      <c r="O229" s="31" t="s">
        <v>157</v>
      </c>
      <c r="P229" s="31" t="s">
        <v>320</v>
      </c>
      <c r="Q229" s="31" t="s">
        <v>164</v>
      </c>
      <c r="R229" s="31" t="s">
        <v>315</v>
      </c>
      <c r="S229" s="31" t="s">
        <v>233</v>
      </c>
      <c r="T229" s="31" t="s">
        <v>157</v>
      </c>
      <c r="U229" s="31" t="s">
        <v>297</v>
      </c>
      <c r="V229" s="31" t="s">
        <v>321</v>
      </c>
      <c r="W229" s="31" t="s">
        <v>322</v>
      </c>
      <c r="X229" s="31" t="s">
        <v>264</v>
      </c>
      <c r="Y229" s="31" t="s">
        <v>157</v>
      </c>
      <c r="Z229" s="31" t="s">
        <v>323</v>
      </c>
      <c r="AA229" s="31" t="s">
        <v>157</v>
      </c>
      <c r="AB229" s="31" t="s">
        <v>157</v>
      </c>
      <c r="AC229" s="31" t="s">
        <v>157</v>
      </c>
      <c r="AD229" s="31" t="s">
        <v>324</v>
      </c>
      <c r="AE229" s="31" t="s">
        <v>325</v>
      </c>
      <c r="AF229" s="32" t="s">
        <v>326</v>
      </c>
      <c r="AG229" s="32" t="s">
        <v>327</v>
      </c>
      <c r="AH229" s="32" t="s">
        <v>328</v>
      </c>
      <c r="AI229" s="32" t="s">
        <v>164</v>
      </c>
      <c r="AJ229" s="32" t="s">
        <v>329</v>
      </c>
      <c r="AK229" s="32" t="s">
        <v>297</v>
      </c>
      <c r="AL229" s="32" t="s">
        <v>233</v>
      </c>
      <c r="AM229" s="32" t="s">
        <v>157</v>
      </c>
      <c r="AN229" s="32" t="s">
        <v>330</v>
      </c>
      <c r="AO229" s="32" t="s">
        <v>157</v>
      </c>
      <c r="AP229" s="32" t="s">
        <v>157</v>
      </c>
      <c r="AQ229" s="32" t="s">
        <v>157</v>
      </c>
      <c r="AR229" s="32" t="s">
        <v>259</v>
      </c>
      <c r="AS229" s="32" t="s">
        <v>157</v>
      </c>
      <c r="AT229" s="32" t="s">
        <v>157</v>
      </c>
      <c r="AU229" s="32" t="s">
        <v>157</v>
      </c>
      <c r="AV229" s="32" t="s">
        <v>157</v>
      </c>
      <c r="AW229" s="32" t="s">
        <v>331</v>
      </c>
      <c r="AX229" s="32" t="s">
        <v>164</v>
      </c>
      <c r="AY229" s="32" t="s">
        <v>332</v>
      </c>
      <c r="AZ229" s="32" t="s">
        <v>297</v>
      </c>
      <c r="BA229" s="32" t="s">
        <v>233</v>
      </c>
      <c r="BB229" s="32" t="s">
        <v>157</v>
      </c>
      <c r="BC229" s="32" t="s">
        <v>333</v>
      </c>
      <c r="BD229" s="32" t="s">
        <v>157</v>
      </c>
      <c r="BE229" s="32" t="s">
        <v>157</v>
      </c>
      <c r="BF229" s="32" t="s">
        <v>157</v>
      </c>
      <c r="BG229" s="32" t="s">
        <v>259</v>
      </c>
      <c r="BH229" s="32" t="s">
        <v>157</v>
      </c>
      <c r="BI229" s="32" t="s">
        <v>157</v>
      </c>
      <c r="BJ229" s="32" t="s">
        <v>157</v>
      </c>
      <c r="BK229" s="32" t="s">
        <v>157</v>
      </c>
      <c r="BL229" s="33" t="s">
        <v>162</v>
      </c>
      <c r="BM229" s="33" t="s">
        <v>157</v>
      </c>
      <c r="BN229" s="33" t="s">
        <v>157</v>
      </c>
      <c r="BO229" s="33" t="s">
        <v>157</v>
      </c>
      <c r="BP229" s="33" t="s">
        <v>157</v>
      </c>
      <c r="BQ229" s="33" t="s">
        <v>157</v>
      </c>
      <c r="BR229" s="33" t="s">
        <v>157</v>
      </c>
      <c r="BS229" s="34" t="s">
        <v>162</v>
      </c>
      <c r="BT229" s="34" t="s">
        <v>157</v>
      </c>
      <c r="BU229" s="34" t="s">
        <v>164</v>
      </c>
      <c r="BV229" s="34" t="s">
        <v>334</v>
      </c>
      <c r="BW229" s="35" t="s">
        <v>162</v>
      </c>
      <c r="BX229" s="35" t="s">
        <v>162</v>
      </c>
      <c r="BY229" s="35" t="s">
        <v>157</v>
      </c>
    </row>
    <row r="230" spans="1:77" ht="45" x14ac:dyDescent="0.25">
      <c r="A230" s="30" t="s">
        <v>5687</v>
      </c>
      <c r="B230" s="30" t="s">
        <v>5688</v>
      </c>
      <c r="C230" s="30" t="s">
        <v>5689</v>
      </c>
      <c r="D230" s="51">
        <f>VLOOKUP(A230,Population!A231:C1174,2,FALSE)</f>
        <v>334</v>
      </c>
      <c r="E230" s="30" t="s">
        <v>164</v>
      </c>
      <c r="F230" s="31" t="s">
        <v>5121</v>
      </c>
      <c r="G230" s="31" t="s">
        <v>164</v>
      </c>
      <c r="H230" s="31" t="s">
        <v>5690</v>
      </c>
      <c r="I230" s="31" t="s">
        <v>233</v>
      </c>
      <c r="J230" s="31" t="s">
        <v>157</v>
      </c>
      <c r="K230" s="31" t="s">
        <v>273</v>
      </c>
      <c r="L230" s="31" t="s">
        <v>5691</v>
      </c>
      <c r="M230" s="31" t="s">
        <v>5692</v>
      </c>
      <c r="N230" s="31" t="s">
        <v>5693</v>
      </c>
      <c r="O230" s="31" t="s">
        <v>5694</v>
      </c>
      <c r="P230" s="31" t="s">
        <v>332</v>
      </c>
      <c r="Q230" s="31" t="s">
        <v>164</v>
      </c>
      <c r="R230" s="31" t="s">
        <v>1164</v>
      </c>
      <c r="S230" s="31" t="s">
        <v>233</v>
      </c>
      <c r="T230" s="31" t="s">
        <v>157</v>
      </c>
      <c r="U230" s="31" t="s">
        <v>273</v>
      </c>
      <c r="V230" s="31" t="s">
        <v>5695</v>
      </c>
      <c r="W230" s="31" t="s">
        <v>5696</v>
      </c>
      <c r="X230" s="31" t="s">
        <v>157</v>
      </c>
      <c r="Y230" s="31" t="s">
        <v>157</v>
      </c>
      <c r="Z230" s="31" t="s">
        <v>323</v>
      </c>
      <c r="AA230" s="31" t="s">
        <v>157</v>
      </c>
      <c r="AB230" s="31" t="s">
        <v>157</v>
      </c>
      <c r="AC230" s="31" t="s">
        <v>157</v>
      </c>
      <c r="AD230" s="31" t="s">
        <v>5697</v>
      </c>
      <c r="AE230" s="31" t="s">
        <v>157</v>
      </c>
      <c r="AF230" s="32" t="s">
        <v>5121</v>
      </c>
      <c r="AG230" s="32" t="s">
        <v>332</v>
      </c>
      <c r="AH230" s="32" t="s">
        <v>5698</v>
      </c>
      <c r="AI230" s="32" t="s">
        <v>164</v>
      </c>
      <c r="AJ230" s="32" t="s">
        <v>261</v>
      </c>
      <c r="AK230" s="32" t="s">
        <v>5699</v>
      </c>
      <c r="AL230" s="32" t="s">
        <v>233</v>
      </c>
      <c r="AM230" s="32" t="s">
        <v>157</v>
      </c>
      <c r="AN230" s="32" t="s">
        <v>4138</v>
      </c>
      <c r="AO230" s="32" t="s">
        <v>157</v>
      </c>
      <c r="AP230" s="32" t="s">
        <v>157</v>
      </c>
      <c r="AQ230" s="32" t="s">
        <v>157</v>
      </c>
      <c r="AR230" s="32" t="s">
        <v>157</v>
      </c>
      <c r="AS230" s="32" t="s">
        <v>157</v>
      </c>
      <c r="AT230" s="32" t="s">
        <v>157</v>
      </c>
      <c r="AU230" s="32" t="s">
        <v>157</v>
      </c>
      <c r="AV230" s="32" t="s">
        <v>157</v>
      </c>
      <c r="AW230" s="32" t="s">
        <v>5700</v>
      </c>
      <c r="AX230" s="32" t="s">
        <v>164</v>
      </c>
      <c r="AY230" s="32" t="s">
        <v>261</v>
      </c>
      <c r="AZ230" s="32" t="s">
        <v>5699</v>
      </c>
      <c r="BA230" s="32" t="s">
        <v>167</v>
      </c>
      <c r="BB230" s="32" t="s">
        <v>4138</v>
      </c>
      <c r="BC230" s="32" t="s">
        <v>4138</v>
      </c>
      <c r="BD230" s="32" t="s">
        <v>157</v>
      </c>
      <c r="BE230" s="32" t="s">
        <v>157</v>
      </c>
      <c r="BF230" s="32" t="s">
        <v>157</v>
      </c>
      <c r="BG230" s="32" t="s">
        <v>259</v>
      </c>
      <c r="BH230" s="32" t="s">
        <v>5701</v>
      </c>
      <c r="BI230" s="32" t="s">
        <v>157</v>
      </c>
      <c r="BJ230" s="32" t="s">
        <v>157</v>
      </c>
      <c r="BK230" s="32" t="s">
        <v>157</v>
      </c>
      <c r="BL230" s="33" t="s">
        <v>162</v>
      </c>
      <c r="BM230" s="33" t="s">
        <v>157</v>
      </c>
      <c r="BN230" s="33" t="s">
        <v>157</v>
      </c>
      <c r="BO230" s="33" t="s">
        <v>157</v>
      </c>
      <c r="BP230" s="33" t="s">
        <v>157</v>
      </c>
      <c r="BQ230" s="33" t="s">
        <v>157</v>
      </c>
      <c r="BR230" s="33" t="s">
        <v>157</v>
      </c>
      <c r="BS230" s="34" t="s">
        <v>162</v>
      </c>
      <c r="BT230" s="34" t="s">
        <v>157</v>
      </c>
      <c r="BU230" s="34" t="s">
        <v>164</v>
      </c>
      <c r="BV230" s="34" t="s">
        <v>970</v>
      </c>
      <c r="BW230" s="35" t="s">
        <v>5702</v>
      </c>
      <c r="BX230" s="35" t="s">
        <v>162</v>
      </c>
      <c r="BY230" s="35" t="s">
        <v>157</v>
      </c>
    </row>
    <row r="231" spans="1:77" ht="30" x14ac:dyDescent="0.25">
      <c r="A231" s="30" t="s">
        <v>4766</v>
      </c>
      <c r="B231" s="30" t="s">
        <v>4767</v>
      </c>
      <c r="C231" s="30" t="s">
        <v>4768</v>
      </c>
      <c r="D231" s="51">
        <f>VLOOKUP(A231,Population!A232:C1175,2,FALSE)</f>
        <v>366</v>
      </c>
      <c r="E231" s="30" t="s">
        <v>164</v>
      </c>
      <c r="F231" s="31" t="s">
        <v>2716</v>
      </c>
      <c r="G231" s="31" t="s">
        <v>164</v>
      </c>
      <c r="H231" s="31" t="s">
        <v>1083</v>
      </c>
      <c r="I231" s="31" t="s">
        <v>233</v>
      </c>
      <c r="J231" s="31" t="s">
        <v>157</v>
      </c>
      <c r="K231" s="31" t="s">
        <v>340</v>
      </c>
      <c r="L231" s="31" t="s">
        <v>812</v>
      </c>
      <c r="M231" s="31" t="s">
        <v>804</v>
      </c>
      <c r="N231" s="31" t="s">
        <v>595</v>
      </c>
      <c r="O231" s="31" t="s">
        <v>157</v>
      </c>
      <c r="P231" s="31" t="s">
        <v>157</v>
      </c>
      <c r="Q231" s="31" t="s">
        <v>162</v>
      </c>
      <c r="R231" s="31" t="s">
        <v>157</v>
      </c>
      <c r="S231" s="31" t="s">
        <v>157</v>
      </c>
      <c r="T231" s="31" t="s">
        <v>157</v>
      </c>
      <c r="U231" s="31" t="s">
        <v>157</v>
      </c>
      <c r="V231" s="31" t="s">
        <v>157</v>
      </c>
      <c r="W231" s="31" t="s">
        <v>157</v>
      </c>
      <c r="X231" s="31" t="s">
        <v>157</v>
      </c>
      <c r="Y231" s="31" t="s">
        <v>157</v>
      </c>
      <c r="Z231" s="31" t="s">
        <v>157</v>
      </c>
      <c r="AA231" s="31" t="s">
        <v>157</v>
      </c>
      <c r="AB231" s="31" t="s">
        <v>157</v>
      </c>
      <c r="AC231" s="31" t="s">
        <v>157</v>
      </c>
      <c r="AD231" s="31" t="s">
        <v>157</v>
      </c>
      <c r="AE231" s="31" t="s">
        <v>157</v>
      </c>
      <c r="AF231" s="32" t="s">
        <v>2716</v>
      </c>
      <c r="AG231" s="32" t="s">
        <v>157</v>
      </c>
      <c r="AH231" s="32" t="s">
        <v>469</v>
      </c>
      <c r="AI231" s="32" t="s">
        <v>164</v>
      </c>
      <c r="AJ231" s="32" t="s">
        <v>660</v>
      </c>
      <c r="AK231" s="32" t="s">
        <v>340</v>
      </c>
      <c r="AL231" s="32" t="s">
        <v>233</v>
      </c>
      <c r="AM231" s="32" t="s">
        <v>157</v>
      </c>
      <c r="AN231" s="32" t="s">
        <v>812</v>
      </c>
      <c r="AO231" s="32" t="s">
        <v>186</v>
      </c>
      <c r="AP231" s="32" t="s">
        <v>812</v>
      </c>
      <c r="AQ231" s="32" t="s">
        <v>157</v>
      </c>
      <c r="AR231" s="32" t="s">
        <v>259</v>
      </c>
      <c r="AS231" s="32" t="s">
        <v>157</v>
      </c>
      <c r="AT231" s="32" t="s">
        <v>157</v>
      </c>
      <c r="AU231" s="32" t="s">
        <v>157</v>
      </c>
      <c r="AV231" s="32" t="s">
        <v>157</v>
      </c>
      <c r="AW231" s="32" t="s">
        <v>157</v>
      </c>
      <c r="AX231" s="32" t="s">
        <v>162</v>
      </c>
      <c r="AY231" s="32" t="s">
        <v>157</v>
      </c>
      <c r="AZ231" s="32" t="s">
        <v>157</v>
      </c>
      <c r="BA231" s="32" t="s">
        <v>157</v>
      </c>
      <c r="BB231" s="32" t="s">
        <v>157</v>
      </c>
      <c r="BC231" s="32" t="s">
        <v>157</v>
      </c>
      <c r="BD231" s="32" t="s">
        <v>157</v>
      </c>
      <c r="BE231" s="32" t="s">
        <v>157</v>
      </c>
      <c r="BF231" s="32" t="s">
        <v>157</v>
      </c>
      <c r="BG231" s="32" t="s">
        <v>157</v>
      </c>
      <c r="BH231" s="32" t="s">
        <v>157</v>
      </c>
      <c r="BI231" s="32" t="s">
        <v>157</v>
      </c>
      <c r="BJ231" s="32" t="s">
        <v>157</v>
      </c>
      <c r="BK231" s="32" t="s">
        <v>157</v>
      </c>
      <c r="BL231" s="33" t="s">
        <v>162</v>
      </c>
      <c r="BM231" s="33" t="s">
        <v>157</v>
      </c>
      <c r="BN231" s="33" t="s">
        <v>157</v>
      </c>
      <c r="BO231" s="33" t="s">
        <v>157</v>
      </c>
      <c r="BP231" s="33" t="s">
        <v>157</v>
      </c>
      <c r="BQ231" s="33" t="s">
        <v>157</v>
      </c>
      <c r="BR231" s="33" t="s">
        <v>157</v>
      </c>
      <c r="BS231" s="34" t="s">
        <v>162</v>
      </c>
      <c r="BT231" s="34" t="s">
        <v>157</v>
      </c>
      <c r="BU231" s="34" t="s">
        <v>164</v>
      </c>
      <c r="BV231" s="34" t="s">
        <v>3939</v>
      </c>
      <c r="BW231" s="35" t="s">
        <v>4769</v>
      </c>
      <c r="BX231" s="35" t="s">
        <v>381</v>
      </c>
      <c r="BY231" s="35" t="s">
        <v>157</v>
      </c>
    </row>
    <row r="232" spans="1:77" x14ac:dyDescent="0.25">
      <c r="A232" s="30" t="s">
        <v>3571</v>
      </c>
      <c r="B232" s="30" t="s">
        <v>3572</v>
      </c>
      <c r="C232" s="30" t="s">
        <v>3573</v>
      </c>
      <c r="D232" s="51">
        <f>VLOOKUP(A232,Population!A233:C1176,2,FALSE)</f>
        <v>173</v>
      </c>
      <c r="E232" s="30" t="s">
        <v>164</v>
      </c>
      <c r="F232" s="31" t="s">
        <v>1676</v>
      </c>
      <c r="G232" s="31" t="s">
        <v>164</v>
      </c>
      <c r="H232" s="31" t="s">
        <v>2318</v>
      </c>
      <c r="I232" s="31" t="s">
        <v>233</v>
      </c>
      <c r="J232" s="31" t="s">
        <v>157</v>
      </c>
      <c r="K232" s="31" t="s">
        <v>524</v>
      </c>
      <c r="L232" s="31" t="s">
        <v>157</v>
      </c>
      <c r="M232" s="31" t="s">
        <v>3574</v>
      </c>
      <c r="N232" s="31" t="s">
        <v>468</v>
      </c>
      <c r="O232" s="31" t="s">
        <v>157</v>
      </c>
      <c r="P232" s="31" t="s">
        <v>340</v>
      </c>
      <c r="Q232" s="31" t="s">
        <v>162</v>
      </c>
      <c r="R232" s="31" t="s">
        <v>157</v>
      </c>
      <c r="S232" s="31" t="s">
        <v>157</v>
      </c>
      <c r="T232" s="31" t="s">
        <v>157</v>
      </c>
      <c r="U232" s="31" t="s">
        <v>157</v>
      </c>
      <c r="V232" s="31" t="s">
        <v>157</v>
      </c>
      <c r="W232" s="31" t="s">
        <v>157</v>
      </c>
      <c r="X232" s="31" t="s">
        <v>157</v>
      </c>
      <c r="Y232" s="31" t="s">
        <v>157</v>
      </c>
      <c r="Z232" s="31" t="s">
        <v>259</v>
      </c>
      <c r="AA232" s="31" t="s">
        <v>157</v>
      </c>
      <c r="AB232" s="31" t="s">
        <v>157</v>
      </c>
      <c r="AC232" s="31" t="s">
        <v>157</v>
      </c>
      <c r="AD232" s="31" t="s">
        <v>157</v>
      </c>
      <c r="AE232" s="31" t="s">
        <v>157</v>
      </c>
      <c r="AF232" s="32" t="s">
        <v>1676</v>
      </c>
      <c r="AG232" s="32" t="s">
        <v>157</v>
      </c>
      <c r="AH232" s="32" t="s">
        <v>1244</v>
      </c>
      <c r="AI232" s="32" t="s">
        <v>164</v>
      </c>
      <c r="AJ232" s="32" t="s">
        <v>1244</v>
      </c>
      <c r="AK232" s="32" t="s">
        <v>524</v>
      </c>
      <c r="AL232" s="32" t="s">
        <v>233</v>
      </c>
      <c r="AM232" s="32" t="s">
        <v>157</v>
      </c>
      <c r="AN232" s="32" t="s">
        <v>157</v>
      </c>
      <c r="AO232" s="32" t="s">
        <v>157</v>
      </c>
      <c r="AP232" s="32" t="s">
        <v>157</v>
      </c>
      <c r="AQ232" s="32" t="s">
        <v>157</v>
      </c>
      <c r="AR232" s="32" t="s">
        <v>259</v>
      </c>
      <c r="AS232" s="32" t="s">
        <v>157</v>
      </c>
      <c r="AT232" s="32" t="s">
        <v>157</v>
      </c>
      <c r="AU232" s="32" t="s">
        <v>157</v>
      </c>
      <c r="AV232" s="32" t="s">
        <v>157</v>
      </c>
      <c r="AW232" s="32" t="s">
        <v>157</v>
      </c>
      <c r="AX232" s="32" t="s">
        <v>162</v>
      </c>
      <c r="AY232" s="32" t="s">
        <v>157</v>
      </c>
      <c r="AZ232" s="32" t="s">
        <v>157</v>
      </c>
      <c r="BA232" s="32" t="s">
        <v>157</v>
      </c>
      <c r="BB232" s="32" t="s">
        <v>157</v>
      </c>
      <c r="BC232" s="32" t="s">
        <v>157</v>
      </c>
      <c r="BD232" s="32" t="s">
        <v>157</v>
      </c>
      <c r="BE232" s="32" t="s">
        <v>157</v>
      </c>
      <c r="BF232" s="32" t="s">
        <v>157</v>
      </c>
      <c r="BG232" s="32" t="s">
        <v>157</v>
      </c>
      <c r="BH232" s="32" t="s">
        <v>157</v>
      </c>
      <c r="BI232" s="32" t="s">
        <v>157</v>
      </c>
      <c r="BJ232" s="32" t="s">
        <v>157</v>
      </c>
      <c r="BK232" s="32" t="s">
        <v>157</v>
      </c>
      <c r="BL232" s="33" t="s">
        <v>162</v>
      </c>
      <c r="BM232" s="33" t="s">
        <v>157</v>
      </c>
      <c r="BN232" s="33" t="s">
        <v>157</v>
      </c>
      <c r="BO232" s="33" t="s">
        <v>157</v>
      </c>
      <c r="BP232" s="33" t="s">
        <v>157</v>
      </c>
      <c r="BQ232" s="33" t="s">
        <v>157</v>
      </c>
      <c r="BR232" s="33" t="s">
        <v>157</v>
      </c>
      <c r="BS232" s="34" t="s">
        <v>162</v>
      </c>
      <c r="BT232" s="34" t="s">
        <v>157</v>
      </c>
      <c r="BU232" s="34" t="s">
        <v>162</v>
      </c>
      <c r="BV232" s="34" t="s">
        <v>157</v>
      </c>
      <c r="BW232" s="35" t="s">
        <v>3575</v>
      </c>
      <c r="BX232" s="35" t="s">
        <v>580</v>
      </c>
      <c r="BY232" s="35" t="s">
        <v>157</v>
      </c>
    </row>
    <row r="233" spans="1:77" ht="45" x14ac:dyDescent="0.25">
      <c r="A233" s="30" t="s">
        <v>5258</v>
      </c>
      <c r="B233" s="30" t="s">
        <v>5259</v>
      </c>
      <c r="C233" s="30" t="s">
        <v>5260</v>
      </c>
      <c r="D233" s="51">
        <f>VLOOKUP(A233,Population!A234:C1177,2,FALSE)</f>
        <v>251</v>
      </c>
      <c r="E233" s="30" t="s">
        <v>164</v>
      </c>
      <c r="F233" s="31" t="s">
        <v>5261</v>
      </c>
      <c r="G233" s="31" t="s">
        <v>164</v>
      </c>
      <c r="H233" s="31" t="s">
        <v>5262</v>
      </c>
      <c r="I233" s="31" t="s">
        <v>233</v>
      </c>
      <c r="J233" s="31" t="s">
        <v>157</v>
      </c>
      <c r="K233" s="31" t="s">
        <v>186</v>
      </c>
      <c r="L233" s="31" t="s">
        <v>5263</v>
      </c>
      <c r="M233" s="31" t="s">
        <v>5264</v>
      </c>
      <c r="N233" s="31" t="s">
        <v>5265</v>
      </c>
      <c r="O233" s="31" t="s">
        <v>157</v>
      </c>
      <c r="P233" s="31" t="s">
        <v>332</v>
      </c>
      <c r="Q233" s="31" t="s">
        <v>164</v>
      </c>
      <c r="R233" s="31" t="s">
        <v>5262</v>
      </c>
      <c r="S233" s="31" t="s">
        <v>233</v>
      </c>
      <c r="T233" s="31" t="s">
        <v>157</v>
      </c>
      <c r="U233" s="31" t="s">
        <v>186</v>
      </c>
      <c r="V233" s="31" t="s">
        <v>5263</v>
      </c>
      <c r="W233" s="31" t="s">
        <v>5266</v>
      </c>
      <c r="X233" s="31" t="s">
        <v>5267</v>
      </c>
      <c r="Y233" s="31" t="s">
        <v>157</v>
      </c>
      <c r="Z233" s="31" t="s">
        <v>259</v>
      </c>
      <c r="AA233" s="31" t="s">
        <v>157</v>
      </c>
      <c r="AB233" s="31" t="s">
        <v>157</v>
      </c>
      <c r="AC233" s="31" t="s">
        <v>157</v>
      </c>
      <c r="AD233" s="31" t="s">
        <v>157</v>
      </c>
      <c r="AE233" s="31" t="s">
        <v>157</v>
      </c>
      <c r="AF233" s="32" t="s">
        <v>5261</v>
      </c>
      <c r="AG233" s="32" t="s">
        <v>332</v>
      </c>
      <c r="AH233" s="32" t="s">
        <v>3903</v>
      </c>
      <c r="AI233" s="32" t="s">
        <v>164</v>
      </c>
      <c r="AJ233" s="32" t="s">
        <v>5268</v>
      </c>
      <c r="AK233" s="32" t="s">
        <v>186</v>
      </c>
      <c r="AL233" s="32" t="s">
        <v>233</v>
      </c>
      <c r="AM233" s="32" t="s">
        <v>157</v>
      </c>
      <c r="AN233" s="32" t="s">
        <v>5269</v>
      </c>
      <c r="AO233" s="32" t="s">
        <v>5270</v>
      </c>
      <c r="AP233" s="32" t="s">
        <v>5271</v>
      </c>
      <c r="AQ233" s="32" t="s">
        <v>157</v>
      </c>
      <c r="AR233" s="32" t="s">
        <v>247</v>
      </c>
      <c r="AS233" s="32" t="s">
        <v>157</v>
      </c>
      <c r="AT233" s="32" t="s">
        <v>157</v>
      </c>
      <c r="AU233" s="32" t="s">
        <v>157</v>
      </c>
      <c r="AV233" s="32" t="s">
        <v>157</v>
      </c>
      <c r="AW233" s="32" t="s">
        <v>5272</v>
      </c>
      <c r="AX233" s="32" t="s">
        <v>164</v>
      </c>
      <c r="AY233" s="32" t="s">
        <v>5268</v>
      </c>
      <c r="AZ233" s="32" t="s">
        <v>186</v>
      </c>
      <c r="BA233" s="32" t="s">
        <v>233</v>
      </c>
      <c r="BB233" s="32" t="s">
        <v>157</v>
      </c>
      <c r="BC233" s="32" t="s">
        <v>5269</v>
      </c>
      <c r="BD233" s="32" t="s">
        <v>5273</v>
      </c>
      <c r="BE233" s="32" t="s">
        <v>5271</v>
      </c>
      <c r="BF233" s="32" t="s">
        <v>157</v>
      </c>
      <c r="BG233" s="32" t="s">
        <v>247</v>
      </c>
      <c r="BH233" s="32" t="s">
        <v>157</v>
      </c>
      <c r="BI233" s="32" t="s">
        <v>157</v>
      </c>
      <c r="BJ233" s="32" t="s">
        <v>157</v>
      </c>
      <c r="BK233" s="32" t="s">
        <v>157</v>
      </c>
      <c r="BL233" s="33" t="s">
        <v>162</v>
      </c>
      <c r="BM233" s="33" t="s">
        <v>157</v>
      </c>
      <c r="BN233" s="33" t="s">
        <v>157</v>
      </c>
      <c r="BO233" s="33" t="s">
        <v>157</v>
      </c>
      <c r="BP233" s="33" t="s">
        <v>157</v>
      </c>
      <c r="BQ233" s="33" t="s">
        <v>157</v>
      </c>
      <c r="BR233" s="33" t="s">
        <v>157</v>
      </c>
      <c r="BS233" s="34" t="s">
        <v>162</v>
      </c>
      <c r="BT233" s="34" t="s">
        <v>157</v>
      </c>
      <c r="BU233" s="34" t="s">
        <v>162</v>
      </c>
      <c r="BV233" s="34" t="s">
        <v>157</v>
      </c>
      <c r="BW233" s="35" t="s">
        <v>157</v>
      </c>
      <c r="BX233" s="35" t="s">
        <v>157</v>
      </c>
      <c r="BY233" s="35" t="s">
        <v>157</v>
      </c>
    </row>
    <row r="234" spans="1:77" ht="30" x14ac:dyDescent="0.25">
      <c r="A234" s="30" t="s">
        <v>4097</v>
      </c>
      <c r="B234" s="30" t="s">
        <v>4098</v>
      </c>
      <c r="C234" s="30" t="s">
        <v>4099</v>
      </c>
      <c r="D234" s="51">
        <f>VLOOKUP(A234,Population!A235:C1178,2,FALSE)</f>
        <v>3418</v>
      </c>
      <c r="E234" s="30" t="s">
        <v>164</v>
      </c>
      <c r="F234" s="31" t="s">
        <v>4100</v>
      </c>
      <c r="G234" s="31" t="s">
        <v>164</v>
      </c>
      <c r="H234" s="31" t="s">
        <v>4101</v>
      </c>
      <c r="I234" s="31" t="s">
        <v>233</v>
      </c>
      <c r="J234" s="31" t="s">
        <v>157</v>
      </c>
      <c r="K234" s="31" t="s">
        <v>340</v>
      </c>
      <c r="L234" s="31" t="s">
        <v>3235</v>
      </c>
      <c r="M234" s="31" t="s">
        <v>4102</v>
      </c>
      <c r="N234" s="31" t="s">
        <v>4103</v>
      </c>
      <c r="O234" s="31" t="s">
        <v>157</v>
      </c>
      <c r="P234" s="31" t="s">
        <v>186</v>
      </c>
      <c r="Q234" s="31" t="s">
        <v>164</v>
      </c>
      <c r="R234" s="31" t="s">
        <v>4101</v>
      </c>
      <c r="S234" s="31" t="s">
        <v>233</v>
      </c>
      <c r="T234" s="31" t="s">
        <v>157</v>
      </c>
      <c r="U234" s="31" t="s">
        <v>340</v>
      </c>
      <c r="V234" s="31" t="s">
        <v>3235</v>
      </c>
      <c r="W234" s="31" t="s">
        <v>4104</v>
      </c>
      <c r="X234" s="31" t="s">
        <v>4105</v>
      </c>
      <c r="Y234" s="31" t="s">
        <v>157</v>
      </c>
      <c r="Z234" s="31" t="s">
        <v>259</v>
      </c>
      <c r="AA234" s="31" t="s">
        <v>157</v>
      </c>
      <c r="AB234" s="31" t="s">
        <v>157</v>
      </c>
      <c r="AC234" s="31" t="s">
        <v>157</v>
      </c>
      <c r="AD234" s="31" t="s">
        <v>157</v>
      </c>
      <c r="AE234" s="31" t="s">
        <v>157</v>
      </c>
      <c r="AF234" s="32" t="s">
        <v>4100</v>
      </c>
      <c r="AG234" s="32" t="s">
        <v>186</v>
      </c>
      <c r="AH234" s="32" t="s">
        <v>4106</v>
      </c>
      <c r="AI234" s="32" t="s">
        <v>164</v>
      </c>
      <c r="AJ234" s="32" t="s">
        <v>4107</v>
      </c>
      <c r="AK234" s="32" t="s">
        <v>340</v>
      </c>
      <c r="AL234" s="32" t="s">
        <v>233</v>
      </c>
      <c r="AM234" s="32" t="s">
        <v>157</v>
      </c>
      <c r="AN234" s="32" t="s">
        <v>4108</v>
      </c>
      <c r="AO234" s="32" t="s">
        <v>157</v>
      </c>
      <c r="AP234" s="32" t="s">
        <v>4108</v>
      </c>
      <c r="AQ234" s="32" t="s">
        <v>157</v>
      </c>
      <c r="AR234" s="32" t="s">
        <v>259</v>
      </c>
      <c r="AS234" s="32" t="s">
        <v>157</v>
      </c>
      <c r="AT234" s="32" t="s">
        <v>157</v>
      </c>
      <c r="AU234" s="32" t="s">
        <v>157</v>
      </c>
      <c r="AV234" s="32" t="s">
        <v>157</v>
      </c>
      <c r="AW234" s="32" t="s">
        <v>1737</v>
      </c>
      <c r="AX234" s="32" t="s">
        <v>164</v>
      </c>
      <c r="AY234" s="32" t="s">
        <v>4107</v>
      </c>
      <c r="AZ234" s="32" t="s">
        <v>340</v>
      </c>
      <c r="BA234" s="32" t="s">
        <v>233</v>
      </c>
      <c r="BB234" s="32" t="s">
        <v>157</v>
      </c>
      <c r="BC234" s="32" t="s">
        <v>4108</v>
      </c>
      <c r="BD234" s="32" t="s">
        <v>157</v>
      </c>
      <c r="BE234" s="32" t="s">
        <v>4108</v>
      </c>
      <c r="BF234" s="32" t="s">
        <v>157</v>
      </c>
      <c r="BG234" s="32" t="s">
        <v>259</v>
      </c>
      <c r="BH234" s="32" t="s">
        <v>157</v>
      </c>
      <c r="BI234" s="32" t="s">
        <v>157</v>
      </c>
      <c r="BJ234" s="32" t="s">
        <v>157</v>
      </c>
      <c r="BK234" s="32" t="s">
        <v>157</v>
      </c>
      <c r="BL234" s="33" t="s">
        <v>164</v>
      </c>
      <c r="BM234" s="33" t="s">
        <v>830</v>
      </c>
      <c r="BN234" s="33" t="s">
        <v>830</v>
      </c>
      <c r="BO234" s="33" t="s">
        <v>167</v>
      </c>
      <c r="BP234" s="33" t="s">
        <v>157</v>
      </c>
      <c r="BQ234" s="33" t="s">
        <v>3084</v>
      </c>
      <c r="BR234" s="33" t="s">
        <v>4109</v>
      </c>
      <c r="BS234" s="34" t="s">
        <v>164</v>
      </c>
      <c r="BT234" s="34" t="s">
        <v>4110</v>
      </c>
      <c r="BU234" s="34" t="s">
        <v>164</v>
      </c>
      <c r="BV234" s="34" t="s">
        <v>745</v>
      </c>
      <c r="BW234" s="35" t="s">
        <v>157</v>
      </c>
      <c r="BX234" s="35" t="s">
        <v>157</v>
      </c>
      <c r="BY234" s="35" t="s">
        <v>157</v>
      </c>
    </row>
    <row r="235" spans="1:77" ht="45" x14ac:dyDescent="0.25">
      <c r="A235" s="30" t="s">
        <v>4368</v>
      </c>
      <c r="B235" s="30" t="s">
        <v>4369</v>
      </c>
      <c r="C235" s="30" t="s">
        <v>4370</v>
      </c>
      <c r="D235" s="51">
        <f>VLOOKUP(A235,Population!A236:C1179,2,FALSE)</f>
        <v>662</v>
      </c>
      <c r="E235" s="30" t="s">
        <v>164</v>
      </c>
      <c r="F235" s="31" t="s">
        <v>1233</v>
      </c>
      <c r="G235" s="31" t="s">
        <v>164</v>
      </c>
      <c r="H235" s="31" t="s">
        <v>4371</v>
      </c>
      <c r="I235" s="31" t="s">
        <v>233</v>
      </c>
      <c r="J235" s="31" t="s">
        <v>157</v>
      </c>
      <c r="K235" s="31" t="s">
        <v>503</v>
      </c>
      <c r="L235" s="31" t="s">
        <v>4372</v>
      </c>
      <c r="M235" s="31" t="s">
        <v>4373</v>
      </c>
      <c r="N235" s="31" t="s">
        <v>2952</v>
      </c>
      <c r="O235" s="31" t="s">
        <v>4374</v>
      </c>
      <c r="P235" s="31" t="s">
        <v>468</v>
      </c>
      <c r="Q235" s="31" t="s">
        <v>164</v>
      </c>
      <c r="R235" s="31" t="s">
        <v>4371</v>
      </c>
      <c r="S235" s="31" t="s">
        <v>233</v>
      </c>
      <c r="T235" s="31" t="s">
        <v>157</v>
      </c>
      <c r="U235" s="31" t="s">
        <v>503</v>
      </c>
      <c r="V235" s="31" t="s">
        <v>4375</v>
      </c>
      <c r="W235" s="31" t="s">
        <v>4376</v>
      </c>
      <c r="X235" s="31" t="s">
        <v>4377</v>
      </c>
      <c r="Y235" s="31" t="s">
        <v>157</v>
      </c>
      <c r="Z235" s="31" t="s">
        <v>259</v>
      </c>
      <c r="AA235" s="31" t="s">
        <v>157</v>
      </c>
      <c r="AB235" s="31" t="s">
        <v>157</v>
      </c>
      <c r="AC235" s="31" t="s">
        <v>157</v>
      </c>
      <c r="AD235" s="31" t="s">
        <v>157</v>
      </c>
      <c r="AE235" s="31" t="s">
        <v>157</v>
      </c>
      <c r="AF235" s="32" t="s">
        <v>4378</v>
      </c>
      <c r="AG235" s="32" t="s">
        <v>680</v>
      </c>
      <c r="AH235" s="32" t="s">
        <v>4379</v>
      </c>
      <c r="AI235" s="32" t="s">
        <v>164</v>
      </c>
      <c r="AJ235" s="32" t="s">
        <v>4379</v>
      </c>
      <c r="AK235" s="32" t="s">
        <v>503</v>
      </c>
      <c r="AL235" s="32" t="s">
        <v>233</v>
      </c>
      <c r="AM235" s="32" t="s">
        <v>157</v>
      </c>
      <c r="AN235" s="32" t="s">
        <v>4380</v>
      </c>
      <c r="AO235" s="32" t="s">
        <v>157</v>
      </c>
      <c r="AP235" s="32" t="s">
        <v>4381</v>
      </c>
      <c r="AQ235" s="32" t="s">
        <v>157</v>
      </c>
      <c r="AR235" s="32" t="s">
        <v>259</v>
      </c>
      <c r="AS235" s="32" t="s">
        <v>157</v>
      </c>
      <c r="AT235" s="32" t="s">
        <v>157</v>
      </c>
      <c r="AU235" s="32" t="s">
        <v>157</v>
      </c>
      <c r="AV235" s="32" t="s">
        <v>157</v>
      </c>
      <c r="AW235" s="32" t="s">
        <v>4379</v>
      </c>
      <c r="AX235" s="32" t="s">
        <v>164</v>
      </c>
      <c r="AY235" s="32" t="s">
        <v>4379</v>
      </c>
      <c r="AZ235" s="32" t="s">
        <v>503</v>
      </c>
      <c r="BA235" s="32" t="s">
        <v>233</v>
      </c>
      <c r="BB235" s="32" t="s">
        <v>157</v>
      </c>
      <c r="BC235" s="32" t="s">
        <v>4380</v>
      </c>
      <c r="BD235" s="32" t="s">
        <v>157</v>
      </c>
      <c r="BE235" s="32" t="s">
        <v>4381</v>
      </c>
      <c r="BF235" s="32" t="s">
        <v>157</v>
      </c>
      <c r="BG235" s="32" t="s">
        <v>259</v>
      </c>
      <c r="BH235" s="32" t="s">
        <v>157</v>
      </c>
      <c r="BI235" s="32" t="s">
        <v>157</v>
      </c>
      <c r="BJ235" s="32" t="s">
        <v>157</v>
      </c>
      <c r="BK235" s="32" t="s">
        <v>157</v>
      </c>
      <c r="BL235" s="33" t="s">
        <v>162</v>
      </c>
      <c r="BM235" s="33" t="s">
        <v>157</v>
      </c>
      <c r="BN235" s="33" t="s">
        <v>157</v>
      </c>
      <c r="BO235" s="33" t="s">
        <v>157</v>
      </c>
      <c r="BP235" s="33" t="s">
        <v>157</v>
      </c>
      <c r="BQ235" s="33" t="s">
        <v>157</v>
      </c>
      <c r="BR235" s="33" t="s">
        <v>157</v>
      </c>
      <c r="BS235" s="34" t="s">
        <v>162</v>
      </c>
      <c r="BT235" s="34" t="s">
        <v>157</v>
      </c>
      <c r="BU235" s="34" t="s">
        <v>162</v>
      </c>
      <c r="BV235" s="34" t="s">
        <v>157</v>
      </c>
      <c r="BW235" s="35" t="s">
        <v>4382</v>
      </c>
      <c r="BX235" s="35" t="s">
        <v>4383</v>
      </c>
      <c r="BY235" s="35" t="s">
        <v>157</v>
      </c>
    </row>
    <row r="236" spans="1:77" ht="60" x14ac:dyDescent="0.25">
      <c r="A236" s="30" t="s">
        <v>2325</v>
      </c>
      <c r="B236" s="30" t="s">
        <v>2326</v>
      </c>
      <c r="C236" s="30" t="s">
        <v>2327</v>
      </c>
      <c r="D236" s="51">
        <f>VLOOKUP(A236,Population!A237:C1180,2,FALSE)</f>
        <v>2227</v>
      </c>
      <c r="E236" s="30" t="s">
        <v>164</v>
      </c>
      <c r="F236" s="31" t="s">
        <v>2328</v>
      </c>
      <c r="G236" s="31" t="s">
        <v>164</v>
      </c>
      <c r="H236" s="31" t="s">
        <v>2329</v>
      </c>
      <c r="I236" s="31" t="s">
        <v>233</v>
      </c>
      <c r="J236" s="31" t="s">
        <v>157</v>
      </c>
      <c r="K236" s="31" t="s">
        <v>273</v>
      </c>
      <c r="L236" s="31" t="s">
        <v>2330</v>
      </c>
      <c r="M236" s="31" t="s">
        <v>2331</v>
      </c>
      <c r="N236" s="31" t="s">
        <v>2332</v>
      </c>
      <c r="O236" s="31" t="s">
        <v>157</v>
      </c>
      <c r="P236" s="31" t="s">
        <v>2333</v>
      </c>
      <c r="Q236" s="31" t="s">
        <v>164</v>
      </c>
      <c r="R236" s="31" t="s">
        <v>2334</v>
      </c>
      <c r="S236" s="31" t="s">
        <v>233</v>
      </c>
      <c r="T236" s="31" t="s">
        <v>157</v>
      </c>
      <c r="U236" s="31" t="s">
        <v>273</v>
      </c>
      <c r="V236" s="31" t="s">
        <v>2330</v>
      </c>
      <c r="W236" s="31" t="s">
        <v>2335</v>
      </c>
      <c r="X236" s="31" t="s">
        <v>2336</v>
      </c>
      <c r="Y236" s="31" t="s">
        <v>157</v>
      </c>
      <c r="Z236" s="31" t="s">
        <v>373</v>
      </c>
      <c r="AA236" s="31" t="s">
        <v>157</v>
      </c>
      <c r="AB236" s="31" t="s">
        <v>2337</v>
      </c>
      <c r="AC236" s="31" t="s">
        <v>157</v>
      </c>
      <c r="AD236" s="31" t="s">
        <v>157</v>
      </c>
      <c r="AE236" s="31" t="s">
        <v>157</v>
      </c>
      <c r="AF236" s="32" t="s">
        <v>1156</v>
      </c>
      <c r="AG236" s="32" t="s">
        <v>2338</v>
      </c>
      <c r="AH236" s="32" t="s">
        <v>595</v>
      </c>
      <c r="AI236" s="32" t="s">
        <v>164</v>
      </c>
      <c r="AJ236" s="32" t="s">
        <v>964</v>
      </c>
      <c r="AK236" s="32" t="s">
        <v>273</v>
      </c>
      <c r="AL236" s="32" t="s">
        <v>233</v>
      </c>
      <c r="AM236" s="32" t="s">
        <v>157</v>
      </c>
      <c r="AN236" s="32" t="s">
        <v>2339</v>
      </c>
      <c r="AO236" s="32" t="s">
        <v>157</v>
      </c>
      <c r="AP236" s="32" t="s">
        <v>595</v>
      </c>
      <c r="AQ236" s="32" t="s">
        <v>2340</v>
      </c>
      <c r="AR236" s="32" t="s">
        <v>626</v>
      </c>
      <c r="AS236" s="32" t="s">
        <v>964</v>
      </c>
      <c r="AT236" s="32" t="s">
        <v>2341</v>
      </c>
      <c r="AU236" s="32" t="s">
        <v>157</v>
      </c>
      <c r="AV236" s="32" t="s">
        <v>157</v>
      </c>
      <c r="AW236" s="32" t="s">
        <v>964</v>
      </c>
      <c r="AX236" s="32" t="s">
        <v>164</v>
      </c>
      <c r="AY236" s="32" t="s">
        <v>964</v>
      </c>
      <c r="AZ236" s="32" t="s">
        <v>273</v>
      </c>
      <c r="BA236" s="32" t="s">
        <v>233</v>
      </c>
      <c r="BB236" s="32" t="s">
        <v>157</v>
      </c>
      <c r="BC236" s="32" t="s">
        <v>2339</v>
      </c>
      <c r="BD236" s="32" t="s">
        <v>157</v>
      </c>
      <c r="BE236" s="32" t="s">
        <v>964</v>
      </c>
      <c r="BF236" s="32" t="s">
        <v>2342</v>
      </c>
      <c r="BG236" s="32" t="s">
        <v>626</v>
      </c>
      <c r="BH236" s="32" t="s">
        <v>964</v>
      </c>
      <c r="BI236" s="32" t="s">
        <v>2343</v>
      </c>
      <c r="BJ236" s="32" t="s">
        <v>157</v>
      </c>
      <c r="BK236" s="32" t="s">
        <v>157</v>
      </c>
      <c r="BL236" s="33" t="s">
        <v>164</v>
      </c>
      <c r="BM236" s="33" t="s">
        <v>190</v>
      </c>
      <c r="BN236" s="33" t="s">
        <v>470</v>
      </c>
      <c r="BO236" s="33" t="s">
        <v>167</v>
      </c>
      <c r="BP236" s="33" t="s">
        <v>157</v>
      </c>
      <c r="BQ236" s="33" t="s">
        <v>1013</v>
      </c>
      <c r="BR236" s="33" t="s">
        <v>2344</v>
      </c>
      <c r="BS236" s="34" t="s">
        <v>162</v>
      </c>
      <c r="BT236" s="34" t="s">
        <v>157</v>
      </c>
      <c r="BU236" s="34" t="s">
        <v>162</v>
      </c>
      <c r="BV236" s="34" t="s">
        <v>157</v>
      </c>
      <c r="BW236" s="35" t="s">
        <v>2345</v>
      </c>
      <c r="BX236" s="35" t="s">
        <v>2346</v>
      </c>
      <c r="BY236" s="35" t="s">
        <v>157</v>
      </c>
    </row>
    <row r="237" spans="1:77" ht="60" x14ac:dyDescent="0.25">
      <c r="A237" s="30" t="s">
        <v>5915</v>
      </c>
      <c r="B237" s="30" t="s">
        <v>3955</v>
      </c>
      <c r="C237" s="30" t="s">
        <v>3956</v>
      </c>
      <c r="D237" s="51">
        <f>VLOOKUP(A237,Population!A238:C1181,2,FALSE)</f>
        <v>1680</v>
      </c>
      <c r="E237" s="30" t="s">
        <v>164</v>
      </c>
      <c r="F237" s="31" t="s">
        <v>3957</v>
      </c>
      <c r="G237" s="31" t="s">
        <v>164</v>
      </c>
      <c r="H237" s="31" t="s">
        <v>3958</v>
      </c>
      <c r="I237" s="31" t="s">
        <v>233</v>
      </c>
      <c r="J237" s="31" t="s">
        <v>157</v>
      </c>
      <c r="K237" s="31" t="s">
        <v>440</v>
      </c>
      <c r="L237" s="31" t="s">
        <v>3625</v>
      </c>
      <c r="M237" s="31" t="s">
        <v>1739</v>
      </c>
      <c r="N237" s="31" t="s">
        <v>3282</v>
      </c>
      <c r="O237" s="31" t="s">
        <v>3959</v>
      </c>
      <c r="P237" s="31" t="s">
        <v>1384</v>
      </c>
      <c r="Q237" s="31" t="s">
        <v>164</v>
      </c>
      <c r="R237" s="31" t="s">
        <v>3958</v>
      </c>
      <c r="S237" s="31" t="s">
        <v>233</v>
      </c>
      <c r="T237" s="31" t="s">
        <v>157</v>
      </c>
      <c r="U237" s="31" t="s">
        <v>440</v>
      </c>
      <c r="V237" s="31" t="s">
        <v>3625</v>
      </c>
      <c r="W237" s="31" t="s">
        <v>3960</v>
      </c>
      <c r="X237" s="31" t="s">
        <v>3961</v>
      </c>
      <c r="Y237" s="31" t="s">
        <v>157</v>
      </c>
      <c r="Z237" s="31" t="s">
        <v>259</v>
      </c>
      <c r="AA237" s="31" t="s">
        <v>157</v>
      </c>
      <c r="AB237" s="31" t="s">
        <v>157</v>
      </c>
      <c r="AC237" s="31" t="s">
        <v>157</v>
      </c>
      <c r="AD237" s="31" t="s">
        <v>157</v>
      </c>
      <c r="AE237" s="31" t="s">
        <v>157</v>
      </c>
      <c r="AF237" s="32" t="s">
        <v>3962</v>
      </c>
      <c r="AG237" s="32" t="s">
        <v>1544</v>
      </c>
      <c r="AH237" s="32" t="s">
        <v>680</v>
      </c>
      <c r="AI237" s="32" t="s">
        <v>164</v>
      </c>
      <c r="AJ237" s="32" t="s">
        <v>3963</v>
      </c>
      <c r="AK237" s="32" t="s">
        <v>440</v>
      </c>
      <c r="AL237" s="32" t="s">
        <v>233</v>
      </c>
      <c r="AM237" s="32" t="s">
        <v>157</v>
      </c>
      <c r="AN237" s="32" t="s">
        <v>3964</v>
      </c>
      <c r="AO237" s="32" t="s">
        <v>157</v>
      </c>
      <c r="AP237" s="32" t="s">
        <v>157</v>
      </c>
      <c r="AQ237" s="32" t="s">
        <v>157</v>
      </c>
      <c r="AR237" s="32" t="s">
        <v>247</v>
      </c>
      <c r="AS237" s="32" t="s">
        <v>157</v>
      </c>
      <c r="AT237" s="32" t="s">
        <v>3965</v>
      </c>
      <c r="AU237" s="32" t="s">
        <v>157</v>
      </c>
      <c r="AV237" s="32" t="s">
        <v>157</v>
      </c>
      <c r="AW237" s="32" t="s">
        <v>1853</v>
      </c>
      <c r="AX237" s="32" t="s">
        <v>164</v>
      </c>
      <c r="AY237" s="32" t="s">
        <v>3963</v>
      </c>
      <c r="AZ237" s="32" t="s">
        <v>440</v>
      </c>
      <c r="BA237" s="32" t="s">
        <v>233</v>
      </c>
      <c r="BB237" s="32" t="s">
        <v>157</v>
      </c>
      <c r="BC237" s="32" t="s">
        <v>3964</v>
      </c>
      <c r="BD237" s="32" t="s">
        <v>157</v>
      </c>
      <c r="BE237" s="32" t="s">
        <v>3966</v>
      </c>
      <c r="BF237" s="32" t="s">
        <v>157</v>
      </c>
      <c r="BG237" s="32" t="s">
        <v>247</v>
      </c>
      <c r="BH237" s="32" t="s">
        <v>157</v>
      </c>
      <c r="BI237" s="32" t="s">
        <v>3965</v>
      </c>
      <c r="BJ237" s="32" t="s">
        <v>157</v>
      </c>
      <c r="BK237" s="32" t="s">
        <v>157</v>
      </c>
      <c r="BL237" s="33" t="s">
        <v>162</v>
      </c>
      <c r="BM237" s="33" t="s">
        <v>157</v>
      </c>
      <c r="BN237" s="33" t="s">
        <v>157</v>
      </c>
      <c r="BO237" s="33" t="s">
        <v>157</v>
      </c>
      <c r="BP237" s="33" t="s">
        <v>157</v>
      </c>
      <c r="BQ237" s="33" t="s">
        <v>157</v>
      </c>
      <c r="BR237" s="33" t="s">
        <v>157</v>
      </c>
      <c r="BS237" s="34" t="s">
        <v>162</v>
      </c>
      <c r="BT237" s="34" t="s">
        <v>157</v>
      </c>
      <c r="BU237" s="34" t="s">
        <v>164</v>
      </c>
      <c r="BV237" s="34" t="s">
        <v>3967</v>
      </c>
      <c r="BW237" s="35" t="s">
        <v>162</v>
      </c>
      <c r="BX237" s="35" t="s">
        <v>162</v>
      </c>
      <c r="BY237" s="35" t="s">
        <v>3968</v>
      </c>
    </row>
    <row r="238" spans="1:77" ht="60" x14ac:dyDescent="0.25">
      <c r="A238" s="30" t="s">
        <v>384</v>
      </c>
      <c r="B238" s="30" t="s">
        <v>385</v>
      </c>
      <c r="C238" s="30" t="s">
        <v>386</v>
      </c>
      <c r="D238" s="51">
        <f>VLOOKUP(A238,Population!A239:C1182,2,FALSE)</f>
        <v>909</v>
      </c>
      <c r="E238" s="30" t="s">
        <v>164</v>
      </c>
      <c r="F238" s="31" t="s">
        <v>387</v>
      </c>
      <c r="G238" s="31" t="s">
        <v>164</v>
      </c>
      <c r="H238" s="31" t="s">
        <v>388</v>
      </c>
      <c r="I238" s="31" t="s">
        <v>233</v>
      </c>
      <c r="J238" s="31" t="s">
        <v>157</v>
      </c>
      <c r="K238" s="31" t="s">
        <v>273</v>
      </c>
      <c r="L238" s="31" t="s">
        <v>389</v>
      </c>
      <c r="M238" s="31" t="s">
        <v>390</v>
      </c>
      <c r="N238" s="31" t="s">
        <v>391</v>
      </c>
      <c r="O238" s="31" t="s">
        <v>157</v>
      </c>
      <c r="P238" s="31" t="s">
        <v>392</v>
      </c>
      <c r="Q238" s="31" t="s">
        <v>164</v>
      </c>
      <c r="R238" s="31" t="s">
        <v>388</v>
      </c>
      <c r="S238" s="31" t="s">
        <v>233</v>
      </c>
      <c r="T238" s="31" t="s">
        <v>157</v>
      </c>
      <c r="U238" s="31" t="s">
        <v>273</v>
      </c>
      <c r="V238" s="31" t="s">
        <v>389</v>
      </c>
      <c r="W238" s="31" t="s">
        <v>393</v>
      </c>
      <c r="X238" s="31" t="s">
        <v>394</v>
      </c>
      <c r="Y238" s="31" t="s">
        <v>157</v>
      </c>
      <c r="Z238" s="31" t="s">
        <v>259</v>
      </c>
      <c r="AA238" s="31" t="s">
        <v>157</v>
      </c>
      <c r="AB238" s="31" t="s">
        <v>157</v>
      </c>
      <c r="AC238" s="31" t="s">
        <v>157</v>
      </c>
      <c r="AD238" s="31" t="s">
        <v>157</v>
      </c>
      <c r="AE238" s="31" t="s">
        <v>157</v>
      </c>
      <c r="AF238" s="32" t="s">
        <v>395</v>
      </c>
      <c r="AG238" s="32" t="s">
        <v>396</v>
      </c>
      <c r="AH238" s="32" t="s">
        <v>397</v>
      </c>
      <c r="AI238" s="32" t="s">
        <v>164</v>
      </c>
      <c r="AJ238" s="32" t="s">
        <v>397</v>
      </c>
      <c r="AK238" s="32" t="s">
        <v>340</v>
      </c>
      <c r="AL238" s="32" t="s">
        <v>233</v>
      </c>
      <c r="AM238" s="32" t="s">
        <v>157</v>
      </c>
      <c r="AN238" s="32" t="s">
        <v>389</v>
      </c>
      <c r="AO238" s="32" t="s">
        <v>157</v>
      </c>
      <c r="AP238" s="32" t="s">
        <v>389</v>
      </c>
      <c r="AQ238" s="32" t="s">
        <v>157</v>
      </c>
      <c r="AR238" s="32" t="s">
        <v>259</v>
      </c>
      <c r="AS238" s="32" t="s">
        <v>398</v>
      </c>
      <c r="AT238" s="32" t="s">
        <v>157</v>
      </c>
      <c r="AU238" s="32" t="s">
        <v>157</v>
      </c>
      <c r="AV238" s="32" t="s">
        <v>157</v>
      </c>
      <c r="AW238" s="32" t="s">
        <v>157</v>
      </c>
      <c r="AX238" s="32" t="s">
        <v>164</v>
      </c>
      <c r="AY238" s="32" t="s">
        <v>397</v>
      </c>
      <c r="AZ238" s="32" t="s">
        <v>340</v>
      </c>
      <c r="BA238" s="32" t="s">
        <v>233</v>
      </c>
      <c r="BB238" s="32" t="s">
        <v>157</v>
      </c>
      <c r="BC238" s="32" t="s">
        <v>389</v>
      </c>
      <c r="BD238" s="32" t="s">
        <v>157</v>
      </c>
      <c r="BE238" s="32" t="s">
        <v>399</v>
      </c>
      <c r="BF238" s="32" t="s">
        <v>157</v>
      </c>
      <c r="BG238" s="32" t="s">
        <v>259</v>
      </c>
      <c r="BH238" s="32" t="s">
        <v>400</v>
      </c>
      <c r="BI238" s="32" t="s">
        <v>157</v>
      </c>
      <c r="BJ238" s="32" t="s">
        <v>157</v>
      </c>
      <c r="BK238" s="32" t="s">
        <v>157</v>
      </c>
      <c r="BL238" s="33" t="s">
        <v>164</v>
      </c>
      <c r="BM238" s="33" t="s">
        <v>401</v>
      </c>
      <c r="BN238" s="33" t="s">
        <v>401</v>
      </c>
      <c r="BO238" s="33" t="s">
        <v>167</v>
      </c>
      <c r="BP238" s="33" t="s">
        <v>157</v>
      </c>
      <c r="BQ238" s="33" t="s">
        <v>250</v>
      </c>
      <c r="BR238" s="33" t="s">
        <v>402</v>
      </c>
      <c r="BS238" s="34" t="s">
        <v>162</v>
      </c>
      <c r="BT238" s="34" t="s">
        <v>157</v>
      </c>
      <c r="BU238" s="34" t="s">
        <v>162</v>
      </c>
      <c r="BV238" s="34" t="s">
        <v>157</v>
      </c>
      <c r="BW238" s="35" t="s">
        <v>403</v>
      </c>
      <c r="BX238" s="35" t="s">
        <v>404</v>
      </c>
      <c r="BY238" s="35" t="s">
        <v>157</v>
      </c>
    </row>
    <row r="239" spans="1:77" ht="30" x14ac:dyDescent="0.25">
      <c r="A239" s="30" t="s">
        <v>2975</v>
      </c>
      <c r="B239" s="30" t="s">
        <v>2976</v>
      </c>
      <c r="C239" s="30" t="s">
        <v>2977</v>
      </c>
      <c r="D239" s="51">
        <f>VLOOKUP(A239,Population!A240:C1183,2,FALSE)</f>
        <v>111</v>
      </c>
      <c r="E239" s="30" t="s">
        <v>164</v>
      </c>
      <c r="F239" s="31" t="s">
        <v>340</v>
      </c>
      <c r="G239" s="31" t="s">
        <v>162</v>
      </c>
      <c r="H239" s="31" t="s">
        <v>157</v>
      </c>
      <c r="I239" s="31" t="s">
        <v>157</v>
      </c>
      <c r="J239" s="31" t="s">
        <v>157</v>
      </c>
      <c r="K239" s="31" t="s">
        <v>157</v>
      </c>
      <c r="L239" s="31" t="s">
        <v>157</v>
      </c>
      <c r="M239" s="31" t="s">
        <v>157</v>
      </c>
      <c r="N239" s="31" t="s">
        <v>157</v>
      </c>
      <c r="O239" s="31" t="s">
        <v>157</v>
      </c>
      <c r="P239" s="31" t="s">
        <v>340</v>
      </c>
      <c r="Q239" s="31" t="s">
        <v>162</v>
      </c>
      <c r="R239" s="31" t="s">
        <v>157</v>
      </c>
      <c r="S239" s="31" t="s">
        <v>157</v>
      </c>
      <c r="T239" s="31" t="s">
        <v>157</v>
      </c>
      <c r="U239" s="31" t="s">
        <v>157</v>
      </c>
      <c r="V239" s="31" t="s">
        <v>157</v>
      </c>
      <c r="W239" s="31" t="s">
        <v>340</v>
      </c>
      <c r="X239" s="31" t="s">
        <v>340</v>
      </c>
      <c r="Y239" s="31" t="s">
        <v>340</v>
      </c>
      <c r="Z239" s="31" t="s">
        <v>323</v>
      </c>
      <c r="AA239" s="31" t="s">
        <v>157</v>
      </c>
      <c r="AB239" s="31" t="s">
        <v>157</v>
      </c>
      <c r="AC239" s="31" t="s">
        <v>157</v>
      </c>
      <c r="AD239" s="31" t="s">
        <v>2978</v>
      </c>
      <c r="AE239" s="31" t="s">
        <v>157</v>
      </c>
      <c r="AF239" s="32" t="s">
        <v>2956</v>
      </c>
      <c r="AG239" s="32" t="s">
        <v>830</v>
      </c>
      <c r="AH239" s="32" t="s">
        <v>2979</v>
      </c>
      <c r="AI239" s="32" t="s">
        <v>164</v>
      </c>
      <c r="AJ239" s="32" t="s">
        <v>2979</v>
      </c>
      <c r="AK239" s="32" t="s">
        <v>157</v>
      </c>
      <c r="AL239" s="32" t="s">
        <v>167</v>
      </c>
      <c r="AM239" s="32" t="s">
        <v>2980</v>
      </c>
      <c r="AN239" s="32" t="s">
        <v>340</v>
      </c>
      <c r="AO239" s="32" t="s">
        <v>157</v>
      </c>
      <c r="AP239" s="32" t="s">
        <v>157</v>
      </c>
      <c r="AQ239" s="32" t="s">
        <v>157</v>
      </c>
      <c r="AR239" s="32" t="s">
        <v>157</v>
      </c>
      <c r="AS239" s="32" t="s">
        <v>157</v>
      </c>
      <c r="AT239" s="32" t="s">
        <v>157</v>
      </c>
      <c r="AU239" s="32" t="s">
        <v>157</v>
      </c>
      <c r="AV239" s="32" t="s">
        <v>157</v>
      </c>
      <c r="AW239" s="32" t="s">
        <v>422</v>
      </c>
      <c r="AX239" s="32" t="s">
        <v>164</v>
      </c>
      <c r="AY239" s="32" t="s">
        <v>422</v>
      </c>
      <c r="AZ239" s="32" t="s">
        <v>157</v>
      </c>
      <c r="BA239" s="32" t="s">
        <v>167</v>
      </c>
      <c r="BB239" s="32" t="s">
        <v>2981</v>
      </c>
      <c r="BC239" s="32" t="s">
        <v>157</v>
      </c>
      <c r="BD239" s="32" t="s">
        <v>157</v>
      </c>
      <c r="BE239" s="32" t="s">
        <v>157</v>
      </c>
      <c r="BF239" s="32" t="s">
        <v>157</v>
      </c>
      <c r="BG239" s="32" t="s">
        <v>157</v>
      </c>
      <c r="BH239" s="32" t="s">
        <v>157</v>
      </c>
      <c r="BI239" s="32" t="s">
        <v>157</v>
      </c>
      <c r="BJ239" s="32" t="s">
        <v>157</v>
      </c>
      <c r="BK239" s="32" t="s">
        <v>157</v>
      </c>
      <c r="BL239" s="33" t="s">
        <v>162</v>
      </c>
      <c r="BM239" s="33" t="s">
        <v>157</v>
      </c>
      <c r="BN239" s="33" t="s">
        <v>157</v>
      </c>
      <c r="BO239" s="33" t="s">
        <v>157</v>
      </c>
      <c r="BP239" s="33" t="s">
        <v>157</v>
      </c>
      <c r="BQ239" s="33" t="s">
        <v>157</v>
      </c>
      <c r="BR239" s="33" t="s">
        <v>157</v>
      </c>
      <c r="BS239" s="34" t="s">
        <v>162</v>
      </c>
      <c r="BT239" s="34" t="s">
        <v>157</v>
      </c>
      <c r="BU239" s="34" t="s">
        <v>162</v>
      </c>
      <c r="BV239" s="34" t="s">
        <v>157</v>
      </c>
      <c r="BW239" s="35" t="s">
        <v>162</v>
      </c>
      <c r="BX239" s="35" t="s">
        <v>157</v>
      </c>
      <c r="BY239" s="35" t="s">
        <v>157</v>
      </c>
    </row>
    <row r="240" spans="1:77" ht="30" x14ac:dyDescent="0.25">
      <c r="A240" s="30" t="s">
        <v>5906</v>
      </c>
      <c r="B240" s="30" t="s">
        <v>3280</v>
      </c>
      <c r="C240" s="30" t="s">
        <v>3281</v>
      </c>
      <c r="D240" s="51">
        <f>VLOOKUP(A240,Population!A241:C1184,2,FALSE)</f>
        <v>168</v>
      </c>
      <c r="E240" s="30" t="s">
        <v>164</v>
      </c>
      <c r="F240" s="31" t="s">
        <v>3282</v>
      </c>
      <c r="G240" s="31" t="s">
        <v>164</v>
      </c>
      <c r="H240" s="31" t="s">
        <v>3283</v>
      </c>
      <c r="I240" s="31" t="s">
        <v>233</v>
      </c>
      <c r="J240" s="31" t="s">
        <v>157</v>
      </c>
      <c r="K240" s="31" t="s">
        <v>524</v>
      </c>
      <c r="L240" s="31" t="s">
        <v>3284</v>
      </c>
      <c r="M240" s="31" t="s">
        <v>157</v>
      </c>
      <c r="N240" s="31" t="s">
        <v>157</v>
      </c>
      <c r="O240" s="31" t="s">
        <v>157</v>
      </c>
      <c r="P240" s="31" t="s">
        <v>1660</v>
      </c>
      <c r="Q240" s="31" t="s">
        <v>162</v>
      </c>
      <c r="R240" s="31" t="s">
        <v>157</v>
      </c>
      <c r="S240" s="31" t="s">
        <v>157</v>
      </c>
      <c r="T240" s="31" t="s">
        <v>157</v>
      </c>
      <c r="U240" s="31" t="s">
        <v>157</v>
      </c>
      <c r="V240" s="31" t="s">
        <v>157</v>
      </c>
      <c r="W240" s="31" t="s">
        <v>157</v>
      </c>
      <c r="X240" s="31" t="s">
        <v>157</v>
      </c>
      <c r="Y240" s="31" t="s">
        <v>341</v>
      </c>
      <c r="Z240" s="31" t="s">
        <v>157</v>
      </c>
      <c r="AA240" s="31" t="s">
        <v>157</v>
      </c>
      <c r="AB240" s="31" t="s">
        <v>157</v>
      </c>
      <c r="AC240" s="31" t="s">
        <v>157</v>
      </c>
      <c r="AD240" s="31" t="s">
        <v>157</v>
      </c>
      <c r="AE240" s="31" t="s">
        <v>157</v>
      </c>
      <c r="AF240" s="32" t="s">
        <v>563</v>
      </c>
      <c r="AG240" s="32" t="s">
        <v>1660</v>
      </c>
      <c r="AH240" s="32" t="s">
        <v>3285</v>
      </c>
      <c r="AI240" s="32" t="s">
        <v>164</v>
      </c>
      <c r="AJ240" s="32" t="s">
        <v>3285</v>
      </c>
      <c r="AK240" s="32" t="s">
        <v>3286</v>
      </c>
      <c r="AL240" s="32" t="s">
        <v>167</v>
      </c>
      <c r="AM240" s="32" t="s">
        <v>1845</v>
      </c>
      <c r="AN240" s="32" t="s">
        <v>157</v>
      </c>
      <c r="AO240" s="32" t="s">
        <v>157</v>
      </c>
      <c r="AP240" s="32" t="s">
        <v>157</v>
      </c>
      <c r="AQ240" s="32" t="s">
        <v>157</v>
      </c>
      <c r="AR240" s="32" t="s">
        <v>157</v>
      </c>
      <c r="AS240" s="32" t="s">
        <v>157</v>
      </c>
      <c r="AT240" s="32" t="s">
        <v>157</v>
      </c>
      <c r="AU240" s="32" t="s">
        <v>157</v>
      </c>
      <c r="AV240" s="32" t="s">
        <v>157</v>
      </c>
      <c r="AW240" s="32" t="s">
        <v>3285</v>
      </c>
      <c r="AX240" s="32" t="s">
        <v>164</v>
      </c>
      <c r="AY240" s="32" t="s">
        <v>3285</v>
      </c>
      <c r="AZ240" s="32" t="s">
        <v>157</v>
      </c>
      <c r="BA240" s="32" t="s">
        <v>157</v>
      </c>
      <c r="BB240" s="32" t="s">
        <v>157</v>
      </c>
      <c r="BC240" s="32" t="s">
        <v>157</v>
      </c>
      <c r="BD240" s="32" t="s">
        <v>157</v>
      </c>
      <c r="BE240" s="32" t="s">
        <v>157</v>
      </c>
      <c r="BF240" s="32" t="s">
        <v>157</v>
      </c>
      <c r="BG240" s="32" t="s">
        <v>157</v>
      </c>
      <c r="BH240" s="32" t="s">
        <v>157</v>
      </c>
      <c r="BI240" s="32" t="s">
        <v>157</v>
      </c>
      <c r="BJ240" s="32" t="s">
        <v>157</v>
      </c>
      <c r="BK240" s="32" t="s">
        <v>157</v>
      </c>
      <c r="BL240" s="33" t="s">
        <v>162</v>
      </c>
      <c r="BM240" s="33" t="s">
        <v>157</v>
      </c>
      <c r="BN240" s="33" t="s">
        <v>157</v>
      </c>
      <c r="BO240" s="33" t="s">
        <v>157</v>
      </c>
      <c r="BP240" s="33" t="s">
        <v>157</v>
      </c>
      <c r="BQ240" s="33" t="s">
        <v>157</v>
      </c>
      <c r="BR240" s="33" t="s">
        <v>157</v>
      </c>
      <c r="BS240" s="34" t="s">
        <v>162</v>
      </c>
      <c r="BT240" s="34" t="s">
        <v>157</v>
      </c>
      <c r="BU240" s="34" t="s">
        <v>162</v>
      </c>
      <c r="BV240" s="34" t="s">
        <v>157</v>
      </c>
      <c r="BW240" s="35" t="s">
        <v>157</v>
      </c>
      <c r="BX240" s="35" t="s">
        <v>157</v>
      </c>
      <c r="BY240" s="35" t="s">
        <v>157</v>
      </c>
    </row>
    <row r="241" spans="1:77" ht="45" x14ac:dyDescent="0.25">
      <c r="A241" s="30" t="s">
        <v>951</v>
      </c>
      <c r="B241" s="30" t="s">
        <v>952</v>
      </c>
      <c r="C241" s="30" t="s">
        <v>953</v>
      </c>
      <c r="D241" s="51">
        <f>VLOOKUP(A241,Population!A242:C1185,2,FALSE)</f>
        <v>835</v>
      </c>
      <c r="E241" s="30" t="s">
        <v>164</v>
      </c>
      <c r="F241" s="31" t="s">
        <v>954</v>
      </c>
      <c r="G241" s="31" t="s">
        <v>164</v>
      </c>
      <c r="H241" s="31" t="s">
        <v>955</v>
      </c>
      <c r="I241" s="31" t="s">
        <v>233</v>
      </c>
      <c r="J241" s="31" t="s">
        <v>157</v>
      </c>
      <c r="K241" s="31" t="s">
        <v>503</v>
      </c>
      <c r="L241" s="31" t="s">
        <v>956</v>
      </c>
      <c r="M241" s="31" t="s">
        <v>957</v>
      </c>
      <c r="N241" s="31" t="s">
        <v>958</v>
      </c>
      <c r="O241" s="31" t="s">
        <v>157</v>
      </c>
      <c r="P241" s="31" t="s">
        <v>959</v>
      </c>
      <c r="Q241" s="31" t="s">
        <v>164</v>
      </c>
      <c r="R241" s="31" t="s">
        <v>955</v>
      </c>
      <c r="S241" s="31" t="s">
        <v>233</v>
      </c>
      <c r="T241" s="31" t="s">
        <v>157</v>
      </c>
      <c r="U241" s="31" t="s">
        <v>503</v>
      </c>
      <c r="V241" s="31" t="s">
        <v>956</v>
      </c>
      <c r="W241" s="31" t="s">
        <v>960</v>
      </c>
      <c r="X241" s="31" t="s">
        <v>961</v>
      </c>
      <c r="Y241" s="31" t="s">
        <v>157</v>
      </c>
      <c r="Z241" s="31" t="s">
        <v>323</v>
      </c>
      <c r="AA241" s="31" t="s">
        <v>157</v>
      </c>
      <c r="AB241" s="31" t="s">
        <v>157</v>
      </c>
      <c r="AC241" s="31" t="s">
        <v>157</v>
      </c>
      <c r="AD241" s="31" t="s">
        <v>962</v>
      </c>
      <c r="AE241" s="31" t="s">
        <v>157</v>
      </c>
      <c r="AF241" s="32" t="s">
        <v>963</v>
      </c>
      <c r="AG241" s="32" t="s">
        <v>964</v>
      </c>
      <c r="AH241" s="32" t="s">
        <v>965</v>
      </c>
      <c r="AI241" s="32" t="s">
        <v>164</v>
      </c>
      <c r="AJ241" s="32" t="s">
        <v>965</v>
      </c>
      <c r="AK241" s="32" t="s">
        <v>503</v>
      </c>
      <c r="AL241" s="32" t="s">
        <v>233</v>
      </c>
      <c r="AM241" s="32" t="s">
        <v>157</v>
      </c>
      <c r="AN241" s="32" t="s">
        <v>966</v>
      </c>
      <c r="AO241" s="32" t="s">
        <v>965</v>
      </c>
      <c r="AP241" s="32" t="s">
        <v>967</v>
      </c>
      <c r="AQ241" s="32" t="s">
        <v>157</v>
      </c>
      <c r="AR241" s="32" t="s">
        <v>247</v>
      </c>
      <c r="AS241" s="32" t="s">
        <v>157</v>
      </c>
      <c r="AT241" s="32" t="s">
        <v>968</v>
      </c>
      <c r="AU241" s="32" t="s">
        <v>157</v>
      </c>
      <c r="AV241" s="32" t="s">
        <v>157</v>
      </c>
      <c r="AW241" s="32" t="s">
        <v>965</v>
      </c>
      <c r="AX241" s="32" t="s">
        <v>164</v>
      </c>
      <c r="AY241" s="32" t="s">
        <v>965</v>
      </c>
      <c r="AZ241" s="32" t="s">
        <v>503</v>
      </c>
      <c r="BA241" s="32" t="s">
        <v>233</v>
      </c>
      <c r="BB241" s="32" t="s">
        <v>157</v>
      </c>
      <c r="BC241" s="32" t="s">
        <v>966</v>
      </c>
      <c r="BD241" s="32" t="s">
        <v>965</v>
      </c>
      <c r="BE241" s="32" t="s">
        <v>966</v>
      </c>
      <c r="BF241" s="32" t="s">
        <v>157</v>
      </c>
      <c r="BG241" s="32" t="s">
        <v>247</v>
      </c>
      <c r="BH241" s="32" t="s">
        <v>157</v>
      </c>
      <c r="BI241" s="32" t="s">
        <v>969</v>
      </c>
      <c r="BJ241" s="32" t="s">
        <v>157</v>
      </c>
      <c r="BK241" s="32" t="s">
        <v>157</v>
      </c>
      <c r="BL241" s="33" t="s">
        <v>162</v>
      </c>
      <c r="BM241" s="33" t="s">
        <v>157</v>
      </c>
      <c r="BN241" s="33" t="s">
        <v>157</v>
      </c>
      <c r="BO241" s="33" t="s">
        <v>157</v>
      </c>
      <c r="BP241" s="33" t="s">
        <v>157</v>
      </c>
      <c r="BQ241" s="33" t="s">
        <v>157</v>
      </c>
      <c r="BR241" s="33" t="s">
        <v>157</v>
      </c>
      <c r="BS241" s="34" t="s">
        <v>162</v>
      </c>
      <c r="BT241" s="34" t="s">
        <v>157</v>
      </c>
      <c r="BU241" s="34" t="s">
        <v>164</v>
      </c>
      <c r="BV241" s="34" t="s">
        <v>970</v>
      </c>
      <c r="BW241" s="35" t="s">
        <v>162</v>
      </c>
      <c r="BX241" s="35" t="s">
        <v>162</v>
      </c>
      <c r="BY241" s="35" t="s">
        <v>157</v>
      </c>
    </row>
    <row r="242" spans="1:77" ht="30" x14ac:dyDescent="0.25">
      <c r="A242" s="30" t="s">
        <v>1804</v>
      </c>
      <c r="B242" s="30" t="s">
        <v>1805</v>
      </c>
      <c r="C242" s="30" t="s">
        <v>1806</v>
      </c>
      <c r="D242" s="51">
        <f>VLOOKUP(A242,Population!A243:C1186,2,FALSE)</f>
        <v>242</v>
      </c>
      <c r="E242" s="30" t="s">
        <v>164</v>
      </c>
      <c r="F242" s="31" t="s">
        <v>376</v>
      </c>
      <c r="G242" s="31" t="s">
        <v>164</v>
      </c>
      <c r="H242" s="31" t="s">
        <v>710</v>
      </c>
      <c r="I242" s="31" t="s">
        <v>233</v>
      </c>
      <c r="J242" s="31" t="s">
        <v>157</v>
      </c>
      <c r="K242" s="31" t="s">
        <v>273</v>
      </c>
      <c r="L242" s="31" t="s">
        <v>1807</v>
      </c>
      <c r="M242" s="31" t="s">
        <v>1105</v>
      </c>
      <c r="N242" s="31" t="s">
        <v>1808</v>
      </c>
      <c r="O242" s="31" t="s">
        <v>1809</v>
      </c>
      <c r="P242" s="31" t="s">
        <v>680</v>
      </c>
      <c r="Q242" s="31" t="s">
        <v>164</v>
      </c>
      <c r="R242" s="31" t="s">
        <v>710</v>
      </c>
      <c r="S242" s="31" t="s">
        <v>233</v>
      </c>
      <c r="T242" s="31" t="s">
        <v>157</v>
      </c>
      <c r="U242" s="31" t="s">
        <v>273</v>
      </c>
      <c r="V242" s="31" t="s">
        <v>1810</v>
      </c>
      <c r="W242" s="31" t="s">
        <v>1811</v>
      </c>
      <c r="X242" s="31" t="s">
        <v>1812</v>
      </c>
      <c r="Y242" s="31" t="s">
        <v>157</v>
      </c>
      <c r="Z242" s="31" t="s">
        <v>157</v>
      </c>
      <c r="AA242" s="31" t="s">
        <v>157</v>
      </c>
      <c r="AB242" s="31" t="s">
        <v>157</v>
      </c>
      <c r="AC242" s="31" t="s">
        <v>157</v>
      </c>
      <c r="AD242" s="31" t="s">
        <v>157</v>
      </c>
      <c r="AE242" s="31" t="s">
        <v>157</v>
      </c>
      <c r="AF242" s="32" t="s">
        <v>1295</v>
      </c>
      <c r="AG242" s="32" t="s">
        <v>680</v>
      </c>
      <c r="AH242" s="32" t="s">
        <v>1813</v>
      </c>
      <c r="AI242" s="32" t="s">
        <v>164</v>
      </c>
      <c r="AJ242" s="32" t="s">
        <v>470</v>
      </c>
      <c r="AK242" s="32" t="s">
        <v>273</v>
      </c>
      <c r="AL242" s="32" t="s">
        <v>233</v>
      </c>
      <c r="AM242" s="32" t="s">
        <v>157</v>
      </c>
      <c r="AN242" s="32" t="s">
        <v>1814</v>
      </c>
      <c r="AO242" s="32" t="s">
        <v>157</v>
      </c>
      <c r="AP242" s="32" t="s">
        <v>470</v>
      </c>
      <c r="AQ242" s="32" t="s">
        <v>157</v>
      </c>
      <c r="AR242" s="32" t="s">
        <v>259</v>
      </c>
      <c r="AS242" s="32" t="s">
        <v>157</v>
      </c>
      <c r="AT242" s="32" t="s">
        <v>157</v>
      </c>
      <c r="AU242" s="32" t="s">
        <v>157</v>
      </c>
      <c r="AV242" s="32" t="s">
        <v>157</v>
      </c>
      <c r="AW242" s="32" t="s">
        <v>1813</v>
      </c>
      <c r="AX242" s="32" t="s">
        <v>164</v>
      </c>
      <c r="AY242" s="32" t="s">
        <v>470</v>
      </c>
      <c r="AZ242" s="32" t="s">
        <v>1815</v>
      </c>
      <c r="BA242" s="32" t="s">
        <v>233</v>
      </c>
      <c r="BB242" s="32" t="s">
        <v>157</v>
      </c>
      <c r="BC242" s="32" t="s">
        <v>1816</v>
      </c>
      <c r="BD242" s="32" t="s">
        <v>157</v>
      </c>
      <c r="BE242" s="32" t="s">
        <v>470</v>
      </c>
      <c r="BF242" s="32" t="s">
        <v>157</v>
      </c>
      <c r="BG242" s="32" t="s">
        <v>259</v>
      </c>
      <c r="BH242" s="32" t="s">
        <v>157</v>
      </c>
      <c r="BI242" s="32" t="s">
        <v>157</v>
      </c>
      <c r="BJ242" s="32" t="s">
        <v>157</v>
      </c>
      <c r="BK242" s="32" t="s">
        <v>157</v>
      </c>
      <c r="BL242" s="33" t="s">
        <v>162</v>
      </c>
      <c r="BM242" s="33" t="s">
        <v>157</v>
      </c>
      <c r="BN242" s="33" t="s">
        <v>157</v>
      </c>
      <c r="BO242" s="33" t="s">
        <v>157</v>
      </c>
      <c r="BP242" s="33" t="s">
        <v>157</v>
      </c>
      <c r="BQ242" s="33" t="s">
        <v>157</v>
      </c>
      <c r="BR242" s="33" t="s">
        <v>157</v>
      </c>
      <c r="BS242" s="34" t="s">
        <v>164</v>
      </c>
      <c r="BT242" s="34" t="s">
        <v>243</v>
      </c>
      <c r="BU242" s="34" t="s">
        <v>162</v>
      </c>
      <c r="BV242" s="34" t="s">
        <v>157</v>
      </c>
      <c r="BW242" s="35" t="s">
        <v>157</v>
      </c>
      <c r="BX242" s="35" t="s">
        <v>1817</v>
      </c>
      <c r="BY242" s="35" t="s">
        <v>157</v>
      </c>
    </row>
    <row r="243" spans="1:77" ht="60" x14ac:dyDescent="0.25">
      <c r="A243" s="30" t="s">
        <v>5912</v>
      </c>
      <c r="B243" s="30" t="s">
        <v>3709</v>
      </c>
      <c r="C243" s="30" t="s">
        <v>3710</v>
      </c>
      <c r="D243" s="51">
        <f>VLOOKUP(A243,Population!A244:C1187,2,FALSE)</f>
        <v>305</v>
      </c>
      <c r="E243" s="30" t="s">
        <v>164</v>
      </c>
      <c r="F243" s="31" t="s">
        <v>368</v>
      </c>
      <c r="G243" s="31" t="s">
        <v>164</v>
      </c>
      <c r="H243" s="31" t="s">
        <v>2046</v>
      </c>
      <c r="I243" s="31" t="s">
        <v>233</v>
      </c>
      <c r="J243" s="31" t="s">
        <v>157</v>
      </c>
      <c r="K243" s="31" t="s">
        <v>273</v>
      </c>
      <c r="L243" s="31" t="s">
        <v>3307</v>
      </c>
      <c r="M243" s="31" t="s">
        <v>396</v>
      </c>
      <c r="N243" s="31" t="s">
        <v>2685</v>
      </c>
      <c r="O243" s="31" t="s">
        <v>157</v>
      </c>
      <c r="P243" s="31" t="s">
        <v>217</v>
      </c>
      <c r="Q243" s="31" t="s">
        <v>164</v>
      </c>
      <c r="R243" s="31" t="s">
        <v>2046</v>
      </c>
      <c r="S243" s="31" t="s">
        <v>233</v>
      </c>
      <c r="T243" s="31" t="s">
        <v>157</v>
      </c>
      <c r="U243" s="31" t="s">
        <v>273</v>
      </c>
      <c r="V243" s="31" t="s">
        <v>3307</v>
      </c>
      <c r="W243" s="31" t="s">
        <v>341</v>
      </c>
      <c r="X243" s="31" t="s">
        <v>341</v>
      </c>
      <c r="Y243" s="31" t="s">
        <v>157</v>
      </c>
      <c r="Z243" s="31" t="s">
        <v>259</v>
      </c>
      <c r="AA243" s="31" t="s">
        <v>157</v>
      </c>
      <c r="AB243" s="31" t="s">
        <v>157</v>
      </c>
      <c r="AC243" s="31" t="s">
        <v>157</v>
      </c>
      <c r="AD243" s="31" t="s">
        <v>157</v>
      </c>
      <c r="AE243" s="31" t="s">
        <v>157</v>
      </c>
      <c r="AF243" s="32" t="s">
        <v>376</v>
      </c>
      <c r="AG243" s="32" t="s">
        <v>217</v>
      </c>
      <c r="AH243" s="32" t="s">
        <v>682</v>
      </c>
      <c r="AI243" s="32" t="s">
        <v>164</v>
      </c>
      <c r="AJ243" s="32" t="s">
        <v>1384</v>
      </c>
      <c r="AK243" s="32" t="s">
        <v>273</v>
      </c>
      <c r="AL243" s="32" t="s">
        <v>233</v>
      </c>
      <c r="AM243" s="32" t="s">
        <v>157</v>
      </c>
      <c r="AN243" s="32" t="s">
        <v>3711</v>
      </c>
      <c r="AO243" s="32" t="s">
        <v>157</v>
      </c>
      <c r="AP243" s="32" t="s">
        <v>157</v>
      </c>
      <c r="AQ243" s="32" t="s">
        <v>3712</v>
      </c>
      <c r="AR243" s="32" t="s">
        <v>247</v>
      </c>
      <c r="AS243" s="32" t="s">
        <v>157</v>
      </c>
      <c r="AT243" s="32" t="s">
        <v>3713</v>
      </c>
      <c r="AU243" s="32" t="s">
        <v>157</v>
      </c>
      <c r="AV243" s="32" t="s">
        <v>157</v>
      </c>
      <c r="AW243" s="32" t="s">
        <v>682</v>
      </c>
      <c r="AX243" s="32" t="s">
        <v>164</v>
      </c>
      <c r="AY243" s="32" t="s">
        <v>1384</v>
      </c>
      <c r="AZ243" s="32" t="s">
        <v>273</v>
      </c>
      <c r="BA243" s="32" t="s">
        <v>233</v>
      </c>
      <c r="BB243" s="32" t="s">
        <v>157</v>
      </c>
      <c r="BC243" s="32" t="s">
        <v>3714</v>
      </c>
      <c r="BD243" s="32" t="s">
        <v>157</v>
      </c>
      <c r="BE243" s="32" t="s">
        <v>157</v>
      </c>
      <c r="BF243" s="32" t="s">
        <v>3712</v>
      </c>
      <c r="BG243" s="32" t="s">
        <v>247</v>
      </c>
      <c r="BH243" s="32" t="s">
        <v>157</v>
      </c>
      <c r="BI243" s="32" t="s">
        <v>3713</v>
      </c>
      <c r="BJ243" s="32" t="s">
        <v>157</v>
      </c>
      <c r="BK243" s="32" t="s">
        <v>157</v>
      </c>
      <c r="BL243" s="33" t="s">
        <v>162</v>
      </c>
      <c r="BM243" s="33" t="s">
        <v>157</v>
      </c>
      <c r="BN243" s="33" t="s">
        <v>157</v>
      </c>
      <c r="BO243" s="33" t="s">
        <v>157</v>
      </c>
      <c r="BP243" s="33" t="s">
        <v>157</v>
      </c>
      <c r="BQ243" s="33" t="s">
        <v>157</v>
      </c>
      <c r="BR243" s="33" t="s">
        <v>157</v>
      </c>
      <c r="BS243" s="34" t="s">
        <v>162</v>
      </c>
      <c r="BT243" s="34" t="s">
        <v>157</v>
      </c>
      <c r="BU243" s="34" t="s">
        <v>162</v>
      </c>
      <c r="BV243" s="34" t="s">
        <v>157</v>
      </c>
      <c r="BW243" s="35" t="s">
        <v>3715</v>
      </c>
      <c r="BX243" s="35" t="s">
        <v>340</v>
      </c>
      <c r="BY243" s="35" t="s">
        <v>162</v>
      </c>
    </row>
    <row r="244" spans="1:77" ht="75" x14ac:dyDescent="0.25">
      <c r="A244" s="30" t="s">
        <v>1976</v>
      </c>
      <c r="B244" s="30" t="s">
        <v>1977</v>
      </c>
      <c r="C244" s="30" t="s">
        <v>1978</v>
      </c>
      <c r="D244" s="51">
        <f>VLOOKUP(A244,Population!A245:C1188,2,FALSE)</f>
        <v>785</v>
      </c>
      <c r="E244" s="30" t="s">
        <v>164</v>
      </c>
      <c r="F244" s="31" t="s">
        <v>1020</v>
      </c>
      <c r="G244" s="31" t="s">
        <v>164</v>
      </c>
      <c r="H244" s="31" t="s">
        <v>1979</v>
      </c>
      <c r="I244" s="31" t="s">
        <v>233</v>
      </c>
      <c r="J244" s="31" t="s">
        <v>157</v>
      </c>
      <c r="K244" s="31" t="s">
        <v>340</v>
      </c>
      <c r="L244" s="31" t="s">
        <v>1980</v>
      </c>
      <c r="M244" s="31" t="s">
        <v>1981</v>
      </c>
      <c r="N244" s="31" t="s">
        <v>639</v>
      </c>
      <c r="O244" s="31" t="s">
        <v>157</v>
      </c>
      <c r="P244" s="31" t="s">
        <v>327</v>
      </c>
      <c r="Q244" s="31" t="s">
        <v>164</v>
      </c>
      <c r="R244" s="31" t="s">
        <v>1979</v>
      </c>
      <c r="S244" s="31" t="s">
        <v>233</v>
      </c>
      <c r="T244" s="31" t="s">
        <v>157</v>
      </c>
      <c r="U244" s="31" t="s">
        <v>340</v>
      </c>
      <c r="V244" s="31" t="s">
        <v>1980</v>
      </c>
      <c r="W244" s="31" t="s">
        <v>1982</v>
      </c>
      <c r="X244" s="31" t="s">
        <v>1983</v>
      </c>
      <c r="Y244" s="31" t="s">
        <v>157</v>
      </c>
      <c r="Z244" s="31" t="s">
        <v>259</v>
      </c>
      <c r="AA244" s="31" t="s">
        <v>157</v>
      </c>
      <c r="AB244" s="31" t="s">
        <v>157</v>
      </c>
      <c r="AC244" s="31" t="s">
        <v>157</v>
      </c>
      <c r="AD244" s="31" t="s">
        <v>157</v>
      </c>
      <c r="AE244" s="31" t="s">
        <v>157</v>
      </c>
      <c r="AF244" s="32" t="s">
        <v>1984</v>
      </c>
      <c r="AG244" s="32" t="s">
        <v>327</v>
      </c>
      <c r="AH244" s="32" t="s">
        <v>1121</v>
      </c>
      <c r="AI244" s="32" t="s">
        <v>164</v>
      </c>
      <c r="AJ244" s="32" t="s">
        <v>1979</v>
      </c>
      <c r="AK244" s="32" t="s">
        <v>340</v>
      </c>
      <c r="AL244" s="32" t="s">
        <v>233</v>
      </c>
      <c r="AM244" s="32" t="s">
        <v>157</v>
      </c>
      <c r="AN244" s="32" t="s">
        <v>1980</v>
      </c>
      <c r="AO244" s="32" t="s">
        <v>186</v>
      </c>
      <c r="AP244" s="32" t="s">
        <v>1985</v>
      </c>
      <c r="AQ244" s="32" t="s">
        <v>157</v>
      </c>
      <c r="AR244" s="32" t="s">
        <v>687</v>
      </c>
      <c r="AS244" s="32" t="s">
        <v>157</v>
      </c>
      <c r="AT244" s="32" t="s">
        <v>157</v>
      </c>
      <c r="AU244" s="32" t="s">
        <v>157</v>
      </c>
      <c r="AV244" s="32" t="s">
        <v>1986</v>
      </c>
      <c r="AW244" s="32" t="s">
        <v>1121</v>
      </c>
      <c r="AX244" s="32" t="s">
        <v>164</v>
      </c>
      <c r="AY244" s="32" t="s">
        <v>1979</v>
      </c>
      <c r="AZ244" s="32" t="s">
        <v>340</v>
      </c>
      <c r="BA244" s="32" t="s">
        <v>233</v>
      </c>
      <c r="BB244" s="32" t="s">
        <v>157</v>
      </c>
      <c r="BC244" s="32" t="s">
        <v>1980</v>
      </c>
      <c r="BD244" s="32" t="s">
        <v>186</v>
      </c>
      <c r="BE244" s="32" t="s">
        <v>1985</v>
      </c>
      <c r="BF244" s="32" t="s">
        <v>157</v>
      </c>
      <c r="BG244" s="32" t="s">
        <v>687</v>
      </c>
      <c r="BH244" s="32" t="s">
        <v>157</v>
      </c>
      <c r="BI244" s="32" t="s">
        <v>157</v>
      </c>
      <c r="BJ244" s="32" t="s">
        <v>157</v>
      </c>
      <c r="BK244" s="32" t="s">
        <v>1987</v>
      </c>
      <c r="BL244" s="33" t="s">
        <v>162</v>
      </c>
      <c r="BM244" s="33" t="s">
        <v>157</v>
      </c>
      <c r="BN244" s="33" t="s">
        <v>157</v>
      </c>
      <c r="BO244" s="33" t="s">
        <v>157</v>
      </c>
      <c r="BP244" s="33" t="s">
        <v>157</v>
      </c>
      <c r="BQ244" s="33" t="s">
        <v>157</v>
      </c>
      <c r="BR244" s="33" t="s">
        <v>157</v>
      </c>
      <c r="BS244" s="34" t="s">
        <v>164</v>
      </c>
      <c r="BT244" s="34" t="s">
        <v>1979</v>
      </c>
      <c r="BU244" s="34" t="s">
        <v>164</v>
      </c>
      <c r="BV244" s="34" t="s">
        <v>177</v>
      </c>
      <c r="BW244" s="35" t="s">
        <v>1988</v>
      </c>
      <c r="BX244" s="35" t="s">
        <v>1989</v>
      </c>
      <c r="BY244" s="35" t="s">
        <v>1990</v>
      </c>
    </row>
    <row r="245" spans="1:77" ht="75" x14ac:dyDescent="0.25">
      <c r="A245" s="30" t="s">
        <v>3598</v>
      </c>
      <c r="B245" s="30" t="s">
        <v>3599</v>
      </c>
      <c r="C245" s="30" t="s">
        <v>3600</v>
      </c>
      <c r="D245" s="51">
        <f>VLOOKUP(A245,Population!A246:C1189,2,FALSE)</f>
        <v>182</v>
      </c>
      <c r="E245" s="30" t="s">
        <v>164</v>
      </c>
      <c r="F245" s="31" t="s">
        <v>340</v>
      </c>
      <c r="G245" s="31" t="s">
        <v>162</v>
      </c>
      <c r="H245" s="31" t="s">
        <v>157</v>
      </c>
      <c r="I245" s="31" t="s">
        <v>157</v>
      </c>
      <c r="J245" s="31" t="s">
        <v>157</v>
      </c>
      <c r="K245" s="31" t="s">
        <v>157</v>
      </c>
      <c r="L245" s="31" t="s">
        <v>157</v>
      </c>
      <c r="M245" s="31" t="s">
        <v>340</v>
      </c>
      <c r="N245" s="31" t="s">
        <v>340</v>
      </c>
      <c r="O245" s="31" t="s">
        <v>340</v>
      </c>
      <c r="P245" s="31" t="s">
        <v>340</v>
      </c>
      <c r="Q245" s="31" t="s">
        <v>162</v>
      </c>
      <c r="R245" s="31" t="s">
        <v>157</v>
      </c>
      <c r="S245" s="31" t="s">
        <v>157</v>
      </c>
      <c r="T245" s="31" t="s">
        <v>157</v>
      </c>
      <c r="U245" s="31" t="s">
        <v>157</v>
      </c>
      <c r="V245" s="31" t="s">
        <v>157</v>
      </c>
      <c r="W245" s="31" t="s">
        <v>340</v>
      </c>
      <c r="X245" s="31" t="s">
        <v>340</v>
      </c>
      <c r="Y245" s="31" t="s">
        <v>340</v>
      </c>
      <c r="Z245" s="31" t="s">
        <v>323</v>
      </c>
      <c r="AA245" s="31" t="s">
        <v>157</v>
      </c>
      <c r="AB245" s="31" t="s">
        <v>157</v>
      </c>
      <c r="AC245" s="31" t="s">
        <v>157</v>
      </c>
      <c r="AD245" s="31" t="s">
        <v>157</v>
      </c>
      <c r="AE245" s="31" t="s">
        <v>157</v>
      </c>
      <c r="AF245" s="32" t="s">
        <v>682</v>
      </c>
      <c r="AG245" s="32" t="s">
        <v>967</v>
      </c>
      <c r="AH245" s="32" t="s">
        <v>1005</v>
      </c>
      <c r="AI245" s="32" t="s">
        <v>164</v>
      </c>
      <c r="AJ245" s="32" t="s">
        <v>3601</v>
      </c>
      <c r="AK245" s="32" t="s">
        <v>2518</v>
      </c>
      <c r="AL245" s="32" t="s">
        <v>167</v>
      </c>
      <c r="AM245" s="32" t="s">
        <v>3602</v>
      </c>
      <c r="AN245" s="32" t="s">
        <v>340</v>
      </c>
      <c r="AO245" s="32" t="s">
        <v>340</v>
      </c>
      <c r="AP245" s="32" t="s">
        <v>340</v>
      </c>
      <c r="AQ245" s="32" t="s">
        <v>340</v>
      </c>
      <c r="AR245" s="32" t="s">
        <v>259</v>
      </c>
      <c r="AS245" s="32" t="s">
        <v>3603</v>
      </c>
      <c r="AT245" s="32" t="s">
        <v>157</v>
      </c>
      <c r="AU245" s="32" t="s">
        <v>157</v>
      </c>
      <c r="AV245" s="32" t="s">
        <v>157</v>
      </c>
      <c r="AW245" s="32" t="s">
        <v>3604</v>
      </c>
      <c r="AX245" s="32" t="s">
        <v>164</v>
      </c>
      <c r="AY245" s="32" t="s">
        <v>3604</v>
      </c>
      <c r="AZ245" s="32" t="s">
        <v>340</v>
      </c>
      <c r="BA245" s="32" t="s">
        <v>167</v>
      </c>
      <c r="BB245" s="32" t="s">
        <v>3602</v>
      </c>
      <c r="BC245" s="32" t="s">
        <v>340</v>
      </c>
      <c r="BD245" s="32" t="s">
        <v>340</v>
      </c>
      <c r="BE245" s="32" t="s">
        <v>340</v>
      </c>
      <c r="BF245" s="32" t="s">
        <v>340</v>
      </c>
      <c r="BG245" s="32" t="s">
        <v>259</v>
      </c>
      <c r="BH245" s="32" t="s">
        <v>3603</v>
      </c>
      <c r="BI245" s="32" t="s">
        <v>157</v>
      </c>
      <c r="BJ245" s="32" t="s">
        <v>157</v>
      </c>
      <c r="BK245" s="32" t="s">
        <v>157</v>
      </c>
      <c r="BL245" s="33" t="s">
        <v>162</v>
      </c>
      <c r="BM245" s="33" t="s">
        <v>157</v>
      </c>
      <c r="BN245" s="33" t="s">
        <v>157</v>
      </c>
      <c r="BO245" s="33" t="s">
        <v>157</v>
      </c>
      <c r="BP245" s="33" t="s">
        <v>157</v>
      </c>
      <c r="BQ245" s="33" t="s">
        <v>157</v>
      </c>
      <c r="BR245" s="33" t="s">
        <v>157</v>
      </c>
      <c r="BS245" s="34" t="s">
        <v>164</v>
      </c>
      <c r="BT245" s="34" t="s">
        <v>340</v>
      </c>
      <c r="BU245" s="34" t="s">
        <v>162</v>
      </c>
      <c r="BV245" s="34" t="s">
        <v>157</v>
      </c>
      <c r="BW245" s="35" t="s">
        <v>3605</v>
      </c>
      <c r="BX245" s="35" t="s">
        <v>162</v>
      </c>
      <c r="BY245" s="35" t="s">
        <v>157</v>
      </c>
    </row>
    <row r="246" spans="1:77" ht="30" x14ac:dyDescent="0.25">
      <c r="A246" s="30" t="s">
        <v>1292</v>
      </c>
      <c r="B246" s="30" t="s">
        <v>1293</v>
      </c>
      <c r="C246" s="30" t="s">
        <v>1294</v>
      </c>
      <c r="D246" s="51">
        <f>VLOOKUP(A246,Population!A247:C1190,2,FALSE)</f>
        <v>315</v>
      </c>
      <c r="E246" s="30" t="s">
        <v>164</v>
      </c>
      <c r="F246" s="31" t="s">
        <v>1295</v>
      </c>
      <c r="G246" s="31" t="s">
        <v>164</v>
      </c>
      <c r="H246" s="31" t="s">
        <v>1296</v>
      </c>
      <c r="I246" s="31" t="s">
        <v>233</v>
      </c>
      <c r="J246" s="31" t="s">
        <v>157</v>
      </c>
      <c r="K246" s="31" t="s">
        <v>503</v>
      </c>
      <c r="L246" s="31" t="s">
        <v>1297</v>
      </c>
      <c r="M246" s="31" t="s">
        <v>157</v>
      </c>
      <c r="N246" s="31" t="s">
        <v>157</v>
      </c>
      <c r="O246" s="31" t="s">
        <v>1298</v>
      </c>
      <c r="P246" s="31" t="s">
        <v>444</v>
      </c>
      <c r="Q246" s="31" t="s">
        <v>164</v>
      </c>
      <c r="R246" s="31" t="s">
        <v>1296</v>
      </c>
      <c r="S246" s="31" t="s">
        <v>233</v>
      </c>
      <c r="T246" s="31" t="s">
        <v>157</v>
      </c>
      <c r="U246" s="31" t="s">
        <v>842</v>
      </c>
      <c r="V246" s="31" t="s">
        <v>1299</v>
      </c>
      <c r="W246" s="31" t="s">
        <v>157</v>
      </c>
      <c r="X246" s="31" t="s">
        <v>157</v>
      </c>
      <c r="Y246" s="31" t="s">
        <v>1300</v>
      </c>
      <c r="Z246" s="31" t="s">
        <v>157</v>
      </c>
      <c r="AA246" s="31" t="s">
        <v>157</v>
      </c>
      <c r="AB246" s="31" t="s">
        <v>157</v>
      </c>
      <c r="AC246" s="31" t="s">
        <v>157</v>
      </c>
      <c r="AD246" s="31" t="s">
        <v>157</v>
      </c>
      <c r="AE246" s="31" t="s">
        <v>341</v>
      </c>
      <c r="AF246" s="32" t="s">
        <v>283</v>
      </c>
      <c r="AG246" s="32" t="s">
        <v>444</v>
      </c>
      <c r="AH246" s="32" t="s">
        <v>1301</v>
      </c>
      <c r="AI246" s="32" t="s">
        <v>162</v>
      </c>
      <c r="AJ246" s="32" t="s">
        <v>157</v>
      </c>
      <c r="AK246" s="32" t="s">
        <v>157</v>
      </c>
      <c r="AL246" s="32" t="s">
        <v>157</v>
      </c>
      <c r="AM246" s="32" t="s">
        <v>157</v>
      </c>
      <c r="AN246" s="32" t="s">
        <v>157</v>
      </c>
      <c r="AO246" s="32" t="s">
        <v>1302</v>
      </c>
      <c r="AP246" s="32" t="s">
        <v>1298</v>
      </c>
      <c r="AQ246" s="32" t="s">
        <v>157</v>
      </c>
      <c r="AR246" s="32" t="s">
        <v>259</v>
      </c>
      <c r="AS246" s="32" t="s">
        <v>157</v>
      </c>
      <c r="AT246" s="32" t="s">
        <v>157</v>
      </c>
      <c r="AU246" s="32" t="s">
        <v>157</v>
      </c>
      <c r="AV246" s="32" t="s">
        <v>157</v>
      </c>
      <c r="AW246" s="32" t="s">
        <v>1303</v>
      </c>
      <c r="AX246" s="32" t="s">
        <v>164</v>
      </c>
      <c r="AY246" s="32" t="s">
        <v>1303</v>
      </c>
      <c r="AZ246" s="32" t="s">
        <v>1304</v>
      </c>
      <c r="BA246" s="32" t="s">
        <v>233</v>
      </c>
      <c r="BB246" s="32" t="s">
        <v>157</v>
      </c>
      <c r="BC246" s="32" t="s">
        <v>1305</v>
      </c>
      <c r="BD246" s="32" t="s">
        <v>157</v>
      </c>
      <c r="BE246" s="32" t="s">
        <v>1298</v>
      </c>
      <c r="BF246" s="32" t="s">
        <v>157</v>
      </c>
      <c r="BG246" s="32" t="s">
        <v>259</v>
      </c>
      <c r="BH246" s="32" t="s">
        <v>157</v>
      </c>
      <c r="BI246" s="32" t="s">
        <v>157</v>
      </c>
      <c r="BJ246" s="32" t="s">
        <v>157</v>
      </c>
      <c r="BK246" s="32" t="s">
        <v>157</v>
      </c>
      <c r="BL246" s="33" t="s">
        <v>162</v>
      </c>
      <c r="BM246" s="33" t="s">
        <v>157</v>
      </c>
      <c r="BN246" s="33" t="s">
        <v>157</v>
      </c>
      <c r="BO246" s="33" t="s">
        <v>157</v>
      </c>
      <c r="BP246" s="33" t="s">
        <v>157</v>
      </c>
      <c r="BQ246" s="33" t="s">
        <v>157</v>
      </c>
      <c r="BR246" s="33" t="s">
        <v>157</v>
      </c>
      <c r="BS246" s="34" t="s">
        <v>162</v>
      </c>
      <c r="BT246" s="34" t="s">
        <v>157</v>
      </c>
      <c r="BU246" s="34" t="s">
        <v>162</v>
      </c>
      <c r="BV246" s="34" t="s">
        <v>157</v>
      </c>
      <c r="BW246" s="35" t="s">
        <v>1306</v>
      </c>
      <c r="BX246" s="35" t="s">
        <v>1307</v>
      </c>
      <c r="BY246" s="35" t="s">
        <v>157</v>
      </c>
    </row>
    <row r="247" spans="1:77" ht="30" x14ac:dyDescent="0.25">
      <c r="A247" s="30" t="s">
        <v>5877</v>
      </c>
      <c r="B247" s="30" t="s">
        <v>1560</v>
      </c>
      <c r="C247" s="30" t="s">
        <v>1561</v>
      </c>
      <c r="D247" s="51">
        <v>993</v>
      </c>
      <c r="E247" s="30" t="s">
        <v>164</v>
      </c>
      <c r="F247" s="31" t="s">
        <v>1562</v>
      </c>
      <c r="G247" s="31" t="s">
        <v>164</v>
      </c>
      <c r="H247" s="31" t="s">
        <v>816</v>
      </c>
      <c r="I247" s="31" t="s">
        <v>233</v>
      </c>
      <c r="J247" s="31" t="s">
        <v>157</v>
      </c>
      <c r="K247" s="31" t="s">
        <v>412</v>
      </c>
      <c r="L247" s="31" t="s">
        <v>1563</v>
      </c>
      <c r="M247" s="31" t="s">
        <v>1178</v>
      </c>
      <c r="N247" s="31" t="s">
        <v>327</v>
      </c>
      <c r="O247" s="31" t="s">
        <v>157</v>
      </c>
      <c r="P247" s="31" t="s">
        <v>173</v>
      </c>
      <c r="Q247" s="31" t="s">
        <v>164</v>
      </c>
      <c r="R247" s="31" t="s">
        <v>576</v>
      </c>
      <c r="S247" s="31" t="s">
        <v>233</v>
      </c>
      <c r="T247" s="31" t="s">
        <v>157</v>
      </c>
      <c r="U247" s="31" t="s">
        <v>412</v>
      </c>
      <c r="V247" s="31" t="s">
        <v>1564</v>
      </c>
      <c r="W247" s="31" t="s">
        <v>1565</v>
      </c>
      <c r="X247" s="31" t="s">
        <v>1566</v>
      </c>
      <c r="Y247" s="31" t="s">
        <v>157</v>
      </c>
      <c r="Z247" s="31" t="s">
        <v>259</v>
      </c>
      <c r="AA247" s="31" t="s">
        <v>157</v>
      </c>
      <c r="AB247" s="31" t="s">
        <v>157</v>
      </c>
      <c r="AC247" s="31" t="s">
        <v>157</v>
      </c>
      <c r="AD247" s="31" t="s">
        <v>157</v>
      </c>
      <c r="AE247" s="31" t="s">
        <v>341</v>
      </c>
      <c r="AF247" s="32" t="s">
        <v>1567</v>
      </c>
      <c r="AG247" s="32" t="s">
        <v>554</v>
      </c>
      <c r="AH247" s="32" t="s">
        <v>1363</v>
      </c>
      <c r="AI247" s="32" t="s">
        <v>164</v>
      </c>
      <c r="AJ247" s="32" t="s">
        <v>1568</v>
      </c>
      <c r="AK247" s="32" t="s">
        <v>412</v>
      </c>
      <c r="AL247" s="32" t="s">
        <v>233</v>
      </c>
      <c r="AM247" s="32" t="s">
        <v>157</v>
      </c>
      <c r="AN247" s="32" t="s">
        <v>1568</v>
      </c>
      <c r="AO247" s="32" t="s">
        <v>157</v>
      </c>
      <c r="AP247" s="32" t="s">
        <v>1569</v>
      </c>
      <c r="AQ247" s="32" t="s">
        <v>157</v>
      </c>
      <c r="AR247" s="32" t="s">
        <v>259</v>
      </c>
      <c r="AS247" s="32" t="s">
        <v>157</v>
      </c>
      <c r="AT247" s="32" t="s">
        <v>157</v>
      </c>
      <c r="AU247" s="32" t="s">
        <v>157</v>
      </c>
      <c r="AV247" s="32" t="s">
        <v>157</v>
      </c>
      <c r="AW247" s="32" t="s">
        <v>1570</v>
      </c>
      <c r="AX247" s="32" t="s">
        <v>164</v>
      </c>
      <c r="AY247" s="32" t="s">
        <v>1568</v>
      </c>
      <c r="AZ247" s="32" t="s">
        <v>412</v>
      </c>
      <c r="BA247" s="32" t="s">
        <v>233</v>
      </c>
      <c r="BB247" s="32" t="s">
        <v>157</v>
      </c>
      <c r="BC247" s="32" t="s">
        <v>1569</v>
      </c>
      <c r="BD247" s="32" t="s">
        <v>157</v>
      </c>
      <c r="BE247" s="32" t="s">
        <v>1569</v>
      </c>
      <c r="BF247" s="32" t="s">
        <v>157</v>
      </c>
      <c r="BG247" s="32" t="s">
        <v>259</v>
      </c>
      <c r="BH247" s="32" t="s">
        <v>157</v>
      </c>
      <c r="BI247" s="32" t="s">
        <v>157</v>
      </c>
      <c r="BJ247" s="32" t="s">
        <v>157</v>
      </c>
      <c r="BK247" s="32" t="s">
        <v>157</v>
      </c>
      <c r="BL247" s="33" t="s">
        <v>164</v>
      </c>
      <c r="BM247" s="33" t="s">
        <v>1571</v>
      </c>
      <c r="BN247" s="33" t="s">
        <v>1571</v>
      </c>
      <c r="BO247" s="33" t="s">
        <v>167</v>
      </c>
      <c r="BP247" s="33" t="s">
        <v>157</v>
      </c>
      <c r="BQ247" s="33" t="s">
        <v>1572</v>
      </c>
      <c r="BR247" s="33" t="s">
        <v>1573</v>
      </c>
      <c r="BS247" s="34" t="s">
        <v>162</v>
      </c>
      <c r="BT247" s="34" t="s">
        <v>157</v>
      </c>
      <c r="BU247" s="34" t="s">
        <v>164</v>
      </c>
      <c r="BV247" s="34" t="s">
        <v>1574</v>
      </c>
      <c r="BW247" s="35" t="s">
        <v>580</v>
      </c>
      <c r="BX247" s="35" t="s">
        <v>580</v>
      </c>
      <c r="BY247" s="35" t="s">
        <v>157</v>
      </c>
    </row>
    <row r="248" spans="1:77" x14ac:dyDescent="0.25">
      <c r="A248" s="30" t="s">
        <v>3092</v>
      </c>
      <c r="B248" s="30" t="s">
        <v>3093</v>
      </c>
      <c r="C248" s="30" t="s">
        <v>3094</v>
      </c>
      <c r="D248" s="51">
        <v>2549</v>
      </c>
      <c r="E248" s="30" t="s">
        <v>164</v>
      </c>
      <c r="F248" s="31" t="s">
        <v>3095</v>
      </c>
      <c r="G248" s="31" t="s">
        <v>164</v>
      </c>
      <c r="H248" s="31" t="s">
        <v>979</v>
      </c>
      <c r="I248" s="31" t="s">
        <v>233</v>
      </c>
      <c r="J248" s="31" t="s">
        <v>157</v>
      </c>
      <c r="K248" s="31" t="s">
        <v>340</v>
      </c>
      <c r="L248" s="31" t="s">
        <v>3096</v>
      </c>
      <c r="M248" s="31" t="s">
        <v>3097</v>
      </c>
      <c r="N248" s="31" t="s">
        <v>3098</v>
      </c>
      <c r="O248" s="31" t="s">
        <v>157</v>
      </c>
      <c r="P248" s="31" t="s">
        <v>3099</v>
      </c>
      <c r="Q248" s="31" t="s">
        <v>164</v>
      </c>
      <c r="R248" s="31" t="s">
        <v>979</v>
      </c>
      <c r="S248" s="31" t="s">
        <v>233</v>
      </c>
      <c r="T248" s="31" t="s">
        <v>157</v>
      </c>
      <c r="U248" s="31" t="s">
        <v>340</v>
      </c>
      <c r="V248" s="31" t="s">
        <v>3096</v>
      </c>
      <c r="W248" s="31" t="s">
        <v>3100</v>
      </c>
      <c r="X248" s="31" t="s">
        <v>3101</v>
      </c>
      <c r="Y248" s="31" t="s">
        <v>157</v>
      </c>
      <c r="Z248" s="31" t="s">
        <v>259</v>
      </c>
      <c r="AA248" s="31" t="s">
        <v>157</v>
      </c>
      <c r="AB248" s="31" t="s">
        <v>157</v>
      </c>
      <c r="AC248" s="31" t="s">
        <v>157</v>
      </c>
      <c r="AD248" s="31" t="s">
        <v>157</v>
      </c>
      <c r="AE248" s="31" t="s">
        <v>157</v>
      </c>
      <c r="AF248" s="32" t="s">
        <v>3102</v>
      </c>
      <c r="AG248" s="32" t="s">
        <v>3103</v>
      </c>
      <c r="AH248" s="32" t="s">
        <v>3104</v>
      </c>
      <c r="AI248" s="32" t="s">
        <v>164</v>
      </c>
      <c r="AJ248" s="32" t="s">
        <v>3105</v>
      </c>
      <c r="AK248" s="32" t="s">
        <v>340</v>
      </c>
      <c r="AL248" s="32" t="s">
        <v>233</v>
      </c>
      <c r="AM248" s="32" t="s">
        <v>157</v>
      </c>
      <c r="AN248" s="32" t="s">
        <v>3106</v>
      </c>
      <c r="AO248" s="32" t="s">
        <v>157</v>
      </c>
      <c r="AP248" s="32" t="s">
        <v>3107</v>
      </c>
      <c r="AQ248" s="32" t="s">
        <v>157</v>
      </c>
      <c r="AR248" s="32" t="s">
        <v>259</v>
      </c>
      <c r="AS248" s="32" t="s">
        <v>157</v>
      </c>
      <c r="AT248" s="32" t="s">
        <v>157</v>
      </c>
      <c r="AU248" s="32" t="s">
        <v>157</v>
      </c>
      <c r="AV248" s="32" t="s">
        <v>157</v>
      </c>
      <c r="AW248" s="32" t="s">
        <v>3108</v>
      </c>
      <c r="AX248" s="32" t="s">
        <v>164</v>
      </c>
      <c r="AY248" s="32" t="s">
        <v>3105</v>
      </c>
      <c r="AZ248" s="32" t="s">
        <v>340</v>
      </c>
      <c r="BA248" s="32" t="s">
        <v>233</v>
      </c>
      <c r="BB248" s="32" t="s">
        <v>157</v>
      </c>
      <c r="BC248" s="32" t="s">
        <v>3106</v>
      </c>
      <c r="BD248" s="32" t="s">
        <v>157</v>
      </c>
      <c r="BE248" s="32" t="s">
        <v>3107</v>
      </c>
      <c r="BF248" s="32" t="s">
        <v>157</v>
      </c>
      <c r="BG248" s="32" t="s">
        <v>259</v>
      </c>
      <c r="BH248" s="32" t="s">
        <v>157</v>
      </c>
      <c r="BI248" s="32" t="s">
        <v>157</v>
      </c>
      <c r="BJ248" s="32" t="s">
        <v>157</v>
      </c>
      <c r="BK248" s="32" t="s">
        <v>157</v>
      </c>
      <c r="BL248" s="33" t="s">
        <v>162</v>
      </c>
      <c r="BM248" s="33" t="s">
        <v>157</v>
      </c>
      <c r="BN248" s="33" t="s">
        <v>157</v>
      </c>
      <c r="BO248" s="33" t="s">
        <v>157</v>
      </c>
      <c r="BP248" s="33" t="s">
        <v>157</v>
      </c>
      <c r="BQ248" s="33" t="s">
        <v>157</v>
      </c>
      <c r="BR248" s="33" t="s">
        <v>157</v>
      </c>
      <c r="BS248" s="34" t="s">
        <v>162</v>
      </c>
      <c r="BT248" s="34" t="s">
        <v>157</v>
      </c>
      <c r="BU248" s="34" t="s">
        <v>164</v>
      </c>
      <c r="BV248" s="34" t="s">
        <v>3109</v>
      </c>
      <c r="BW248" s="35" t="s">
        <v>162</v>
      </c>
      <c r="BX248" s="35" t="s">
        <v>2191</v>
      </c>
      <c r="BY248" s="35" t="s">
        <v>157</v>
      </c>
    </row>
    <row r="249" spans="1:77" ht="180" x14ac:dyDescent="0.25">
      <c r="A249" s="30" t="s">
        <v>2911</v>
      </c>
      <c r="B249" s="30" t="s">
        <v>2912</v>
      </c>
      <c r="C249" s="30" t="s">
        <v>2913</v>
      </c>
      <c r="D249" s="51">
        <f>VLOOKUP(A249,Population!A250:C1193,2,FALSE)</f>
        <v>3354</v>
      </c>
      <c r="E249" s="30" t="s">
        <v>164</v>
      </c>
      <c r="F249" s="31" t="s">
        <v>2914</v>
      </c>
      <c r="G249" s="31" t="s">
        <v>164</v>
      </c>
      <c r="H249" s="31" t="s">
        <v>2915</v>
      </c>
      <c r="I249" s="31" t="s">
        <v>233</v>
      </c>
      <c r="J249" s="31" t="s">
        <v>157</v>
      </c>
      <c r="K249" s="31" t="s">
        <v>273</v>
      </c>
      <c r="L249" s="31" t="s">
        <v>970</v>
      </c>
      <c r="M249" s="31" t="s">
        <v>2916</v>
      </c>
      <c r="N249" s="31" t="s">
        <v>2917</v>
      </c>
      <c r="O249" s="31" t="s">
        <v>157</v>
      </c>
      <c r="P249" s="31" t="s">
        <v>2918</v>
      </c>
      <c r="Q249" s="31" t="s">
        <v>164</v>
      </c>
      <c r="R249" s="31" t="s">
        <v>2915</v>
      </c>
      <c r="S249" s="31" t="s">
        <v>233</v>
      </c>
      <c r="T249" s="31" t="s">
        <v>157</v>
      </c>
      <c r="U249" s="31" t="s">
        <v>273</v>
      </c>
      <c r="V249" s="31" t="s">
        <v>970</v>
      </c>
      <c r="W249" s="31" t="s">
        <v>157</v>
      </c>
      <c r="X249" s="31" t="s">
        <v>157</v>
      </c>
      <c r="Y249" s="31" t="s">
        <v>2919</v>
      </c>
      <c r="Z249" s="31" t="s">
        <v>259</v>
      </c>
      <c r="AA249" s="31" t="s">
        <v>157</v>
      </c>
      <c r="AB249" s="31" t="s">
        <v>157</v>
      </c>
      <c r="AC249" s="31" t="s">
        <v>157</v>
      </c>
      <c r="AD249" s="31" t="s">
        <v>157</v>
      </c>
      <c r="AE249" s="31" t="s">
        <v>157</v>
      </c>
      <c r="AF249" s="32" t="s">
        <v>2914</v>
      </c>
      <c r="AG249" s="32" t="s">
        <v>2918</v>
      </c>
      <c r="AH249" s="32" t="s">
        <v>489</v>
      </c>
      <c r="AI249" s="32" t="s">
        <v>162</v>
      </c>
      <c r="AJ249" s="32" t="s">
        <v>157</v>
      </c>
      <c r="AK249" s="32" t="s">
        <v>157</v>
      </c>
      <c r="AL249" s="32" t="s">
        <v>157</v>
      </c>
      <c r="AM249" s="32" t="s">
        <v>157</v>
      </c>
      <c r="AN249" s="32" t="s">
        <v>157</v>
      </c>
      <c r="AO249" s="32" t="s">
        <v>157</v>
      </c>
      <c r="AP249" s="32" t="s">
        <v>157</v>
      </c>
      <c r="AQ249" s="32" t="s">
        <v>2920</v>
      </c>
      <c r="AR249" s="32" t="s">
        <v>259</v>
      </c>
      <c r="AS249" s="32" t="s">
        <v>157</v>
      </c>
      <c r="AT249" s="32" t="s">
        <v>157</v>
      </c>
      <c r="AU249" s="32" t="s">
        <v>157</v>
      </c>
      <c r="AV249" s="32" t="s">
        <v>157</v>
      </c>
      <c r="AW249" s="32" t="s">
        <v>422</v>
      </c>
      <c r="AX249" s="32" t="s">
        <v>164</v>
      </c>
      <c r="AY249" s="32" t="s">
        <v>422</v>
      </c>
      <c r="AZ249" s="32" t="s">
        <v>273</v>
      </c>
      <c r="BA249" s="32" t="s">
        <v>233</v>
      </c>
      <c r="BB249" s="32" t="s">
        <v>157</v>
      </c>
      <c r="BC249" s="32" t="s">
        <v>190</v>
      </c>
      <c r="BD249" s="32" t="s">
        <v>157</v>
      </c>
      <c r="BE249" s="32" t="s">
        <v>190</v>
      </c>
      <c r="BF249" s="32" t="s">
        <v>157</v>
      </c>
      <c r="BG249" s="32" t="s">
        <v>259</v>
      </c>
      <c r="BH249" s="32" t="s">
        <v>157</v>
      </c>
      <c r="BI249" s="32" t="s">
        <v>157</v>
      </c>
      <c r="BJ249" s="32" t="s">
        <v>157</v>
      </c>
      <c r="BK249" s="32" t="s">
        <v>157</v>
      </c>
      <c r="BL249" s="33" t="s">
        <v>164</v>
      </c>
      <c r="BM249" s="33" t="s">
        <v>2914</v>
      </c>
      <c r="BN249" s="33" t="s">
        <v>2918</v>
      </c>
      <c r="BO249" s="33" t="s">
        <v>233</v>
      </c>
      <c r="BP249" s="33" t="s">
        <v>157</v>
      </c>
      <c r="BQ249" s="33" t="s">
        <v>157</v>
      </c>
      <c r="BR249" s="33" t="s">
        <v>2921</v>
      </c>
      <c r="BS249" s="34" t="s">
        <v>164</v>
      </c>
      <c r="BT249" s="34" t="s">
        <v>243</v>
      </c>
      <c r="BU249" s="34" t="s">
        <v>162</v>
      </c>
      <c r="BV249" s="34" t="s">
        <v>157</v>
      </c>
      <c r="BW249" s="35" t="s">
        <v>2922</v>
      </c>
      <c r="BX249" s="35" t="s">
        <v>534</v>
      </c>
      <c r="BY249" s="35" t="s">
        <v>534</v>
      </c>
    </row>
    <row r="250" spans="1:77" x14ac:dyDescent="0.25">
      <c r="A250" s="30" t="s">
        <v>4422</v>
      </c>
      <c r="B250" s="30" t="s">
        <v>4423</v>
      </c>
      <c r="C250" s="30" t="s">
        <v>4424</v>
      </c>
      <c r="D250" s="51">
        <f>VLOOKUP(A250,Population!A251:C1194,2,FALSE)</f>
        <v>860</v>
      </c>
      <c r="E250" s="30" t="s">
        <v>164</v>
      </c>
      <c r="F250" s="31" t="s">
        <v>1684</v>
      </c>
      <c r="G250" s="31" t="s">
        <v>164</v>
      </c>
      <c r="H250" s="31" t="s">
        <v>470</v>
      </c>
      <c r="I250" s="31" t="s">
        <v>233</v>
      </c>
      <c r="J250" s="31" t="s">
        <v>157</v>
      </c>
      <c r="K250" s="31" t="s">
        <v>340</v>
      </c>
      <c r="L250" s="31" t="s">
        <v>4425</v>
      </c>
      <c r="M250" s="31" t="s">
        <v>1943</v>
      </c>
      <c r="N250" s="31" t="s">
        <v>4426</v>
      </c>
      <c r="O250" s="31" t="s">
        <v>157</v>
      </c>
      <c r="P250" s="31" t="s">
        <v>340</v>
      </c>
      <c r="Q250" s="31" t="s">
        <v>162</v>
      </c>
      <c r="R250" s="31" t="s">
        <v>157</v>
      </c>
      <c r="S250" s="31" t="s">
        <v>157</v>
      </c>
      <c r="T250" s="31" t="s">
        <v>157</v>
      </c>
      <c r="U250" s="31" t="s">
        <v>157</v>
      </c>
      <c r="V250" s="31" t="s">
        <v>157</v>
      </c>
      <c r="W250" s="31" t="s">
        <v>157</v>
      </c>
      <c r="X250" s="31" t="s">
        <v>157</v>
      </c>
      <c r="Y250" s="31" t="s">
        <v>157</v>
      </c>
      <c r="Z250" s="31" t="s">
        <v>259</v>
      </c>
      <c r="AA250" s="31" t="s">
        <v>157</v>
      </c>
      <c r="AB250" s="31" t="s">
        <v>157</v>
      </c>
      <c r="AC250" s="31" t="s">
        <v>157</v>
      </c>
      <c r="AD250" s="31" t="s">
        <v>157</v>
      </c>
      <c r="AE250" s="31" t="s">
        <v>157</v>
      </c>
      <c r="AF250" s="32" t="s">
        <v>1684</v>
      </c>
      <c r="AG250" s="32" t="s">
        <v>340</v>
      </c>
      <c r="AH250" s="32" t="s">
        <v>422</v>
      </c>
      <c r="AI250" s="32" t="s">
        <v>164</v>
      </c>
      <c r="AJ250" s="32" t="s">
        <v>1470</v>
      </c>
      <c r="AK250" s="32" t="s">
        <v>340</v>
      </c>
      <c r="AL250" s="32" t="s">
        <v>233</v>
      </c>
      <c r="AM250" s="32" t="s">
        <v>157</v>
      </c>
      <c r="AN250" s="32" t="s">
        <v>4427</v>
      </c>
      <c r="AO250" s="32" t="s">
        <v>157</v>
      </c>
      <c r="AP250" s="32" t="s">
        <v>4428</v>
      </c>
      <c r="AQ250" s="32" t="s">
        <v>157</v>
      </c>
      <c r="AR250" s="32" t="s">
        <v>259</v>
      </c>
      <c r="AS250" s="32" t="s">
        <v>157</v>
      </c>
      <c r="AT250" s="32" t="s">
        <v>157</v>
      </c>
      <c r="AU250" s="32" t="s">
        <v>157</v>
      </c>
      <c r="AV250" s="32" t="s">
        <v>157</v>
      </c>
      <c r="AW250" s="32" t="s">
        <v>340</v>
      </c>
      <c r="AX250" s="32" t="s">
        <v>162</v>
      </c>
      <c r="AY250" s="32" t="s">
        <v>157</v>
      </c>
      <c r="AZ250" s="32" t="s">
        <v>157</v>
      </c>
      <c r="BA250" s="32" t="s">
        <v>157</v>
      </c>
      <c r="BB250" s="32" t="s">
        <v>157</v>
      </c>
      <c r="BC250" s="32" t="s">
        <v>157</v>
      </c>
      <c r="BD250" s="32" t="s">
        <v>157</v>
      </c>
      <c r="BE250" s="32" t="s">
        <v>157</v>
      </c>
      <c r="BF250" s="32" t="s">
        <v>157</v>
      </c>
      <c r="BG250" s="32" t="s">
        <v>157</v>
      </c>
      <c r="BH250" s="32" t="s">
        <v>157</v>
      </c>
      <c r="BI250" s="32" t="s">
        <v>157</v>
      </c>
      <c r="BJ250" s="32" t="s">
        <v>157</v>
      </c>
      <c r="BK250" s="32" t="s">
        <v>157</v>
      </c>
      <c r="BL250" s="33" t="s">
        <v>162</v>
      </c>
      <c r="BM250" s="33" t="s">
        <v>157</v>
      </c>
      <c r="BN250" s="33" t="s">
        <v>157</v>
      </c>
      <c r="BO250" s="33" t="s">
        <v>157</v>
      </c>
      <c r="BP250" s="33" t="s">
        <v>157</v>
      </c>
      <c r="BQ250" s="33" t="s">
        <v>157</v>
      </c>
      <c r="BR250" s="33" t="s">
        <v>157</v>
      </c>
      <c r="BS250" s="34" t="s">
        <v>162</v>
      </c>
      <c r="BT250" s="34" t="s">
        <v>157</v>
      </c>
      <c r="BU250" s="34" t="s">
        <v>162</v>
      </c>
      <c r="BV250" s="34" t="s">
        <v>157</v>
      </c>
      <c r="BW250" s="35" t="s">
        <v>535</v>
      </c>
      <c r="BX250" s="35" t="s">
        <v>162</v>
      </c>
      <c r="BY250" s="35" t="s">
        <v>157</v>
      </c>
    </row>
    <row r="251" spans="1:77" ht="45" x14ac:dyDescent="0.25">
      <c r="A251" s="30" t="s">
        <v>5891</v>
      </c>
      <c r="B251" s="30" t="s">
        <v>2265</v>
      </c>
      <c r="C251" s="30" t="s">
        <v>2266</v>
      </c>
      <c r="D251" s="51">
        <f>VLOOKUP(A251,Population!A252:C1195,2,FALSE)</f>
        <v>1284</v>
      </c>
      <c r="E251" s="30" t="s">
        <v>164</v>
      </c>
      <c r="F251" s="31" t="s">
        <v>1174</v>
      </c>
      <c r="G251" s="31" t="s">
        <v>164</v>
      </c>
      <c r="H251" s="31" t="s">
        <v>2267</v>
      </c>
      <c r="I251" s="31" t="s">
        <v>614</v>
      </c>
      <c r="J251" s="31" t="s">
        <v>157</v>
      </c>
      <c r="K251" s="31" t="s">
        <v>186</v>
      </c>
      <c r="L251" s="31" t="s">
        <v>2268</v>
      </c>
      <c r="M251" s="31" t="s">
        <v>157</v>
      </c>
      <c r="N251" s="31" t="s">
        <v>157</v>
      </c>
      <c r="O251" s="31" t="s">
        <v>2269</v>
      </c>
      <c r="P251" s="31" t="s">
        <v>173</v>
      </c>
      <c r="Q251" s="31" t="s">
        <v>164</v>
      </c>
      <c r="R251" s="31" t="s">
        <v>2267</v>
      </c>
      <c r="S251" s="31" t="s">
        <v>614</v>
      </c>
      <c r="T251" s="31" t="s">
        <v>157</v>
      </c>
      <c r="U251" s="31" t="s">
        <v>186</v>
      </c>
      <c r="V251" s="31" t="s">
        <v>2268</v>
      </c>
      <c r="W251" s="31" t="s">
        <v>157</v>
      </c>
      <c r="X251" s="31" t="s">
        <v>1052</v>
      </c>
      <c r="Y251" s="31" t="s">
        <v>2270</v>
      </c>
      <c r="Z251" s="31" t="s">
        <v>259</v>
      </c>
      <c r="AA251" s="31" t="s">
        <v>2271</v>
      </c>
      <c r="AB251" s="31" t="s">
        <v>157</v>
      </c>
      <c r="AC251" s="31" t="s">
        <v>157</v>
      </c>
      <c r="AD251" s="31" t="s">
        <v>157</v>
      </c>
      <c r="AE251" s="31" t="s">
        <v>157</v>
      </c>
      <c r="AF251" s="32" t="s">
        <v>1174</v>
      </c>
      <c r="AG251" s="32" t="s">
        <v>173</v>
      </c>
      <c r="AH251" s="32" t="s">
        <v>2272</v>
      </c>
      <c r="AI251" s="32" t="s">
        <v>164</v>
      </c>
      <c r="AJ251" s="32" t="s">
        <v>1431</v>
      </c>
      <c r="AK251" s="32" t="s">
        <v>2273</v>
      </c>
      <c r="AL251" s="32" t="s">
        <v>614</v>
      </c>
      <c r="AM251" s="32" t="s">
        <v>157</v>
      </c>
      <c r="AN251" s="32" t="s">
        <v>613</v>
      </c>
      <c r="AO251" s="32" t="s">
        <v>157</v>
      </c>
      <c r="AP251" s="32" t="s">
        <v>157</v>
      </c>
      <c r="AQ251" s="32" t="s">
        <v>2274</v>
      </c>
      <c r="AR251" s="32" t="s">
        <v>247</v>
      </c>
      <c r="AS251" s="32" t="s">
        <v>157</v>
      </c>
      <c r="AT251" s="32" t="s">
        <v>2275</v>
      </c>
      <c r="AU251" s="32" t="s">
        <v>157</v>
      </c>
      <c r="AV251" s="32" t="s">
        <v>157</v>
      </c>
      <c r="AW251" s="32" t="s">
        <v>1420</v>
      </c>
      <c r="AX251" s="32" t="s">
        <v>164</v>
      </c>
      <c r="AY251" s="32" t="s">
        <v>1431</v>
      </c>
      <c r="AZ251" s="32" t="s">
        <v>2273</v>
      </c>
      <c r="BA251" s="32" t="s">
        <v>614</v>
      </c>
      <c r="BB251" s="32" t="s">
        <v>157</v>
      </c>
      <c r="BC251" s="32" t="s">
        <v>613</v>
      </c>
      <c r="BD251" s="32" t="s">
        <v>157</v>
      </c>
      <c r="BE251" s="32" t="s">
        <v>157</v>
      </c>
      <c r="BF251" s="32" t="s">
        <v>2276</v>
      </c>
      <c r="BG251" s="32" t="s">
        <v>247</v>
      </c>
      <c r="BH251" s="32" t="s">
        <v>157</v>
      </c>
      <c r="BI251" s="32" t="s">
        <v>2275</v>
      </c>
      <c r="BJ251" s="32" t="s">
        <v>157</v>
      </c>
      <c r="BK251" s="32" t="s">
        <v>157</v>
      </c>
      <c r="BL251" s="33" t="s">
        <v>210</v>
      </c>
      <c r="BM251" s="33" t="s">
        <v>157</v>
      </c>
      <c r="BN251" s="33" t="s">
        <v>157</v>
      </c>
      <c r="BO251" s="33" t="s">
        <v>157</v>
      </c>
      <c r="BP251" s="33" t="s">
        <v>157</v>
      </c>
      <c r="BQ251" s="33" t="s">
        <v>157</v>
      </c>
      <c r="BR251" s="33" t="s">
        <v>157</v>
      </c>
      <c r="BS251" s="34" t="s">
        <v>162</v>
      </c>
      <c r="BT251" s="34" t="s">
        <v>157</v>
      </c>
      <c r="BU251" s="34" t="s">
        <v>162</v>
      </c>
      <c r="BV251" s="34" t="s">
        <v>157</v>
      </c>
      <c r="BW251" s="35" t="s">
        <v>2277</v>
      </c>
      <c r="BX251" s="35" t="s">
        <v>162</v>
      </c>
      <c r="BY251" s="35" t="s">
        <v>157</v>
      </c>
    </row>
    <row r="252" spans="1:77" ht="60" x14ac:dyDescent="0.25">
      <c r="A252" s="30" t="s">
        <v>2606</v>
      </c>
      <c r="B252" s="30" t="s">
        <v>2607</v>
      </c>
      <c r="C252" s="30" t="s">
        <v>2608</v>
      </c>
      <c r="D252" s="51">
        <f>VLOOKUP(A252,Population!A253:C1196,2,FALSE)</f>
        <v>584</v>
      </c>
      <c r="E252" s="30" t="s">
        <v>164</v>
      </c>
      <c r="F252" s="31" t="s">
        <v>256</v>
      </c>
      <c r="G252" s="31" t="s">
        <v>164</v>
      </c>
      <c r="H252" s="31" t="s">
        <v>2609</v>
      </c>
      <c r="I252" s="31" t="s">
        <v>233</v>
      </c>
      <c r="J252" s="31" t="s">
        <v>157</v>
      </c>
      <c r="K252" s="31" t="s">
        <v>273</v>
      </c>
      <c r="L252" s="31" t="s">
        <v>2610</v>
      </c>
      <c r="M252" s="31" t="s">
        <v>2611</v>
      </c>
      <c r="N252" s="31" t="s">
        <v>2612</v>
      </c>
      <c r="O252" s="31" t="s">
        <v>157</v>
      </c>
      <c r="P252" s="31" t="s">
        <v>2613</v>
      </c>
      <c r="Q252" s="31" t="s">
        <v>164</v>
      </c>
      <c r="R252" s="31" t="s">
        <v>2609</v>
      </c>
      <c r="S252" s="31" t="s">
        <v>233</v>
      </c>
      <c r="T252" s="31" t="s">
        <v>157</v>
      </c>
      <c r="U252" s="31" t="s">
        <v>273</v>
      </c>
      <c r="V252" s="31" t="s">
        <v>2610</v>
      </c>
      <c r="W252" s="31" t="s">
        <v>2614</v>
      </c>
      <c r="X252" s="31" t="s">
        <v>2615</v>
      </c>
      <c r="Y252" s="31" t="s">
        <v>157</v>
      </c>
      <c r="Z252" s="31" t="s">
        <v>373</v>
      </c>
      <c r="AA252" s="31" t="s">
        <v>157</v>
      </c>
      <c r="AB252" s="31" t="s">
        <v>2616</v>
      </c>
      <c r="AC252" s="31" t="s">
        <v>157</v>
      </c>
      <c r="AD252" s="31" t="s">
        <v>157</v>
      </c>
      <c r="AE252" s="31" t="s">
        <v>157</v>
      </c>
      <c r="AF252" s="32" t="s">
        <v>2617</v>
      </c>
      <c r="AG252" s="32" t="s">
        <v>680</v>
      </c>
      <c r="AH252" s="32" t="s">
        <v>2618</v>
      </c>
      <c r="AI252" s="32" t="s">
        <v>164</v>
      </c>
      <c r="AJ252" s="32" t="s">
        <v>2619</v>
      </c>
      <c r="AK252" s="32" t="s">
        <v>273</v>
      </c>
      <c r="AL252" s="32" t="s">
        <v>233</v>
      </c>
      <c r="AM252" s="32" t="s">
        <v>157</v>
      </c>
      <c r="AN252" s="32" t="s">
        <v>2620</v>
      </c>
      <c r="AO252" s="32" t="s">
        <v>186</v>
      </c>
      <c r="AP252" s="32" t="s">
        <v>2620</v>
      </c>
      <c r="AQ252" s="32" t="s">
        <v>157</v>
      </c>
      <c r="AR252" s="32" t="s">
        <v>626</v>
      </c>
      <c r="AS252" s="32" t="s">
        <v>157</v>
      </c>
      <c r="AT252" s="32" t="s">
        <v>2621</v>
      </c>
      <c r="AU252" s="32" t="s">
        <v>157</v>
      </c>
      <c r="AV252" s="32" t="s">
        <v>157</v>
      </c>
      <c r="AW252" s="32" t="s">
        <v>2622</v>
      </c>
      <c r="AX252" s="32" t="s">
        <v>164</v>
      </c>
      <c r="AY252" s="32" t="s">
        <v>2619</v>
      </c>
      <c r="AZ252" s="32" t="s">
        <v>273</v>
      </c>
      <c r="BA252" s="32" t="s">
        <v>233</v>
      </c>
      <c r="BB252" s="32" t="s">
        <v>157</v>
      </c>
      <c r="BC252" s="32" t="s">
        <v>2620</v>
      </c>
      <c r="BD252" s="32" t="s">
        <v>186</v>
      </c>
      <c r="BE252" s="32" t="s">
        <v>2620</v>
      </c>
      <c r="BF252" s="32" t="s">
        <v>157</v>
      </c>
      <c r="BG252" s="32" t="s">
        <v>626</v>
      </c>
      <c r="BH252" s="32" t="s">
        <v>157</v>
      </c>
      <c r="BI252" s="32" t="s">
        <v>2621</v>
      </c>
      <c r="BJ252" s="32" t="s">
        <v>157</v>
      </c>
      <c r="BK252" s="32" t="s">
        <v>157</v>
      </c>
      <c r="BL252" s="33" t="s">
        <v>164</v>
      </c>
      <c r="BM252" s="33" t="s">
        <v>970</v>
      </c>
      <c r="BN252" s="33" t="s">
        <v>470</v>
      </c>
      <c r="BO252" s="33" t="s">
        <v>167</v>
      </c>
      <c r="BP252" s="33" t="s">
        <v>157</v>
      </c>
      <c r="BQ252" s="33" t="s">
        <v>647</v>
      </c>
      <c r="BR252" s="33" t="s">
        <v>647</v>
      </c>
      <c r="BS252" s="34" t="s">
        <v>164</v>
      </c>
      <c r="BT252" s="34" t="s">
        <v>762</v>
      </c>
      <c r="BU252" s="34" t="s">
        <v>164</v>
      </c>
      <c r="BV252" s="34" t="s">
        <v>970</v>
      </c>
      <c r="BW252" s="35" t="s">
        <v>2623</v>
      </c>
      <c r="BX252" s="35" t="s">
        <v>1326</v>
      </c>
      <c r="BY252" s="35" t="s">
        <v>157</v>
      </c>
    </row>
    <row r="253" spans="1:77" ht="30" x14ac:dyDescent="0.25">
      <c r="A253" s="30" t="s">
        <v>5929</v>
      </c>
      <c r="B253" s="30" t="s">
        <v>4664</v>
      </c>
      <c r="C253" s="30" t="s">
        <v>4665</v>
      </c>
      <c r="D253" s="51">
        <f>VLOOKUP(A253,Population!A254:C1197,2,FALSE)</f>
        <v>369</v>
      </c>
      <c r="E253" s="30" t="s">
        <v>164</v>
      </c>
      <c r="F253" s="31" t="s">
        <v>1268</v>
      </c>
      <c r="G253" s="31" t="s">
        <v>164</v>
      </c>
      <c r="H253" s="31" t="s">
        <v>831</v>
      </c>
      <c r="I253" s="31" t="s">
        <v>233</v>
      </c>
      <c r="J253" s="31" t="s">
        <v>157</v>
      </c>
      <c r="K253" s="31" t="s">
        <v>524</v>
      </c>
      <c r="L253" s="31" t="s">
        <v>4666</v>
      </c>
      <c r="M253" s="31" t="s">
        <v>505</v>
      </c>
      <c r="N253" s="31" t="s">
        <v>1342</v>
      </c>
      <c r="O253" s="31" t="s">
        <v>157</v>
      </c>
      <c r="P253" s="31" t="s">
        <v>1674</v>
      </c>
      <c r="Q253" s="31" t="s">
        <v>164</v>
      </c>
      <c r="R253" s="31" t="s">
        <v>831</v>
      </c>
      <c r="S253" s="31" t="s">
        <v>233</v>
      </c>
      <c r="T253" s="31" t="s">
        <v>157</v>
      </c>
      <c r="U253" s="31" t="s">
        <v>524</v>
      </c>
      <c r="V253" s="31" t="s">
        <v>4666</v>
      </c>
      <c r="W253" s="31" t="s">
        <v>4667</v>
      </c>
      <c r="X253" s="31" t="s">
        <v>4668</v>
      </c>
      <c r="Y253" s="31" t="s">
        <v>157</v>
      </c>
      <c r="Z253" s="31" t="s">
        <v>259</v>
      </c>
      <c r="AA253" s="31" t="s">
        <v>157</v>
      </c>
      <c r="AB253" s="31" t="s">
        <v>157</v>
      </c>
      <c r="AC253" s="31" t="s">
        <v>157</v>
      </c>
      <c r="AD253" s="31" t="s">
        <v>157</v>
      </c>
      <c r="AE253" s="31" t="s">
        <v>4669</v>
      </c>
      <c r="AF253" s="32" t="s">
        <v>4670</v>
      </c>
      <c r="AG253" s="32" t="s">
        <v>444</v>
      </c>
      <c r="AH253" s="32" t="s">
        <v>4671</v>
      </c>
      <c r="AI253" s="32" t="s">
        <v>164</v>
      </c>
      <c r="AJ253" s="32" t="s">
        <v>4671</v>
      </c>
      <c r="AK253" s="32" t="s">
        <v>524</v>
      </c>
      <c r="AL253" s="32" t="s">
        <v>233</v>
      </c>
      <c r="AM253" s="32" t="s">
        <v>157</v>
      </c>
      <c r="AN253" s="32" t="s">
        <v>4672</v>
      </c>
      <c r="AO253" s="32" t="s">
        <v>157</v>
      </c>
      <c r="AP253" s="32" t="s">
        <v>4671</v>
      </c>
      <c r="AQ253" s="32" t="s">
        <v>157</v>
      </c>
      <c r="AR253" s="32" t="s">
        <v>259</v>
      </c>
      <c r="AS253" s="32" t="s">
        <v>157</v>
      </c>
      <c r="AT253" s="32" t="s">
        <v>157</v>
      </c>
      <c r="AU253" s="32" t="s">
        <v>157</v>
      </c>
      <c r="AV253" s="32" t="s">
        <v>157</v>
      </c>
      <c r="AW253" s="32" t="s">
        <v>4671</v>
      </c>
      <c r="AX253" s="32" t="s">
        <v>164</v>
      </c>
      <c r="AY253" s="32" t="s">
        <v>4671</v>
      </c>
      <c r="AZ253" s="32" t="s">
        <v>524</v>
      </c>
      <c r="BA253" s="32" t="s">
        <v>233</v>
      </c>
      <c r="BB253" s="32" t="s">
        <v>157</v>
      </c>
      <c r="BC253" s="32" t="s">
        <v>4672</v>
      </c>
      <c r="BD253" s="32" t="s">
        <v>157</v>
      </c>
      <c r="BE253" s="32" t="s">
        <v>4671</v>
      </c>
      <c r="BF253" s="32" t="s">
        <v>157</v>
      </c>
      <c r="BG253" s="32" t="s">
        <v>259</v>
      </c>
      <c r="BH253" s="32" t="s">
        <v>157</v>
      </c>
      <c r="BI253" s="32" t="s">
        <v>157</v>
      </c>
      <c r="BJ253" s="32" t="s">
        <v>157</v>
      </c>
      <c r="BK253" s="32" t="s">
        <v>157</v>
      </c>
      <c r="BL253" s="33" t="s">
        <v>162</v>
      </c>
      <c r="BM253" s="33" t="s">
        <v>157</v>
      </c>
      <c r="BN253" s="33" t="s">
        <v>157</v>
      </c>
      <c r="BO253" s="33" t="s">
        <v>157</v>
      </c>
      <c r="BP253" s="33" t="s">
        <v>157</v>
      </c>
      <c r="BQ253" s="33" t="s">
        <v>157</v>
      </c>
      <c r="BR253" s="33" t="s">
        <v>157</v>
      </c>
      <c r="BS253" s="34" t="s">
        <v>162</v>
      </c>
      <c r="BT253" s="34" t="s">
        <v>157</v>
      </c>
      <c r="BU253" s="34" t="s">
        <v>164</v>
      </c>
      <c r="BV253" s="34" t="s">
        <v>704</v>
      </c>
      <c r="BW253" s="35" t="s">
        <v>162</v>
      </c>
      <c r="BX253" s="35" t="s">
        <v>162</v>
      </c>
      <c r="BY253" s="35" t="s">
        <v>162</v>
      </c>
    </row>
    <row r="254" spans="1:77" ht="75" x14ac:dyDescent="0.25">
      <c r="A254" s="30" t="s">
        <v>5109</v>
      </c>
      <c r="B254" s="30" t="s">
        <v>5110</v>
      </c>
      <c r="C254" s="30" t="s">
        <v>5111</v>
      </c>
      <c r="D254" s="51">
        <f>VLOOKUP(A254,Population!A255:C1198,2,FALSE)</f>
        <v>383</v>
      </c>
      <c r="E254" s="30" t="s">
        <v>164</v>
      </c>
      <c r="F254" s="31" t="s">
        <v>976</v>
      </c>
      <c r="G254" s="31" t="s">
        <v>164</v>
      </c>
      <c r="H254" s="31" t="s">
        <v>5112</v>
      </c>
      <c r="I254" s="31" t="s">
        <v>233</v>
      </c>
      <c r="J254" s="31" t="s">
        <v>157</v>
      </c>
      <c r="K254" s="31" t="s">
        <v>503</v>
      </c>
      <c r="L254" s="31" t="s">
        <v>5113</v>
      </c>
      <c r="M254" s="31" t="s">
        <v>5114</v>
      </c>
      <c r="N254" s="31" t="s">
        <v>5115</v>
      </c>
      <c r="O254" s="31" t="s">
        <v>157</v>
      </c>
      <c r="P254" s="31" t="s">
        <v>959</v>
      </c>
      <c r="Q254" s="31" t="s">
        <v>164</v>
      </c>
      <c r="R254" s="31" t="s">
        <v>5116</v>
      </c>
      <c r="S254" s="31" t="s">
        <v>233</v>
      </c>
      <c r="T254" s="31" t="s">
        <v>157</v>
      </c>
      <c r="U254" s="31" t="s">
        <v>503</v>
      </c>
      <c r="V254" s="31" t="s">
        <v>5113</v>
      </c>
      <c r="W254" s="31" t="s">
        <v>5117</v>
      </c>
      <c r="X254" s="31" t="s">
        <v>5118</v>
      </c>
      <c r="Y254" s="31" t="s">
        <v>157</v>
      </c>
      <c r="Z254" s="31" t="s">
        <v>373</v>
      </c>
      <c r="AA254" s="31" t="s">
        <v>5119</v>
      </c>
      <c r="AB254" s="31" t="s">
        <v>5120</v>
      </c>
      <c r="AC254" s="31" t="s">
        <v>157</v>
      </c>
      <c r="AD254" s="31" t="s">
        <v>157</v>
      </c>
      <c r="AE254" s="31" t="s">
        <v>341</v>
      </c>
      <c r="AF254" s="32" t="s">
        <v>5121</v>
      </c>
      <c r="AG254" s="32" t="s">
        <v>344</v>
      </c>
      <c r="AH254" s="32" t="s">
        <v>2048</v>
      </c>
      <c r="AI254" s="32" t="s">
        <v>164</v>
      </c>
      <c r="AJ254" s="32" t="s">
        <v>710</v>
      </c>
      <c r="AK254" s="32" t="s">
        <v>5122</v>
      </c>
      <c r="AL254" s="32" t="s">
        <v>233</v>
      </c>
      <c r="AM254" s="32" t="s">
        <v>157</v>
      </c>
      <c r="AN254" s="32" t="s">
        <v>5123</v>
      </c>
      <c r="AO254" s="32" t="s">
        <v>157</v>
      </c>
      <c r="AP254" s="32" t="s">
        <v>157</v>
      </c>
      <c r="AQ254" s="32" t="s">
        <v>5124</v>
      </c>
      <c r="AR254" s="32" t="s">
        <v>626</v>
      </c>
      <c r="AS254" s="32" t="s">
        <v>5125</v>
      </c>
      <c r="AT254" s="32" t="s">
        <v>5126</v>
      </c>
      <c r="AU254" s="32" t="s">
        <v>157</v>
      </c>
      <c r="AV254" s="32" t="s">
        <v>157</v>
      </c>
      <c r="AW254" s="32" t="s">
        <v>710</v>
      </c>
      <c r="AX254" s="32" t="s">
        <v>164</v>
      </c>
      <c r="AY254" s="32" t="s">
        <v>710</v>
      </c>
      <c r="AZ254" s="32" t="s">
        <v>524</v>
      </c>
      <c r="BA254" s="32" t="s">
        <v>233</v>
      </c>
      <c r="BB254" s="32" t="s">
        <v>157</v>
      </c>
      <c r="BC254" s="32" t="s">
        <v>5127</v>
      </c>
      <c r="BD254" s="32" t="s">
        <v>157</v>
      </c>
      <c r="BE254" s="32" t="s">
        <v>157</v>
      </c>
      <c r="BF254" s="32" t="s">
        <v>5128</v>
      </c>
      <c r="BG254" s="32" t="s">
        <v>626</v>
      </c>
      <c r="BH254" s="32" t="s">
        <v>2047</v>
      </c>
      <c r="BI254" s="32" t="s">
        <v>1164</v>
      </c>
      <c r="BJ254" s="32" t="s">
        <v>157</v>
      </c>
      <c r="BK254" s="32" t="s">
        <v>157</v>
      </c>
      <c r="BL254" s="33" t="s">
        <v>162</v>
      </c>
      <c r="BM254" s="33" t="s">
        <v>157</v>
      </c>
      <c r="BN254" s="33" t="s">
        <v>157</v>
      </c>
      <c r="BO254" s="33" t="s">
        <v>157</v>
      </c>
      <c r="BP254" s="33" t="s">
        <v>157</v>
      </c>
      <c r="BQ254" s="33" t="s">
        <v>157</v>
      </c>
      <c r="BR254" s="33" t="s">
        <v>157</v>
      </c>
      <c r="BS254" s="34" t="s">
        <v>162</v>
      </c>
      <c r="BT254" s="34" t="s">
        <v>157</v>
      </c>
      <c r="BU254" s="34" t="s">
        <v>164</v>
      </c>
      <c r="BV254" s="34" t="s">
        <v>5129</v>
      </c>
      <c r="BW254" s="35" t="s">
        <v>5130</v>
      </c>
      <c r="BX254" s="35" t="s">
        <v>5131</v>
      </c>
      <c r="BY254" s="35" t="s">
        <v>157</v>
      </c>
    </row>
    <row r="255" spans="1:77" ht="45" x14ac:dyDescent="0.25">
      <c r="A255" s="30" t="s">
        <v>5945</v>
      </c>
      <c r="B255" s="30" t="s">
        <v>366</v>
      </c>
      <c r="C255" s="30" t="s">
        <v>367</v>
      </c>
      <c r="D255" s="51">
        <f>VLOOKUP(A255,Population!A256:C1199,2,FALSE)</f>
        <v>363</v>
      </c>
      <c r="E255" s="30" t="s">
        <v>164</v>
      </c>
      <c r="F255" s="31" t="s">
        <v>368</v>
      </c>
      <c r="G255" s="31" t="s">
        <v>162</v>
      </c>
      <c r="H255" s="31" t="s">
        <v>157</v>
      </c>
      <c r="I255" s="31" t="s">
        <v>157</v>
      </c>
      <c r="J255" s="31" t="s">
        <v>157</v>
      </c>
      <c r="K255" s="31" t="s">
        <v>157</v>
      </c>
      <c r="L255" s="31" t="s">
        <v>157</v>
      </c>
      <c r="M255" s="31" t="s">
        <v>369</v>
      </c>
      <c r="N255" s="31" t="s">
        <v>370</v>
      </c>
      <c r="O255" s="31" t="s">
        <v>157</v>
      </c>
      <c r="P255" s="31" t="s">
        <v>169</v>
      </c>
      <c r="Q255" s="31" t="s">
        <v>162</v>
      </c>
      <c r="R255" s="31" t="s">
        <v>157</v>
      </c>
      <c r="S255" s="31" t="s">
        <v>157</v>
      </c>
      <c r="T255" s="31" t="s">
        <v>157</v>
      </c>
      <c r="U255" s="31" t="s">
        <v>157</v>
      </c>
      <c r="V255" s="31" t="s">
        <v>157</v>
      </c>
      <c r="W255" s="31" t="s">
        <v>371</v>
      </c>
      <c r="X255" s="31" t="s">
        <v>372</v>
      </c>
      <c r="Y255" s="31" t="s">
        <v>157</v>
      </c>
      <c r="Z255" s="31" t="s">
        <v>373</v>
      </c>
      <c r="AA255" s="31" t="s">
        <v>374</v>
      </c>
      <c r="AB255" s="31" t="s">
        <v>375</v>
      </c>
      <c r="AC255" s="31" t="s">
        <v>157</v>
      </c>
      <c r="AD255" s="31" t="s">
        <v>157</v>
      </c>
      <c r="AE255" s="31" t="s">
        <v>157</v>
      </c>
      <c r="AF255" s="32" t="s">
        <v>376</v>
      </c>
      <c r="AG255" s="32" t="s">
        <v>377</v>
      </c>
      <c r="AH255" s="32" t="s">
        <v>157</v>
      </c>
      <c r="AI255" s="32" t="s">
        <v>162</v>
      </c>
      <c r="AJ255" s="32" t="s">
        <v>157</v>
      </c>
      <c r="AK255" s="32" t="s">
        <v>157</v>
      </c>
      <c r="AL255" s="32" t="s">
        <v>157</v>
      </c>
      <c r="AM255" s="32" t="s">
        <v>157</v>
      </c>
      <c r="AN255" s="32" t="s">
        <v>157</v>
      </c>
      <c r="AO255" s="32" t="s">
        <v>157</v>
      </c>
      <c r="AP255" s="32" t="s">
        <v>378</v>
      </c>
      <c r="AQ255" s="32" t="s">
        <v>157</v>
      </c>
      <c r="AR255" s="32" t="s">
        <v>259</v>
      </c>
      <c r="AS255" s="32" t="s">
        <v>379</v>
      </c>
      <c r="AT255" s="32" t="s">
        <v>157</v>
      </c>
      <c r="AU255" s="32" t="s">
        <v>157</v>
      </c>
      <c r="AV255" s="32" t="s">
        <v>157</v>
      </c>
      <c r="AW255" s="32" t="s">
        <v>157</v>
      </c>
      <c r="AX255" s="32" t="s">
        <v>162</v>
      </c>
      <c r="AY255" s="32" t="s">
        <v>157</v>
      </c>
      <c r="AZ255" s="32" t="s">
        <v>157</v>
      </c>
      <c r="BA255" s="32" t="s">
        <v>157</v>
      </c>
      <c r="BB255" s="32" t="s">
        <v>157</v>
      </c>
      <c r="BC255" s="32" t="s">
        <v>157</v>
      </c>
      <c r="BD255" s="32" t="s">
        <v>157</v>
      </c>
      <c r="BE255" s="32" t="s">
        <v>378</v>
      </c>
      <c r="BF255" s="32" t="s">
        <v>157</v>
      </c>
      <c r="BG255" s="32" t="s">
        <v>259</v>
      </c>
      <c r="BH255" s="32" t="s">
        <v>379</v>
      </c>
      <c r="BI255" s="32" t="s">
        <v>157</v>
      </c>
      <c r="BJ255" s="32" t="s">
        <v>157</v>
      </c>
      <c r="BK255" s="32" t="s">
        <v>157</v>
      </c>
      <c r="BL255" s="33" t="s">
        <v>162</v>
      </c>
      <c r="BM255" s="33" t="s">
        <v>157</v>
      </c>
      <c r="BN255" s="33" t="s">
        <v>157</v>
      </c>
      <c r="BO255" s="33" t="s">
        <v>157</v>
      </c>
      <c r="BP255" s="33" t="s">
        <v>157</v>
      </c>
      <c r="BQ255" s="33" t="s">
        <v>157</v>
      </c>
      <c r="BR255" s="33" t="s">
        <v>157</v>
      </c>
      <c r="BS255" s="34" t="s">
        <v>162</v>
      </c>
      <c r="BT255" s="34" t="s">
        <v>157</v>
      </c>
      <c r="BU255" s="34" t="s">
        <v>162</v>
      </c>
      <c r="BV255" s="34" t="s">
        <v>157</v>
      </c>
      <c r="BW255" s="35" t="s">
        <v>380</v>
      </c>
      <c r="BX255" s="35" t="s">
        <v>381</v>
      </c>
      <c r="BY255" s="35" t="s">
        <v>157</v>
      </c>
    </row>
    <row r="256" spans="1:77" ht="60" x14ac:dyDescent="0.25">
      <c r="A256" s="30" t="s">
        <v>5240</v>
      </c>
      <c r="B256" s="30" t="s">
        <v>5241</v>
      </c>
      <c r="C256" s="30" t="s">
        <v>5242</v>
      </c>
      <c r="D256" s="51">
        <f>VLOOKUP(A256,Population!A257:C1200,2,FALSE)</f>
        <v>1404</v>
      </c>
      <c r="E256" s="30" t="s">
        <v>164</v>
      </c>
      <c r="F256" s="31" t="s">
        <v>5243</v>
      </c>
      <c r="G256" s="31" t="s">
        <v>164</v>
      </c>
      <c r="H256" s="31" t="s">
        <v>243</v>
      </c>
      <c r="I256" s="31" t="s">
        <v>233</v>
      </c>
      <c r="J256" s="31" t="s">
        <v>157</v>
      </c>
      <c r="K256" s="31" t="s">
        <v>340</v>
      </c>
      <c r="L256" s="31" t="s">
        <v>5244</v>
      </c>
      <c r="M256" s="31" t="s">
        <v>5245</v>
      </c>
      <c r="N256" s="31" t="s">
        <v>5246</v>
      </c>
      <c r="O256" s="31" t="s">
        <v>157</v>
      </c>
      <c r="P256" s="31" t="s">
        <v>186</v>
      </c>
      <c r="Q256" s="31" t="s">
        <v>164</v>
      </c>
      <c r="R256" s="31" t="s">
        <v>243</v>
      </c>
      <c r="S256" s="31" t="s">
        <v>233</v>
      </c>
      <c r="T256" s="31" t="s">
        <v>157</v>
      </c>
      <c r="U256" s="31" t="s">
        <v>340</v>
      </c>
      <c r="V256" s="31" t="s">
        <v>5247</v>
      </c>
      <c r="W256" s="31" t="s">
        <v>5248</v>
      </c>
      <c r="X256" s="31" t="s">
        <v>5249</v>
      </c>
      <c r="Y256" s="31" t="s">
        <v>157</v>
      </c>
      <c r="Z256" s="31" t="s">
        <v>259</v>
      </c>
      <c r="AA256" s="31" t="s">
        <v>157</v>
      </c>
      <c r="AB256" s="31" t="s">
        <v>157</v>
      </c>
      <c r="AC256" s="31" t="s">
        <v>157</v>
      </c>
      <c r="AD256" s="31" t="s">
        <v>157</v>
      </c>
      <c r="AE256" s="31" t="s">
        <v>157</v>
      </c>
      <c r="AF256" s="32" t="s">
        <v>5250</v>
      </c>
      <c r="AG256" s="32" t="s">
        <v>594</v>
      </c>
      <c r="AH256" s="32" t="s">
        <v>595</v>
      </c>
      <c r="AI256" s="32" t="s">
        <v>164</v>
      </c>
      <c r="AJ256" s="32" t="s">
        <v>5251</v>
      </c>
      <c r="AK256" s="32" t="s">
        <v>340</v>
      </c>
      <c r="AL256" s="32" t="s">
        <v>233</v>
      </c>
      <c r="AM256" s="32" t="s">
        <v>157</v>
      </c>
      <c r="AN256" s="32" t="s">
        <v>5252</v>
      </c>
      <c r="AO256" s="32" t="s">
        <v>157</v>
      </c>
      <c r="AP256" s="32" t="s">
        <v>5253</v>
      </c>
      <c r="AQ256" s="32" t="s">
        <v>157</v>
      </c>
      <c r="AR256" s="32" t="s">
        <v>259</v>
      </c>
      <c r="AS256" s="32" t="s">
        <v>157</v>
      </c>
      <c r="AT256" s="32" t="s">
        <v>157</v>
      </c>
      <c r="AU256" s="32" t="s">
        <v>157</v>
      </c>
      <c r="AV256" s="32" t="s">
        <v>157</v>
      </c>
      <c r="AW256" s="32" t="s">
        <v>623</v>
      </c>
      <c r="AX256" s="32" t="s">
        <v>164</v>
      </c>
      <c r="AY256" s="32" t="s">
        <v>5251</v>
      </c>
      <c r="AZ256" s="32" t="s">
        <v>340</v>
      </c>
      <c r="BA256" s="32" t="s">
        <v>233</v>
      </c>
      <c r="BB256" s="32" t="s">
        <v>157</v>
      </c>
      <c r="BC256" s="32" t="s">
        <v>5252</v>
      </c>
      <c r="BD256" s="32" t="s">
        <v>157</v>
      </c>
      <c r="BE256" s="32" t="s">
        <v>5253</v>
      </c>
      <c r="BF256" s="32" t="s">
        <v>157</v>
      </c>
      <c r="BG256" s="32" t="s">
        <v>259</v>
      </c>
      <c r="BH256" s="32" t="s">
        <v>157</v>
      </c>
      <c r="BI256" s="32" t="s">
        <v>157</v>
      </c>
      <c r="BJ256" s="32" t="s">
        <v>157</v>
      </c>
      <c r="BK256" s="32" t="s">
        <v>157</v>
      </c>
      <c r="BL256" s="33" t="s">
        <v>162</v>
      </c>
      <c r="BM256" s="33" t="s">
        <v>157</v>
      </c>
      <c r="BN256" s="33" t="s">
        <v>157</v>
      </c>
      <c r="BO256" s="33" t="s">
        <v>157</v>
      </c>
      <c r="BP256" s="33" t="s">
        <v>157</v>
      </c>
      <c r="BQ256" s="33" t="s">
        <v>157</v>
      </c>
      <c r="BR256" s="33" t="s">
        <v>157</v>
      </c>
      <c r="BS256" s="34" t="s">
        <v>162</v>
      </c>
      <c r="BT256" s="34" t="s">
        <v>157</v>
      </c>
      <c r="BU256" s="34" t="s">
        <v>162</v>
      </c>
      <c r="BV256" s="34" t="s">
        <v>157</v>
      </c>
      <c r="BW256" s="35" t="s">
        <v>5254</v>
      </c>
      <c r="BX256" s="35" t="s">
        <v>5255</v>
      </c>
      <c r="BY256" s="35" t="s">
        <v>157</v>
      </c>
    </row>
    <row r="257" spans="1:77" ht="409.5" x14ac:dyDescent="0.25">
      <c r="A257" s="30" t="s">
        <v>5879</v>
      </c>
      <c r="B257" s="30" t="s">
        <v>1645</v>
      </c>
      <c r="C257" s="30" t="s">
        <v>1646</v>
      </c>
      <c r="D257" s="51">
        <f>VLOOKUP(A257,Population!A258:C1201,2,FALSE)</f>
        <v>4227</v>
      </c>
      <c r="E257" s="30" t="s">
        <v>164</v>
      </c>
      <c r="F257" s="31" t="s">
        <v>1647</v>
      </c>
      <c r="G257" s="31" t="s">
        <v>164</v>
      </c>
      <c r="H257" s="31" t="s">
        <v>1648</v>
      </c>
      <c r="I257" s="31" t="s">
        <v>233</v>
      </c>
      <c r="J257" s="31" t="s">
        <v>157</v>
      </c>
      <c r="K257" s="31" t="s">
        <v>340</v>
      </c>
      <c r="L257" s="31" t="s">
        <v>1649</v>
      </c>
      <c r="M257" s="31" t="s">
        <v>1650</v>
      </c>
      <c r="N257" s="31" t="s">
        <v>1651</v>
      </c>
      <c r="O257" s="31" t="s">
        <v>157</v>
      </c>
      <c r="P257" s="31" t="s">
        <v>1652</v>
      </c>
      <c r="Q257" s="31" t="s">
        <v>164</v>
      </c>
      <c r="R257" s="31" t="s">
        <v>1648</v>
      </c>
      <c r="S257" s="31" t="s">
        <v>233</v>
      </c>
      <c r="T257" s="31" t="s">
        <v>157</v>
      </c>
      <c r="U257" s="31" t="s">
        <v>340</v>
      </c>
      <c r="V257" s="31" t="s">
        <v>1649</v>
      </c>
      <c r="W257" s="31" t="s">
        <v>1653</v>
      </c>
      <c r="X257" s="31" t="s">
        <v>1654</v>
      </c>
      <c r="Y257" s="31" t="s">
        <v>157</v>
      </c>
      <c r="Z257" s="31" t="s">
        <v>259</v>
      </c>
      <c r="AA257" s="31" t="s">
        <v>157</v>
      </c>
      <c r="AB257" s="31" t="s">
        <v>157</v>
      </c>
      <c r="AC257" s="31" t="s">
        <v>157</v>
      </c>
      <c r="AD257" s="31" t="s">
        <v>157</v>
      </c>
      <c r="AE257" s="31" t="s">
        <v>157</v>
      </c>
      <c r="AF257" s="32" t="s">
        <v>1655</v>
      </c>
      <c r="AG257" s="32" t="s">
        <v>1652</v>
      </c>
      <c r="AH257" s="32" t="s">
        <v>830</v>
      </c>
      <c r="AI257" s="32" t="s">
        <v>164</v>
      </c>
      <c r="AJ257" s="32" t="s">
        <v>1656</v>
      </c>
      <c r="AK257" s="32" t="s">
        <v>340</v>
      </c>
      <c r="AL257" s="32" t="s">
        <v>233</v>
      </c>
      <c r="AM257" s="32" t="s">
        <v>157</v>
      </c>
      <c r="AN257" s="32" t="s">
        <v>1657</v>
      </c>
      <c r="AO257" s="32" t="s">
        <v>157</v>
      </c>
      <c r="AP257" s="32" t="s">
        <v>157</v>
      </c>
      <c r="AQ257" s="32" t="s">
        <v>1658</v>
      </c>
      <c r="AR257" s="32" t="s">
        <v>626</v>
      </c>
      <c r="AS257" s="32" t="s">
        <v>157</v>
      </c>
      <c r="AT257" s="32" t="s">
        <v>1659</v>
      </c>
      <c r="AU257" s="32" t="s">
        <v>157</v>
      </c>
      <c r="AV257" s="32" t="s">
        <v>157</v>
      </c>
      <c r="AW257" s="32" t="s">
        <v>1660</v>
      </c>
      <c r="AX257" s="32" t="s">
        <v>164</v>
      </c>
      <c r="AY257" s="32" t="s">
        <v>1656</v>
      </c>
      <c r="AZ257" s="32" t="s">
        <v>340</v>
      </c>
      <c r="BA257" s="32" t="s">
        <v>233</v>
      </c>
      <c r="BB257" s="32" t="s">
        <v>157</v>
      </c>
      <c r="BC257" s="32" t="s">
        <v>1657</v>
      </c>
      <c r="BD257" s="32" t="s">
        <v>157</v>
      </c>
      <c r="BE257" s="32" t="s">
        <v>157</v>
      </c>
      <c r="BF257" s="32" t="s">
        <v>1661</v>
      </c>
      <c r="BG257" s="32" t="s">
        <v>259</v>
      </c>
      <c r="BH257" s="32" t="s">
        <v>157</v>
      </c>
      <c r="BI257" s="32" t="s">
        <v>157</v>
      </c>
      <c r="BJ257" s="32" t="s">
        <v>157</v>
      </c>
      <c r="BK257" s="32" t="s">
        <v>157</v>
      </c>
      <c r="BL257" s="33" t="s">
        <v>164</v>
      </c>
      <c r="BM257" s="33" t="s">
        <v>340</v>
      </c>
      <c r="BN257" s="33" t="s">
        <v>340</v>
      </c>
      <c r="BO257" s="33" t="s">
        <v>167</v>
      </c>
      <c r="BP257" s="33" t="s">
        <v>157</v>
      </c>
      <c r="BQ257" s="33" t="s">
        <v>1662</v>
      </c>
      <c r="BR257" s="33" t="s">
        <v>1663</v>
      </c>
      <c r="BS257" s="34" t="s">
        <v>162</v>
      </c>
      <c r="BT257" s="34" t="s">
        <v>157</v>
      </c>
      <c r="BU257" s="34" t="s">
        <v>162</v>
      </c>
      <c r="BV257" s="34" t="s">
        <v>157</v>
      </c>
      <c r="BW257" s="35" t="s">
        <v>1664</v>
      </c>
      <c r="BX257" s="35" t="s">
        <v>1665</v>
      </c>
      <c r="BY257" s="35" t="s">
        <v>157</v>
      </c>
    </row>
    <row r="258" spans="1:77" ht="45" x14ac:dyDescent="0.25">
      <c r="A258" s="30" t="s">
        <v>5863</v>
      </c>
      <c r="B258" s="30" t="s">
        <v>561</v>
      </c>
      <c r="C258" s="30" t="s">
        <v>562</v>
      </c>
      <c r="D258" s="51">
        <f>VLOOKUP(A258,Population!A259:C1202,2,FALSE)</f>
        <v>191</v>
      </c>
      <c r="E258" s="30" t="s">
        <v>164</v>
      </c>
      <c r="F258" s="31" t="s">
        <v>563</v>
      </c>
      <c r="G258" s="31" t="s">
        <v>164</v>
      </c>
      <c r="H258" s="31" t="s">
        <v>564</v>
      </c>
      <c r="I258" s="31" t="s">
        <v>233</v>
      </c>
      <c r="J258" s="31" t="s">
        <v>157</v>
      </c>
      <c r="K258" s="31" t="s">
        <v>503</v>
      </c>
      <c r="L258" s="31" t="s">
        <v>565</v>
      </c>
      <c r="M258" s="31" t="s">
        <v>566</v>
      </c>
      <c r="N258" s="31" t="s">
        <v>567</v>
      </c>
      <c r="O258" s="31" t="s">
        <v>568</v>
      </c>
      <c r="P258" s="31" t="s">
        <v>176</v>
      </c>
      <c r="Q258" s="31" t="s">
        <v>162</v>
      </c>
      <c r="R258" s="31" t="s">
        <v>157</v>
      </c>
      <c r="S258" s="31" t="s">
        <v>157</v>
      </c>
      <c r="T258" s="31" t="s">
        <v>157</v>
      </c>
      <c r="U258" s="31" t="s">
        <v>157</v>
      </c>
      <c r="V258" s="31" t="s">
        <v>157</v>
      </c>
      <c r="W258" s="31" t="s">
        <v>569</v>
      </c>
      <c r="X258" s="31" t="s">
        <v>570</v>
      </c>
      <c r="Y258" s="31" t="s">
        <v>571</v>
      </c>
      <c r="Z258" s="31" t="s">
        <v>259</v>
      </c>
      <c r="AA258" s="31" t="s">
        <v>572</v>
      </c>
      <c r="AB258" s="31" t="s">
        <v>157</v>
      </c>
      <c r="AC258" s="31" t="s">
        <v>157</v>
      </c>
      <c r="AD258" s="31" t="s">
        <v>157</v>
      </c>
      <c r="AE258" s="31" t="s">
        <v>372</v>
      </c>
      <c r="AF258" s="32" t="s">
        <v>563</v>
      </c>
      <c r="AG258" s="32" t="s">
        <v>176</v>
      </c>
      <c r="AH258" s="32" t="s">
        <v>573</v>
      </c>
      <c r="AI258" s="32" t="s">
        <v>164</v>
      </c>
      <c r="AJ258" s="32" t="s">
        <v>574</v>
      </c>
      <c r="AK258" s="32" t="s">
        <v>575</v>
      </c>
      <c r="AL258" s="32" t="s">
        <v>233</v>
      </c>
      <c r="AM258" s="32" t="s">
        <v>157</v>
      </c>
      <c r="AN258" s="32" t="s">
        <v>576</v>
      </c>
      <c r="AO258" s="32" t="s">
        <v>157</v>
      </c>
      <c r="AP258" s="32" t="s">
        <v>157</v>
      </c>
      <c r="AQ258" s="32" t="s">
        <v>577</v>
      </c>
      <c r="AR258" s="32" t="s">
        <v>323</v>
      </c>
      <c r="AS258" s="32" t="s">
        <v>157</v>
      </c>
      <c r="AT258" s="32" t="s">
        <v>157</v>
      </c>
      <c r="AU258" s="32" t="s">
        <v>157</v>
      </c>
      <c r="AV258" s="32" t="s">
        <v>578</v>
      </c>
      <c r="AW258" s="32" t="s">
        <v>574</v>
      </c>
      <c r="AX258" s="32" t="s">
        <v>162</v>
      </c>
      <c r="AY258" s="32" t="s">
        <v>157</v>
      </c>
      <c r="AZ258" s="32" t="s">
        <v>157</v>
      </c>
      <c r="BA258" s="32" t="s">
        <v>157</v>
      </c>
      <c r="BB258" s="32" t="s">
        <v>157</v>
      </c>
      <c r="BC258" s="32" t="s">
        <v>157</v>
      </c>
      <c r="BD258" s="32" t="s">
        <v>157</v>
      </c>
      <c r="BE258" s="32" t="s">
        <v>157</v>
      </c>
      <c r="BF258" s="32" t="s">
        <v>579</v>
      </c>
      <c r="BG258" s="32" t="s">
        <v>323</v>
      </c>
      <c r="BH258" s="32" t="s">
        <v>157</v>
      </c>
      <c r="BI258" s="32" t="s">
        <v>157</v>
      </c>
      <c r="BJ258" s="32" t="s">
        <v>157</v>
      </c>
      <c r="BK258" s="32" t="s">
        <v>578</v>
      </c>
      <c r="BL258" s="33" t="s">
        <v>162</v>
      </c>
      <c r="BM258" s="33" t="s">
        <v>157</v>
      </c>
      <c r="BN258" s="33" t="s">
        <v>157</v>
      </c>
      <c r="BO258" s="33" t="s">
        <v>157</v>
      </c>
      <c r="BP258" s="33" t="s">
        <v>157</v>
      </c>
      <c r="BQ258" s="33" t="s">
        <v>157</v>
      </c>
      <c r="BR258" s="33" t="s">
        <v>157</v>
      </c>
      <c r="BS258" s="34" t="s">
        <v>162</v>
      </c>
      <c r="BT258" s="34" t="s">
        <v>157</v>
      </c>
      <c r="BU258" s="34" t="s">
        <v>162</v>
      </c>
      <c r="BV258" s="34" t="s">
        <v>157</v>
      </c>
      <c r="BW258" s="35" t="s">
        <v>580</v>
      </c>
      <c r="BX258" s="35" t="s">
        <v>581</v>
      </c>
      <c r="BY258" s="35" t="s">
        <v>580</v>
      </c>
    </row>
    <row r="259" spans="1:77" ht="30" x14ac:dyDescent="0.25">
      <c r="A259" s="30" t="s">
        <v>633</v>
      </c>
      <c r="B259" s="30" t="s">
        <v>634</v>
      </c>
      <c r="C259" s="30" t="s">
        <v>635</v>
      </c>
      <c r="D259" s="51">
        <f>VLOOKUP(A259,Population!A260:C1203,2,FALSE)</f>
        <v>1172</v>
      </c>
      <c r="E259" s="30" t="s">
        <v>164</v>
      </c>
      <c r="F259" s="31" t="s">
        <v>636</v>
      </c>
      <c r="G259" s="31" t="s">
        <v>164</v>
      </c>
      <c r="H259" s="31" t="s">
        <v>243</v>
      </c>
      <c r="I259" s="31" t="s">
        <v>233</v>
      </c>
      <c r="J259" s="31" t="s">
        <v>157</v>
      </c>
      <c r="K259" s="31" t="s">
        <v>503</v>
      </c>
      <c r="L259" s="31" t="s">
        <v>637</v>
      </c>
      <c r="M259" s="31" t="s">
        <v>638</v>
      </c>
      <c r="N259" s="31" t="s">
        <v>639</v>
      </c>
      <c r="O259" s="31" t="s">
        <v>157</v>
      </c>
      <c r="P259" s="31" t="s">
        <v>640</v>
      </c>
      <c r="Q259" s="31" t="s">
        <v>164</v>
      </c>
      <c r="R259" s="31" t="s">
        <v>243</v>
      </c>
      <c r="S259" s="31" t="s">
        <v>233</v>
      </c>
      <c r="T259" s="31" t="s">
        <v>157</v>
      </c>
      <c r="U259" s="31" t="s">
        <v>503</v>
      </c>
      <c r="V259" s="31" t="s">
        <v>637</v>
      </c>
      <c r="W259" s="31" t="s">
        <v>641</v>
      </c>
      <c r="X259" s="31" t="s">
        <v>642</v>
      </c>
      <c r="Y259" s="31" t="s">
        <v>157</v>
      </c>
      <c r="Z259" s="31" t="s">
        <v>259</v>
      </c>
      <c r="AA259" s="31" t="s">
        <v>157</v>
      </c>
      <c r="AB259" s="31" t="s">
        <v>157</v>
      </c>
      <c r="AC259" s="31" t="s">
        <v>157</v>
      </c>
      <c r="AD259" s="31" t="s">
        <v>157</v>
      </c>
      <c r="AE259" s="31" t="s">
        <v>157</v>
      </c>
      <c r="AF259" s="32" t="s">
        <v>643</v>
      </c>
      <c r="AG259" s="32" t="s">
        <v>640</v>
      </c>
      <c r="AH259" s="32" t="s">
        <v>644</v>
      </c>
      <c r="AI259" s="32" t="s">
        <v>164</v>
      </c>
      <c r="AJ259" s="32" t="s">
        <v>645</v>
      </c>
      <c r="AK259" s="32" t="s">
        <v>503</v>
      </c>
      <c r="AL259" s="32" t="s">
        <v>233</v>
      </c>
      <c r="AM259" s="32" t="s">
        <v>157</v>
      </c>
      <c r="AN259" s="32" t="s">
        <v>646</v>
      </c>
      <c r="AO259" s="32" t="s">
        <v>157</v>
      </c>
      <c r="AP259" s="32" t="s">
        <v>646</v>
      </c>
      <c r="AQ259" s="32" t="s">
        <v>157</v>
      </c>
      <c r="AR259" s="32" t="s">
        <v>259</v>
      </c>
      <c r="AS259" s="32" t="s">
        <v>157</v>
      </c>
      <c r="AT259" s="32" t="s">
        <v>157</v>
      </c>
      <c r="AU259" s="32" t="s">
        <v>157</v>
      </c>
      <c r="AV259" s="32" t="s">
        <v>157</v>
      </c>
      <c r="AW259" s="32" t="s">
        <v>644</v>
      </c>
      <c r="AX259" s="32" t="s">
        <v>164</v>
      </c>
      <c r="AY259" s="32" t="s">
        <v>645</v>
      </c>
      <c r="AZ259" s="32" t="s">
        <v>503</v>
      </c>
      <c r="BA259" s="32" t="s">
        <v>233</v>
      </c>
      <c r="BB259" s="32" t="s">
        <v>157</v>
      </c>
      <c r="BC259" s="32" t="s">
        <v>646</v>
      </c>
      <c r="BD259" s="32" t="s">
        <v>157</v>
      </c>
      <c r="BE259" s="32" t="s">
        <v>646</v>
      </c>
      <c r="BF259" s="32" t="s">
        <v>157</v>
      </c>
      <c r="BG259" s="32" t="s">
        <v>259</v>
      </c>
      <c r="BH259" s="32" t="s">
        <v>157</v>
      </c>
      <c r="BI259" s="32" t="s">
        <v>157</v>
      </c>
      <c r="BJ259" s="32" t="s">
        <v>157</v>
      </c>
      <c r="BK259" s="32" t="s">
        <v>157</v>
      </c>
      <c r="BL259" s="33" t="s">
        <v>164</v>
      </c>
      <c r="BM259" s="33" t="s">
        <v>190</v>
      </c>
      <c r="BN259" s="33" t="s">
        <v>190</v>
      </c>
      <c r="BO259" s="33" t="s">
        <v>167</v>
      </c>
      <c r="BP259" s="33" t="s">
        <v>157</v>
      </c>
      <c r="BQ259" s="33" t="s">
        <v>647</v>
      </c>
      <c r="BR259" s="33" t="s">
        <v>157</v>
      </c>
      <c r="BS259" s="34" t="s">
        <v>162</v>
      </c>
      <c r="BT259" s="34" t="s">
        <v>157</v>
      </c>
      <c r="BU259" s="34" t="s">
        <v>162</v>
      </c>
      <c r="BV259" s="34" t="s">
        <v>157</v>
      </c>
      <c r="BW259" s="35" t="s">
        <v>648</v>
      </c>
      <c r="BX259" s="35" t="s">
        <v>162</v>
      </c>
      <c r="BY259" s="35" t="s">
        <v>162</v>
      </c>
    </row>
    <row r="260" spans="1:77" ht="75" x14ac:dyDescent="0.25">
      <c r="A260" s="30" t="s">
        <v>2889</v>
      </c>
      <c r="B260" s="30" t="s">
        <v>2890</v>
      </c>
      <c r="C260" s="30" t="s">
        <v>2891</v>
      </c>
      <c r="D260" s="51">
        <f>VLOOKUP(A260,Population!A261:C1204,2,FALSE)</f>
        <v>319</v>
      </c>
      <c r="E260" s="30" t="s">
        <v>164</v>
      </c>
      <c r="F260" s="31" t="s">
        <v>2892</v>
      </c>
      <c r="G260" s="31" t="s">
        <v>164</v>
      </c>
      <c r="H260" s="31" t="s">
        <v>959</v>
      </c>
      <c r="I260" s="31" t="s">
        <v>233</v>
      </c>
      <c r="J260" s="31" t="s">
        <v>157</v>
      </c>
      <c r="K260" s="31" t="s">
        <v>503</v>
      </c>
      <c r="L260" s="31" t="s">
        <v>2893</v>
      </c>
      <c r="M260" s="31" t="s">
        <v>523</v>
      </c>
      <c r="N260" s="31" t="s">
        <v>2894</v>
      </c>
      <c r="O260" s="31" t="s">
        <v>2895</v>
      </c>
      <c r="P260" s="31" t="s">
        <v>830</v>
      </c>
      <c r="Q260" s="31" t="s">
        <v>162</v>
      </c>
      <c r="R260" s="31" t="s">
        <v>157</v>
      </c>
      <c r="S260" s="31" t="s">
        <v>157</v>
      </c>
      <c r="T260" s="31" t="s">
        <v>157</v>
      </c>
      <c r="U260" s="31" t="s">
        <v>157</v>
      </c>
      <c r="V260" s="31" t="s">
        <v>157</v>
      </c>
      <c r="W260" s="31" t="s">
        <v>2896</v>
      </c>
      <c r="X260" s="31" t="s">
        <v>1052</v>
      </c>
      <c r="Y260" s="31" t="s">
        <v>2897</v>
      </c>
      <c r="Z260" s="31" t="s">
        <v>259</v>
      </c>
      <c r="AA260" s="31" t="s">
        <v>157</v>
      </c>
      <c r="AB260" s="31" t="s">
        <v>157</v>
      </c>
      <c r="AC260" s="31" t="s">
        <v>157</v>
      </c>
      <c r="AD260" s="31" t="s">
        <v>157</v>
      </c>
      <c r="AE260" s="31" t="s">
        <v>580</v>
      </c>
      <c r="AF260" s="32" t="s">
        <v>2898</v>
      </c>
      <c r="AG260" s="32" t="s">
        <v>176</v>
      </c>
      <c r="AH260" s="32" t="s">
        <v>2899</v>
      </c>
      <c r="AI260" s="32" t="s">
        <v>164</v>
      </c>
      <c r="AJ260" s="32" t="s">
        <v>2900</v>
      </c>
      <c r="AK260" s="32" t="s">
        <v>2901</v>
      </c>
      <c r="AL260" s="32" t="s">
        <v>157</v>
      </c>
      <c r="AM260" s="32" t="s">
        <v>157</v>
      </c>
      <c r="AN260" s="32" t="s">
        <v>157</v>
      </c>
      <c r="AO260" s="32" t="s">
        <v>157</v>
      </c>
      <c r="AP260" s="32" t="s">
        <v>157</v>
      </c>
      <c r="AQ260" s="32" t="s">
        <v>157</v>
      </c>
      <c r="AR260" s="32" t="s">
        <v>2902</v>
      </c>
      <c r="AS260" s="32" t="s">
        <v>157</v>
      </c>
      <c r="AT260" s="32" t="s">
        <v>157</v>
      </c>
      <c r="AU260" s="32" t="s">
        <v>2903</v>
      </c>
      <c r="AV260" s="32" t="s">
        <v>2904</v>
      </c>
      <c r="AW260" s="32" t="s">
        <v>2905</v>
      </c>
      <c r="AX260" s="32" t="s">
        <v>162</v>
      </c>
      <c r="AY260" s="32" t="s">
        <v>157</v>
      </c>
      <c r="AZ260" s="32" t="s">
        <v>157</v>
      </c>
      <c r="BA260" s="32" t="s">
        <v>157</v>
      </c>
      <c r="BB260" s="32" t="s">
        <v>157</v>
      </c>
      <c r="BC260" s="32" t="s">
        <v>157</v>
      </c>
      <c r="BD260" s="32" t="s">
        <v>157</v>
      </c>
      <c r="BE260" s="32" t="s">
        <v>157</v>
      </c>
      <c r="BF260" s="32" t="s">
        <v>157</v>
      </c>
      <c r="BG260" s="32" t="s">
        <v>323</v>
      </c>
      <c r="BH260" s="32" t="s">
        <v>157</v>
      </c>
      <c r="BI260" s="32" t="s">
        <v>157</v>
      </c>
      <c r="BJ260" s="32" t="s">
        <v>157</v>
      </c>
      <c r="BK260" s="32" t="s">
        <v>2906</v>
      </c>
      <c r="BL260" s="33" t="s">
        <v>162</v>
      </c>
      <c r="BM260" s="33" t="s">
        <v>157</v>
      </c>
      <c r="BN260" s="33" t="s">
        <v>157</v>
      </c>
      <c r="BO260" s="33" t="s">
        <v>157</v>
      </c>
      <c r="BP260" s="33" t="s">
        <v>157</v>
      </c>
      <c r="BQ260" s="33" t="s">
        <v>157</v>
      </c>
      <c r="BR260" s="33" t="s">
        <v>157</v>
      </c>
      <c r="BS260" s="34" t="s">
        <v>162</v>
      </c>
      <c r="BT260" s="34" t="s">
        <v>157</v>
      </c>
      <c r="BU260" s="34" t="s">
        <v>164</v>
      </c>
      <c r="BV260" s="34" t="s">
        <v>2907</v>
      </c>
      <c r="BW260" s="35" t="s">
        <v>2908</v>
      </c>
      <c r="BX260" s="35" t="s">
        <v>580</v>
      </c>
      <c r="BY260" s="35" t="s">
        <v>157</v>
      </c>
    </row>
    <row r="261" spans="1:77" ht="30" x14ac:dyDescent="0.25">
      <c r="A261" s="30" t="s">
        <v>5704</v>
      </c>
      <c r="B261" s="30" t="s">
        <v>5705</v>
      </c>
      <c r="C261" s="30" t="s">
        <v>5706</v>
      </c>
      <c r="D261" s="51">
        <f>VLOOKUP(A261,Population!A262:C1205,2,FALSE)</f>
        <v>5188</v>
      </c>
      <c r="E261" s="30" t="s">
        <v>164</v>
      </c>
      <c r="F261" s="31" t="s">
        <v>5707</v>
      </c>
      <c r="G261" s="31" t="s">
        <v>164</v>
      </c>
      <c r="H261" s="31" t="s">
        <v>5708</v>
      </c>
      <c r="I261" s="31" t="s">
        <v>233</v>
      </c>
      <c r="J261" s="31" t="s">
        <v>157</v>
      </c>
      <c r="K261" s="31" t="s">
        <v>273</v>
      </c>
      <c r="L261" s="31" t="s">
        <v>5709</v>
      </c>
      <c r="M261" s="31" t="s">
        <v>5710</v>
      </c>
      <c r="N261" s="31" t="s">
        <v>2960</v>
      </c>
      <c r="O261" s="31" t="s">
        <v>5709</v>
      </c>
      <c r="P261" s="31" t="s">
        <v>716</v>
      </c>
      <c r="Q261" s="31" t="s">
        <v>164</v>
      </c>
      <c r="R261" s="31" t="s">
        <v>5708</v>
      </c>
      <c r="S261" s="31" t="s">
        <v>233</v>
      </c>
      <c r="T261" s="31" t="s">
        <v>157</v>
      </c>
      <c r="U261" s="31" t="s">
        <v>273</v>
      </c>
      <c r="V261" s="31" t="s">
        <v>5709</v>
      </c>
      <c r="W261" s="31" t="s">
        <v>5711</v>
      </c>
      <c r="X261" s="31" t="s">
        <v>5712</v>
      </c>
      <c r="Y261" s="31" t="s">
        <v>5709</v>
      </c>
      <c r="Z261" s="31" t="s">
        <v>157</v>
      </c>
      <c r="AA261" s="31" t="s">
        <v>157</v>
      </c>
      <c r="AB261" s="31" t="s">
        <v>157</v>
      </c>
      <c r="AC261" s="31" t="s">
        <v>157</v>
      </c>
      <c r="AD261" s="31" t="s">
        <v>157</v>
      </c>
      <c r="AE261" s="31" t="s">
        <v>5709</v>
      </c>
      <c r="AF261" s="32" t="s">
        <v>5707</v>
      </c>
      <c r="AG261" s="32" t="s">
        <v>716</v>
      </c>
      <c r="AH261" s="32" t="s">
        <v>5713</v>
      </c>
      <c r="AI261" s="32" t="s">
        <v>164</v>
      </c>
      <c r="AJ261" s="32" t="s">
        <v>965</v>
      </c>
      <c r="AK261" s="32" t="s">
        <v>273</v>
      </c>
      <c r="AL261" s="32" t="s">
        <v>233</v>
      </c>
      <c r="AM261" s="32" t="s">
        <v>157</v>
      </c>
      <c r="AN261" s="32" t="s">
        <v>965</v>
      </c>
      <c r="AO261" s="32" t="s">
        <v>157</v>
      </c>
      <c r="AP261" s="32" t="s">
        <v>157</v>
      </c>
      <c r="AQ261" s="32" t="s">
        <v>5709</v>
      </c>
      <c r="AR261" s="32" t="s">
        <v>323</v>
      </c>
      <c r="AS261" s="32" t="s">
        <v>157</v>
      </c>
      <c r="AT261" s="32" t="s">
        <v>157</v>
      </c>
      <c r="AU261" s="32" t="s">
        <v>157</v>
      </c>
      <c r="AV261" s="32" t="s">
        <v>5714</v>
      </c>
      <c r="AW261" s="32" t="s">
        <v>965</v>
      </c>
      <c r="AX261" s="32" t="s">
        <v>164</v>
      </c>
      <c r="AY261" s="32" t="s">
        <v>965</v>
      </c>
      <c r="AZ261" s="32" t="s">
        <v>273</v>
      </c>
      <c r="BA261" s="32" t="s">
        <v>233</v>
      </c>
      <c r="BB261" s="32" t="s">
        <v>157</v>
      </c>
      <c r="BC261" s="32" t="s">
        <v>5715</v>
      </c>
      <c r="BD261" s="32" t="s">
        <v>157</v>
      </c>
      <c r="BE261" s="32" t="s">
        <v>5709</v>
      </c>
      <c r="BF261" s="32" t="s">
        <v>157</v>
      </c>
      <c r="BG261" s="32" t="s">
        <v>323</v>
      </c>
      <c r="BH261" s="32" t="s">
        <v>157</v>
      </c>
      <c r="BI261" s="32" t="s">
        <v>157</v>
      </c>
      <c r="BJ261" s="32" t="s">
        <v>157</v>
      </c>
      <c r="BK261" s="32" t="s">
        <v>5716</v>
      </c>
      <c r="BL261" s="33" t="s">
        <v>162</v>
      </c>
      <c r="BM261" s="33" t="s">
        <v>157</v>
      </c>
      <c r="BN261" s="33" t="s">
        <v>157</v>
      </c>
      <c r="BO261" s="33" t="s">
        <v>157</v>
      </c>
      <c r="BP261" s="33" t="s">
        <v>157</v>
      </c>
      <c r="BQ261" s="33" t="s">
        <v>157</v>
      </c>
      <c r="BR261" s="33" t="s">
        <v>157</v>
      </c>
      <c r="BS261" s="34" t="s">
        <v>162</v>
      </c>
      <c r="BT261" s="34" t="s">
        <v>157</v>
      </c>
      <c r="BU261" s="34" t="s">
        <v>162</v>
      </c>
      <c r="BV261" s="34" t="s">
        <v>157</v>
      </c>
      <c r="BW261" s="35" t="s">
        <v>5717</v>
      </c>
      <c r="BX261" s="35" t="s">
        <v>162</v>
      </c>
      <c r="BY261" s="35" t="s">
        <v>157</v>
      </c>
    </row>
    <row r="262" spans="1:77" x14ac:dyDescent="0.25">
      <c r="A262" s="30" t="s">
        <v>5942</v>
      </c>
      <c r="B262" s="30" t="s">
        <v>5521</v>
      </c>
      <c r="C262" s="30" t="s">
        <v>5522</v>
      </c>
      <c r="D262" s="51">
        <f>VLOOKUP(A262,Population!A263:C1206,2,FALSE)</f>
        <v>983</v>
      </c>
      <c r="E262" s="30" t="s">
        <v>164</v>
      </c>
      <c r="F262" s="31" t="s">
        <v>5523</v>
      </c>
      <c r="G262" s="31" t="s">
        <v>164</v>
      </c>
      <c r="H262" s="31" t="s">
        <v>1165</v>
      </c>
      <c r="I262" s="31" t="s">
        <v>233</v>
      </c>
      <c r="J262" s="31" t="s">
        <v>157</v>
      </c>
      <c r="K262" s="31" t="s">
        <v>503</v>
      </c>
      <c r="L262" s="31" t="s">
        <v>5524</v>
      </c>
      <c r="M262" s="31" t="s">
        <v>5525</v>
      </c>
      <c r="N262" s="31" t="s">
        <v>5526</v>
      </c>
      <c r="O262" s="31" t="s">
        <v>341</v>
      </c>
      <c r="P262" s="31" t="s">
        <v>261</v>
      </c>
      <c r="Q262" s="31" t="s">
        <v>164</v>
      </c>
      <c r="R262" s="31" t="s">
        <v>1165</v>
      </c>
      <c r="S262" s="31" t="s">
        <v>233</v>
      </c>
      <c r="T262" s="31" t="s">
        <v>157</v>
      </c>
      <c r="U262" s="31" t="s">
        <v>503</v>
      </c>
      <c r="V262" s="31" t="s">
        <v>5527</v>
      </c>
      <c r="W262" s="31" t="s">
        <v>5528</v>
      </c>
      <c r="X262" s="31" t="s">
        <v>341</v>
      </c>
      <c r="Y262" s="31" t="s">
        <v>341</v>
      </c>
      <c r="Z262" s="31" t="s">
        <v>259</v>
      </c>
      <c r="AA262" s="31" t="s">
        <v>157</v>
      </c>
      <c r="AB262" s="31" t="s">
        <v>157</v>
      </c>
      <c r="AC262" s="31" t="s">
        <v>157</v>
      </c>
      <c r="AD262" s="31" t="s">
        <v>157</v>
      </c>
      <c r="AE262" s="31" t="s">
        <v>341</v>
      </c>
      <c r="AF262" s="32" t="s">
        <v>5529</v>
      </c>
      <c r="AG262" s="32" t="s">
        <v>261</v>
      </c>
      <c r="AH262" s="32" t="s">
        <v>2894</v>
      </c>
      <c r="AI262" s="32" t="s">
        <v>162</v>
      </c>
      <c r="AJ262" s="32" t="s">
        <v>157</v>
      </c>
      <c r="AK262" s="32" t="s">
        <v>157</v>
      </c>
      <c r="AL262" s="32" t="s">
        <v>157</v>
      </c>
      <c r="AM262" s="32" t="s">
        <v>157</v>
      </c>
      <c r="AN262" s="32" t="s">
        <v>157</v>
      </c>
      <c r="AO262" s="32" t="s">
        <v>341</v>
      </c>
      <c r="AP262" s="32" t="s">
        <v>5530</v>
      </c>
      <c r="AQ262" s="32" t="s">
        <v>341</v>
      </c>
      <c r="AR262" s="32" t="s">
        <v>259</v>
      </c>
      <c r="AS262" s="32" t="s">
        <v>157</v>
      </c>
      <c r="AT262" s="32" t="s">
        <v>157</v>
      </c>
      <c r="AU262" s="32" t="s">
        <v>157</v>
      </c>
      <c r="AV262" s="32" t="s">
        <v>157</v>
      </c>
      <c r="AW262" s="32" t="s">
        <v>5531</v>
      </c>
      <c r="AX262" s="32" t="s">
        <v>162</v>
      </c>
      <c r="AY262" s="32" t="s">
        <v>157</v>
      </c>
      <c r="AZ262" s="32" t="s">
        <v>157</v>
      </c>
      <c r="BA262" s="32" t="s">
        <v>157</v>
      </c>
      <c r="BB262" s="32" t="s">
        <v>157</v>
      </c>
      <c r="BC262" s="32" t="s">
        <v>157</v>
      </c>
      <c r="BD262" s="32" t="s">
        <v>341</v>
      </c>
      <c r="BE262" s="32" t="s">
        <v>5530</v>
      </c>
      <c r="BF262" s="32" t="s">
        <v>341</v>
      </c>
      <c r="BG262" s="32" t="s">
        <v>259</v>
      </c>
      <c r="BH262" s="32" t="s">
        <v>157</v>
      </c>
      <c r="BI262" s="32" t="s">
        <v>157</v>
      </c>
      <c r="BJ262" s="32" t="s">
        <v>157</v>
      </c>
      <c r="BK262" s="32" t="s">
        <v>157</v>
      </c>
      <c r="BL262" s="33" t="s">
        <v>162</v>
      </c>
      <c r="BM262" s="33" t="s">
        <v>157</v>
      </c>
      <c r="BN262" s="33" t="s">
        <v>157</v>
      </c>
      <c r="BO262" s="33" t="s">
        <v>157</v>
      </c>
      <c r="BP262" s="33" t="s">
        <v>157</v>
      </c>
      <c r="BQ262" s="33" t="s">
        <v>157</v>
      </c>
      <c r="BR262" s="33" t="s">
        <v>157</v>
      </c>
      <c r="BS262" s="34" t="s">
        <v>162</v>
      </c>
      <c r="BT262" s="34" t="s">
        <v>157</v>
      </c>
      <c r="BU262" s="34" t="s">
        <v>162</v>
      </c>
      <c r="BV262" s="34" t="s">
        <v>157</v>
      </c>
      <c r="BW262" s="35" t="s">
        <v>162</v>
      </c>
      <c r="BX262" s="35" t="s">
        <v>162</v>
      </c>
      <c r="BY262" s="35" t="s">
        <v>162</v>
      </c>
    </row>
    <row r="263" spans="1:77" ht="60" x14ac:dyDescent="0.25">
      <c r="A263" s="30" t="s">
        <v>5955</v>
      </c>
      <c r="B263" s="30" t="s">
        <v>5963</v>
      </c>
      <c r="C263" s="30" t="s">
        <v>5964</v>
      </c>
      <c r="D263" s="51">
        <f>VLOOKUP(A263,Population!A264:C1207,2,FALSE)</f>
        <v>2798</v>
      </c>
      <c r="E263" s="30" t="s">
        <v>164</v>
      </c>
      <c r="F263" s="31" t="s">
        <v>2398</v>
      </c>
      <c r="G263" s="31" t="s">
        <v>164</v>
      </c>
      <c r="H263" s="31" t="s">
        <v>2399</v>
      </c>
      <c r="I263" s="31" t="s">
        <v>233</v>
      </c>
      <c r="J263" s="31" t="s">
        <v>157</v>
      </c>
      <c r="K263" s="31" t="s">
        <v>503</v>
      </c>
      <c r="L263" s="31" t="s">
        <v>2400</v>
      </c>
      <c r="M263" s="31" t="s">
        <v>2401</v>
      </c>
      <c r="N263" s="31" t="s">
        <v>2402</v>
      </c>
      <c r="O263" s="31" t="s">
        <v>157</v>
      </c>
      <c r="P263" s="31" t="s">
        <v>1053</v>
      </c>
      <c r="Q263" s="31" t="s">
        <v>164</v>
      </c>
      <c r="R263" s="31" t="s">
        <v>2399</v>
      </c>
      <c r="S263" s="31" t="s">
        <v>233</v>
      </c>
      <c r="T263" s="31" t="s">
        <v>157</v>
      </c>
      <c r="U263" s="31" t="s">
        <v>503</v>
      </c>
      <c r="V263" s="31" t="s">
        <v>2400</v>
      </c>
      <c r="W263" s="31" t="s">
        <v>1037</v>
      </c>
      <c r="X263" s="31" t="s">
        <v>1037</v>
      </c>
      <c r="Y263" s="31" t="s">
        <v>157</v>
      </c>
      <c r="Z263" s="31" t="s">
        <v>259</v>
      </c>
      <c r="AA263" s="31" t="s">
        <v>157</v>
      </c>
      <c r="AB263" s="31" t="s">
        <v>157</v>
      </c>
      <c r="AC263" s="31" t="s">
        <v>157</v>
      </c>
      <c r="AD263" s="31" t="s">
        <v>157</v>
      </c>
      <c r="AE263" s="31" t="s">
        <v>157</v>
      </c>
      <c r="AF263" s="32" t="s">
        <v>2398</v>
      </c>
      <c r="AG263" s="32" t="s">
        <v>1053</v>
      </c>
      <c r="AH263" s="32" t="s">
        <v>831</v>
      </c>
      <c r="AI263" s="32" t="s">
        <v>164</v>
      </c>
      <c r="AJ263" s="32" t="s">
        <v>2403</v>
      </c>
      <c r="AK263" s="32" t="s">
        <v>273</v>
      </c>
      <c r="AL263" s="32" t="s">
        <v>233</v>
      </c>
      <c r="AM263" s="32" t="s">
        <v>157</v>
      </c>
      <c r="AN263" s="32" t="s">
        <v>2404</v>
      </c>
      <c r="AO263" s="32" t="s">
        <v>157</v>
      </c>
      <c r="AP263" s="32" t="s">
        <v>2405</v>
      </c>
      <c r="AQ263" s="32" t="s">
        <v>157</v>
      </c>
      <c r="AR263" s="32" t="s">
        <v>259</v>
      </c>
      <c r="AS263" s="32" t="s">
        <v>157</v>
      </c>
      <c r="AT263" s="32" t="s">
        <v>157</v>
      </c>
      <c r="AU263" s="32" t="s">
        <v>157</v>
      </c>
      <c r="AV263" s="32" t="s">
        <v>157</v>
      </c>
      <c r="AW263" s="32" t="s">
        <v>589</v>
      </c>
      <c r="AX263" s="32" t="s">
        <v>164</v>
      </c>
      <c r="AY263" s="32" t="s">
        <v>2403</v>
      </c>
      <c r="AZ263" s="32" t="s">
        <v>273</v>
      </c>
      <c r="BA263" s="32" t="s">
        <v>233</v>
      </c>
      <c r="BB263" s="32" t="s">
        <v>157</v>
      </c>
      <c r="BC263" s="32" t="s">
        <v>2406</v>
      </c>
      <c r="BD263" s="32" t="s">
        <v>2407</v>
      </c>
      <c r="BE263" s="32" t="s">
        <v>157</v>
      </c>
      <c r="BF263" s="32" t="s">
        <v>157</v>
      </c>
      <c r="BG263" s="32" t="s">
        <v>259</v>
      </c>
      <c r="BH263" s="32" t="s">
        <v>157</v>
      </c>
      <c r="BI263" s="32" t="s">
        <v>157</v>
      </c>
      <c r="BJ263" s="32" t="s">
        <v>157</v>
      </c>
      <c r="BK263" s="32" t="s">
        <v>157</v>
      </c>
      <c r="BL263" s="33" t="s">
        <v>164</v>
      </c>
      <c r="BM263" s="33" t="s">
        <v>2398</v>
      </c>
      <c r="BN263" s="33" t="s">
        <v>1053</v>
      </c>
      <c r="BO263" s="33" t="s">
        <v>167</v>
      </c>
      <c r="BP263" s="33" t="s">
        <v>157</v>
      </c>
      <c r="BQ263" s="33" t="s">
        <v>2408</v>
      </c>
      <c r="BR263" s="33" t="s">
        <v>2409</v>
      </c>
      <c r="BS263" s="34" t="s">
        <v>164</v>
      </c>
      <c r="BT263" s="34" t="s">
        <v>2410</v>
      </c>
      <c r="BU263" s="34" t="s">
        <v>162</v>
      </c>
      <c r="BV263" s="34" t="s">
        <v>157</v>
      </c>
      <c r="BW263" s="35" t="s">
        <v>2411</v>
      </c>
      <c r="BX263" s="35" t="s">
        <v>2412</v>
      </c>
      <c r="BY263" s="35" t="s">
        <v>2413</v>
      </c>
    </row>
    <row r="264" spans="1:77" ht="105" x14ac:dyDescent="0.25">
      <c r="A264" s="30" t="s">
        <v>5719</v>
      </c>
      <c r="B264" s="30" t="s">
        <v>5720</v>
      </c>
      <c r="C264" s="30" t="s">
        <v>5721</v>
      </c>
      <c r="D264" s="51">
        <f>VLOOKUP(A264,Population!A265:C1208,2,FALSE)</f>
        <v>7048</v>
      </c>
      <c r="E264" s="30" t="s">
        <v>164</v>
      </c>
      <c r="F264" s="31" t="s">
        <v>5073</v>
      </c>
      <c r="G264" s="31" t="s">
        <v>164</v>
      </c>
      <c r="H264" s="31" t="s">
        <v>5722</v>
      </c>
      <c r="I264" s="31" t="s">
        <v>233</v>
      </c>
      <c r="J264" s="31" t="s">
        <v>157</v>
      </c>
      <c r="K264" s="31" t="s">
        <v>340</v>
      </c>
      <c r="L264" s="31" t="s">
        <v>5723</v>
      </c>
      <c r="M264" s="31" t="s">
        <v>5724</v>
      </c>
      <c r="N264" s="31" t="s">
        <v>5725</v>
      </c>
      <c r="O264" s="31" t="s">
        <v>157</v>
      </c>
      <c r="P264" s="31" t="s">
        <v>443</v>
      </c>
      <c r="Q264" s="31" t="s">
        <v>164</v>
      </c>
      <c r="R264" s="31" t="s">
        <v>5726</v>
      </c>
      <c r="S264" s="31" t="s">
        <v>233</v>
      </c>
      <c r="T264" s="31" t="s">
        <v>157</v>
      </c>
      <c r="U264" s="31" t="s">
        <v>340</v>
      </c>
      <c r="V264" s="31" t="s">
        <v>5727</v>
      </c>
      <c r="W264" s="31" t="s">
        <v>5728</v>
      </c>
      <c r="X264" s="31" t="s">
        <v>5729</v>
      </c>
      <c r="Y264" s="31" t="s">
        <v>157</v>
      </c>
      <c r="Z264" s="31" t="s">
        <v>259</v>
      </c>
      <c r="AA264" s="31" t="s">
        <v>157</v>
      </c>
      <c r="AB264" s="31" t="s">
        <v>157</v>
      </c>
      <c r="AC264" s="31" t="s">
        <v>157</v>
      </c>
      <c r="AD264" s="31" t="s">
        <v>157</v>
      </c>
      <c r="AE264" s="31" t="s">
        <v>157</v>
      </c>
      <c r="AF264" s="32" t="s">
        <v>5730</v>
      </c>
      <c r="AG264" s="32" t="s">
        <v>1853</v>
      </c>
      <c r="AH264" s="32" t="s">
        <v>3659</v>
      </c>
      <c r="AI264" s="32" t="s">
        <v>164</v>
      </c>
      <c r="AJ264" s="32" t="s">
        <v>444</v>
      </c>
      <c r="AK264" s="32" t="s">
        <v>340</v>
      </c>
      <c r="AL264" s="32" t="s">
        <v>233</v>
      </c>
      <c r="AM264" s="32" t="s">
        <v>157</v>
      </c>
      <c r="AN264" s="32" t="s">
        <v>693</v>
      </c>
      <c r="AO264" s="32" t="s">
        <v>157</v>
      </c>
      <c r="AP264" s="32" t="s">
        <v>157</v>
      </c>
      <c r="AQ264" s="32" t="s">
        <v>5731</v>
      </c>
      <c r="AR264" s="32" t="s">
        <v>626</v>
      </c>
      <c r="AS264" s="32" t="s">
        <v>157</v>
      </c>
      <c r="AT264" s="32" t="s">
        <v>5732</v>
      </c>
      <c r="AU264" s="32" t="s">
        <v>157</v>
      </c>
      <c r="AV264" s="32" t="s">
        <v>157</v>
      </c>
      <c r="AW264" s="32" t="s">
        <v>5733</v>
      </c>
      <c r="AX264" s="32" t="s">
        <v>164</v>
      </c>
      <c r="AY264" s="32" t="s">
        <v>444</v>
      </c>
      <c r="AZ264" s="32" t="s">
        <v>340</v>
      </c>
      <c r="BA264" s="32" t="s">
        <v>233</v>
      </c>
      <c r="BB264" s="32" t="s">
        <v>157</v>
      </c>
      <c r="BC264" s="32" t="s">
        <v>5734</v>
      </c>
      <c r="BD264" s="32" t="s">
        <v>157</v>
      </c>
      <c r="BE264" s="32" t="s">
        <v>157</v>
      </c>
      <c r="BF264" s="32" t="s">
        <v>5731</v>
      </c>
      <c r="BG264" s="32" t="s">
        <v>626</v>
      </c>
      <c r="BH264" s="32" t="s">
        <v>157</v>
      </c>
      <c r="BI264" s="32" t="s">
        <v>5732</v>
      </c>
      <c r="BJ264" s="32" t="s">
        <v>157</v>
      </c>
      <c r="BK264" s="32" t="s">
        <v>157</v>
      </c>
      <c r="BL264" s="33" t="s">
        <v>164</v>
      </c>
      <c r="BM264" s="33" t="s">
        <v>5735</v>
      </c>
      <c r="BN264" s="33" t="s">
        <v>5736</v>
      </c>
      <c r="BO264" s="33" t="s">
        <v>775</v>
      </c>
      <c r="BP264" s="33" t="s">
        <v>5737</v>
      </c>
      <c r="BQ264" s="33" t="s">
        <v>157</v>
      </c>
      <c r="BR264" s="33" t="s">
        <v>5738</v>
      </c>
      <c r="BS264" s="34" t="s">
        <v>164</v>
      </c>
      <c r="BT264" s="34" t="s">
        <v>5739</v>
      </c>
      <c r="BU264" s="34" t="s">
        <v>164</v>
      </c>
      <c r="BV264" s="34" t="s">
        <v>5740</v>
      </c>
      <c r="BW264" s="35" t="s">
        <v>5741</v>
      </c>
      <c r="BX264" s="35" t="s">
        <v>5742</v>
      </c>
      <c r="BY264" s="35" t="s">
        <v>5743</v>
      </c>
    </row>
    <row r="265" spans="1:77" ht="45" x14ac:dyDescent="0.25">
      <c r="A265" s="30" t="s">
        <v>5866</v>
      </c>
      <c r="B265" s="30" t="s">
        <v>657</v>
      </c>
      <c r="C265" s="30" t="s">
        <v>658</v>
      </c>
      <c r="D265" s="51">
        <f>VLOOKUP(A265,Population!A266:C1209,2,FALSE)</f>
        <v>973</v>
      </c>
      <c r="E265" s="30" t="s">
        <v>164</v>
      </c>
      <c r="F265" s="31" t="s">
        <v>410</v>
      </c>
      <c r="G265" s="31" t="s">
        <v>164</v>
      </c>
      <c r="H265" s="31" t="s">
        <v>659</v>
      </c>
      <c r="I265" s="31" t="s">
        <v>233</v>
      </c>
      <c r="J265" s="31" t="s">
        <v>157</v>
      </c>
      <c r="K265" s="31" t="s">
        <v>273</v>
      </c>
      <c r="L265" s="31" t="s">
        <v>190</v>
      </c>
      <c r="M265" s="31" t="s">
        <v>660</v>
      </c>
      <c r="N265" s="31" t="s">
        <v>661</v>
      </c>
      <c r="O265" s="31" t="s">
        <v>157</v>
      </c>
      <c r="P265" s="31" t="s">
        <v>662</v>
      </c>
      <c r="Q265" s="31" t="s">
        <v>162</v>
      </c>
      <c r="R265" s="31" t="s">
        <v>157</v>
      </c>
      <c r="S265" s="31" t="s">
        <v>157</v>
      </c>
      <c r="T265" s="31" t="s">
        <v>157</v>
      </c>
      <c r="U265" s="31" t="s">
        <v>157</v>
      </c>
      <c r="V265" s="31" t="s">
        <v>157</v>
      </c>
      <c r="W265" s="31" t="s">
        <v>663</v>
      </c>
      <c r="X265" s="31" t="s">
        <v>664</v>
      </c>
      <c r="Y265" s="31" t="s">
        <v>157</v>
      </c>
      <c r="Z265" s="31" t="s">
        <v>259</v>
      </c>
      <c r="AA265" s="31" t="s">
        <v>157</v>
      </c>
      <c r="AB265" s="31" t="s">
        <v>157</v>
      </c>
      <c r="AC265" s="31" t="s">
        <v>157</v>
      </c>
      <c r="AD265" s="31" t="s">
        <v>157</v>
      </c>
      <c r="AE265" s="31" t="s">
        <v>157</v>
      </c>
      <c r="AF265" s="32" t="s">
        <v>410</v>
      </c>
      <c r="AG265" s="32" t="s">
        <v>662</v>
      </c>
      <c r="AH265" s="32" t="s">
        <v>665</v>
      </c>
      <c r="AI265" s="32" t="s">
        <v>162</v>
      </c>
      <c r="AJ265" s="32" t="s">
        <v>157</v>
      </c>
      <c r="AK265" s="32" t="s">
        <v>157</v>
      </c>
      <c r="AL265" s="32" t="s">
        <v>157</v>
      </c>
      <c r="AM265" s="32" t="s">
        <v>157</v>
      </c>
      <c r="AN265" s="32" t="s">
        <v>157</v>
      </c>
      <c r="AO265" s="32" t="s">
        <v>157</v>
      </c>
      <c r="AP265" s="32" t="s">
        <v>623</v>
      </c>
      <c r="AQ265" s="32" t="s">
        <v>157</v>
      </c>
      <c r="AR265" s="32" t="s">
        <v>247</v>
      </c>
      <c r="AS265" s="32" t="s">
        <v>157</v>
      </c>
      <c r="AT265" s="32" t="s">
        <v>666</v>
      </c>
      <c r="AU265" s="32" t="s">
        <v>157</v>
      </c>
      <c r="AV265" s="32" t="s">
        <v>157</v>
      </c>
      <c r="AW265" s="32" t="s">
        <v>667</v>
      </c>
      <c r="AX265" s="32" t="s">
        <v>162</v>
      </c>
      <c r="AY265" s="32" t="s">
        <v>157</v>
      </c>
      <c r="AZ265" s="32" t="s">
        <v>157</v>
      </c>
      <c r="BA265" s="32" t="s">
        <v>157</v>
      </c>
      <c r="BB265" s="32" t="s">
        <v>157</v>
      </c>
      <c r="BC265" s="32" t="s">
        <v>157</v>
      </c>
      <c r="BD265" s="32" t="s">
        <v>157</v>
      </c>
      <c r="BE265" s="32" t="s">
        <v>157</v>
      </c>
      <c r="BF265" s="32" t="s">
        <v>157</v>
      </c>
      <c r="BG265" s="32" t="s">
        <v>157</v>
      </c>
      <c r="BH265" s="32" t="s">
        <v>157</v>
      </c>
      <c r="BI265" s="32" t="s">
        <v>157</v>
      </c>
      <c r="BJ265" s="32" t="s">
        <v>157</v>
      </c>
      <c r="BK265" s="32" t="s">
        <v>157</v>
      </c>
      <c r="BL265" s="33" t="s">
        <v>162</v>
      </c>
      <c r="BM265" s="33" t="s">
        <v>157</v>
      </c>
      <c r="BN265" s="33" t="s">
        <v>157</v>
      </c>
      <c r="BO265" s="33" t="s">
        <v>157</v>
      </c>
      <c r="BP265" s="33" t="s">
        <v>157</v>
      </c>
      <c r="BQ265" s="33" t="s">
        <v>157</v>
      </c>
      <c r="BR265" s="33" t="s">
        <v>157</v>
      </c>
      <c r="BS265" s="34" t="s">
        <v>162</v>
      </c>
      <c r="BT265" s="34" t="s">
        <v>157</v>
      </c>
      <c r="BU265" s="34" t="s">
        <v>162</v>
      </c>
      <c r="BV265" s="34" t="s">
        <v>157</v>
      </c>
      <c r="BW265" s="35" t="s">
        <v>668</v>
      </c>
      <c r="BX265" s="35" t="s">
        <v>162</v>
      </c>
      <c r="BY265" s="35" t="s">
        <v>157</v>
      </c>
    </row>
    <row r="266" spans="1:77" ht="60" x14ac:dyDescent="0.25">
      <c r="A266" s="30" t="s">
        <v>1058</v>
      </c>
      <c r="B266" s="30" t="s">
        <v>1059</v>
      </c>
      <c r="C266" s="30" t="s">
        <v>1060</v>
      </c>
      <c r="D266" s="51">
        <f>VLOOKUP(A266,Population!A267:C1210,2,FALSE)</f>
        <v>174</v>
      </c>
      <c r="E266" s="30" t="s">
        <v>164</v>
      </c>
      <c r="F266" s="31" t="s">
        <v>351</v>
      </c>
      <c r="G266" s="31" t="s">
        <v>164</v>
      </c>
      <c r="H266" s="31" t="s">
        <v>1061</v>
      </c>
      <c r="I266" s="31" t="s">
        <v>233</v>
      </c>
      <c r="J266" s="31" t="s">
        <v>157</v>
      </c>
      <c r="K266" s="31" t="s">
        <v>1062</v>
      </c>
      <c r="L266" s="31" t="s">
        <v>812</v>
      </c>
      <c r="M266" s="31" t="s">
        <v>955</v>
      </c>
      <c r="N266" s="31" t="s">
        <v>1063</v>
      </c>
      <c r="O266" s="31" t="s">
        <v>157</v>
      </c>
      <c r="P266" s="31" t="s">
        <v>173</v>
      </c>
      <c r="Q266" s="31" t="s">
        <v>164</v>
      </c>
      <c r="R266" s="31" t="s">
        <v>1061</v>
      </c>
      <c r="S266" s="31" t="s">
        <v>233</v>
      </c>
      <c r="T266" s="31" t="s">
        <v>157</v>
      </c>
      <c r="U266" s="31" t="s">
        <v>1062</v>
      </c>
      <c r="V266" s="31" t="s">
        <v>812</v>
      </c>
      <c r="W266" s="31" t="s">
        <v>157</v>
      </c>
      <c r="X266" s="31" t="s">
        <v>157</v>
      </c>
      <c r="Y266" s="31" t="s">
        <v>157</v>
      </c>
      <c r="Z266" s="31" t="s">
        <v>355</v>
      </c>
      <c r="AA266" s="31" t="s">
        <v>157</v>
      </c>
      <c r="AB266" s="31" t="s">
        <v>157</v>
      </c>
      <c r="AC266" s="31" t="s">
        <v>1064</v>
      </c>
      <c r="AD266" s="31" t="s">
        <v>157</v>
      </c>
      <c r="AE266" s="31" t="s">
        <v>157</v>
      </c>
      <c r="AF266" s="32" t="s">
        <v>351</v>
      </c>
      <c r="AG266" s="32" t="s">
        <v>173</v>
      </c>
      <c r="AH266" s="32" t="s">
        <v>243</v>
      </c>
      <c r="AI266" s="32" t="s">
        <v>164</v>
      </c>
      <c r="AJ266" s="32" t="s">
        <v>243</v>
      </c>
      <c r="AK266" s="32" t="s">
        <v>341</v>
      </c>
      <c r="AL266" s="32" t="s">
        <v>167</v>
      </c>
      <c r="AM266" s="32" t="s">
        <v>341</v>
      </c>
      <c r="AN266" s="32" t="s">
        <v>243</v>
      </c>
      <c r="AO266" s="32" t="s">
        <v>157</v>
      </c>
      <c r="AP266" s="32" t="s">
        <v>157</v>
      </c>
      <c r="AQ266" s="32" t="s">
        <v>1065</v>
      </c>
      <c r="AR266" s="32" t="s">
        <v>359</v>
      </c>
      <c r="AS266" s="32" t="s">
        <v>157</v>
      </c>
      <c r="AT266" s="32" t="s">
        <v>157</v>
      </c>
      <c r="AU266" s="32" t="s">
        <v>1066</v>
      </c>
      <c r="AV266" s="32" t="s">
        <v>157</v>
      </c>
      <c r="AW266" s="32" t="s">
        <v>243</v>
      </c>
      <c r="AX266" s="32" t="s">
        <v>164</v>
      </c>
      <c r="AY266" s="32" t="s">
        <v>243</v>
      </c>
      <c r="AZ266" s="32" t="s">
        <v>341</v>
      </c>
      <c r="BA266" s="32" t="s">
        <v>167</v>
      </c>
      <c r="BB266" s="32" t="s">
        <v>341</v>
      </c>
      <c r="BC266" s="32" t="s">
        <v>243</v>
      </c>
      <c r="BD266" s="32" t="s">
        <v>157</v>
      </c>
      <c r="BE266" s="32" t="s">
        <v>157</v>
      </c>
      <c r="BF266" s="32" t="s">
        <v>157</v>
      </c>
      <c r="BG266" s="32" t="s">
        <v>359</v>
      </c>
      <c r="BH266" s="32" t="s">
        <v>157</v>
      </c>
      <c r="BI266" s="32" t="s">
        <v>157</v>
      </c>
      <c r="BJ266" s="32" t="s">
        <v>1067</v>
      </c>
      <c r="BK266" s="32" t="s">
        <v>157</v>
      </c>
      <c r="BL266" s="33" t="s">
        <v>162</v>
      </c>
      <c r="BM266" s="33" t="s">
        <v>157</v>
      </c>
      <c r="BN266" s="33" t="s">
        <v>157</v>
      </c>
      <c r="BO266" s="33" t="s">
        <v>157</v>
      </c>
      <c r="BP266" s="33" t="s">
        <v>157</v>
      </c>
      <c r="BQ266" s="33" t="s">
        <v>157</v>
      </c>
      <c r="BR266" s="33" t="s">
        <v>157</v>
      </c>
      <c r="BS266" s="34" t="s">
        <v>162</v>
      </c>
      <c r="BT266" s="34" t="s">
        <v>157</v>
      </c>
      <c r="BU266" s="34" t="s">
        <v>162</v>
      </c>
      <c r="BV266" s="34" t="s">
        <v>157</v>
      </c>
      <c r="BW266" s="35" t="s">
        <v>1068</v>
      </c>
      <c r="BX266" s="35" t="s">
        <v>162</v>
      </c>
      <c r="BY266" s="35" t="s">
        <v>157</v>
      </c>
    </row>
    <row r="267" spans="1:77" ht="90" x14ac:dyDescent="0.25">
      <c r="A267" s="30" t="s">
        <v>5841</v>
      </c>
      <c r="B267" s="30" t="s">
        <v>5842</v>
      </c>
      <c r="C267" s="30" t="s">
        <v>5843</v>
      </c>
      <c r="D267" s="51">
        <f>VLOOKUP(A267,Population!A268:C1211,2,FALSE)</f>
        <v>11233</v>
      </c>
      <c r="E267" s="30" t="s">
        <v>164</v>
      </c>
      <c r="F267" s="31" t="s">
        <v>157</v>
      </c>
      <c r="G267" s="31" t="s">
        <v>164</v>
      </c>
      <c r="H267" s="31" t="s">
        <v>157</v>
      </c>
      <c r="I267" s="31" t="s">
        <v>157</v>
      </c>
      <c r="J267" s="31" t="s">
        <v>157</v>
      </c>
      <c r="K267" s="31" t="s">
        <v>157</v>
      </c>
      <c r="L267" s="31" t="s">
        <v>157</v>
      </c>
      <c r="M267" s="31" t="s">
        <v>157</v>
      </c>
      <c r="N267" s="31" t="s">
        <v>157</v>
      </c>
      <c r="O267" s="31" t="s">
        <v>157</v>
      </c>
      <c r="P267" s="31" t="s">
        <v>157</v>
      </c>
      <c r="Q267" s="31" t="s">
        <v>164</v>
      </c>
      <c r="R267" s="31" t="s">
        <v>157</v>
      </c>
      <c r="S267" s="31" t="s">
        <v>157</v>
      </c>
      <c r="T267" s="31" t="s">
        <v>157</v>
      </c>
      <c r="U267" s="31" t="s">
        <v>157</v>
      </c>
      <c r="V267" s="31" t="s">
        <v>157</v>
      </c>
      <c r="W267" s="31" t="s">
        <v>157</v>
      </c>
      <c r="X267" s="31" t="s">
        <v>157</v>
      </c>
      <c r="Y267" s="31" t="s">
        <v>157</v>
      </c>
      <c r="Z267" s="31" t="s">
        <v>157</v>
      </c>
      <c r="AA267" s="31" t="s">
        <v>157</v>
      </c>
      <c r="AB267" s="31" t="s">
        <v>157</v>
      </c>
      <c r="AC267" s="31" t="s">
        <v>157</v>
      </c>
      <c r="AD267" s="31" t="s">
        <v>157</v>
      </c>
      <c r="AE267" s="31" t="s">
        <v>157</v>
      </c>
      <c r="AF267" s="32" t="s">
        <v>157</v>
      </c>
      <c r="AG267" s="32" t="s">
        <v>157</v>
      </c>
      <c r="AH267" s="32" t="s">
        <v>157</v>
      </c>
      <c r="AI267" s="32" t="s">
        <v>164</v>
      </c>
      <c r="AJ267" s="32" t="s">
        <v>5844</v>
      </c>
      <c r="AK267" s="32" t="s">
        <v>5845</v>
      </c>
      <c r="AL267" s="32" t="s">
        <v>233</v>
      </c>
      <c r="AM267" s="32" t="s">
        <v>157</v>
      </c>
      <c r="AN267" s="32" t="s">
        <v>5846</v>
      </c>
      <c r="AO267" s="32" t="s">
        <v>157</v>
      </c>
      <c r="AP267" s="32" t="s">
        <v>157</v>
      </c>
      <c r="AQ267" s="32" t="s">
        <v>157</v>
      </c>
      <c r="AR267" s="32" t="s">
        <v>157</v>
      </c>
      <c r="AS267" s="32" t="s">
        <v>157</v>
      </c>
      <c r="AT267" s="32" t="s">
        <v>157</v>
      </c>
      <c r="AU267" s="32" t="s">
        <v>157</v>
      </c>
      <c r="AV267" s="32" t="s">
        <v>157</v>
      </c>
      <c r="AW267" s="32" t="s">
        <v>157</v>
      </c>
      <c r="AX267" s="32" t="s">
        <v>164</v>
      </c>
      <c r="AY267" s="32" t="s">
        <v>5847</v>
      </c>
      <c r="AZ267" s="32" t="s">
        <v>1160</v>
      </c>
      <c r="BA267" s="32" t="s">
        <v>233</v>
      </c>
      <c r="BB267" s="32" t="s">
        <v>157</v>
      </c>
      <c r="BC267" s="32" t="s">
        <v>5848</v>
      </c>
      <c r="BD267" s="32" t="s">
        <v>157</v>
      </c>
      <c r="BE267" s="32" t="s">
        <v>157</v>
      </c>
      <c r="BF267" s="32" t="s">
        <v>157</v>
      </c>
      <c r="BG267" s="32" t="s">
        <v>157</v>
      </c>
      <c r="BH267" s="32" t="s">
        <v>157</v>
      </c>
      <c r="BI267" s="32" t="s">
        <v>157</v>
      </c>
      <c r="BJ267" s="32" t="s">
        <v>157</v>
      </c>
      <c r="BK267" s="32" t="s">
        <v>157</v>
      </c>
      <c r="BL267" s="33" t="s">
        <v>164</v>
      </c>
      <c r="BM267" s="33" t="s">
        <v>188</v>
      </c>
      <c r="BN267" s="33" t="s">
        <v>157</v>
      </c>
      <c r="BO267" s="33" t="s">
        <v>614</v>
      </c>
      <c r="BP267" s="33" t="s">
        <v>157</v>
      </c>
      <c r="BQ267" s="33" t="s">
        <v>157</v>
      </c>
      <c r="BR267" s="33" t="s">
        <v>5849</v>
      </c>
      <c r="BS267" s="34" t="s">
        <v>164</v>
      </c>
      <c r="BT267" s="34" t="s">
        <v>5850</v>
      </c>
      <c r="BU267" s="34" t="s">
        <v>162</v>
      </c>
      <c r="BV267" s="34" t="s">
        <v>157</v>
      </c>
      <c r="BW267" s="35" t="s">
        <v>157</v>
      </c>
      <c r="BX267" s="35" t="s">
        <v>157</v>
      </c>
      <c r="BY267" s="35" t="s">
        <v>157</v>
      </c>
    </row>
    <row r="268" spans="1:77" ht="45" x14ac:dyDescent="0.25">
      <c r="A268" s="30" t="s">
        <v>5827</v>
      </c>
      <c r="B268" s="30" t="s">
        <v>5828</v>
      </c>
      <c r="C268" s="30" t="s">
        <v>5829</v>
      </c>
      <c r="D268" s="51">
        <v>11233</v>
      </c>
      <c r="E268" s="30" t="s">
        <v>164</v>
      </c>
      <c r="F268" s="31" t="s">
        <v>5830</v>
      </c>
      <c r="G268" s="31" t="s">
        <v>164</v>
      </c>
      <c r="H268" s="31" t="s">
        <v>1800</v>
      </c>
      <c r="I268" s="31" t="s">
        <v>233</v>
      </c>
      <c r="J268" s="31" t="s">
        <v>157</v>
      </c>
      <c r="K268" s="31" t="s">
        <v>340</v>
      </c>
      <c r="L268" s="31" t="s">
        <v>5831</v>
      </c>
      <c r="M268" s="31" t="s">
        <v>5832</v>
      </c>
      <c r="N268" s="31" t="s">
        <v>5833</v>
      </c>
      <c r="O268" s="31" t="s">
        <v>157</v>
      </c>
      <c r="P268" s="31" t="s">
        <v>297</v>
      </c>
      <c r="Q268" s="31" t="s">
        <v>164</v>
      </c>
      <c r="R268" s="31" t="s">
        <v>1800</v>
      </c>
      <c r="S268" s="31" t="s">
        <v>233</v>
      </c>
      <c r="T268" s="31" t="s">
        <v>157</v>
      </c>
      <c r="U268" s="31" t="s">
        <v>340</v>
      </c>
      <c r="V268" s="31" t="s">
        <v>5831</v>
      </c>
      <c r="W268" s="31" t="s">
        <v>5834</v>
      </c>
      <c r="X268" s="31" t="s">
        <v>5835</v>
      </c>
      <c r="Y268" s="31" t="s">
        <v>157</v>
      </c>
      <c r="Z268" s="31" t="s">
        <v>241</v>
      </c>
      <c r="AA268" s="31" t="s">
        <v>157</v>
      </c>
      <c r="AB268" s="31" t="s">
        <v>5836</v>
      </c>
      <c r="AC268" s="31" t="s">
        <v>157</v>
      </c>
      <c r="AD268" s="31" t="s">
        <v>157</v>
      </c>
      <c r="AE268" s="31" t="s">
        <v>157</v>
      </c>
      <c r="AF268" s="32" t="s">
        <v>157</v>
      </c>
      <c r="AG268" s="32" t="s">
        <v>157</v>
      </c>
      <c r="AH268" s="32" t="s">
        <v>157</v>
      </c>
      <c r="AI268" s="32" t="s">
        <v>162</v>
      </c>
      <c r="AJ268" s="32" t="s">
        <v>157</v>
      </c>
      <c r="AK268" s="32" t="s">
        <v>157</v>
      </c>
      <c r="AL268" s="32" t="s">
        <v>157</v>
      </c>
      <c r="AM268" s="32" t="s">
        <v>157</v>
      </c>
      <c r="AN268" s="32" t="s">
        <v>157</v>
      </c>
      <c r="AO268" s="32" t="s">
        <v>157</v>
      </c>
      <c r="AP268" s="32" t="s">
        <v>157</v>
      </c>
      <c r="AQ268" s="32" t="s">
        <v>157</v>
      </c>
      <c r="AR268" s="32" t="s">
        <v>157</v>
      </c>
      <c r="AS268" s="32" t="s">
        <v>157</v>
      </c>
      <c r="AT268" s="32" t="s">
        <v>157</v>
      </c>
      <c r="AU268" s="32" t="s">
        <v>157</v>
      </c>
      <c r="AV268" s="32" t="s">
        <v>157</v>
      </c>
      <c r="AW268" s="32" t="s">
        <v>157</v>
      </c>
      <c r="AX268" s="32" t="s">
        <v>162</v>
      </c>
      <c r="AY268" s="32" t="s">
        <v>157</v>
      </c>
      <c r="AZ268" s="32" t="s">
        <v>157</v>
      </c>
      <c r="BA268" s="32" t="s">
        <v>157</v>
      </c>
      <c r="BB268" s="32" t="s">
        <v>157</v>
      </c>
      <c r="BC268" s="32" t="s">
        <v>157</v>
      </c>
      <c r="BD268" s="32" t="s">
        <v>157</v>
      </c>
      <c r="BE268" s="32" t="s">
        <v>157</v>
      </c>
      <c r="BF268" s="32" t="s">
        <v>157</v>
      </c>
      <c r="BG268" s="32" t="s">
        <v>157</v>
      </c>
      <c r="BH268" s="32" t="s">
        <v>157</v>
      </c>
      <c r="BI268" s="32" t="s">
        <v>157</v>
      </c>
      <c r="BJ268" s="32" t="s">
        <v>157</v>
      </c>
      <c r="BK268" s="32" t="s">
        <v>157</v>
      </c>
      <c r="BL268" s="33" t="s">
        <v>162</v>
      </c>
      <c r="BM268" s="33" t="s">
        <v>157</v>
      </c>
      <c r="BN268" s="33" t="s">
        <v>157</v>
      </c>
      <c r="BO268" s="33" t="s">
        <v>157</v>
      </c>
      <c r="BP268" s="33" t="s">
        <v>157</v>
      </c>
      <c r="BQ268" s="33" t="s">
        <v>157</v>
      </c>
      <c r="BR268" s="33" t="s">
        <v>157</v>
      </c>
      <c r="BS268" s="34" t="s">
        <v>162</v>
      </c>
      <c r="BT268" s="34" t="s">
        <v>157</v>
      </c>
      <c r="BU268" s="34" t="s">
        <v>162</v>
      </c>
      <c r="BV268" s="34" t="s">
        <v>157</v>
      </c>
      <c r="BW268" s="35" t="s">
        <v>5837</v>
      </c>
      <c r="BX268" s="35" t="s">
        <v>5838</v>
      </c>
      <c r="BY268" s="35" t="s">
        <v>157</v>
      </c>
    </row>
    <row r="269" spans="1:77" x14ac:dyDescent="0.25">
      <c r="A269" s="30" t="s">
        <v>5910</v>
      </c>
      <c r="B269" s="30" t="s">
        <v>3579</v>
      </c>
      <c r="C269" s="30" t="s">
        <v>3580</v>
      </c>
      <c r="D269" s="51">
        <f>VLOOKUP(A269,Population!A270:C1213,2,FALSE)</f>
        <v>367</v>
      </c>
      <c r="E269" s="30" t="s">
        <v>164</v>
      </c>
      <c r="F269" s="31" t="s">
        <v>1396</v>
      </c>
      <c r="G269" s="31" t="s">
        <v>164</v>
      </c>
      <c r="H269" s="31" t="s">
        <v>3581</v>
      </c>
      <c r="I269" s="31" t="s">
        <v>233</v>
      </c>
      <c r="J269" s="31" t="s">
        <v>157</v>
      </c>
      <c r="K269" s="31" t="s">
        <v>273</v>
      </c>
      <c r="L269" s="31" t="s">
        <v>3582</v>
      </c>
      <c r="M269" s="31" t="s">
        <v>3583</v>
      </c>
      <c r="N269" s="31" t="s">
        <v>3584</v>
      </c>
      <c r="O269" s="31" t="s">
        <v>157</v>
      </c>
      <c r="P269" s="31" t="s">
        <v>1340</v>
      </c>
      <c r="Q269" s="31" t="s">
        <v>164</v>
      </c>
      <c r="R269" s="31" t="s">
        <v>3581</v>
      </c>
      <c r="S269" s="31" t="s">
        <v>233</v>
      </c>
      <c r="T269" s="31" t="s">
        <v>157</v>
      </c>
      <c r="U269" s="31" t="s">
        <v>273</v>
      </c>
      <c r="V269" s="31" t="s">
        <v>3582</v>
      </c>
      <c r="W269" s="31" t="s">
        <v>3585</v>
      </c>
      <c r="X269" s="31" t="s">
        <v>3586</v>
      </c>
      <c r="Y269" s="31" t="s">
        <v>157</v>
      </c>
      <c r="Z269" s="31" t="s">
        <v>259</v>
      </c>
      <c r="AA269" s="31" t="s">
        <v>157</v>
      </c>
      <c r="AB269" s="31" t="s">
        <v>157</v>
      </c>
      <c r="AC269" s="31" t="s">
        <v>157</v>
      </c>
      <c r="AD269" s="31" t="s">
        <v>157</v>
      </c>
      <c r="AE269" s="31" t="s">
        <v>157</v>
      </c>
      <c r="AF269" s="32" t="s">
        <v>3587</v>
      </c>
      <c r="AG269" s="32" t="s">
        <v>261</v>
      </c>
      <c r="AH269" s="32" t="s">
        <v>3588</v>
      </c>
      <c r="AI269" s="32" t="s">
        <v>164</v>
      </c>
      <c r="AJ269" s="32" t="s">
        <v>3589</v>
      </c>
      <c r="AK269" s="32" t="s">
        <v>273</v>
      </c>
      <c r="AL269" s="32" t="s">
        <v>233</v>
      </c>
      <c r="AM269" s="32" t="s">
        <v>157</v>
      </c>
      <c r="AN269" s="32" t="s">
        <v>3582</v>
      </c>
      <c r="AO269" s="32" t="s">
        <v>186</v>
      </c>
      <c r="AP269" s="32" t="s">
        <v>157</v>
      </c>
      <c r="AQ269" s="32" t="s">
        <v>157</v>
      </c>
      <c r="AR269" s="32" t="s">
        <v>259</v>
      </c>
      <c r="AS269" s="32" t="s">
        <v>157</v>
      </c>
      <c r="AT269" s="32" t="s">
        <v>157</v>
      </c>
      <c r="AU269" s="32" t="s">
        <v>157</v>
      </c>
      <c r="AV269" s="32" t="s">
        <v>157</v>
      </c>
      <c r="AW269" s="32" t="s">
        <v>3590</v>
      </c>
      <c r="AX269" s="32" t="s">
        <v>164</v>
      </c>
      <c r="AY269" s="32" t="s">
        <v>3589</v>
      </c>
      <c r="AZ269" s="32" t="s">
        <v>273</v>
      </c>
      <c r="BA269" s="32" t="s">
        <v>233</v>
      </c>
      <c r="BB269" s="32" t="s">
        <v>157</v>
      </c>
      <c r="BC269" s="32" t="s">
        <v>3582</v>
      </c>
      <c r="BD269" s="32" t="s">
        <v>186</v>
      </c>
      <c r="BE269" s="32" t="s">
        <v>157</v>
      </c>
      <c r="BF269" s="32" t="s">
        <v>157</v>
      </c>
      <c r="BG269" s="32" t="s">
        <v>259</v>
      </c>
      <c r="BH269" s="32" t="s">
        <v>157</v>
      </c>
      <c r="BI269" s="32" t="s">
        <v>157</v>
      </c>
      <c r="BJ269" s="32" t="s">
        <v>157</v>
      </c>
      <c r="BK269" s="32" t="s">
        <v>157</v>
      </c>
      <c r="BL269" s="33" t="s">
        <v>162</v>
      </c>
      <c r="BM269" s="33" t="s">
        <v>157</v>
      </c>
      <c r="BN269" s="33" t="s">
        <v>157</v>
      </c>
      <c r="BO269" s="33" t="s">
        <v>157</v>
      </c>
      <c r="BP269" s="33" t="s">
        <v>157</v>
      </c>
      <c r="BQ269" s="33" t="s">
        <v>157</v>
      </c>
      <c r="BR269" s="33" t="s">
        <v>157</v>
      </c>
      <c r="BS269" s="34" t="s">
        <v>162</v>
      </c>
      <c r="BT269" s="34" t="s">
        <v>157</v>
      </c>
      <c r="BU269" s="34" t="s">
        <v>162</v>
      </c>
      <c r="BV269" s="34" t="s">
        <v>157</v>
      </c>
      <c r="BW269" s="35" t="s">
        <v>162</v>
      </c>
      <c r="BX269" s="35" t="s">
        <v>162</v>
      </c>
      <c r="BY269" s="35" t="s">
        <v>157</v>
      </c>
    </row>
    <row r="270" spans="1:77" x14ac:dyDescent="0.25">
      <c r="A270" s="30" t="s">
        <v>5134</v>
      </c>
      <c r="B270" s="30" t="s">
        <v>5135</v>
      </c>
      <c r="C270" s="30" t="s">
        <v>5136</v>
      </c>
      <c r="D270" s="51">
        <f>VLOOKUP(A270,Population!A271:C1214,2,FALSE)</f>
        <v>144</v>
      </c>
      <c r="E270" s="30" t="s">
        <v>164</v>
      </c>
      <c r="F270" s="31" t="s">
        <v>1652</v>
      </c>
      <c r="G270" s="31" t="s">
        <v>164</v>
      </c>
      <c r="H270" s="31" t="s">
        <v>662</v>
      </c>
      <c r="I270" s="31" t="s">
        <v>233</v>
      </c>
      <c r="J270" s="31" t="s">
        <v>157</v>
      </c>
      <c r="K270" s="31" t="s">
        <v>5137</v>
      </c>
      <c r="L270" s="31" t="s">
        <v>5138</v>
      </c>
      <c r="M270" s="31" t="s">
        <v>438</v>
      </c>
      <c r="N270" s="31" t="s">
        <v>1800</v>
      </c>
      <c r="O270" s="31" t="s">
        <v>157</v>
      </c>
      <c r="P270" s="31" t="s">
        <v>189</v>
      </c>
      <c r="Q270" s="31" t="s">
        <v>164</v>
      </c>
      <c r="R270" s="31" t="s">
        <v>662</v>
      </c>
      <c r="S270" s="31" t="s">
        <v>233</v>
      </c>
      <c r="T270" s="31" t="s">
        <v>157</v>
      </c>
      <c r="U270" s="31" t="s">
        <v>503</v>
      </c>
      <c r="V270" s="31" t="s">
        <v>5139</v>
      </c>
      <c r="W270" s="31" t="s">
        <v>157</v>
      </c>
      <c r="X270" s="31" t="s">
        <v>157</v>
      </c>
      <c r="Y270" s="31" t="s">
        <v>5140</v>
      </c>
      <c r="Z270" s="31" t="s">
        <v>259</v>
      </c>
      <c r="AA270" s="31" t="s">
        <v>157</v>
      </c>
      <c r="AB270" s="31" t="s">
        <v>157</v>
      </c>
      <c r="AC270" s="31" t="s">
        <v>157</v>
      </c>
      <c r="AD270" s="31" t="s">
        <v>157</v>
      </c>
      <c r="AE270" s="31" t="s">
        <v>157</v>
      </c>
      <c r="AF270" s="32" t="s">
        <v>1652</v>
      </c>
      <c r="AG270" s="32" t="s">
        <v>189</v>
      </c>
      <c r="AH270" s="32" t="s">
        <v>468</v>
      </c>
      <c r="AI270" s="32" t="s">
        <v>164</v>
      </c>
      <c r="AJ270" s="32" t="s">
        <v>468</v>
      </c>
      <c r="AK270" s="32" t="s">
        <v>1486</v>
      </c>
      <c r="AL270" s="32" t="s">
        <v>233</v>
      </c>
      <c r="AM270" s="32" t="s">
        <v>157</v>
      </c>
      <c r="AN270" s="32" t="s">
        <v>5139</v>
      </c>
      <c r="AO270" s="32" t="s">
        <v>157</v>
      </c>
      <c r="AP270" s="32" t="s">
        <v>1592</v>
      </c>
      <c r="AQ270" s="32" t="s">
        <v>157</v>
      </c>
      <c r="AR270" s="32" t="s">
        <v>259</v>
      </c>
      <c r="AS270" s="32" t="s">
        <v>157</v>
      </c>
      <c r="AT270" s="32" t="s">
        <v>157</v>
      </c>
      <c r="AU270" s="32" t="s">
        <v>157</v>
      </c>
      <c r="AV270" s="32" t="s">
        <v>157</v>
      </c>
      <c r="AW270" s="32" t="s">
        <v>464</v>
      </c>
      <c r="AX270" s="32" t="s">
        <v>164</v>
      </c>
      <c r="AY270" s="32" t="s">
        <v>464</v>
      </c>
      <c r="AZ270" s="32" t="s">
        <v>1486</v>
      </c>
      <c r="BA270" s="32" t="s">
        <v>233</v>
      </c>
      <c r="BB270" s="32" t="s">
        <v>157</v>
      </c>
      <c r="BC270" s="32" t="s">
        <v>5139</v>
      </c>
      <c r="BD270" s="32" t="s">
        <v>157</v>
      </c>
      <c r="BE270" s="32" t="s">
        <v>1592</v>
      </c>
      <c r="BF270" s="32" t="s">
        <v>157</v>
      </c>
      <c r="BG270" s="32" t="s">
        <v>259</v>
      </c>
      <c r="BH270" s="32" t="s">
        <v>157</v>
      </c>
      <c r="BI270" s="32" t="s">
        <v>157</v>
      </c>
      <c r="BJ270" s="32" t="s">
        <v>157</v>
      </c>
      <c r="BK270" s="32" t="s">
        <v>157</v>
      </c>
      <c r="BL270" s="33" t="s">
        <v>162</v>
      </c>
      <c r="BM270" s="33" t="s">
        <v>157</v>
      </c>
      <c r="BN270" s="33" t="s">
        <v>157</v>
      </c>
      <c r="BO270" s="33" t="s">
        <v>157</v>
      </c>
      <c r="BP270" s="33" t="s">
        <v>157</v>
      </c>
      <c r="BQ270" s="33" t="s">
        <v>157</v>
      </c>
      <c r="BR270" s="33" t="s">
        <v>157</v>
      </c>
      <c r="BS270" s="34" t="s">
        <v>164</v>
      </c>
      <c r="BT270" s="34" t="s">
        <v>1592</v>
      </c>
      <c r="BU270" s="34" t="s">
        <v>162</v>
      </c>
      <c r="BV270" s="34" t="s">
        <v>157</v>
      </c>
      <c r="BW270" s="35" t="s">
        <v>162</v>
      </c>
      <c r="BX270" s="35" t="s">
        <v>535</v>
      </c>
      <c r="BY270" s="35" t="s">
        <v>162</v>
      </c>
    </row>
    <row r="271" spans="1:77" ht="30" x14ac:dyDescent="0.25">
      <c r="A271" s="30" t="s">
        <v>2939</v>
      </c>
      <c r="B271" s="30" t="s">
        <v>2940</v>
      </c>
      <c r="C271" s="30" t="s">
        <v>2941</v>
      </c>
      <c r="D271" s="51">
        <v>108</v>
      </c>
      <c r="E271" s="30" t="s">
        <v>164</v>
      </c>
      <c r="F271" s="31" t="s">
        <v>420</v>
      </c>
      <c r="G271" s="31" t="s">
        <v>164</v>
      </c>
      <c r="H271" s="31" t="s">
        <v>2942</v>
      </c>
      <c r="I271" s="31" t="s">
        <v>233</v>
      </c>
      <c r="J271" s="31" t="s">
        <v>157</v>
      </c>
      <c r="K271" s="31" t="s">
        <v>2867</v>
      </c>
      <c r="L271" s="31" t="s">
        <v>2943</v>
      </c>
      <c r="M271" s="31" t="s">
        <v>2944</v>
      </c>
      <c r="N271" s="31" t="s">
        <v>1372</v>
      </c>
      <c r="O271" s="31" t="s">
        <v>157</v>
      </c>
      <c r="P271" s="31" t="s">
        <v>157</v>
      </c>
      <c r="Q271" s="31" t="s">
        <v>164</v>
      </c>
      <c r="R271" s="31" t="s">
        <v>1241</v>
      </c>
      <c r="S271" s="31" t="s">
        <v>233</v>
      </c>
      <c r="T271" s="31" t="s">
        <v>157</v>
      </c>
      <c r="U271" s="31" t="s">
        <v>157</v>
      </c>
      <c r="V271" s="31" t="s">
        <v>157</v>
      </c>
      <c r="W271" s="31" t="s">
        <v>157</v>
      </c>
      <c r="X271" s="31" t="s">
        <v>157</v>
      </c>
      <c r="Y271" s="31" t="s">
        <v>157</v>
      </c>
      <c r="Z271" s="31" t="s">
        <v>157</v>
      </c>
      <c r="AA271" s="31" t="s">
        <v>157</v>
      </c>
      <c r="AB271" s="31" t="s">
        <v>157</v>
      </c>
      <c r="AC271" s="31" t="s">
        <v>157</v>
      </c>
      <c r="AD271" s="31" t="s">
        <v>157</v>
      </c>
      <c r="AE271" s="31" t="s">
        <v>157</v>
      </c>
      <c r="AF271" s="32" t="s">
        <v>420</v>
      </c>
      <c r="AG271" s="32" t="s">
        <v>217</v>
      </c>
      <c r="AH271" s="32" t="s">
        <v>1895</v>
      </c>
      <c r="AI271" s="32" t="s">
        <v>164</v>
      </c>
      <c r="AJ271" s="32" t="s">
        <v>157</v>
      </c>
      <c r="AK271" s="32" t="s">
        <v>157</v>
      </c>
      <c r="AL271" s="32" t="s">
        <v>157</v>
      </c>
      <c r="AM271" s="32" t="s">
        <v>157</v>
      </c>
      <c r="AN271" s="32" t="s">
        <v>157</v>
      </c>
      <c r="AO271" s="32" t="s">
        <v>157</v>
      </c>
      <c r="AP271" s="32" t="s">
        <v>157</v>
      </c>
      <c r="AQ271" s="32" t="s">
        <v>157</v>
      </c>
      <c r="AR271" s="32" t="s">
        <v>157</v>
      </c>
      <c r="AS271" s="32" t="s">
        <v>157</v>
      </c>
      <c r="AT271" s="32" t="s">
        <v>157</v>
      </c>
      <c r="AU271" s="32" t="s">
        <v>157</v>
      </c>
      <c r="AV271" s="32" t="s">
        <v>157</v>
      </c>
      <c r="AW271" s="32" t="s">
        <v>1895</v>
      </c>
      <c r="AX271" s="32" t="s">
        <v>164</v>
      </c>
      <c r="AY271" s="32" t="s">
        <v>157</v>
      </c>
      <c r="AZ271" s="32" t="s">
        <v>157</v>
      </c>
      <c r="BA271" s="32" t="s">
        <v>157</v>
      </c>
      <c r="BB271" s="32" t="s">
        <v>157</v>
      </c>
      <c r="BC271" s="32" t="s">
        <v>157</v>
      </c>
      <c r="BD271" s="32" t="s">
        <v>157</v>
      </c>
      <c r="BE271" s="32" t="s">
        <v>157</v>
      </c>
      <c r="BF271" s="32" t="s">
        <v>157</v>
      </c>
      <c r="BG271" s="32" t="s">
        <v>157</v>
      </c>
      <c r="BH271" s="32" t="s">
        <v>157</v>
      </c>
      <c r="BI271" s="32" t="s">
        <v>157</v>
      </c>
      <c r="BJ271" s="32" t="s">
        <v>157</v>
      </c>
      <c r="BK271" s="32" t="s">
        <v>157</v>
      </c>
      <c r="BL271" s="33" t="s">
        <v>162</v>
      </c>
      <c r="BM271" s="33" t="s">
        <v>157</v>
      </c>
      <c r="BN271" s="33" t="s">
        <v>157</v>
      </c>
      <c r="BO271" s="33" t="s">
        <v>157</v>
      </c>
      <c r="BP271" s="33" t="s">
        <v>157</v>
      </c>
      <c r="BQ271" s="33" t="s">
        <v>157</v>
      </c>
      <c r="BR271" s="33" t="s">
        <v>157</v>
      </c>
      <c r="BS271" s="34" t="s">
        <v>162</v>
      </c>
      <c r="BT271" s="34" t="s">
        <v>157</v>
      </c>
      <c r="BU271" s="34" t="s">
        <v>164</v>
      </c>
      <c r="BV271" s="34" t="s">
        <v>1690</v>
      </c>
      <c r="BW271" s="35" t="s">
        <v>157</v>
      </c>
      <c r="BX271" s="35" t="s">
        <v>157</v>
      </c>
      <c r="BY271" s="35" t="s">
        <v>157</v>
      </c>
    </row>
    <row r="272" spans="1:77" ht="60" x14ac:dyDescent="0.25">
      <c r="A272" s="30" t="s">
        <v>2947</v>
      </c>
      <c r="B272" s="30" t="s">
        <v>2948</v>
      </c>
      <c r="C272" s="30" t="s">
        <v>2949</v>
      </c>
      <c r="D272" s="51">
        <f>VLOOKUP(A272,Population!A273:C1216,2,FALSE)</f>
        <v>1107</v>
      </c>
      <c r="E272" s="30" t="s">
        <v>164</v>
      </c>
      <c r="F272" s="31" t="s">
        <v>1383</v>
      </c>
      <c r="G272" s="31" t="s">
        <v>164</v>
      </c>
      <c r="H272" s="31" t="s">
        <v>248</v>
      </c>
      <c r="I272" s="31" t="s">
        <v>233</v>
      </c>
      <c r="J272" s="31" t="s">
        <v>157</v>
      </c>
      <c r="K272" s="31" t="s">
        <v>273</v>
      </c>
      <c r="L272" s="31" t="s">
        <v>2950</v>
      </c>
      <c r="M272" s="31" t="s">
        <v>2951</v>
      </c>
      <c r="N272" s="31" t="s">
        <v>2952</v>
      </c>
      <c r="O272" s="31" t="s">
        <v>157</v>
      </c>
      <c r="P272" s="31" t="s">
        <v>1808</v>
      </c>
      <c r="Q272" s="31" t="s">
        <v>164</v>
      </c>
      <c r="R272" s="31" t="s">
        <v>248</v>
      </c>
      <c r="S272" s="31" t="s">
        <v>233</v>
      </c>
      <c r="T272" s="31" t="s">
        <v>157</v>
      </c>
      <c r="U272" s="31" t="s">
        <v>273</v>
      </c>
      <c r="V272" s="31" t="s">
        <v>2950</v>
      </c>
      <c r="W272" s="31" t="s">
        <v>2953</v>
      </c>
      <c r="X272" s="31" t="s">
        <v>2954</v>
      </c>
      <c r="Y272" s="31" t="s">
        <v>157</v>
      </c>
      <c r="Z272" s="31" t="s">
        <v>259</v>
      </c>
      <c r="AA272" s="31" t="s">
        <v>157</v>
      </c>
      <c r="AB272" s="31" t="s">
        <v>157</v>
      </c>
      <c r="AC272" s="31" t="s">
        <v>157</v>
      </c>
      <c r="AD272" s="31" t="s">
        <v>157</v>
      </c>
      <c r="AE272" s="31" t="s">
        <v>2955</v>
      </c>
      <c r="AF272" s="32" t="s">
        <v>1174</v>
      </c>
      <c r="AG272" s="32" t="s">
        <v>2956</v>
      </c>
      <c r="AH272" s="32" t="s">
        <v>2957</v>
      </c>
      <c r="AI272" s="32" t="s">
        <v>164</v>
      </c>
      <c r="AJ272" s="32" t="s">
        <v>623</v>
      </c>
      <c r="AK272" s="32" t="s">
        <v>273</v>
      </c>
      <c r="AL272" s="32" t="s">
        <v>233</v>
      </c>
      <c r="AM272" s="32" t="s">
        <v>157</v>
      </c>
      <c r="AN272" s="32" t="s">
        <v>2958</v>
      </c>
      <c r="AO272" s="32" t="s">
        <v>157</v>
      </c>
      <c r="AP272" s="32" t="s">
        <v>623</v>
      </c>
      <c r="AQ272" s="32" t="s">
        <v>157</v>
      </c>
      <c r="AR272" s="32" t="s">
        <v>359</v>
      </c>
      <c r="AS272" s="32" t="s">
        <v>157</v>
      </c>
      <c r="AT272" s="32" t="s">
        <v>157</v>
      </c>
      <c r="AU272" s="32" t="s">
        <v>2959</v>
      </c>
      <c r="AV272" s="32" t="s">
        <v>157</v>
      </c>
      <c r="AW272" s="32" t="s">
        <v>2960</v>
      </c>
      <c r="AX272" s="32" t="s">
        <v>164</v>
      </c>
      <c r="AY272" s="32" t="s">
        <v>623</v>
      </c>
      <c r="AZ272" s="32" t="s">
        <v>273</v>
      </c>
      <c r="BA272" s="32" t="s">
        <v>233</v>
      </c>
      <c r="BB272" s="32" t="s">
        <v>157</v>
      </c>
      <c r="BC272" s="32" t="s">
        <v>2958</v>
      </c>
      <c r="BD272" s="32" t="s">
        <v>157</v>
      </c>
      <c r="BE272" s="32" t="s">
        <v>623</v>
      </c>
      <c r="BF272" s="32" t="s">
        <v>157</v>
      </c>
      <c r="BG272" s="32" t="s">
        <v>359</v>
      </c>
      <c r="BH272" s="32" t="s">
        <v>157</v>
      </c>
      <c r="BI272" s="32" t="s">
        <v>157</v>
      </c>
      <c r="BJ272" s="32" t="s">
        <v>2961</v>
      </c>
      <c r="BK272" s="32" t="s">
        <v>157</v>
      </c>
      <c r="BL272" s="33" t="s">
        <v>162</v>
      </c>
      <c r="BM272" s="33" t="s">
        <v>157</v>
      </c>
      <c r="BN272" s="33" t="s">
        <v>157</v>
      </c>
      <c r="BO272" s="33" t="s">
        <v>157</v>
      </c>
      <c r="BP272" s="33" t="s">
        <v>157</v>
      </c>
      <c r="BQ272" s="33" t="s">
        <v>157</v>
      </c>
      <c r="BR272" s="33" t="s">
        <v>157</v>
      </c>
      <c r="BS272" s="34" t="s">
        <v>162</v>
      </c>
      <c r="BT272" s="34" t="s">
        <v>157</v>
      </c>
      <c r="BU272" s="34" t="s">
        <v>164</v>
      </c>
      <c r="BV272" s="34" t="s">
        <v>2962</v>
      </c>
      <c r="BW272" s="35" t="s">
        <v>250</v>
      </c>
      <c r="BX272" s="35" t="s">
        <v>404</v>
      </c>
      <c r="BY272" s="35" t="s">
        <v>157</v>
      </c>
    </row>
    <row r="273" spans="1:77" ht="45" x14ac:dyDescent="0.25">
      <c r="A273" s="30" t="s">
        <v>1668</v>
      </c>
      <c r="B273" s="30" t="s">
        <v>1669</v>
      </c>
      <c r="C273" s="30" t="s">
        <v>1670</v>
      </c>
      <c r="D273" s="51">
        <f>VLOOKUP(A273,Population!A274:C1217,2,FALSE)</f>
        <v>422</v>
      </c>
      <c r="E273" s="30" t="s">
        <v>164</v>
      </c>
      <c r="F273" s="31" t="s">
        <v>1671</v>
      </c>
      <c r="G273" s="31" t="s">
        <v>164</v>
      </c>
      <c r="H273" s="31" t="s">
        <v>1672</v>
      </c>
      <c r="I273" s="31" t="s">
        <v>233</v>
      </c>
      <c r="J273" s="31" t="s">
        <v>157</v>
      </c>
      <c r="K273" s="31" t="s">
        <v>340</v>
      </c>
      <c r="L273" s="31" t="s">
        <v>1673</v>
      </c>
      <c r="M273" s="31" t="s">
        <v>157</v>
      </c>
      <c r="N273" s="31" t="s">
        <v>157</v>
      </c>
      <c r="O273" s="31" t="s">
        <v>157</v>
      </c>
      <c r="P273" s="31" t="s">
        <v>1674</v>
      </c>
      <c r="Q273" s="31" t="s">
        <v>164</v>
      </c>
      <c r="R273" s="31" t="s">
        <v>1672</v>
      </c>
      <c r="S273" s="31" t="s">
        <v>233</v>
      </c>
      <c r="T273" s="31" t="s">
        <v>157</v>
      </c>
      <c r="U273" s="31" t="s">
        <v>340</v>
      </c>
      <c r="V273" s="31" t="s">
        <v>1673</v>
      </c>
      <c r="W273" s="31" t="s">
        <v>157</v>
      </c>
      <c r="X273" s="31" t="s">
        <v>157</v>
      </c>
      <c r="Y273" s="31" t="s">
        <v>157</v>
      </c>
      <c r="Z273" s="31" t="s">
        <v>355</v>
      </c>
      <c r="AA273" s="31" t="s">
        <v>157</v>
      </c>
      <c r="AB273" s="31" t="s">
        <v>157</v>
      </c>
      <c r="AC273" s="31" t="s">
        <v>1675</v>
      </c>
      <c r="AD273" s="31" t="s">
        <v>157</v>
      </c>
      <c r="AE273" s="31" t="s">
        <v>157</v>
      </c>
      <c r="AF273" s="32" t="s">
        <v>1676</v>
      </c>
      <c r="AG273" s="32" t="s">
        <v>1674</v>
      </c>
      <c r="AH273" s="32" t="s">
        <v>704</v>
      </c>
      <c r="AI273" s="32" t="s">
        <v>164</v>
      </c>
      <c r="AJ273" s="32" t="s">
        <v>1677</v>
      </c>
      <c r="AK273" s="32" t="s">
        <v>340</v>
      </c>
      <c r="AL273" s="32" t="s">
        <v>233</v>
      </c>
      <c r="AM273" s="32" t="s">
        <v>157</v>
      </c>
      <c r="AN273" s="32" t="s">
        <v>1678</v>
      </c>
      <c r="AO273" s="32" t="s">
        <v>157</v>
      </c>
      <c r="AP273" s="32" t="s">
        <v>157</v>
      </c>
      <c r="AQ273" s="32" t="s">
        <v>157</v>
      </c>
      <c r="AR273" s="32" t="s">
        <v>157</v>
      </c>
      <c r="AS273" s="32" t="s">
        <v>157</v>
      </c>
      <c r="AT273" s="32" t="s">
        <v>157</v>
      </c>
      <c r="AU273" s="32" t="s">
        <v>157</v>
      </c>
      <c r="AV273" s="32" t="s">
        <v>157</v>
      </c>
      <c r="AW273" s="32" t="s">
        <v>762</v>
      </c>
      <c r="AX273" s="32" t="s">
        <v>164</v>
      </c>
      <c r="AY273" s="32" t="s">
        <v>1677</v>
      </c>
      <c r="AZ273" s="32" t="s">
        <v>340</v>
      </c>
      <c r="BA273" s="32" t="s">
        <v>233</v>
      </c>
      <c r="BB273" s="32" t="s">
        <v>157</v>
      </c>
      <c r="BC273" s="32" t="s">
        <v>1678</v>
      </c>
      <c r="BD273" s="32" t="s">
        <v>157</v>
      </c>
      <c r="BE273" s="32" t="s">
        <v>157</v>
      </c>
      <c r="BF273" s="32" t="s">
        <v>157</v>
      </c>
      <c r="BG273" s="32" t="s">
        <v>157</v>
      </c>
      <c r="BH273" s="32" t="s">
        <v>157</v>
      </c>
      <c r="BI273" s="32" t="s">
        <v>157</v>
      </c>
      <c r="BJ273" s="32" t="s">
        <v>157</v>
      </c>
      <c r="BK273" s="32" t="s">
        <v>157</v>
      </c>
      <c r="BL273" s="33" t="s">
        <v>210</v>
      </c>
      <c r="BM273" s="33" t="s">
        <v>157</v>
      </c>
      <c r="BN273" s="33" t="s">
        <v>157</v>
      </c>
      <c r="BO273" s="33" t="s">
        <v>157</v>
      </c>
      <c r="BP273" s="33" t="s">
        <v>157</v>
      </c>
      <c r="BQ273" s="33" t="s">
        <v>157</v>
      </c>
      <c r="BR273" s="33" t="s">
        <v>157</v>
      </c>
      <c r="BS273" s="34" t="s">
        <v>164</v>
      </c>
      <c r="BT273" s="34" t="s">
        <v>762</v>
      </c>
      <c r="BU273" s="34" t="s">
        <v>162</v>
      </c>
      <c r="BV273" s="34" t="s">
        <v>157</v>
      </c>
      <c r="BW273" s="35" t="s">
        <v>157</v>
      </c>
      <c r="BX273" s="35" t="s">
        <v>580</v>
      </c>
      <c r="BY273" s="35" t="s">
        <v>157</v>
      </c>
    </row>
    <row r="274" spans="1:77" ht="60" x14ac:dyDescent="0.25">
      <c r="A274" s="30" t="s">
        <v>1835</v>
      </c>
      <c r="B274" s="30" t="s">
        <v>5965</v>
      </c>
      <c r="C274" s="30" t="s">
        <v>1837</v>
      </c>
      <c r="D274" s="51">
        <f>VLOOKUP(A274,Population!A275:C1218,2,FALSE)</f>
        <v>684</v>
      </c>
      <c r="E274" s="30" t="s">
        <v>164</v>
      </c>
      <c r="F274" s="31" t="s">
        <v>1838</v>
      </c>
      <c r="G274" s="31" t="s">
        <v>164</v>
      </c>
      <c r="H274" s="31" t="s">
        <v>1839</v>
      </c>
      <c r="I274" s="31" t="s">
        <v>233</v>
      </c>
      <c r="J274" s="31" t="s">
        <v>157</v>
      </c>
      <c r="K274" s="31" t="s">
        <v>273</v>
      </c>
      <c r="L274" s="31" t="s">
        <v>1840</v>
      </c>
      <c r="M274" s="31" t="s">
        <v>157</v>
      </c>
      <c r="N274" s="31" t="s">
        <v>157</v>
      </c>
      <c r="O274" s="31" t="s">
        <v>157</v>
      </c>
      <c r="P274" s="31" t="s">
        <v>967</v>
      </c>
      <c r="Q274" s="31" t="s">
        <v>164</v>
      </c>
      <c r="R274" s="31" t="s">
        <v>1839</v>
      </c>
      <c r="S274" s="31" t="s">
        <v>233</v>
      </c>
      <c r="T274" s="31" t="s">
        <v>157</v>
      </c>
      <c r="U274" s="31" t="s">
        <v>273</v>
      </c>
      <c r="V274" s="31" t="s">
        <v>1840</v>
      </c>
      <c r="W274" s="31" t="s">
        <v>157</v>
      </c>
      <c r="X274" s="31" t="s">
        <v>157</v>
      </c>
      <c r="Y274" s="31" t="s">
        <v>157</v>
      </c>
      <c r="Z274" s="31" t="s">
        <v>259</v>
      </c>
      <c r="AA274" s="31" t="s">
        <v>157</v>
      </c>
      <c r="AB274" s="31" t="s">
        <v>157</v>
      </c>
      <c r="AC274" s="31" t="s">
        <v>157</v>
      </c>
      <c r="AD274" s="31" t="s">
        <v>157</v>
      </c>
      <c r="AE274" s="31" t="s">
        <v>157</v>
      </c>
      <c r="AF274" s="32" t="s">
        <v>1841</v>
      </c>
      <c r="AG274" s="32" t="s">
        <v>967</v>
      </c>
      <c r="AH274" s="32" t="s">
        <v>1842</v>
      </c>
      <c r="AI274" s="32" t="s">
        <v>164</v>
      </c>
      <c r="AJ274" s="32" t="s">
        <v>1843</v>
      </c>
      <c r="AK274" s="32" t="s">
        <v>273</v>
      </c>
      <c r="AL274" s="32" t="s">
        <v>233</v>
      </c>
      <c r="AM274" s="32" t="s">
        <v>157</v>
      </c>
      <c r="AN274" s="32" t="s">
        <v>1844</v>
      </c>
      <c r="AO274" s="32" t="s">
        <v>186</v>
      </c>
      <c r="AP274" s="32" t="s">
        <v>157</v>
      </c>
      <c r="AQ274" s="32" t="s">
        <v>157</v>
      </c>
      <c r="AR274" s="32" t="s">
        <v>259</v>
      </c>
      <c r="AS274" s="32" t="s">
        <v>157</v>
      </c>
      <c r="AT274" s="32" t="s">
        <v>157</v>
      </c>
      <c r="AU274" s="32" t="s">
        <v>157</v>
      </c>
      <c r="AV274" s="32" t="s">
        <v>157</v>
      </c>
      <c r="AW274" s="32" t="s">
        <v>1843</v>
      </c>
      <c r="AX274" s="32" t="s">
        <v>164</v>
      </c>
      <c r="AY274" s="32" t="s">
        <v>1843</v>
      </c>
      <c r="AZ274" s="32" t="s">
        <v>273</v>
      </c>
      <c r="BA274" s="32" t="s">
        <v>233</v>
      </c>
      <c r="BB274" s="32" t="s">
        <v>157</v>
      </c>
      <c r="BC274" s="32" t="s">
        <v>1844</v>
      </c>
      <c r="BD274" s="32" t="s">
        <v>186</v>
      </c>
      <c r="BE274" s="32" t="s">
        <v>157</v>
      </c>
      <c r="BF274" s="32" t="s">
        <v>157</v>
      </c>
      <c r="BG274" s="32" t="s">
        <v>626</v>
      </c>
      <c r="BH274" s="32" t="s">
        <v>157</v>
      </c>
      <c r="BI274" s="32" t="s">
        <v>157</v>
      </c>
      <c r="BJ274" s="32" t="s">
        <v>157</v>
      </c>
      <c r="BK274" s="32" t="s">
        <v>157</v>
      </c>
      <c r="BL274" s="33" t="s">
        <v>164</v>
      </c>
      <c r="BM274" s="33" t="s">
        <v>1838</v>
      </c>
      <c r="BN274" s="33" t="s">
        <v>377</v>
      </c>
      <c r="BO274" s="33" t="s">
        <v>167</v>
      </c>
      <c r="BP274" s="33" t="s">
        <v>157</v>
      </c>
      <c r="BQ274" s="33" t="s">
        <v>1845</v>
      </c>
      <c r="BR274" s="33" t="s">
        <v>157</v>
      </c>
      <c r="BS274" s="34" t="s">
        <v>162</v>
      </c>
      <c r="BT274" s="34" t="s">
        <v>157</v>
      </c>
      <c r="BU274" s="34" t="s">
        <v>162</v>
      </c>
      <c r="BV274" s="34" t="s">
        <v>157</v>
      </c>
      <c r="BW274" s="35" t="s">
        <v>1846</v>
      </c>
      <c r="BX274" s="35" t="s">
        <v>1847</v>
      </c>
      <c r="BY274" s="35" t="s">
        <v>157</v>
      </c>
    </row>
    <row r="275" spans="1:77" ht="90" x14ac:dyDescent="0.25">
      <c r="A275" s="30" t="s">
        <v>5880</v>
      </c>
      <c r="B275" s="30" t="s">
        <v>1701</v>
      </c>
      <c r="C275" s="30" t="s">
        <v>1702</v>
      </c>
      <c r="D275" s="51">
        <f>VLOOKUP(A275,Population!A276:C1219,2,FALSE)</f>
        <v>1468</v>
      </c>
      <c r="E275" s="30" t="s">
        <v>164</v>
      </c>
      <c r="F275" s="31" t="s">
        <v>1703</v>
      </c>
      <c r="G275" s="31" t="s">
        <v>164</v>
      </c>
      <c r="H275" s="31" t="s">
        <v>1704</v>
      </c>
      <c r="I275" s="31" t="s">
        <v>233</v>
      </c>
      <c r="J275" s="31" t="s">
        <v>157</v>
      </c>
      <c r="K275" s="31" t="s">
        <v>273</v>
      </c>
      <c r="L275" s="31" t="s">
        <v>1705</v>
      </c>
      <c r="M275" s="31" t="s">
        <v>1706</v>
      </c>
      <c r="N275" s="31" t="s">
        <v>1707</v>
      </c>
      <c r="O275" s="31" t="s">
        <v>157</v>
      </c>
      <c r="P275" s="31" t="s">
        <v>959</v>
      </c>
      <c r="Q275" s="31" t="s">
        <v>164</v>
      </c>
      <c r="R275" s="31" t="s">
        <v>1704</v>
      </c>
      <c r="S275" s="31" t="s">
        <v>233</v>
      </c>
      <c r="T275" s="31" t="s">
        <v>157</v>
      </c>
      <c r="U275" s="31" t="s">
        <v>273</v>
      </c>
      <c r="V275" s="31" t="s">
        <v>1708</v>
      </c>
      <c r="W275" s="31" t="s">
        <v>1709</v>
      </c>
      <c r="X275" s="31" t="s">
        <v>1710</v>
      </c>
      <c r="Y275" s="31" t="s">
        <v>157</v>
      </c>
      <c r="Z275" s="31" t="s">
        <v>1711</v>
      </c>
      <c r="AA275" s="31" t="s">
        <v>157</v>
      </c>
      <c r="AB275" s="31" t="s">
        <v>1712</v>
      </c>
      <c r="AC275" s="31" t="s">
        <v>1713</v>
      </c>
      <c r="AD275" s="31" t="s">
        <v>157</v>
      </c>
      <c r="AE275" s="31" t="s">
        <v>157</v>
      </c>
      <c r="AF275" s="32" t="s">
        <v>1714</v>
      </c>
      <c r="AG275" s="32" t="s">
        <v>959</v>
      </c>
      <c r="AH275" s="32" t="s">
        <v>1715</v>
      </c>
      <c r="AI275" s="32" t="s">
        <v>164</v>
      </c>
      <c r="AJ275" s="32" t="s">
        <v>1716</v>
      </c>
      <c r="AK275" s="32" t="s">
        <v>273</v>
      </c>
      <c r="AL275" s="32" t="s">
        <v>233</v>
      </c>
      <c r="AM275" s="32" t="s">
        <v>157</v>
      </c>
      <c r="AN275" s="32" t="s">
        <v>1717</v>
      </c>
      <c r="AO275" s="32" t="s">
        <v>157</v>
      </c>
      <c r="AP275" s="32" t="s">
        <v>1704</v>
      </c>
      <c r="AQ275" s="32" t="s">
        <v>157</v>
      </c>
      <c r="AR275" s="32" t="s">
        <v>1137</v>
      </c>
      <c r="AS275" s="32" t="s">
        <v>157</v>
      </c>
      <c r="AT275" s="32" t="s">
        <v>1718</v>
      </c>
      <c r="AU275" s="32" t="s">
        <v>1719</v>
      </c>
      <c r="AV275" s="32" t="s">
        <v>157</v>
      </c>
      <c r="AW275" s="32" t="s">
        <v>1720</v>
      </c>
      <c r="AX275" s="32" t="s">
        <v>164</v>
      </c>
      <c r="AY275" s="32" t="s">
        <v>1716</v>
      </c>
      <c r="AZ275" s="32" t="s">
        <v>273</v>
      </c>
      <c r="BA275" s="32" t="s">
        <v>233</v>
      </c>
      <c r="BB275" s="32" t="s">
        <v>157</v>
      </c>
      <c r="BC275" s="32" t="s">
        <v>1717</v>
      </c>
      <c r="BD275" s="32" t="s">
        <v>157</v>
      </c>
      <c r="BE275" s="32" t="s">
        <v>1721</v>
      </c>
      <c r="BF275" s="32" t="s">
        <v>157</v>
      </c>
      <c r="BG275" s="32" t="s">
        <v>1137</v>
      </c>
      <c r="BH275" s="32" t="s">
        <v>157</v>
      </c>
      <c r="BI275" s="32" t="s">
        <v>1722</v>
      </c>
      <c r="BJ275" s="32" t="s">
        <v>1722</v>
      </c>
      <c r="BK275" s="32" t="s">
        <v>157</v>
      </c>
      <c r="BL275" s="33" t="s">
        <v>164</v>
      </c>
      <c r="BM275" s="33" t="s">
        <v>1723</v>
      </c>
      <c r="BN275" s="33" t="s">
        <v>1724</v>
      </c>
      <c r="BO275" s="33" t="s">
        <v>167</v>
      </c>
      <c r="BP275" s="33" t="s">
        <v>157</v>
      </c>
      <c r="BQ275" s="33" t="s">
        <v>1537</v>
      </c>
      <c r="BR275" s="33" t="s">
        <v>1725</v>
      </c>
      <c r="BS275" s="34" t="s">
        <v>162</v>
      </c>
      <c r="BT275" s="34" t="s">
        <v>157</v>
      </c>
      <c r="BU275" s="34" t="s">
        <v>162</v>
      </c>
      <c r="BV275" s="34" t="s">
        <v>157</v>
      </c>
      <c r="BW275" s="35" t="s">
        <v>1726</v>
      </c>
      <c r="BX275" s="35" t="s">
        <v>1727</v>
      </c>
      <c r="BY275" s="35" t="s">
        <v>157</v>
      </c>
    </row>
    <row r="276" spans="1:77" ht="60" x14ac:dyDescent="0.25">
      <c r="A276" s="30" t="s">
        <v>1885</v>
      </c>
      <c r="B276" s="30" t="s">
        <v>1886</v>
      </c>
      <c r="C276" s="30" t="s">
        <v>1887</v>
      </c>
      <c r="D276" s="51">
        <f>VLOOKUP(A276,Population!A277:C1220,2,FALSE)</f>
        <v>310</v>
      </c>
      <c r="E276" s="30" t="s">
        <v>164</v>
      </c>
      <c r="F276" s="31" t="s">
        <v>1838</v>
      </c>
      <c r="G276" s="31" t="s">
        <v>164</v>
      </c>
      <c r="H276" s="31" t="s">
        <v>1583</v>
      </c>
      <c r="I276" s="31" t="s">
        <v>233</v>
      </c>
      <c r="J276" s="31" t="s">
        <v>157</v>
      </c>
      <c r="K276" s="31" t="s">
        <v>297</v>
      </c>
      <c r="L276" s="31" t="s">
        <v>1888</v>
      </c>
      <c r="M276" s="31" t="s">
        <v>1889</v>
      </c>
      <c r="N276" s="31" t="s">
        <v>1890</v>
      </c>
      <c r="O276" s="31" t="s">
        <v>157</v>
      </c>
      <c r="P276" s="31" t="s">
        <v>830</v>
      </c>
      <c r="Q276" s="31" t="s">
        <v>162</v>
      </c>
      <c r="R276" s="31" t="s">
        <v>157</v>
      </c>
      <c r="S276" s="31" t="s">
        <v>157</v>
      </c>
      <c r="T276" s="31" t="s">
        <v>157</v>
      </c>
      <c r="U276" s="31" t="s">
        <v>157</v>
      </c>
      <c r="V276" s="31" t="s">
        <v>157</v>
      </c>
      <c r="W276" s="31" t="s">
        <v>1891</v>
      </c>
      <c r="X276" s="31" t="s">
        <v>157</v>
      </c>
      <c r="Y276" s="31" t="s">
        <v>157</v>
      </c>
      <c r="Z276" s="31" t="s">
        <v>259</v>
      </c>
      <c r="AA276" s="31" t="s">
        <v>157</v>
      </c>
      <c r="AB276" s="31" t="s">
        <v>157</v>
      </c>
      <c r="AC276" s="31" t="s">
        <v>157</v>
      </c>
      <c r="AD276" s="31" t="s">
        <v>157</v>
      </c>
      <c r="AE276" s="31" t="s">
        <v>157</v>
      </c>
      <c r="AF276" s="32" t="s">
        <v>1892</v>
      </c>
      <c r="AG276" s="32" t="s">
        <v>830</v>
      </c>
      <c r="AH276" s="32" t="s">
        <v>1050</v>
      </c>
      <c r="AI276" s="32" t="s">
        <v>164</v>
      </c>
      <c r="AJ276" s="32" t="s">
        <v>369</v>
      </c>
      <c r="AK276" s="32" t="s">
        <v>1893</v>
      </c>
      <c r="AL276" s="32" t="s">
        <v>233</v>
      </c>
      <c r="AM276" s="32" t="s">
        <v>157</v>
      </c>
      <c r="AN276" s="32" t="s">
        <v>378</v>
      </c>
      <c r="AO276" s="32" t="s">
        <v>157</v>
      </c>
      <c r="AP276" s="32" t="s">
        <v>157</v>
      </c>
      <c r="AQ276" s="32" t="s">
        <v>157</v>
      </c>
      <c r="AR276" s="32" t="s">
        <v>359</v>
      </c>
      <c r="AS276" s="32" t="s">
        <v>157</v>
      </c>
      <c r="AT276" s="32" t="s">
        <v>157</v>
      </c>
      <c r="AU276" s="32" t="s">
        <v>1894</v>
      </c>
      <c r="AV276" s="32" t="s">
        <v>157</v>
      </c>
      <c r="AW276" s="32" t="s">
        <v>1895</v>
      </c>
      <c r="AX276" s="32" t="s">
        <v>162</v>
      </c>
      <c r="AY276" s="32" t="s">
        <v>157</v>
      </c>
      <c r="AZ276" s="32" t="s">
        <v>157</v>
      </c>
      <c r="BA276" s="32" t="s">
        <v>157</v>
      </c>
      <c r="BB276" s="32" t="s">
        <v>157</v>
      </c>
      <c r="BC276" s="32" t="s">
        <v>157</v>
      </c>
      <c r="BD276" s="32" t="s">
        <v>157</v>
      </c>
      <c r="BE276" s="32" t="s">
        <v>157</v>
      </c>
      <c r="BF276" s="32" t="s">
        <v>157</v>
      </c>
      <c r="BG276" s="32" t="s">
        <v>259</v>
      </c>
      <c r="BH276" s="32" t="s">
        <v>157</v>
      </c>
      <c r="BI276" s="32" t="s">
        <v>157</v>
      </c>
      <c r="BJ276" s="32" t="s">
        <v>157</v>
      </c>
      <c r="BK276" s="32" t="s">
        <v>157</v>
      </c>
      <c r="BL276" s="33" t="s">
        <v>162</v>
      </c>
      <c r="BM276" s="33" t="s">
        <v>157</v>
      </c>
      <c r="BN276" s="33" t="s">
        <v>157</v>
      </c>
      <c r="BO276" s="33" t="s">
        <v>157</v>
      </c>
      <c r="BP276" s="33" t="s">
        <v>157</v>
      </c>
      <c r="BQ276" s="33" t="s">
        <v>157</v>
      </c>
      <c r="BR276" s="33" t="s">
        <v>157</v>
      </c>
      <c r="BS276" s="34" t="s">
        <v>162</v>
      </c>
      <c r="BT276" s="34" t="s">
        <v>157</v>
      </c>
      <c r="BU276" s="34" t="s">
        <v>162</v>
      </c>
      <c r="BV276" s="34" t="s">
        <v>157</v>
      </c>
      <c r="BW276" s="35" t="s">
        <v>580</v>
      </c>
      <c r="BX276" s="35" t="s">
        <v>580</v>
      </c>
      <c r="BY276" s="35" t="s">
        <v>157</v>
      </c>
    </row>
    <row r="277" spans="1:77" ht="60" x14ac:dyDescent="0.25">
      <c r="A277" s="30" t="s">
        <v>4444</v>
      </c>
      <c r="B277" s="30" t="s">
        <v>4445</v>
      </c>
      <c r="C277" s="30" t="s">
        <v>4446</v>
      </c>
      <c r="D277" s="51">
        <f>VLOOKUP(A277,Population!A278:C1221,2,FALSE)</f>
        <v>10600</v>
      </c>
      <c r="E277" s="30" t="s">
        <v>164</v>
      </c>
      <c r="F277" s="31" t="s">
        <v>4447</v>
      </c>
      <c r="G277" s="31" t="s">
        <v>164</v>
      </c>
      <c r="H277" s="31" t="s">
        <v>4448</v>
      </c>
      <c r="I277" s="31" t="s">
        <v>233</v>
      </c>
      <c r="J277" s="31" t="s">
        <v>157</v>
      </c>
      <c r="K277" s="31" t="s">
        <v>440</v>
      </c>
      <c r="L277" s="31" t="s">
        <v>4449</v>
      </c>
      <c r="M277" s="31" t="s">
        <v>4450</v>
      </c>
      <c r="N277" s="31" t="s">
        <v>4451</v>
      </c>
      <c r="O277" s="31" t="s">
        <v>157</v>
      </c>
      <c r="P277" s="31" t="s">
        <v>4452</v>
      </c>
      <c r="Q277" s="31" t="s">
        <v>164</v>
      </c>
      <c r="R277" s="31" t="s">
        <v>4448</v>
      </c>
      <c r="S277" s="31" t="s">
        <v>233</v>
      </c>
      <c r="T277" s="31" t="s">
        <v>157</v>
      </c>
      <c r="U277" s="31" t="s">
        <v>440</v>
      </c>
      <c r="V277" s="31" t="s">
        <v>4449</v>
      </c>
      <c r="W277" s="31" t="s">
        <v>4453</v>
      </c>
      <c r="X277" s="31" t="s">
        <v>4454</v>
      </c>
      <c r="Y277" s="31" t="s">
        <v>157</v>
      </c>
      <c r="Z277" s="31" t="s">
        <v>323</v>
      </c>
      <c r="AA277" s="31" t="s">
        <v>157</v>
      </c>
      <c r="AB277" s="31" t="s">
        <v>157</v>
      </c>
      <c r="AC277" s="31" t="s">
        <v>157</v>
      </c>
      <c r="AD277" s="31" t="s">
        <v>4455</v>
      </c>
      <c r="AE277" s="31" t="s">
        <v>4456</v>
      </c>
      <c r="AF277" s="32" t="s">
        <v>4457</v>
      </c>
      <c r="AG277" s="32" t="s">
        <v>4458</v>
      </c>
      <c r="AH277" s="32" t="s">
        <v>157</v>
      </c>
      <c r="AI277" s="32" t="s">
        <v>164</v>
      </c>
      <c r="AJ277" s="32" t="s">
        <v>4459</v>
      </c>
      <c r="AK277" s="32" t="s">
        <v>340</v>
      </c>
      <c r="AL277" s="32" t="s">
        <v>233</v>
      </c>
      <c r="AM277" s="32" t="s">
        <v>157</v>
      </c>
      <c r="AN277" s="32" t="s">
        <v>4460</v>
      </c>
      <c r="AO277" s="32" t="s">
        <v>157</v>
      </c>
      <c r="AP277" s="32" t="s">
        <v>4461</v>
      </c>
      <c r="AQ277" s="32" t="s">
        <v>157</v>
      </c>
      <c r="AR277" s="32" t="s">
        <v>323</v>
      </c>
      <c r="AS277" s="32" t="s">
        <v>157</v>
      </c>
      <c r="AT277" s="32" t="s">
        <v>157</v>
      </c>
      <c r="AU277" s="32" t="s">
        <v>157</v>
      </c>
      <c r="AV277" s="32" t="s">
        <v>4462</v>
      </c>
      <c r="AW277" s="32" t="s">
        <v>157</v>
      </c>
      <c r="AX277" s="32" t="s">
        <v>164</v>
      </c>
      <c r="AY277" s="32" t="s">
        <v>4459</v>
      </c>
      <c r="AZ277" s="32" t="s">
        <v>340</v>
      </c>
      <c r="BA277" s="32" t="s">
        <v>233</v>
      </c>
      <c r="BB277" s="32" t="s">
        <v>157</v>
      </c>
      <c r="BC277" s="32" t="s">
        <v>4463</v>
      </c>
      <c r="BD277" s="32" t="s">
        <v>157</v>
      </c>
      <c r="BE277" s="32" t="s">
        <v>4461</v>
      </c>
      <c r="BF277" s="32" t="s">
        <v>157</v>
      </c>
      <c r="BG277" s="32" t="s">
        <v>323</v>
      </c>
      <c r="BH277" s="32" t="s">
        <v>157</v>
      </c>
      <c r="BI277" s="32" t="s">
        <v>157</v>
      </c>
      <c r="BJ277" s="32" t="s">
        <v>157</v>
      </c>
      <c r="BK277" s="32" t="s">
        <v>4464</v>
      </c>
      <c r="BL277" s="33" t="s">
        <v>164</v>
      </c>
      <c r="BM277" s="33" t="s">
        <v>4465</v>
      </c>
      <c r="BN277" s="33" t="s">
        <v>4466</v>
      </c>
      <c r="BO277" s="33" t="s">
        <v>775</v>
      </c>
      <c r="BP277" s="33" t="s">
        <v>4467</v>
      </c>
      <c r="BQ277" s="33" t="s">
        <v>157</v>
      </c>
      <c r="BR277" s="33" t="s">
        <v>157</v>
      </c>
      <c r="BS277" s="34" t="s">
        <v>162</v>
      </c>
      <c r="BT277" s="34" t="s">
        <v>157</v>
      </c>
      <c r="BU277" s="34" t="s">
        <v>162</v>
      </c>
      <c r="BV277" s="34" t="s">
        <v>157</v>
      </c>
      <c r="BW277" s="35" t="s">
        <v>162</v>
      </c>
      <c r="BX277" s="35" t="s">
        <v>4468</v>
      </c>
      <c r="BY277" s="35" t="s">
        <v>157</v>
      </c>
    </row>
    <row r="278" spans="1:77" ht="30" x14ac:dyDescent="0.25">
      <c r="A278" s="30" t="s">
        <v>4727</v>
      </c>
      <c r="B278" s="30" t="s">
        <v>4728</v>
      </c>
      <c r="C278" s="30" t="s">
        <v>4729</v>
      </c>
      <c r="D278" s="51">
        <f>VLOOKUP(A278,Population!A279:C1222,2,FALSE)</f>
        <v>3431</v>
      </c>
      <c r="E278" s="30" t="s">
        <v>164</v>
      </c>
      <c r="F278" s="31" t="s">
        <v>3638</v>
      </c>
      <c r="G278" s="31" t="s">
        <v>164</v>
      </c>
      <c r="H278" s="31" t="s">
        <v>4730</v>
      </c>
      <c r="I278" s="31" t="s">
        <v>614</v>
      </c>
      <c r="J278" s="31" t="s">
        <v>157</v>
      </c>
      <c r="K278" s="31" t="s">
        <v>340</v>
      </c>
      <c r="L278" s="31" t="s">
        <v>4731</v>
      </c>
      <c r="M278" s="31" t="s">
        <v>157</v>
      </c>
      <c r="N278" s="31" t="s">
        <v>157</v>
      </c>
      <c r="O278" s="31" t="s">
        <v>4732</v>
      </c>
      <c r="P278" s="31" t="s">
        <v>4733</v>
      </c>
      <c r="Q278" s="31" t="s">
        <v>164</v>
      </c>
      <c r="R278" s="31" t="s">
        <v>4730</v>
      </c>
      <c r="S278" s="31" t="s">
        <v>614</v>
      </c>
      <c r="T278" s="31" t="s">
        <v>157</v>
      </c>
      <c r="U278" s="31" t="s">
        <v>340</v>
      </c>
      <c r="V278" s="31" t="s">
        <v>4734</v>
      </c>
      <c r="W278" s="31" t="s">
        <v>157</v>
      </c>
      <c r="X278" s="31" t="s">
        <v>157</v>
      </c>
      <c r="Y278" s="31" t="s">
        <v>4735</v>
      </c>
      <c r="Z278" s="31" t="s">
        <v>259</v>
      </c>
      <c r="AA278" s="31" t="s">
        <v>157</v>
      </c>
      <c r="AB278" s="31" t="s">
        <v>157</v>
      </c>
      <c r="AC278" s="31" t="s">
        <v>157</v>
      </c>
      <c r="AD278" s="31" t="s">
        <v>157</v>
      </c>
      <c r="AE278" s="31" t="s">
        <v>157</v>
      </c>
      <c r="AF278" s="32" t="s">
        <v>4736</v>
      </c>
      <c r="AG278" s="32" t="s">
        <v>351</v>
      </c>
      <c r="AH278" s="32" t="s">
        <v>645</v>
      </c>
      <c r="AI278" s="32" t="s">
        <v>164</v>
      </c>
      <c r="AJ278" s="32" t="s">
        <v>4737</v>
      </c>
      <c r="AK278" s="32" t="s">
        <v>340</v>
      </c>
      <c r="AL278" s="32" t="s">
        <v>614</v>
      </c>
      <c r="AM278" s="32" t="s">
        <v>157</v>
      </c>
      <c r="AN278" s="32" t="s">
        <v>4738</v>
      </c>
      <c r="AO278" s="32" t="s">
        <v>157</v>
      </c>
      <c r="AP278" s="32" t="s">
        <v>157</v>
      </c>
      <c r="AQ278" s="32" t="s">
        <v>4739</v>
      </c>
      <c r="AR278" s="32" t="s">
        <v>259</v>
      </c>
      <c r="AS278" s="32" t="s">
        <v>157</v>
      </c>
      <c r="AT278" s="32" t="s">
        <v>157</v>
      </c>
      <c r="AU278" s="32" t="s">
        <v>157</v>
      </c>
      <c r="AV278" s="32" t="s">
        <v>157</v>
      </c>
      <c r="AW278" s="32" t="s">
        <v>1061</v>
      </c>
      <c r="AX278" s="32" t="s">
        <v>164</v>
      </c>
      <c r="AY278" s="32" t="s">
        <v>4737</v>
      </c>
      <c r="AZ278" s="32" t="s">
        <v>340</v>
      </c>
      <c r="BA278" s="32" t="s">
        <v>614</v>
      </c>
      <c r="BB278" s="32" t="s">
        <v>157</v>
      </c>
      <c r="BC278" s="32" t="s">
        <v>4738</v>
      </c>
      <c r="BD278" s="32" t="s">
        <v>157</v>
      </c>
      <c r="BE278" s="32" t="s">
        <v>157</v>
      </c>
      <c r="BF278" s="32" t="s">
        <v>4740</v>
      </c>
      <c r="BG278" s="32" t="s">
        <v>259</v>
      </c>
      <c r="BH278" s="32" t="s">
        <v>4740</v>
      </c>
      <c r="BI278" s="32" t="s">
        <v>157</v>
      </c>
      <c r="BJ278" s="32" t="s">
        <v>157</v>
      </c>
      <c r="BK278" s="32" t="s">
        <v>157</v>
      </c>
      <c r="BL278" s="33" t="s">
        <v>164</v>
      </c>
      <c r="BM278" s="33" t="s">
        <v>190</v>
      </c>
      <c r="BN278" s="33" t="s">
        <v>970</v>
      </c>
      <c r="BO278" s="33" t="s">
        <v>167</v>
      </c>
      <c r="BP278" s="33" t="s">
        <v>157</v>
      </c>
      <c r="BQ278" s="33" t="s">
        <v>3364</v>
      </c>
      <c r="BR278" s="33" t="s">
        <v>3364</v>
      </c>
      <c r="BS278" s="34" t="s">
        <v>162</v>
      </c>
      <c r="BT278" s="34" t="s">
        <v>157</v>
      </c>
      <c r="BU278" s="34" t="s">
        <v>162</v>
      </c>
      <c r="BV278" s="34" t="s">
        <v>157</v>
      </c>
      <c r="BW278" s="35" t="s">
        <v>4741</v>
      </c>
      <c r="BX278" s="35" t="s">
        <v>162</v>
      </c>
      <c r="BY278" s="35" t="s">
        <v>157</v>
      </c>
    </row>
    <row r="279" spans="1:77" ht="45" x14ac:dyDescent="0.25">
      <c r="A279" s="30" t="s">
        <v>4346</v>
      </c>
      <c r="B279" s="30" t="s">
        <v>4347</v>
      </c>
      <c r="C279" s="30" t="s">
        <v>4348</v>
      </c>
      <c r="D279" s="51">
        <f>VLOOKUP(A279,Population!A280:C1223,2,FALSE)</f>
        <v>1279</v>
      </c>
      <c r="E279" s="30" t="s">
        <v>164</v>
      </c>
      <c r="F279" s="31" t="s">
        <v>793</v>
      </c>
      <c r="G279" s="31" t="s">
        <v>164</v>
      </c>
      <c r="H279" s="31" t="s">
        <v>3185</v>
      </c>
      <c r="I279" s="31" t="s">
        <v>233</v>
      </c>
      <c r="J279" s="31" t="s">
        <v>157</v>
      </c>
      <c r="K279" s="31" t="s">
        <v>273</v>
      </c>
      <c r="L279" s="31" t="s">
        <v>3614</v>
      </c>
      <c r="M279" s="31" t="s">
        <v>1333</v>
      </c>
      <c r="N279" s="31" t="s">
        <v>4349</v>
      </c>
      <c r="O279" s="31" t="s">
        <v>157</v>
      </c>
      <c r="P279" s="31" t="s">
        <v>2840</v>
      </c>
      <c r="Q279" s="31" t="s">
        <v>164</v>
      </c>
      <c r="R279" s="31" t="s">
        <v>3185</v>
      </c>
      <c r="S279" s="31" t="s">
        <v>233</v>
      </c>
      <c r="T279" s="31" t="s">
        <v>157</v>
      </c>
      <c r="U279" s="31" t="s">
        <v>273</v>
      </c>
      <c r="V279" s="31" t="s">
        <v>3614</v>
      </c>
      <c r="W279" s="31" t="s">
        <v>4350</v>
      </c>
      <c r="X279" s="31" t="s">
        <v>4351</v>
      </c>
      <c r="Y279" s="31" t="s">
        <v>157</v>
      </c>
      <c r="Z279" s="31" t="s">
        <v>259</v>
      </c>
      <c r="AA279" s="31" t="s">
        <v>157</v>
      </c>
      <c r="AB279" s="31" t="s">
        <v>157</v>
      </c>
      <c r="AC279" s="31" t="s">
        <v>157</v>
      </c>
      <c r="AD279" s="31" t="s">
        <v>157</v>
      </c>
      <c r="AE279" s="31" t="s">
        <v>157</v>
      </c>
      <c r="AF279" s="32" t="s">
        <v>1174</v>
      </c>
      <c r="AG279" s="32" t="s">
        <v>1071</v>
      </c>
      <c r="AH279" s="32" t="s">
        <v>1102</v>
      </c>
      <c r="AI279" s="32" t="s">
        <v>164</v>
      </c>
      <c r="AJ279" s="32" t="s">
        <v>4352</v>
      </c>
      <c r="AK279" s="32" t="s">
        <v>340</v>
      </c>
      <c r="AL279" s="32" t="s">
        <v>233</v>
      </c>
      <c r="AM279" s="32" t="s">
        <v>157</v>
      </c>
      <c r="AN279" s="32" t="s">
        <v>4353</v>
      </c>
      <c r="AO279" s="32" t="s">
        <v>157</v>
      </c>
      <c r="AP279" s="32" t="s">
        <v>4354</v>
      </c>
      <c r="AQ279" s="32" t="s">
        <v>157</v>
      </c>
      <c r="AR279" s="32" t="s">
        <v>259</v>
      </c>
      <c r="AS279" s="32" t="s">
        <v>157</v>
      </c>
      <c r="AT279" s="32" t="s">
        <v>157</v>
      </c>
      <c r="AU279" s="32" t="s">
        <v>157</v>
      </c>
      <c r="AV279" s="32" t="s">
        <v>157</v>
      </c>
      <c r="AW279" s="32" t="s">
        <v>680</v>
      </c>
      <c r="AX279" s="32" t="s">
        <v>164</v>
      </c>
      <c r="AY279" s="32" t="s">
        <v>4352</v>
      </c>
      <c r="AZ279" s="32" t="s">
        <v>340</v>
      </c>
      <c r="BA279" s="32" t="s">
        <v>233</v>
      </c>
      <c r="BB279" s="32" t="s">
        <v>157</v>
      </c>
      <c r="BC279" s="32" t="s">
        <v>4353</v>
      </c>
      <c r="BD279" s="32" t="s">
        <v>157</v>
      </c>
      <c r="BE279" s="32" t="s">
        <v>4354</v>
      </c>
      <c r="BF279" s="32" t="s">
        <v>157</v>
      </c>
      <c r="BG279" s="32" t="s">
        <v>259</v>
      </c>
      <c r="BH279" s="32" t="s">
        <v>157</v>
      </c>
      <c r="BI279" s="32" t="s">
        <v>157</v>
      </c>
      <c r="BJ279" s="32" t="s">
        <v>157</v>
      </c>
      <c r="BK279" s="32" t="s">
        <v>157</v>
      </c>
      <c r="BL279" s="33" t="s">
        <v>162</v>
      </c>
      <c r="BM279" s="33" t="s">
        <v>157</v>
      </c>
      <c r="BN279" s="33" t="s">
        <v>157</v>
      </c>
      <c r="BO279" s="33" t="s">
        <v>157</v>
      </c>
      <c r="BP279" s="33" t="s">
        <v>157</v>
      </c>
      <c r="BQ279" s="33" t="s">
        <v>157</v>
      </c>
      <c r="BR279" s="33" t="s">
        <v>157</v>
      </c>
      <c r="BS279" s="34" t="s">
        <v>162</v>
      </c>
      <c r="BT279" s="34" t="s">
        <v>157</v>
      </c>
      <c r="BU279" s="34" t="s">
        <v>164</v>
      </c>
      <c r="BV279" s="34" t="s">
        <v>4355</v>
      </c>
      <c r="BW279" s="35" t="s">
        <v>580</v>
      </c>
      <c r="BX279" s="35" t="s">
        <v>580</v>
      </c>
      <c r="BY279" s="35" t="s">
        <v>4356</v>
      </c>
    </row>
    <row r="280" spans="1:77" ht="60" x14ac:dyDescent="0.25">
      <c r="A280" s="30" t="s">
        <v>5745</v>
      </c>
      <c r="B280" s="30" t="s">
        <v>5966</v>
      </c>
      <c r="C280" s="30" t="s">
        <v>5747</v>
      </c>
      <c r="D280" s="51">
        <v>1648</v>
      </c>
      <c r="E280" s="30" t="s">
        <v>164</v>
      </c>
      <c r="F280" s="31" t="s">
        <v>5748</v>
      </c>
      <c r="G280" s="31" t="s">
        <v>164</v>
      </c>
      <c r="H280" s="31" t="s">
        <v>5749</v>
      </c>
      <c r="I280" s="31" t="s">
        <v>233</v>
      </c>
      <c r="J280" s="31" t="s">
        <v>157</v>
      </c>
      <c r="K280" s="31" t="s">
        <v>340</v>
      </c>
      <c r="L280" s="31" t="s">
        <v>5750</v>
      </c>
      <c r="M280" s="31" t="s">
        <v>5751</v>
      </c>
      <c r="N280" s="31" t="s">
        <v>5752</v>
      </c>
      <c r="O280" s="31" t="s">
        <v>157</v>
      </c>
      <c r="P280" s="31" t="s">
        <v>891</v>
      </c>
      <c r="Q280" s="31" t="s">
        <v>164</v>
      </c>
      <c r="R280" s="31" t="s">
        <v>5749</v>
      </c>
      <c r="S280" s="31" t="s">
        <v>233</v>
      </c>
      <c r="T280" s="31" t="s">
        <v>157</v>
      </c>
      <c r="U280" s="31" t="s">
        <v>340</v>
      </c>
      <c r="V280" s="31" t="s">
        <v>5753</v>
      </c>
      <c r="W280" s="31" t="s">
        <v>5754</v>
      </c>
      <c r="X280" s="31" t="s">
        <v>5755</v>
      </c>
      <c r="Y280" s="31" t="s">
        <v>5756</v>
      </c>
      <c r="Z280" s="31" t="s">
        <v>687</v>
      </c>
      <c r="AA280" s="31" t="s">
        <v>157</v>
      </c>
      <c r="AB280" s="31" t="s">
        <v>157</v>
      </c>
      <c r="AC280" s="31" t="s">
        <v>157</v>
      </c>
      <c r="AD280" s="31" t="s">
        <v>5757</v>
      </c>
      <c r="AE280" s="31" t="s">
        <v>157</v>
      </c>
      <c r="AF280" s="32" t="s">
        <v>5748</v>
      </c>
      <c r="AG280" s="32" t="s">
        <v>891</v>
      </c>
      <c r="AH280" s="32" t="s">
        <v>4373</v>
      </c>
      <c r="AI280" s="32" t="s">
        <v>164</v>
      </c>
      <c r="AJ280" s="32" t="s">
        <v>4373</v>
      </c>
      <c r="AK280" s="32" t="s">
        <v>244</v>
      </c>
      <c r="AL280" s="32" t="s">
        <v>233</v>
      </c>
      <c r="AM280" s="32" t="s">
        <v>157</v>
      </c>
      <c r="AN280" s="32" t="s">
        <v>5758</v>
      </c>
      <c r="AO280" s="32" t="s">
        <v>157</v>
      </c>
      <c r="AP280" s="32" t="s">
        <v>5759</v>
      </c>
      <c r="AQ280" s="32" t="s">
        <v>157</v>
      </c>
      <c r="AR280" s="32" t="s">
        <v>259</v>
      </c>
      <c r="AS280" s="32" t="s">
        <v>157</v>
      </c>
      <c r="AT280" s="32" t="s">
        <v>157</v>
      </c>
      <c r="AU280" s="32" t="s">
        <v>157</v>
      </c>
      <c r="AV280" s="32" t="s">
        <v>157</v>
      </c>
      <c r="AW280" s="32" t="s">
        <v>4373</v>
      </c>
      <c r="AX280" s="32" t="s">
        <v>164</v>
      </c>
      <c r="AY280" s="32" t="s">
        <v>4373</v>
      </c>
      <c r="AZ280" s="32" t="s">
        <v>244</v>
      </c>
      <c r="BA280" s="32" t="s">
        <v>233</v>
      </c>
      <c r="BB280" s="32" t="s">
        <v>157</v>
      </c>
      <c r="BC280" s="32" t="s">
        <v>5758</v>
      </c>
      <c r="BD280" s="32" t="s">
        <v>5760</v>
      </c>
      <c r="BE280" s="32" t="s">
        <v>157</v>
      </c>
      <c r="BF280" s="32" t="s">
        <v>157</v>
      </c>
      <c r="BG280" s="32" t="s">
        <v>259</v>
      </c>
      <c r="BH280" s="32" t="s">
        <v>157</v>
      </c>
      <c r="BI280" s="32" t="s">
        <v>157</v>
      </c>
      <c r="BJ280" s="32" t="s">
        <v>157</v>
      </c>
      <c r="BK280" s="32" t="s">
        <v>157</v>
      </c>
      <c r="BL280" s="33" t="s">
        <v>162</v>
      </c>
      <c r="BM280" s="33" t="s">
        <v>157</v>
      </c>
      <c r="BN280" s="33" t="s">
        <v>157</v>
      </c>
      <c r="BO280" s="33" t="s">
        <v>157</v>
      </c>
      <c r="BP280" s="33" t="s">
        <v>157</v>
      </c>
      <c r="BQ280" s="33" t="s">
        <v>157</v>
      </c>
      <c r="BR280" s="33" t="s">
        <v>157</v>
      </c>
      <c r="BS280" s="34" t="s">
        <v>162</v>
      </c>
      <c r="BT280" s="34" t="s">
        <v>157</v>
      </c>
      <c r="BU280" s="34" t="s">
        <v>162</v>
      </c>
      <c r="BV280" s="34" t="s">
        <v>157</v>
      </c>
      <c r="BW280" s="35" t="s">
        <v>157</v>
      </c>
      <c r="BX280" s="35" t="s">
        <v>5761</v>
      </c>
      <c r="BY280" s="35" t="s">
        <v>157</v>
      </c>
    </row>
    <row r="281" spans="1:77" ht="60" x14ac:dyDescent="0.25">
      <c r="A281" s="30" t="s">
        <v>2653</v>
      </c>
      <c r="B281" s="30" t="s">
        <v>2654</v>
      </c>
      <c r="C281" s="30" t="s">
        <v>2655</v>
      </c>
      <c r="D281" s="51">
        <f>VLOOKUP(A281,Population!A282:C1225,2,FALSE)</f>
        <v>821</v>
      </c>
      <c r="E281" s="30" t="s">
        <v>164</v>
      </c>
      <c r="F281" s="31" t="s">
        <v>2656</v>
      </c>
      <c r="G281" s="31" t="s">
        <v>164</v>
      </c>
      <c r="H281" s="31" t="s">
        <v>487</v>
      </c>
      <c r="I281" s="31" t="s">
        <v>233</v>
      </c>
      <c r="J281" s="31" t="s">
        <v>157</v>
      </c>
      <c r="K281" s="31" t="s">
        <v>340</v>
      </c>
      <c r="L281" s="31" t="s">
        <v>2657</v>
      </c>
      <c r="M281" s="31" t="s">
        <v>2658</v>
      </c>
      <c r="N281" s="31" t="s">
        <v>2659</v>
      </c>
      <c r="O281" s="31" t="s">
        <v>157</v>
      </c>
      <c r="P281" s="31" t="s">
        <v>2660</v>
      </c>
      <c r="Q281" s="31" t="s">
        <v>164</v>
      </c>
      <c r="R281" s="31" t="s">
        <v>2661</v>
      </c>
      <c r="S281" s="31" t="s">
        <v>233</v>
      </c>
      <c r="T281" s="31" t="s">
        <v>157</v>
      </c>
      <c r="U281" s="31" t="s">
        <v>340</v>
      </c>
      <c r="V281" s="31" t="s">
        <v>2657</v>
      </c>
      <c r="W281" s="31" t="s">
        <v>2662</v>
      </c>
      <c r="X281" s="31" t="s">
        <v>2663</v>
      </c>
      <c r="Y281" s="31" t="s">
        <v>157</v>
      </c>
      <c r="Z281" s="31" t="s">
        <v>865</v>
      </c>
      <c r="AA281" s="31" t="s">
        <v>2664</v>
      </c>
      <c r="AB281" s="31" t="s">
        <v>157</v>
      </c>
      <c r="AC281" s="31" t="s">
        <v>2665</v>
      </c>
      <c r="AD281" s="31" t="s">
        <v>157</v>
      </c>
      <c r="AE281" s="31" t="s">
        <v>157</v>
      </c>
      <c r="AF281" s="32" t="s">
        <v>1034</v>
      </c>
      <c r="AG281" s="32" t="s">
        <v>396</v>
      </c>
      <c r="AH281" s="32" t="s">
        <v>157</v>
      </c>
      <c r="AI281" s="32" t="s">
        <v>164</v>
      </c>
      <c r="AJ281" s="32" t="s">
        <v>2666</v>
      </c>
      <c r="AK281" s="32" t="s">
        <v>340</v>
      </c>
      <c r="AL281" s="32" t="s">
        <v>233</v>
      </c>
      <c r="AM281" s="32" t="s">
        <v>157</v>
      </c>
      <c r="AN281" s="32" t="s">
        <v>2667</v>
      </c>
      <c r="AO281" s="32" t="s">
        <v>157</v>
      </c>
      <c r="AP281" s="32" t="s">
        <v>2668</v>
      </c>
      <c r="AQ281" s="32" t="s">
        <v>157</v>
      </c>
      <c r="AR281" s="32" t="s">
        <v>626</v>
      </c>
      <c r="AS281" s="32" t="s">
        <v>2669</v>
      </c>
      <c r="AT281" s="32" t="s">
        <v>2670</v>
      </c>
      <c r="AU281" s="32" t="s">
        <v>157</v>
      </c>
      <c r="AV281" s="32" t="s">
        <v>157</v>
      </c>
      <c r="AW281" s="32" t="s">
        <v>157</v>
      </c>
      <c r="AX281" s="32" t="s">
        <v>164</v>
      </c>
      <c r="AY281" s="32" t="s">
        <v>2666</v>
      </c>
      <c r="AZ281" s="32" t="s">
        <v>340</v>
      </c>
      <c r="BA281" s="32" t="s">
        <v>233</v>
      </c>
      <c r="BB281" s="32" t="s">
        <v>157</v>
      </c>
      <c r="BC281" s="32" t="s">
        <v>2667</v>
      </c>
      <c r="BD281" s="32" t="s">
        <v>157</v>
      </c>
      <c r="BE281" s="32" t="s">
        <v>2668</v>
      </c>
      <c r="BF281" s="32" t="s">
        <v>157</v>
      </c>
      <c r="BG281" s="32" t="s">
        <v>626</v>
      </c>
      <c r="BH281" s="32" t="s">
        <v>2671</v>
      </c>
      <c r="BI281" s="32" t="s">
        <v>2670</v>
      </c>
      <c r="BJ281" s="32" t="s">
        <v>157</v>
      </c>
      <c r="BK281" s="32" t="s">
        <v>157</v>
      </c>
      <c r="BL281" s="33" t="s">
        <v>162</v>
      </c>
      <c r="BM281" s="33" t="s">
        <v>157</v>
      </c>
      <c r="BN281" s="33" t="s">
        <v>157</v>
      </c>
      <c r="BO281" s="33" t="s">
        <v>157</v>
      </c>
      <c r="BP281" s="33" t="s">
        <v>157</v>
      </c>
      <c r="BQ281" s="33" t="s">
        <v>157</v>
      </c>
      <c r="BR281" s="33" t="s">
        <v>157</v>
      </c>
      <c r="BS281" s="34" t="s">
        <v>162</v>
      </c>
      <c r="BT281" s="34" t="s">
        <v>157</v>
      </c>
      <c r="BU281" s="34" t="s">
        <v>162</v>
      </c>
      <c r="BV281" s="34" t="s">
        <v>157</v>
      </c>
      <c r="BW281" s="35" t="s">
        <v>2672</v>
      </c>
      <c r="BX281" s="35" t="s">
        <v>2673</v>
      </c>
      <c r="BY281" s="35" t="s">
        <v>157</v>
      </c>
    </row>
    <row r="282" spans="1:77" ht="45" x14ac:dyDescent="0.25">
      <c r="A282" s="30" t="s">
        <v>5876</v>
      </c>
      <c r="B282" s="30" t="s">
        <v>1542</v>
      </c>
      <c r="C282" s="30" t="s">
        <v>1543</v>
      </c>
      <c r="D282" s="51">
        <f>VLOOKUP(A282,Population!A283:C1226,2,FALSE)</f>
        <v>130</v>
      </c>
      <c r="E282" s="30" t="s">
        <v>164</v>
      </c>
      <c r="F282" s="31" t="s">
        <v>1544</v>
      </c>
      <c r="G282" s="31" t="s">
        <v>164</v>
      </c>
      <c r="H282" s="31" t="s">
        <v>595</v>
      </c>
      <c r="I282" s="31" t="s">
        <v>233</v>
      </c>
      <c r="J282" s="31" t="s">
        <v>157</v>
      </c>
      <c r="K282" s="31" t="s">
        <v>340</v>
      </c>
      <c r="L282" s="31" t="s">
        <v>1545</v>
      </c>
      <c r="M282" s="31" t="s">
        <v>1546</v>
      </c>
      <c r="N282" s="31" t="s">
        <v>1547</v>
      </c>
      <c r="O282" s="31" t="s">
        <v>157</v>
      </c>
      <c r="P282" s="31" t="s">
        <v>377</v>
      </c>
      <c r="Q282" s="31" t="s">
        <v>164</v>
      </c>
      <c r="R282" s="31" t="s">
        <v>595</v>
      </c>
      <c r="S282" s="31" t="s">
        <v>167</v>
      </c>
      <c r="T282" s="31" t="s">
        <v>157</v>
      </c>
      <c r="U282" s="31" t="s">
        <v>340</v>
      </c>
      <c r="V282" s="31" t="s">
        <v>1548</v>
      </c>
      <c r="W282" s="31" t="s">
        <v>1549</v>
      </c>
      <c r="X282" s="31" t="s">
        <v>1550</v>
      </c>
      <c r="Y282" s="31" t="s">
        <v>157</v>
      </c>
      <c r="Z282" s="31" t="s">
        <v>259</v>
      </c>
      <c r="AA282" s="31" t="s">
        <v>157</v>
      </c>
      <c r="AB282" s="31" t="s">
        <v>157</v>
      </c>
      <c r="AC282" s="31" t="s">
        <v>157</v>
      </c>
      <c r="AD282" s="31" t="s">
        <v>157</v>
      </c>
      <c r="AE282" s="31" t="s">
        <v>157</v>
      </c>
      <c r="AF282" s="32" t="s">
        <v>1551</v>
      </c>
      <c r="AG282" s="32" t="s">
        <v>189</v>
      </c>
      <c r="AH282" s="32" t="s">
        <v>1552</v>
      </c>
      <c r="AI282" s="32" t="s">
        <v>164</v>
      </c>
      <c r="AJ282" s="32" t="s">
        <v>1553</v>
      </c>
      <c r="AK282" s="32" t="s">
        <v>340</v>
      </c>
      <c r="AL282" s="32" t="s">
        <v>233</v>
      </c>
      <c r="AM282" s="32" t="s">
        <v>157</v>
      </c>
      <c r="AN282" s="32" t="s">
        <v>1554</v>
      </c>
      <c r="AO282" s="32" t="s">
        <v>157</v>
      </c>
      <c r="AP282" s="32" t="s">
        <v>1555</v>
      </c>
      <c r="AQ282" s="32" t="s">
        <v>157</v>
      </c>
      <c r="AR282" s="32" t="s">
        <v>247</v>
      </c>
      <c r="AS282" s="32" t="s">
        <v>157</v>
      </c>
      <c r="AT282" s="32" t="s">
        <v>1556</v>
      </c>
      <c r="AU282" s="32" t="s">
        <v>157</v>
      </c>
      <c r="AV282" s="32" t="s">
        <v>157</v>
      </c>
      <c r="AW282" s="32" t="s">
        <v>1552</v>
      </c>
      <c r="AX282" s="32" t="s">
        <v>164</v>
      </c>
      <c r="AY282" s="32" t="s">
        <v>1553</v>
      </c>
      <c r="AZ282" s="32" t="s">
        <v>340</v>
      </c>
      <c r="BA282" s="32" t="s">
        <v>233</v>
      </c>
      <c r="BB282" s="32" t="s">
        <v>157</v>
      </c>
      <c r="BC282" s="32" t="s">
        <v>1554</v>
      </c>
      <c r="BD282" s="32" t="s">
        <v>157</v>
      </c>
      <c r="BE282" s="32" t="s">
        <v>1555</v>
      </c>
      <c r="BF282" s="32" t="s">
        <v>157</v>
      </c>
      <c r="BG282" s="32" t="s">
        <v>247</v>
      </c>
      <c r="BH282" s="32" t="s">
        <v>157</v>
      </c>
      <c r="BI282" s="32" t="s">
        <v>157</v>
      </c>
      <c r="BJ282" s="32" t="s">
        <v>157</v>
      </c>
      <c r="BK282" s="32" t="s">
        <v>157</v>
      </c>
      <c r="BL282" s="33" t="s">
        <v>162</v>
      </c>
      <c r="BM282" s="33" t="s">
        <v>157</v>
      </c>
      <c r="BN282" s="33" t="s">
        <v>157</v>
      </c>
      <c r="BO282" s="33" t="s">
        <v>157</v>
      </c>
      <c r="BP282" s="33" t="s">
        <v>157</v>
      </c>
      <c r="BQ282" s="33" t="s">
        <v>157</v>
      </c>
      <c r="BR282" s="33" t="s">
        <v>157</v>
      </c>
      <c r="BS282" s="34" t="s">
        <v>162</v>
      </c>
      <c r="BT282" s="34" t="s">
        <v>157</v>
      </c>
      <c r="BU282" s="34" t="s">
        <v>164</v>
      </c>
      <c r="BV282" s="34" t="s">
        <v>970</v>
      </c>
      <c r="BW282" s="35" t="s">
        <v>162</v>
      </c>
      <c r="BX282" s="35" t="s">
        <v>162</v>
      </c>
      <c r="BY282" s="35" t="s">
        <v>157</v>
      </c>
    </row>
    <row r="283" spans="1:77" ht="30" x14ac:dyDescent="0.25">
      <c r="A283" s="30" t="s">
        <v>1938</v>
      </c>
      <c r="B283" s="30" t="s">
        <v>1939</v>
      </c>
      <c r="C283" s="30" t="s">
        <v>1940</v>
      </c>
      <c r="D283" s="51">
        <f>VLOOKUP(A283,Population!A284:C1227,2,FALSE)</f>
        <v>165</v>
      </c>
      <c r="E283" s="30" t="s">
        <v>164</v>
      </c>
      <c r="F283" s="31" t="s">
        <v>1801</v>
      </c>
      <c r="G283" s="31" t="s">
        <v>164</v>
      </c>
      <c r="H283" s="31" t="s">
        <v>1941</v>
      </c>
      <c r="I283" s="31" t="s">
        <v>233</v>
      </c>
      <c r="J283" s="31" t="s">
        <v>157</v>
      </c>
      <c r="K283" s="31" t="s">
        <v>273</v>
      </c>
      <c r="L283" s="31" t="s">
        <v>1942</v>
      </c>
      <c r="M283" s="31" t="s">
        <v>1943</v>
      </c>
      <c r="N283" s="31" t="s">
        <v>1944</v>
      </c>
      <c r="O283" s="31" t="s">
        <v>157</v>
      </c>
      <c r="P283" s="31" t="s">
        <v>169</v>
      </c>
      <c r="Q283" s="31" t="s">
        <v>164</v>
      </c>
      <c r="R283" s="31" t="s">
        <v>1941</v>
      </c>
      <c r="S283" s="31" t="s">
        <v>233</v>
      </c>
      <c r="T283" s="31" t="s">
        <v>157</v>
      </c>
      <c r="U283" s="31" t="s">
        <v>273</v>
      </c>
      <c r="V283" s="31" t="s">
        <v>1942</v>
      </c>
      <c r="W283" s="31" t="s">
        <v>1945</v>
      </c>
      <c r="X283" s="31" t="s">
        <v>341</v>
      </c>
      <c r="Y283" s="31" t="s">
        <v>157</v>
      </c>
      <c r="Z283" s="31" t="s">
        <v>259</v>
      </c>
      <c r="AA283" s="31" t="s">
        <v>157</v>
      </c>
      <c r="AB283" s="31" t="s">
        <v>157</v>
      </c>
      <c r="AC283" s="31" t="s">
        <v>157</v>
      </c>
      <c r="AD283" s="31" t="s">
        <v>157</v>
      </c>
      <c r="AE283" s="31" t="s">
        <v>157</v>
      </c>
      <c r="AF283" s="32" t="s">
        <v>1946</v>
      </c>
      <c r="AG283" s="32" t="s">
        <v>261</v>
      </c>
      <c r="AH283" s="32" t="s">
        <v>1947</v>
      </c>
      <c r="AI283" s="32" t="s">
        <v>164</v>
      </c>
      <c r="AJ283" s="32" t="s">
        <v>1947</v>
      </c>
      <c r="AK283" s="32" t="s">
        <v>1948</v>
      </c>
      <c r="AL283" s="32" t="s">
        <v>233</v>
      </c>
      <c r="AM283" s="32" t="s">
        <v>157</v>
      </c>
      <c r="AN283" s="32" t="s">
        <v>1949</v>
      </c>
      <c r="AO283" s="32" t="s">
        <v>157</v>
      </c>
      <c r="AP283" s="32" t="s">
        <v>157</v>
      </c>
      <c r="AQ283" s="32" t="s">
        <v>157</v>
      </c>
      <c r="AR283" s="32" t="s">
        <v>259</v>
      </c>
      <c r="AS283" s="32" t="s">
        <v>157</v>
      </c>
      <c r="AT283" s="32" t="s">
        <v>157</v>
      </c>
      <c r="AU283" s="32" t="s">
        <v>157</v>
      </c>
      <c r="AV283" s="32" t="s">
        <v>157</v>
      </c>
      <c r="AW283" s="32" t="s">
        <v>1947</v>
      </c>
      <c r="AX283" s="32" t="s">
        <v>164</v>
      </c>
      <c r="AY283" s="32" t="s">
        <v>1947</v>
      </c>
      <c r="AZ283" s="32" t="s">
        <v>1948</v>
      </c>
      <c r="BA283" s="32" t="s">
        <v>233</v>
      </c>
      <c r="BB283" s="32" t="s">
        <v>157</v>
      </c>
      <c r="BC283" s="32" t="s">
        <v>1949</v>
      </c>
      <c r="BD283" s="32" t="s">
        <v>157</v>
      </c>
      <c r="BE283" s="32" t="s">
        <v>157</v>
      </c>
      <c r="BF283" s="32" t="s">
        <v>157</v>
      </c>
      <c r="BG283" s="32" t="s">
        <v>259</v>
      </c>
      <c r="BH283" s="32" t="s">
        <v>157</v>
      </c>
      <c r="BI283" s="32" t="s">
        <v>157</v>
      </c>
      <c r="BJ283" s="32" t="s">
        <v>157</v>
      </c>
      <c r="BK283" s="32" t="s">
        <v>157</v>
      </c>
      <c r="BL283" s="33" t="s">
        <v>162</v>
      </c>
      <c r="BM283" s="33" t="s">
        <v>157</v>
      </c>
      <c r="BN283" s="33" t="s">
        <v>157</v>
      </c>
      <c r="BO283" s="33" t="s">
        <v>157</v>
      </c>
      <c r="BP283" s="33" t="s">
        <v>157</v>
      </c>
      <c r="BQ283" s="33" t="s">
        <v>157</v>
      </c>
      <c r="BR283" s="33" t="s">
        <v>157</v>
      </c>
      <c r="BS283" s="34" t="s">
        <v>162</v>
      </c>
      <c r="BT283" s="34" t="s">
        <v>157</v>
      </c>
      <c r="BU283" s="34" t="s">
        <v>162</v>
      </c>
      <c r="BV283" s="34" t="s">
        <v>157</v>
      </c>
      <c r="BW283" s="35" t="s">
        <v>157</v>
      </c>
      <c r="BX283" s="35" t="s">
        <v>1950</v>
      </c>
      <c r="BY283" s="35" t="s">
        <v>157</v>
      </c>
    </row>
    <row r="284" spans="1:77" ht="30" x14ac:dyDescent="0.25">
      <c r="A284" s="30" t="s">
        <v>1503</v>
      </c>
      <c r="B284" s="30" t="s">
        <v>1504</v>
      </c>
      <c r="C284" s="30" t="s">
        <v>1505</v>
      </c>
      <c r="D284" s="51">
        <f>VLOOKUP(A284,Population!A285:C1228,2,FALSE)</f>
        <v>879</v>
      </c>
      <c r="E284" s="30" t="s">
        <v>164</v>
      </c>
      <c r="F284" s="31" t="s">
        <v>340</v>
      </c>
      <c r="G284" s="31" t="s">
        <v>162</v>
      </c>
      <c r="H284" s="31" t="s">
        <v>157</v>
      </c>
      <c r="I284" s="31" t="s">
        <v>157</v>
      </c>
      <c r="J284" s="31" t="s">
        <v>157</v>
      </c>
      <c r="K284" s="31" t="s">
        <v>157</v>
      </c>
      <c r="L284" s="31" t="s">
        <v>157</v>
      </c>
      <c r="M284" s="31" t="s">
        <v>157</v>
      </c>
      <c r="N284" s="31" t="s">
        <v>157</v>
      </c>
      <c r="O284" s="31" t="s">
        <v>157</v>
      </c>
      <c r="P284" s="31" t="s">
        <v>157</v>
      </c>
      <c r="Q284" s="31" t="s">
        <v>162</v>
      </c>
      <c r="R284" s="31" t="s">
        <v>157</v>
      </c>
      <c r="S284" s="31" t="s">
        <v>157</v>
      </c>
      <c r="T284" s="31" t="s">
        <v>157</v>
      </c>
      <c r="U284" s="31" t="s">
        <v>157</v>
      </c>
      <c r="V284" s="31" t="s">
        <v>157</v>
      </c>
      <c r="W284" s="31" t="s">
        <v>157</v>
      </c>
      <c r="X284" s="31" t="s">
        <v>157</v>
      </c>
      <c r="Y284" s="31" t="s">
        <v>157</v>
      </c>
      <c r="Z284" s="31" t="s">
        <v>157</v>
      </c>
      <c r="AA284" s="31" t="s">
        <v>157</v>
      </c>
      <c r="AB284" s="31" t="s">
        <v>157</v>
      </c>
      <c r="AC284" s="31" t="s">
        <v>157</v>
      </c>
      <c r="AD284" s="31" t="s">
        <v>157</v>
      </c>
      <c r="AE284" s="31" t="s">
        <v>157</v>
      </c>
      <c r="AF284" s="32" t="s">
        <v>1533</v>
      </c>
      <c r="AG284" s="32" t="s">
        <v>1340</v>
      </c>
      <c r="AH284" s="32" t="s">
        <v>1534</v>
      </c>
      <c r="AI284" s="32" t="s">
        <v>164</v>
      </c>
      <c r="AJ284" s="32" t="s">
        <v>1534</v>
      </c>
      <c r="AK284" s="32" t="s">
        <v>1535</v>
      </c>
      <c r="AL284" s="32" t="s">
        <v>157</v>
      </c>
      <c r="AM284" s="32" t="s">
        <v>157</v>
      </c>
      <c r="AN284" s="32" t="s">
        <v>157</v>
      </c>
      <c r="AO284" s="32" t="s">
        <v>157</v>
      </c>
      <c r="AP284" s="32" t="s">
        <v>157</v>
      </c>
      <c r="AQ284" s="32" t="s">
        <v>157</v>
      </c>
      <c r="AR284" s="32" t="s">
        <v>259</v>
      </c>
      <c r="AS284" s="32" t="s">
        <v>157</v>
      </c>
      <c r="AT284" s="32" t="s">
        <v>157</v>
      </c>
      <c r="AU284" s="32" t="s">
        <v>157</v>
      </c>
      <c r="AV284" s="32" t="s">
        <v>157</v>
      </c>
      <c r="AW284" s="32" t="s">
        <v>1536</v>
      </c>
      <c r="AX284" s="32" t="s">
        <v>164</v>
      </c>
      <c r="AY284" s="32" t="s">
        <v>1536</v>
      </c>
      <c r="AZ284" s="32" t="s">
        <v>1535</v>
      </c>
      <c r="BA284" s="32" t="s">
        <v>157</v>
      </c>
      <c r="BB284" s="32" t="s">
        <v>157</v>
      </c>
      <c r="BC284" s="32" t="s">
        <v>157</v>
      </c>
      <c r="BD284" s="32" t="s">
        <v>157</v>
      </c>
      <c r="BE284" s="32" t="s">
        <v>157</v>
      </c>
      <c r="BF284" s="32" t="s">
        <v>157</v>
      </c>
      <c r="BG284" s="32" t="s">
        <v>259</v>
      </c>
      <c r="BH284" s="32" t="s">
        <v>157</v>
      </c>
      <c r="BI284" s="32" t="s">
        <v>157</v>
      </c>
      <c r="BJ284" s="32" t="s">
        <v>157</v>
      </c>
      <c r="BK284" s="32" t="s">
        <v>157</v>
      </c>
      <c r="BL284" s="33" t="s">
        <v>164</v>
      </c>
      <c r="BM284" s="33" t="s">
        <v>188</v>
      </c>
      <c r="BN284" s="33" t="s">
        <v>556</v>
      </c>
      <c r="BO284" s="33" t="s">
        <v>167</v>
      </c>
      <c r="BP284" s="33" t="s">
        <v>157</v>
      </c>
      <c r="BQ284" s="33" t="s">
        <v>1537</v>
      </c>
      <c r="BR284" s="33" t="s">
        <v>157</v>
      </c>
      <c r="BS284" s="34" t="s">
        <v>162</v>
      </c>
      <c r="BT284" s="34" t="s">
        <v>157</v>
      </c>
      <c r="BU284" s="34" t="s">
        <v>164</v>
      </c>
      <c r="BV284" s="34" t="s">
        <v>804</v>
      </c>
      <c r="BW284" s="35" t="s">
        <v>1538</v>
      </c>
      <c r="BX284" s="35" t="s">
        <v>580</v>
      </c>
      <c r="BY284" s="35" t="s">
        <v>157</v>
      </c>
    </row>
    <row r="285" spans="1:77" x14ac:dyDescent="0.25">
      <c r="A285" s="30" t="s">
        <v>5897</v>
      </c>
      <c r="B285" s="30" t="s">
        <v>2578</v>
      </c>
      <c r="C285" s="30" t="s">
        <v>2579</v>
      </c>
      <c r="D285" s="51">
        <f>VLOOKUP(A285,Population!A286:C1229,2,FALSE)</f>
        <v>229</v>
      </c>
      <c r="E285" s="30" t="s">
        <v>164</v>
      </c>
      <c r="F285" s="31" t="s">
        <v>563</v>
      </c>
      <c r="G285" s="31" t="s">
        <v>164</v>
      </c>
      <c r="H285" s="31" t="s">
        <v>2580</v>
      </c>
      <c r="I285" s="31" t="s">
        <v>233</v>
      </c>
      <c r="J285" s="31" t="s">
        <v>157</v>
      </c>
      <c r="K285" s="31" t="s">
        <v>2581</v>
      </c>
      <c r="L285" s="31" t="s">
        <v>2582</v>
      </c>
      <c r="M285" s="31" t="s">
        <v>2580</v>
      </c>
      <c r="N285" s="31" t="s">
        <v>2583</v>
      </c>
      <c r="O285" s="31" t="s">
        <v>2584</v>
      </c>
      <c r="P285" s="31" t="s">
        <v>340</v>
      </c>
      <c r="Q285" s="31" t="s">
        <v>162</v>
      </c>
      <c r="R285" s="31" t="s">
        <v>157</v>
      </c>
      <c r="S285" s="31" t="s">
        <v>157</v>
      </c>
      <c r="T285" s="31" t="s">
        <v>157</v>
      </c>
      <c r="U285" s="31" t="s">
        <v>157</v>
      </c>
      <c r="V285" s="31" t="s">
        <v>157</v>
      </c>
      <c r="W285" s="31" t="s">
        <v>157</v>
      </c>
      <c r="X285" s="31" t="s">
        <v>157</v>
      </c>
      <c r="Y285" s="31" t="s">
        <v>157</v>
      </c>
      <c r="Z285" s="31" t="s">
        <v>157</v>
      </c>
      <c r="AA285" s="31" t="s">
        <v>157</v>
      </c>
      <c r="AB285" s="31" t="s">
        <v>157</v>
      </c>
      <c r="AC285" s="31" t="s">
        <v>157</v>
      </c>
      <c r="AD285" s="31" t="s">
        <v>157</v>
      </c>
      <c r="AE285" s="31" t="s">
        <v>157</v>
      </c>
      <c r="AF285" s="32" t="s">
        <v>340</v>
      </c>
      <c r="AG285" s="32" t="s">
        <v>340</v>
      </c>
      <c r="AH285" s="32" t="s">
        <v>340</v>
      </c>
      <c r="AI285" s="32" t="s">
        <v>162</v>
      </c>
      <c r="AJ285" s="32" t="s">
        <v>157</v>
      </c>
      <c r="AK285" s="32" t="s">
        <v>157</v>
      </c>
      <c r="AL285" s="32" t="s">
        <v>157</v>
      </c>
      <c r="AM285" s="32" t="s">
        <v>157</v>
      </c>
      <c r="AN285" s="32" t="s">
        <v>157</v>
      </c>
      <c r="AO285" s="32" t="s">
        <v>157</v>
      </c>
      <c r="AP285" s="32" t="s">
        <v>157</v>
      </c>
      <c r="AQ285" s="32" t="s">
        <v>157</v>
      </c>
      <c r="AR285" s="32" t="s">
        <v>157</v>
      </c>
      <c r="AS285" s="32" t="s">
        <v>157</v>
      </c>
      <c r="AT285" s="32" t="s">
        <v>157</v>
      </c>
      <c r="AU285" s="32" t="s">
        <v>157</v>
      </c>
      <c r="AV285" s="32" t="s">
        <v>157</v>
      </c>
      <c r="AW285" s="32" t="s">
        <v>157</v>
      </c>
      <c r="AX285" s="32" t="s">
        <v>162</v>
      </c>
      <c r="AY285" s="32" t="s">
        <v>157</v>
      </c>
      <c r="AZ285" s="32" t="s">
        <v>157</v>
      </c>
      <c r="BA285" s="32" t="s">
        <v>157</v>
      </c>
      <c r="BB285" s="32" t="s">
        <v>157</v>
      </c>
      <c r="BC285" s="32" t="s">
        <v>157</v>
      </c>
      <c r="BD285" s="32" t="s">
        <v>157</v>
      </c>
      <c r="BE285" s="32" t="s">
        <v>157</v>
      </c>
      <c r="BF285" s="32" t="s">
        <v>157</v>
      </c>
      <c r="BG285" s="32" t="s">
        <v>157</v>
      </c>
      <c r="BH285" s="32" t="s">
        <v>157</v>
      </c>
      <c r="BI285" s="32" t="s">
        <v>157</v>
      </c>
      <c r="BJ285" s="32" t="s">
        <v>157</v>
      </c>
      <c r="BK285" s="32" t="s">
        <v>157</v>
      </c>
      <c r="BL285" s="33" t="s">
        <v>162</v>
      </c>
      <c r="BM285" s="33" t="s">
        <v>157</v>
      </c>
      <c r="BN285" s="33" t="s">
        <v>157</v>
      </c>
      <c r="BO285" s="33" t="s">
        <v>157</v>
      </c>
      <c r="BP285" s="33" t="s">
        <v>157</v>
      </c>
      <c r="BQ285" s="33" t="s">
        <v>157</v>
      </c>
      <c r="BR285" s="33" t="s">
        <v>157</v>
      </c>
      <c r="BS285" s="34" t="s">
        <v>162</v>
      </c>
      <c r="BT285" s="34" t="s">
        <v>157</v>
      </c>
      <c r="BU285" s="34" t="s">
        <v>162</v>
      </c>
      <c r="BV285" s="34" t="s">
        <v>157</v>
      </c>
      <c r="BW285" s="35" t="s">
        <v>580</v>
      </c>
      <c r="BX285" s="35" t="s">
        <v>580</v>
      </c>
      <c r="BY285" s="35" t="s">
        <v>580</v>
      </c>
    </row>
    <row r="286" spans="1:77" ht="60" x14ac:dyDescent="0.25">
      <c r="A286" s="30" t="s">
        <v>903</v>
      </c>
      <c r="B286" s="30" t="s">
        <v>904</v>
      </c>
      <c r="C286" s="30" t="s">
        <v>905</v>
      </c>
      <c r="D286" s="51">
        <f>VLOOKUP(A286,Population!A287:C1230,2,FALSE)</f>
        <v>1313</v>
      </c>
      <c r="E286" s="30" t="s">
        <v>164</v>
      </c>
      <c r="F286" s="31" t="s">
        <v>906</v>
      </c>
      <c r="G286" s="31" t="s">
        <v>164</v>
      </c>
      <c r="H286" s="31" t="s">
        <v>907</v>
      </c>
      <c r="I286" s="31" t="s">
        <v>614</v>
      </c>
      <c r="J286" s="31" t="s">
        <v>157</v>
      </c>
      <c r="K286" s="31" t="s">
        <v>908</v>
      </c>
      <c r="L286" s="31" t="s">
        <v>909</v>
      </c>
      <c r="M286" s="31" t="s">
        <v>910</v>
      </c>
      <c r="N286" s="31" t="s">
        <v>911</v>
      </c>
      <c r="O286" s="31" t="s">
        <v>157</v>
      </c>
      <c r="P286" s="31" t="s">
        <v>912</v>
      </c>
      <c r="Q286" s="31" t="s">
        <v>164</v>
      </c>
      <c r="R286" s="31" t="s">
        <v>913</v>
      </c>
      <c r="S286" s="31" t="s">
        <v>233</v>
      </c>
      <c r="T286" s="31" t="s">
        <v>157</v>
      </c>
      <c r="U286" s="31" t="s">
        <v>908</v>
      </c>
      <c r="V286" s="31" t="s">
        <v>914</v>
      </c>
      <c r="W286" s="31" t="s">
        <v>915</v>
      </c>
      <c r="X286" s="31" t="s">
        <v>916</v>
      </c>
      <c r="Y286" s="31" t="s">
        <v>157</v>
      </c>
      <c r="Z286" s="31" t="s">
        <v>687</v>
      </c>
      <c r="AA286" s="31" t="s">
        <v>157</v>
      </c>
      <c r="AB286" s="31" t="s">
        <v>157</v>
      </c>
      <c r="AC286" s="31" t="s">
        <v>157</v>
      </c>
      <c r="AD286" s="31" t="s">
        <v>917</v>
      </c>
      <c r="AE286" s="31" t="s">
        <v>157</v>
      </c>
      <c r="AF286" s="32" t="s">
        <v>918</v>
      </c>
      <c r="AG286" s="32" t="s">
        <v>912</v>
      </c>
      <c r="AH286" s="32" t="s">
        <v>919</v>
      </c>
      <c r="AI286" s="32" t="s">
        <v>164</v>
      </c>
      <c r="AJ286" s="32" t="s">
        <v>919</v>
      </c>
      <c r="AK286" s="32" t="s">
        <v>920</v>
      </c>
      <c r="AL286" s="32" t="s">
        <v>233</v>
      </c>
      <c r="AM286" s="32" t="s">
        <v>157</v>
      </c>
      <c r="AN286" s="32" t="s">
        <v>921</v>
      </c>
      <c r="AO286" s="32" t="s">
        <v>157</v>
      </c>
      <c r="AP286" s="32" t="s">
        <v>157</v>
      </c>
      <c r="AQ286" s="32" t="s">
        <v>157</v>
      </c>
      <c r="AR286" s="32" t="s">
        <v>687</v>
      </c>
      <c r="AS286" s="32" t="s">
        <v>157</v>
      </c>
      <c r="AT286" s="32" t="s">
        <v>157</v>
      </c>
      <c r="AU286" s="32" t="s">
        <v>157</v>
      </c>
      <c r="AV286" s="32" t="s">
        <v>922</v>
      </c>
      <c r="AW286" s="32" t="s">
        <v>923</v>
      </c>
      <c r="AX286" s="32" t="s">
        <v>164</v>
      </c>
      <c r="AY286" s="32" t="s">
        <v>923</v>
      </c>
      <c r="AZ286" s="32" t="s">
        <v>924</v>
      </c>
      <c r="BA286" s="32" t="s">
        <v>233</v>
      </c>
      <c r="BB286" s="32" t="s">
        <v>157</v>
      </c>
      <c r="BC286" s="32" t="s">
        <v>925</v>
      </c>
      <c r="BD286" s="32" t="s">
        <v>157</v>
      </c>
      <c r="BE286" s="32" t="s">
        <v>157</v>
      </c>
      <c r="BF286" s="32" t="s">
        <v>157</v>
      </c>
      <c r="BG286" s="32" t="s">
        <v>259</v>
      </c>
      <c r="BH286" s="32" t="s">
        <v>157</v>
      </c>
      <c r="BI286" s="32" t="s">
        <v>157</v>
      </c>
      <c r="BJ286" s="32" t="s">
        <v>157</v>
      </c>
      <c r="BK286" s="32" t="s">
        <v>157</v>
      </c>
      <c r="BL286" s="33" t="s">
        <v>164</v>
      </c>
      <c r="BM286" s="33" t="s">
        <v>918</v>
      </c>
      <c r="BN286" s="33" t="s">
        <v>912</v>
      </c>
      <c r="BO286" s="33" t="s">
        <v>775</v>
      </c>
      <c r="BP286" s="33" t="s">
        <v>157</v>
      </c>
      <c r="BQ286" s="33" t="s">
        <v>157</v>
      </c>
      <c r="BR286" s="33" t="s">
        <v>926</v>
      </c>
      <c r="BS286" s="34" t="s">
        <v>162</v>
      </c>
      <c r="BT286" s="34" t="s">
        <v>157</v>
      </c>
      <c r="BU286" s="34" t="s">
        <v>162</v>
      </c>
      <c r="BV286" s="34" t="s">
        <v>157</v>
      </c>
      <c r="BW286" s="35" t="s">
        <v>927</v>
      </c>
      <c r="BX286" s="35" t="s">
        <v>928</v>
      </c>
      <c r="BY286" s="35" t="s">
        <v>157</v>
      </c>
    </row>
    <row r="287" spans="1:77" ht="45" x14ac:dyDescent="0.25">
      <c r="A287" s="30" t="s">
        <v>3892</v>
      </c>
      <c r="B287" s="30" t="s">
        <v>3893</v>
      </c>
      <c r="C287" s="30" t="s">
        <v>3894</v>
      </c>
      <c r="D287" s="51">
        <f>VLOOKUP(A287,Population!A288:C1231,2,FALSE)</f>
        <v>397</v>
      </c>
      <c r="E287" s="30" t="s">
        <v>164</v>
      </c>
      <c r="F287" s="31" t="s">
        <v>3895</v>
      </c>
      <c r="G287" s="31" t="s">
        <v>164</v>
      </c>
      <c r="H287" s="31" t="s">
        <v>3896</v>
      </c>
      <c r="I287" s="31" t="s">
        <v>233</v>
      </c>
      <c r="J287" s="31" t="s">
        <v>157</v>
      </c>
      <c r="K287" s="31" t="s">
        <v>273</v>
      </c>
      <c r="L287" s="31" t="s">
        <v>3897</v>
      </c>
      <c r="M287" s="31" t="s">
        <v>3898</v>
      </c>
      <c r="N287" s="31" t="s">
        <v>3899</v>
      </c>
      <c r="O287" s="31" t="s">
        <v>157</v>
      </c>
      <c r="P287" s="31" t="s">
        <v>1800</v>
      </c>
      <c r="Q287" s="31" t="s">
        <v>164</v>
      </c>
      <c r="R287" s="31" t="s">
        <v>3896</v>
      </c>
      <c r="S287" s="31" t="s">
        <v>233</v>
      </c>
      <c r="T287" s="31" t="s">
        <v>157</v>
      </c>
      <c r="U287" s="31" t="s">
        <v>273</v>
      </c>
      <c r="V287" s="31" t="s">
        <v>3897</v>
      </c>
      <c r="W287" s="31" t="s">
        <v>3900</v>
      </c>
      <c r="X287" s="31" t="s">
        <v>3901</v>
      </c>
      <c r="Y287" s="31" t="s">
        <v>157</v>
      </c>
      <c r="Z287" s="31" t="s">
        <v>241</v>
      </c>
      <c r="AA287" s="31" t="s">
        <v>157</v>
      </c>
      <c r="AB287" s="31" t="s">
        <v>3902</v>
      </c>
      <c r="AC287" s="31" t="s">
        <v>157</v>
      </c>
      <c r="AD287" s="31" t="s">
        <v>157</v>
      </c>
      <c r="AE287" s="31" t="s">
        <v>157</v>
      </c>
      <c r="AF287" s="32" t="s">
        <v>1671</v>
      </c>
      <c r="AG287" s="32" t="s">
        <v>2318</v>
      </c>
      <c r="AH287" s="32" t="s">
        <v>3903</v>
      </c>
      <c r="AI287" s="32" t="s">
        <v>164</v>
      </c>
      <c r="AJ287" s="32" t="s">
        <v>3904</v>
      </c>
      <c r="AK287" s="32" t="s">
        <v>1160</v>
      </c>
      <c r="AL287" s="32" t="s">
        <v>233</v>
      </c>
      <c r="AM287" s="32" t="s">
        <v>157</v>
      </c>
      <c r="AN287" s="32" t="s">
        <v>3905</v>
      </c>
      <c r="AO287" s="32" t="s">
        <v>157</v>
      </c>
      <c r="AP287" s="32" t="s">
        <v>157</v>
      </c>
      <c r="AQ287" s="32" t="s">
        <v>157</v>
      </c>
      <c r="AR287" s="32" t="s">
        <v>247</v>
      </c>
      <c r="AS287" s="32" t="s">
        <v>157</v>
      </c>
      <c r="AT287" s="32" t="s">
        <v>3906</v>
      </c>
      <c r="AU287" s="32" t="s">
        <v>157</v>
      </c>
      <c r="AV287" s="32" t="s">
        <v>157</v>
      </c>
      <c r="AW287" s="32" t="s">
        <v>3907</v>
      </c>
      <c r="AX287" s="32" t="s">
        <v>164</v>
      </c>
      <c r="AY287" s="32" t="s">
        <v>3908</v>
      </c>
      <c r="AZ287" s="32" t="s">
        <v>1815</v>
      </c>
      <c r="BA287" s="32" t="s">
        <v>233</v>
      </c>
      <c r="BB287" s="32" t="s">
        <v>157</v>
      </c>
      <c r="BC287" s="32" t="s">
        <v>3909</v>
      </c>
      <c r="BD287" s="32" t="s">
        <v>157</v>
      </c>
      <c r="BE287" s="32" t="s">
        <v>157</v>
      </c>
      <c r="BF287" s="32" t="s">
        <v>157</v>
      </c>
      <c r="BG287" s="32" t="s">
        <v>247</v>
      </c>
      <c r="BH287" s="32" t="s">
        <v>157</v>
      </c>
      <c r="BI287" s="32" t="s">
        <v>3910</v>
      </c>
      <c r="BJ287" s="32" t="s">
        <v>157</v>
      </c>
      <c r="BK287" s="32" t="s">
        <v>157</v>
      </c>
      <c r="BL287" s="33" t="s">
        <v>162</v>
      </c>
      <c r="BM287" s="33" t="s">
        <v>157</v>
      </c>
      <c r="BN287" s="33" t="s">
        <v>157</v>
      </c>
      <c r="BO287" s="33" t="s">
        <v>157</v>
      </c>
      <c r="BP287" s="33" t="s">
        <v>157</v>
      </c>
      <c r="BQ287" s="33" t="s">
        <v>157</v>
      </c>
      <c r="BR287" s="33" t="s">
        <v>157</v>
      </c>
      <c r="BS287" s="34" t="s">
        <v>162</v>
      </c>
      <c r="BT287" s="34" t="s">
        <v>157</v>
      </c>
      <c r="BU287" s="34" t="s">
        <v>164</v>
      </c>
      <c r="BV287" s="34" t="s">
        <v>3911</v>
      </c>
      <c r="BW287" s="35" t="s">
        <v>3912</v>
      </c>
      <c r="BX287" s="35" t="s">
        <v>264</v>
      </c>
      <c r="BY287" s="35" t="s">
        <v>157</v>
      </c>
    </row>
    <row r="288" spans="1:77" ht="60" x14ac:dyDescent="0.25">
      <c r="A288" s="30" t="s">
        <v>1093</v>
      </c>
      <c r="B288" s="30" t="s">
        <v>1094</v>
      </c>
      <c r="C288" s="30" t="s">
        <v>1095</v>
      </c>
      <c r="D288" s="51">
        <f>VLOOKUP(A288,Population!A289:C1232,2,FALSE)</f>
        <v>682</v>
      </c>
      <c r="E288" s="30" t="s">
        <v>164</v>
      </c>
      <c r="F288" s="31" t="s">
        <v>1096</v>
      </c>
      <c r="G288" s="31" t="s">
        <v>164</v>
      </c>
      <c r="H288" s="31" t="s">
        <v>1097</v>
      </c>
      <c r="I288" s="31" t="s">
        <v>233</v>
      </c>
      <c r="J288" s="31" t="s">
        <v>157</v>
      </c>
      <c r="K288" s="31" t="s">
        <v>1098</v>
      </c>
      <c r="L288" s="31" t="s">
        <v>1099</v>
      </c>
      <c r="M288" s="31" t="s">
        <v>1100</v>
      </c>
      <c r="N288" s="31" t="s">
        <v>1101</v>
      </c>
      <c r="O288" s="31" t="s">
        <v>157</v>
      </c>
      <c r="P288" s="31" t="s">
        <v>1102</v>
      </c>
      <c r="Q288" s="31" t="s">
        <v>164</v>
      </c>
      <c r="R288" s="31" t="s">
        <v>1097</v>
      </c>
      <c r="S288" s="31" t="s">
        <v>233</v>
      </c>
      <c r="T288" s="31" t="s">
        <v>157</v>
      </c>
      <c r="U288" s="31" t="s">
        <v>1098</v>
      </c>
      <c r="V288" s="31" t="s">
        <v>1099</v>
      </c>
      <c r="W288" s="31" t="s">
        <v>1103</v>
      </c>
      <c r="X288" s="31" t="s">
        <v>1104</v>
      </c>
      <c r="Y288" s="31" t="s">
        <v>157</v>
      </c>
      <c r="Z288" s="31" t="s">
        <v>373</v>
      </c>
      <c r="AA288" s="31" t="s">
        <v>157</v>
      </c>
      <c r="AB288" s="31" t="s">
        <v>157</v>
      </c>
      <c r="AC288" s="31" t="s">
        <v>157</v>
      </c>
      <c r="AD288" s="31" t="s">
        <v>157</v>
      </c>
      <c r="AE288" s="31" t="s">
        <v>264</v>
      </c>
      <c r="AF288" s="32" t="s">
        <v>1096</v>
      </c>
      <c r="AG288" s="32" t="s">
        <v>1105</v>
      </c>
      <c r="AH288" s="32" t="s">
        <v>1106</v>
      </c>
      <c r="AI288" s="32" t="s">
        <v>164</v>
      </c>
      <c r="AJ288" s="32" t="s">
        <v>694</v>
      </c>
      <c r="AK288" s="32" t="s">
        <v>1098</v>
      </c>
      <c r="AL288" s="32" t="s">
        <v>233</v>
      </c>
      <c r="AM288" s="32" t="s">
        <v>157</v>
      </c>
      <c r="AN288" s="32" t="s">
        <v>1107</v>
      </c>
      <c r="AO288" s="32" t="s">
        <v>1108</v>
      </c>
      <c r="AP288" s="32" t="s">
        <v>157</v>
      </c>
      <c r="AQ288" s="32" t="s">
        <v>157</v>
      </c>
      <c r="AR288" s="32" t="s">
        <v>626</v>
      </c>
      <c r="AS288" s="32" t="s">
        <v>157</v>
      </c>
      <c r="AT288" s="32" t="s">
        <v>157</v>
      </c>
      <c r="AU288" s="32" t="s">
        <v>157</v>
      </c>
      <c r="AV288" s="32" t="s">
        <v>157</v>
      </c>
      <c r="AW288" s="32" t="s">
        <v>1109</v>
      </c>
      <c r="AX288" s="32" t="s">
        <v>164</v>
      </c>
      <c r="AY288" s="32" t="s">
        <v>694</v>
      </c>
      <c r="AZ288" s="32" t="s">
        <v>1098</v>
      </c>
      <c r="BA288" s="32" t="s">
        <v>233</v>
      </c>
      <c r="BB288" s="32" t="s">
        <v>157</v>
      </c>
      <c r="BC288" s="32" t="s">
        <v>1110</v>
      </c>
      <c r="BD288" s="32" t="s">
        <v>1111</v>
      </c>
      <c r="BE288" s="32" t="s">
        <v>157</v>
      </c>
      <c r="BF288" s="32" t="s">
        <v>157</v>
      </c>
      <c r="BG288" s="32" t="s">
        <v>626</v>
      </c>
      <c r="BH288" s="32" t="s">
        <v>157</v>
      </c>
      <c r="BI288" s="32" t="s">
        <v>157</v>
      </c>
      <c r="BJ288" s="32" t="s">
        <v>157</v>
      </c>
      <c r="BK288" s="32" t="s">
        <v>157</v>
      </c>
      <c r="BL288" s="33" t="s">
        <v>162</v>
      </c>
      <c r="BM288" s="33" t="s">
        <v>157</v>
      </c>
      <c r="BN288" s="33" t="s">
        <v>157</v>
      </c>
      <c r="BO288" s="33" t="s">
        <v>157</v>
      </c>
      <c r="BP288" s="33" t="s">
        <v>157</v>
      </c>
      <c r="BQ288" s="33" t="s">
        <v>157</v>
      </c>
      <c r="BR288" s="33" t="s">
        <v>157</v>
      </c>
      <c r="BS288" s="34" t="s">
        <v>162</v>
      </c>
      <c r="BT288" s="34" t="s">
        <v>157</v>
      </c>
      <c r="BU288" s="34" t="s">
        <v>164</v>
      </c>
      <c r="BV288" s="34" t="s">
        <v>1112</v>
      </c>
      <c r="BW288" s="35" t="s">
        <v>1113</v>
      </c>
      <c r="BX288" s="35" t="s">
        <v>1114</v>
      </c>
      <c r="BY288" s="35" t="s">
        <v>157</v>
      </c>
    </row>
    <row r="289" spans="1:77" ht="45" x14ac:dyDescent="0.25">
      <c r="A289" s="30" t="s">
        <v>5763</v>
      </c>
      <c r="B289" s="30" t="s">
        <v>5764</v>
      </c>
      <c r="C289" s="30" t="s">
        <v>5765</v>
      </c>
      <c r="D289" s="51">
        <f>VLOOKUP(A289,Population!A290:C1233,2,FALSE)</f>
        <v>1016</v>
      </c>
      <c r="E289" s="30" t="s">
        <v>164</v>
      </c>
      <c r="F289" s="31" t="s">
        <v>5766</v>
      </c>
      <c r="G289" s="31" t="s">
        <v>164</v>
      </c>
      <c r="H289" s="31" t="s">
        <v>5767</v>
      </c>
      <c r="I289" s="31" t="s">
        <v>233</v>
      </c>
      <c r="J289" s="31" t="s">
        <v>157</v>
      </c>
      <c r="K289" s="31" t="s">
        <v>503</v>
      </c>
      <c r="L289" s="31" t="s">
        <v>5768</v>
      </c>
      <c r="M289" s="31" t="s">
        <v>157</v>
      </c>
      <c r="N289" s="31" t="s">
        <v>157</v>
      </c>
      <c r="O289" s="31" t="s">
        <v>157</v>
      </c>
      <c r="P289" s="31" t="s">
        <v>2642</v>
      </c>
      <c r="Q289" s="31" t="s">
        <v>164</v>
      </c>
      <c r="R289" s="31" t="s">
        <v>5767</v>
      </c>
      <c r="S289" s="31" t="s">
        <v>233</v>
      </c>
      <c r="T289" s="31" t="s">
        <v>157</v>
      </c>
      <c r="U289" s="31" t="s">
        <v>503</v>
      </c>
      <c r="V289" s="31" t="s">
        <v>5768</v>
      </c>
      <c r="W289" s="31" t="s">
        <v>157</v>
      </c>
      <c r="X289" s="31" t="s">
        <v>157</v>
      </c>
      <c r="Y289" s="31" t="s">
        <v>157</v>
      </c>
      <c r="Z289" s="31" t="s">
        <v>355</v>
      </c>
      <c r="AA289" s="31" t="s">
        <v>157</v>
      </c>
      <c r="AB289" s="31" t="s">
        <v>157</v>
      </c>
      <c r="AC289" s="31" t="s">
        <v>5769</v>
      </c>
      <c r="AD289" s="31" t="s">
        <v>157</v>
      </c>
      <c r="AE289" s="31" t="s">
        <v>5770</v>
      </c>
      <c r="AF289" s="32" t="s">
        <v>5771</v>
      </c>
      <c r="AG289" s="32" t="s">
        <v>468</v>
      </c>
      <c r="AH289" s="32" t="s">
        <v>157</v>
      </c>
      <c r="AI289" s="32" t="s">
        <v>164</v>
      </c>
      <c r="AJ289" s="32" t="s">
        <v>5772</v>
      </c>
      <c r="AK289" s="32" t="s">
        <v>503</v>
      </c>
      <c r="AL289" s="32" t="s">
        <v>233</v>
      </c>
      <c r="AM289" s="32" t="s">
        <v>157</v>
      </c>
      <c r="AN289" s="32" t="s">
        <v>5773</v>
      </c>
      <c r="AO289" s="32" t="s">
        <v>157</v>
      </c>
      <c r="AP289" s="32" t="s">
        <v>157</v>
      </c>
      <c r="AQ289" s="32" t="s">
        <v>157</v>
      </c>
      <c r="AR289" s="32" t="s">
        <v>259</v>
      </c>
      <c r="AS289" s="32" t="s">
        <v>157</v>
      </c>
      <c r="AT289" s="32" t="s">
        <v>157</v>
      </c>
      <c r="AU289" s="32" t="s">
        <v>157</v>
      </c>
      <c r="AV289" s="32" t="s">
        <v>157</v>
      </c>
      <c r="AW289" s="32" t="s">
        <v>157</v>
      </c>
      <c r="AX289" s="32" t="s">
        <v>164</v>
      </c>
      <c r="AY289" s="32" t="s">
        <v>5772</v>
      </c>
      <c r="AZ289" s="32" t="s">
        <v>503</v>
      </c>
      <c r="BA289" s="32" t="s">
        <v>233</v>
      </c>
      <c r="BB289" s="32" t="s">
        <v>157</v>
      </c>
      <c r="BC289" s="32" t="s">
        <v>5773</v>
      </c>
      <c r="BD289" s="32" t="s">
        <v>157</v>
      </c>
      <c r="BE289" s="32" t="s">
        <v>157</v>
      </c>
      <c r="BF289" s="32" t="s">
        <v>157</v>
      </c>
      <c r="BG289" s="32" t="s">
        <v>259</v>
      </c>
      <c r="BH289" s="32" t="s">
        <v>157</v>
      </c>
      <c r="BI289" s="32" t="s">
        <v>157</v>
      </c>
      <c r="BJ289" s="32" t="s">
        <v>157</v>
      </c>
      <c r="BK289" s="32" t="s">
        <v>157</v>
      </c>
      <c r="BL289" s="33" t="s">
        <v>162</v>
      </c>
      <c r="BM289" s="33" t="s">
        <v>157</v>
      </c>
      <c r="BN289" s="33" t="s">
        <v>157</v>
      </c>
      <c r="BO289" s="33" t="s">
        <v>157</v>
      </c>
      <c r="BP289" s="33" t="s">
        <v>157</v>
      </c>
      <c r="BQ289" s="33" t="s">
        <v>157</v>
      </c>
      <c r="BR289" s="33" t="s">
        <v>157</v>
      </c>
      <c r="BS289" s="34" t="s">
        <v>162</v>
      </c>
      <c r="BT289" s="34" t="s">
        <v>157</v>
      </c>
      <c r="BU289" s="34" t="s">
        <v>162</v>
      </c>
      <c r="BV289" s="34" t="s">
        <v>157</v>
      </c>
      <c r="BW289" s="35" t="s">
        <v>580</v>
      </c>
      <c r="BX289" s="35" t="s">
        <v>5774</v>
      </c>
      <c r="BY289" s="35" t="s">
        <v>157</v>
      </c>
    </row>
    <row r="290" spans="1:77" ht="240" x14ac:dyDescent="0.25">
      <c r="A290" s="30" t="s">
        <v>1681</v>
      </c>
      <c r="B290" s="30" t="s">
        <v>1682</v>
      </c>
      <c r="C290" s="30" t="s">
        <v>1683</v>
      </c>
      <c r="D290" s="51">
        <f>VLOOKUP(A290,Population!A291:C1234,2,FALSE)</f>
        <v>717</v>
      </c>
      <c r="E290" s="30" t="s">
        <v>164</v>
      </c>
      <c r="F290" s="31" t="s">
        <v>1684</v>
      </c>
      <c r="G290" s="31" t="s">
        <v>164</v>
      </c>
      <c r="H290" s="31" t="s">
        <v>595</v>
      </c>
      <c r="I290" s="31" t="s">
        <v>233</v>
      </c>
      <c r="J290" s="31" t="s">
        <v>157</v>
      </c>
      <c r="K290" s="31" t="s">
        <v>1685</v>
      </c>
      <c r="L290" s="31" t="s">
        <v>1322</v>
      </c>
      <c r="M290" s="31" t="s">
        <v>595</v>
      </c>
      <c r="N290" s="31" t="s">
        <v>422</v>
      </c>
      <c r="O290" s="31" t="s">
        <v>157</v>
      </c>
      <c r="P290" s="31" t="s">
        <v>1686</v>
      </c>
      <c r="Q290" s="31" t="s">
        <v>164</v>
      </c>
      <c r="R290" s="31" t="s">
        <v>595</v>
      </c>
      <c r="S290" s="31" t="s">
        <v>233</v>
      </c>
      <c r="T290" s="31" t="s">
        <v>157</v>
      </c>
      <c r="U290" s="31" t="s">
        <v>1685</v>
      </c>
      <c r="V290" s="31" t="s">
        <v>1322</v>
      </c>
      <c r="W290" s="31" t="s">
        <v>1687</v>
      </c>
      <c r="X290" s="31" t="s">
        <v>1688</v>
      </c>
      <c r="Y290" s="31" t="s">
        <v>157</v>
      </c>
      <c r="Z290" s="31" t="s">
        <v>259</v>
      </c>
      <c r="AA290" s="31" t="s">
        <v>157</v>
      </c>
      <c r="AB290" s="31" t="s">
        <v>157</v>
      </c>
      <c r="AC290" s="31" t="s">
        <v>157</v>
      </c>
      <c r="AD290" s="31" t="s">
        <v>157</v>
      </c>
      <c r="AE290" s="31" t="s">
        <v>1689</v>
      </c>
      <c r="AF290" s="32" t="s">
        <v>1684</v>
      </c>
      <c r="AG290" s="32" t="s">
        <v>169</v>
      </c>
      <c r="AH290" s="32" t="s">
        <v>1690</v>
      </c>
      <c r="AI290" s="32" t="s">
        <v>164</v>
      </c>
      <c r="AJ290" s="32" t="s">
        <v>1690</v>
      </c>
      <c r="AK290" s="32" t="s">
        <v>1691</v>
      </c>
      <c r="AL290" s="32" t="s">
        <v>233</v>
      </c>
      <c r="AM290" s="32" t="s">
        <v>157</v>
      </c>
      <c r="AN290" s="32" t="s">
        <v>1692</v>
      </c>
      <c r="AO290" s="32" t="s">
        <v>157</v>
      </c>
      <c r="AP290" s="32" t="s">
        <v>1693</v>
      </c>
      <c r="AQ290" s="32" t="s">
        <v>157</v>
      </c>
      <c r="AR290" s="32" t="s">
        <v>687</v>
      </c>
      <c r="AS290" s="32" t="s">
        <v>157</v>
      </c>
      <c r="AT290" s="32" t="s">
        <v>157</v>
      </c>
      <c r="AU290" s="32" t="s">
        <v>157</v>
      </c>
      <c r="AV290" s="32" t="s">
        <v>1694</v>
      </c>
      <c r="AW290" s="32" t="s">
        <v>1690</v>
      </c>
      <c r="AX290" s="32" t="s">
        <v>164</v>
      </c>
      <c r="AY290" s="32" t="s">
        <v>1690</v>
      </c>
      <c r="AZ290" s="32" t="s">
        <v>1691</v>
      </c>
      <c r="BA290" s="32" t="s">
        <v>233</v>
      </c>
      <c r="BB290" s="32" t="s">
        <v>157</v>
      </c>
      <c r="BC290" s="32" t="s">
        <v>708</v>
      </c>
      <c r="BD290" s="32" t="s">
        <v>157</v>
      </c>
      <c r="BE290" s="32" t="s">
        <v>708</v>
      </c>
      <c r="BF290" s="32" t="s">
        <v>157</v>
      </c>
      <c r="BG290" s="32" t="s">
        <v>259</v>
      </c>
      <c r="BH290" s="32" t="s">
        <v>157</v>
      </c>
      <c r="BI290" s="32" t="s">
        <v>157</v>
      </c>
      <c r="BJ290" s="32" t="s">
        <v>157</v>
      </c>
      <c r="BK290" s="32" t="s">
        <v>157</v>
      </c>
      <c r="BL290" s="33" t="s">
        <v>162</v>
      </c>
      <c r="BM290" s="33" t="s">
        <v>157</v>
      </c>
      <c r="BN290" s="33" t="s">
        <v>157</v>
      </c>
      <c r="BO290" s="33" t="s">
        <v>157</v>
      </c>
      <c r="BP290" s="33" t="s">
        <v>157</v>
      </c>
      <c r="BQ290" s="33" t="s">
        <v>157</v>
      </c>
      <c r="BR290" s="33" t="s">
        <v>157</v>
      </c>
      <c r="BS290" s="34" t="s">
        <v>162</v>
      </c>
      <c r="BT290" s="34" t="s">
        <v>157</v>
      </c>
      <c r="BU290" s="34" t="s">
        <v>164</v>
      </c>
      <c r="BV290" s="34" t="s">
        <v>1695</v>
      </c>
      <c r="BW290" s="35" t="s">
        <v>1696</v>
      </c>
      <c r="BX290" s="35" t="s">
        <v>580</v>
      </c>
      <c r="BY290" s="35" t="s">
        <v>1697</v>
      </c>
    </row>
    <row r="291" spans="1:77" ht="30" x14ac:dyDescent="0.25">
      <c r="A291" s="30" t="s">
        <v>5939</v>
      </c>
      <c r="B291" s="30" t="s">
        <v>5438</v>
      </c>
      <c r="C291" s="30" t="s">
        <v>5439</v>
      </c>
      <c r="D291" s="51">
        <f>VLOOKUP(A291,Population!A292:C1235,2,FALSE)</f>
        <v>1252</v>
      </c>
      <c r="E291" s="30" t="s">
        <v>164</v>
      </c>
      <c r="F291" s="31" t="s">
        <v>5440</v>
      </c>
      <c r="G291" s="31" t="s">
        <v>164</v>
      </c>
      <c r="H291" s="31" t="s">
        <v>5441</v>
      </c>
      <c r="I291" s="31" t="s">
        <v>233</v>
      </c>
      <c r="J291" s="31" t="s">
        <v>157</v>
      </c>
      <c r="K291" s="31" t="s">
        <v>503</v>
      </c>
      <c r="L291" s="31" t="s">
        <v>5442</v>
      </c>
      <c r="M291" s="31" t="s">
        <v>5443</v>
      </c>
      <c r="N291" s="31" t="s">
        <v>5444</v>
      </c>
      <c r="O291" s="31" t="s">
        <v>5445</v>
      </c>
      <c r="P291" s="31" t="s">
        <v>1739</v>
      </c>
      <c r="Q291" s="31" t="s">
        <v>164</v>
      </c>
      <c r="R291" s="31" t="s">
        <v>5446</v>
      </c>
      <c r="S291" s="31" t="s">
        <v>233</v>
      </c>
      <c r="T291" s="31" t="s">
        <v>157</v>
      </c>
      <c r="U291" s="31" t="s">
        <v>503</v>
      </c>
      <c r="V291" s="31" t="s">
        <v>157</v>
      </c>
      <c r="W291" s="31" t="s">
        <v>5447</v>
      </c>
      <c r="X291" s="31" t="s">
        <v>5448</v>
      </c>
      <c r="Y291" s="31" t="s">
        <v>157</v>
      </c>
      <c r="Z291" s="31" t="s">
        <v>259</v>
      </c>
      <c r="AA291" s="31" t="s">
        <v>157</v>
      </c>
      <c r="AB291" s="31" t="s">
        <v>157</v>
      </c>
      <c r="AC291" s="31" t="s">
        <v>157</v>
      </c>
      <c r="AD291" s="31" t="s">
        <v>157</v>
      </c>
      <c r="AE291" s="31" t="s">
        <v>157</v>
      </c>
      <c r="AF291" s="32" t="s">
        <v>5440</v>
      </c>
      <c r="AG291" s="32" t="s">
        <v>1739</v>
      </c>
      <c r="AH291" s="32" t="s">
        <v>5449</v>
      </c>
      <c r="AI291" s="32" t="s">
        <v>164</v>
      </c>
      <c r="AJ291" s="32" t="s">
        <v>5450</v>
      </c>
      <c r="AK291" s="32" t="s">
        <v>264</v>
      </c>
      <c r="AL291" s="32" t="s">
        <v>167</v>
      </c>
      <c r="AM291" s="32" t="s">
        <v>5451</v>
      </c>
      <c r="AN291" s="32" t="s">
        <v>157</v>
      </c>
      <c r="AO291" s="32" t="s">
        <v>5452</v>
      </c>
      <c r="AP291" s="32" t="s">
        <v>157</v>
      </c>
      <c r="AQ291" s="32" t="s">
        <v>157</v>
      </c>
      <c r="AR291" s="32" t="s">
        <v>259</v>
      </c>
      <c r="AS291" s="32" t="s">
        <v>157</v>
      </c>
      <c r="AT291" s="32" t="s">
        <v>157</v>
      </c>
      <c r="AU291" s="32" t="s">
        <v>157</v>
      </c>
      <c r="AV291" s="32" t="s">
        <v>157</v>
      </c>
      <c r="AW291" s="32" t="s">
        <v>157</v>
      </c>
      <c r="AX291" s="32" t="s">
        <v>164</v>
      </c>
      <c r="AY291" s="32" t="s">
        <v>5450</v>
      </c>
      <c r="AZ291" s="32" t="s">
        <v>1813</v>
      </c>
      <c r="BA291" s="32" t="s">
        <v>167</v>
      </c>
      <c r="BB291" s="32" t="s">
        <v>5451</v>
      </c>
      <c r="BC291" s="32" t="s">
        <v>157</v>
      </c>
      <c r="BD291" s="32" t="s">
        <v>5453</v>
      </c>
      <c r="BE291" s="32" t="s">
        <v>157</v>
      </c>
      <c r="BF291" s="32" t="s">
        <v>157</v>
      </c>
      <c r="BG291" s="32" t="s">
        <v>259</v>
      </c>
      <c r="BH291" s="32" t="s">
        <v>157</v>
      </c>
      <c r="BI291" s="32" t="s">
        <v>157</v>
      </c>
      <c r="BJ291" s="32" t="s">
        <v>157</v>
      </c>
      <c r="BK291" s="32" t="s">
        <v>157</v>
      </c>
      <c r="BL291" s="33" t="s">
        <v>162</v>
      </c>
      <c r="BM291" s="33" t="s">
        <v>157</v>
      </c>
      <c r="BN291" s="33" t="s">
        <v>157</v>
      </c>
      <c r="BO291" s="33" t="s">
        <v>157</v>
      </c>
      <c r="BP291" s="33" t="s">
        <v>157</v>
      </c>
      <c r="BQ291" s="33" t="s">
        <v>157</v>
      </c>
      <c r="BR291" s="33" t="s">
        <v>157</v>
      </c>
      <c r="BS291" s="34" t="s">
        <v>162</v>
      </c>
      <c r="BT291" s="34" t="s">
        <v>157</v>
      </c>
      <c r="BU291" s="34" t="s">
        <v>164</v>
      </c>
      <c r="BV291" s="34" t="s">
        <v>177</v>
      </c>
      <c r="BW291" s="35" t="s">
        <v>157</v>
      </c>
      <c r="BX291" s="35" t="s">
        <v>157</v>
      </c>
      <c r="BY291" s="35" t="s">
        <v>157</v>
      </c>
    </row>
    <row r="292" spans="1:77" ht="60" x14ac:dyDescent="0.25">
      <c r="A292" s="30" t="s">
        <v>2116</v>
      </c>
      <c r="B292" s="30" t="s">
        <v>2117</v>
      </c>
      <c r="C292" s="30" t="s">
        <v>2118</v>
      </c>
      <c r="D292" s="51">
        <f>VLOOKUP(A292,Population!A293:C1236,2,FALSE)</f>
        <v>1629</v>
      </c>
      <c r="E292" s="30" t="s">
        <v>164</v>
      </c>
      <c r="F292" s="31" t="s">
        <v>1383</v>
      </c>
      <c r="G292" s="31" t="s">
        <v>164</v>
      </c>
      <c r="H292" s="31" t="s">
        <v>2119</v>
      </c>
      <c r="I292" s="31" t="s">
        <v>233</v>
      </c>
      <c r="J292" s="31" t="s">
        <v>157</v>
      </c>
      <c r="K292" s="31" t="s">
        <v>2120</v>
      </c>
      <c r="L292" s="31" t="s">
        <v>2121</v>
      </c>
      <c r="M292" s="31" t="s">
        <v>2122</v>
      </c>
      <c r="N292" s="31" t="s">
        <v>2123</v>
      </c>
      <c r="O292" s="31" t="s">
        <v>157</v>
      </c>
      <c r="P292" s="31" t="s">
        <v>320</v>
      </c>
      <c r="Q292" s="31" t="s">
        <v>164</v>
      </c>
      <c r="R292" s="31" t="s">
        <v>2119</v>
      </c>
      <c r="S292" s="31" t="s">
        <v>233</v>
      </c>
      <c r="T292" s="31" t="s">
        <v>157</v>
      </c>
      <c r="U292" s="31" t="s">
        <v>2120</v>
      </c>
      <c r="V292" s="31" t="s">
        <v>2121</v>
      </c>
      <c r="W292" s="31" t="s">
        <v>2124</v>
      </c>
      <c r="X292" s="31" t="s">
        <v>2125</v>
      </c>
      <c r="Y292" s="31" t="s">
        <v>157</v>
      </c>
      <c r="Z292" s="31" t="s">
        <v>259</v>
      </c>
      <c r="AA292" s="31" t="s">
        <v>157</v>
      </c>
      <c r="AB292" s="31" t="s">
        <v>157</v>
      </c>
      <c r="AC292" s="31" t="s">
        <v>157</v>
      </c>
      <c r="AD292" s="31" t="s">
        <v>157</v>
      </c>
      <c r="AE292" s="31" t="s">
        <v>157</v>
      </c>
      <c r="AF292" s="32" t="s">
        <v>2126</v>
      </c>
      <c r="AG292" s="32" t="s">
        <v>2127</v>
      </c>
      <c r="AH292" s="32" t="s">
        <v>2128</v>
      </c>
      <c r="AI292" s="32" t="s">
        <v>164</v>
      </c>
      <c r="AJ292" s="32" t="s">
        <v>1244</v>
      </c>
      <c r="AK292" s="32" t="s">
        <v>2120</v>
      </c>
      <c r="AL292" s="32" t="s">
        <v>233</v>
      </c>
      <c r="AM292" s="32" t="s">
        <v>157</v>
      </c>
      <c r="AN292" s="32" t="s">
        <v>2129</v>
      </c>
      <c r="AO292" s="32" t="s">
        <v>157</v>
      </c>
      <c r="AP292" s="32" t="s">
        <v>157</v>
      </c>
      <c r="AQ292" s="32" t="s">
        <v>2130</v>
      </c>
      <c r="AR292" s="32" t="s">
        <v>359</v>
      </c>
      <c r="AS292" s="32" t="s">
        <v>157</v>
      </c>
      <c r="AT292" s="32" t="s">
        <v>157</v>
      </c>
      <c r="AU292" s="32" t="s">
        <v>2131</v>
      </c>
      <c r="AV292" s="32" t="s">
        <v>157</v>
      </c>
      <c r="AW292" s="32" t="s">
        <v>2132</v>
      </c>
      <c r="AX292" s="32" t="s">
        <v>164</v>
      </c>
      <c r="AY292" s="32" t="s">
        <v>1244</v>
      </c>
      <c r="AZ292" s="32" t="s">
        <v>2120</v>
      </c>
      <c r="BA292" s="32" t="s">
        <v>233</v>
      </c>
      <c r="BB292" s="32" t="s">
        <v>157</v>
      </c>
      <c r="BC292" s="32" t="s">
        <v>2133</v>
      </c>
      <c r="BD292" s="32" t="s">
        <v>157</v>
      </c>
      <c r="BE292" s="32" t="s">
        <v>157</v>
      </c>
      <c r="BF292" s="32" t="s">
        <v>2130</v>
      </c>
      <c r="BG292" s="32" t="s">
        <v>359</v>
      </c>
      <c r="BH292" s="32" t="s">
        <v>157</v>
      </c>
      <c r="BI292" s="32" t="s">
        <v>157</v>
      </c>
      <c r="BJ292" s="32" t="s">
        <v>2134</v>
      </c>
      <c r="BK292" s="32" t="s">
        <v>157</v>
      </c>
      <c r="BL292" s="33" t="s">
        <v>162</v>
      </c>
      <c r="BM292" s="33" t="s">
        <v>157</v>
      </c>
      <c r="BN292" s="33" t="s">
        <v>157</v>
      </c>
      <c r="BO292" s="33" t="s">
        <v>157</v>
      </c>
      <c r="BP292" s="33" t="s">
        <v>157</v>
      </c>
      <c r="BQ292" s="33" t="s">
        <v>157</v>
      </c>
      <c r="BR292" s="33" t="s">
        <v>157</v>
      </c>
      <c r="BS292" s="34" t="s">
        <v>164</v>
      </c>
      <c r="BT292" s="34" t="s">
        <v>2135</v>
      </c>
      <c r="BU292" s="34" t="s">
        <v>162</v>
      </c>
      <c r="BV292" s="34" t="s">
        <v>157</v>
      </c>
      <c r="BW292" s="35" t="s">
        <v>2136</v>
      </c>
      <c r="BX292" s="35" t="s">
        <v>162</v>
      </c>
      <c r="BY292" s="35" t="s">
        <v>157</v>
      </c>
    </row>
    <row r="293" spans="1:77" ht="30" x14ac:dyDescent="0.25">
      <c r="A293" s="30" t="s">
        <v>4154</v>
      </c>
      <c r="B293" s="30" t="s">
        <v>4155</v>
      </c>
      <c r="C293" s="30" t="s">
        <v>4156</v>
      </c>
      <c r="D293" s="51">
        <f>VLOOKUP(A293,Population!A294:C1237,2,FALSE)</f>
        <v>1463</v>
      </c>
      <c r="E293" s="30" t="s">
        <v>164</v>
      </c>
      <c r="F293" s="31" t="s">
        <v>157</v>
      </c>
      <c r="G293" s="31" t="s">
        <v>162</v>
      </c>
      <c r="H293" s="31" t="s">
        <v>157</v>
      </c>
      <c r="I293" s="31" t="s">
        <v>157</v>
      </c>
      <c r="J293" s="31" t="s">
        <v>157</v>
      </c>
      <c r="K293" s="31" t="s">
        <v>157</v>
      </c>
      <c r="L293" s="31" t="s">
        <v>157</v>
      </c>
      <c r="M293" s="31" t="s">
        <v>157</v>
      </c>
      <c r="N293" s="31" t="s">
        <v>157</v>
      </c>
      <c r="O293" s="31" t="s">
        <v>157</v>
      </c>
      <c r="P293" s="31" t="s">
        <v>157</v>
      </c>
      <c r="Q293" s="31" t="s">
        <v>162</v>
      </c>
      <c r="R293" s="31" t="s">
        <v>157</v>
      </c>
      <c r="S293" s="31" t="s">
        <v>157</v>
      </c>
      <c r="T293" s="31" t="s">
        <v>157</v>
      </c>
      <c r="U293" s="31" t="s">
        <v>157</v>
      </c>
      <c r="V293" s="31" t="s">
        <v>157</v>
      </c>
      <c r="W293" s="31" t="s">
        <v>157</v>
      </c>
      <c r="X293" s="31" t="s">
        <v>157</v>
      </c>
      <c r="Y293" s="31" t="s">
        <v>157</v>
      </c>
      <c r="Z293" s="31" t="s">
        <v>157</v>
      </c>
      <c r="AA293" s="31" t="s">
        <v>157</v>
      </c>
      <c r="AB293" s="31" t="s">
        <v>157</v>
      </c>
      <c r="AC293" s="31" t="s">
        <v>157</v>
      </c>
      <c r="AD293" s="31" t="s">
        <v>157</v>
      </c>
      <c r="AE293" s="31" t="s">
        <v>157</v>
      </c>
      <c r="AF293" s="32" t="s">
        <v>1243</v>
      </c>
      <c r="AG293" s="32" t="s">
        <v>4210</v>
      </c>
      <c r="AH293" s="32" t="s">
        <v>1243</v>
      </c>
      <c r="AI293" s="32" t="s">
        <v>164</v>
      </c>
      <c r="AJ293" s="32" t="s">
        <v>1243</v>
      </c>
      <c r="AK293" s="32" t="s">
        <v>157</v>
      </c>
      <c r="AL293" s="32" t="s">
        <v>157</v>
      </c>
      <c r="AM293" s="32" t="s">
        <v>157</v>
      </c>
      <c r="AN293" s="32" t="s">
        <v>157</v>
      </c>
      <c r="AO293" s="32" t="s">
        <v>157</v>
      </c>
      <c r="AP293" s="32" t="s">
        <v>157</v>
      </c>
      <c r="AQ293" s="32" t="s">
        <v>157</v>
      </c>
      <c r="AR293" s="32" t="s">
        <v>259</v>
      </c>
      <c r="AS293" s="32" t="s">
        <v>157</v>
      </c>
      <c r="AT293" s="32" t="s">
        <v>157</v>
      </c>
      <c r="AU293" s="32" t="s">
        <v>157</v>
      </c>
      <c r="AV293" s="32" t="s">
        <v>157</v>
      </c>
      <c r="AW293" s="32" t="s">
        <v>1243</v>
      </c>
      <c r="AX293" s="32" t="s">
        <v>164</v>
      </c>
      <c r="AY293" s="32" t="s">
        <v>4210</v>
      </c>
      <c r="AZ293" s="32" t="s">
        <v>157</v>
      </c>
      <c r="BA293" s="32" t="s">
        <v>167</v>
      </c>
      <c r="BB293" s="32" t="s">
        <v>4211</v>
      </c>
      <c r="BC293" s="32" t="s">
        <v>157</v>
      </c>
      <c r="BD293" s="32" t="s">
        <v>157</v>
      </c>
      <c r="BE293" s="32" t="s">
        <v>157</v>
      </c>
      <c r="BF293" s="32" t="s">
        <v>157</v>
      </c>
      <c r="BG293" s="32" t="s">
        <v>259</v>
      </c>
      <c r="BH293" s="32" t="s">
        <v>157</v>
      </c>
      <c r="BI293" s="32" t="s">
        <v>157</v>
      </c>
      <c r="BJ293" s="32" t="s">
        <v>157</v>
      </c>
      <c r="BK293" s="32" t="s">
        <v>157</v>
      </c>
      <c r="BL293" s="33" t="s">
        <v>162</v>
      </c>
      <c r="BM293" s="33" t="s">
        <v>157</v>
      </c>
      <c r="BN293" s="33" t="s">
        <v>157</v>
      </c>
      <c r="BO293" s="33" t="s">
        <v>157</v>
      </c>
      <c r="BP293" s="33" t="s">
        <v>157</v>
      </c>
      <c r="BQ293" s="33" t="s">
        <v>157</v>
      </c>
      <c r="BR293" s="33" t="s">
        <v>157</v>
      </c>
      <c r="BS293" s="34" t="s">
        <v>162</v>
      </c>
      <c r="BT293" s="34" t="s">
        <v>157</v>
      </c>
      <c r="BU293" s="34" t="s">
        <v>162</v>
      </c>
      <c r="BV293" s="34" t="s">
        <v>157</v>
      </c>
      <c r="BW293" s="35" t="s">
        <v>4212</v>
      </c>
      <c r="BX293" s="35" t="s">
        <v>162</v>
      </c>
      <c r="BY293" s="35" t="s">
        <v>157</v>
      </c>
    </row>
    <row r="294" spans="1:77" ht="75" x14ac:dyDescent="0.25">
      <c r="A294" s="30" t="s">
        <v>3053</v>
      </c>
      <c r="B294" s="30" t="s">
        <v>3054</v>
      </c>
      <c r="C294" s="30" t="s">
        <v>3055</v>
      </c>
      <c r="D294" s="51">
        <f>VLOOKUP(A294,Population!A295:C1238,2,FALSE)</f>
        <v>791</v>
      </c>
      <c r="E294" s="30" t="s">
        <v>164</v>
      </c>
      <c r="F294" s="31" t="s">
        <v>3056</v>
      </c>
      <c r="G294" s="31" t="s">
        <v>164</v>
      </c>
      <c r="H294" s="31" t="s">
        <v>3057</v>
      </c>
      <c r="I294" s="31" t="s">
        <v>233</v>
      </c>
      <c r="J294" s="31" t="s">
        <v>157</v>
      </c>
      <c r="K294" s="31" t="s">
        <v>440</v>
      </c>
      <c r="L294" s="31" t="s">
        <v>3058</v>
      </c>
      <c r="M294" s="31" t="s">
        <v>3059</v>
      </c>
      <c r="N294" s="31" t="s">
        <v>3060</v>
      </c>
      <c r="O294" s="31" t="s">
        <v>157</v>
      </c>
      <c r="P294" s="31" t="s">
        <v>444</v>
      </c>
      <c r="Q294" s="31" t="s">
        <v>164</v>
      </c>
      <c r="R294" s="31" t="s">
        <v>3057</v>
      </c>
      <c r="S294" s="31" t="s">
        <v>233</v>
      </c>
      <c r="T294" s="31" t="s">
        <v>157</v>
      </c>
      <c r="U294" s="31" t="s">
        <v>440</v>
      </c>
      <c r="V294" s="31" t="s">
        <v>3058</v>
      </c>
      <c r="W294" s="31" t="s">
        <v>3061</v>
      </c>
      <c r="X294" s="31" t="s">
        <v>3062</v>
      </c>
      <c r="Y294" s="31" t="s">
        <v>157</v>
      </c>
      <c r="Z294" s="31" t="s">
        <v>373</v>
      </c>
      <c r="AA294" s="31" t="s">
        <v>157</v>
      </c>
      <c r="AB294" s="31" t="s">
        <v>3063</v>
      </c>
      <c r="AC294" s="31" t="s">
        <v>157</v>
      </c>
      <c r="AD294" s="31" t="s">
        <v>157</v>
      </c>
      <c r="AE294" s="31" t="s">
        <v>157</v>
      </c>
      <c r="AF294" s="32" t="s">
        <v>3064</v>
      </c>
      <c r="AG294" s="32" t="s">
        <v>444</v>
      </c>
      <c r="AH294" s="32" t="s">
        <v>3065</v>
      </c>
      <c r="AI294" s="32" t="s">
        <v>164</v>
      </c>
      <c r="AJ294" s="32" t="s">
        <v>3066</v>
      </c>
      <c r="AK294" s="32" t="s">
        <v>440</v>
      </c>
      <c r="AL294" s="32" t="s">
        <v>233</v>
      </c>
      <c r="AM294" s="32" t="s">
        <v>157</v>
      </c>
      <c r="AN294" s="32" t="s">
        <v>3067</v>
      </c>
      <c r="AO294" s="32" t="s">
        <v>157</v>
      </c>
      <c r="AP294" s="32" t="s">
        <v>157</v>
      </c>
      <c r="AQ294" s="32" t="s">
        <v>157</v>
      </c>
      <c r="AR294" s="32" t="s">
        <v>626</v>
      </c>
      <c r="AS294" s="32" t="s">
        <v>157</v>
      </c>
      <c r="AT294" s="32" t="s">
        <v>3068</v>
      </c>
      <c r="AU294" s="32" t="s">
        <v>157</v>
      </c>
      <c r="AV294" s="32" t="s">
        <v>157</v>
      </c>
      <c r="AW294" s="32" t="s">
        <v>3065</v>
      </c>
      <c r="AX294" s="32" t="s">
        <v>164</v>
      </c>
      <c r="AY294" s="32" t="s">
        <v>3066</v>
      </c>
      <c r="AZ294" s="32" t="s">
        <v>440</v>
      </c>
      <c r="BA294" s="32" t="s">
        <v>233</v>
      </c>
      <c r="BB294" s="32" t="s">
        <v>157</v>
      </c>
      <c r="BC294" s="32" t="s">
        <v>3067</v>
      </c>
      <c r="BD294" s="32" t="s">
        <v>157</v>
      </c>
      <c r="BE294" s="32" t="s">
        <v>157</v>
      </c>
      <c r="BF294" s="32" t="s">
        <v>157</v>
      </c>
      <c r="BG294" s="32" t="s">
        <v>626</v>
      </c>
      <c r="BH294" s="32" t="s">
        <v>157</v>
      </c>
      <c r="BI294" s="32" t="s">
        <v>3069</v>
      </c>
      <c r="BJ294" s="32" t="s">
        <v>157</v>
      </c>
      <c r="BK294" s="32" t="s">
        <v>157</v>
      </c>
      <c r="BL294" s="33" t="s">
        <v>162</v>
      </c>
      <c r="BM294" s="33" t="s">
        <v>157</v>
      </c>
      <c r="BN294" s="33" t="s">
        <v>157</v>
      </c>
      <c r="BO294" s="33" t="s">
        <v>157</v>
      </c>
      <c r="BP294" s="33" t="s">
        <v>157</v>
      </c>
      <c r="BQ294" s="33" t="s">
        <v>157</v>
      </c>
      <c r="BR294" s="33" t="s">
        <v>157</v>
      </c>
      <c r="BS294" s="34" t="s">
        <v>162</v>
      </c>
      <c r="BT294" s="34" t="s">
        <v>157</v>
      </c>
      <c r="BU294" s="34" t="s">
        <v>162</v>
      </c>
      <c r="BV294" s="34" t="s">
        <v>157</v>
      </c>
      <c r="BW294" s="35" t="s">
        <v>157</v>
      </c>
      <c r="BX294" s="35" t="s">
        <v>3070</v>
      </c>
      <c r="BY294" s="35" t="s">
        <v>157</v>
      </c>
    </row>
    <row r="295" spans="1:77" ht="45" x14ac:dyDescent="0.25">
      <c r="A295" s="30" t="s">
        <v>2215</v>
      </c>
      <c r="B295" s="30" t="s">
        <v>2216</v>
      </c>
      <c r="C295" s="30" t="s">
        <v>2217</v>
      </c>
      <c r="D295" s="51">
        <f>VLOOKUP(A295,Population!A296:C1239,2,FALSE)</f>
        <v>819</v>
      </c>
      <c r="E295" s="30" t="s">
        <v>164</v>
      </c>
      <c r="F295" s="31" t="s">
        <v>1984</v>
      </c>
      <c r="G295" s="31" t="s">
        <v>164</v>
      </c>
      <c r="H295" s="31" t="s">
        <v>1273</v>
      </c>
      <c r="I295" s="31" t="s">
        <v>233</v>
      </c>
      <c r="J295" s="31" t="s">
        <v>157</v>
      </c>
      <c r="K295" s="31" t="s">
        <v>503</v>
      </c>
      <c r="L295" s="31" t="s">
        <v>2218</v>
      </c>
      <c r="M295" s="31" t="s">
        <v>438</v>
      </c>
      <c r="N295" s="31" t="s">
        <v>2219</v>
      </c>
      <c r="O295" s="31" t="s">
        <v>2220</v>
      </c>
      <c r="P295" s="31" t="s">
        <v>1739</v>
      </c>
      <c r="Q295" s="31" t="s">
        <v>164</v>
      </c>
      <c r="R295" s="31" t="s">
        <v>1273</v>
      </c>
      <c r="S295" s="31" t="s">
        <v>233</v>
      </c>
      <c r="T295" s="31" t="s">
        <v>157</v>
      </c>
      <c r="U295" s="31" t="s">
        <v>503</v>
      </c>
      <c r="V295" s="31" t="s">
        <v>1164</v>
      </c>
      <c r="W295" s="31" t="s">
        <v>2221</v>
      </c>
      <c r="X295" s="31" t="s">
        <v>2222</v>
      </c>
      <c r="Y295" s="31" t="s">
        <v>157</v>
      </c>
      <c r="Z295" s="31" t="s">
        <v>259</v>
      </c>
      <c r="AA295" s="31" t="s">
        <v>157</v>
      </c>
      <c r="AB295" s="31" t="s">
        <v>157</v>
      </c>
      <c r="AC295" s="31" t="s">
        <v>157</v>
      </c>
      <c r="AD295" s="31" t="s">
        <v>157</v>
      </c>
      <c r="AE295" s="31" t="s">
        <v>157</v>
      </c>
      <c r="AF295" s="32" t="s">
        <v>2223</v>
      </c>
      <c r="AG295" s="32" t="s">
        <v>640</v>
      </c>
      <c r="AH295" s="32" t="s">
        <v>344</v>
      </c>
      <c r="AI295" s="32" t="s">
        <v>164</v>
      </c>
      <c r="AJ295" s="32" t="s">
        <v>1273</v>
      </c>
      <c r="AK295" s="32" t="s">
        <v>503</v>
      </c>
      <c r="AL295" s="32" t="s">
        <v>167</v>
      </c>
      <c r="AM295" s="32" t="s">
        <v>2224</v>
      </c>
      <c r="AN295" s="32" t="s">
        <v>2225</v>
      </c>
      <c r="AO295" s="32" t="s">
        <v>157</v>
      </c>
      <c r="AP295" s="32" t="s">
        <v>157</v>
      </c>
      <c r="AQ295" s="32" t="s">
        <v>157</v>
      </c>
      <c r="AR295" s="32" t="s">
        <v>259</v>
      </c>
      <c r="AS295" s="32" t="s">
        <v>157</v>
      </c>
      <c r="AT295" s="32" t="s">
        <v>157</v>
      </c>
      <c r="AU295" s="32" t="s">
        <v>157</v>
      </c>
      <c r="AV295" s="32" t="s">
        <v>157</v>
      </c>
      <c r="AW295" s="32" t="s">
        <v>344</v>
      </c>
      <c r="AX295" s="32" t="s">
        <v>164</v>
      </c>
      <c r="AY295" s="32" t="s">
        <v>1164</v>
      </c>
      <c r="AZ295" s="32" t="s">
        <v>157</v>
      </c>
      <c r="BA295" s="32" t="s">
        <v>157</v>
      </c>
      <c r="BB295" s="32" t="s">
        <v>157</v>
      </c>
      <c r="BC295" s="32" t="s">
        <v>157</v>
      </c>
      <c r="BD295" s="32" t="s">
        <v>157</v>
      </c>
      <c r="BE295" s="32" t="s">
        <v>157</v>
      </c>
      <c r="BF295" s="32" t="s">
        <v>157</v>
      </c>
      <c r="BG295" s="32" t="s">
        <v>259</v>
      </c>
      <c r="BH295" s="32" t="s">
        <v>2226</v>
      </c>
      <c r="BI295" s="32" t="s">
        <v>157</v>
      </c>
      <c r="BJ295" s="32" t="s">
        <v>157</v>
      </c>
      <c r="BK295" s="32" t="s">
        <v>157</v>
      </c>
      <c r="BL295" s="33" t="s">
        <v>162</v>
      </c>
      <c r="BM295" s="33" t="s">
        <v>157</v>
      </c>
      <c r="BN295" s="33" t="s">
        <v>157</v>
      </c>
      <c r="BO295" s="33" t="s">
        <v>157</v>
      </c>
      <c r="BP295" s="33" t="s">
        <v>157</v>
      </c>
      <c r="BQ295" s="33" t="s">
        <v>157</v>
      </c>
      <c r="BR295" s="33" t="s">
        <v>157</v>
      </c>
      <c r="BS295" s="34" t="s">
        <v>162</v>
      </c>
      <c r="BT295" s="34" t="s">
        <v>157</v>
      </c>
      <c r="BU295" s="34" t="s">
        <v>162</v>
      </c>
      <c r="BV295" s="34" t="s">
        <v>157</v>
      </c>
      <c r="BW295" s="35" t="s">
        <v>2227</v>
      </c>
      <c r="BX295" s="35" t="s">
        <v>2228</v>
      </c>
      <c r="BY295" s="35" t="s">
        <v>2229</v>
      </c>
    </row>
    <row r="296" spans="1:77" ht="30" x14ac:dyDescent="0.25">
      <c r="A296" s="30" t="s">
        <v>4026</v>
      </c>
      <c r="B296" s="30" t="s">
        <v>4027</v>
      </c>
      <c r="C296" s="30" t="s">
        <v>4028</v>
      </c>
      <c r="D296" s="51">
        <f>VLOOKUP(A296,Population!A297:C1240,2,FALSE)</f>
        <v>785</v>
      </c>
      <c r="E296" s="30" t="s">
        <v>164</v>
      </c>
      <c r="F296" s="31" t="s">
        <v>4029</v>
      </c>
      <c r="G296" s="31" t="s">
        <v>164</v>
      </c>
      <c r="H296" s="31" t="s">
        <v>1083</v>
      </c>
      <c r="I296" s="31" t="s">
        <v>233</v>
      </c>
      <c r="J296" s="31" t="s">
        <v>157</v>
      </c>
      <c r="K296" s="31" t="s">
        <v>273</v>
      </c>
      <c r="L296" s="31" t="s">
        <v>4030</v>
      </c>
      <c r="M296" s="31" t="s">
        <v>4031</v>
      </c>
      <c r="N296" s="31" t="s">
        <v>4032</v>
      </c>
      <c r="O296" s="31" t="s">
        <v>157</v>
      </c>
      <c r="P296" s="31" t="s">
        <v>463</v>
      </c>
      <c r="Q296" s="31" t="s">
        <v>164</v>
      </c>
      <c r="R296" s="31" t="s">
        <v>1083</v>
      </c>
      <c r="S296" s="31" t="s">
        <v>233</v>
      </c>
      <c r="T296" s="31" t="s">
        <v>157</v>
      </c>
      <c r="U296" s="31" t="s">
        <v>273</v>
      </c>
      <c r="V296" s="31" t="s">
        <v>4030</v>
      </c>
      <c r="W296" s="31" t="s">
        <v>4033</v>
      </c>
      <c r="X296" s="31" t="s">
        <v>341</v>
      </c>
      <c r="Y296" s="31" t="s">
        <v>157</v>
      </c>
      <c r="Z296" s="31" t="s">
        <v>259</v>
      </c>
      <c r="AA296" s="31" t="s">
        <v>157</v>
      </c>
      <c r="AB296" s="31" t="s">
        <v>157</v>
      </c>
      <c r="AC296" s="31" t="s">
        <v>157</v>
      </c>
      <c r="AD296" s="31" t="s">
        <v>157</v>
      </c>
      <c r="AE296" s="31" t="s">
        <v>157</v>
      </c>
      <c r="AF296" s="32" t="s">
        <v>432</v>
      </c>
      <c r="AG296" s="32" t="s">
        <v>1102</v>
      </c>
      <c r="AH296" s="32" t="s">
        <v>2661</v>
      </c>
      <c r="AI296" s="32" t="s">
        <v>164</v>
      </c>
      <c r="AJ296" s="32" t="s">
        <v>470</v>
      </c>
      <c r="AK296" s="32" t="s">
        <v>273</v>
      </c>
      <c r="AL296" s="32" t="s">
        <v>233</v>
      </c>
      <c r="AM296" s="32" t="s">
        <v>157</v>
      </c>
      <c r="AN296" s="32" t="s">
        <v>4034</v>
      </c>
      <c r="AO296" s="32" t="s">
        <v>186</v>
      </c>
      <c r="AP296" s="32" t="s">
        <v>157</v>
      </c>
      <c r="AQ296" s="32" t="s">
        <v>157</v>
      </c>
      <c r="AR296" s="32" t="s">
        <v>259</v>
      </c>
      <c r="AS296" s="32" t="s">
        <v>157</v>
      </c>
      <c r="AT296" s="32" t="s">
        <v>157</v>
      </c>
      <c r="AU296" s="32" t="s">
        <v>157</v>
      </c>
      <c r="AV296" s="32" t="s">
        <v>157</v>
      </c>
      <c r="AW296" s="32" t="s">
        <v>470</v>
      </c>
      <c r="AX296" s="32" t="s">
        <v>164</v>
      </c>
      <c r="AY296" s="32" t="s">
        <v>470</v>
      </c>
      <c r="AZ296" s="32" t="s">
        <v>273</v>
      </c>
      <c r="BA296" s="32" t="s">
        <v>233</v>
      </c>
      <c r="BB296" s="32" t="s">
        <v>157</v>
      </c>
      <c r="BC296" s="32" t="s">
        <v>4034</v>
      </c>
      <c r="BD296" s="32" t="s">
        <v>186</v>
      </c>
      <c r="BE296" s="32" t="s">
        <v>157</v>
      </c>
      <c r="BF296" s="32" t="s">
        <v>157</v>
      </c>
      <c r="BG296" s="32" t="s">
        <v>259</v>
      </c>
      <c r="BH296" s="32" t="s">
        <v>157</v>
      </c>
      <c r="BI296" s="32" t="s">
        <v>157</v>
      </c>
      <c r="BJ296" s="32" t="s">
        <v>157</v>
      </c>
      <c r="BK296" s="32" t="s">
        <v>157</v>
      </c>
      <c r="BL296" s="33" t="s">
        <v>162</v>
      </c>
      <c r="BM296" s="33" t="s">
        <v>157</v>
      </c>
      <c r="BN296" s="33" t="s">
        <v>157</v>
      </c>
      <c r="BO296" s="33" t="s">
        <v>157</v>
      </c>
      <c r="BP296" s="33" t="s">
        <v>157</v>
      </c>
      <c r="BQ296" s="33" t="s">
        <v>157</v>
      </c>
      <c r="BR296" s="33" t="s">
        <v>157</v>
      </c>
      <c r="BS296" s="34" t="s">
        <v>162</v>
      </c>
      <c r="BT296" s="34" t="s">
        <v>157</v>
      </c>
      <c r="BU296" s="34" t="s">
        <v>162</v>
      </c>
      <c r="BV296" s="34" t="s">
        <v>157</v>
      </c>
      <c r="BW296" s="35" t="s">
        <v>4035</v>
      </c>
      <c r="BX296" s="35" t="s">
        <v>4036</v>
      </c>
      <c r="BY296" s="35" t="s">
        <v>157</v>
      </c>
    </row>
    <row r="297" spans="1:77" ht="45" x14ac:dyDescent="0.25">
      <c r="A297" s="30" t="s">
        <v>3010</v>
      </c>
      <c r="B297" s="30" t="s">
        <v>3011</v>
      </c>
      <c r="C297" s="30" t="s">
        <v>3012</v>
      </c>
      <c r="D297" s="51">
        <f>VLOOKUP(A297,Population!A298:C1241,2,FALSE)</f>
        <v>2067</v>
      </c>
      <c r="E297" s="30" t="s">
        <v>164</v>
      </c>
      <c r="F297" s="31" t="s">
        <v>3013</v>
      </c>
      <c r="G297" s="31" t="s">
        <v>164</v>
      </c>
      <c r="H297" s="31" t="s">
        <v>3014</v>
      </c>
      <c r="I297" s="31" t="s">
        <v>233</v>
      </c>
      <c r="J297" s="31" t="s">
        <v>157</v>
      </c>
      <c r="K297" s="31" t="s">
        <v>503</v>
      </c>
      <c r="L297" s="31" t="s">
        <v>3015</v>
      </c>
      <c r="M297" s="31" t="s">
        <v>3016</v>
      </c>
      <c r="N297" s="31" t="s">
        <v>3017</v>
      </c>
      <c r="O297" s="31" t="s">
        <v>157</v>
      </c>
      <c r="P297" s="31" t="s">
        <v>621</v>
      </c>
      <c r="Q297" s="31" t="s">
        <v>164</v>
      </c>
      <c r="R297" s="31" t="s">
        <v>1677</v>
      </c>
      <c r="S297" s="31" t="s">
        <v>233</v>
      </c>
      <c r="T297" s="31" t="s">
        <v>157</v>
      </c>
      <c r="U297" s="31" t="s">
        <v>503</v>
      </c>
      <c r="V297" s="31" t="s">
        <v>3018</v>
      </c>
      <c r="W297" s="31" t="s">
        <v>3019</v>
      </c>
      <c r="X297" s="31" t="s">
        <v>3020</v>
      </c>
      <c r="Y297" s="31" t="s">
        <v>157</v>
      </c>
      <c r="Z297" s="31" t="s">
        <v>259</v>
      </c>
      <c r="AA297" s="31" t="s">
        <v>157</v>
      </c>
      <c r="AB297" s="31" t="s">
        <v>157</v>
      </c>
      <c r="AC297" s="31" t="s">
        <v>157</v>
      </c>
      <c r="AD297" s="31" t="s">
        <v>157</v>
      </c>
      <c r="AE297" s="31" t="s">
        <v>157</v>
      </c>
      <c r="AF297" s="32" t="s">
        <v>3021</v>
      </c>
      <c r="AG297" s="32" t="s">
        <v>283</v>
      </c>
      <c r="AH297" s="32" t="s">
        <v>3022</v>
      </c>
      <c r="AI297" s="32" t="s">
        <v>164</v>
      </c>
      <c r="AJ297" s="32" t="s">
        <v>3023</v>
      </c>
      <c r="AK297" s="32" t="s">
        <v>503</v>
      </c>
      <c r="AL297" s="32" t="s">
        <v>233</v>
      </c>
      <c r="AM297" s="32" t="s">
        <v>157</v>
      </c>
      <c r="AN297" s="32" t="s">
        <v>3024</v>
      </c>
      <c r="AO297" s="32" t="s">
        <v>157</v>
      </c>
      <c r="AP297" s="32" t="s">
        <v>3025</v>
      </c>
      <c r="AQ297" s="32" t="s">
        <v>157</v>
      </c>
      <c r="AR297" s="32" t="s">
        <v>247</v>
      </c>
      <c r="AS297" s="32" t="s">
        <v>157</v>
      </c>
      <c r="AT297" s="32" t="s">
        <v>3026</v>
      </c>
      <c r="AU297" s="32" t="s">
        <v>157</v>
      </c>
      <c r="AV297" s="32" t="s">
        <v>157</v>
      </c>
      <c r="AW297" s="32" t="s">
        <v>3027</v>
      </c>
      <c r="AX297" s="32" t="s">
        <v>164</v>
      </c>
      <c r="AY297" s="32" t="s">
        <v>3028</v>
      </c>
      <c r="AZ297" s="32" t="s">
        <v>503</v>
      </c>
      <c r="BA297" s="32" t="s">
        <v>233</v>
      </c>
      <c r="BB297" s="32" t="s">
        <v>157</v>
      </c>
      <c r="BC297" s="32" t="s">
        <v>3029</v>
      </c>
      <c r="BD297" s="32" t="s">
        <v>157</v>
      </c>
      <c r="BE297" s="32" t="s">
        <v>3030</v>
      </c>
      <c r="BF297" s="32" t="s">
        <v>157</v>
      </c>
      <c r="BG297" s="32" t="s">
        <v>247</v>
      </c>
      <c r="BH297" s="32" t="s">
        <v>157</v>
      </c>
      <c r="BI297" s="32" t="s">
        <v>157</v>
      </c>
      <c r="BJ297" s="32" t="s">
        <v>157</v>
      </c>
      <c r="BK297" s="32" t="s">
        <v>157</v>
      </c>
      <c r="BL297" s="33" t="s">
        <v>210</v>
      </c>
      <c r="BM297" s="33" t="s">
        <v>157</v>
      </c>
      <c r="BN297" s="33" t="s">
        <v>157</v>
      </c>
      <c r="BO297" s="33" t="s">
        <v>157</v>
      </c>
      <c r="BP297" s="33" t="s">
        <v>157</v>
      </c>
      <c r="BQ297" s="33" t="s">
        <v>157</v>
      </c>
      <c r="BR297" s="33" t="s">
        <v>157</v>
      </c>
      <c r="BS297" s="34" t="s">
        <v>164</v>
      </c>
      <c r="BT297" s="34" t="s">
        <v>2661</v>
      </c>
      <c r="BU297" s="34" t="s">
        <v>164</v>
      </c>
      <c r="BV297" s="34" t="s">
        <v>245</v>
      </c>
      <c r="BW297" s="35" t="s">
        <v>3031</v>
      </c>
      <c r="BX297" s="35" t="s">
        <v>157</v>
      </c>
      <c r="BY297" s="35" t="s">
        <v>157</v>
      </c>
    </row>
    <row r="298" spans="1:77" x14ac:dyDescent="0.25">
      <c r="A298" s="30" t="s">
        <v>5896</v>
      </c>
      <c r="B298" s="30" t="s">
        <v>2554</v>
      </c>
      <c r="C298" s="30" t="s">
        <v>2555</v>
      </c>
      <c r="D298" s="51">
        <f>VLOOKUP(A298,Population!A299:C1242,2,FALSE)</f>
        <v>248</v>
      </c>
      <c r="E298" s="30" t="s">
        <v>164</v>
      </c>
      <c r="F298" s="31" t="s">
        <v>594</v>
      </c>
      <c r="G298" s="31" t="s">
        <v>164</v>
      </c>
      <c r="H298" s="31" t="s">
        <v>2556</v>
      </c>
      <c r="I298" s="31" t="s">
        <v>233</v>
      </c>
      <c r="J298" s="31" t="s">
        <v>157</v>
      </c>
      <c r="K298" s="31" t="s">
        <v>524</v>
      </c>
      <c r="L298" s="31" t="s">
        <v>2557</v>
      </c>
      <c r="M298" s="31" t="s">
        <v>157</v>
      </c>
      <c r="N298" s="31" t="s">
        <v>157</v>
      </c>
      <c r="O298" s="31" t="s">
        <v>157</v>
      </c>
      <c r="P298" s="31" t="s">
        <v>340</v>
      </c>
      <c r="Q298" s="31" t="s">
        <v>162</v>
      </c>
      <c r="R298" s="31" t="s">
        <v>157</v>
      </c>
      <c r="S298" s="31" t="s">
        <v>157</v>
      </c>
      <c r="T298" s="31" t="s">
        <v>157</v>
      </c>
      <c r="U298" s="31" t="s">
        <v>157</v>
      </c>
      <c r="V298" s="31" t="s">
        <v>157</v>
      </c>
      <c r="W298" s="31" t="s">
        <v>157</v>
      </c>
      <c r="X298" s="31" t="s">
        <v>157</v>
      </c>
      <c r="Y298" s="31" t="s">
        <v>157</v>
      </c>
      <c r="Z298" s="31" t="s">
        <v>259</v>
      </c>
      <c r="AA298" s="31" t="s">
        <v>157</v>
      </c>
      <c r="AB298" s="31" t="s">
        <v>157</v>
      </c>
      <c r="AC298" s="31" t="s">
        <v>157</v>
      </c>
      <c r="AD298" s="31" t="s">
        <v>157</v>
      </c>
      <c r="AE298" s="31" t="s">
        <v>157</v>
      </c>
      <c r="AF298" s="32" t="s">
        <v>594</v>
      </c>
      <c r="AG298" s="32" t="s">
        <v>340</v>
      </c>
      <c r="AH298" s="32" t="s">
        <v>157</v>
      </c>
      <c r="AI298" s="32" t="s">
        <v>164</v>
      </c>
      <c r="AJ298" s="32" t="s">
        <v>2558</v>
      </c>
      <c r="AK298" s="32" t="s">
        <v>524</v>
      </c>
      <c r="AL298" s="32" t="s">
        <v>233</v>
      </c>
      <c r="AM298" s="32" t="s">
        <v>157</v>
      </c>
      <c r="AN298" s="32" t="s">
        <v>1985</v>
      </c>
      <c r="AO298" s="32" t="s">
        <v>157</v>
      </c>
      <c r="AP298" s="32" t="s">
        <v>157</v>
      </c>
      <c r="AQ298" s="32" t="s">
        <v>157</v>
      </c>
      <c r="AR298" s="32" t="s">
        <v>259</v>
      </c>
      <c r="AS298" s="32" t="s">
        <v>157</v>
      </c>
      <c r="AT298" s="32" t="s">
        <v>157</v>
      </c>
      <c r="AU298" s="32" t="s">
        <v>157</v>
      </c>
      <c r="AV298" s="32" t="s">
        <v>157</v>
      </c>
      <c r="AW298" s="32" t="s">
        <v>340</v>
      </c>
      <c r="AX298" s="32" t="s">
        <v>162</v>
      </c>
      <c r="AY298" s="32" t="s">
        <v>157</v>
      </c>
      <c r="AZ298" s="32" t="s">
        <v>157</v>
      </c>
      <c r="BA298" s="32" t="s">
        <v>157</v>
      </c>
      <c r="BB298" s="32" t="s">
        <v>157</v>
      </c>
      <c r="BC298" s="32" t="s">
        <v>157</v>
      </c>
      <c r="BD298" s="32" t="s">
        <v>157</v>
      </c>
      <c r="BE298" s="32" t="s">
        <v>157</v>
      </c>
      <c r="BF298" s="32" t="s">
        <v>157</v>
      </c>
      <c r="BG298" s="32" t="s">
        <v>157</v>
      </c>
      <c r="BH298" s="32" t="s">
        <v>157</v>
      </c>
      <c r="BI298" s="32" t="s">
        <v>157</v>
      </c>
      <c r="BJ298" s="32" t="s">
        <v>157</v>
      </c>
      <c r="BK298" s="32" t="s">
        <v>157</v>
      </c>
      <c r="BL298" s="33" t="s">
        <v>162</v>
      </c>
      <c r="BM298" s="33" t="s">
        <v>157</v>
      </c>
      <c r="BN298" s="33" t="s">
        <v>157</v>
      </c>
      <c r="BO298" s="33" t="s">
        <v>157</v>
      </c>
      <c r="BP298" s="33" t="s">
        <v>157</v>
      </c>
      <c r="BQ298" s="33" t="s">
        <v>157</v>
      </c>
      <c r="BR298" s="33" t="s">
        <v>157</v>
      </c>
      <c r="BS298" s="34" t="s">
        <v>162</v>
      </c>
      <c r="BT298" s="34" t="s">
        <v>157</v>
      </c>
      <c r="BU298" s="34" t="s">
        <v>162</v>
      </c>
      <c r="BV298" s="34" t="s">
        <v>157</v>
      </c>
      <c r="BW298" s="35" t="s">
        <v>580</v>
      </c>
      <c r="BX298" s="35" t="s">
        <v>580</v>
      </c>
      <c r="BY298" s="35" t="s">
        <v>580</v>
      </c>
    </row>
    <row r="299" spans="1:77" ht="90" x14ac:dyDescent="0.25">
      <c r="A299" s="30" t="s">
        <v>3971</v>
      </c>
      <c r="B299" s="30" t="s">
        <v>3972</v>
      </c>
      <c r="C299" s="30" t="s">
        <v>3973</v>
      </c>
      <c r="D299" s="51">
        <f>VLOOKUP(A299,Population!A300:C1243,2,FALSE)</f>
        <v>3897</v>
      </c>
      <c r="E299" s="30" t="s">
        <v>164</v>
      </c>
      <c r="F299" s="31" t="s">
        <v>3974</v>
      </c>
      <c r="G299" s="31" t="s">
        <v>164</v>
      </c>
      <c r="H299" s="31" t="s">
        <v>3975</v>
      </c>
      <c r="I299" s="31" t="s">
        <v>233</v>
      </c>
      <c r="J299" s="31" t="s">
        <v>157</v>
      </c>
      <c r="K299" s="31" t="s">
        <v>2022</v>
      </c>
      <c r="L299" s="31" t="s">
        <v>3976</v>
      </c>
      <c r="M299" s="31" t="s">
        <v>157</v>
      </c>
      <c r="N299" s="31" t="s">
        <v>157</v>
      </c>
      <c r="O299" s="31" t="s">
        <v>3977</v>
      </c>
      <c r="P299" s="31" t="s">
        <v>1332</v>
      </c>
      <c r="Q299" s="31" t="s">
        <v>164</v>
      </c>
      <c r="R299" s="31" t="s">
        <v>3978</v>
      </c>
      <c r="S299" s="31" t="s">
        <v>233</v>
      </c>
      <c r="T299" s="31" t="s">
        <v>157</v>
      </c>
      <c r="U299" s="31" t="s">
        <v>524</v>
      </c>
      <c r="V299" s="31" t="s">
        <v>3979</v>
      </c>
      <c r="W299" s="31" t="s">
        <v>157</v>
      </c>
      <c r="X299" s="31" t="s">
        <v>157</v>
      </c>
      <c r="Y299" s="31" t="s">
        <v>3980</v>
      </c>
      <c r="Z299" s="31" t="s">
        <v>323</v>
      </c>
      <c r="AA299" s="31" t="s">
        <v>157</v>
      </c>
      <c r="AB299" s="31" t="s">
        <v>157</v>
      </c>
      <c r="AC299" s="31" t="s">
        <v>157</v>
      </c>
      <c r="AD299" s="31" t="s">
        <v>3981</v>
      </c>
      <c r="AE299" s="31" t="s">
        <v>157</v>
      </c>
      <c r="AF299" s="32" t="s">
        <v>1580</v>
      </c>
      <c r="AG299" s="32" t="s">
        <v>1588</v>
      </c>
      <c r="AH299" s="32" t="s">
        <v>3982</v>
      </c>
      <c r="AI299" s="32" t="s">
        <v>164</v>
      </c>
      <c r="AJ299" s="32" t="s">
        <v>3983</v>
      </c>
      <c r="AK299" s="32" t="s">
        <v>3984</v>
      </c>
      <c r="AL299" s="32" t="s">
        <v>233</v>
      </c>
      <c r="AM299" s="32" t="s">
        <v>157</v>
      </c>
      <c r="AN299" s="32" t="s">
        <v>3985</v>
      </c>
      <c r="AO299" s="32" t="s">
        <v>157</v>
      </c>
      <c r="AP299" s="32" t="s">
        <v>3986</v>
      </c>
      <c r="AQ299" s="32" t="s">
        <v>157</v>
      </c>
      <c r="AR299" s="32" t="s">
        <v>323</v>
      </c>
      <c r="AS299" s="32" t="s">
        <v>157</v>
      </c>
      <c r="AT299" s="32" t="s">
        <v>157</v>
      </c>
      <c r="AU299" s="32" t="s">
        <v>157</v>
      </c>
      <c r="AV299" s="32" t="s">
        <v>3981</v>
      </c>
      <c r="AW299" s="32" t="s">
        <v>3987</v>
      </c>
      <c r="AX299" s="32" t="s">
        <v>164</v>
      </c>
      <c r="AY299" s="32" t="s">
        <v>3988</v>
      </c>
      <c r="AZ299" s="32" t="s">
        <v>1160</v>
      </c>
      <c r="BA299" s="32" t="s">
        <v>233</v>
      </c>
      <c r="BB299" s="32" t="s">
        <v>157</v>
      </c>
      <c r="BC299" s="32" t="s">
        <v>3989</v>
      </c>
      <c r="BD299" s="32" t="s">
        <v>157</v>
      </c>
      <c r="BE299" s="32" t="s">
        <v>3990</v>
      </c>
      <c r="BF299" s="32" t="s">
        <v>157</v>
      </c>
      <c r="BG299" s="32" t="s">
        <v>323</v>
      </c>
      <c r="BH299" s="32" t="s">
        <v>157</v>
      </c>
      <c r="BI299" s="32" t="s">
        <v>157</v>
      </c>
      <c r="BJ299" s="32" t="s">
        <v>157</v>
      </c>
      <c r="BK299" s="32" t="s">
        <v>3981</v>
      </c>
      <c r="BL299" s="33" t="s">
        <v>164</v>
      </c>
      <c r="BM299" s="33" t="s">
        <v>190</v>
      </c>
      <c r="BN299" s="33" t="s">
        <v>3991</v>
      </c>
      <c r="BO299" s="33" t="s">
        <v>775</v>
      </c>
      <c r="BP299" s="33" t="s">
        <v>3992</v>
      </c>
      <c r="BQ299" s="33" t="s">
        <v>157</v>
      </c>
      <c r="BR299" s="33" t="s">
        <v>157</v>
      </c>
      <c r="BS299" s="34" t="s">
        <v>162</v>
      </c>
      <c r="BT299" s="34" t="s">
        <v>157</v>
      </c>
      <c r="BU299" s="34" t="s">
        <v>164</v>
      </c>
      <c r="BV299" s="34" t="s">
        <v>3993</v>
      </c>
      <c r="BW299" s="35" t="s">
        <v>3994</v>
      </c>
      <c r="BX299" s="35" t="s">
        <v>3995</v>
      </c>
      <c r="BY299" s="35" t="s">
        <v>157</v>
      </c>
    </row>
    <row r="300" spans="1:77" ht="30" x14ac:dyDescent="0.25">
      <c r="A300" s="30" t="s">
        <v>5304</v>
      </c>
      <c r="B300" s="30" t="s">
        <v>5305</v>
      </c>
      <c r="C300" s="30" t="s">
        <v>5306</v>
      </c>
      <c r="D300" s="51">
        <f>VLOOKUP(A300,Population!A301:C1244,2,FALSE)</f>
        <v>9874</v>
      </c>
      <c r="E300" s="30" t="s">
        <v>164</v>
      </c>
      <c r="F300" s="31" t="s">
        <v>5307</v>
      </c>
      <c r="G300" s="31" t="s">
        <v>164</v>
      </c>
      <c r="H300" s="31" t="s">
        <v>5308</v>
      </c>
      <c r="I300" s="31" t="s">
        <v>614</v>
      </c>
      <c r="J300" s="31" t="s">
        <v>157</v>
      </c>
      <c r="K300" s="31" t="s">
        <v>1584</v>
      </c>
      <c r="L300" s="31" t="s">
        <v>5309</v>
      </c>
      <c r="M300" s="31" t="s">
        <v>157</v>
      </c>
      <c r="N300" s="31" t="s">
        <v>157</v>
      </c>
      <c r="O300" s="31" t="s">
        <v>5310</v>
      </c>
      <c r="P300" s="31" t="s">
        <v>5311</v>
      </c>
      <c r="Q300" s="31" t="s">
        <v>164</v>
      </c>
      <c r="R300" s="31" t="s">
        <v>5308</v>
      </c>
      <c r="S300" s="31" t="s">
        <v>614</v>
      </c>
      <c r="T300" s="31" t="s">
        <v>157</v>
      </c>
      <c r="U300" s="31" t="s">
        <v>1584</v>
      </c>
      <c r="V300" s="31" t="s">
        <v>5309</v>
      </c>
      <c r="W300" s="31" t="s">
        <v>157</v>
      </c>
      <c r="X300" s="31" t="s">
        <v>157</v>
      </c>
      <c r="Y300" s="31" t="s">
        <v>5312</v>
      </c>
      <c r="Z300" s="31" t="s">
        <v>157</v>
      </c>
      <c r="AA300" s="31" t="s">
        <v>157</v>
      </c>
      <c r="AB300" s="31" t="s">
        <v>157</v>
      </c>
      <c r="AC300" s="31" t="s">
        <v>157</v>
      </c>
      <c r="AD300" s="31" t="s">
        <v>157</v>
      </c>
      <c r="AE300" s="31" t="s">
        <v>157</v>
      </c>
      <c r="AF300" s="32" t="s">
        <v>5307</v>
      </c>
      <c r="AG300" s="32" t="s">
        <v>5311</v>
      </c>
      <c r="AH300" s="32" t="s">
        <v>5313</v>
      </c>
      <c r="AI300" s="32" t="s">
        <v>164</v>
      </c>
      <c r="AJ300" s="32" t="s">
        <v>5314</v>
      </c>
      <c r="AK300" s="32" t="s">
        <v>1584</v>
      </c>
      <c r="AL300" s="32" t="s">
        <v>614</v>
      </c>
      <c r="AM300" s="32" t="s">
        <v>157</v>
      </c>
      <c r="AN300" s="32" t="s">
        <v>5315</v>
      </c>
      <c r="AO300" s="32" t="s">
        <v>157</v>
      </c>
      <c r="AP300" s="32" t="s">
        <v>157</v>
      </c>
      <c r="AQ300" s="32" t="s">
        <v>157</v>
      </c>
      <c r="AR300" s="32" t="s">
        <v>157</v>
      </c>
      <c r="AS300" s="32" t="s">
        <v>157</v>
      </c>
      <c r="AT300" s="32" t="s">
        <v>157</v>
      </c>
      <c r="AU300" s="32" t="s">
        <v>157</v>
      </c>
      <c r="AV300" s="32" t="s">
        <v>157</v>
      </c>
      <c r="AW300" s="32" t="s">
        <v>157</v>
      </c>
      <c r="AX300" s="32" t="s">
        <v>164</v>
      </c>
      <c r="AY300" s="32" t="s">
        <v>5314</v>
      </c>
      <c r="AZ300" s="32" t="s">
        <v>1584</v>
      </c>
      <c r="BA300" s="32" t="s">
        <v>614</v>
      </c>
      <c r="BB300" s="32" t="s">
        <v>157</v>
      </c>
      <c r="BC300" s="32" t="s">
        <v>5315</v>
      </c>
      <c r="BD300" s="32" t="s">
        <v>157</v>
      </c>
      <c r="BE300" s="32" t="s">
        <v>157</v>
      </c>
      <c r="BF300" s="32" t="s">
        <v>157</v>
      </c>
      <c r="BG300" s="32" t="s">
        <v>157</v>
      </c>
      <c r="BH300" s="32" t="s">
        <v>157</v>
      </c>
      <c r="BI300" s="32" t="s">
        <v>157</v>
      </c>
      <c r="BJ300" s="32" t="s">
        <v>157</v>
      </c>
      <c r="BK300" s="32" t="s">
        <v>157</v>
      </c>
      <c r="BL300" s="33" t="s">
        <v>162</v>
      </c>
      <c r="BM300" s="33" t="s">
        <v>157</v>
      </c>
      <c r="BN300" s="33" t="s">
        <v>157</v>
      </c>
      <c r="BO300" s="33" t="s">
        <v>157</v>
      </c>
      <c r="BP300" s="33" t="s">
        <v>157</v>
      </c>
      <c r="BQ300" s="33" t="s">
        <v>157</v>
      </c>
      <c r="BR300" s="33" t="s">
        <v>157</v>
      </c>
      <c r="BS300" s="34" t="s">
        <v>164</v>
      </c>
      <c r="BT300" s="34" t="s">
        <v>5316</v>
      </c>
      <c r="BU300" s="34" t="s">
        <v>164</v>
      </c>
      <c r="BV300" s="34" t="s">
        <v>5317</v>
      </c>
      <c r="BW300" s="35" t="s">
        <v>157</v>
      </c>
      <c r="BX300" s="35" t="s">
        <v>157</v>
      </c>
      <c r="BY300" s="35" t="s">
        <v>157</v>
      </c>
    </row>
    <row r="301" spans="1:77" ht="45" x14ac:dyDescent="0.25">
      <c r="A301" s="30" t="s">
        <v>4595</v>
      </c>
      <c r="B301" s="30" t="s">
        <v>4596</v>
      </c>
      <c r="C301" s="30" t="s">
        <v>4597</v>
      </c>
      <c r="D301" s="51">
        <f>VLOOKUP(A301,Population!A302:C1245,2,FALSE)</f>
        <v>707</v>
      </c>
      <c r="E301" s="30" t="s">
        <v>164</v>
      </c>
      <c r="F301" s="31" t="s">
        <v>4598</v>
      </c>
      <c r="G301" s="31" t="s">
        <v>164</v>
      </c>
      <c r="H301" s="31" t="s">
        <v>4599</v>
      </c>
      <c r="I301" s="31" t="s">
        <v>614</v>
      </c>
      <c r="J301" s="31" t="s">
        <v>157</v>
      </c>
      <c r="K301" s="31" t="s">
        <v>2461</v>
      </c>
      <c r="L301" s="31" t="s">
        <v>4600</v>
      </c>
      <c r="M301" s="31" t="s">
        <v>157</v>
      </c>
      <c r="N301" s="31" t="s">
        <v>157</v>
      </c>
      <c r="O301" s="31" t="s">
        <v>4601</v>
      </c>
      <c r="P301" s="31" t="s">
        <v>468</v>
      </c>
      <c r="Q301" s="31" t="s">
        <v>164</v>
      </c>
      <c r="R301" s="31" t="s">
        <v>4599</v>
      </c>
      <c r="S301" s="31" t="s">
        <v>614</v>
      </c>
      <c r="T301" s="31" t="s">
        <v>157</v>
      </c>
      <c r="U301" s="31" t="s">
        <v>2461</v>
      </c>
      <c r="V301" s="31" t="s">
        <v>4600</v>
      </c>
      <c r="W301" s="31" t="s">
        <v>157</v>
      </c>
      <c r="X301" s="31" t="s">
        <v>157</v>
      </c>
      <c r="Y301" s="31" t="s">
        <v>4602</v>
      </c>
      <c r="Z301" s="31" t="s">
        <v>259</v>
      </c>
      <c r="AA301" s="31" t="s">
        <v>157</v>
      </c>
      <c r="AB301" s="31" t="s">
        <v>157</v>
      </c>
      <c r="AC301" s="31" t="s">
        <v>157</v>
      </c>
      <c r="AD301" s="31" t="s">
        <v>157</v>
      </c>
      <c r="AE301" s="31" t="s">
        <v>341</v>
      </c>
      <c r="AF301" s="32" t="s">
        <v>1838</v>
      </c>
      <c r="AG301" s="32" t="s">
        <v>4603</v>
      </c>
      <c r="AH301" s="32" t="s">
        <v>4604</v>
      </c>
      <c r="AI301" s="32" t="s">
        <v>164</v>
      </c>
      <c r="AJ301" s="32" t="s">
        <v>4605</v>
      </c>
      <c r="AK301" s="32" t="s">
        <v>2461</v>
      </c>
      <c r="AL301" s="32" t="s">
        <v>614</v>
      </c>
      <c r="AM301" s="32" t="s">
        <v>157</v>
      </c>
      <c r="AN301" s="32" t="s">
        <v>4606</v>
      </c>
      <c r="AO301" s="32" t="s">
        <v>157</v>
      </c>
      <c r="AP301" s="32" t="s">
        <v>157</v>
      </c>
      <c r="AQ301" s="32" t="s">
        <v>4607</v>
      </c>
      <c r="AR301" s="32" t="s">
        <v>247</v>
      </c>
      <c r="AS301" s="32" t="s">
        <v>157</v>
      </c>
      <c r="AT301" s="32" t="s">
        <v>4608</v>
      </c>
      <c r="AU301" s="32" t="s">
        <v>157</v>
      </c>
      <c r="AV301" s="32" t="s">
        <v>157</v>
      </c>
      <c r="AW301" s="32" t="s">
        <v>4609</v>
      </c>
      <c r="AX301" s="32" t="s">
        <v>164</v>
      </c>
      <c r="AY301" s="32" t="s">
        <v>4605</v>
      </c>
      <c r="AZ301" s="32" t="s">
        <v>4610</v>
      </c>
      <c r="BA301" s="32" t="s">
        <v>614</v>
      </c>
      <c r="BB301" s="32" t="s">
        <v>157</v>
      </c>
      <c r="BC301" s="32" t="s">
        <v>4606</v>
      </c>
      <c r="BD301" s="32" t="s">
        <v>157</v>
      </c>
      <c r="BE301" s="32" t="s">
        <v>157</v>
      </c>
      <c r="BF301" s="32" t="s">
        <v>4611</v>
      </c>
      <c r="BG301" s="32" t="s">
        <v>247</v>
      </c>
      <c r="BH301" s="32" t="s">
        <v>157</v>
      </c>
      <c r="BI301" s="32" t="s">
        <v>4612</v>
      </c>
      <c r="BJ301" s="32" t="s">
        <v>157</v>
      </c>
      <c r="BK301" s="32" t="s">
        <v>157</v>
      </c>
      <c r="BL301" s="33" t="s">
        <v>162</v>
      </c>
      <c r="BM301" s="33" t="s">
        <v>157</v>
      </c>
      <c r="BN301" s="33" t="s">
        <v>157</v>
      </c>
      <c r="BO301" s="33" t="s">
        <v>157</v>
      </c>
      <c r="BP301" s="33" t="s">
        <v>157</v>
      </c>
      <c r="BQ301" s="33" t="s">
        <v>157</v>
      </c>
      <c r="BR301" s="33" t="s">
        <v>157</v>
      </c>
      <c r="BS301" s="34" t="s">
        <v>162</v>
      </c>
      <c r="BT301" s="34" t="s">
        <v>157</v>
      </c>
      <c r="BU301" s="34" t="s">
        <v>164</v>
      </c>
      <c r="BV301" s="34" t="s">
        <v>4613</v>
      </c>
      <c r="BW301" s="35" t="s">
        <v>4614</v>
      </c>
      <c r="BX301" s="35" t="s">
        <v>162</v>
      </c>
      <c r="BY301" s="35" t="s">
        <v>157</v>
      </c>
    </row>
    <row r="302" spans="1:77" ht="45" x14ac:dyDescent="0.25">
      <c r="A302" s="30" t="s">
        <v>5925</v>
      </c>
      <c r="B302" s="30" t="s">
        <v>4482</v>
      </c>
      <c r="C302" s="30" t="s">
        <v>4483</v>
      </c>
      <c r="D302" s="51">
        <f>VLOOKUP(A302,Population!A303:C1246,2,FALSE)</f>
        <v>165</v>
      </c>
      <c r="E302" s="30" t="s">
        <v>164</v>
      </c>
      <c r="F302" s="31" t="s">
        <v>1826</v>
      </c>
      <c r="G302" s="31" t="s">
        <v>164</v>
      </c>
      <c r="H302" s="31" t="s">
        <v>4484</v>
      </c>
      <c r="I302" s="31" t="s">
        <v>233</v>
      </c>
      <c r="J302" s="31" t="s">
        <v>157</v>
      </c>
      <c r="K302" s="31" t="s">
        <v>2022</v>
      </c>
      <c r="L302" s="31" t="s">
        <v>4485</v>
      </c>
      <c r="M302" s="31" t="s">
        <v>667</v>
      </c>
      <c r="N302" s="31" t="s">
        <v>1420</v>
      </c>
      <c r="O302" s="31" t="s">
        <v>157</v>
      </c>
      <c r="P302" s="31" t="s">
        <v>217</v>
      </c>
      <c r="Q302" s="31" t="s">
        <v>164</v>
      </c>
      <c r="R302" s="31" t="s">
        <v>4484</v>
      </c>
      <c r="S302" s="31" t="s">
        <v>233</v>
      </c>
      <c r="T302" s="31" t="s">
        <v>157</v>
      </c>
      <c r="U302" s="31" t="s">
        <v>524</v>
      </c>
      <c r="V302" s="31" t="s">
        <v>4486</v>
      </c>
      <c r="W302" s="31" t="s">
        <v>4487</v>
      </c>
      <c r="X302" s="31" t="s">
        <v>4488</v>
      </c>
      <c r="Y302" s="31" t="s">
        <v>157</v>
      </c>
      <c r="Z302" s="31" t="s">
        <v>241</v>
      </c>
      <c r="AA302" s="31" t="s">
        <v>157</v>
      </c>
      <c r="AB302" s="31" t="s">
        <v>4489</v>
      </c>
      <c r="AC302" s="31" t="s">
        <v>157</v>
      </c>
      <c r="AD302" s="31" t="s">
        <v>157</v>
      </c>
      <c r="AE302" s="31" t="s">
        <v>580</v>
      </c>
      <c r="AF302" s="32" t="s">
        <v>1544</v>
      </c>
      <c r="AG302" s="32" t="s">
        <v>217</v>
      </c>
      <c r="AH302" s="32" t="s">
        <v>660</v>
      </c>
      <c r="AI302" s="32" t="s">
        <v>164</v>
      </c>
      <c r="AJ302" s="32" t="s">
        <v>660</v>
      </c>
      <c r="AK302" s="32" t="s">
        <v>2867</v>
      </c>
      <c r="AL302" s="32" t="s">
        <v>167</v>
      </c>
      <c r="AM302" s="32" t="s">
        <v>1013</v>
      </c>
      <c r="AN302" s="32" t="s">
        <v>1052</v>
      </c>
      <c r="AO302" s="32" t="s">
        <v>157</v>
      </c>
      <c r="AP302" s="32" t="s">
        <v>157</v>
      </c>
      <c r="AQ302" s="32" t="s">
        <v>157</v>
      </c>
      <c r="AR302" s="32" t="s">
        <v>259</v>
      </c>
      <c r="AS302" s="32" t="s">
        <v>157</v>
      </c>
      <c r="AT302" s="32" t="s">
        <v>157</v>
      </c>
      <c r="AU302" s="32" t="s">
        <v>157</v>
      </c>
      <c r="AV302" s="32" t="s">
        <v>157</v>
      </c>
      <c r="AW302" s="32" t="s">
        <v>660</v>
      </c>
      <c r="AX302" s="32" t="s">
        <v>164</v>
      </c>
      <c r="AY302" s="32" t="s">
        <v>660</v>
      </c>
      <c r="AZ302" s="32" t="s">
        <v>2867</v>
      </c>
      <c r="BA302" s="32" t="s">
        <v>233</v>
      </c>
      <c r="BB302" s="32" t="s">
        <v>157</v>
      </c>
      <c r="BC302" s="32" t="s">
        <v>1052</v>
      </c>
      <c r="BD302" s="32" t="s">
        <v>157</v>
      </c>
      <c r="BE302" s="32" t="s">
        <v>157</v>
      </c>
      <c r="BF302" s="32" t="s">
        <v>157</v>
      </c>
      <c r="BG302" s="32" t="s">
        <v>259</v>
      </c>
      <c r="BH302" s="32" t="s">
        <v>157</v>
      </c>
      <c r="BI302" s="32" t="s">
        <v>157</v>
      </c>
      <c r="BJ302" s="32" t="s">
        <v>157</v>
      </c>
      <c r="BK302" s="32" t="s">
        <v>157</v>
      </c>
      <c r="BL302" s="33" t="s">
        <v>162</v>
      </c>
      <c r="BM302" s="33" t="s">
        <v>157</v>
      </c>
      <c r="BN302" s="33" t="s">
        <v>157</v>
      </c>
      <c r="BO302" s="33" t="s">
        <v>157</v>
      </c>
      <c r="BP302" s="33" t="s">
        <v>157</v>
      </c>
      <c r="BQ302" s="33" t="s">
        <v>157</v>
      </c>
      <c r="BR302" s="33" t="s">
        <v>157</v>
      </c>
      <c r="BS302" s="34" t="s">
        <v>162</v>
      </c>
      <c r="BT302" s="34" t="s">
        <v>157</v>
      </c>
      <c r="BU302" s="34" t="s">
        <v>162</v>
      </c>
      <c r="BV302" s="34" t="s">
        <v>157</v>
      </c>
      <c r="BW302" s="35" t="s">
        <v>157</v>
      </c>
      <c r="BX302" s="35" t="s">
        <v>157</v>
      </c>
      <c r="BY302" s="35" t="s">
        <v>157</v>
      </c>
    </row>
    <row r="303" spans="1:77" x14ac:dyDescent="0.25">
      <c r="A303" s="30" t="s">
        <v>2280</v>
      </c>
      <c r="B303" s="30" t="s">
        <v>2281</v>
      </c>
      <c r="C303" s="30" t="s">
        <v>2282</v>
      </c>
      <c r="D303" s="51">
        <f>VLOOKUP(A303,Population!A304:C1247,2,FALSE)</f>
        <v>390</v>
      </c>
      <c r="E303" s="30" t="s">
        <v>164</v>
      </c>
      <c r="F303" s="31" t="s">
        <v>2283</v>
      </c>
      <c r="G303" s="31" t="s">
        <v>164</v>
      </c>
      <c r="H303" s="31" t="s">
        <v>2284</v>
      </c>
      <c r="I303" s="31" t="s">
        <v>233</v>
      </c>
      <c r="J303" s="31" t="s">
        <v>157</v>
      </c>
      <c r="K303" s="31" t="s">
        <v>273</v>
      </c>
      <c r="L303" s="31" t="s">
        <v>646</v>
      </c>
      <c r="M303" s="31" t="s">
        <v>2285</v>
      </c>
      <c r="N303" s="31" t="s">
        <v>2286</v>
      </c>
      <c r="O303" s="31" t="s">
        <v>157</v>
      </c>
      <c r="P303" s="31" t="s">
        <v>157</v>
      </c>
      <c r="Q303" s="31" t="s">
        <v>164</v>
      </c>
      <c r="R303" s="31" t="s">
        <v>2287</v>
      </c>
      <c r="S303" s="31" t="s">
        <v>233</v>
      </c>
      <c r="T303" s="31" t="s">
        <v>157</v>
      </c>
      <c r="U303" s="31" t="s">
        <v>273</v>
      </c>
      <c r="V303" s="31" t="s">
        <v>157</v>
      </c>
      <c r="W303" s="31" t="s">
        <v>2288</v>
      </c>
      <c r="X303" s="31" t="s">
        <v>2289</v>
      </c>
      <c r="Y303" s="31" t="s">
        <v>157</v>
      </c>
      <c r="Z303" s="31" t="s">
        <v>259</v>
      </c>
      <c r="AA303" s="31" t="s">
        <v>157</v>
      </c>
      <c r="AB303" s="31" t="s">
        <v>157</v>
      </c>
      <c r="AC303" s="31" t="s">
        <v>157</v>
      </c>
      <c r="AD303" s="31" t="s">
        <v>157</v>
      </c>
      <c r="AE303" s="31" t="s">
        <v>1141</v>
      </c>
      <c r="AF303" s="32" t="s">
        <v>157</v>
      </c>
      <c r="AG303" s="32" t="s">
        <v>157</v>
      </c>
      <c r="AH303" s="32" t="s">
        <v>157</v>
      </c>
      <c r="AI303" s="32" t="s">
        <v>164</v>
      </c>
      <c r="AJ303" s="32" t="s">
        <v>2290</v>
      </c>
      <c r="AK303" s="32" t="s">
        <v>273</v>
      </c>
      <c r="AL303" s="32" t="s">
        <v>233</v>
      </c>
      <c r="AM303" s="32" t="s">
        <v>157</v>
      </c>
      <c r="AN303" s="32" t="s">
        <v>157</v>
      </c>
      <c r="AO303" s="32" t="s">
        <v>157</v>
      </c>
      <c r="AP303" s="32" t="s">
        <v>157</v>
      </c>
      <c r="AQ303" s="32" t="s">
        <v>157</v>
      </c>
      <c r="AR303" s="32" t="s">
        <v>259</v>
      </c>
      <c r="AS303" s="32" t="s">
        <v>157</v>
      </c>
      <c r="AT303" s="32" t="s">
        <v>157</v>
      </c>
      <c r="AU303" s="32" t="s">
        <v>157</v>
      </c>
      <c r="AV303" s="32" t="s">
        <v>157</v>
      </c>
      <c r="AW303" s="32" t="s">
        <v>157</v>
      </c>
      <c r="AX303" s="32" t="s">
        <v>164</v>
      </c>
      <c r="AY303" s="32" t="s">
        <v>2290</v>
      </c>
      <c r="AZ303" s="32" t="s">
        <v>157</v>
      </c>
      <c r="BA303" s="32" t="s">
        <v>233</v>
      </c>
      <c r="BB303" s="32" t="s">
        <v>157</v>
      </c>
      <c r="BC303" s="32" t="s">
        <v>157</v>
      </c>
      <c r="BD303" s="32" t="s">
        <v>157</v>
      </c>
      <c r="BE303" s="32" t="s">
        <v>157</v>
      </c>
      <c r="BF303" s="32" t="s">
        <v>157</v>
      </c>
      <c r="BG303" s="32" t="s">
        <v>259</v>
      </c>
      <c r="BH303" s="32" t="s">
        <v>157</v>
      </c>
      <c r="BI303" s="32" t="s">
        <v>157</v>
      </c>
      <c r="BJ303" s="32" t="s">
        <v>157</v>
      </c>
      <c r="BK303" s="32" t="s">
        <v>157</v>
      </c>
      <c r="BL303" s="33" t="s">
        <v>162</v>
      </c>
      <c r="BM303" s="33" t="s">
        <v>157</v>
      </c>
      <c r="BN303" s="33" t="s">
        <v>157</v>
      </c>
      <c r="BO303" s="33" t="s">
        <v>157</v>
      </c>
      <c r="BP303" s="33" t="s">
        <v>157</v>
      </c>
      <c r="BQ303" s="33" t="s">
        <v>157</v>
      </c>
      <c r="BR303" s="33" t="s">
        <v>157</v>
      </c>
      <c r="BS303" s="34" t="s">
        <v>164</v>
      </c>
      <c r="BT303" s="34" t="s">
        <v>2291</v>
      </c>
      <c r="BU303" s="34" t="s">
        <v>162</v>
      </c>
      <c r="BV303" s="34" t="s">
        <v>157</v>
      </c>
      <c r="BW303" s="35" t="s">
        <v>157</v>
      </c>
      <c r="BX303" s="35" t="s">
        <v>157</v>
      </c>
      <c r="BY303" s="35" t="s">
        <v>157</v>
      </c>
    </row>
    <row r="304" spans="1:77" ht="60" x14ac:dyDescent="0.25">
      <c r="A304" s="30" t="s">
        <v>3326</v>
      </c>
      <c r="B304" s="30" t="s">
        <v>3327</v>
      </c>
      <c r="C304" s="30" t="s">
        <v>3328</v>
      </c>
      <c r="D304" s="51">
        <f>VLOOKUP(A304,Population!A305:C1248,2,FALSE)</f>
        <v>785</v>
      </c>
      <c r="E304" s="30" t="s">
        <v>164</v>
      </c>
      <c r="F304" s="31" t="s">
        <v>3329</v>
      </c>
      <c r="G304" s="31" t="s">
        <v>164</v>
      </c>
      <c r="H304" s="31" t="s">
        <v>3330</v>
      </c>
      <c r="I304" s="31" t="s">
        <v>233</v>
      </c>
      <c r="J304" s="31" t="s">
        <v>157</v>
      </c>
      <c r="K304" s="31" t="s">
        <v>340</v>
      </c>
      <c r="L304" s="31" t="s">
        <v>3331</v>
      </c>
      <c r="M304" s="31" t="s">
        <v>3332</v>
      </c>
      <c r="N304" s="31" t="s">
        <v>3333</v>
      </c>
      <c r="O304" s="31" t="s">
        <v>157</v>
      </c>
      <c r="P304" s="31" t="s">
        <v>320</v>
      </c>
      <c r="Q304" s="31" t="s">
        <v>164</v>
      </c>
      <c r="R304" s="31" t="s">
        <v>3330</v>
      </c>
      <c r="S304" s="31" t="s">
        <v>233</v>
      </c>
      <c r="T304" s="31" t="s">
        <v>157</v>
      </c>
      <c r="U304" s="31" t="s">
        <v>340</v>
      </c>
      <c r="V304" s="31" t="s">
        <v>3331</v>
      </c>
      <c r="W304" s="31" t="s">
        <v>3334</v>
      </c>
      <c r="X304" s="31" t="s">
        <v>3335</v>
      </c>
      <c r="Y304" s="31" t="s">
        <v>157</v>
      </c>
      <c r="Z304" s="31" t="s">
        <v>259</v>
      </c>
      <c r="AA304" s="31" t="s">
        <v>157</v>
      </c>
      <c r="AB304" s="31" t="s">
        <v>157</v>
      </c>
      <c r="AC304" s="31" t="s">
        <v>157</v>
      </c>
      <c r="AD304" s="31" t="s">
        <v>157</v>
      </c>
      <c r="AE304" s="31" t="s">
        <v>157</v>
      </c>
      <c r="AF304" s="32" t="s">
        <v>2243</v>
      </c>
      <c r="AG304" s="32" t="s">
        <v>1071</v>
      </c>
      <c r="AH304" s="32" t="s">
        <v>3177</v>
      </c>
      <c r="AI304" s="32" t="s">
        <v>164</v>
      </c>
      <c r="AJ304" s="32" t="s">
        <v>1121</v>
      </c>
      <c r="AK304" s="32" t="s">
        <v>340</v>
      </c>
      <c r="AL304" s="32" t="s">
        <v>233</v>
      </c>
      <c r="AM304" s="32" t="s">
        <v>157</v>
      </c>
      <c r="AN304" s="32" t="s">
        <v>3336</v>
      </c>
      <c r="AO304" s="32" t="s">
        <v>157</v>
      </c>
      <c r="AP304" s="32" t="s">
        <v>3337</v>
      </c>
      <c r="AQ304" s="32" t="s">
        <v>157</v>
      </c>
      <c r="AR304" s="32" t="s">
        <v>359</v>
      </c>
      <c r="AS304" s="32" t="s">
        <v>157</v>
      </c>
      <c r="AT304" s="32" t="s">
        <v>157</v>
      </c>
      <c r="AU304" s="32" t="s">
        <v>3338</v>
      </c>
      <c r="AV304" s="32" t="s">
        <v>157</v>
      </c>
      <c r="AW304" s="32" t="s">
        <v>3339</v>
      </c>
      <c r="AX304" s="32" t="s">
        <v>164</v>
      </c>
      <c r="AY304" s="32" t="s">
        <v>1121</v>
      </c>
      <c r="AZ304" s="32" t="s">
        <v>340</v>
      </c>
      <c r="BA304" s="32" t="s">
        <v>233</v>
      </c>
      <c r="BB304" s="32" t="s">
        <v>157</v>
      </c>
      <c r="BC304" s="32" t="s">
        <v>3336</v>
      </c>
      <c r="BD304" s="32" t="s">
        <v>157</v>
      </c>
      <c r="BE304" s="32" t="s">
        <v>3340</v>
      </c>
      <c r="BF304" s="32" t="s">
        <v>157</v>
      </c>
      <c r="BG304" s="32" t="s">
        <v>359</v>
      </c>
      <c r="BH304" s="32" t="s">
        <v>157</v>
      </c>
      <c r="BI304" s="32" t="s">
        <v>157</v>
      </c>
      <c r="BJ304" s="32" t="s">
        <v>3338</v>
      </c>
      <c r="BK304" s="32" t="s">
        <v>157</v>
      </c>
      <c r="BL304" s="33" t="s">
        <v>162</v>
      </c>
      <c r="BM304" s="33" t="s">
        <v>157</v>
      </c>
      <c r="BN304" s="33" t="s">
        <v>157</v>
      </c>
      <c r="BO304" s="33" t="s">
        <v>157</v>
      </c>
      <c r="BP304" s="33" t="s">
        <v>157</v>
      </c>
      <c r="BQ304" s="33" t="s">
        <v>157</v>
      </c>
      <c r="BR304" s="33" t="s">
        <v>157</v>
      </c>
      <c r="BS304" s="34" t="s">
        <v>162</v>
      </c>
      <c r="BT304" s="34" t="s">
        <v>157</v>
      </c>
      <c r="BU304" s="34" t="s">
        <v>164</v>
      </c>
      <c r="BV304" s="34" t="s">
        <v>188</v>
      </c>
      <c r="BW304" s="35" t="s">
        <v>3341</v>
      </c>
      <c r="BX304" s="35" t="s">
        <v>162</v>
      </c>
      <c r="BY304" s="35" t="s">
        <v>157</v>
      </c>
    </row>
    <row r="305" spans="1:77" ht="90" x14ac:dyDescent="0.25">
      <c r="A305" s="30" t="s">
        <v>5776</v>
      </c>
      <c r="B305" s="30" t="s">
        <v>5777</v>
      </c>
      <c r="C305" s="30" t="s">
        <v>5778</v>
      </c>
      <c r="D305" s="51">
        <f>VLOOKUP(A305,Population!A306:C1249,2,FALSE)</f>
        <v>2968</v>
      </c>
      <c r="E305" s="30" t="s">
        <v>164</v>
      </c>
      <c r="F305" s="31" t="s">
        <v>5779</v>
      </c>
      <c r="G305" s="31" t="s">
        <v>164</v>
      </c>
      <c r="H305" s="31" t="s">
        <v>5780</v>
      </c>
      <c r="I305" s="31" t="s">
        <v>233</v>
      </c>
      <c r="J305" s="31" t="s">
        <v>157</v>
      </c>
      <c r="K305" s="31" t="s">
        <v>524</v>
      </c>
      <c r="L305" s="31" t="s">
        <v>5781</v>
      </c>
      <c r="M305" s="31" t="s">
        <v>5782</v>
      </c>
      <c r="N305" s="31" t="s">
        <v>5783</v>
      </c>
      <c r="O305" s="31" t="s">
        <v>157</v>
      </c>
      <c r="P305" s="31" t="s">
        <v>1339</v>
      </c>
      <c r="Q305" s="31" t="s">
        <v>164</v>
      </c>
      <c r="R305" s="31" t="s">
        <v>5780</v>
      </c>
      <c r="S305" s="31" t="s">
        <v>233</v>
      </c>
      <c r="T305" s="31" t="s">
        <v>157</v>
      </c>
      <c r="U305" s="31" t="s">
        <v>524</v>
      </c>
      <c r="V305" s="31" t="s">
        <v>5784</v>
      </c>
      <c r="W305" s="31" t="s">
        <v>5785</v>
      </c>
      <c r="X305" s="31" t="s">
        <v>5786</v>
      </c>
      <c r="Y305" s="31" t="s">
        <v>157</v>
      </c>
      <c r="Z305" s="31" t="s">
        <v>259</v>
      </c>
      <c r="AA305" s="31" t="s">
        <v>157</v>
      </c>
      <c r="AB305" s="31" t="s">
        <v>157</v>
      </c>
      <c r="AC305" s="31" t="s">
        <v>157</v>
      </c>
      <c r="AD305" s="31" t="s">
        <v>157</v>
      </c>
      <c r="AE305" s="31" t="s">
        <v>5787</v>
      </c>
      <c r="AF305" s="32" t="s">
        <v>5788</v>
      </c>
      <c r="AG305" s="32" t="s">
        <v>4670</v>
      </c>
      <c r="AH305" s="32" t="s">
        <v>640</v>
      </c>
      <c r="AI305" s="32" t="s">
        <v>164</v>
      </c>
      <c r="AJ305" s="32" t="s">
        <v>5789</v>
      </c>
      <c r="AK305" s="32" t="s">
        <v>340</v>
      </c>
      <c r="AL305" s="32" t="s">
        <v>233</v>
      </c>
      <c r="AM305" s="32" t="s">
        <v>157</v>
      </c>
      <c r="AN305" s="32" t="s">
        <v>5790</v>
      </c>
      <c r="AO305" s="32" t="s">
        <v>157</v>
      </c>
      <c r="AP305" s="32" t="s">
        <v>157</v>
      </c>
      <c r="AQ305" s="32" t="s">
        <v>157</v>
      </c>
      <c r="AR305" s="32" t="s">
        <v>247</v>
      </c>
      <c r="AS305" s="32" t="s">
        <v>157</v>
      </c>
      <c r="AT305" s="32" t="s">
        <v>5791</v>
      </c>
      <c r="AU305" s="32" t="s">
        <v>157</v>
      </c>
      <c r="AV305" s="32" t="s">
        <v>157</v>
      </c>
      <c r="AW305" s="32" t="s">
        <v>764</v>
      </c>
      <c r="AX305" s="32" t="s">
        <v>164</v>
      </c>
      <c r="AY305" s="32" t="s">
        <v>5789</v>
      </c>
      <c r="AZ305" s="32" t="s">
        <v>340</v>
      </c>
      <c r="BA305" s="32" t="s">
        <v>233</v>
      </c>
      <c r="BB305" s="32" t="s">
        <v>157</v>
      </c>
      <c r="BC305" s="32" t="s">
        <v>5792</v>
      </c>
      <c r="BD305" s="32" t="s">
        <v>157</v>
      </c>
      <c r="BE305" s="32" t="s">
        <v>157</v>
      </c>
      <c r="BF305" s="32" t="s">
        <v>157</v>
      </c>
      <c r="BG305" s="32" t="s">
        <v>247</v>
      </c>
      <c r="BH305" s="32" t="s">
        <v>157</v>
      </c>
      <c r="BI305" s="32" t="s">
        <v>5793</v>
      </c>
      <c r="BJ305" s="32" t="s">
        <v>157</v>
      </c>
      <c r="BK305" s="32" t="s">
        <v>157</v>
      </c>
      <c r="BL305" s="33" t="s">
        <v>162</v>
      </c>
      <c r="BM305" s="33" t="s">
        <v>157</v>
      </c>
      <c r="BN305" s="33" t="s">
        <v>157</v>
      </c>
      <c r="BO305" s="33" t="s">
        <v>157</v>
      </c>
      <c r="BP305" s="33" t="s">
        <v>157</v>
      </c>
      <c r="BQ305" s="33" t="s">
        <v>157</v>
      </c>
      <c r="BR305" s="33" t="s">
        <v>157</v>
      </c>
      <c r="BS305" s="34" t="s">
        <v>162</v>
      </c>
      <c r="BT305" s="34" t="s">
        <v>157</v>
      </c>
      <c r="BU305" s="34" t="s">
        <v>162</v>
      </c>
      <c r="BV305" s="34" t="s">
        <v>157</v>
      </c>
      <c r="BW305" s="35" t="s">
        <v>5794</v>
      </c>
      <c r="BX305" s="35" t="s">
        <v>5795</v>
      </c>
      <c r="BY305" s="35" t="s">
        <v>157</v>
      </c>
    </row>
    <row r="306" spans="1:77" ht="90" x14ac:dyDescent="0.25">
      <c r="A306" s="30" t="s">
        <v>5875</v>
      </c>
      <c r="B306" s="30" t="s">
        <v>1509</v>
      </c>
      <c r="C306" s="30" t="s">
        <v>1510</v>
      </c>
      <c r="D306" s="51">
        <f>VLOOKUP(A306,Population!A307:C1250,2,FALSE)</f>
        <v>56609</v>
      </c>
      <c r="E306" s="30" t="s">
        <v>164</v>
      </c>
      <c r="F306" s="31" t="s">
        <v>1511</v>
      </c>
      <c r="G306" s="31" t="s">
        <v>164</v>
      </c>
      <c r="H306" s="31" t="s">
        <v>1512</v>
      </c>
      <c r="I306" s="31" t="s">
        <v>233</v>
      </c>
      <c r="J306" s="31" t="s">
        <v>157</v>
      </c>
      <c r="K306" s="31" t="s">
        <v>340</v>
      </c>
      <c r="L306" s="31" t="s">
        <v>1513</v>
      </c>
      <c r="M306" s="31" t="s">
        <v>1514</v>
      </c>
      <c r="N306" s="31" t="s">
        <v>1515</v>
      </c>
      <c r="O306" s="31" t="s">
        <v>157</v>
      </c>
      <c r="P306" s="31" t="s">
        <v>1516</v>
      </c>
      <c r="Q306" s="31" t="s">
        <v>164</v>
      </c>
      <c r="R306" s="31" t="s">
        <v>1517</v>
      </c>
      <c r="S306" s="31" t="s">
        <v>233</v>
      </c>
      <c r="T306" s="31" t="s">
        <v>157</v>
      </c>
      <c r="U306" s="31" t="s">
        <v>340</v>
      </c>
      <c r="V306" s="31" t="s">
        <v>1518</v>
      </c>
      <c r="W306" s="31" t="s">
        <v>1519</v>
      </c>
      <c r="X306" s="31" t="s">
        <v>1519</v>
      </c>
      <c r="Y306" s="31" t="s">
        <v>157</v>
      </c>
      <c r="Z306" s="31" t="s">
        <v>259</v>
      </c>
      <c r="AA306" s="31" t="s">
        <v>1520</v>
      </c>
      <c r="AB306" s="31" t="s">
        <v>157</v>
      </c>
      <c r="AC306" s="31" t="s">
        <v>157</v>
      </c>
      <c r="AD306" s="31" t="s">
        <v>157</v>
      </c>
      <c r="AE306" s="31" t="s">
        <v>157</v>
      </c>
      <c r="AF306" s="32" t="s">
        <v>1521</v>
      </c>
      <c r="AG306" s="32" t="s">
        <v>1522</v>
      </c>
      <c r="AH306" s="32" t="s">
        <v>1523</v>
      </c>
      <c r="AI306" s="32" t="s">
        <v>164</v>
      </c>
      <c r="AJ306" s="32" t="s">
        <v>1524</v>
      </c>
      <c r="AK306" s="32" t="s">
        <v>340</v>
      </c>
      <c r="AL306" s="32" t="s">
        <v>233</v>
      </c>
      <c r="AM306" s="32" t="s">
        <v>157</v>
      </c>
      <c r="AN306" s="32" t="s">
        <v>1525</v>
      </c>
      <c r="AO306" s="32" t="s">
        <v>1526</v>
      </c>
      <c r="AP306" s="32" t="s">
        <v>1527</v>
      </c>
      <c r="AQ306" s="32" t="s">
        <v>157</v>
      </c>
      <c r="AR306" s="32" t="s">
        <v>259</v>
      </c>
      <c r="AS306" s="32" t="s">
        <v>157</v>
      </c>
      <c r="AT306" s="32" t="s">
        <v>157</v>
      </c>
      <c r="AU306" s="32" t="s">
        <v>157</v>
      </c>
      <c r="AV306" s="32" t="s">
        <v>157</v>
      </c>
      <c r="AW306" s="32" t="s">
        <v>1528</v>
      </c>
      <c r="AX306" s="32" t="s">
        <v>164</v>
      </c>
      <c r="AY306" s="32" t="s">
        <v>1526</v>
      </c>
      <c r="AZ306" s="32" t="s">
        <v>340</v>
      </c>
      <c r="BA306" s="32" t="s">
        <v>233</v>
      </c>
      <c r="BB306" s="32" t="s">
        <v>157</v>
      </c>
      <c r="BC306" s="32" t="s">
        <v>990</v>
      </c>
      <c r="BD306" s="32" t="s">
        <v>1526</v>
      </c>
      <c r="BE306" s="32" t="s">
        <v>1527</v>
      </c>
      <c r="BF306" s="32" t="s">
        <v>157</v>
      </c>
      <c r="BG306" s="32" t="s">
        <v>259</v>
      </c>
      <c r="BH306" s="32" t="s">
        <v>157</v>
      </c>
      <c r="BI306" s="32" t="s">
        <v>157</v>
      </c>
      <c r="BJ306" s="32" t="s">
        <v>157</v>
      </c>
      <c r="BK306" s="32" t="s">
        <v>157</v>
      </c>
      <c r="BL306" s="33" t="s">
        <v>164</v>
      </c>
      <c r="BM306" s="33" t="s">
        <v>1529</v>
      </c>
      <c r="BN306" s="33" t="s">
        <v>1529</v>
      </c>
      <c r="BO306" s="33" t="s">
        <v>157</v>
      </c>
      <c r="BP306" s="33" t="s">
        <v>157</v>
      </c>
      <c r="BQ306" s="33" t="s">
        <v>157</v>
      </c>
      <c r="BR306" s="33" t="s">
        <v>157</v>
      </c>
      <c r="BS306" s="34" t="s">
        <v>164</v>
      </c>
      <c r="BT306" s="34" t="s">
        <v>1530</v>
      </c>
      <c r="BU306" s="34" t="s">
        <v>162</v>
      </c>
      <c r="BV306" s="34" t="s">
        <v>157</v>
      </c>
      <c r="BW306" s="35" t="s">
        <v>1531</v>
      </c>
      <c r="BX306" s="35" t="s">
        <v>162</v>
      </c>
      <c r="BY306" s="35" t="s">
        <v>157</v>
      </c>
    </row>
    <row r="307" spans="1:77" ht="105" x14ac:dyDescent="0.25">
      <c r="A307" s="30" t="s">
        <v>2739</v>
      </c>
      <c r="B307" s="30" t="s">
        <v>2740</v>
      </c>
      <c r="C307" s="30" t="s">
        <v>2741</v>
      </c>
      <c r="D307" s="51">
        <f>VLOOKUP(A307,Population!A308:C1251,2,FALSE)</f>
        <v>966</v>
      </c>
      <c r="E307" s="30" t="s">
        <v>164</v>
      </c>
      <c r="F307" s="31" t="s">
        <v>2742</v>
      </c>
      <c r="G307" s="31" t="s">
        <v>164</v>
      </c>
      <c r="H307" s="31" t="s">
        <v>2743</v>
      </c>
      <c r="I307" s="31" t="s">
        <v>233</v>
      </c>
      <c r="J307" s="31" t="s">
        <v>157</v>
      </c>
      <c r="K307" s="31" t="s">
        <v>503</v>
      </c>
      <c r="L307" s="31" t="s">
        <v>2744</v>
      </c>
      <c r="M307" s="31" t="s">
        <v>2745</v>
      </c>
      <c r="N307" s="31" t="s">
        <v>2746</v>
      </c>
      <c r="O307" s="31" t="s">
        <v>157</v>
      </c>
      <c r="P307" s="31" t="s">
        <v>1102</v>
      </c>
      <c r="Q307" s="31" t="s">
        <v>164</v>
      </c>
      <c r="R307" s="31" t="s">
        <v>2743</v>
      </c>
      <c r="S307" s="31" t="s">
        <v>233</v>
      </c>
      <c r="T307" s="31" t="s">
        <v>157</v>
      </c>
      <c r="U307" s="31" t="s">
        <v>503</v>
      </c>
      <c r="V307" s="31" t="s">
        <v>2744</v>
      </c>
      <c r="W307" s="31" t="s">
        <v>2747</v>
      </c>
      <c r="X307" s="31" t="s">
        <v>264</v>
      </c>
      <c r="Y307" s="31" t="s">
        <v>157</v>
      </c>
      <c r="Z307" s="31" t="s">
        <v>259</v>
      </c>
      <c r="AA307" s="31" t="s">
        <v>157</v>
      </c>
      <c r="AB307" s="31" t="s">
        <v>157</v>
      </c>
      <c r="AC307" s="31" t="s">
        <v>157</v>
      </c>
      <c r="AD307" s="31" t="s">
        <v>157</v>
      </c>
      <c r="AE307" s="31" t="s">
        <v>157</v>
      </c>
      <c r="AF307" s="32" t="s">
        <v>2748</v>
      </c>
      <c r="AG307" s="32" t="s">
        <v>1102</v>
      </c>
      <c r="AH307" s="32" t="s">
        <v>2749</v>
      </c>
      <c r="AI307" s="32" t="s">
        <v>164</v>
      </c>
      <c r="AJ307" s="32" t="s">
        <v>1244</v>
      </c>
      <c r="AK307" s="32" t="s">
        <v>503</v>
      </c>
      <c r="AL307" s="32" t="s">
        <v>233</v>
      </c>
      <c r="AM307" s="32" t="s">
        <v>157</v>
      </c>
      <c r="AN307" s="32" t="s">
        <v>2750</v>
      </c>
      <c r="AO307" s="32" t="s">
        <v>157</v>
      </c>
      <c r="AP307" s="32" t="s">
        <v>2751</v>
      </c>
      <c r="AQ307" s="32" t="s">
        <v>157</v>
      </c>
      <c r="AR307" s="32" t="s">
        <v>247</v>
      </c>
      <c r="AS307" s="32" t="s">
        <v>157</v>
      </c>
      <c r="AT307" s="32" t="s">
        <v>2752</v>
      </c>
      <c r="AU307" s="32" t="s">
        <v>157</v>
      </c>
      <c r="AV307" s="32" t="s">
        <v>157</v>
      </c>
      <c r="AW307" s="32" t="s">
        <v>2753</v>
      </c>
      <c r="AX307" s="32" t="s">
        <v>164</v>
      </c>
      <c r="AY307" s="32" t="s">
        <v>1244</v>
      </c>
      <c r="AZ307" s="32" t="s">
        <v>503</v>
      </c>
      <c r="BA307" s="32" t="s">
        <v>233</v>
      </c>
      <c r="BB307" s="32" t="s">
        <v>157</v>
      </c>
      <c r="BC307" s="32" t="s">
        <v>2750</v>
      </c>
      <c r="BD307" s="32" t="s">
        <v>157</v>
      </c>
      <c r="BE307" s="32" t="s">
        <v>2754</v>
      </c>
      <c r="BF307" s="32" t="s">
        <v>157</v>
      </c>
      <c r="BG307" s="32" t="s">
        <v>247</v>
      </c>
      <c r="BH307" s="32" t="s">
        <v>157</v>
      </c>
      <c r="BI307" s="32" t="s">
        <v>2752</v>
      </c>
      <c r="BJ307" s="32" t="s">
        <v>157</v>
      </c>
      <c r="BK307" s="32" t="s">
        <v>157</v>
      </c>
      <c r="BL307" s="33" t="s">
        <v>162</v>
      </c>
      <c r="BM307" s="33" t="s">
        <v>157</v>
      </c>
      <c r="BN307" s="33" t="s">
        <v>157</v>
      </c>
      <c r="BO307" s="33" t="s">
        <v>157</v>
      </c>
      <c r="BP307" s="33" t="s">
        <v>157</v>
      </c>
      <c r="BQ307" s="33" t="s">
        <v>157</v>
      </c>
      <c r="BR307" s="33" t="s">
        <v>157</v>
      </c>
      <c r="BS307" s="34" t="s">
        <v>162</v>
      </c>
      <c r="BT307" s="34" t="s">
        <v>157</v>
      </c>
      <c r="BU307" s="34" t="s">
        <v>162</v>
      </c>
      <c r="BV307" s="34" t="s">
        <v>157</v>
      </c>
      <c r="BW307" s="35" t="s">
        <v>2755</v>
      </c>
      <c r="BX307" s="35" t="s">
        <v>2756</v>
      </c>
      <c r="BY307" s="35" t="s">
        <v>2757</v>
      </c>
    </row>
    <row r="308" spans="1:77" ht="60" x14ac:dyDescent="0.25">
      <c r="A308" s="30" t="s">
        <v>4880</v>
      </c>
      <c r="B308" s="30" t="s">
        <v>4881</v>
      </c>
      <c r="C308" s="30" t="s">
        <v>4882</v>
      </c>
      <c r="D308" s="51">
        <f>VLOOKUP(A308,Population!A309:C1252,2,FALSE)</f>
        <v>2486</v>
      </c>
      <c r="E308" s="30" t="s">
        <v>164</v>
      </c>
      <c r="F308" s="31" t="s">
        <v>4883</v>
      </c>
      <c r="G308" s="31" t="s">
        <v>164</v>
      </c>
      <c r="H308" s="31" t="s">
        <v>4884</v>
      </c>
      <c r="I308" s="31" t="s">
        <v>233</v>
      </c>
      <c r="J308" s="31" t="s">
        <v>157</v>
      </c>
      <c r="K308" s="31" t="s">
        <v>273</v>
      </c>
      <c r="L308" s="31" t="s">
        <v>4885</v>
      </c>
      <c r="M308" s="31" t="s">
        <v>4886</v>
      </c>
      <c r="N308" s="31" t="s">
        <v>4887</v>
      </c>
      <c r="O308" s="31" t="s">
        <v>157</v>
      </c>
      <c r="P308" s="31" t="s">
        <v>2969</v>
      </c>
      <c r="Q308" s="31" t="s">
        <v>164</v>
      </c>
      <c r="R308" s="31" t="s">
        <v>4888</v>
      </c>
      <c r="S308" s="31" t="s">
        <v>233</v>
      </c>
      <c r="T308" s="31" t="s">
        <v>157</v>
      </c>
      <c r="U308" s="31" t="s">
        <v>273</v>
      </c>
      <c r="V308" s="31" t="s">
        <v>4885</v>
      </c>
      <c r="W308" s="31" t="s">
        <v>4889</v>
      </c>
      <c r="X308" s="31" t="s">
        <v>157</v>
      </c>
      <c r="Y308" s="31" t="s">
        <v>4890</v>
      </c>
      <c r="Z308" s="31" t="s">
        <v>687</v>
      </c>
      <c r="AA308" s="31" t="s">
        <v>157</v>
      </c>
      <c r="AB308" s="31" t="s">
        <v>157</v>
      </c>
      <c r="AC308" s="31" t="s">
        <v>157</v>
      </c>
      <c r="AD308" s="31" t="s">
        <v>4891</v>
      </c>
      <c r="AE308" s="31" t="s">
        <v>157</v>
      </c>
      <c r="AF308" s="32" t="s">
        <v>4883</v>
      </c>
      <c r="AG308" s="32" t="s">
        <v>4892</v>
      </c>
      <c r="AH308" s="32" t="s">
        <v>2484</v>
      </c>
      <c r="AI308" s="32" t="s">
        <v>164</v>
      </c>
      <c r="AJ308" s="32" t="s">
        <v>2484</v>
      </c>
      <c r="AK308" s="32" t="s">
        <v>273</v>
      </c>
      <c r="AL308" s="32" t="s">
        <v>233</v>
      </c>
      <c r="AM308" s="32" t="s">
        <v>157</v>
      </c>
      <c r="AN308" s="32" t="s">
        <v>718</v>
      </c>
      <c r="AO308" s="32" t="s">
        <v>157</v>
      </c>
      <c r="AP308" s="32" t="s">
        <v>157</v>
      </c>
      <c r="AQ308" s="32" t="s">
        <v>157</v>
      </c>
      <c r="AR308" s="32" t="s">
        <v>626</v>
      </c>
      <c r="AS308" s="32" t="s">
        <v>157</v>
      </c>
      <c r="AT308" s="32" t="s">
        <v>4893</v>
      </c>
      <c r="AU308" s="32" t="s">
        <v>157</v>
      </c>
      <c r="AV308" s="32" t="s">
        <v>157</v>
      </c>
      <c r="AW308" s="32" t="s">
        <v>4894</v>
      </c>
      <c r="AX308" s="32" t="s">
        <v>164</v>
      </c>
      <c r="AY308" s="32" t="s">
        <v>2484</v>
      </c>
      <c r="AZ308" s="32" t="s">
        <v>273</v>
      </c>
      <c r="BA308" s="32" t="s">
        <v>233</v>
      </c>
      <c r="BB308" s="32" t="s">
        <v>157</v>
      </c>
      <c r="BC308" s="32" t="s">
        <v>718</v>
      </c>
      <c r="BD308" s="32" t="s">
        <v>157</v>
      </c>
      <c r="BE308" s="32" t="s">
        <v>157</v>
      </c>
      <c r="BF308" s="32" t="s">
        <v>157</v>
      </c>
      <c r="BG308" s="32" t="s">
        <v>259</v>
      </c>
      <c r="BH308" s="32" t="s">
        <v>157</v>
      </c>
      <c r="BI308" s="32" t="s">
        <v>157</v>
      </c>
      <c r="BJ308" s="32" t="s">
        <v>157</v>
      </c>
      <c r="BK308" s="32" t="s">
        <v>157</v>
      </c>
      <c r="BL308" s="33" t="s">
        <v>162</v>
      </c>
      <c r="BM308" s="33" t="s">
        <v>157</v>
      </c>
      <c r="BN308" s="33" t="s">
        <v>157</v>
      </c>
      <c r="BO308" s="33" t="s">
        <v>157</v>
      </c>
      <c r="BP308" s="33" t="s">
        <v>157</v>
      </c>
      <c r="BQ308" s="33" t="s">
        <v>157</v>
      </c>
      <c r="BR308" s="33" t="s">
        <v>157</v>
      </c>
      <c r="BS308" s="34" t="s">
        <v>162</v>
      </c>
      <c r="BT308" s="34" t="s">
        <v>157</v>
      </c>
      <c r="BU308" s="34" t="s">
        <v>164</v>
      </c>
      <c r="BV308" s="34" t="s">
        <v>4895</v>
      </c>
      <c r="BW308" s="35" t="s">
        <v>4896</v>
      </c>
      <c r="BX308" s="35" t="s">
        <v>4897</v>
      </c>
      <c r="BY308" s="35" t="s">
        <v>4898</v>
      </c>
    </row>
    <row r="309" spans="1:77" x14ac:dyDescent="0.25">
      <c r="A309" s="30" t="s">
        <v>4436</v>
      </c>
      <c r="B309" s="30" t="s">
        <v>4437</v>
      </c>
      <c r="C309" s="30" t="s">
        <v>4438</v>
      </c>
      <c r="D309" s="51">
        <f>VLOOKUP(A309,Population!A310:C1253,2,FALSE)</f>
        <v>112</v>
      </c>
      <c r="E309" s="30" t="s">
        <v>164</v>
      </c>
      <c r="F309" s="31" t="s">
        <v>420</v>
      </c>
      <c r="G309" s="31" t="s">
        <v>164</v>
      </c>
      <c r="H309" s="31" t="s">
        <v>4439</v>
      </c>
      <c r="I309" s="31" t="s">
        <v>233</v>
      </c>
      <c r="J309" s="31" t="s">
        <v>157</v>
      </c>
      <c r="K309" s="31" t="s">
        <v>1685</v>
      </c>
      <c r="L309" s="31" t="s">
        <v>4440</v>
      </c>
      <c r="M309" s="31" t="s">
        <v>157</v>
      </c>
      <c r="N309" s="31" t="s">
        <v>157</v>
      </c>
      <c r="O309" s="31" t="s">
        <v>157</v>
      </c>
      <c r="P309" s="31" t="s">
        <v>340</v>
      </c>
      <c r="Q309" s="31" t="s">
        <v>162</v>
      </c>
      <c r="R309" s="31" t="s">
        <v>157</v>
      </c>
      <c r="S309" s="31" t="s">
        <v>157</v>
      </c>
      <c r="T309" s="31" t="s">
        <v>157</v>
      </c>
      <c r="U309" s="31" t="s">
        <v>157</v>
      </c>
      <c r="V309" s="31" t="s">
        <v>157</v>
      </c>
      <c r="W309" s="31" t="s">
        <v>157</v>
      </c>
      <c r="X309" s="31" t="s">
        <v>157</v>
      </c>
      <c r="Y309" s="31" t="s">
        <v>157</v>
      </c>
      <c r="Z309" s="31" t="s">
        <v>157</v>
      </c>
      <c r="AA309" s="31" t="s">
        <v>157</v>
      </c>
      <c r="AB309" s="31" t="s">
        <v>157</v>
      </c>
      <c r="AC309" s="31" t="s">
        <v>157</v>
      </c>
      <c r="AD309" s="31" t="s">
        <v>157</v>
      </c>
      <c r="AE309" s="31" t="s">
        <v>157</v>
      </c>
      <c r="AF309" s="32" t="s">
        <v>340</v>
      </c>
      <c r="AG309" s="32" t="s">
        <v>157</v>
      </c>
      <c r="AH309" s="32" t="s">
        <v>340</v>
      </c>
      <c r="AI309" s="32" t="s">
        <v>162</v>
      </c>
      <c r="AJ309" s="32" t="s">
        <v>157</v>
      </c>
      <c r="AK309" s="32" t="s">
        <v>157</v>
      </c>
      <c r="AL309" s="32" t="s">
        <v>157</v>
      </c>
      <c r="AM309" s="32" t="s">
        <v>157</v>
      </c>
      <c r="AN309" s="32" t="s">
        <v>157</v>
      </c>
      <c r="AO309" s="32" t="s">
        <v>157</v>
      </c>
      <c r="AP309" s="32" t="s">
        <v>157</v>
      </c>
      <c r="AQ309" s="32" t="s">
        <v>157</v>
      </c>
      <c r="AR309" s="32" t="s">
        <v>157</v>
      </c>
      <c r="AS309" s="32" t="s">
        <v>157</v>
      </c>
      <c r="AT309" s="32" t="s">
        <v>157</v>
      </c>
      <c r="AU309" s="32" t="s">
        <v>157</v>
      </c>
      <c r="AV309" s="32" t="s">
        <v>157</v>
      </c>
      <c r="AW309" s="32" t="s">
        <v>340</v>
      </c>
      <c r="AX309" s="32" t="s">
        <v>162</v>
      </c>
      <c r="AY309" s="32" t="s">
        <v>157</v>
      </c>
      <c r="AZ309" s="32" t="s">
        <v>157</v>
      </c>
      <c r="BA309" s="32" t="s">
        <v>157</v>
      </c>
      <c r="BB309" s="32" t="s">
        <v>157</v>
      </c>
      <c r="BC309" s="32" t="s">
        <v>157</v>
      </c>
      <c r="BD309" s="32" t="s">
        <v>157</v>
      </c>
      <c r="BE309" s="32" t="s">
        <v>157</v>
      </c>
      <c r="BF309" s="32" t="s">
        <v>157</v>
      </c>
      <c r="BG309" s="32" t="s">
        <v>157</v>
      </c>
      <c r="BH309" s="32" t="s">
        <v>157</v>
      </c>
      <c r="BI309" s="32" t="s">
        <v>157</v>
      </c>
      <c r="BJ309" s="32" t="s">
        <v>157</v>
      </c>
      <c r="BK309" s="32" t="s">
        <v>157</v>
      </c>
      <c r="BL309" s="33" t="s">
        <v>162</v>
      </c>
      <c r="BM309" s="33" t="s">
        <v>157</v>
      </c>
      <c r="BN309" s="33" t="s">
        <v>157</v>
      </c>
      <c r="BO309" s="33" t="s">
        <v>157</v>
      </c>
      <c r="BP309" s="33" t="s">
        <v>157</v>
      </c>
      <c r="BQ309" s="33" t="s">
        <v>157</v>
      </c>
      <c r="BR309" s="33" t="s">
        <v>157</v>
      </c>
      <c r="BS309" s="34" t="s">
        <v>164</v>
      </c>
      <c r="BT309" s="34" t="s">
        <v>831</v>
      </c>
      <c r="BU309" s="34" t="s">
        <v>162</v>
      </c>
      <c r="BV309" s="34" t="s">
        <v>157</v>
      </c>
      <c r="BW309" s="35" t="s">
        <v>162</v>
      </c>
      <c r="BX309" s="35" t="s">
        <v>4441</v>
      </c>
      <c r="BY309" s="35" t="s">
        <v>157</v>
      </c>
    </row>
    <row r="310" spans="1:77" ht="60" x14ac:dyDescent="0.25">
      <c r="A310" s="30" t="s">
        <v>5886</v>
      </c>
      <c r="B310" s="30" t="s">
        <v>1954</v>
      </c>
      <c r="C310" s="30" t="s">
        <v>1955</v>
      </c>
      <c r="D310" s="51">
        <f>VLOOKUP(A310,Population!A311:C1254,2,FALSE)</f>
        <v>3068</v>
      </c>
      <c r="E310" s="30" t="s">
        <v>164</v>
      </c>
      <c r="F310" s="31" t="s">
        <v>1956</v>
      </c>
      <c r="G310" s="31" t="s">
        <v>164</v>
      </c>
      <c r="H310" s="31" t="s">
        <v>1957</v>
      </c>
      <c r="I310" s="31" t="s">
        <v>233</v>
      </c>
      <c r="J310" s="31" t="s">
        <v>157</v>
      </c>
      <c r="K310" s="31" t="s">
        <v>978</v>
      </c>
      <c r="L310" s="31" t="s">
        <v>157</v>
      </c>
      <c r="M310" s="31" t="s">
        <v>1958</v>
      </c>
      <c r="N310" s="31" t="s">
        <v>1959</v>
      </c>
      <c r="O310" s="31" t="s">
        <v>1960</v>
      </c>
      <c r="P310" s="31" t="s">
        <v>1961</v>
      </c>
      <c r="Q310" s="31" t="s">
        <v>164</v>
      </c>
      <c r="R310" s="31" t="s">
        <v>1957</v>
      </c>
      <c r="S310" s="31" t="s">
        <v>233</v>
      </c>
      <c r="T310" s="31" t="s">
        <v>157</v>
      </c>
      <c r="U310" s="31" t="s">
        <v>978</v>
      </c>
      <c r="V310" s="31" t="s">
        <v>157</v>
      </c>
      <c r="W310" s="31" t="s">
        <v>1962</v>
      </c>
      <c r="X310" s="31" t="s">
        <v>1963</v>
      </c>
      <c r="Y310" s="31" t="s">
        <v>1964</v>
      </c>
      <c r="Z310" s="31" t="s">
        <v>157</v>
      </c>
      <c r="AA310" s="31" t="s">
        <v>157</v>
      </c>
      <c r="AB310" s="31" t="s">
        <v>157</v>
      </c>
      <c r="AC310" s="31" t="s">
        <v>157</v>
      </c>
      <c r="AD310" s="31" t="s">
        <v>157</v>
      </c>
      <c r="AE310" s="31" t="s">
        <v>157</v>
      </c>
      <c r="AF310" s="32" t="s">
        <v>1965</v>
      </c>
      <c r="AG310" s="32" t="s">
        <v>1961</v>
      </c>
      <c r="AH310" s="32" t="s">
        <v>1966</v>
      </c>
      <c r="AI310" s="32" t="s">
        <v>162</v>
      </c>
      <c r="AJ310" s="32" t="s">
        <v>157</v>
      </c>
      <c r="AK310" s="32" t="s">
        <v>157</v>
      </c>
      <c r="AL310" s="32" t="s">
        <v>157</v>
      </c>
      <c r="AM310" s="32" t="s">
        <v>157</v>
      </c>
      <c r="AN310" s="32" t="s">
        <v>157</v>
      </c>
      <c r="AO310" s="32" t="s">
        <v>157</v>
      </c>
      <c r="AP310" s="32" t="s">
        <v>1967</v>
      </c>
      <c r="AQ310" s="32" t="s">
        <v>157</v>
      </c>
      <c r="AR310" s="32" t="s">
        <v>247</v>
      </c>
      <c r="AS310" s="32" t="s">
        <v>157</v>
      </c>
      <c r="AT310" s="32" t="s">
        <v>1968</v>
      </c>
      <c r="AU310" s="32" t="s">
        <v>157</v>
      </c>
      <c r="AV310" s="32" t="s">
        <v>157</v>
      </c>
      <c r="AW310" s="32" t="s">
        <v>1969</v>
      </c>
      <c r="AX310" s="32" t="s">
        <v>162</v>
      </c>
      <c r="AY310" s="32" t="s">
        <v>157</v>
      </c>
      <c r="AZ310" s="32" t="s">
        <v>157</v>
      </c>
      <c r="BA310" s="32" t="s">
        <v>157</v>
      </c>
      <c r="BB310" s="32" t="s">
        <v>157</v>
      </c>
      <c r="BC310" s="32" t="s">
        <v>157</v>
      </c>
      <c r="BD310" s="32" t="s">
        <v>157</v>
      </c>
      <c r="BE310" s="32" t="s">
        <v>1967</v>
      </c>
      <c r="BF310" s="32" t="s">
        <v>157</v>
      </c>
      <c r="BG310" s="32" t="s">
        <v>247</v>
      </c>
      <c r="BH310" s="32" t="s">
        <v>157</v>
      </c>
      <c r="BI310" s="32" t="s">
        <v>1970</v>
      </c>
      <c r="BJ310" s="32" t="s">
        <v>157</v>
      </c>
      <c r="BK310" s="32" t="s">
        <v>157</v>
      </c>
      <c r="BL310" s="33" t="s">
        <v>162</v>
      </c>
      <c r="BM310" s="33" t="s">
        <v>157</v>
      </c>
      <c r="BN310" s="33" t="s">
        <v>157</v>
      </c>
      <c r="BO310" s="33" t="s">
        <v>157</v>
      </c>
      <c r="BP310" s="33" t="s">
        <v>157</v>
      </c>
      <c r="BQ310" s="33" t="s">
        <v>157</v>
      </c>
      <c r="BR310" s="33" t="s">
        <v>157</v>
      </c>
      <c r="BS310" s="34" t="s">
        <v>162</v>
      </c>
      <c r="BT310" s="34" t="s">
        <v>157</v>
      </c>
      <c r="BU310" s="34" t="s">
        <v>164</v>
      </c>
      <c r="BV310" s="34" t="s">
        <v>1971</v>
      </c>
      <c r="BW310" s="35" t="s">
        <v>1972</v>
      </c>
      <c r="BX310" s="35" t="s">
        <v>1973</v>
      </c>
      <c r="BY310" s="35" t="s">
        <v>157</v>
      </c>
    </row>
    <row r="311" spans="1:77" ht="45" x14ac:dyDescent="0.25">
      <c r="A311" s="30" t="s">
        <v>4555</v>
      </c>
      <c r="B311" s="30" t="s">
        <v>4556</v>
      </c>
      <c r="C311" s="30" t="s">
        <v>4557</v>
      </c>
      <c r="D311" s="51">
        <f>VLOOKUP(A311,Population!A312:C1255,2,FALSE)</f>
        <v>850</v>
      </c>
      <c r="E311" s="30" t="s">
        <v>164</v>
      </c>
      <c r="F311" s="31" t="s">
        <v>716</v>
      </c>
      <c r="G311" s="31" t="s">
        <v>164</v>
      </c>
      <c r="H311" s="31" t="s">
        <v>4558</v>
      </c>
      <c r="I311" s="31" t="s">
        <v>233</v>
      </c>
      <c r="J311" s="31" t="s">
        <v>157</v>
      </c>
      <c r="K311" s="31" t="s">
        <v>273</v>
      </c>
      <c r="L311" s="31" t="s">
        <v>4559</v>
      </c>
      <c r="M311" s="31" t="s">
        <v>4560</v>
      </c>
      <c r="N311" s="31" t="s">
        <v>4561</v>
      </c>
      <c r="O311" s="31" t="s">
        <v>157</v>
      </c>
      <c r="P311" s="31" t="s">
        <v>1102</v>
      </c>
      <c r="Q311" s="31" t="s">
        <v>164</v>
      </c>
      <c r="R311" s="31" t="s">
        <v>470</v>
      </c>
      <c r="S311" s="31" t="s">
        <v>233</v>
      </c>
      <c r="T311" s="31" t="s">
        <v>157</v>
      </c>
      <c r="U311" s="31" t="s">
        <v>273</v>
      </c>
      <c r="V311" s="31" t="s">
        <v>4562</v>
      </c>
      <c r="W311" s="31" t="s">
        <v>4563</v>
      </c>
      <c r="X311" s="31" t="s">
        <v>4564</v>
      </c>
      <c r="Y311" s="31" t="s">
        <v>157</v>
      </c>
      <c r="Z311" s="31" t="s">
        <v>259</v>
      </c>
      <c r="AA311" s="31" t="s">
        <v>157</v>
      </c>
      <c r="AB311" s="31" t="s">
        <v>157</v>
      </c>
      <c r="AC311" s="31" t="s">
        <v>157</v>
      </c>
      <c r="AD311" s="31" t="s">
        <v>157</v>
      </c>
      <c r="AE311" s="31" t="s">
        <v>157</v>
      </c>
      <c r="AF311" s="32" t="s">
        <v>716</v>
      </c>
      <c r="AG311" s="32" t="s">
        <v>1102</v>
      </c>
      <c r="AH311" s="32" t="s">
        <v>1739</v>
      </c>
      <c r="AI311" s="32" t="s">
        <v>164</v>
      </c>
      <c r="AJ311" s="32" t="s">
        <v>982</v>
      </c>
      <c r="AK311" s="32" t="s">
        <v>273</v>
      </c>
      <c r="AL311" s="32" t="s">
        <v>233</v>
      </c>
      <c r="AM311" s="32" t="s">
        <v>157</v>
      </c>
      <c r="AN311" s="32" t="s">
        <v>1844</v>
      </c>
      <c r="AO311" s="32" t="s">
        <v>157</v>
      </c>
      <c r="AP311" s="32" t="s">
        <v>1844</v>
      </c>
      <c r="AQ311" s="32" t="s">
        <v>157</v>
      </c>
      <c r="AR311" s="32" t="s">
        <v>247</v>
      </c>
      <c r="AS311" s="32" t="s">
        <v>157</v>
      </c>
      <c r="AT311" s="32" t="s">
        <v>4565</v>
      </c>
      <c r="AU311" s="32" t="s">
        <v>157</v>
      </c>
      <c r="AV311" s="32" t="s">
        <v>157</v>
      </c>
      <c r="AW311" s="32" t="s">
        <v>1102</v>
      </c>
      <c r="AX311" s="32" t="s">
        <v>164</v>
      </c>
      <c r="AY311" s="32" t="s">
        <v>489</v>
      </c>
      <c r="AZ311" s="32" t="s">
        <v>273</v>
      </c>
      <c r="BA311" s="32" t="s">
        <v>233</v>
      </c>
      <c r="BB311" s="32" t="s">
        <v>157</v>
      </c>
      <c r="BC311" s="32" t="s">
        <v>1844</v>
      </c>
      <c r="BD311" s="32" t="s">
        <v>157</v>
      </c>
      <c r="BE311" s="32" t="s">
        <v>1844</v>
      </c>
      <c r="BF311" s="32" t="s">
        <v>157</v>
      </c>
      <c r="BG311" s="32" t="s">
        <v>247</v>
      </c>
      <c r="BH311" s="32" t="s">
        <v>157</v>
      </c>
      <c r="BI311" s="32" t="s">
        <v>4565</v>
      </c>
      <c r="BJ311" s="32" t="s">
        <v>157</v>
      </c>
      <c r="BK311" s="32" t="s">
        <v>157</v>
      </c>
      <c r="BL311" s="33" t="s">
        <v>162</v>
      </c>
      <c r="BM311" s="33" t="s">
        <v>157</v>
      </c>
      <c r="BN311" s="33" t="s">
        <v>157</v>
      </c>
      <c r="BO311" s="33" t="s">
        <v>157</v>
      </c>
      <c r="BP311" s="33" t="s">
        <v>157</v>
      </c>
      <c r="BQ311" s="33" t="s">
        <v>157</v>
      </c>
      <c r="BR311" s="33" t="s">
        <v>157</v>
      </c>
      <c r="BS311" s="34" t="s">
        <v>162</v>
      </c>
      <c r="BT311" s="34" t="s">
        <v>157</v>
      </c>
      <c r="BU311" s="34" t="s">
        <v>164</v>
      </c>
      <c r="BV311" s="34" t="s">
        <v>4566</v>
      </c>
      <c r="BW311" s="35" t="s">
        <v>4567</v>
      </c>
      <c r="BX311" s="35" t="s">
        <v>4568</v>
      </c>
      <c r="BY311" s="35" t="s">
        <v>162</v>
      </c>
    </row>
    <row r="312" spans="1:77" ht="45" x14ac:dyDescent="0.25">
      <c r="A312" s="30" t="s">
        <v>5944</v>
      </c>
      <c r="B312" s="30" t="s">
        <v>5798</v>
      </c>
      <c r="C312" s="30" t="s">
        <v>5799</v>
      </c>
      <c r="D312" s="51">
        <f>VLOOKUP(A312,Population!A313:C1256,2,FALSE)</f>
        <v>116</v>
      </c>
      <c r="E312" s="30" t="s">
        <v>164</v>
      </c>
      <c r="F312" s="31" t="s">
        <v>5800</v>
      </c>
      <c r="G312" s="31" t="s">
        <v>164</v>
      </c>
      <c r="H312" s="31" t="s">
        <v>5801</v>
      </c>
      <c r="I312" s="31" t="s">
        <v>233</v>
      </c>
      <c r="J312" s="31" t="s">
        <v>157</v>
      </c>
      <c r="K312" s="31" t="s">
        <v>503</v>
      </c>
      <c r="L312" s="31" t="s">
        <v>5802</v>
      </c>
      <c r="M312" s="31" t="s">
        <v>5803</v>
      </c>
      <c r="N312" s="31" t="s">
        <v>5804</v>
      </c>
      <c r="O312" s="31" t="s">
        <v>157</v>
      </c>
      <c r="P312" s="31" t="s">
        <v>217</v>
      </c>
      <c r="Q312" s="31" t="s">
        <v>162</v>
      </c>
      <c r="R312" s="31" t="s">
        <v>157</v>
      </c>
      <c r="S312" s="31" t="s">
        <v>157</v>
      </c>
      <c r="T312" s="31" t="s">
        <v>157</v>
      </c>
      <c r="U312" s="31" t="s">
        <v>157</v>
      </c>
      <c r="V312" s="31" t="s">
        <v>157</v>
      </c>
      <c r="W312" s="31" t="s">
        <v>157</v>
      </c>
      <c r="X312" s="31" t="s">
        <v>157</v>
      </c>
      <c r="Y312" s="31" t="s">
        <v>157</v>
      </c>
      <c r="Z312" s="31" t="s">
        <v>373</v>
      </c>
      <c r="AA312" s="31" t="s">
        <v>157</v>
      </c>
      <c r="AB312" s="31" t="s">
        <v>157</v>
      </c>
      <c r="AC312" s="31" t="s">
        <v>157</v>
      </c>
      <c r="AD312" s="31" t="s">
        <v>157</v>
      </c>
      <c r="AE312" s="31" t="s">
        <v>157</v>
      </c>
      <c r="AF312" s="32" t="s">
        <v>157</v>
      </c>
      <c r="AG312" s="32" t="s">
        <v>157</v>
      </c>
      <c r="AH312" s="32" t="s">
        <v>157</v>
      </c>
      <c r="AI312" s="32" t="s">
        <v>162</v>
      </c>
      <c r="AJ312" s="32" t="s">
        <v>157</v>
      </c>
      <c r="AK312" s="32" t="s">
        <v>157</v>
      </c>
      <c r="AL312" s="32" t="s">
        <v>157</v>
      </c>
      <c r="AM312" s="32" t="s">
        <v>157</v>
      </c>
      <c r="AN312" s="32" t="s">
        <v>157</v>
      </c>
      <c r="AO312" s="32" t="s">
        <v>157</v>
      </c>
      <c r="AP312" s="32" t="s">
        <v>157</v>
      </c>
      <c r="AQ312" s="32" t="s">
        <v>157</v>
      </c>
      <c r="AR312" s="32" t="s">
        <v>157</v>
      </c>
      <c r="AS312" s="32" t="s">
        <v>157</v>
      </c>
      <c r="AT312" s="32" t="s">
        <v>157</v>
      </c>
      <c r="AU312" s="32" t="s">
        <v>157</v>
      </c>
      <c r="AV312" s="32" t="s">
        <v>157</v>
      </c>
      <c r="AW312" s="32" t="s">
        <v>157</v>
      </c>
      <c r="AX312" s="32" t="s">
        <v>162</v>
      </c>
      <c r="AY312" s="32" t="s">
        <v>157</v>
      </c>
      <c r="AZ312" s="32" t="s">
        <v>157</v>
      </c>
      <c r="BA312" s="32" t="s">
        <v>157</v>
      </c>
      <c r="BB312" s="32" t="s">
        <v>157</v>
      </c>
      <c r="BC312" s="32" t="s">
        <v>157</v>
      </c>
      <c r="BD312" s="32" t="s">
        <v>157</v>
      </c>
      <c r="BE312" s="32" t="s">
        <v>157</v>
      </c>
      <c r="BF312" s="32" t="s">
        <v>157</v>
      </c>
      <c r="BG312" s="32" t="s">
        <v>157</v>
      </c>
      <c r="BH312" s="32" t="s">
        <v>157</v>
      </c>
      <c r="BI312" s="32" t="s">
        <v>157</v>
      </c>
      <c r="BJ312" s="32" t="s">
        <v>157</v>
      </c>
      <c r="BK312" s="32" t="s">
        <v>157</v>
      </c>
      <c r="BL312" s="33" t="s">
        <v>162</v>
      </c>
      <c r="BM312" s="33" t="s">
        <v>157</v>
      </c>
      <c r="BN312" s="33" t="s">
        <v>157</v>
      </c>
      <c r="BO312" s="33" t="s">
        <v>157</v>
      </c>
      <c r="BP312" s="33" t="s">
        <v>157</v>
      </c>
      <c r="BQ312" s="33" t="s">
        <v>157</v>
      </c>
      <c r="BR312" s="33" t="s">
        <v>157</v>
      </c>
      <c r="BS312" s="34" t="s">
        <v>157</v>
      </c>
      <c r="BT312" s="34" t="s">
        <v>157</v>
      </c>
      <c r="BU312" s="34" t="s">
        <v>157</v>
      </c>
      <c r="BV312" s="34" t="s">
        <v>157</v>
      </c>
      <c r="BW312" s="35" t="s">
        <v>5805</v>
      </c>
      <c r="BX312" s="35" t="s">
        <v>580</v>
      </c>
      <c r="BY312" s="35" t="s">
        <v>5806</v>
      </c>
    </row>
    <row r="313" spans="1:77" ht="90" x14ac:dyDescent="0.25">
      <c r="A313" s="30" t="s">
        <v>3931</v>
      </c>
      <c r="B313" s="30" t="s">
        <v>3932</v>
      </c>
      <c r="C313" s="30" t="s">
        <v>3933</v>
      </c>
      <c r="D313" s="51">
        <v>1459</v>
      </c>
      <c r="E313" s="30" t="s">
        <v>164</v>
      </c>
      <c r="F313" s="31" t="s">
        <v>440</v>
      </c>
      <c r="G313" s="31" t="s">
        <v>164</v>
      </c>
      <c r="H313" s="31" t="s">
        <v>3934</v>
      </c>
      <c r="I313" s="31" t="s">
        <v>233</v>
      </c>
      <c r="J313" s="31" t="s">
        <v>157</v>
      </c>
      <c r="K313" s="31" t="s">
        <v>340</v>
      </c>
      <c r="L313" s="31" t="s">
        <v>3935</v>
      </c>
      <c r="M313" s="31" t="s">
        <v>3936</v>
      </c>
      <c r="N313" s="31" t="s">
        <v>3937</v>
      </c>
      <c r="O313" s="31" t="s">
        <v>157</v>
      </c>
      <c r="P313" s="31" t="s">
        <v>3938</v>
      </c>
      <c r="Q313" s="31" t="s">
        <v>164</v>
      </c>
      <c r="R313" s="31" t="s">
        <v>3934</v>
      </c>
      <c r="S313" s="31" t="s">
        <v>233</v>
      </c>
      <c r="T313" s="31" t="s">
        <v>157</v>
      </c>
      <c r="U313" s="31" t="s">
        <v>340</v>
      </c>
      <c r="V313" s="31" t="s">
        <v>3939</v>
      </c>
      <c r="W313" s="31" t="s">
        <v>3940</v>
      </c>
      <c r="X313" s="31" t="s">
        <v>3941</v>
      </c>
      <c r="Y313" s="31" t="s">
        <v>157</v>
      </c>
      <c r="Z313" s="31" t="s">
        <v>687</v>
      </c>
      <c r="AA313" s="31" t="s">
        <v>157</v>
      </c>
      <c r="AB313" s="31" t="s">
        <v>157</v>
      </c>
      <c r="AC313" s="31" t="s">
        <v>157</v>
      </c>
      <c r="AD313" s="31" t="s">
        <v>3942</v>
      </c>
      <c r="AE313" s="31" t="s">
        <v>264</v>
      </c>
      <c r="AF313" s="32" t="s">
        <v>157</v>
      </c>
      <c r="AG313" s="32" t="s">
        <v>157</v>
      </c>
      <c r="AH313" s="32" t="s">
        <v>3943</v>
      </c>
      <c r="AI313" s="32" t="s">
        <v>164</v>
      </c>
      <c r="AJ313" s="32" t="s">
        <v>3944</v>
      </c>
      <c r="AK313" s="32" t="s">
        <v>340</v>
      </c>
      <c r="AL313" s="32" t="s">
        <v>233</v>
      </c>
      <c r="AM313" s="32" t="s">
        <v>157</v>
      </c>
      <c r="AN313" s="32" t="s">
        <v>3945</v>
      </c>
      <c r="AO313" s="32" t="s">
        <v>3946</v>
      </c>
      <c r="AP313" s="32" t="s">
        <v>157</v>
      </c>
      <c r="AQ313" s="32" t="s">
        <v>157</v>
      </c>
      <c r="AR313" s="32" t="s">
        <v>259</v>
      </c>
      <c r="AS313" s="32" t="s">
        <v>157</v>
      </c>
      <c r="AT313" s="32" t="s">
        <v>157</v>
      </c>
      <c r="AU313" s="32" t="s">
        <v>157</v>
      </c>
      <c r="AV313" s="32" t="s">
        <v>157</v>
      </c>
      <c r="AW313" s="32" t="s">
        <v>157</v>
      </c>
      <c r="AX313" s="32" t="s">
        <v>164</v>
      </c>
      <c r="AY313" s="32" t="s">
        <v>3944</v>
      </c>
      <c r="AZ313" s="32" t="s">
        <v>340</v>
      </c>
      <c r="BA313" s="32" t="s">
        <v>233</v>
      </c>
      <c r="BB313" s="32" t="s">
        <v>157</v>
      </c>
      <c r="BC313" s="32" t="s">
        <v>3947</v>
      </c>
      <c r="BD313" s="32" t="s">
        <v>3948</v>
      </c>
      <c r="BE313" s="32" t="s">
        <v>157</v>
      </c>
      <c r="BF313" s="32" t="s">
        <v>157</v>
      </c>
      <c r="BG313" s="32" t="s">
        <v>259</v>
      </c>
      <c r="BH313" s="32" t="s">
        <v>157</v>
      </c>
      <c r="BI313" s="32" t="s">
        <v>157</v>
      </c>
      <c r="BJ313" s="32" t="s">
        <v>157</v>
      </c>
      <c r="BK313" s="32" t="s">
        <v>157</v>
      </c>
      <c r="BL313" s="33" t="s">
        <v>162</v>
      </c>
      <c r="BM313" s="33" t="s">
        <v>157</v>
      </c>
      <c r="BN313" s="33" t="s">
        <v>157</v>
      </c>
      <c r="BO313" s="33" t="s">
        <v>157</v>
      </c>
      <c r="BP313" s="33" t="s">
        <v>157</v>
      </c>
      <c r="BQ313" s="33" t="s">
        <v>157</v>
      </c>
      <c r="BR313" s="33" t="s">
        <v>157</v>
      </c>
      <c r="BS313" s="34" t="s">
        <v>162</v>
      </c>
      <c r="BT313" s="34" t="s">
        <v>157</v>
      </c>
      <c r="BU313" s="34" t="s">
        <v>162</v>
      </c>
      <c r="BV313" s="34" t="s">
        <v>157</v>
      </c>
      <c r="BW313" s="35" t="s">
        <v>3949</v>
      </c>
      <c r="BX313" s="35" t="s">
        <v>3950</v>
      </c>
      <c r="BY313" s="35" t="s">
        <v>3951</v>
      </c>
    </row>
    <row r="314" spans="1:77" ht="60" x14ac:dyDescent="0.25">
      <c r="A314" s="30" t="s">
        <v>5808</v>
      </c>
      <c r="B314" s="30" t="s">
        <v>5809</v>
      </c>
      <c r="C314" s="30" t="s">
        <v>5810</v>
      </c>
      <c r="D314" s="51">
        <f>VLOOKUP(A314,Population!A315:C1258,2,FALSE)</f>
        <v>401</v>
      </c>
      <c r="E314" s="30" t="s">
        <v>164</v>
      </c>
      <c r="F314" s="31" t="s">
        <v>3394</v>
      </c>
      <c r="G314" s="31" t="s">
        <v>164</v>
      </c>
      <c r="H314" s="31" t="s">
        <v>5811</v>
      </c>
      <c r="I314" s="31" t="s">
        <v>233</v>
      </c>
      <c r="J314" s="31" t="s">
        <v>157</v>
      </c>
      <c r="K314" s="31" t="s">
        <v>340</v>
      </c>
      <c r="L314" s="31" t="s">
        <v>5812</v>
      </c>
      <c r="M314" s="31" t="s">
        <v>5813</v>
      </c>
      <c r="N314" s="31" t="s">
        <v>5814</v>
      </c>
      <c r="O314" s="31" t="s">
        <v>157</v>
      </c>
      <c r="P314" s="31" t="s">
        <v>959</v>
      </c>
      <c r="Q314" s="31" t="s">
        <v>164</v>
      </c>
      <c r="R314" s="31" t="s">
        <v>5815</v>
      </c>
      <c r="S314" s="31" t="s">
        <v>233</v>
      </c>
      <c r="T314" s="31" t="s">
        <v>157</v>
      </c>
      <c r="U314" s="31" t="s">
        <v>340</v>
      </c>
      <c r="V314" s="31" t="s">
        <v>5812</v>
      </c>
      <c r="W314" s="31" t="s">
        <v>5816</v>
      </c>
      <c r="X314" s="31" t="s">
        <v>5817</v>
      </c>
      <c r="Y314" s="31" t="s">
        <v>157</v>
      </c>
      <c r="Z314" s="31" t="s">
        <v>5818</v>
      </c>
      <c r="AA314" s="31" t="s">
        <v>157</v>
      </c>
      <c r="AB314" s="31" t="s">
        <v>157</v>
      </c>
      <c r="AC314" s="31" t="s">
        <v>5819</v>
      </c>
      <c r="AD314" s="31" t="s">
        <v>5820</v>
      </c>
      <c r="AE314" s="31" t="s">
        <v>157</v>
      </c>
      <c r="AF314" s="32" t="s">
        <v>3394</v>
      </c>
      <c r="AG314" s="32" t="s">
        <v>959</v>
      </c>
      <c r="AH314" s="32" t="s">
        <v>5821</v>
      </c>
      <c r="AI314" s="32" t="s">
        <v>162</v>
      </c>
      <c r="AJ314" s="32" t="s">
        <v>157</v>
      </c>
      <c r="AK314" s="32" t="s">
        <v>157</v>
      </c>
      <c r="AL314" s="32" t="s">
        <v>157</v>
      </c>
      <c r="AM314" s="32" t="s">
        <v>157</v>
      </c>
      <c r="AN314" s="32" t="s">
        <v>157</v>
      </c>
      <c r="AO314" s="32" t="s">
        <v>5821</v>
      </c>
      <c r="AP314" s="32" t="s">
        <v>5821</v>
      </c>
      <c r="AQ314" s="32" t="s">
        <v>157</v>
      </c>
      <c r="AR314" s="32" t="s">
        <v>259</v>
      </c>
      <c r="AS314" s="32" t="s">
        <v>157</v>
      </c>
      <c r="AT314" s="32" t="s">
        <v>157</v>
      </c>
      <c r="AU314" s="32" t="s">
        <v>157</v>
      </c>
      <c r="AV314" s="32" t="s">
        <v>157</v>
      </c>
      <c r="AW314" s="32" t="s">
        <v>5822</v>
      </c>
      <c r="AX314" s="32" t="s">
        <v>162</v>
      </c>
      <c r="AY314" s="32" t="s">
        <v>157</v>
      </c>
      <c r="AZ314" s="32" t="s">
        <v>157</v>
      </c>
      <c r="BA314" s="32" t="s">
        <v>157</v>
      </c>
      <c r="BB314" s="32" t="s">
        <v>157</v>
      </c>
      <c r="BC314" s="32" t="s">
        <v>157</v>
      </c>
      <c r="BD314" s="32" t="s">
        <v>5822</v>
      </c>
      <c r="BE314" s="32" t="s">
        <v>5822</v>
      </c>
      <c r="BF314" s="32" t="s">
        <v>157</v>
      </c>
      <c r="BG314" s="32" t="s">
        <v>259</v>
      </c>
      <c r="BH314" s="32" t="s">
        <v>157</v>
      </c>
      <c r="BI314" s="32" t="s">
        <v>157</v>
      </c>
      <c r="BJ314" s="32" t="s">
        <v>157</v>
      </c>
      <c r="BK314" s="32" t="s">
        <v>157</v>
      </c>
      <c r="BL314" s="33" t="s">
        <v>162</v>
      </c>
      <c r="BM314" s="33" t="s">
        <v>157</v>
      </c>
      <c r="BN314" s="33" t="s">
        <v>157</v>
      </c>
      <c r="BO314" s="33" t="s">
        <v>157</v>
      </c>
      <c r="BP314" s="33" t="s">
        <v>157</v>
      </c>
      <c r="BQ314" s="33" t="s">
        <v>157</v>
      </c>
      <c r="BR314" s="33" t="s">
        <v>157</v>
      </c>
      <c r="BS314" s="34" t="s">
        <v>162</v>
      </c>
      <c r="BT314" s="34" t="s">
        <v>157</v>
      </c>
      <c r="BU314" s="34" t="s">
        <v>164</v>
      </c>
      <c r="BV314" s="34" t="s">
        <v>5823</v>
      </c>
      <c r="BW314" s="35" t="s">
        <v>5824</v>
      </c>
      <c r="BX314" s="35" t="s">
        <v>381</v>
      </c>
      <c r="BY314" s="35" t="s">
        <v>157</v>
      </c>
    </row>
    <row r="315" spans="1:77" ht="45" x14ac:dyDescent="0.25">
      <c r="A315" s="30" t="s">
        <v>2194</v>
      </c>
      <c r="B315" s="30" t="s">
        <v>2195</v>
      </c>
      <c r="C315" s="30" t="s">
        <v>2196</v>
      </c>
      <c r="D315" s="51">
        <f>VLOOKUP(A315,Population!A316:C1259,2,FALSE)</f>
        <v>515</v>
      </c>
      <c r="E315" s="30" t="s">
        <v>164</v>
      </c>
      <c r="F315" s="31" t="s">
        <v>2197</v>
      </c>
      <c r="G315" s="31" t="s">
        <v>164</v>
      </c>
      <c r="H315" s="31" t="s">
        <v>1469</v>
      </c>
      <c r="I315" s="31" t="s">
        <v>233</v>
      </c>
      <c r="J315" s="31" t="s">
        <v>157</v>
      </c>
      <c r="K315" s="31" t="s">
        <v>273</v>
      </c>
      <c r="L315" s="31" t="s">
        <v>659</v>
      </c>
      <c r="M315" s="31" t="s">
        <v>2198</v>
      </c>
      <c r="N315" s="31" t="s">
        <v>283</v>
      </c>
      <c r="O315" s="31" t="s">
        <v>157</v>
      </c>
      <c r="P315" s="31" t="s">
        <v>1739</v>
      </c>
      <c r="Q315" s="31" t="s">
        <v>164</v>
      </c>
      <c r="R315" s="31" t="s">
        <v>1469</v>
      </c>
      <c r="S315" s="31" t="s">
        <v>233</v>
      </c>
      <c r="T315" s="31" t="s">
        <v>157</v>
      </c>
      <c r="U315" s="31" t="s">
        <v>273</v>
      </c>
      <c r="V315" s="31" t="s">
        <v>2199</v>
      </c>
      <c r="W315" s="31" t="s">
        <v>2200</v>
      </c>
      <c r="X315" s="31" t="s">
        <v>372</v>
      </c>
      <c r="Y315" s="31" t="s">
        <v>157</v>
      </c>
      <c r="Z315" s="31" t="s">
        <v>241</v>
      </c>
      <c r="AA315" s="31" t="s">
        <v>157</v>
      </c>
      <c r="AB315" s="31" t="s">
        <v>2201</v>
      </c>
      <c r="AC315" s="31" t="s">
        <v>157</v>
      </c>
      <c r="AD315" s="31" t="s">
        <v>157</v>
      </c>
      <c r="AE315" s="31" t="s">
        <v>157</v>
      </c>
      <c r="AF315" s="32" t="s">
        <v>2197</v>
      </c>
      <c r="AG315" s="32" t="s">
        <v>1739</v>
      </c>
      <c r="AH315" s="32" t="s">
        <v>275</v>
      </c>
      <c r="AI315" s="32" t="s">
        <v>164</v>
      </c>
      <c r="AJ315" s="32" t="s">
        <v>789</v>
      </c>
      <c r="AK315" s="32" t="s">
        <v>273</v>
      </c>
      <c r="AL315" s="32" t="s">
        <v>233</v>
      </c>
      <c r="AM315" s="32" t="s">
        <v>157</v>
      </c>
      <c r="AN315" s="32" t="s">
        <v>169</v>
      </c>
      <c r="AO315" s="32" t="s">
        <v>157</v>
      </c>
      <c r="AP315" s="32" t="s">
        <v>169</v>
      </c>
      <c r="AQ315" s="32" t="s">
        <v>157</v>
      </c>
      <c r="AR315" s="32" t="s">
        <v>247</v>
      </c>
      <c r="AS315" s="32" t="s">
        <v>157</v>
      </c>
      <c r="AT315" s="32" t="s">
        <v>2202</v>
      </c>
      <c r="AU315" s="32" t="s">
        <v>157</v>
      </c>
      <c r="AV315" s="32" t="s">
        <v>157</v>
      </c>
      <c r="AW315" s="32" t="s">
        <v>2203</v>
      </c>
      <c r="AX315" s="32" t="s">
        <v>164</v>
      </c>
      <c r="AY315" s="32" t="s">
        <v>789</v>
      </c>
      <c r="AZ315" s="32" t="s">
        <v>273</v>
      </c>
      <c r="BA315" s="32" t="s">
        <v>233</v>
      </c>
      <c r="BB315" s="32" t="s">
        <v>157</v>
      </c>
      <c r="BC315" s="32" t="s">
        <v>169</v>
      </c>
      <c r="BD315" s="32" t="s">
        <v>157</v>
      </c>
      <c r="BE315" s="32" t="s">
        <v>169</v>
      </c>
      <c r="BF315" s="32" t="s">
        <v>157</v>
      </c>
      <c r="BG315" s="32" t="s">
        <v>247</v>
      </c>
      <c r="BH315" s="32" t="s">
        <v>157</v>
      </c>
      <c r="BI315" s="32" t="s">
        <v>2204</v>
      </c>
      <c r="BJ315" s="32" t="s">
        <v>157</v>
      </c>
      <c r="BK315" s="32" t="s">
        <v>157</v>
      </c>
      <c r="BL315" s="33" t="s">
        <v>164</v>
      </c>
      <c r="BM315" s="33" t="s">
        <v>176</v>
      </c>
      <c r="BN315" s="33" t="s">
        <v>176</v>
      </c>
      <c r="BO315" s="33" t="s">
        <v>167</v>
      </c>
      <c r="BP315" s="33" t="s">
        <v>157</v>
      </c>
      <c r="BQ315" s="33" t="s">
        <v>2205</v>
      </c>
      <c r="BR315" s="33" t="s">
        <v>2206</v>
      </c>
      <c r="BS315" s="34" t="s">
        <v>162</v>
      </c>
      <c r="BT315" s="34" t="s">
        <v>157</v>
      </c>
      <c r="BU315" s="34" t="s">
        <v>162</v>
      </c>
      <c r="BV315" s="34" t="s">
        <v>157</v>
      </c>
      <c r="BW315" s="35" t="s">
        <v>2207</v>
      </c>
      <c r="BX315" s="35" t="s">
        <v>580</v>
      </c>
      <c r="BY315" s="35" t="s">
        <v>580</v>
      </c>
    </row>
    <row r="316" spans="1:77" ht="45" x14ac:dyDescent="0.25">
      <c r="A316" s="30" t="s">
        <v>5921</v>
      </c>
      <c r="B316" s="30" t="s">
        <v>4289</v>
      </c>
      <c r="C316" s="30" t="s">
        <v>4290</v>
      </c>
      <c r="D316" s="51">
        <f>VLOOKUP(A316,Population!A317:C1260,2,FALSE)</f>
        <v>554</v>
      </c>
      <c r="E316" s="30" t="s">
        <v>164</v>
      </c>
      <c r="F316" s="31" t="s">
        <v>4291</v>
      </c>
      <c r="G316" s="31" t="s">
        <v>164</v>
      </c>
      <c r="H316" s="31" t="s">
        <v>4292</v>
      </c>
      <c r="I316" s="31" t="s">
        <v>233</v>
      </c>
      <c r="J316" s="31" t="s">
        <v>157</v>
      </c>
      <c r="K316" s="31" t="s">
        <v>273</v>
      </c>
      <c r="L316" s="31" t="s">
        <v>4293</v>
      </c>
      <c r="M316" s="31" t="s">
        <v>4294</v>
      </c>
      <c r="N316" s="31" t="s">
        <v>4295</v>
      </c>
      <c r="O316" s="31" t="s">
        <v>157</v>
      </c>
      <c r="P316" s="31" t="s">
        <v>332</v>
      </c>
      <c r="Q316" s="31" t="s">
        <v>164</v>
      </c>
      <c r="R316" s="31" t="s">
        <v>4296</v>
      </c>
      <c r="S316" s="31" t="s">
        <v>233</v>
      </c>
      <c r="T316" s="31" t="s">
        <v>157</v>
      </c>
      <c r="U316" s="31" t="s">
        <v>273</v>
      </c>
      <c r="V316" s="31" t="s">
        <v>4297</v>
      </c>
      <c r="W316" s="31" t="s">
        <v>157</v>
      </c>
      <c r="X316" s="31" t="s">
        <v>157</v>
      </c>
      <c r="Y316" s="31" t="s">
        <v>157</v>
      </c>
      <c r="Z316" s="31" t="s">
        <v>157</v>
      </c>
      <c r="AA316" s="31" t="s">
        <v>157</v>
      </c>
      <c r="AB316" s="31" t="s">
        <v>157</v>
      </c>
      <c r="AC316" s="31" t="s">
        <v>157</v>
      </c>
      <c r="AD316" s="31" t="s">
        <v>157</v>
      </c>
      <c r="AE316" s="31" t="s">
        <v>157</v>
      </c>
      <c r="AF316" s="32" t="s">
        <v>4291</v>
      </c>
      <c r="AG316" s="32" t="s">
        <v>332</v>
      </c>
      <c r="AH316" s="32" t="s">
        <v>4298</v>
      </c>
      <c r="AI316" s="32" t="s">
        <v>162</v>
      </c>
      <c r="AJ316" s="32" t="s">
        <v>157</v>
      </c>
      <c r="AK316" s="32" t="s">
        <v>157</v>
      </c>
      <c r="AL316" s="32" t="s">
        <v>157</v>
      </c>
      <c r="AM316" s="32" t="s">
        <v>157</v>
      </c>
      <c r="AN316" s="32" t="s">
        <v>157</v>
      </c>
      <c r="AO316" s="32" t="s">
        <v>157</v>
      </c>
      <c r="AP316" s="32" t="s">
        <v>4299</v>
      </c>
      <c r="AQ316" s="32" t="s">
        <v>157</v>
      </c>
      <c r="AR316" s="32" t="s">
        <v>247</v>
      </c>
      <c r="AS316" s="32" t="s">
        <v>157</v>
      </c>
      <c r="AT316" s="32" t="s">
        <v>157</v>
      </c>
      <c r="AU316" s="32" t="s">
        <v>157</v>
      </c>
      <c r="AV316" s="32" t="s">
        <v>157</v>
      </c>
      <c r="AW316" s="32" t="s">
        <v>4298</v>
      </c>
      <c r="AX316" s="32" t="s">
        <v>162</v>
      </c>
      <c r="AY316" s="32" t="s">
        <v>157</v>
      </c>
      <c r="AZ316" s="32" t="s">
        <v>157</v>
      </c>
      <c r="BA316" s="32" t="s">
        <v>157</v>
      </c>
      <c r="BB316" s="32" t="s">
        <v>157</v>
      </c>
      <c r="BC316" s="32" t="s">
        <v>157</v>
      </c>
      <c r="BD316" s="32" t="s">
        <v>157</v>
      </c>
      <c r="BE316" s="32" t="s">
        <v>4299</v>
      </c>
      <c r="BF316" s="32" t="s">
        <v>157</v>
      </c>
      <c r="BG316" s="32" t="s">
        <v>247</v>
      </c>
      <c r="BH316" s="32" t="s">
        <v>157</v>
      </c>
      <c r="BI316" s="32" t="s">
        <v>157</v>
      </c>
      <c r="BJ316" s="32" t="s">
        <v>157</v>
      </c>
      <c r="BK316" s="32" t="s">
        <v>157</v>
      </c>
      <c r="BL316" s="33" t="s">
        <v>164</v>
      </c>
      <c r="BM316" s="33" t="s">
        <v>4291</v>
      </c>
      <c r="BN316" s="33" t="s">
        <v>332</v>
      </c>
      <c r="BO316" s="33" t="s">
        <v>167</v>
      </c>
      <c r="BP316" s="33" t="s">
        <v>157</v>
      </c>
      <c r="BQ316" s="33" t="s">
        <v>1013</v>
      </c>
      <c r="BR316" s="33" t="s">
        <v>1013</v>
      </c>
      <c r="BS316" s="34" t="s">
        <v>162</v>
      </c>
      <c r="BT316" s="34" t="s">
        <v>157</v>
      </c>
      <c r="BU316" s="34" t="s">
        <v>162</v>
      </c>
      <c r="BV316" s="34" t="s">
        <v>157</v>
      </c>
      <c r="BW316" s="35" t="s">
        <v>580</v>
      </c>
      <c r="BX316" s="35" t="s">
        <v>4300</v>
      </c>
      <c r="BY316" s="35" t="s">
        <v>157</v>
      </c>
    </row>
  </sheetData>
  <autoFilter ref="A1:BY316"/>
  <hyperlinks>
    <hyperlink ref="C47" r:id="rId1" display="mailto:cmiddleton@clarioniowa.gov"/>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07"/>
  <sheetViews>
    <sheetView topLeftCell="BI1" workbookViewId="0">
      <pane ySplit="1" topLeftCell="A2" activePane="bottomLeft" state="frozen"/>
      <selection pane="bottomLeft" activeCell="BT1" sqref="BT1:BT304"/>
    </sheetView>
  </sheetViews>
  <sheetFormatPr defaultRowHeight="15" x14ac:dyDescent="0.25"/>
  <cols>
    <col min="1" max="1" width="15.28515625" style="80" customWidth="1"/>
    <col min="2" max="2" width="15.28515625" style="103" customWidth="1"/>
    <col min="3" max="3" width="12.42578125" style="80" customWidth="1"/>
    <col min="4" max="4" width="24" style="81" bestFit="1" customWidth="1"/>
    <col min="5" max="5" width="10.140625" style="81" customWidth="1"/>
    <col min="6" max="6" width="9.140625" style="81"/>
    <col min="7" max="7" width="11.28515625" style="81" customWidth="1"/>
    <col min="8" max="8" width="9.140625" style="81"/>
    <col min="9" max="9" width="10.42578125" style="81" customWidth="1"/>
    <col min="10" max="10" width="30.85546875" style="81" customWidth="1"/>
    <col min="11" max="12" width="9.140625" style="81"/>
    <col min="13" max="13" width="10.85546875" style="81" customWidth="1"/>
    <col min="14" max="16" width="9.140625" style="81"/>
    <col min="17" max="17" width="10.28515625" style="81" customWidth="1"/>
    <col min="18" max="18" width="9.140625" style="81"/>
    <col min="19" max="19" width="13" style="81" customWidth="1"/>
    <col min="20" max="20" width="31.5703125" style="81" customWidth="1"/>
    <col min="21" max="25" width="9.140625" style="81"/>
    <col min="26" max="26" width="13.28515625" style="81" customWidth="1"/>
    <col min="27" max="27" width="14.42578125" style="81" customWidth="1"/>
    <col min="28" max="28" width="9.140625" style="81"/>
    <col min="29" max="29" width="20.5703125" style="81" customWidth="1"/>
    <col min="30" max="30" width="11.28515625" style="82" customWidth="1"/>
    <col min="31" max="31" width="11.42578125" style="82" customWidth="1"/>
    <col min="32" max="32" width="12.5703125" style="82" customWidth="1"/>
    <col min="33" max="33" width="12.42578125" style="82" customWidth="1"/>
    <col min="34" max="34" width="9.140625" style="82"/>
    <col min="35" max="35" width="13" style="82" customWidth="1"/>
    <col min="36" max="43" width="9.140625" style="82"/>
    <col min="44" max="44" width="14.5703125" style="82" customWidth="1"/>
    <col min="45" max="45" width="16.42578125" style="82" customWidth="1"/>
    <col min="46" max="47" width="9.140625" style="82"/>
    <col min="48" max="48" width="11.28515625" style="82" customWidth="1"/>
    <col min="49" max="49" width="9.140625" style="82"/>
    <col min="50" max="50" width="14.42578125" style="82" customWidth="1"/>
    <col min="51" max="58" width="9.140625" style="82"/>
    <col min="59" max="59" width="16.140625" style="82" customWidth="1"/>
    <col min="60" max="60" width="20.28515625" style="82" customWidth="1"/>
    <col min="61" max="61" width="9.140625" style="82"/>
    <col min="62" max="62" width="12.85546875" style="83" customWidth="1"/>
    <col min="63" max="68" width="9.140625" style="83"/>
    <col min="69" max="71" width="9.140625" style="84"/>
    <col min="72" max="72" width="25.85546875" style="85" customWidth="1"/>
    <col min="73" max="73" width="199.42578125" style="86" customWidth="1"/>
    <col min="74" max="16384" width="9.140625" style="87"/>
  </cols>
  <sheetData>
    <row r="1" spans="1:73" s="69" customFormat="1" ht="165.75" thickBot="1" x14ac:dyDescent="0.3">
      <c r="A1" s="62" t="s">
        <v>6582</v>
      </c>
      <c r="B1" s="22" t="s">
        <v>6583</v>
      </c>
      <c r="C1" s="63" t="s">
        <v>100</v>
      </c>
      <c r="D1" s="64" t="s">
        <v>6632</v>
      </c>
      <c r="E1" s="64" t="s">
        <v>102</v>
      </c>
      <c r="F1" s="64" t="s">
        <v>6633</v>
      </c>
      <c r="G1" s="64" t="s">
        <v>6595</v>
      </c>
      <c r="H1" s="64" t="s">
        <v>6594</v>
      </c>
      <c r="I1" s="64" t="s">
        <v>6634</v>
      </c>
      <c r="J1" s="64" t="s">
        <v>107</v>
      </c>
      <c r="K1" s="64" t="s">
        <v>6588</v>
      </c>
      <c r="L1" s="64" t="s">
        <v>6589</v>
      </c>
      <c r="M1" s="64" t="s">
        <v>6590</v>
      </c>
      <c r="N1" s="64" t="s">
        <v>6591</v>
      </c>
      <c r="O1" s="64" t="s">
        <v>112</v>
      </c>
      <c r="P1" s="64" t="s">
        <v>6592</v>
      </c>
      <c r="Q1" s="64" t="s">
        <v>6595</v>
      </c>
      <c r="R1" s="64" t="s">
        <v>6594</v>
      </c>
      <c r="S1" s="64" t="s">
        <v>6593</v>
      </c>
      <c r="T1" s="64" t="s">
        <v>107</v>
      </c>
      <c r="U1" s="64" t="s">
        <v>6596</v>
      </c>
      <c r="V1" s="64" t="s">
        <v>6635</v>
      </c>
      <c r="W1" s="64" t="s">
        <v>6598</v>
      </c>
      <c r="X1" s="64" t="s">
        <v>6599</v>
      </c>
      <c r="Y1" s="64" t="s">
        <v>6636</v>
      </c>
      <c r="Z1" s="64" t="s">
        <v>6637</v>
      </c>
      <c r="AA1" s="64" t="s">
        <v>6638</v>
      </c>
      <c r="AB1" s="64" t="s">
        <v>6639</v>
      </c>
      <c r="AC1" s="64" t="s">
        <v>123</v>
      </c>
      <c r="AD1" s="65" t="s">
        <v>6604</v>
      </c>
      <c r="AE1" s="65" t="s">
        <v>6605</v>
      </c>
      <c r="AF1" s="65" t="s">
        <v>6606</v>
      </c>
      <c r="AG1" s="65" t="s">
        <v>127</v>
      </c>
      <c r="AH1" s="65" t="s">
        <v>6640</v>
      </c>
      <c r="AI1" s="65" t="s">
        <v>6608</v>
      </c>
      <c r="AJ1" s="65" t="s">
        <v>6595</v>
      </c>
      <c r="AK1" s="65" t="s">
        <v>6594</v>
      </c>
      <c r="AL1" s="65" t="s">
        <v>107</v>
      </c>
      <c r="AM1" s="65" t="s">
        <v>6609</v>
      </c>
      <c r="AN1" s="65" t="s">
        <v>6641</v>
      </c>
      <c r="AO1" s="65" t="s">
        <v>6642</v>
      </c>
      <c r="AP1" s="65" t="s">
        <v>6599</v>
      </c>
      <c r="AQ1" s="65" t="s">
        <v>6643</v>
      </c>
      <c r="AR1" s="65" t="s">
        <v>6644</v>
      </c>
      <c r="AS1" s="65" t="s">
        <v>6645</v>
      </c>
      <c r="AT1" s="65" t="s">
        <v>6646</v>
      </c>
      <c r="AU1" s="65" t="s">
        <v>6647</v>
      </c>
      <c r="AV1" s="65" t="s">
        <v>136</v>
      </c>
      <c r="AW1" s="65" t="s">
        <v>6648</v>
      </c>
      <c r="AX1" s="65" t="s">
        <v>6618</v>
      </c>
      <c r="AY1" s="65" t="s">
        <v>3150</v>
      </c>
      <c r="AZ1" s="65" t="s">
        <v>6619</v>
      </c>
      <c r="BA1" s="65" t="s">
        <v>107</v>
      </c>
      <c r="BB1" s="65" t="s">
        <v>6620</v>
      </c>
      <c r="BC1" s="65" t="s">
        <v>6621</v>
      </c>
      <c r="BD1" s="65" t="s">
        <v>6649</v>
      </c>
      <c r="BE1" s="65" t="s">
        <v>6599</v>
      </c>
      <c r="BF1" s="65" t="s">
        <v>6600</v>
      </c>
      <c r="BG1" s="65" t="s">
        <v>6650</v>
      </c>
      <c r="BH1" s="65" t="s">
        <v>6602</v>
      </c>
      <c r="BI1" s="65" t="s">
        <v>6646</v>
      </c>
      <c r="BJ1" s="66" t="s">
        <v>6624</v>
      </c>
      <c r="BK1" s="66" t="s">
        <v>7780</v>
      </c>
      <c r="BL1" s="66" t="s">
        <v>6651</v>
      </c>
      <c r="BM1" s="66" t="s">
        <v>104</v>
      </c>
      <c r="BN1" s="66" t="s">
        <v>6652</v>
      </c>
      <c r="BO1" s="66" t="s">
        <v>6653</v>
      </c>
      <c r="BP1" s="66" t="s">
        <v>146</v>
      </c>
      <c r="BQ1" s="67" t="s">
        <v>6627</v>
      </c>
      <c r="BR1" s="67" t="s">
        <v>6654</v>
      </c>
      <c r="BS1" s="67" t="s">
        <v>149</v>
      </c>
      <c r="BT1" s="67" t="s">
        <v>6655</v>
      </c>
      <c r="BU1" s="68" t="s">
        <v>153</v>
      </c>
    </row>
    <row r="2" spans="1:73" s="78" customFormat="1" x14ac:dyDescent="0.25">
      <c r="A2" s="70" t="s">
        <v>5905</v>
      </c>
      <c r="B2" s="104">
        <f>VLOOKUP(A2,[1]Pop!A1:B945,2,FALSE)</f>
        <v>1589</v>
      </c>
      <c r="C2" s="71" t="s">
        <v>164</v>
      </c>
      <c r="D2" s="72">
        <v>642</v>
      </c>
      <c r="E2" s="72" t="s">
        <v>164</v>
      </c>
      <c r="F2" s="72">
        <v>28.1</v>
      </c>
      <c r="G2" s="72" t="s">
        <v>233</v>
      </c>
      <c r="H2" s="72"/>
      <c r="I2" s="72">
        <v>1000</v>
      </c>
      <c r="J2" s="72">
        <v>0.46</v>
      </c>
      <c r="K2" s="72">
        <v>46.5</v>
      </c>
      <c r="L2" s="72">
        <v>69.5</v>
      </c>
      <c r="M2" s="72"/>
      <c r="N2" s="72">
        <v>81</v>
      </c>
      <c r="O2" s="72" t="s">
        <v>164</v>
      </c>
      <c r="P2" s="72">
        <v>28.1</v>
      </c>
      <c r="Q2" s="72" t="s">
        <v>233</v>
      </c>
      <c r="R2" s="72"/>
      <c r="S2" s="72">
        <v>1000</v>
      </c>
      <c r="T2" s="72">
        <v>0.46</v>
      </c>
      <c r="U2" s="72">
        <v>138.5</v>
      </c>
      <c r="V2" s="72">
        <v>943.5</v>
      </c>
      <c r="W2" s="72"/>
      <c r="X2" s="72" t="s">
        <v>259</v>
      </c>
      <c r="Y2" s="72"/>
      <c r="Z2" s="72"/>
      <c r="AA2" s="72"/>
      <c r="AB2" s="72"/>
      <c r="AC2" s="72" t="s">
        <v>7358</v>
      </c>
      <c r="AD2" s="73">
        <v>638</v>
      </c>
      <c r="AE2" s="73">
        <v>76</v>
      </c>
      <c r="AF2" s="73"/>
      <c r="AG2" s="73" t="s">
        <v>164</v>
      </c>
      <c r="AH2" s="73">
        <v>30.2</v>
      </c>
      <c r="AI2" s="73">
        <v>0</v>
      </c>
      <c r="AJ2" s="73" t="s">
        <v>233</v>
      </c>
      <c r="AK2" s="73"/>
      <c r="AL2" s="73">
        <v>3</v>
      </c>
      <c r="AM2" s="73">
        <v>30.2</v>
      </c>
      <c r="AN2" s="73">
        <v>33.200000000000003</v>
      </c>
      <c r="AO2" s="73"/>
      <c r="AP2" s="73" t="s">
        <v>259</v>
      </c>
      <c r="AQ2" s="73"/>
      <c r="AR2" s="73"/>
      <c r="AS2" s="73"/>
      <c r="AT2" s="73"/>
      <c r="AU2" s="73"/>
      <c r="AV2" s="73" t="s">
        <v>164</v>
      </c>
      <c r="AW2" s="73">
        <v>30.2</v>
      </c>
      <c r="AX2" s="73">
        <v>0</v>
      </c>
      <c r="AY2" s="73" t="s">
        <v>233</v>
      </c>
      <c r="AZ2" s="73"/>
      <c r="BA2" s="73">
        <v>3</v>
      </c>
      <c r="BB2" s="73"/>
      <c r="BC2" s="73">
        <v>33.200000000000003</v>
      </c>
      <c r="BD2" s="73"/>
      <c r="BE2" s="73" t="s">
        <v>259</v>
      </c>
      <c r="BF2" s="73"/>
      <c r="BG2" s="73"/>
      <c r="BH2" s="73"/>
      <c r="BI2" s="73"/>
      <c r="BJ2" s="74" t="s">
        <v>164</v>
      </c>
      <c r="BK2" s="74">
        <v>8.5</v>
      </c>
      <c r="BL2" s="74">
        <v>8.5</v>
      </c>
      <c r="BM2" s="74" t="s">
        <v>775</v>
      </c>
      <c r="BN2" s="74"/>
      <c r="BO2" s="74"/>
      <c r="BP2" s="74" t="s">
        <v>7359</v>
      </c>
      <c r="BQ2" s="75" t="s">
        <v>162</v>
      </c>
      <c r="BR2" s="75"/>
      <c r="BS2" s="75" t="s">
        <v>164</v>
      </c>
      <c r="BT2" s="76">
        <v>6</v>
      </c>
      <c r="BU2" s="77"/>
    </row>
    <row r="3" spans="1:73" x14ac:dyDescent="0.25">
      <c r="A3" s="79" t="s">
        <v>1030</v>
      </c>
      <c r="B3" s="105">
        <f>VLOOKUP(A3,[1]Pop!A2:B946,2,FALSE)</f>
        <v>845</v>
      </c>
      <c r="C3" s="80" t="s">
        <v>164</v>
      </c>
      <c r="D3" s="81" t="s">
        <v>7159</v>
      </c>
      <c r="E3" s="81" t="s">
        <v>162</v>
      </c>
      <c r="O3" s="81" t="s">
        <v>162</v>
      </c>
      <c r="AD3" s="82">
        <v>348</v>
      </c>
      <c r="AE3" s="82">
        <v>59</v>
      </c>
      <c r="AF3" s="91">
        <v>15.63</v>
      </c>
      <c r="AG3" s="82" t="s">
        <v>162</v>
      </c>
      <c r="AM3" s="91">
        <v>15.63</v>
      </c>
      <c r="AN3" s="91">
        <v>3.64</v>
      </c>
      <c r="AO3" s="82" t="s">
        <v>7160</v>
      </c>
      <c r="AP3" s="82" t="s">
        <v>241</v>
      </c>
      <c r="AU3" s="91">
        <v>45.16</v>
      </c>
      <c r="AV3" s="82" t="s">
        <v>162</v>
      </c>
      <c r="BB3" s="91">
        <v>45.16</v>
      </c>
      <c r="BC3" s="91">
        <v>3.64</v>
      </c>
      <c r="BD3" s="82" t="s">
        <v>7161</v>
      </c>
      <c r="BE3" s="82" t="s">
        <v>241</v>
      </c>
      <c r="BJ3" s="83" t="s">
        <v>162</v>
      </c>
      <c r="BQ3" s="84" t="s">
        <v>162</v>
      </c>
      <c r="BS3" s="84" t="s">
        <v>164</v>
      </c>
      <c r="BT3" s="90">
        <v>4.6500000000000004</v>
      </c>
    </row>
    <row r="4" spans="1:73" x14ac:dyDescent="0.25">
      <c r="A4" s="79" t="s">
        <v>4690</v>
      </c>
      <c r="B4" s="105">
        <f>VLOOKUP(A4,[1]Pop!A3:B947,2,FALSE)</f>
        <v>638</v>
      </c>
      <c r="C4" s="80" t="s">
        <v>164</v>
      </c>
      <c r="D4" s="81">
        <v>273</v>
      </c>
      <c r="E4" s="81" t="s">
        <v>164</v>
      </c>
      <c r="F4" s="81">
        <v>9.5</v>
      </c>
      <c r="G4" s="81" t="s">
        <v>233</v>
      </c>
      <c r="I4" s="88">
        <v>1999</v>
      </c>
      <c r="J4" s="81">
        <v>5.5</v>
      </c>
      <c r="K4" s="81">
        <v>31.5</v>
      </c>
      <c r="L4" s="81">
        <v>59</v>
      </c>
      <c r="N4" s="81">
        <v>10</v>
      </c>
      <c r="O4" s="81" t="s">
        <v>164</v>
      </c>
      <c r="P4" s="81">
        <v>9.5</v>
      </c>
      <c r="Q4" s="81" t="s">
        <v>233</v>
      </c>
      <c r="S4" s="88">
        <v>1999</v>
      </c>
      <c r="T4" s="81">
        <v>5.5</v>
      </c>
      <c r="U4" s="81">
        <v>141.5</v>
      </c>
      <c r="V4" s="81" t="s">
        <v>1052</v>
      </c>
      <c r="X4" s="81" t="s">
        <v>259</v>
      </c>
      <c r="AC4" s="81" t="s">
        <v>7061</v>
      </c>
      <c r="AD4" s="82">
        <v>263</v>
      </c>
      <c r="AE4" s="82">
        <v>14</v>
      </c>
      <c r="AF4" s="82">
        <v>19.079999999999998</v>
      </c>
      <c r="AG4" s="82" t="s">
        <v>162</v>
      </c>
      <c r="AN4" s="82" t="s">
        <v>7062</v>
      </c>
      <c r="AP4" s="82" t="s">
        <v>259</v>
      </c>
      <c r="AU4" s="82">
        <v>19.079999999999998</v>
      </c>
      <c r="AV4" s="82" t="s">
        <v>164</v>
      </c>
      <c r="AW4" s="82" t="s">
        <v>7063</v>
      </c>
      <c r="AX4" s="92">
        <v>1999</v>
      </c>
      <c r="AY4" s="82" t="s">
        <v>233</v>
      </c>
      <c r="BA4" s="82">
        <v>4.24</v>
      </c>
      <c r="BB4" s="82">
        <v>20.85</v>
      </c>
      <c r="BC4" s="82">
        <v>9.5</v>
      </c>
      <c r="BE4" s="82" t="s">
        <v>259</v>
      </c>
      <c r="BJ4" s="83" t="s">
        <v>162</v>
      </c>
      <c r="BQ4" s="84" t="s">
        <v>162</v>
      </c>
      <c r="BS4" s="84" t="s">
        <v>162</v>
      </c>
    </row>
    <row r="5" spans="1:73" x14ac:dyDescent="0.25">
      <c r="A5" s="79" t="s">
        <v>4386</v>
      </c>
      <c r="B5" s="105">
        <f>VLOOKUP(A5,[1]Pop!A4:B948,2,FALSE)</f>
        <v>567</v>
      </c>
      <c r="C5" s="80" t="s">
        <v>164</v>
      </c>
      <c r="D5" s="81">
        <v>228</v>
      </c>
      <c r="E5" s="81" t="s">
        <v>164</v>
      </c>
      <c r="F5" s="81">
        <v>37.1</v>
      </c>
      <c r="G5" s="81" t="s">
        <v>233</v>
      </c>
      <c r="I5" s="81">
        <v>2000</v>
      </c>
      <c r="J5" s="81" t="s">
        <v>7039</v>
      </c>
      <c r="K5" s="81">
        <v>66.099999999999994</v>
      </c>
      <c r="L5" s="81">
        <v>95.1</v>
      </c>
      <c r="N5" s="81">
        <v>12</v>
      </c>
      <c r="O5" s="81" t="s">
        <v>164</v>
      </c>
      <c r="P5" s="81">
        <v>37.1</v>
      </c>
      <c r="Q5" s="81" t="s">
        <v>233</v>
      </c>
      <c r="S5" s="81">
        <v>2000</v>
      </c>
      <c r="T5" s="81" t="s">
        <v>7040</v>
      </c>
      <c r="U5" s="81">
        <v>182.1</v>
      </c>
      <c r="V5" s="81" t="s">
        <v>341</v>
      </c>
      <c r="X5" s="81" t="s">
        <v>373</v>
      </c>
      <c r="Z5" s="88">
        <v>325000</v>
      </c>
      <c r="AC5" s="81" t="s">
        <v>7041</v>
      </c>
      <c r="AD5" s="82">
        <v>226</v>
      </c>
      <c r="AE5" s="82">
        <v>12</v>
      </c>
      <c r="AF5" s="82">
        <v>16.84</v>
      </c>
      <c r="AG5" s="82" t="s">
        <v>164</v>
      </c>
      <c r="AH5" s="82">
        <v>15.24</v>
      </c>
      <c r="AI5" s="82" t="s">
        <v>7042</v>
      </c>
      <c r="AJ5" s="82" t="s">
        <v>233</v>
      </c>
      <c r="AL5" s="82" t="s">
        <v>7043</v>
      </c>
      <c r="AM5" s="82" t="s">
        <v>7044</v>
      </c>
      <c r="AN5" s="82" t="s">
        <v>7045</v>
      </c>
      <c r="AP5" s="82" t="s">
        <v>259</v>
      </c>
      <c r="AU5" s="82">
        <v>16.84</v>
      </c>
      <c r="AV5" s="82" t="s">
        <v>164</v>
      </c>
      <c r="AW5" s="82">
        <v>15.24</v>
      </c>
      <c r="AX5" s="82" t="s">
        <v>7042</v>
      </c>
      <c r="AY5" s="82" t="s">
        <v>233</v>
      </c>
      <c r="BA5" s="82" t="s">
        <v>7046</v>
      </c>
      <c r="BB5" s="82" t="s">
        <v>7047</v>
      </c>
      <c r="BC5" s="82" t="s">
        <v>7048</v>
      </c>
      <c r="BE5" s="82" t="s">
        <v>259</v>
      </c>
      <c r="BJ5" s="83" t="s">
        <v>162</v>
      </c>
      <c r="BQ5" s="84" t="s">
        <v>162</v>
      </c>
      <c r="BS5" s="84" t="s">
        <v>164</v>
      </c>
      <c r="BT5" s="85" t="s">
        <v>7049</v>
      </c>
    </row>
    <row r="6" spans="1:73" x14ac:dyDescent="0.25">
      <c r="A6" s="79" t="s">
        <v>5888</v>
      </c>
      <c r="B6" s="105">
        <f>VLOOKUP(A6,[1]Pop!A5:B949,2,FALSE)</f>
        <v>1486</v>
      </c>
      <c r="C6" s="80" t="s">
        <v>164</v>
      </c>
      <c r="D6" s="81">
        <v>620</v>
      </c>
      <c r="E6" s="81" t="s">
        <v>164</v>
      </c>
      <c r="F6" s="81">
        <v>7.56</v>
      </c>
      <c r="G6" s="81" t="s">
        <v>233</v>
      </c>
      <c r="I6" s="88">
        <v>1000</v>
      </c>
      <c r="J6" s="81">
        <v>3.08</v>
      </c>
      <c r="K6" s="81">
        <v>19.88</v>
      </c>
      <c r="L6" s="81">
        <v>32.479999999999997</v>
      </c>
      <c r="N6" s="81">
        <v>81</v>
      </c>
      <c r="O6" s="81" t="s">
        <v>164</v>
      </c>
      <c r="P6" s="81">
        <v>7.56</v>
      </c>
      <c r="Q6" s="81" t="s">
        <v>233</v>
      </c>
      <c r="S6" s="81">
        <v>1000</v>
      </c>
      <c r="T6" s="81">
        <v>3.08</v>
      </c>
      <c r="U6" s="81">
        <v>64.13</v>
      </c>
      <c r="V6" s="81">
        <v>433.38</v>
      </c>
      <c r="X6" s="81" t="s">
        <v>259</v>
      </c>
      <c r="AD6" s="82">
        <v>617</v>
      </c>
      <c r="AE6" s="82">
        <v>81</v>
      </c>
      <c r="AF6" s="82">
        <v>14.02</v>
      </c>
      <c r="AG6" s="82" t="s">
        <v>164</v>
      </c>
      <c r="AH6" s="82">
        <v>14.02</v>
      </c>
      <c r="AI6" s="92">
        <v>3000</v>
      </c>
      <c r="AJ6" s="82" t="s">
        <v>233</v>
      </c>
      <c r="AL6" s="82">
        <v>0.71</v>
      </c>
      <c r="AO6" s="82" t="s">
        <v>7345</v>
      </c>
      <c r="AP6" s="82" t="s">
        <v>259</v>
      </c>
      <c r="AU6" s="82">
        <v>19.63</v>
      </c>
      <c r="AV6" s="82" t="s">
        <v>164</v>
      </c>
      <c r="AW6" s="82">
        <v>19.63</v>
      </c>
      <c r="AX6" s="92">
        <v>20000</v>
      </c>
      <c r="AY6" s="82" t="s">
        <v>233</v>
      </c>
      <c r="BA6" s="82">
        <v>30.83</v>
      </c>
      <c r="BD6" s="82" t="s">
        <v>7346</v>
      </c>
      <c r="BE6" s="82" t="s">
        <v>259</v>
      </c>
      <c r="BJ6" s="83" t="s">
        <v>162</v>
      </c>
      <c r="BQ6" s="84" t="s">
        <v>162</v>
      </c>
      <c r="BS6" s="84" t="s">
        <v>162</v>
      </c>
    </row>
    <row r="7" spans="1:73" x14ac:dyDescent="0.25">
      <c r="A7" s="79" t="s">
        <v>5970</v>
      </c>
      <c r="B7" s="105">
        <f>VLOOKUP(A7,[1]Pop!A6:B950,2,FALSE)</f>
        <v>505</v>
      </c>
      <c r="C7" s="80" t="s">
        <v>164</v>
      </c>
      <c r="D7" s="81">
        <v>200</v>
      </c>
      <c r="E7" s="81" t="s">
        <v>164</v>
      </c>
      <c r="F7" s="81">
        <v>15</v>
      </c>
      <c r="G7" s="81" t="s">
        <v>233</v>
      </c>
      <c r="I7" s="81">
        <v>1000</v>
      </c>
      <c r="J7" s="81">
        <v>5.85</v>
      </c>
      <c r="K7" s="81">
        <v>38.4</v>
      </c>
      <c r="L7" s="81">
        <v>67.650000000000006</v>
      </c>
      <c r="N7" s="81">
        <v>4</v>
      </c>
      <c r="O7" s="81" t="s">
        <v>164</v>
      </c>
      <c r="P7" s="81">
        <v>15</v>
      </c>
      <c r="Q7" s="81" t="s">
        <v>233</v>
      </c>
      <c r="S7" s="81">
        <v>1000</v>
      </c>
      <c r="T7" s="81">
        <v>5.85</v>
      </c>
      <c r="U7" s="81">
        <v>155.4</v>
      </c>
      <c r="V7" s="81">
        <v>1179.1500000000001</v>
      </c>
      <c r="X7" s="81" t="s">
        <v>259</v>
      </c>
      <c r="AD7" s="82">
        <v>200</v>
      </c>
      <c r="AE7" s="82">
        <v>4</v>
      </c>
      <c r="AF7" s="82">
        <v>20.5</v>
      </c>
      <c r="AG7" s="82" t="s">
        <v>164</v>
      </c>
      <c r="AH7" s="82">
        <v>20.5</v>
      </c>
      <c r="AI7" s="82">
        <v>1000</v>
      </c>
      <c r="AJ7" s="82" t="s">
        <v>233</v>
      </c>
      <c r="AL7" s="82">
        <v>6.79</v>
      </c>
      <c r="AP7" s="82" t="s">
        <v>259</v>
      </c>
      <c r="AU7" s="82">
        <v>170</v>
      </c>
      <c r="AV7" s="82" t="s">
        <v>164</v>
      </c>
      <c r="AW7" s="82">
        <v>20.5</v>
      </c>
      <c r="AX7" s="82">
        <v>1000</v>
      </c>
      <c r="AY7" s="82" t="s">
        <v>233</v>
      </c>
      <c r="BA7" s="82">
        <v>6.79</v>
      </c>
      <c r="BE7" s="82" t="s">
        <v>259</v>
      </c>
      <c r="BJ7" s="83" t="s">
        <v>162</v>
      </c>
      <c r="BQ7" s="84" t="s">
        <v>162</v>
      </c>
      <c r="BS7" s="84" t="s">
        <v>162</v>
      </c>
    </row>
    <row r="8" spans="1:73" x14ac:dyDescent="0.25">
      <c r="A8" s="79" t="s">
        <v>5973</v>
      </c>
      <c r="B8" s="105">
        <f>VLOOKUP(A8,[1]Pop!A7:B951,2,FALSE)</f>
        <v>175</v>
      </c>
      <c r="C8" s="80" t="s">
        <v>164</v>
      </c>
      <c r="D8" s="81">
        <v>66</v>
      </c>
      <c r="E8" s="81" t="s">
        <v>164</v>
      </c>
      <c r="F8" s="81">
        <v>13.33</v>
      </c>
      <c r="G8" s="81" t="s">
        <v>614</v>
      </c>
      <c r="I8" s="81">
        <v>44.33</v>
      </c>
      <c r="J8" s="81">
        <v>0.03</v>
      </c>
      <c r="N8" s="81">
        <v>3</v>
      </c>
      <c r="O8" s="81" t="s">
        <v>162</v>
      </c>
      <c r="AD8" s="82">
        <v>0</v>
      </c>
      <c r="AE8" s="82">
        <v>0</v>
      </c>
      <c r="AF8" s="82">
        <v>0</v>
      </c>
      <c r="AG8" s="82" t="s">
        <v>162</v>
      </c>
      <c r="AU8" s="82">
        <v>0</v>
      </c>
      <c r="AV8" s="82" t="s">
        <v>162</v>
      </c>
      <c r="BJ8" s="83" t="s">
        <v>162</v>
      </c>
      <c r="BQ8" s="84" t="s">
        <v>162</v>
      </c>
      <c r="BS8" s="84" t="s">
        <v>162</v>
      </c>
    </row>
    <row r="9" spans="1:73" x14ac:dyDescent="0.25">
      <c r="A9" s="79" t="s">
        <v>5391</v>
      </c>
      <c r="B9" s="105">
        <f>VLOOKUP(A9,[1]Pop!A8:B952,2,FALSE)</f>
        <v>1029</v>
      </c>
      <c r="C9" s="80" t="s">
        <v>164</v>
      </c>
      <c r="D9" s="81">
        <v>500</v>
      </c>
      <c r="E9" s="81" t="s">
        <v>164</v>
      </c>
      <c r="F9" s="81">
        <v>6.74</v>
      </c>
      <c r="G9" s="81" t="s">
        <v>233</v>
      </c>
      <c r="J9" s="81" t="s">
        <v>7259</v>
      </c>
      <c r="K9" s="81">
        <v>16.14</v>
      </c>
      <c r="L9" s="81">
        <v>24.69</v>
      </c>
      <c r="N9" s="81">
        <v>50</v>
      </c>
      <c r="O9" s="81" t="s">
        <v>164</v>
      </c>
      <c r="P9" s="81">
        <v>6.74</v>
      </c>
      <c r="Q9" s="81" t="s">
        <v>233</v>
      </c>
      <c r="S9" s="81">
        <v>1496</v>
      </c>
      <c r="T9" s="81" t="s">
        <v>7260</v>
      </c>
      <c r="U9" s="81">
        <v>45.24</v>
      </c>
      <c r="V9" s="81">
        <v>151.21</v>
      </c>
      <c r="X9" s="81" t="s">
        <v>259</v>
      </c>
      <c r="AD9" s="82">
        <v>450</v>
      </c>
      <c r="AE9" s="82">
        <v>50</v>
      </c>
      <c r="AF9" s="82">
        <v>16.41</v>
      </c>
      <c r="AG9" s="82" t="s">
        <v>164</v>
      </c>
      <c r="AH9" s="82">
        <v>6.74</v>
      </c>
      <c r="AI9" s="82">
        <v>1496</v>
      </c>
      <c r="AL9" s="82" t="s">
        <v>7261</v>
      </c>
      <c r="AO9" s="82" t="s">
        <v>7262</v>
      </c>
      <c r="AP9" s="82" t="s">
        <v>355</v>
      </c>
      <c r="AS9" s="92">
        <v>2500000</v>
      </c>
      <c r="AU9" s="82">
        <v>16.41</v>
      </c>
      <c r="AV9" s="82" t="s">
        <v>164</v>
      </c>
      <c r="AW9" s="82">
        <v>16.41</v>
      </c>
      <c r="AX9" s="82">
        <v>1496</v>
      </c>
      <c r="AY9" s="82" t="s">
        <v>233</v>
      </c>
      <c r="BA9" s="82" t="s">
        <v>7263</v>
      </c>
      <c r="BD9" s="82" t="s">
        <v>1164</v>
      </c>
      <c r="BE9" s="82" t="s">
        <v>355</v>
      </c>
      <c r="BH9" s="92">
        <v>2500000</v>
      </c>
      <c r="BJ9" s="83" t="s">
        <v>164</v>
      </c>
      <c r="BK9" s="83">
        <v>2</v>
      </c>
      <c r="BL9" s="83">
        <v>2</v>
      </c>
      <c r="BM9" s="83" t="s">
        <v>233</v>
      </c>
      <c r="BP9" s="83" t="s">
        <v>1537</v>
      </c>
      <c r="BQ9" s="84" t="s">
        <v>162</v>
      </c>
      <c r="BS9" s="84" t="s">
        <v>164</v>
      </c>
      <c r="BT9" s="85">
        <v>5</v>
      </c>
    </row>
    <row r="10" spans="1:73" x14ac:dyDescent="0.25">
      <c r="A10" s="79" t="s">
        <v>5977</v>
      </c>
      <c r="B10" s="105">
        <f>VLOOKUP(A10,[1]Pop!A9:B953,2,FALSE)</f>
        <v>1216</v>
      </c>
      <c r="C10" s="80" t="s">
        <v>164</v>
      </c>
      <c r="D10" s="81">
        <v>461</v>
      </c>
      <c r="E10" s="81" t="s">
        <v>164</v>
      </c>
      <c r="F10" s="81">
        <v>13.5</v>
      </c>
      <c r="G10" s="81" t="s">
        <v>233</v>
      </c>
      <c r="I10" s="81">
        <v>0</v>
      </c>
      <c r="J10" s="81" t="s">
        <v>7302</v>
      </c>
      <c r="K10" s="81">
        <v>45.4</v>
      </c>
      <c r="L10" s="81">
        <v>77.3</v>
      </c>
      <c r="N10" s="81">
        <v>86</v>
      </c>
      <c r="O10" s="81" t="s">
        <v>164</v>
      </c>
      <c r="P10" s="81">
        <v>13.5</v>
      </c>
      <c r="Q10" s="81" t="s">
        <v>233</v>
      </c>
      <c r="S10" s="81">
        <v>0</v>
      </c>
      <c r="T10" s="81" t="s">
        <v>7302</v>
      </c>
      <c r="U10" s="81">
        <v>173</v>
      </c>
      <c r="V10" s="93">
        <v>1289.5</v>
      </c>
      <c r="X10" s="81" t="s">
        <v>259</v>
      </c>
      <c r="AD10" s="82">
        <v>440</v>
      </c>
      <c r="AE10" s="82">
        <v>72</v>
      </c>
      <c r="AF10" s="82">
        <v>34</v>
      </c>
      <c r="AG10" s="82" t="s">
        <v>164</v>
      </c>
      <c r="AH10" s="82">
        <v>13</v>
      </c>
      <c r="AI10" s="82">
        <v>0</v>
      </c>
      <c r="AJ10" s="82" t="s">
        <v>233</v>
      </c>
      <c r="AL10" s="82" t="s">
        <v>7303</v>
      </c>
      <c r="AO10" s="82" t="s">
        <v>7304</v>
      </c>
      <c r="AP10" s="82" t="s">
        <v>259</v>
      </c>
      <c r="AU10" s="82">
        <v>42</v>
      </c>
      <c r="AV10" s="82" t="s">
        <v>164</v>
      </c>
      <c r="AW10" s="82">
        <v>13</v>
      </c>
      <c r="AX10" s="82">
        <v>0</v>
      </c>
      <c r="AY10" s="82" t="s">
        <v>233</v>
      </c>
      <c r="BA10" s="82" t="s">
        <v>7303</v>
      </c>
      <c r="BD10" s="82" t="s">
        <v>7305</v>
      </c>
      <c r="BE10" s="82" t="s">
        <v>355</v>
      </c>
      <c r="BH10" s="92">
        <v>1100000</v>
      </c>
      <c r="BJ10" s="83" t="s">
        <v>164</v>
      </c>
      <c r="BK10" s="83" t="s">
        <v>7306</v>
      </c>
      <c r="BL10" s="83" t="s">
        <v>7307</v>
      </c>
      <c r="BM10" s="83" t="s">
        <v>775</v>
      </c>
      <c r="BN10" s="83" t="s">
        <v>7308</v>
      </c>
      <c r="BP10" s="83" t="s">
        <v>7309</v>
      </c>
      <c r="BQ10" s="84" t="s">
        <v>164</v>
      </c>
      <c r="BR10" s="84" t="s">
        <v>7310</v>
      </c>
      <c r="BS10" s="84" t="s">
        <v>162</v>
      </c>
    </row>
    <row r="11" spans="1:73" x14ac:dyDescent="0.25">
      <c r="A11" s="79" t="s">
        <v>5555</v>
      </c>
      <c r="B11" s="105">
        <f>VLOOKUP(A11,[1]Pop!A10:B954,2,FALSE)</f>
        <v>14541</v>
      </c>
      <c r="C11" s="80" t="s">
        <v>164</v>
      </c>
      <c r="D11" s="81">
        <v>7137</v>
      </c>
      <c r="E11" s="81" t="s">
        <v>164</v>
      </c>
      <c r="F11" s="81">
        <v>11.01</v>
      </c>
      <c r="G11" s="81" t="s">
        <v>233</v>
      </c>
      <c r="I11" s="81">
        <v>1000</v>
      </c>
      <c r="J11" s="81">
        <v>6.01</v>
      </c>
      <c r="K11" s="81">
        <v>35.049999999999997</v>
      </c>
      <c r="L11" s="81">
        <v>65.099999999999994</v>
      </c>
      <c r="N11" s="81">
        <v>512</v>
      </c>
      <c r="O11" s="81" t="s">
        <v>164</v>
      </c>
      <c r="P11" s="81">
        <v>21.01</v>
      </c>
      <c r="Q11" s="81" t="s">
        <v>233</v>
      </c>
      <c r="S11" s="81">
        <v>1000</v>
      </c>
      <c r="T11" s="81">
        <v>6.01</v>
      </c>
      <c r="U11" s="81">
        <v>165.25</v>
      </c>
      <c r="V11" s="81">
        <v>1217</v>
      </c>
      <c r="X11" s="81" t="s">
        <v>259</v>
      </c>
      <c r="AC11" s="81" t="s">
        <v>264</v>
      </c>
      <c r="AD11" s="82">
        <v>5669</v>
      </c>
      <c r="AE11" s="82">
        <v>421</v>
      </c>
      <c r="AG11" s="82" t="s">
        <v>164</v>
      </c>
      <c r="AH11" s="82">
        <v>12.62</v>
      </c>
      <c r="AI11" s="82">
        <v>1000</v>
      </c>
      <c r="AJ11" s="82" t="s">
        <v>233</v>
      </c>
      <c r="AL11" s="82">
        <v>7.62</v>
      </c>
      <c r="AN11" s="82">
        <v>7.62</v>
      </c>
      <c r="AP11" s="82" t="s">
        <v>323</v>
      </c>
      <c r="AT11" s="82" t="s">
        <v>7683</v>
      </c>
      <c r="AV11" s="82" t="s">
        <v>164</v>
      </c>
      <c r="AW11" s="82">
        <v>12.62</v>
      </c>
      <c r="AX11" s="82">
        <v>1000</v>
      </c>
      <c r="AY11" s="82" t="s">
        <v>233</v>
      </c>
      <c r="BA11" s="82">
        <v>7.62</v>
      </c>
      <c r="BC11" s="82">
        <v>7.62</v>
      </c>
      <c r="BE11" s="82" t="s">
        <v>323</v>
      </c>
      <c r="BI11" s="82" t="s">
        <v>7684</v>
      </c>
      <c r="BJ11" s="83" t="s">
        <v>164</v>
      </c>
      <c r="BK11" s="83">
        <v>5</v>
      </c>
      <c r="BL11" s="83">
        <v>5</v>
      </c>
      <c r="BM11" s="83" t="s">
        <v>775</v>
      </c>
      <c r="BN11" s="83" t="s">
        <v>7685</v>
      </c>
      <c r="BP11" s="83" t="s">
        <v>7686</v>
      </c>
      <c r="BQ11" s="84" t="s">
        <v>162</v>
      </c>
      <c r="BS11" s="84" t="s">
        <v>164</v>
      </c>
      <c r="BT11" s="85">
        <v>2.85</v>
      </c>
    </row>
    <row r="12" spans="1:73" x14ac:dyDescent="0.25">
      <c r="A12" s="79" t="s">
        <v>4705</v>
      </c>
      <c r="B12" s="105">
        <f>VLOOKUP(A12,[1]Pop!A11:B955,2,FALSE)</f>
        <v>565</v>
      </c>
      <c r="C12" s="80" t="s">
        <v>164</v>
      </c>
      <c r="D12" s="81">
        <v>275</v>
      </c>
      <c r="E12" s="81" t="s">
        <v>164</v>
      </c>
      <c r="F12" s="81">
        <v>15.5</v>
      </c>
      <c r="G12" s="81" t="s">
        <v>233</v>
      </c>
      <c r="I12" s="81">
        <v>1000</v>
      </c>
      <c r="J12" s="81">
        <v>5.7200000000000003E-3</v>
      </c>
      <c r="K12" s="81">
        <v>38.299999999999997</v>
      </c>
      <c r="L12" s="81">
        <v>66.98</v>
      </c>
      <c r="N12" s="81">
        <v>30</v>
      </c>
      <c r="O12" s="81" t="s">
        <v>164</v>
      </c>
      <c r="P12" s="81">
        <v>15.5</v>
      </c>
      <c r="Q12" s="81" t="s">
        <v>233</v>
      </c>
      <c r="S12" s="81">
        <v>1000</v>
      </c>
      <c r="T12" s="81">
        <v>5.7200000000000003E-3</v>
      </c>
      <c r="U12" s="81">
        <v>152.78</v>
      </c>
      <c r="V12" s="81">
        <v>1153.78</v>
      </c>
      <c r="X12" s="81" t="s">
        <v>259</v>
      </c>
      <c r="AD12" s="82">
        <v>264</v>
      </c>
      <c r="AE12" s="82">
        <v>28</v>
      </c>
      <c r="AG12" s="82" t="s">
        <v>162</v>
      </c>
      <c r="AM12" s="82">
        <v>65</v>
      </c>
      <c r="AP12" s="82" t="s">
        <v>259</v>
      </c>
      <c r="AV12" s="82" t="s">
        <v>162</v>
      </c>
      <c r="BB12" s="82">
        <v>65</v>
      </c>
      <c r="BE12" s="82" t="s">
        <v>259</v>
      </c>
      <c r="BJ12" s="83" t="s">
        <v>162</v>
      </c>
      <c r="BQ12" s="84" t="s">
        <v>162</v>
      </c>
      <c r="BS12" s="84" t="s">
        <v>162</v>
      </c>
    </row>
    <row r="13" spans="1:73" x14ac:dyDescent="0.25">
      <c r="A13" s="79" t="s">
        <v>5984</v>
      </c>
      <c r="B13" s="105">
        <f>VLOOKUP(A13,[1]Pop!A12:B956,2,FALSE)</f>
        <v>1128</v>
      </c>
      <c r="C13" s="80" t="s">
        <v>164</v>
      </c>
      <c r="D13" s="81">
        <v>1138</v>
      </c>
      <c r="E13" s="81" t="s">
        <v>164</v>
      </c>
      <c r="F13" s="89">
        <v>13</v>
      </c>
      <c r="G13" s="81" t="s">
        <v>233</v>
      </c>
      <c r="I13" s="81">
        <v>1500</v>
      </c>
      <c r="J13" s="81" t="s">
        <v>1322</v>
      </c>
      <c r="K13" s="81">
        <v>31.5</v>
      </c>
      <c r="L13" s="89">
        <v>55.5</v>
      </c>
      <c r="N13" s="81">
        <v>34</v>
      </c>
      <c r="O13" s="81" t="s">
        <v>162</v>
      </c>
      <c r="U13" s="81">
        <v>130.5</v>
      </c>
      <c r="V13" s="81">
        <v>1005.5</v>
      </c>
      <c r="X13" s="81" t="s">
        <v>373</v>
      </c>
      <c r="AC13" s="81" t="s">
        <v>7295</v>
      </c>
      <c r="AD13" s="82">
        <v>444</v>
      </c>
      <c r="AE13" s="82">
        <v>34</v>
      </c>
      <c r="AF13" s="82">
        <v>19.5</v>
      </c>
      <c r="AG13" s="82" t="s">
        <v>162</v>
      </c>
      <c r="AM13" s="82">
        <v>100</v>
      </c>
      <c r="AP13" s="82" t="s">
        <v>373</v>
      </c>
      <c r="AU13" s="82">
        <v>19.5</v>
      </c>
      <c r="AV13" s="82" t="s">
        <v>162</v>
      </c>
      <c r="BB13" s="82">
        <v>100</v>
      </c>
      <c r="BE13" s="82" t="s">
        <v>373</v>
      </c>
      <c r="BJ13" s="83" t="s">
        <v>162</v>
      </c>
      <c r="BQ13" s="84" t="s">
        <v>162</v>
      </c>
      <c r="BS13" s="84" t="s">
        <v>162</v>
      </c>
    </row>
    <row r="14" spans="1:73" x14ac:dyDescent="0.25">
      <c r="A14" s="79" t="s">
        <v>2416</v>
      </c>
      <c r="B14" s="105">
        <f>VLOOKUP(A14,[1]Pop!A13:B957,2,FALSE)</f>
        <v>311</v>
      </c>
      <c r="C14" s="80" t="s">
        <v>164</v>
      </c>
      <c r="D14" s="81">
        <v>130</v>
      </c>
      <c r="E14" s="81" t="s">
        <v>164</v>
      </c>
      <c r="F14" s="81">
        <v>14.5</v>
      </c>
      <c r="G14" s="81" t="s">
        <v>233</v>
      </c>
      <c r="I14" s="81">
        <v>0</v>
      </c>
      <c r="J14" s="81" t="s">
        <v>6885</v>
      </c>
      <c r="K14" s="81">
        <v>45.55</v>
      </c>
      <c r="L14" s="81">
        <v>76.599999999999994</v>
      </c>
      <c r="N14" s="81">
        <v>9</v>
      </c>
      <c r="O14" s="81" t="s">
        <v>164</v>
      </c>
      <c r="P14" s="81">
        <v>14.5</v>
      </c>
      <c r="Q14" s="81" t="s">
        <v>233</v>
      </c>
      <c r="S14" s="81">
        <v>0</v>
      </c>
      <c r="T14" s="81">
        <v>6.21</v>
      </c>
      <c r="U14" s="81" t="s">
        <v>264</v>
      </c>
      <c r="V14" s="81" t="s">
        <v>264</v>
      </c>
      <c r="W14" s="81" t="s">
        <v>6886</v>
      </c>
      <c r="X14" s="81" t="s">
        <v>687</v>
      </c>
      <c r="AB14" s="81" t="s">
        <v>6887</v>
      </c>
      <c r="AD14" s="82">
        <v>121</v>
      </c>
      <c r="AE14" s="82">
        <v>9</v>
      </c>
      <c r="AF14" s="82">
        <v>29.3</v>
      </c>
      <c r="AG14" s="82" t="s">
        <v>164</v>
      </c>
      <c r="AH14" s="82">
        <v>19.5</v>
      </c>
      <c r="AI14" s="82">
        <v>0</v>
      </c>
      <c r="AJ14" s="82" t="s">
        <v>233</v>
      </c>
      <c r="AL14" s="82">
        <v>4.9000000000000004</v>
      </c>
      <c r="AN14" s="82">
        <v>4.9000000000000004</v>
      </c>
      <c r="AP14" s="82" t="s">
        <v>687</v>
      </c>
      <c r="AT14" s="82" t="s">
        <v>6888</v>
      </c>
      <c r="AU14" s="82">
        <v>29.3</v>
      </c>
      <c r="AV14" s="82" t="s">
        <v>164</v>
      </c>
      <c r="AW14" s="82">
        <v>19.5</v>
      </c>
      <c r="AX14" s="82">
        <v>0</v>
      </c>
      <c r="AY14" s="82" t="s">
        <v>233</v>
      </c>
      <c r="BC14" s="82">
        <v>4.9000000000000004</v>
      </c>
      <c r="BE14" s="82" t="s">
        <v>687</v>
      </c>
      <c r="BI14" s="82" t="s">
        <v>6889</v>
      </c>
      <c r="BJ14" s="83" t="s">
        <v>162</v>
      </c>
      <c r="BQ14" s="84" t="s">
        <v>162</v>
      </c>
      <c r="BS14" s="84" t="s">
        <v>162</v>
      </c>
    </row>
    <row r="15" spans="1:73" x14ac:dyDescent="0.25">
      <c r="A15" s="79" t="s">
        <v>5994</v>
      </c>
      <c r="B15" s="105">
        <f>VLOOKUP(A15,[1]Pop!A14:B958,2,FALSE)</f>
        <v>1670</v>
      </c>
      <c r="C15" s="80" t="s">
        <v>164</v>
      </c>
      <c r="D15" s="81">
        <v>715</v>
      </c>
      <c r="E15" s="81" t="s">
        <v>164</v>
      </c>
      <c r="F15" s="81">
        <v>17.5</v>
      </c>
      <c r="G15" s="81" t="s">
        <v>233</v>
      </c>
      <c r="I15" s="81">
        <v>2500</v>
      </c>
      <c r="J15" s="81" t="s">
        <v>7372</v>
      </c>
      <c r="N15" s="81" t="s">
        <v>7373</v>
      </c>
      <c r="O15" s="81" t="s">
        <v>164</v>
      </c>
      <c r="P15" s="81">
        <v>17.5</v>
      </c>
      <c r="Q15" s="81" t="s">
        <v>233</v>
      </c>
      <c r="S15" s="81">
        <v>2500</v>
      </c>
      <c r="T15" s="81" t="s">
        <v>7372</v>
      </c>
      <c r="X15" s="81" t="s">
        <v>259</v>
      </c>
      <c r="AD15" s="82">
        <v>715</v>
      </c>
      <c r="AE15" s="82">
        <v>15</v>
      </c>
      <c r="AF15" s="82">
        <v>55</v>
      </c>
      <c r="AG15" s="82" t="s">
        <v>164</v>
      </c>
      <c r="AH15" s="82">
        <v>14</v>
      </c>
      <c r="AI15" s="82">
        <v>2500</v>
      </c>
      <c r="AJ15" s="82" t="s">
        <v>233</v>
      </c>
      <c r="AL15" s="82" t="s">
        <v>7374</v>
      </c>
      <c r="AP15" s="82" t="s">
        <v>241</v>
      </c>
      <c r="AR15" s="82" t="s">
        <v>7375</v>
      </c>
      <c r="AU15" s="82">
        <v>55</v>
      </c>
      <c r="AV15" s="82" t="s">
        <v>164</v>
      </c>
      <c r="AW15" s="82">
        <v>14</v>
      </c>
      <c r="AX15" s="82">
        <v>2500</v>
      </c>
      <c r="AY15" s="82" t="s">
        <v>233</v>
      </c>
      <c r="BA15" s="82">
        <v>5.44</v>
      </c>
      <c r="BE15" s="82" t="s">
        <v>241</v>
      </c>
      <c r="BG15" s="82" t="s">
        <v>7376</v>
      </c>
      <c r="BJ15" s="83" t="s">
        <v>162</v>
      </c>
      <c r="BQ15" s="84" t="s">
        <v>162</v>
      </c>
      <c r="BS15" s="84" t="s">
        <v>164</v>
      </c>
      <c r="BT15" s="85">
        <v>11.5</v>
      </c>
    </row>
    <row r="16" spans="1:73" x14ac:dyDescent="0.25">
      <c r="A16" s="79" t="s">
        <v>337</v>
      </c>
      <c r="B16" s="105">
        <f>VLOOKUP(A16,[1]Pop!A15:B959,2,FALSE)</f>
        <v>185</v>
      </c>
      <c r="C16" s="80" t="s">
        <v>164</v>
      </c>
      <c r="D16" s="81">
        <v>0</v>
      </c>
      <c r="E16" s="81" t="s">
        <v>162</v>
      </c>
      <c r="M16" s="81" t="s">
        <v>6744</v>
      </c>
      <c r="N16" s="81">
        <v>0</v>
      </c>
      <c r="O16" s="81" t="s">
        <v>162</v>
      </c>
      <c r="U16" s="81">
        <v>0</v>
      </c>
      <c r="V16" s="81">
        <v>0</v>
      </c>
      <c r="W16" s="81">
        <v>0</v>
      </c>
      <c r="AD16" s="82">
        <v>41</v>
      </c>
      <c r="AE16" s="82">
        <v>20</v>
      </c>
      <c r="AF16" s="82">
        <v>30.62</v>
      </c>
      <c r="AG16" s="82" t="s">
        <v>162</v>
      </c>
      <c r="AO16" s="82" t="s">
        <v>6745</v>
      </c>
      <c r="AP16" s="82" t="s">
        <v>259</v>
      </c>
      <c r="AU16" s="82">
        <v>30.62</v>
      </c>
      <c r="AV16" s="82" t="s">
        <v>162</v>
      </c>
      <c r="BE16" s="82" t="s">
        <v>259</v>
      </c>
      <c r="BJ16" s="83" t="s">
        <v>162</v>
      </c>
      <c r="BQ16" s="84" t="s">
        <v>162</v>
      </c>
      <c r="BS16" s="84" t="s">
        <v>162</v>
      </c>
      <c r="BU16" s="86" t="s">
        <v>6746</v>
      </c>
    </row>
    <row r="17" spans="1:73" x14ac:dyDescent="0.25">
      <c r="A17" s="79" t="s">
        <v>2795</v>
      </c>
      <c r="B17" s="105">
        <f>VLOOKUP(A17,[1]Pop!A16:B960,2,FALSE)</f>
        <v>1506</v>
      </c>
      <c r="C17" s="80" t="s">
        <v>164</v>
      </c>
      <c r="D17" s="81">
        <v>683</v>
      </c>
      <c r="E17" s="81" t="s">
        <v>164</v>
      </c>
      <c r="F17" s="81">
        <v>21.83</v>
      </c>
      <c r="G17" s="81" t="s">
        <v>233</v>
      </c>
      <c r="I17" s="81">
        <v>1000</v>
      </c>
      <c r="J17" s="81" t="s">
        <v>7347</v>
      </c>
      <c r="K17" s="81">
        <v>42.03</v>
      </c>
      <c r="L17" s="81">
        <v>65.73</v>
      </c>
      <c r="M17" s="81" t="s">
        <v>7348</v>
      </c>
      <c r="N17" s="81">
        <v>101</v>
      </c>
      <c r="O17" s="81" t="s">
        <v>164</v>
      </c>
      <c r="P17" s="81">
        <v>21.83</v>
      </c>
      <c r="Q17" s="81" t="s">
        <v>233</v>
      </c>
      <c r="S17" s="88">
        <v>1000</v>
      </c>
      <c r="T17" s="81">
        <v>5.05</v>
      </c>
      <c r="W17" s="81" t="s">
        <v>7349</v>
      </c>
      <c r="X17" s="81" t="s">
        <v>373</v>
      </c>
      <c r="Y17" s="81" t="s">
        <v>7350</v>
      </c>
      <c r="Z17" s="81" t="s">
        <v>7351</v>
      </c>
      <c r="AC17" s="81" t="s">
        <v>341</v>
      </c>
      <c r="AD17" s="82">
        <v>665</v>
      </c>
      <c r="AE17" s="82">
        <v>95</v>
      </c>
      <c r="AF17" s="82">
        <v>35.729999999999997</v>
      </c>
      <c r="AG17" s="82" t="s">
        <v>164</v>
      </c>
      <c r="AH17" s="82">
        <v>18.559999999999999</v>
      </c>
      <c r="AI17" s="82">
        <v>1000</v>
      </c>
      <c r="AJ17" s="82" t="s">
        <v>233</v>
      </c>
      <c r="AL17" s="82">
        <v>4.29</v>
      </c>
      <c r="AM17" s="82">
        <v>85</v>
      </c>
      <c r="AP17" s="82" t="s">
        <v>373</v>
      </c>
      <c r="AQ17" s="82" t="s">
        <v>7350</v>
      </c>
      <c r="AR17" s="82" t="s">
        <v>7352</v>
      </c>
      <c r="AU17" s="82">
        <v>35.729999999999997</v>
      </c>
      <c r="AV17" s="82" t="s">
        <v>164</v>
      </c>
      <c r="AW17" s="82">
        <v>18.559999999999999</v>
      </c>
      <c r="AX17" s="82">
        <v>1000</v>
      </c>
      <c r="AY17" s="82" t="s">
        <v>233</v>
      </c>
      <c r="BA17" s="82">
        <v>4.29</v>
      </c>
      <c r="BB17" s="82">
        <v>85</v>
      </c>
      <c r="BE17" s="82" t="s">
        <v>373</v>
      </c>
      <c r="BF17" s="82" t="s">
        <v>7350</v>
      </c>
      <c r="BG17" s="82" t="s">
        <v>7352</v>
      </c>
      <c r="BJ17" s="83" t="s">
        <v>164</v>
      </c>
      <c r="BK17" s="83">
        <v>803</v>
      </c>
      <c r="BL17" s="83">
        <v>129</v>
      </c>
      <c r="BM17" s="83" t="s">
        <v>167</v>
      </c>
      <c r="BP17" s="83" t="s">
        <v>7353</v>
      </c>
      <c r="BQ17" s="84" t="s">
        <v>162</v>
      </c>
      <c r="BS17" s="84" t="s">
        <v>162</v>
      </c>
    </row>
    <row r="18" spans="1:73" x14ac:dyDescent="0.25">
      <c r="A18" s="79" t="s">
        <v>6000</v>
      </c>
      <c r="B18" s="105">
        <f>VLOOKUP(A18,[1]Pop!A17:B961,2,FALSE)</f>
        <v>109</v>
      </c>
      <c r="C18" s="80" t="s">
        <v>164</v>
      </c>
      <c r="D18" s="81">
        <v>62</v>
      </c>
      <c r="E18" s="81" t="s">
        <v>164</v>
      </c>
      <c r="F18" s="81">
        <v>21</v>
      </c>
      <c r="G18" s="81" t="s">
        <v>233</v>
      </c>
      <c r="I18" s="81">
        <v>1700</v>
      </c>
      <c r="J18" s="81">
        <v>1.88</v>
      </c>
      <c r="K18" s="81">
        <v>27.2</v>
      </c>
      <c r="L18" s="81">
        <v>36.6</v>
      </c>
      <c r="N18" s="81">
        <v>6</v>
      </c>
      <c r="O18" s="81" t="s">
        <v>164</v>
      </c>
      <c r="P18" s="81">
        <v>21</v>
      </c>
      <c r="Q18" s="81" t="s">
        <v>233</v>
      </c>
      <c r="S18" s="81">
        <v>1700</v>
      </c>
      <c r="T18" s="81">
        <v>1.88</v>
      </c>
      <c r="U18" s="81">
        <v>64.8</v>
      </c>
      <c r="V18" s="81" t="s">
        <v>341</v>
      </c>
      <c r="X18" s="81" t="s">
        <v>323</v>
      </c>
      <c r="AB18" s="81" t="s">
        <v>6672</v>
      </c>
      <c r="AC18" s="81" t="s">
        <v>264</v>
      </c>
      <c r="AD18" s="82">
        <v>61</v>
      </c>
      <c r="AE18" s="82">
        <v>5</v>
      </c>
      <c r="AF18" s="82">
        <v>14.2</v>
      </c>
      <c r="AG18" s="82" t="s">
        <v>164</v>
      </c>
      <c r="AH18" s="82">
        <v>14.2</v>
      </c>
      <c r="AI18" s="82">
        <v>3295</v>
      </c>
      <c r="AJ18" s="82" t="s">
        <v>233</v>
      </c>
      <c r="AL18" s="82">
        <v>4.3099999999999996</v>
      </c>
      <c r="AU18" s="82">
        <v>14.2</v>
      </c>
      <c r="AV18" s="82" t="s">
        <v>164</v>
      </c>
      <c r="AW18" s="82">
        <v>14.2</v>
      </c>
      <c r="AX18" s="82">
        <v>3295</v>
      </c>
      <c r="AY18" s="82" t="s">
        <v>233</v>
      </c>
      <c r="BA18" s="82">
        <v>4.3099999999999996</v>
      </c>
      <c r="BJ18" s="83" t="s">
        <v>162</v>
      </c>
      <c r="BQ18" s="84" t="s">
        <v>162</v>
      </c>
      <c r="BS18" s="84" t="s">
        <v>162</v>
      </c>
      <c r="BU18" s="86" t="s">
        <v>6673</v>
      </c>
    </row>
    <row r="19" spans="1:73" x14ac:dyDescent="0.25">
      <c r="A19" s="79" t="s">
        <v>986</v>
      </c>
      <c r="B19" s="105">
        <f>VLOOKUP(A19,[1]Pop!A18:B962,2,FALSE)</f>
        <v>499</v>
      </c>
      <c r="C19" s="80" t="s">
        <v>164</v>
      </c>
      <c r="D19" s="81">
        <v>229</v>
      </c>
      <c r="E19" s="81" t="s">
        <v>164</v>
      </c>
      <c r="F19" s="81">
        <v>23.6</v>
      </c>
      <c r="G19" s="81" t="s">
        <v>233</v>
      </c>
      <c r="I19" s="81">
        <v>3000</v>
      </c>
      <c r="J19" s="81">
        <v>6.2</v>
      </c>
      <c r="K19" s="81">
        <v>36</v>
      </c>
      <c r="N19" s="81">
        <v>0</v>
      </c>
      <c r="O19" s="81" t="s">
        <v>162</v>
      </c>
      <c r="X19" s="81" t="s">
        <v>323</v>
      </c>
      <c r="AB19" s="81" t="s">
        <v>6991</v>
      </c>
      <c r="AD19" s="82">
        <v>9</v>
      </c>
      <c r="AF19" s="82">
        <v>15</v>
      </c>
      <c r="AG19" s="82" t="s">
        <v>162</v>
      </c>
      <c r="AP19" s="82" t="s">
        <v>323</v>
      </c>
      <c r="AT19" s="82" t="s">
        <v>6992</v>
      </c>
      <c r="AV19" s="82" t="s">
        <v>162</v>
      </c>
      <c r="BE19" s="82" t="s">
        <v>323</v>
      </c>
      <c r="BI19" s="82" t="s">
        <v>6993</v>
      </c>
      <c r="BJ19" s="83" t="s">
        <v>162</v>
      </c>
      <c r="BQ19" s="84" t="s">
        <v>162</v>
      </c>
      <c r="BS19" s="84" t="s">
        <v>164</v>
      </c>
      <c r="BT19" s="85">
        <v>12</v>
      </c>
    </row>
    <row r="20" spans="1:73" x14ac:dyDescent="0.25">
      <c r="A20" s="79" t="s">
        <v>2160</v>
      </c>
      <c r="B20" s="105">
        <f>VLOOKUP(A20,[1]Pop!A19:B963,2,FALSE)</f>
        <v>1440</v>
      </c>
      <c r="C20" s="80" t="s">
        <v>164</v>
      </c>
      <c r="D20" s="81">
        <v>610</v>
      </c>
      <c r="E20" s="81" t="s">
        <v>164</v>
      </c>
      <c r="F20" s="81">
        <v>43.5</v>
      </c>
      <c r="G20" s="81" t="s">
        <v>233</v>
      </c>
      <c r="I20" s="81">
        <v>2000</v>
      </c>
      <c r="J20" s="81" t="s">
        <v>7321</v>
      </c>
      <c r="K20" s="81">
        <v>66</v>
      </c>
      <c r="L20" s="81">
        <v>103.5</v>
      </c>
      <c r="N20" s="81">
        <v>102</v>
      </c>
      <c r="O20" s="81" t="s">
        <v>164</v>
      </c>
      <c r="P20" s="81">
        <v>43.5</v>
      </c>
      <c r="Q20" s="81" t="s">
        <v>233</v>
      </c>
      <c r="S20" s="81">
        <v>2000</v>
      </c>
      <c r="T20" s="81" t="s">
        <v>7321</v>
      </c>
      <c r="U20" s="81">
        <v>216</v>
      </c>
      <c r="X20" s="81" t="s">
        <v>7024</v>
      </c>
      <c r="AB20" s="81" t="s">
        <v>7322</v>
      </c>
      <c r="AD20" s="82">
        <v>590</v>
      </c>
      <c r="AE20" s="82">
        <v>92</v>
      </c>
      <c r="AG20" s="82" t="s">
        <v>164</v>
      </c>
      <c r="AH20" s="82">
        <v>40.450000000000003</v>
      </c>
      <c r="AI20" s="82">
        <v>2000</v>
      </c>
      <c r="AJ20" s="82" t="s">
        <v>233</v>
      </c>
      <c r="AL20" s="82" t="s">
        <v>7323</v>
      </c>
      <c r="AO20" s="82" t="s">
        <v>7324</v>
      </c>
      <c r="AP20" s="82" t="s">
        <v>373</v>
      </c>
      <c r="AV20" s="82" t="s">
        <v>164</v>
      </c>
      <c r="AW20" s="82">
        <v>30.45</v>
      </c>
      <c r="AX20" s="82">
        <v>2000</v>
      </c>
      <c r="AY20" s="82" t="s">
        <v>233</v>
      </c>
      <c r="BA20" s="82" t="s">
        <v>7323</v>
      </c>
      <c r="BD20" s="82" t="s">
        <v>7324</v>
      </c>
      <c r="BE20" s="82" t="s">
        <v>373</v>
      </c>
      <c r="BJ20" s="83" t="s">
        <v>162</v>
      </c>
      <c r="BQ20" s="84" t="s">
        <v>162</v>
      </c>
      <c r="BS20" s="84" t="s">
        <v>162</v>
      </c>
    </row>
    <row r="21" spans="1:73" x14ac:dyDescent="0.25">
      <c r="A21" s="79" t="s">
        <v>7425</v>
      </c>
      <c r="B21" s="106">
        <v>2191</v>
      </c>
      <c r="C21" s="80" t="s">
        <v>164</v>
      </c>
      <c r="D21" s="81">
        <v>1070</v>
      </c>
      <c r="E21" s="81" t="s">
        <v>162</v>
      </c>
      <c r="M21" s="81" t="s">
        <v>7426</v>
      </c>
      <c r="N21" s="81">
        <v>115</v>
      </c>
      <c r="O21" s="81" t="s">
        <v>162</v>
      </c>
      <c r="W21" s="81" t="s">
        <v>7426</v>
      </c>
      <c r="X21" s="81" t="s">
        <v>323</v>
      </c>
      <c r="AB21" s="81" t="s">
        <v>7427</v>
      </c>
      <c r="AD21" s="82">
        <v>1076</v>
      </c>
      <c r="AE21" s="82">
        <v>121</v>
      </c>
      <c r="AF21" s="82">
        <v>8.82</v>
      </c>
      <c r="AG21" s="82" t="s">
        <v>162</v>
      </c>
      <c r="AO21" s="82" t="s">
        <v>7426</v>
      </c>
      <c r="AP21" s="82" t="s">
        <v>259</v>
      </c>
      <c r="AU21" s="82">
        <v>38.869999999999997</v>
      </c>
      <c r="AV21" s="82" t="s">
        <v>162</v>
      </c>
      <c r="BD21" s="82" t="s">
        <v>7426</v>
      </c>
      <c r="BE21" s="82" t="s">
        <v>259</v>
      </c>
      <c r="BJ21" s="83" t="s">
        <v>164</v>
      </c>
      <c r="BK21" s="83">
        <v>5</v>
      </c>
      <c r="BL21" s="83">
        <v>5</v>
      </c>
      <c r="BM21" s="83" t="s">
        <v>167</v>
      </c>
      <c r="BP21" s="83" t="s">
        <v>7428</v>
      </c>
      <c r="BQ21" s="84" t="s">
        <v>164</v>
      </c>
      <c r="BR21" s="84">
        <v>27</v>
      </c>
      <c r="BS21" s="84" t="s">
        <v>164</v>
      </c>
      <c r="BT21" s="85" t="s">
        <v>7429</v>
      </c>
    </row>
    <row r="22" spans="1:73" x14ac:dyDescent="0.25">
      <c r="A22" s="79" t="s">
        <v>6021</v>
      </c>
      <c r="B22" s="105">
        <f>VLOOKUP(A22,[1]Pop!A21:B965,2,FALSE)</f>
        <v>296</v>
      </c>
      <c r="C22" s="80" t="s">
        <v>164</v>
      </c>
      <c r="D22" s="81">
        <v>131</v>
      </c>
      <c r="E22" s="81" t="s">
        <v>164</v>
      </c>
      <c r="F22" s="81">
        <v>16</v>
      </c>
      <c r="G22" s="81" t="s">
        <v>233</v>
      </c>
      <c r="I22" s="81">
        <v>1000</v>
      </c>
      <c r="J22" s="81">
        <v>5.95</v>
      </c>
      <c r="K22" s="81">
        <v>39.799999999999997</v>
      </c>
      <c r="L22" s="81">
        <v>69.55</v>
      </c>
      <c r="N22" s="81">
        <v>14</v>
      </c>
      <c r="O22" s="81" t="s">
        <v>164</v>
      </c>
      <c r="P22" s="81">
        <v>16</v>
      </c>
      <c r="Q22" s="81" t="s">
        <v>233</v>
      </c>
      <c r="S22" s="81">
        <v>1000</v>
      </c>
      <c r="T22" s="81">
        <v>5.95</v>
      </c>
      <c r="U22" s="81">
        <v>158.80000000000001</v>
      </c>
      <c r="V22" s="81">
        <v>1200.05</v>
      </c>
      <c r="X22" s="81" t="s">
        <v>259</v>
      </c>
      <c r="AD22" s="82">
        <v>125</v>
      </c>
      <c r="AE22" s="82">
        <v>14</v>
      </c>
      <c r="AG22" s="82" t="s">
        <v>164</v>
      </c>
      <c r="AH22" s="82">
        <v>10.65</v>
      </c>
      <c r="AI22" s="82">
        <v>1000</v>
      </c>
      <c r="AJ22" s="82" t="s">
        <v>233</v>
      </c>
      <c r="AL22" s="82">
        <v>3.97</v>
      </c>
      <c r="AO22" s="82" t="s">
        <v>6866</v>
      </c>
      <c r="AP22" s="82" t="s">
        <v>259</v>
      </c>
      <c r="AV22" s="82" t="s">
        <v>164</v>
      </c>
      <c r="AW22" s="82">
        <v>10.65</v>
      </c>
      <c r="AX22" s="82">
        <v>1000</v>
      </c>
      <c r="BA22" s="82">
        <v>3.97</v>
      </c>
      <c r="BD22" s="82" t="s">
        <v>6867</v>
      </c>
      <c r="BE22" s="82" t="s">
        <v>259</v>
      </c>
      <c r="BJ22" s="83" t="s">
        <v>162</v>
      </c>
      <c r="BS22" s="84" t="s">
        <v>162</v>
      </c>
      <c r="BU22" s="86" t="s">
        <v>6868</v>
      </c>
    </row>
    <row r="23" spans="1:73" x14ac:dyDescent="0.25">
      <c r="A23" s="79" t="s">
        <v>5589</v>
      </c>
      <c r="B23" s="105">
        <f>VLOOKUP(A23,[1]Pop!A22:B966,2,FALSE)</f>
        <v>1452</v>
      </c>
      <c r="C23" s="80" t="s">
        <v>164</v>
      </c>
      <c r="E23" s="81" t="s">
        <v>162</v>
      </c>
      <c r="O23" s="81" t="s">
        <v>162</v>
      </c>
      <c r="AD23" s="82">
        <v>609</v>
      </c>
      <c r="AE23" s="82">
        <v>49</v>
      </c>
      <c r="AF23" s="82">
        <v>22.69</v>
      </c>
      <c r="AG23" s="82" t="s">
        <v>164</v>
      </c>
      <c r="AH23" s="82">
        <v>22.69</v>
      </c>
      <c r="AI23" s="82" t="s">
        <v>7330</v>
      </c>
      <c r="AJ23" s="82" t="s">
        <v>233</v>
      </c>
      <c r="AL23" s="82">
        <v>4.26</v>
      </c>
      <c r="AU23" s="82">
        <v>22.69</v>
      </c>
      <c r="AV23" s="82" t="s">
        <v>164</v>
      </c>
      <c r="AW23" s="82" t="s">
        <v>7330</v>
      </c>
      <c r="AX23" s="82" t="s">
        <v>7330</v>
      </c>
      <c r="AY23" s="82" t="s">
        <v>233</v>
      </c>
      <c r="BA23" s="82">
        <v>4.6900000000000004</v>
      </c>
      <c r="BJ23" s="83" t="s">
        <v>162</v>
      </c>
      <c r="BQ23" s="84" t="s">
        <v>162</v>
      </c>
      <c r="BS23" s="84" t="s">
        <v>164</v>
      </c>
      <c r="BT23" s="85">
        <v>3.09</v>
      </c>
      <c r="BU23" s="86" t="s">
        <v>7331</v>
      </c>
    </row>
    <row r="24" spans="1:73" x14ac:dyDescent="0.25">
      <c r="A24" s="79" t="s">
        <v>6025</v>
      </c>
      <c r="B24" s="105">
        <f>VLOOKUP(A24,[1]Pop!A23:B967,2,FALSE)</f>
        <v>302</v>
      </c>
      <c r="C24" s="80" t="s">
        <v>164</v>
      </c>
      <c r="D24" s="81">
        <v>167</v>
      </c>
      <c r="E24" s="81" t="s">
        <v>164</v>
      </c>
      <c r="F24" s="81">
        <v>15</v>
      </c>
      <c r="G24" s="81" t="s">
        <v>233</v>
      </c>
      <c r="I24" s="81">
        <v>1000</v>
      </c>
      <c r="J24" s="81" t="s">
        <v>6876</v>
      </c>
      <c r="M24" s="81" t="s">
        <v>6877</v>
      </c>
      <c r="N24" s="81">
        <v>3</v>
      </c>
      <c r="O24" s="81" t="s">
        <v>164</v>
      </c>
      <c r="P24" s="81">
        <v>15</v>
      </c>
      <c r="Q24" s="81" t="s">
        <v>233</v>
      </c>
      <c r="S24" s="81" t="s">
        <v>1160</v>
      </c>
      <c r="T24" s="81" t="s">
        <v>6878</v>
      </c>
      <c r="W24" s="81" t="s">
        <v>6879</v>
      </c>
      <c r="X24" s="81" t="s">
        <v>259</v>
      </c>
      <c r="AD24" s="82">
        <v>157</v>
      </c>
      <c r="AE24" s="82">
        <v>3</v>
      </c>
      <c r="AF24" s="82">
        <v>12</v>
      </c>
      <c r="AG24" s="82" t="s">
        <v>162</v>
      </c>
      <c r="AM24" s="82">
        <v>15</v>
      </c>
      <c r="AN24" s="82">
        <v>2</v>
      </c>
      <c r="AP24" s="82" t="s">
        <v>259</v>
      </c>
      <c r="AU24" s="82">
        <v>15</v>
      </c>
      <c r="AV24" s="82" t="s">
        <v>164</v>
      </c>
      <c r="AW24" s="82">
        <v>12</v>
      </c>
      <c r="AX24" s="82" t="s">
        <v>1160</v>
      </c>
      <c r="AY24" s="82" t="s">
        <v>233</v>
      </c>
      <c r="BA24" s="82">
        <v>1.6</v>
      </c>
      <c r="BB24" s="95">
        <v>0.8</v>
      </c>
      <c r="BC24" s="82">
        <v>12</v>
      </c>
      <c r="BE24" s="82" t="s">
        <v>259</v>
      </c>
      <c r="BJ24" s="83" t="s">
        <v>162</v>
      </c>
      <c r="BQ24" s="84" t="s">
        <v>164</v>
      </c>
      <c r="BR24" s="84">
        <v>11</v>
      </c>
      <c r="BS24" s="84" t="s">
        <v>164</v>
      </c>
      <c r="BT24" s="85">
        <v>2.5</v>
      </c>
    </row>
    <row r="25" spans="1:73" ht="30" x14ac:dyDescent="0.25">
      <c r="A25" s="79" t="s">
        <v>6026</v>
      </c>
      <c r="B25" s="105">
        <f>VLOOKUP(A25,[1]Pop!A24:B968,2,FALSE)</f>
        <v>433</v>
      </c>
      <c r="C25" s="80" t="s">
        <v>164</v>
      </c>
      <c r="D25" s="81">
        <v>200</v>
      </c>
      <c r="E25" s="81" t="s">
        <v>164</v>
      </c>
      <c r="F25" s="81" t="s">
        <v>6956</v>
      </c>
      <c r="G25" s="81" t="s">
        <v>233</v>
      </c>
      <c r="I25" s="81">
        <v>2000</v>
      </c>
      <c r="J25" s="81" t="s">
        <v>6957</v>
      </c>
      <c r="K25" s="81">
        <v>93.86</v>
      </c>
      <c r="L25" s="81">
        <v>146.5</v>
      </c>
      <c r="N25" s="81">
        <v>40</v>
      </c>
      <c r="O25" s="81" t="s">
        <v>164</v>
      </c>
      <c r="P25" s="81" t="s">
        <v>6958</v>
      </c>
      <c r="Q25" s="81" t="s">
        <v>233</v>
      </c>
      <c r="S25" s="81">
        <v>2000</v>
      </c>
      <c r="T25" s="81">
        <v>9.8399999999999998E-3</v>
      </c>
      <c r="U25" s="81">
        <v>304.44</v>
      </c>
      <c r="V25" s="81">
        <v>2146.98</v>
      </c>
      <c r="X25" s="81" t="s">
        <v>241</v>
      </c>
      <c r="Z25" s="81" t="s">
        <v>6959</v>
      </c>
      <c r="AC25" s="81" t="s">
        <v>6960</v>
      </c>
      <c r="AD25" s="82">
        <v>156</v>
      </c>
      <c r="AE25" s="82">
        <v>40</v>
      </c>
      <c r="AF25" s="82" t="s">
        <v>6961</v>
      </c>
      <c r="AG25" s="82" t="s">
        <v>164</v>
      </c>
      <c r="AH25" s="82">
        <v>13.66</v>
      </c>
      <c r="AI25" s="82">
        <v>2000</v>
      </c>
      <c r="AJ25" s="82" t="s">
        <v>233</v>
      </c>
      <c r="AL25" s="82">
        <v>6.8399999999999997E-3</v>
      </c>
      <c r="AP25" s="82" t="s">
        <v>241</v>
      </c>
      <c r="AR25" s="82" t="s">
        <v>920</v>
      </c>
      <c r="AU25" s="82">
        <v>14.62</v>
      </c>
      <c r="AV25" s="82" t="s">
        <v>164</v>
      </c>
      <c r="AW25" s="82" t="s">
        <v>6962</v>
      </c>
      <c r="AX25" s="82">
        <v>2000</v>
      </c>
      <c r="AY25" s="82" t="s">
        <v>233</v>
      </c>
      <c r="BA25" s="82">
        <v>6.8399999999999997E-3</v>
      </c>
      <c r="BE25" s="82" t="s">
        <v>241</v>
      </c>
      <c r="BG25" s="82" t="s">
        <v>920</v>
      </c>
      <c r="BJ25" s="83" t="s">
        <v>162</v>
      </c>
      <c r="BQ25" s="84" t="s">
        <v>162</v>
      </c>
      <c r="BS25" s="84" t="s">
        <v>162</v>
      </c>
      <c r="BU25" s="86" t="s">
        <v>6963</v>
      </c>
    </row>
    <row r="26" spans="1:73" x14ac:dyDescent="0.25">
      <c r="A26" s="79" t="s">
        <v>5940</v>
      </c>
      <c r="B26" s="105">
        <f>VLOOKUP(A26,[1]Pop!A25:B969,2,FALSE)</f>
        <v>3860</v>
      </c>
      <c r="C26" s="80" t="s">
        <v>164</v>
      </c>
      <c r="D26" s="81">
        <v>2173</v>
      </c>
      <c r="E26" s="81" t="s">
        <v>164</v>
      </c>
      <c r="F26" s="81">
        <v>6.1</v>
      </c>
      <c r="G26" s="81" t="s">
        <v>233</v>
      </c>
      <c r="I26" s="81">
        <v>99</v>
      </c>
      <c r="J26" s="81">
        <v>6.1</v>
      </c>
      <c r="K26" s="81">
        <v>36.6</v>
      </c>
      <c r="L26" s="81">
        <v>67.099999999999994</v>
      </c>
      <c r="N26" s="81">
        <v>116</v>
      </c>
      <c r="O26" s="81" t="s">
        <v>164</v>
      </c>
      <c r="P26" s="81">
        <v>6.1</v>
      </c>
      <c r="Q26" s="81" t="s">
        <v>233</v>
      </c>
      <c r="S26" s="81">
        <v>99</v>
      </c>
      <c r="T26" s="81">
        <v>6.1</v>
      </c>
      <c r="U26" s="81">
        <v>158.6</v>
      </c>
      <c r="V26" s="81">
        <v>1226.0999999999999</v>
      </c>
      <c r="X26" s="81" t="s">
        <v>259</v>
      </c>
      <c r="AC26" s="81" t="s">
        <v>7523</v>
      </c>
      <c r="AD26" s="82">
        <v>2173</v>
      </c>
      <c r="AE26" s="82">
        <v>116</v>
      </c>
      <c r="AF26" s="82">
        <v>19.670000000000002</v>
      </c>
      <c r="AG26" s="82" t="s">
        <v>164</v>
      </c>
      <c r="AH26" s="82">
        <v>11.67</v>
      </c>
      <c r="AI26" s="82">
        <v>99</v>
      </c>
      <c r="AJ26" s="82" t="s">
        <v>233</v>
      </c>
      <c r="AL26" s="82">
        <v>11.03</v>
      </c>
      <c r="AN26" s="82">
        <v>11.03</v>
      </c>
      <c r="AP26" s="82" t="s">
        <v>259</v>
      </c>
      <c r="AU26" s="82">
        <v>135.44</v>
      </c>
      <c r="AV26" s="82" t="s">
        <v>164</v>
      </c>
      <c r="AW26" s="82">
        <v>11.67</v>
      </c>
      <c r="AX26" s="82">
        <v>99</v>
      </c>
      <c r="AY26" s="82" t="s">
        <v>233</v>
      </c>
      <c r="BA26" s="82">
        <v>11.03</v>
      </c>
      <c r="BC26" s="82">
        <v>11.03</v>
      </c>
      <c r="BE26" s="82" t="s">
        <v>259</v>
      </c>
      <c r="BJ26" s="83" t="s">
        <v>164</v>
      </c>
      <c r="BK26" s="83">
        <v>3.25</v>
      </c>
      <c r="BL26" s="83">
        <v>3.25</v>
      </c>
      <c r="BM26" s="83" t="s">
        <v>775</v>
      </c>
      <c r="BN26" s="83" t="s">
        <v>7524</v>
      </c>
      <c r="BP26" s="83" t="s">
        <v>7525</v>
      </c>
      <c r="BQ26" s="84" t="s">
        <v>164</v>
      </c>
      <c r="BR26" s="84">
        <v>8.43</v>
      </c>
      <c r="BS26" s="84" t="s">
        <v>164</v>
      </c>
      <c r="BT26" s="85">
        <v>2.7</v>
      </c>
      <c r="BU26" s="86" t="s">
        <v>7526</v>
      </c>
    </row>
    <row r="27" spans="1:73" x14ac:dyDescent="0.25">
      <c r="A27" s="79" t="s">
        <v>676</v>
      </c>
      <c r="B27" s="105">
        <f>VLOOKUP(A27,[1]Pop!A26:B970,2,FALSE)</f>
        <v>483</v>
      </c>
      <c r="C27" s="80" t="s">
        <v>164</v>
      </c>
      <c r="D27" s="81">
        <v>266</v>
      </c>
      <c r="E27" s="81" t="s">
        <v>164</v>
      </c>
      <c r="F27" s="81">
        <v>30</v>
      </c>
      <c r="G27" s="81" t="s">
        <v>233</v>
      </c>
      <c r="I27" s="81">
        <v>0</v>
      </c>
      <c r="J27" s="81">
        <v>7.4</v>
      </c>
      <c r="K27" s="81">
        <v>67</v>
      </c>
      <c r="L27" s="81">
        <v>104</v>
      </c>
      <c r="O27" s="81" t="s">
        <v>164</v>
      </c>
      <c r="P27" s="81">
        <v>30</v>
      </c>
      <c r="Q27" s="81" t="s">
        <v>233</v>
      </c>
      <c r="S27" s="81">
        <v>0</v>
      </c>
      <c r="T27" s="81">
        <v>7.4</v>
      </c>
      <c r="U27" s="81">
        <v>215</v>
      </c>
      <c r="V27" s="81">
        <v>1510</v>
      </c>
      <c r="X27" s="81" t="s">
        <v>241</v>
      </c>
      <c r="Z27" s="81">
        <v>500000</v>
      </c>
      <c r="AD27" s="82">
        <v>238</v>
      </c>
      <c r="AE27" s="82">
        <v>28</v>
      </c>
      <c r="AF27" s="82">
        <v>35</v>
      </c>
      <c r="AG27" s="82" t="s">
        <v>164</v>
      </c>
      <c r="AH27" s="82">
        <v>27.5</v>
      </c>
      <c r="AI27" s="82">
        <v>0</v>
      </c>
      <c r="AJ27" s="82" t="s">
        <v>233</v>
      </c>
      <c r="AL27" s="82">
        <v>5.4</v>
      </c>
      <c r="AN27" s="82">
        <v>32.9</v>
      </c>
      <c r="AP27" s="82" t="s">
        <v>241</v>
      </c>
      <c r="AR27" s="82">
        <v>200000</v>
      </c>
      <c r="AU27" s="82">
        <v>45</v>
      </c>
      <c r="AV27" s="82" t="s">
        <v>164</v>
      </c>
      <c r="AW27" s="82">
        <v>27.5</v>
      </c>
      <c r="AX27" s="82">
        <v>0</v>
      </c>
      <c r="AY27" s="82" t="s">
        <v>233</v>
      </c>
      <c r="BC27" s="82">
        <v>32.9</v>
      </c>
      <c r="BE27" s="82" t="s">
        <v>241</v>
      </c>
      <c r="BG27" s="82">
        <v>500000</v>
      </c>
      <c r="BJ27" s="83" t="s">
        <v>162</v>
      </c>
      <c r="BQ27" s="84" t="s">
        <v>162</v>
      </c>
      <c r="BS27" s="84" t="s">
        <v>164</v>
      </c>
      <c r="BT27" s="85">
        <v>15.73</v>
      </c>
    </row>
    <row r="28" spans="1:73" x14ac:dyDescent="0.25">
      <c r="A28" s="79" t="s">
        <v>6032</v>
      </c>
      <c r="B28" s="105">
        <f>VLOOKUP(A28,[1]Pop!A27:B971,2,FALSE)</f>
        <v>182</v>
      </c>
      <c r="C28" s="80" t="s">
        <v>164</v>
      </c>
      <c r="D28" s="81">
        <v>180</v>
      </c>
      <c r="E28" s="81" t="s">
        <v>164</v>
      </c>
      <c r="F28" s="81" t="s">
        <v>6742</v>
      </c>
      <c r="G28" s="81" t="s">
        <v>233</v>
      </c>
      <c r="I28" s="81" t="s">
        <v>6742</v>
      </c>
      <c r="J28" s="81" t="s">
        <v>6742</v>
      </c>
      <c r="N28" s="81">
        <v>5</v>
      </c>
      <c r="O28" s="81" t="s">
        <v>164</v>
      </c>
      <c r="P28" s="81" t="s">
        <v>6742</v>
      </c>
      <c r="Q28" s="81" t="s">
        <v>233</v>
      </c>
      <c r="S28" s="81" t="s">
        <v>6742</v>
      </c>
      <c r="T28" s="81" t="s">
        <v>6742</v>
      </c>
      <c r="AD28" s="82">
        <v>180</v>
      </c>
      <c r="AE28" s="82">
        <v>5</v>
      </c>
      <c r="AF28" s="82" t="s">
        <v>6742</v>
      </c>
      <c r="AG28" s="82" t="s">
        <v>164</v>
      </c>
      <c r="AV28" s="82" t="s">
        <v>164</v>
      </c>
      <c r="BJ28" s="83" t="s">
        <v>162</v>
      </c>
      <c r="BQ28" s="84" t="s">
        <v>162</v>
      </c>
      <c r="BS28" s="84" t="s">
        <v>162</v>
      </c>
      <c r="BU28" s="86" t="s">
        <v>6743</v>
      </c>
    </row>
    <row r="29" spans="1:73" x14ac:dyDescent="0.25">
      <c r="A29" s="79" t="s">
        <v>6033</v>
      </c>
      <c r="B29" s="105">
        <f>VLOOKUP(A29,[1]Pop!A28:B972,2,FALSE)</f>
        <v>2069</v>
      </c>
      <c r="C29" s="80" t="s">
        <v>164</v>
      </c>
      <c r="D29" s="81">
        <v>850</v>
      </c>
      <c r="E29" s="81" t="s">
        <v>164</v>
      </c>
      <c r="F29" s="81">
        <v>10.73</v>
      </c>
      <c r="G29" s="81" t="s">
        <v>233</v>
      </c>
      <c r="I29" s="81">
        <v>2500</v>
      </c>
      <c r="J29" s="81">
        <v>4.2900000000000004E-3</v>
      </c>
      <c r="K29" s="81">
        <v>21.45</v>
      </c>
      <c r="L29" s="81">
        <v>42.9</v>
      </c>
      <c r="N29" s="81">
        <v>81</v>
      </c>
      <c r="O29" s="81" t="s">
        <v>164</v>
      </c>
      <c r="P29" s="81">
        <v>10.73</v>
      </c>
      <c r="Q29" s="81" t="s">
        <v>233</v>
      </c>
      <c r="S29" s="81">
        <v>2500</v>
      </c>
      <c r="T29" s="81">
        <v>4.2900000000000004E-3</v>
      </c>
      <c r="U29" s="81">
        <v>104.15</v>
      </c>
      <c r="V29" s="81">
        <v>728.05</v>
      </c>
      <c r="X29" s="81" t="s">
        <v>259</v>
      </c>
      <c r="AD29" s="82">
        <v>811</v>
      </c>
      <c r="AE29" s="82">
        <v>80</v>
      </c>
      <c r="AF29" s="82">
        <v>29.51</v>
      </c>
      <c r="AG29" s="82" t="s">
        <v>164</v>
      </c>
      <c r="AH29" s="82">
        <v>15.55</v>
      </c>
      <c r="AI29" s="82">
        <v>2500</v>
      </c>
      <c r="AJ29" s="82" t="s">
        <v>233</v>
      </c>
      <c r="AL29" s="82">
        <v>6.2199999999999998E-3</v>
      </c>
      <c r="AM29" s="95">
        <v>1.45</v>
      </c>
      <c r="AN29" s="82">
        <v>6.2199999999999998E-3</v>
      </c>
      <c r="AP29" s="82" t="s">
        <v>259</v>
      </c>
      <c r="AU29" s="82">
        <v>25.32</v>
      </c>
      <c r="AV29" s="82" t="s">
        <v>164</v>
      </c>
      <c r="AW29" s="82">
        <v>15.55</v>
      </c>
      <c r="AX29" s="82">
        <v>2500</v>
      </c>
      <c r="AY29" s="82" t="s">
        <v>233</v>
      </c>
      <c r="BA29" s="82">
        <v>6.2199999999999998E-3</v>
      </c>
      <c r="BB29" s="82">
        <v>15.55</v>
      </c>
      <c r="BC29" s="82">
        <v>15.55</v>
      </c>
      <c r="BE29" s="82" t="s">
        <v>259</v>
      </c>
      <c r="BJ29" s="83" t="s">
        <v>210</v>
      </c>
      <c r="BQ29" s="84" t="s">
        <v>162</v>
      </c>
      <c r="BS29" s="84" t="s">
        <v>162</v>
      </c>
    </row>
    <row r="30" spans="1:73" x14ac:dyDescent="0.25">
      <c r="A30" s="79" t="s">
        <v>6038</v>
      </c>
      <c r="B30" s="105">
        <f>VLOOKUP(A30,[1]Pop!A29:B973,2,FALSE)</f>
        <v>1270</v>
      </c>
      <c r="C30" s="80" t="s">
        <v>164</v>
      </c>
      <c r="D30" s="81">
        <v>428</v>
      </c>
      <c r="E30" s="81" t="s">
        <v>164</v>
      </c>
      <c r="F30" s="81">
        <v>17.850000000000001</v>
      </c>
      <c r="G30" s="81" t="s">
        <v>233</v>
      </c>
      <c r="I30" s="81">
        <v>3000</v>
      </c>
      <c r="J30" s="81">
        <v>5</v>
      </c>
      <c r="K30" s="81">
        <v>27.85</v>
      </c>
      <c r="L30" s="81">
        <v>52.85</v>
      </c>
      <c r="N30" s="81">
        <v>22</v>
      </c>
      <c r="O30" s="81" t="s">
        <v>164</v>
      </c>
      <c r="P30" s="81">
        <v>17.850000000000001</v>
      </c>
      <c r="Q30" s="81" t="s">
        <v>233</v>
      </c>
      <c r="S30" s="81">
        <v>3000</v>
      </c>
      <c r="T30" s="81">
        <v>5</v>
      </c>
      <c r="U30" s="81">
        <v>127.85</v>
      </c>
      <c r="V30" s="81">
        <v>1002.85</v>
      </c>
      <c r="X30" s="81" t="s">
        <v>259</v>
      </c>
      <c r="Y30" s="81" t="s">
        <v>7311</v>
      </c>
      <c r="AD30" s="82">
        <v>397</v>
      </c>
      <c r="AE30" s="82">
        <v>21</v>
      </c>
      <c r="AF30" s="82">
        <v>17.850000000000001</v>
      </c>
      <c r="AG30" s="82" t="s">
        <v>164</v>
      </c>
      <c r="AH30" s="82">
        <v>17.850000000000001</v>
      </c>
      <c r="AI30" s="82">
        <v>3000</v>
      </c>
      <c r="AJ30" s="82" t="s">
        <v>233</v>
      </c>
      <c r="AL30" s="82">
        <v>5</v>
      </c>
      <c r="AM30" s="82">
        <v>100</v>
      </c>
      <c r="AN30" s="82">
        <v>100</v>
      </c>
      <c r="AP30" s="82" t="s">
        <v>259</v>
      </c>
      <c r="AU30" s="82">
        <v>127.85</v>
      </c>
      <c r="AV30" s="82" t="s">
        <v>164</v>
      </c>
      <c r="AW30" s="82">
        <v>17.850000000000001</v>
      </c>
      <c r="AX30" s="82">
        <v>3000</v>
      </c>
      <c r="AY30" s="82" t="s">
        <v>233</v>
      </c>
      <c r="BA30" s="82">
        <v>5</v>
      </c>
      <c r="BB30" s="82">
        <v>100</v>
      </c>
      <c r="BC30" s="82">
        <v>100</v>
      </c>
      <c r="BE30" s="82" t="s">
        <v>259</v>
      </c>
      <c r="BJ30" s="83" t="s">
        <v>164</v>
      </c>
      <c r="BK30" s="83">
        <v>511</v>
      </c>
      <c r="BL30" s="83">
        <v>35</v>
      </c>
      <c r="BM30" s="83" t="s">
        <v>167</v>
      </c>
      <c r="BP30" s="83" t="s">
        <v>7312</v>
      </c>
      <c r="BQ30" s="84" t="s">
        <v>162</v>
      </c>
      <c r="BS30" s="84" t="s">
        <v>164</v>
      </c>
      <c r="BT30" s="85">
        <v>3</v>
      </c>
    </row>
    <row r="31" spans="1:73" x14ac:dyDescent="0.25">
      <c r="A31" s="79" t="s">
        <v>4504</v>
      </c>
      <c r="B31" s="105">
        <f>VLOOKUP(A31,[1]Pop!A30:B974,2,FALSE)</f>
        <v>422</v>
      </c>
      <c r="C31" s="80" t="s">
        <v>164</v>
      </c>
      <c r="D31" s="81">
        <v>235</v>
      </c>
      <c r="E31" s="81" t="s">
        <v>162</v>
      </c>
      <c r="K31" s="81">
        <v>22</v>
      </c>
      <c r="L31" s="81">
        <v>44</v>
      </c>
      <c r="N31" s="81">
        <v>6</v>
      </c>
      <c r="O31" s="81" t="s">
        <v>162</v>
      </c>
      <c r="U31" s="81">
        <v>110</v>
      </c>
      <c r="V31" s="81">
        <v>880</v>
      </c>
      <c r="X31" s="81" t="s">
        <v>259</v>
      </c>
      <c r="AD31" s="82">
        <v>235</v>
      </c>
      <c r="AE31" s="82">
        <v>6</v>
      </c>
      <c r="AF31" s="82">
        <v>25</v>
      </c>
      <c r="AG31" s="82" t="s">
        <v>164</v>
      </c>
      <c r="AH31" s="82">
        <v>18.36</v>
      </c>
      <c r="AI31" s="82">
        <v>3000</v>
      </c>
      <c r="AJ31" s="82" t="s">
        <v>233</v>
      </c>
      <c r="AL31" s="82">
        <v>5.67</v>
      </c>
      <c r="AN31" s="82" t="s">
        <v>6939</v>
      </c>
      <c r="AP31" s="82" t="s">
        <v>259</v>
      </c>
      <c r="AU31" s="82">
        <v>18.36</v>
      </c>
      <c r="AV31" s="82" t="s">
        <v>162</v>
      </c>
      <c r="BC31" s="82" t="s">
        <v>6939</v>
      </c>
      <c r="BE31" s="82" t="s">
        <v>259</v>
      </c>
      <c r="BJ31" s="83" t="s">
        <v>162</v>
      </c>
      <c r="BQ31" s="84" t="s">
        <v>162</v>
      </c>
      <c r="BS31" s="84" t="s">
        <v>162</v>
      </c>
    </row>
    <row r="32" spans="1:73" x14ac:dyDescent="0.25">
      <c r="A32" s="79" t="s">
        <v>5194</v>
      </c>
      <c r="B32" s="105">
        <f>VLOOKUP(A32,[1]Pop!A31:B975,2,FALSE)</f>
        <v>376</v>
      </c>
      <c r="C32" s="80" t="s">
        <v>164</v>
      </c>
      <c r="D32" s="81">
        <v>173</v>
      </c>
      <c r="E32" s="81" t="s">
        <v>164</v>
      </c>
      <c r="F32" s="81">
        <v>26</v>
      </c>
      <c r="G32" s="81" t="s">
        <v>233</v>
      </c>
      <c r="I32" s="81">
        <v>2000</v>
      </c>
      <c r="J32" s="81" t="s">
        <v>6930</v>
      </c>
      <c r="K32" s="81">
        <v>65.599999999999994</v>
      </c>
      <c r="L32" s="81">
        <v>158</v>
      </c>
      <c r="N32" s="81">
        <v>2</v>
      </c>
      <c r="O32" s="81" t="s">
        <v>164</v>
      </c>
      <c r="P32" s="81">
        <v>26</v>
      </c>
      <c r="Q32" s="81" t="s">
        <v>233</v>
      </c>
      <c r="S32" s="81">
        <v>2000</v>
      </c>
      <c r="T32" s="81">
        <v>13.2</v>
      </c>
      <c r="U32" s="81">
        <v>651</v>
      </c>
      <c r="V32" s="81">
        <v>2666</v>
      </c>
      <c r="X32" s="81" t="s">
        <v>259</v>
      </c>
      <c r="AD32" s="82">
        <v>173</v>
      </c>
      <c r="AE32" s="82">
        <v>2</v>
      </c>
      <c r="AF32" s="82">
        <v>11.04</v>
      </c>
      <c r="AG32" s="82" t="s">
        <v>164</v>
      </c>
      <c r="AH32" s="82">
        <v>11.04</v>
      </c>
      <c r="AI32" s="82">
        <v>2000</v>
      </c>
      <c r="AJ32" s="82" t="s">
        <v>233</v>
      </c>
      <c r="AL32" s="82" t="s">
        <v>6931</v>
      </c>
      <c r="AM32" s="82">
        <v>11.04</v>
      </c>
      <c r="AN32" s="82">
        <v>11.04</v>
      </c>
      <c r="AP32" s="82" t="s">
        <v>259</v>
      </c>
      <c r="AU32" s="82">
        <v>11.04</v>
      </c>
      <c r="AV32" s="82" t="s">
        <v>164</v>
      </c>
      <c r="AW32" s="82">
        <v>11.04</v>
      </c>
      <c r="AX32" s="82">
        <v>2000</v>
      </c>
      <c r="AY32" s="82" t="s">
        <v>233</v>
      </c>
      <c r="BA32" s="82" t="s">
        <v>6931</v>
      </c>
      <c r="BB32" s="82">
        <v>11.04</v>
      </c>
      <c r="BC32" s="82">
        <v>11.04</v>
      </c>
      <c r="BE32" s="82" t="s">
        <v>259</v>
      </c>
      <c r="BJ32" s="83" t="s">
        <v>164</v>
      </c>
      <c r="BK32" s="83">
        <v>172</v>
      </c>
      <c r="BL32" s="83">
        <v>2</v>
      </c>
      <c r="BM32" s="83" t="s">
        <v>775</v>
      </c>
      <c r="BP32" s="83" t="s">
        <v>6932</v>
      </c>
      <c r="BQ32" s="84" t="s">
        <v>162</v>
      </c>
      <c r="BS32" s="84" t="s">
        <v>162</v>
      </c>
    </row>
    <row r="33" spans="1:73" x14ac:dyDescent="0.25">
      <c r="A33" s="79" t="s">
        <v>5534</v>
      </c>
      <c r="B33" s="105">
        <f>VLOOKUP(A33,[1]Pop!A32:B976,2,FALSE)</f>
        <v>978</v>
      </c>
      <c r="C33" s="80" t="s">
        <v>164</v>
      </c>
      <c r="D33" s="81">
        <v>510</v>
      </c>
      <c r="E33" s="81" t="s">
        <v>164</v>
      </c>
      <c r="F33" s="81">
        <v>17.61</v>
      </c>
      <c r="G33" s="81" t="s">
        <v>233</v>
      </c>
      <c r="I33" s="81">
        <v>1000</v>
      </c>
      <c r="J33" s="81">
        <v>3</v>
      </c>
      <c r="K33" s="81">
        <v>29.61</v>
      </c>
      <c r="L33" s="81">
        <v>44.61</v>
      </c>
      <c r="M33" s="81" t="s">
        <v>7237</v>
      </c>
      <c r="N33" s="81">
        <v>75</v>
      </c>
      <c r="O33" s="81" t="s">
        <v>162</v>
      </c>
      <c r="X33" s="81" t="s">
        <v>259</v>
      </c>
      <c r="AD33" s="82">
        <v>425</v>
      </c>
      <c r="AE33" s="82">
        <v>75</v>
      </c>
      <c r="AF33" s="82">
        <v>59.5</v>
      </c>
      <c r="AG33" s="82" t="s">
        <v>164</v>
      </c>
      <c r="AH33" s="82">
        <v>40</v>
      </c>
      <c r="AI33" s="82" t="s">
        <v>250</v>
      </c>
      <c r="AJ33" s="82" t="s">
        <v>233</v>
      </c>
      <c r="AL33" s="82" t="s">
        <v>7238</v>
      </c>
      <c r="AP33" s="82" t="s">
        <v>373</v>
      </c>
      <c r="AR33" s="82" t="s">
        <v>7239</v>
      </c>
      <c r="AU33" s="82">
        <v>59.5</v>
      </c>
      <c r="AV33" s="82" t="s">
        <v>164</v>
      </c>
      <c r="AW33" s="82">
        <v>40</v>
      </c>
      <c r="AX33" s="82" t="s">
        <v>7240</v>
      </c>
      <c r="AY33" s="82" t="s">
        <v>233</v>
      </c>
      <c r="BA33" s="82">
        <v>6.5</v>
      </c>
      <c r="BE33" s="82" t="s">
        <v>241</v>
      </c>
      <c r="BG33" s="82" t="s">
        <v>7241</v>
      </c>
      <c r="BJ33" s="83" t="s">
        <v>162</v>
      </c>
      <c r="BQ33" s="84" t="s">
        <v>162</v>
      </c>
      <c r="BS33" s="84" t="s">
        <v>162</v>
      </c>
    </row>
    <row r="34" spans="1:73" ht="45" x14ac:dyDescent="0.25">
      <c r="A34" s="79" t="s">
        <v>6043</v>
      </c>
      <c r="B34" s="105">
        <f>VLOOKUP(A34,[1]Pop!A33:B977,2,FALSE)</f>
        <v>170</v>
      </c>
      <c r="C34" s="80" t="s">
        <v>164</v>
      </c>
      <c r="D34" s="81">
        <v>90</v>
      </c>
      <c r="E34" s="81" t="s">
        <v>164</v>
      </c>
      <c r="F34" s="81">
        <v>39</v>
      </c>
      <c r="G34" s="81" t="s">
        <v>233</v>
      </c>
      <c r="I34" s="81" t="s">
        <v>6685</v>
      </c>
      <c r="J34" s="81" t="s">
        <v>6720</v>
      </c>
      <c r="K34" s="81">
        <v>45</v>
      </c>
      <c r="L34" s="81">
        <v>54</v>
      </c>
      <c r="N34" s="81">
        <v>9</v>
      </c>
      <c r="O34" s="81" t="s">
        <v>164</v>
      </c>
      <c r="P34" s="81">
        <v>39</v>
      </c>
      <c r="Q34" s="81" t="s">
        <v>233</v>
      </c>
      <c r="S34" s="81">
        <v>3000</v>
      </c>
      <c r="T34" s="81" t="s">
        <v>6720</v>
      </c>
      <c r="U34" s="81">
        <v>105</v>
      </c>
      <c r="V34" s="81" t="s">
        <v>341</v>
      </c>
      <c r="X34" s="81" t="s">
        <v>355</v>
      </c>
      <c r="AA34" s="81" t="s">
        <v>6721</v>
      </c>
      <c r="AC34" s="81" t="s">
        <v>6722</v>
      </c>
      <c r="AD34" s="82">
        <v>81</v>
      </c>
      <c r="AE34" s="82">
        <v>9</v>
      </c>
      <c r="AF34" s="82" t="s">
        <v>6723</v>
      </c>
      <c r="AG34" s="82" t="s">
        <v>164</v>
      </c>
      <c r="AH34" s="82">
        <v>12</v>
      </c>
      <c r="AI34" s="82" t="s">
        <v>1385</v>
      </c>
      <c r="AJ34" s="82" t="s">
        <v>167</v>
      </c>
      <c r="AK34" s="82" t="s">
        <v>341</v>
      </c>
      <c r="AL34" s="82">
        <v>0</v>
      </c>
      <c r="AO34" s="82" t="s">
        <v>6724</v>
      </c>
      <c r="AP34" s="82" t="s">
        <v>259</v>
      </c>
      <c r="AU34" s="82">
        <v>12</v>
      </c>
      <c r="AV34" s="82" t="s">
        <v>164</v>
      </c>
      <c r="AW34" s="82">
        <v>12</v>
      </c>
      <c r="AX34" s="82" t="s">
        <v>341</v>
      </c>
      <c r="AY34" s="82" t="s">
        <v>167</v>
      </c>
      <c r="AZ34" s="82" t="s">
        <v>6725</v>
      </c>
      <c r="BA34" s="82" t="s">
        <v>341</v>
      </c>
      <c r="BD34" s="82" t="s">
        <v>6726</v>
      </c>
      <c r="BE34" s="82" t="s">
        <v>259</v>
      </c>
      <c r="BJ34" s="83" t="s">
        <v>162</v>
      </c>
      <c r="BQ34" s="84" t="s">
        <v>162</v>
      </c>
      <c r="BS34" s="84" t="s">
        <v>162</v>
      </c>
      <c r="BU34" s="86" t="s">
        <v>6727</v>
      </c>
    </row>
    <row r="35" spans="1:73" ht="135" x14ac:dyDescent="0.25">
      <c r="A35" s="79" t="s">
        <v>6050</v>
      </c>
      <c r="B35" s="105">
        <f>VLOOKUP(A35,[1]Pop!A34:B978,2,FALSE)</f>
        <v>10103</v>
      </c>
      <c r="C35" s="80" t="s">
        <v>164</v>
      </c>
      <c r="D35" s="81">
        <v>3830</v>
      </c>
      <c r="E35" s="81" t="s">
        <v>164</v>
      </c>
      <c r="F35" s="81">
        <v>5</v>
      </c>
      <c r="G35" s="81" t="s">
        <v>614</v>
      </c>
      <c r="I35" s="81">
        <v>0</v>
      </c>
      <c r="J35" s="100" t="s">
        <v>7661</v>
      </c>
      <c r="M35" s="81" t="s">
        <v>7662</v>
      </c>
      <c r="N35" s="81">
        <v>470</v>
      </c>
      <c r="O35" s="81" t="s">
        <v>164</v>
      </c>
      <c r="P35" s="81">
        <v>5</v>
      </c>
      <c r="Q35" s="81" t="s">
        <v>614</v>
      </c>
      <c r="S35" s="81">
        <v>0</v>
      </c>
      <c r="T35" s="100" t="s">
        <v>7663</v>
      </c>
      <c r="W35" s="81" t="s">
        <v>7664</v>
      </c>
      <c r="X35" s="81" t="s">
        <v>687</v>
      </c>
      <c r="AB35" s="81" t="s">
        <v>7665</v>
      </c>
      <c r="AC35" s="81" t="s">
        <v>341</v>
      </c>
      <c r="AD35" s="82">
        <v>3830</v>
      </c>
      <c r="AE35" s="82">
        <v>470</v>
      </c>
      <c r="AG35" s="82" t="s">
        <v>164</v>
      </c>
      <c r="AH35" s="82">
        <v>7.95</v>
      </c>
      <c r="AI35" s="82">
        <v>0</v>
      </c>
      <c r="AJ35" s="82" t="s">
        <v>614</v>
      </c>
      <c r="AL35" s="82" t="s">
        <v>7666</v>
      </c>
      <c r="AO35" s="82" t="s">
        <v>7667</v>
      </c>
      <c r="AP35" s="82" t="s">
        <v>355</v>
      </c>
      <c r="AS35" s="92">
        <v>2170000</v>
      </c>
      <c r="AV35" s="82" t="s">
        <v>164</v>
      </c>
      <c r="AW35" s="82">
        <v>7.95</v>
      </c>
      <c r="AX35" s="82">
        <v>0</v>
      </c>
      <c r="AY35" s="82" t="s">
        <v>614</v>
      </c>
      <c r="BA35" s="82" t="s">
        <v>7666</v>
      </c>
      <c r="BD35" s="82" t="s">
        <v>7668</v>
      </c>
      <c r="BE35" s="82" t="s">
        <v>355</v>
      </c>
      <c r="BH35" s="92">
        <v>2170000</v>
      </c>
      <c r="BJ35" s="83" t="s">
        <v>164</v>
      </c>
      <c r="BK35" s="83">
        <v>3</v>
      </c>
      <c r="BL35" s="83" t="s">
        <v>7669</v>
      </c>
      <c r="BM35" s="83" t="s">
        <v>775</v>
      </c>
      <c r="BN35" s="83" t="s">
        <v>7670</v>
      </c>
      <c r="BP35" s="83" t="s">
        <v>7671</v>
      </c>
      <c r="BQ35" s="84" t="s">
        <v>164</v>
      </c>
      <c r="BR35" s="84">
        <v>13.33</v>
      </c>
      <c r="BS35" s="84" t="s">
        <v>164</v>
      </c>
      <c r="BT35" s="85" t="s">
        <v>7672</v>
      </c>
    </row>
    <row r="36" spans="1:73" x14ac:dyDescent="0.25">
      <c r="A36" s="79" t="s">
        <v>6052</v>
      </c>
      <c r="B36" s="105">
        <f>VLOOKUP(A36,[1]Pop!A35:B979,2,FALSE)</f>
        <v>2159</v>
      </c>
      <c r="C36" s="80" t="s">
        <v>164</v>
      </c>
      <c r="D36" s="81">
        <v>1068</v>
      </c>
      <c r="E36" s="81" t="s">
        <v>164</v>
      </c>
      <c r="F36" s="81">
        <v>13.33</v>
      </c>
      <c r="G36" s="81" t="s">
        <v>233</v>
      </c>
      <c r="I36" s="81">
        <v>0</v>
      </c>
      <c r="J36" s="81" t="s">
        <v>7420</v>
      </c>
      <c r="K36" s="81">
        <v>25.43</v>
      </c>
      <c r="L36" s="81">
        <v>37.53</v>
      </c>
      <c r="N36" s="81">
        <v>116</v>
      </c>
      <c r="O36" s="81" t="s">
        <v>164</v>
      </c>
      <c r="P36" s="81">
        <v>13.33</v>
      </c>
      <c r="Q36" s="81" t="s">
        <v>233</v>
      </c>
      <c r="S36" s="81">
        <v>0</v>
      </c>
      <c r="T36" s="81" t="s">
        <v>7420</v>
      </c>
      <c r="U36" s="81">
        <v>73.83</v>
      </c>
      <c r="V36" s="81">
        <v>497.33</v>
      </c>
      <c r="X36" s="81" t="s">
        <v>259</v>
      </c>
      <c r="AD36" s="82">
        <v>936</v>
      </c>
      <c r="AE36" s="82">
        <v>117</v>
      </c>
      <c r="AF36" s="82">
        <v>67</v>
      </c>
      <c r="AG36" s="82" t="s">
        <v>164</v>
      </c>
      <c r="AH36" s="82">
        <v>19</v>
      </c>
      <c r="AI36" s="82">
        <v>0</v>
      </c>
      <c r="AJ36" s="82" t="s">
        <v>233</v>
      </c>
      <c r="AL36" s="82" t="s">
        <v>7421</v>
      </c>
      <c r="AN36" s="82">
        <v>30.83</v>
      </c>
      <c r="AP36" s="82" t="s">
        <v>323</v>
      </c>
      <c r="AT36" s="82" t="s">
        <v>7422</v>
      </c>
      <c r="AU36" s="82">
        <v>140</v>
      </c>
      <c r="AV36" s="82" t="s">
        <v>164</v>
      </c>
      <c r="AW36" s="82">
        <v>19</v>
      </c>
      <c r="AX36" s="82">
        <v>0</v>
      </c>
      <c r="AY36" s="82" t="s">
        <v>233</v>
      </c>
      <c r="BA36" s="82" t="s">
        <v>7421</v>
      </c>
      <c r="BC36" s="82">
        <v>30.83</v>
      </c>
      <c r="BE36" s="82" t="s">
        <v>323</v>
      </c>
      <c r="BI36" s="82" t="s">
        <v>7423</v>
      </c>
      <c r="BJ36" s="83" t="s">
        <v>162</v>
      </c>
      <c r="BQ36" s="84" t="s">
        <v>162</v>
      </c>
      <c r="BS36" s="84" t="s">
        <v>164</v>
      </c>
      <c r="BT36" s="85">
        <v>5.5</v>
      </c>
      <c r="BU36" s="86" t="s">
        <v>7424</v>
      </c>
    </row>
    <row r="37" spans="1:73" x14ac:dyDescent="0.25">
      <c r="A37" s="79" t="s">
        <v>5936</v>
      </c>
      <c r="B37" s="105">
        <f>VLOOKUP(A37,[1]Pop!A36:B980,2,FALSE)</f>
        <v>126326</v>
      </c>
      <c r="C37" s="80" t="s">
        <v>164</v>
      </c>
      <c r="D37" s="88">
        <v>45465</v>
      </c>
      <c r="E37" s="81" t="s">
        <v>164</v>
      </c>
      <c r="F37" s="89">
        <v>11.89</v>
      </c>
      <c r="G37" s="81" t="s">
        <v>167</v>
      </c>
      <c r="H37" s="81" t="s">
        <v>7746</v>
      </c>
      <c r="I37" s="81">
        <v>0</v>
      </c>
      <c r="J37" s="89">
        <v>2.0388000000000002</v>
      </c>
      <c r="M37" s="81" t="s">
        <v>7747</v>
      </c>
      <c r="N37" s="88">
        <v>3186</v>
      </c>
      <c r="O37" s="81" t="s">
        <v>164</v>
      </c>
      <c r="P37" s="81" t="s">
        <v>7748</v>
      </c>
      <c r="Q37" s="81" t="s">
        <v>167</v>
      </c>
      <c r="R37" s="81" t="s">
        <v>7746</v>
      </c>
      <c r="S37" s="81">
        <v>0</v>
      </c>
      <c r="T37" s="81" t="s">
        <v>7749</v>
      </c>
      <c r="W37" s="81" t="s">
        <v>7750</v>
      </c>
      <c r="X37" s="81" t="s">
        <v>259</v>
      </c>
      <c r="AC37" s="81" t="s">
        <v>7751</v>
      </c>
      <c r="AD37" s="82">
        <v>44321</v>
      </c>
      <c r="AE37" s="82">
        <v>3186</v>
      </c>
      <c r="AF37" s="91">
        <v>18.79</v>
      </c>
      <c r="AG37" s="82" t="s">
        <v>164</v>
      </c>
      <c r="AH37" s="91">
        <v>14.59</v>
      </c>
      <c r="AI37" s="82" t="s">
        <v>7752</v>
      </c>
      <c r="AJ37" s="82" t="s">
        <v>167</v>
      </c>
      <c r="AK37" s="82" t="s">
        <v>7746</v>
      </c>
      <c r="AL37" s="91">
        <v>2.1021999999999998</v>
      </c>
      <c r="AO37" s="82" t="s">
        <v>7753</v>
      </c>
      <c r="AP37" s="82" t="s">
        <v>259</v>
      </c>
      <c r="AU37" s="82" t="s">
        <v>7754</v>
      </c>
      <c r="AV37" s="82" t="s">
        <v>164</v>
      </c>
      <c r="AW37" s="91">
        <v>14.59</v>
      </c>
      <c r="AX37" s="82" t="s">
        <v>7752</v>
      </c>
      <c r="AY37" s="82" t="s">
        <v>167</v>
      </c>
      <c r="AZ37" s="82" t="s">
        <v>7746</v>
      </c>
      <c r="BA37" s="82" t="s">
        <v>7755</v>
      </c>
      <c r="BD37" s="82" t="s">
        <v>7756</v>
      </c>
      <c r="BE37" s="82" t="s">
        <v>259</v>
      </c>
      <c r="BJ37" s="83" t="s">
        <v>164</v>
      </c>
      <c r="BK37" s="83">
        <v>44467</v>
      </c>
      <c r="BL37" s="83">
        <v>2902</v>
      </c>
      <c r="BM37" s="83" t="s">
        <v>167</v>
      </c>
      <c r="BO37" s="83" t="s">
        <v>7757</v>
      </c>
      <c r="BP37" s="83" t="s">
        <v>7758</v>
      </c>
      <c r="BQ37" s="84" t="s">
        <v>164</v>
      </c>
      <c r="BR37" s="97">
        <v>16.739999999999998</v>
      </c>
      <c r="BS37" s="84" t="s">
        <v>164</v>
      </c>
      <c r="BT37" s="90">
        <v>4.8</v>
      </c>
    </row>
    <row r="38" spans="1:73" x14ac:dyDescent="0.25">
      <c r="A38" s="79" t="s">
        <v>6056</v>
      </c>
      <c r="B38" s="105">
        <f>VLOOKUP(A38,[1]Pop!A37:B981,2,FALSE)</f>
        <v>5528</v>
      </c>
      <c r="C38" s="80" t="s">
        <v>164</v>
      </c>
      <c r="D38" s="81">
        <v>2729</v>
      </c>
      <c r="E38" s="81" t="s">
        <v>164</v>
      </c>
      <c r="F38" s="81">
        <v>23.15</v>
      </c>
      <c r="G38" s="81" t="s">
        <v>614</v>
      </c>
      <c r="I38" s="81">
        <v>240</v>
      </c>
      <c r="J38" s="81">
        <v>3.2099999999999997E-2</v>
      </c>
      <c r="M38" s="81" t="s">
        <v>7599</v>
      </c>
      <c r="N38" s="81">
        <v>279</v>
      </c>
      <c r="O38" s="81" t="s">
        <v>162</v>
      </c>
      <c r="X38" s="81" t="s">
        <v>865</v>
      </c>
      <c r="AA38" s="81">
        <v>2600000</v>
      </c>
      <c r="AD38" s="82">
        <v>2020</v>
      </c>
      <c r="AE38" s="82">
        <v>265</v>
      </c>
      <c r="AF38" s="82">
        <v>18.350000000000001</v>
      </c>
      <c r="AG38" s="82" t="s">
        <v>164</v>
      </c>
      <c r="AH38" s="82">
        <v>14.32</v>
      </c>
      <c r="AI38" s="82">
        <v>294</v>
      </c>
      <c r="AJ38" s="82" t="s">
        <v>614</v>
      </c>
      <c r="AL38" s="82">
        <v>3.83</v>
      </c>
      <c r="AO38" s="82" t="s">
        <v>7600</v>
      </c>
      <c r="AP38" s="82" t="s">
        <v>373</v>
      </c>
      <c r="AR38" s="82">
        <v>819000</v>
      </c>
      <c r="AV38" s="82" t="s">
        <v>162</v>
      </c>
      <c r="BJ38" s="83" t="s">
        <v>164</v>
      </c>
      <c r="BK38" s="83">
        <v>3</v>
      </c>
      <c r="BL38" s="83">
        <v>3</v>
      </c>
      <c r="BM38" s="83" t="s">
        <v>167</v>
      </c>
      <c r="BO38" s="83" t="s">
        <v>647</v>
      </c>
      <c r="BQ38" s="84" t="s">
        <v>162</v>
      </c>
      <c r="BS38" s="84" t="s">
        <v>162</v>
      </c>
    </row>
    <row r="39" spans="1:73" ht="30" x14ac:dyDescent="0.25">
      <c r="A39" s="79" t="s">
        <v>4617</v>
      </c>
      <c r="B39" s="105">
        <f>VLOOKUP(A39,[1]Pop!A38:B982,2,FALSE)</f>
        <v>7652</v>
      </c>
      <c r="C39" s="80" t="s">
        <v>164</v>
      </c>
      <c r="D39" s="81">
        <v>3049</v>
      </c>
      <c r="E39" s="81" t="s">
        <v>162</v>
      </c>
      <c r="M39" s="81" t="s">
        <v>7618</v>
      </c>
      <c r="N39" s="81">
        <v>322</v>
      </c>
      <c r="O39" s="81" t="s">
        <v>162</v>
      </c>
      <c r="W39" s="81" t="s">
        <v>7619</v>
      </c>
      <c r="X39" s="81" t="s">
        <v>259</v>
      </c>
      <c r="AC39" s="81" t="s">
        <v>7620</v>
      </c>
      <c r="AD39" s="82">
        <v>3041</v>
      </c>
      <c r="AE39" s="82">
        <v>306</v>
      </c>
      <c r="AF39" s="82">
        <v>25.62</v>
      </c>
      <c r="AG39" s="82" t="s">
        <v>162</v>
      </c>
      <c r="AM39" s="82">
        <v>100</v>
      </c>
      <c r="AN39" s="82">
        <v>4.6900000000000004</v>
      </c>
      <c r="AO39" s="82" t="s">
        <v>7621</v>
      </c>
      <c r="AP39" s="82" t="s">
        <v>259</v>
      </c>
      <c r="AU39" s="82">
        <v>133.35</v>
      </c>
      <c r="AV39" s="82" t="s">
        <v>162</v>
      </c>
      <c r="BB39" s="82">
        <v>100</v>
      </c>
      <c r="BC39" s="82">
        <v>4.6900000000000004</v>
      </c>
      <c r="BD39" s="82" t="s">
        <v>7622</v>
      </c>
      <c r="BE39" s="82" t="s">
        <v>259</v>
      </c>
      <c r="BJ39" s="83" t="s">
        <v>164</v>
      </c>
      <c r="BK39" s="83">
        <v>5</v>
      </c>
      <c r="BL39" s="83">
        <v>5</v>
      </c>
      <c r="BM39" s="83" t="s">
        <v>167</v>
      </c>
      <c r="BO39" s="83" t="s">
        <v>1013</v>
      </c>
      <c r="BP39" s="83" t="s">
        <v>7623</v>
      </c>
      <c r="BQ39" s="84" t="s">
        <v>162</v>
      </c>
      <c r="BS39" s="84" t="s">
        <v>162</v>
      </c>
      <c r="BU39" s="86" t="s">
        <v>7624</v>
      </c>
    </row>
    <row r="40" spans="1:73" x14ac:dyDescent="0.25">
      <c r="A40" s="79" t="s">
        <v>3455</v>
      </c>
      <c r="B40" s="105">
        <f>VLOOKUP(A40,[1]Pop!A39:B983,2,FALSE)</f>
        <v>5253</v>
      </c>
      <c r="C40" s="80" t="s">
        <v>164</v>
      </c>
      <c r="D40" s="81">
        <v>1947</v>
      </c>
      <c r="E40" s="81" t="s">
        <v>164</v>
      </c>
      <c r="F40" s="81">
        <v>5.8</v>
      </c>
      <c r="G40" s="81" t="s">
        <v>614</v>
      </c>
      <c r="I40" s="81">
        <v>0</v>
      </c>
      <c r="J40" s="81" t="s">
        <v>7581</v>
      </c>
      <c r="M40" s="81" t="s">
        <v>7582</v>
      </c>
      <c r="N40" s="81">
        <v>245</v>
      </c>
      <c r="O40" s="81" t="s">
        <v>164</v>
      </c>
      <c r="P40" s="81">
        <v>5.8</v>
      </c>
      <c r="Q40" s="81" t="s">
        <v>614</v>
      </c>
      <c r="S40" s="81">
        <v>0</v>
      </c>
      <c r="T40" s="81" t="s">
        <v>7581</v>
      </c>
      <c r="W40" s="81" t="s">
        <v>7582</v>
      </c>
      <c r="X40" s="81" t="s">
        <v>323</v>
      </c>
      <c r="AB40" s="81" t="s">
        <v>7583</v>
      </c>
      <c r="AC40" s="81" t="s">
        <v>264</v>
      </c>
      <c r="AD40" s="82">
        <v>1920</v>
      </c>
      <c r="AE40" s="82">
        <v>226</v>
      </c>
      <c r="AF40" s="82" t="s">
        <v>7584</v>
      </c>
      <c r="AG40" s="82" t="s">
        <v>164</v>
      </c>
      <c r="AH40" s="82">
        <v>9.64</v>
      </c>
      <c r="AI40" s="82">
        <v>0</v>
      </c>
      <c r="AJ40" s="82" t="s">
        <v>614</v>
      </c>
      <c r="AL40" s="82" t="s">
        <v>7585</v>
      </c>
      <c r="AO40" s="82" t="s">
        <v>7586</v>
      </c>
      <c r="AP40" s="82" t="s">
        <v>323</v>
      </c>
      <c r="AT40" s="82" t="s">
        <v>7587</v>
      </c>
      <c r="AU40" s="82" t="s">
        <v>7588</v>
      </c>
      <c r="AV40" s="82" t="s">
        <v>164</v>
      </c>
      <c r="AW40" s="82">
        <v>9.64</v>
      </c>
      <c r="AX40" s="82">
        <v>0</v>
      </c>
      <c r="AY40" s="82" t="s">
        <v>614</v>
      </c>
      <c r="BA40" s="82">
        <v>5.03</v>
      </c>
      <c r="BD40" s="82" t="s">
        <v>7586</v>
      </c>
      <c r="BE40" s="82" t="s">
        <v>323</v>
      </c>
      <c r="BI40" s="82" t="s">
        <v>7589</v>
      </c>
      <c r="BJ40" s="83" t="s">
        <v>164</v>
      </c>
      <c r="BK40" s="83">
        <v>3</v>
      </c>
      <c r="BL40" s="83">
        <v>3</v>
      </c>
      <c r="BM40" s="83" t="s">
        <v>167</v>
      </c>
      <c r="BP40" s="83" t="s">
        <v>7590</v>
      </c>
      <c r="BQ40" s="84" t="s">
        <v>162</v>
      </c>
      <c r="BS40" s="84" t="s">
        <v>162</v>
      </c>
      <c r="BU40" s="86" t="s">
        <v>7591</v>
      </c>
    </row>
    <row r="41" spans="1:73" x14ac:dyDescent="0.25">
      <c r="A41" s="79" t="s">
        <v>801</v>
      </c>
      <c r="B41" s="105">
        <f>VLOOKUP(A41,[1]Pop!A40:B984,2,FALSE)</f>
        <v>386</v>
      </c>
      <c r="C41" s="80" t="s">
        <v>164</v>
      </c>
      <c r="D41" s="81">
        <v>179</v>
      </c>
      <c r="E41" s="81" t="s">
        <v>164</v>
      </c>
      <c r="F41" s="81">
        <v>25</v>
      </c>
      <c r="G41" s="81" t="s">
        <v>233</v>
      </c>
      <c r="I41" s="81">
        <v>2000</v>
      </c>
      <c r="J41" s="81">
        <v>1.2500000000000001E-2</v>
      </c>
      <c r="K41" s="81">
        <v>43.5</v>
      </c>
      <c r="M41" s="81">
        <v>78.5</v>
      </c>
      <c r="N41" s="81">
        <v>17</v>
      </c>
      <c r="O41" s="81" t="s">
        <v>164</v>
      </c>
      <c r="P41" s="81">
        <v>25</v>
      </c>
      <c r="Q41" s="81" t="s">
        <v>233</v>
      </c>
      <c r="AD41" s="82">
        <v>179</v>
      </c>
      <c r="AE41" s="82">
        <v>17</v>
      </c>
      <c r="AF41" s="82">
        <v>18</v>
      </c>
      <c r="AG41" s="82" t="s">
        <v>164</v>
      </c>
      <c r="AH41" s="82">
        <v>18</v>
      </c>
      <c r="AI41" s="82" t="s">
        <v>2519</v>
      </c>
      <c r="AJ41" s="82" t="s">
        <v>167</v>
      </c>
      <c r="AK41" s="82" t="s">
        <v>2519</v>
      </c>
      <c r="AU41" s="82">
        <v>18</v>
      </c>
      <c r="AV41" s="82" t="s">
        <v>164</v>
      </c>
      <c r="AW41" s="82" t="s">
        <v>2519</v>
      </c>
      <c r="AX41" s="82" t="s">
        <v>2519</v>
      </c>
      <c r="BJ41" s="83" t="s">
        <v>162</v>
      </c>
      <c r="BQ41" s="84" t="s">
        <v>162</v>
      </c>
      <c r="BS41" s="84" t="s">
        <v>162</v>
      </c>
    </row>
    <row r="42" spans="1:73" ht="30" x14ac:dyDescent="0.25">
      <c r="A42" s="79" t="s">
        <v>6064</v>
      </c>
      <c r="B42" s="105">
        <f>VLOOKUP(A42,[1]Pop!A41:B985,2,FALSE)</f>
        <v>974</v>
      </c>
      <c r="C42" s="80" t="s">
        <v>164</v>
      </c>
      <c r="D42" s="81">
        <v>434</v>
      </c>
      <c r="E42" s="81" t="s">
        <v>164</v>
      </c>
      <c r="F42" s="81">
        <v>12.5</v>
      </c>
      <c r="G42" s="81" t="s">
        <v>614</v>
      </c>
      <c r="I42" s="81">
        <v>250</v>
      </c>
      <c r="J42" s="81">
        <v>0.05</v>
      </c>
      <c r="K42" s="81">
        <v>33.4</v>
      </c>
      <c r="L42" s="81">
        <v>66.8</v>
      </c>
      <c r="M42" s="81" t="s">
        <v>7227</v>
      </c>
      <c r="N42" s="81">
        <v>67</v>
      </c>
      <c r="O42" s="81" t="s">
        <v>164</v>
      </c>
      <c r="P42" s="81">
        <v>12.5</v>
      </c>
      <c r="Q42" s="81" t="s">
        <v>614</v>
      </c>
      <c r="S42" s="81">
        <v>250</v>
      </c>
      <c r="T42" s="81" t="s">
        <v>7228</v>
      </c>
      <c r="U42" s="81">
        <v>167</v>
      </c>
      <c r="V42" s="81">
        <v>1336</v>
      </c>
      <c r="W42" s="81" t="s">
        <v>7229</v>
      </c>
      <c r="X42" s="81" t="s">
        <v>687</v>
      </c>
      <c r="AB42" s="81" t="s">
        <v>7230</v>
      </c>
      <c r="AD42" s="82">
        <v>434</v>
      </c>
      <c r="AE42" s="82">
        <v>67</v>
      </c>
      <c r="AF42" s="82" t="s">
        <v>7231</v>
      </c>
      <c r="AG42" s="82" t="s">
        <v>164</v>
      </c>
      <c r="AH42" s="82">
        <v>12.5</v>
      </c>
      <c r="AI42" s="82">
        <v>250</v>
      </c>
      <c r="AJ42" s="82" t="s">
        <v>614</v>
      </c>
      <c r="AL42" s="82" t="s">
        <v>7228</v>
      </c>
      <c r="AM42" s="95">
        <v>1</v>
      </c>
      <c r="AN42" s="82">
        <v>6.68</v>
      </c>
      <c r="AO42" s="82" t="s">
        <v>7232</v>
      </c>
      <c r="AP42" s="82" t="s">
        <v>687</v>
      </c>
      <c r="AT42" s="82" t="s">
        <v>7233</v>
      </c>
      <c r="AU42" s="82" t="s">
        <v>2105</v>
      </c>
      <c r="AV42" s="82" t="s">
        <v>164</v>
      </c>
      <c r="AW42" s="82">
        <v>12.5</v>
      </c>
      <c r="AX42" s="82">
        <v>250</v>
      </c>
      <c r="AY42" s="82" t="s">
        <v>614</v>
      </c>
      <c r="BA42" s="82">
        <v>0.05</v>
      </c>
      <c r="BB42" s="82">
        <v>100</v>
      </c>
      <c r="BC42" s="82">
        <v>6.68</v>
      </c>
      <c r="BE42" s="82" t="s">
        <v>687</v>
      </c>
      <c r="BI42" s="82" t="s">
        <v>7234</v>
      </c>
      <c r="BJ42" s="83" t="s">
        <v>210</v>
      </c>
      <c r="BQ42" s="84" t="s">
        <v>164</v>
      </c>
      <c r="BR42" s="84">
        <v>15</v>
      </c>
      <c r="BS42" s="84" t="s">
        <v>164</v>
      </c>
      <c r="BT42" s="85" t="s">
        <v>7235</v>
      </c>
      <c r="BU42" s="86" t="s">
        <v>7236</v>
      </c>
    </row>
    <row r="43" spans="1:73" x14ac:dyDescent="0.25">
      <c r="A43" s="79" t="s">
        <v>6066</v>
      </c>
      <c r="B43" s="105">
        <f>VLOOKUP(A43,[1]Pop!A42:B986,2,FALSE)</f>
        <v>43</v>
      </c>
      <c r="C43" s="80" t="s">
        <v>164</v>
      </c>
      <c r="D43" s="81">
        <v>79</v>
      </c>
      <c r="E43" s="81" t="s">
        <v>164</v>
      </c>
      <c r="F43" s="81">
        <v>30</v>
      </c>
      <c r="G43" s="81" t="s">
        <v>167</v>
      </c>
      <c r="H43" s="81" t="s">
        <v>6656</v>
      </c>
      <c r="M43" s="81" t="s">
        <v>6657</v>
      </c>
      <c r="N43" s="81">
        <v>5</v>
      </c>
      <c r="O43" s="81" t="s">
        <v>164</v>
      </c>
      <c r="P43" s="81">
        <v>90</v>
      </c>
      <c r="Q43" s="81" t="s">
        <v>167</v>
      </c>
      <c r="R43" s="81" t="s">
        <v>6657</v>
      </c>
      <c r="W43" s="81" t="s">
        <v>6657</v>
      </c>
      <c r="X43" s="81" t="s">
        <v>355</v>
      </c>
      <c r="AA43" s="81" t="s">
        <v>6658</v>
      </c>
      <c r="AD43" s="82">
        <v>0</v>
      </c>
      <c r="AE43" s="82">
        <v>0</v>
      </c>
      <c r="AG43" s="82" t="s">
        <v>162</v>
      </c>
      <c r="AV43" s="82" t="s">
        <v>162</v>
      </c>
      <c r="BJ43" s="83" t="s">
        <v>162</v>
      </c>
      <c r="BQ43" s="84" t="s">
        <v>162</v>
      </c>
      <c r="BS43" s="84" t="s">
        <v>164</v>
      </c>
      <c r="BT43" s="85">
        <v>3.61</v>
      </c>
      <c r="BU43" s="86" t="s">
        <v>6659</v>
      </c>
    </row>
    <row r="44" spans="1:73" x14ac:dyDescent="0.25">
      <c r="A44" s="79" t="s">
        <v>6073</v>
      </c>
      <c r="B44" s="105">
        <f>VLOOKUP(A44,[1]Pop!A43:B987,2,FALSE)</f>
        <v>15447</v>
      </c>
      <c r="C44" s="80" t="s">
        <v>164</v>
      </c>
      <c r="D44" s="81">
        <v>5700</v>
      </c>
      <c r="E44" s="81" t="s">
        <v>162</v>
      </c>
      <c r="K44" s="81">
        <v>37</v>
      </c>
      <c r="L44" s="81">
        <v>73</v>
      </c>
      <c r="N44" s="81">
        <v>400</v>
      </c>
      <c r="O44" s="81" t="s">
        <v>162</v>
      </c>
      <c r="U44" s="81">
        <v>183</v>
      </c>
      <c r="V44" s="81">
        <v>1462</v>
      </c>
      <c r="X44" s="81" t="s">
        <v>323</v>
      </c>
      <c r="AB44" s="81" t="s">
        <v>7687</v>
      </c>
      <c r="AC44" s="81" t="s">
        <v>341</v>
      </c>
      <c r="AD44" s="82">
        <v>5700</v>
      </c>
      <c r="AE44" s="82">
        <v>400</v>
      </c>
      <c r="AF44" s="82">
        <v>25</v>
      </c>
      <c r="AG44" s="82" t="s">
        <v>162</v>
      </c>
      <c r="AN44" s="82">
        <v>5.69</v>
      </c>
      <c r="AP44" s="82" t="s">
        <v>323</v>
      </c>
      <c r="AT44" s="82" t="s">
        <v>7688</v>
      </c>
      <c r="AU44" s="82" t="s">
        <v>7689</v>
      </c>
      <c r="AV44" s="82" t="s">
        <v>162</v>
      </c>
      <c r="BC44" s="82">
        <v>5.69</v>
      </c>
      <c r="BE44" s="82" t="s">
        <v>323</v>
      </c>
      <c r="BI44" s="82" t="s">
        <v>7688</v>
      </c>
      <c r="BJ44" s="83" t="s">
        <v>164</v>
      </c>
      <c r="BK44" s="83">
        <v>7.12</v>
      </c>
      <c r="BL44" s="83">
        <v>7.12</v>
      </c>
      <c r="BM44" s="83" t="s">
        <v>167</v>
      </c>
      <c r="BP44" s="83" t="s">
        <v>7690</v>
      </c>
      <c r="BQ44" s="84" t="s">
        <v>162</v>
      </c>
      <c r="BS44" s="84" t="s">
        <v>164</v>
      </c>
      <c r="BT44" s="85">
        <v>11.8</v>
      </c>
      <c r="BU44" s="86" t="s">
        <v>7691</v>
      </c>
    </row>
    <row r="45" spans="1:73" x14ac:dyDescent="0.25">
      <c r="A45" s="79" t="s">
        <v>2997</v>
      </c>
      <c r="B45" s="105">
        <f>VLOOKUP(A45,[1]Pop!A44:B988,2,FALSE)</f>
        <v>658</v>
      </c>
      <c r="C45" s="80" t="s">
        <v>164</v>
      </c>
      <c r="D45" s="81">
        <v>269</v>
      </c>
      <c r="E45" s="81" t="s">
        <v>164</v>
      </c>
      <c r="F45" s="81">
        <v>12.5</v>
      </c>
      <c r="G45" s="81" t="s">
        <v>233</v>
      </c>
      <c r="I45" s="81">
        <v>1</v>
      </c>
      <c r="J45" s="81">
        <v>2.5</v>
      </c>
      <c r="K45" s="81">
        <v>22.5</v>
      </c>
      <c r="L45" s="81">
        <v>35</v>
      </c>
      <c r="M45" s="81" t="s">
        <v>7073</v>
      </c>
      <c r="N45" s="81">
        <v>19</v>
      </c>
      <c r="O45" s="81" t="s">
        <v>164</v>
      </c>
      <c r="P45" s="81">
        <v>12.5</v>
      </c>
      <c r="Q45" s="81" t="s">
        <v>233</v>
      </c>
      <c r="S45" s="81">
        <v>1</v>
      </c>
      <c r="T45" s="81">
        <v>2.5</v>
      </c>
      <c r="U45" s="81">
        <v>110</v>
      </c>
      <c r="V45" s="81">
        <v>622.5</v>
      </c>
      <c r="X45" s="81" t="s">
        <v>259</v>
      </c>
      <c r="AC45" s="81" t="s">
        <v>7074</v>
      </c>
      <c r="AD45" s="82">
        <v>261</v>
      </c>
      <c r="AE45" s="82">
        <v>17</v>
      </c>
      <c r="AF45" s="82">
        <v>61.65</v>
      </c>
      <c r="AG45" s="82" t="s">
        <v>164</v>
      </c>
      <c r="AH45" s="82">
        <v>42.5</v>
      </c>
      <c r="AI45" s="82">
        <v>0</v>
      </c>
      <c r="AJ45" s="82" t="s">
        <v>233</v>
      </c>
      <c r="AL45" s="82">
        <v>5</v>
      </c>
      <c r="AM45" s="82">
        <v>100</v>
      </c>
      <c r="AN45" s="82">
        <v>47.5</v>
      </c>
      <c r="AP45" s="82" t="s">
        <v>373</v>
      </c>
      <c r="AR45" s="82" t="s">
        <v>7075</v>
      </c>
      <c r="AU45" s="82">
        <v>88.99</v>
      </c>
      <c r="AV45" s="82" t="s">
        <v>164</v>
      </c>
      <c r="AW45" s="82">
        <v>42.5</v>
      </c>
      <c r="AX45" s="82">
        <v>0</v>
      </c>
      <c r="AY45" s="82" t="s">
        <v>233</v>
      </c>
      <c r="BA45" s="82">
        <v>5</v>
      </c>
      <c r="BB45" s="82">
        <v>100</v>
      </c>
      <c r="BC45" s="82">
        <v>47.5</v>
      </c>
      <c r="BE45" s="82" t="s">
        <v>373</v>
      </c>
      <c r="BG45" s="82" t="s">
        <v>7075</v>
      </c>
      <c r="BJ45" s="83" t="s">
        <v>162</v>
      </c>
      <c r="BQ45" s="84" t="s">
        <v>162</v>
      </c>
      <c r="BS45" s="84" t="s">
        <v>162</v>
      </c>
    </row>
    <row r="46" spans="1:73" x14ac:dyDescent="0.25">
      <c r="A46" s="79" t="s">
        <v>6075</v>
      </c>
      <c r="B46" s="105">
        <f>VLOOKUP(A46,[1]Pop!A45:B989,2,FALSE)</f>
        <v>193</v>
      </c>
      <c r="C46" s="80" t="s">
        <v>164</v>
      </c>
      <c r="D46" s="81">
        <v>85</v>
      </c>
      <c r="E46" s="81" t="s">
        <v>164</v>
      </c>
      <c r="F46" s="89">
        <v>32.5</v>
      </c>
      <c r="G46" s="81" t="s">
        <v>233</v>
      </c>
      <c r="I46" s="81">
        <v>1000</v>
      </c>
      <c r="J46" s="89">
        <v>7.8</v>
      </c>
      <c r="K46" s="89">
        <v>63.7</v>
      </c>
      <c r="L46" s="89">
        <v>102.7</v>
      </c>
      <c r="N46" s="81">
        <v>5</v>
      </c>
      <c r="O46" s="81" t="s">
        <v>164</v>
      </c>
      <c r="P46" s="89">
        <v>32.5</v>
      </c>
      <c r="Q46" s="81" t="s">
        <v>233</v>
      </c>
      <c r="S46" s="81">
        <v>1000</v>
      </c>
      <c r="T46" s="89">
        <v>7.8</v>
      </c>
      <c r="U46" s="89">
        <v>219.7</v>
      </c>
      <c r="V46" s="89">
        <v>1584.7</v>
      </c>
      <c r="X46" s="81" t="s">
        <v>259</v>
      </c>
      <c r="AD46" s="82">
        <v>77</v>
      </c>
      <c r="AE46" s="82">
        <v>5</v>
      </c>
      <c r="AF46" s="91">
        <v>20</v>
      </c>
      <c r="AG46" s="82" t="s">
        <v>164</v>
      </c>
      <c r="AH46" s="91">
        <v>20</v>
      </c>
      <c r="AI46" s="82">
        <v>3000</v>
      </c>
      <c r="AJ46" s="82" t="s">
        <v>233</v>
      </c>
      <c r="AL46" s="91">
        <v>1.5</v>
      </c>
      <c r="AN46" s="82" t="s">
        <v>6751</v>
      </c>
      <c r="AP46" s="82" t="s">
        <v>259</v>
      </c>
      <c r="AU46" s="91">
        <v>20</v>
      </c>
      <c r="AV46" s="82" t="s">
        <v>164</v>
      </c>
      <c r="AW46" s="91">
        <v>20</v>
      </c>
      <c r="AX46" s="82">
        <v>3000</v>
      </c>
      <c r="AY46" s="82" t="s">
        <v>233</v>
      </c>
      <c r="BA46" s="91">
        <v>1.5</v>
      </c>
      <c r="BC46" s="82" t="s">
        <v>6752</v>
      </c>
      <c r="BE46" s="82" t="s">
        <v>259</v>
      </c>
      <c r="BJ46" s="83" t="s">
        <v>162</v>
      </c>
      <c r="BQ46" s="84" t="s">
        <v>162</v>
      </c>
      <c r="BS46" s="84" t="s">
        <v>162</v>
      </c>
    </row>
    <row r="47" spans="1:73" x14ac:dyDescent="0.25">
      <c r="A47" s="79" t="s">
        <v>5593</v>
      </c>
      <c r="B47" s="105">
        <f>VLOOKUP(A47,[1]Pop!A46:B990,2,FALSE)</f>
        <v>214</v>
      </c>
      <c r="C47" s="80" t="s">
        <v>164</v>
      </c>
      <c r="D47" s="81">
        <v>105</v>
      </c>
      <c r="E47" s="81" t="s">
        <v>164</v>
      </c>
      <c r="F47" s="81">
        <v>35</v>
      </c>
      <c r="G47" s="81" t="s">
        <v>233</v>
      </c>
      <c r="I47" s="81">
        <v>2000</v>
      </c>
      <c r="J47" s="81">
        <v>2.5000000000000001E-2</v>
      </c>
      <c r="N47" s="81">
        <v>0</v>
      </c>
      <c r="O47" s="81" t="s">
        <v>162</v>
      </c>
      <c r="AD47" s="82">
        <v>105</v>
      </c>
      <c r="AE47" s="82">
        <v>0</v>
      </c>
      <c r="AF47" s="82">
        <v>30</v>
      </c>
      <c r="AG47" s="82" t="s">
        <v>164</v>
      </c>
      <c r="AH47" s="82">
        <v>30</v>
      </c>
      <c r="AJ47" s="82" t="s">
        <v>167</v>
      </c>
      <c r="AL47" s="82">
        <v>30</v>
      </c>
      <c r="AV47" s="82" t="s">
        <v>162</v>
      </c>
      <c r="BJ47" s="83" t="s">
        <v>162</v>
      </c>
      <c r="BQ47" s="84" t="s">
        <v>164</v>
      </c>
      <c r="BR47" s="84">
        <v>14</v>
      </c>
      <c r="BS47" s="84" t="s">
        <v>162</v>
      </c>
    </row>
    <row r="48" spans="1:73" x14ac:dyDescent="0.25">
      <c r="A48" s="79" t="s">
        <v>6077</v>
      </c>
      <c r="B48" s="105">
        <f>VLOOKUP(A48,[1]Pop!A47:B991,2,FALSE)</f>
        <v>495</v>
      </c>
      <c r="C48" s="80" t="s">
        <v>164</v>
      </c>
      <c r="D48" s="81">
        <v>193</v>
      </c>
      <c r="E48" s="81" t="s">
        <v>164</v>
      </c>
      <c r="F48" s="81">
        <v>20</v>
      </c>
      <c r="G48" s="81" t="s">
        <v>167</v>
      </c>
      <c r="I48" s="81">
        <v>1000</v>
      </c>
      <c r="J48" s="81">
        <v>10</v>
      </c>
      <c r="K48" s="81">
        <v>60</v>
      </c>
      <c r="L48" s="81">
        <v>110</v>
      </c>
      <c r="N48" s="81">
        <v>18</v>
      </c>
      <c r="O48" s="81" t="s">
        <v>164</v>
      </c>
      <c r="P48" s="81">
        <v>20</v>
      </c>
      <c r="Q48" s="81" t="s">
        <v>233</v>
      </c>
      <c r="S48" s="81">
        <v>1000</v>
      </c>
      <c r="T48" s="81">
        <v>10</v>
      </c>
      <c r="U48" s="81">
        <v>2420</v>
      </c>
      <c r="X48" s="81" t="s">
        <v>259</v>
      </c>
      <c r="AD48" s="82">
        <v>190</v>
      </c>
      <c r="AE48" s="82">
        <v>17</v>
      </c>
      <c r="AG48" s="82" t="s">
        <v>164</v>
      </c>
      <c r="AH48" s="82">
        <v>20</v>
      </c>
      <c r="AI48" s="82">
        <v>1000</v>
      </c>
      <c r="AJ48" s="82" t="s">
        <v>233</v>
      </c>
      <c r="AL48" s="82">
        <v>10</v>
      </c>
      <c r="AO48" s="82" t="s">
        <v>6990</v>
      </c>
      <c r="AP48" s="82" t="s">
        <v>259</v>
      </c>
      <c r="AV48" s="82" t="s">
        <v>164</v>
      </c>
      <c r="AW48" s="82">
        <v>20</v>
      </c>
      <c r="AX48" s="82">
        <v>1000</v>
      </c>
      <c r="AY48" s="82" t="s">
        <v>233</v>
      </c>
      <c r="BA48" s="82">
        <v>10</v>
      </c>
      <c r="BD48" s="82" t="s">
        <v>6990</v>
      </c>
      <c r="BE48" s="82" t="s">
        <v>259</v>
      </c>
      <c r="BJ48" s="83" t="s">
        <v>162</v>
      </c>
      <c r="BQ48" s="84" t="s">
        <v>162</v>
      </c>
      <c r="BS48" s="84" t="s">
        <v>164</v>
      </c>
      <c r="BT48" s="85">
        <v>4</v>
      </c>
    </row>
    <row r="49" spans="1:73" x14ac:dyDescent="0.25">
      <c r="A49" s="79" t="s">
        <v>6078</v>
      </c>
      <c r="B49" s="105">
        <f>VLOOKUP(A49,[1]Pop!A48:B992,2,FALSE)</f>
        <v>876</v>
      </c>
      <c r="C49" s="80" t="s">
        <v>164</v>
      </c>
      <c r="D49" s="81">
        <v>372</v>
      </c>
      <c r="E49" s="81" t="s">
        <v>164</v>
      </c>
      <c r="F49" s="81">
        <v>9</v>
      </c>
      <c r="G49" s="81" t="s">
        <v>233</v>
      </c>
      <c r="I49" s="81">
        <v>1000</v>
      </c>
      <c r="J49" s="81" t="s">
        <v>7184</v>
      </c>
      <c r="K49" s="81">
        <v>39</v>
      </c>
      <c r="L49" s="81">
        <v>76.5</v>
      </c>
      <c r="N49" s="81">
        <v>7</v>
      </c>
      <c r="O49" s="81" t="s">
        <v>162</v>
      </c>
      <c r="U49" s="81">
        <v>189</v>
      </c>
      <c r="V49" s="81">
        <v>1501.5</v>
      </c>
      <c r="X49" s="81" t="s">
        <v>259</v>
      </c>
      <c r="AD49" s="82">
        <v>364</v>
      </c>
      <c r="AE49" s="82">
        <v>7</v>
      </c>
      <c r="AF49" s="82">
        <v>20</v>
      </c>
      <c r="AG49" s="82" t="s">
        <v>164</v>
      </c>
      <c r="AH49" s="82">
        <v>12.2</v>
      </c>
      <c r="AI49" s="82">
        <v>2000</v>
      </c>
      <c r="AJ49" s="82" t="s">
        <v>233</v>
      </c>
      <c r="AL49" s="82">
        <v>5.0999999999999996</v>
      </c>
      <c r="AN49" s="82">
        <v>5.0999999999999996</v>
      </c>
      <c r="AP49" s="82" t="s">
        <v>259</v>
      </c>
      <c r="AU49" s="82">
        <v>40</v>
      </c>
      <c r="AV49" s="82" t="s">
        <v>162</v>
      </c>
      <c r="BC49" s="82">
        <v>5.0999999999999996</v>
      </c>
      <c r="BE49" s="82" t="s">
        <v>259</v>
      </c>
      <c r="BJ49" s="83" t="s">
        <v>162</v>
      </c>
      <c r="BQ49" s="84" t="s">
        <v>162</v>
      </c>
      <c r="BS49" s="84" t="s">
        <v>162</v>
      </c>
    </row>
    <row r="50" spans="1:73" x14ac:dyDescent="0.25">
      <c r="A50" s="79" t="s">
        <v>5903</v>
      </c>
      <c r="B50" s="105">
        <f>VLOOKUP(A50,[1]Pop!A49:B993,2,FALSE)</f>
        <v>432</v>
      </c>
      <c r="C50" s="80" t="s">
        <v>164</v>
      </c>
      <c r="D50" s="81">
        <v>150</v>
      </c>
      <c r="E50" s="81" t="s">
        <v>164</v>
      </c>
      <c r="F50" s="81" t="s">
        <v>7764</v>
      </c>
      <c r="G50" s="81" t="s">
        <v>167</v>
      </c>
      <c r="H50" s="81" t="s">
        <v>3005</v>
      </c>
      <c r="N50" s="81" t="s">
        <v>250</v>
      </c>
      <c r="O50" s="81" t="s">
        <v>162</v>
      </c>
      <c r="AD50" s="82">
        <v>150</v>
      </c>
      <c r="AE50" s="82">
        <v>3</v>
      </c>
      <c r="AF50" s="91">
        <v>68</v>
      </c>
      <c r="AG50" s="82" t="s">
        <v>164</v>
      </c>
      <c r="AH50" s="82">
        <v>48</v>
      </c>
      <c r="AI50" s="82">
        <v>1</v>
      </c>
      <c r="AJ50" s="82" t="s">
        <v>167</v>
      </c>
      <c r="AK50" s="82" t="s">
        <v>1537</v>
      </c>
      <c r="AL50" s="82" t="s">
        <v>250</v>
      </c>
      <c r="AP50" s="82" t="s">
        <v>259</v>
      </c>
      <c r="AQ50" s="82">
        <v>48</v>
      </c>
      <c r="AU50" s="82">
        <v>48</v>
      </c>
      <c r="AV50" s="82" t="s">
        <v>164</v>
      </c>
      <c r="AW50" s="82">
        <v>55</v>
      </c>
      <c r="AX50" s="82">
        <v>1</v>
      </c>
      <c r="AY50" s="82" t="s">
        <v>167</v>
      </c>
      <c r="AZ50" s="82" t="s">
        <v>1537</v>
      </c>
      <c r="BA50" s="82" t="s">
        <v>6955</v>
      </c>
      <c r="BJ50" s="83" t="s">
        <v>162</v>
      </c>
      <c r="BQ50" s="84" t="s">
        <v>162</v>
      </c>
      <c r="BS50" s="84" t="s">
        <v>164</v>
      </c>
      <c r="BT50" s="85">
        <v>2500</v>
      </c>
    </row>
    <row r="51" spans="1:73" x14ac:dyDescent="0.25">
      <c r="A51" s="79" t="s">
        <v>713</v>
      </c>
      <c r="B51" s="105">
        <f>VLOOKUP(A51,[1]Pop!A50:B994,2,FALSE)</f>
        <v>821</v>
      </c>
      <c r="C51" s="80" t="s">
        <v>164</v>
      </c>
      <c r="D51" s="81">
        <v>365</v>
      </c>
      <c r="E51" s="81" t="s">
        <v>164</v>
      </c>
      <c r="F51" s="81">
        <v>7</v>
      </c>
      <c r="G51" s="81" t="s">
        <v>233</v>
      </c>
      <c r="I51" s="81">
        <v>1670</v>
      </c>
      <c r="J51" s="81" t="s">
        <v>7137</v>
      </c>
      <c r="K51" s="81">
        <v>21.99</v>
      </c>
      <c r="L51" s="81">
        <v>40.75</v>
      </c>
      <c r="N51" s="81">
        <v>50</v>
      </c>
      <c r="O51" s="81" t="s">
        <v>164</v>
      </c>
      <c r="P51" s="81">
        <v>7</v>
      </c>
      <c r="Q51" s="81" t="s">
        <v>233</v>
      </c>
      <c r="S51" s="81">
        <v>1670</v>
      </c>
      <c r="T51" s="81" t="s">
        <v>7137</v>
      </c>
      <c r="U51" s="81">
        <v>84.5</v>
      </c>
      <c r="V51" s="81">
        <v>565.75</v>
      </c>
      <c r="X51" s="81" t="s">
        <v>259</v>
      </c>
      <c r="AD51" s="82">
        <v>360</v>
      </c>
      <c r="AE51" s="82">
        <v>50</v>
      </c>
      <c r="AG51" s="82" t="s">
        <v>164</v>
      </c>
      <c r="AH51" s="82">
        <v>17</v>
      </c>
      <c r="AI51" s="82">
        <v>0</v>
      </c>
      <c r="AJ51" s="82" t="s">
        <v>233</v>
      </c>
      <c r="AL51" s="82" t="s">
        <v>7138</v>
      </c>
      <c r="AN51" s="82">
        <v>3.75</v>
      </c>
      <c r="AP51" s="82" t="s">
        <v>373</v>
      </c>
      <c r="AV51" s="82" t="s">
        <v>164</v>
      </c>
      <c r="AW51" s="82">
        <v>17</v>
      </c>
      <c r="AX51" s="82">
        <v>0</v>
      </c>
      <c r="AY51" s="82" t="s">
        <v>233</v>
      </c>
      <c r="BA51" s="82" t="s">
        <v>7138</v>
      </c>
      <c r="BC51" s="82">
        <v>3.75</v>
      </c>
      <c r="BE51" s="82" t="s">
        <v>373</v>
      </c>
      <c r="BJ51" s="83" t="s">
        <v>162</v>
      </c>
      <c r="BQ51" s="84" t="s">
        <v>164</v>
      </c>
      <c r="BR51" s="84">
        <v>14.75</v>
      </c>
      <c r="BS51" s="84" t="s">
        <v>164</v>
      </c>
      <c r="BT51" s="85">
        <v>6.5</v>
      </c>
    </row>
    <row r="52" spans="1:73" x14ac:dyDescent="0.25">
      <c r="A52" s="79" t="s">
        <v>6088</v>
      </c>
      <c r="B52" s="105">
        <f>VLOOKUP(A52,[1]Pop!A51:B995,2,FALSE)</f>
        <v>1585</v>
      </c>
      <c r="C52" s="80" t="s">
        <v>164</v>
      </c>
      <c r="D52" s="81">
        <v>629</v>
      </c>
      <c r="E52" s="81" t="s">
        <v>164</v>
      </c>
      <c r="F52" s="81">
        <v>30</v>
      </c>
      <c r="G52" s="81" t="s">
        <v>233</v>
      </c>
      <c r="I52" s="88">
        <v>2500</v>
      </c>
      <c r="J52" s="81" t="s">
        <v>7354</v>
      </c>
      <c r="K52" s="89">
        <v>47.5</v>
      </c>
      <c r="L52" s="89">
        <v>82.5</v>
      </c>
      <c r="N52" s="81">
        <v>129</v>
      </c>
      <c r="O52" s="81" t="s">
        <v>164</v>
      </c>
      <c r="P52" s="89">
        <v>30</v>
      </c>
      <c r="Q52" s="81" t="s">
        <v>233</v>
      </c>
      <c r="S52" s="88">
        <v>2500</v>
      </c>
      <c r="T52" s="81" t="s">
        <v>7355</v>
      </c>
      <c r="X52" s="81" t="s">
        <v>323</v>
      </c>
      <c r="AB52" s="81" t="s">
        <v>1164</v>
      </c>
      <c r="AD52" s="82">
        <v>606</v>
      </c>
      <c r="AE52" s="82">
        <v>118</v>
      </c>
      <c r="AF52" s="91">
        <v>30</v>
      </c>
      <c r="AG52" s="82" t="s">
        <v>164</v>
      </c>
      <c r="AH52" s="91">
        <v>30</v>
      </c>
      <c r="AI52" s="92">
        <v>2500</v>
      </c>
      <c r="AJ52" s="82" t="s">
        <v>233</v>
      </c>
      <c r="AL52" s="82" t="s">
        <v>7356</v>
      </c>
      <c r="AM52" s="95">
        <v>1</v>
      </c>
      <c r="AP52" s="82" t="s">
        <v>1711</v>
      </c>
      <c r="AR52" s="98">
        <v>1848000</v>
      </c>
      <c r="AS52" s="82" t="s">
        <v>7357</v>
      </c>
      <c r="AU52" s="91">
        <v>30</v>
      </c>
      <c r="AV52" s="82" t="s">
        <v>164</v>
      </c>
      <c r="AW52" s="91">
        <v>30</v>
      </c>
      <c r="AX52" s="92">
        <v>2500</v>
      </c>
      <c r="AY52" s="82" t="s">
        <v>233</v>
      </c>
      <c r="BA52" s="82" t="s">
        <v>7356</v>
      </c>
      <c r="BB52" s="95">
        <v>1</v>
      </c>
      <c r="BE52" s="82" t="s">
        <v>259</v>
      </c>
      <c r="BJ52" s="83" t="s">
        <v>162</v>
      </c>
      <c r="BQ52" s="84" t="s">
        <v>162</v>
      </c>
      <c r="BS52" s="84" t="s">
        <v>162</v>
      </c>
    </row>
    <row r="53" spans="1:73" x14ac:dyDescent="0.25">
      <c r="A53" s="79" t="s">
        <v>1310</v>
      </c>
      <c r="B53" s="105">
        <f>VLOOKUP(A53,[1]Pop!A52:B996,2,FALSE)</f>
        <v>281</v>
      </c>
      <c r="C53" s="80" t="s">
        <v>164</v>
      </c>
      <c r="D53" s="81">
        <v>100</v>
      </c>
      <c r="E53" s="81" t="s">
        <v>164</v>
      </c>
      <c r="F53" s="81">
        <v>10</v>
      </c>
      <c r="G53" s="81" t="s">
        <v>233</v>
      </c>
      <c r="I53" s="81">
        <v>2000</v>
      </c>
      <c r="J53" s="81" t="s">
        <v>4666</v>
      </c>
      <c r="K53" s="89">
        <v>25</v>
      </c>
      <c r="L53" s="89">
        <v>42</v>
      </c>
      <c r="N53" s="81">
        <v>15</v>
      </c>
      <c r="O53" s="81" t="s">
        <v>164</v>
      </c>
      <c r="P53" s="89">
        <v>10</v>
      </c>
      <c r="Q53" s="81" t="s">
        <v>233</v>
      </c>
      <c r="S53" s="81">
        <v>2000</v>
      </c>
      <c r="T53" s="81" t="s">
        <v>1322</v>
      </c>
      <c r="U53" s="89">
        <v>125</v>
      </c>
      <c r="V53" s="89">
        <v>1000</v>
      </c>
      <c r="X53" s="81" t="s">
        <v>259</v>
      </c>
      <c r="AD53" s="82">
        <v>100</v>
      </c>
      <c r="AE53" s="82">
        <v>15</v>
      </c>
      <c r="AF53" s="91">
        <v>11.5</v>
      </c>
      <c r="AG53" s="82" t="s">
        <v>164</v>
      </c>
      <c r="AH53" s="91">
        <v>11.5</v>
      </c>
      <c r="AI53" s="82">
        <v>2000</v>
      </c>
      <c r="AJ53" s="82" t="s">
        <v>167</v>
      </c>
      <c r="AK53" s="82" t="s">
        <v>6828</v>
      </c>
      <c r="AL53" s="82" t="s">
        <v>5001</v>
      </c>
      <c r="AU53" s="82">
        <v>11.5</v>
      </c>
      <c r="AV53" s="82" t="s">
        <v>164</v>
      </c>
      <c r="AW53" s="82">
        <v>11.5</v>
      </c>
      <c r="AX53" s="82" t="s">
        <v>6829</v>
      </c>
      <c r="AY53" s="82" t="s">
        <v>233</v>
      </c>
      <c r="BA53" s="82" t="s">
        <v>5001</v>
      </c>
      <c r="BJ53" s="83" t="s">
        <v>210</v>
      </c>
      <c r="BQ53" s="84" t="s">
        <v>162</v>
      </c>
      <c r="BS53" s="84" t="s">
        <v>162</v>
      </c>
    </row>
    <row r="54" spans="1:73" x14ac:dyDescent="0.25">
      <c r="A54" s="79" t="s">
        <v>6096</v>
      </c>
      <c r="B54" s="105">
        <f>VLOOKUP(A54,[1]Pop!A53:B997,2,FALSE)</f>
        <v>262</v>
      </c>
      <c r="C54" s="80" t="s">
        <v>164</v>
      </c>
      <c r="D54" s="81">
        <v>129</v>
      </c>
      <c r="E54" s="81" t="s">
        <v>164</v>
      </c>
      <c r="F54" s="89">
        <v>25</v>
      </c>
      <c r="G54" s="81" t="s">
        <v>233</v>
      </c>
      <c r="I54" s="81">
        <v>1000</v>
      </c>
      <c r="J54" s="89">
        <v>7</v>
      </c>
      <c r="K54" s="89">
        <v>60</v>
      </c>
      <c r="L54" s="89">
        <v>95</v>
      </c>
      <c r="N54" s="81">
        <v>5</v>
      </c>
      <c r="O54" s="81" t="s">
        <v>164</v>
      </c>
      <c r="P54" s="89">
        <v>25</v>
      </c>
      <c r="Q54" s="81" t="s">
        <v>233</v>
      </c>
      <c r="S54" s="81">
        <v>1000</v>
      </c>
      <c r="T54" s="89">
        <v>7</v>
      </c>
      <c r="U54" s="89">
        <v>200</v>
      </c>
      <c r="V54" s="89">
        <v>1425</v>
      </c>
      <c r="X54" s="81" t="s">
        <v>259</v>
      </c>
      <c r="AD54" s="82">
        <v>128</v>
      </c>
      <c r="AE54" s="82">
        <v>5</v>
      </c>
      <c r="AF54" s="91">
        <v>18</v>
      </c>
      <c r="AG54" s="82" t="s">
        <v>164</v>
      </c>
      <c r="AH54" s="91">
        <v>18</v>
      </c>
      <c r="AI54" s="82">
        <v>1000</v>
      </c>
      <c r="AJ54" s="82" t="s">
        <v>233</v>
      </c>
      <c r="AL54" s="91">
        <v>7</v>
      </c>
      <c r="AP54" s="82" t="s">
        <v>259</v>
      </c>
      <c r="AU54" s="91">
        <v>18</v>
      </c>
      <c r="AV54" s="82" t="s">
        <v>164</v>
      </c>
      <c r="AW54" s="91">
        <v>18</v>
      </c>
      <c r="AX54" s="82">
        <v>1000</v>
      </c>
      <c r="AY54" s="82" t="s">
        <v>233</v>
      </c>
      <c r="BA54" s="91">
        <v>7</v>
      </c>
      <c r="BE54" s="82" t="s">
        <v>259</v>
      </c>
      <c r="BJ54" s="83" t="s">
        <v>162</v>
      </c>
      <c r="BQ54" s="84" t="s">
        <v>162</v>
      </c>
      <c r="BS54" s="84" t="s">
        <v>162</v>
      </c>
    </row>
    <row r="55" spans="1:73" x14ac:dyDescent="0.25">
      <c r="A55" s="79" t="s">
        <v>6103</v>
      </c>
      <c r="B55" s="105">
        <f>VLOOKUP(A55,[1]Pop!A54:B998,2,FALSE)</f>
        <v>204</v>
      </c>
      <c r="C55" s="80" t="s">
        <v>164</v>
      </c>
      <c r="D55" s="81">
        <v>95</v>
      </c>
      <c r="E55" s="81" t="s">
        <v>164</v>
      </c>
      <c r="F55" s="81">
        <v>24.5</v>
      </c>
      <c r="G55" s="81" t="s">
        <v>233</v>
      </c>
      <c r="I55" s="88">
        <v>2000</v>
      </c>
      <c r="J55" s="81" t="s">
        <v>6772</v>
      </c>
      <c r="K55" s="81">
        <v>43.25</v>
      </c>
      <c r="L55" s="81">
        <v>80.75</v>
      </c>
      <c r="N55" s="81">
        <v>5</v>
      </c>
      <c r="O55" s="81" t="s">
        <v>164</v>
      </c>
      <c r="P55" s="81">
        <v>24.5</v>
      </c>
      <c r="Q55" s="81" t="s">
        <v>233</v>
      </c>
      <c r="S55" s="88">
        <v>2000</v>
      </c>
      <c r="T55" s="81" t="s">
        <v>6772</v>
      </c>
      <c r="W55" s="81" t="s">
        <v>6773</v>
      </c>
      <c r="X55" s="81" t="s">
        <v>241</v>
      </c>
      <c r="AD55" s="82">
        <v>95</v>
      </c>
      <c r="AE55" s="82">
        <v>5</v>
      </c>
      <c r="AF55" s="82">
        <v>32</v>
      </c>
      <c r="AG55" s="82" t="s">
        <v>164</v>
      </c>
      <c r="AH55" s="82">
        <v>32</v>
      </c>
      <c r="AI55" s="82" t="s">
        <v>6774</v>
      </c>
      <c r="AJ55" s="82" t="s">
        <v>233</v>
      </c>
      <c r="AL55" s="82" t="s">
        <v>6775</v>
      </c>
      <c r="AP55" s="82" t="s">
        <v>241</v>
      </c>
      <c r="AR55" s="82" t="s">
        <v>6776</v>
      </c>
      <c r="AU55" s="82">
        <v>32</v>
      </c>
      <c r="AV55" s="82" t="s">
        <v>164</v>
      </c>
      <c r="AW55" s="82">
        <v>32</v>
      </c>
      <c r="AX55" s="82" t="s">
        <v>6777</v>
      </c>
      <c r="AY55" s="82" t="s">
        <v>233</v>
      </c>
      <c r="BA55" s="82" t="s">
        <v>6778</v>
      </c>
      <c r="BE55" s="82" t="s">
        <v>241</v>
      </c>
      <c r="BG55" s="82" t="s">
        <v>6779</v>
      </c>
      <c r="BJ55" s="83" t="s">
        <v>162</v>
      </c>
      <c r="BQ55" s="84" t="s">
        <v>164</v>
      </c>
      <c r="BR55" s="84">
        <v>21.5</v>
      </c>
      <c r="BS55" s="84" t="s">
        <v>162</v>
      </c>
    </row>
    <row r="56" spans="1:73" x14ac:dyDescent="0.25">
      <c r="A56" s="79" t="s">
        <v>6104</v>
      </c>
      <c r="B56" s="105">
        <f>VLOOKUP(A56,[1]Pop!A55:B999,2,FALSE)</f>
        <v>131</v>
      </c>
      <c r="C56" s="80" t="s">
        <v>164</v>
      </c>
      <c r="D56" s="81">
        <v>58</v>
      </c>
      <c r="E56" s="81" t="s">
        <v>164</v>
      </c>
      <c r="F56" s="81">
        <v>40</v>
      </c>
      <c r="G56" s="81" t="s">
        <v>233</v>
      </c>
      <c r="I56" s="81">
        <v>4000</v>
      </c>
      <c r="J56" s="81" t="s">
        <v>6697</v>
      </c>
      <c r="K56" s="81">
        <v>45</v>
      </c>
      <c r="L56" s="81">
        <v>70</v>
      </c>
      <c r="N56" s="81">
        <v>2</v>
      </c>
      <c r="O56" s="81" t="s">
        <v>164</v>
      </c>
      <c r="P56" s="81">
        <v>40</v>
      </c>
      <c r="Q56" s="81" t="s">
        <v>233</v>
      </c>
      <c r="S56" s="81">
        <v>4000</v>
      </c>
      <c r="T56" s="81" t="s">
        <v>6698</v>
      </c>
      <c r="U56" s="81">
        <v>145</v>
      </c>
      <c r="X56" s="81" t="s">
        <v>259</v>
      </c>
      <c r="AD56" s="82">
        <v>0</v>
      </c>
      <c r="AE56" s="82">
        <v>0</v>
      </c>
      <c r="AF56" s="82">
        <v>0</v>
      </c>
      <c r="AG56" s="82" t="s">
        <v>162</v>
      </c>
      <c r="AV56" s="82" t="s">
        <v>162</v>
      </c>
      <c r="BJ56" s="83" t="s">
        <v>162</v>
      </c>
      <c r="BQ56" s="84" t="s">
        <v>162</v>
      </c>
      <c r="BS56" s="84" t="s">
        <v>162</v>
      </c>
    </row>
    <row r="57" spans="1:73" x14ac:dyDescent="0.25">
      <c r="A57" s="79" t="s">
        <v>5867</v>
      </c>
      <c r="B57" s="105">
        <f>VLOOKUP(A57,[1]Pop!A56:B1000,2,FALSE)</f>
        <v>8127</v>
      </c>
      <c r="C57" s="80" t="s">
        <v>164</v>
      </c>
      <c r="D57" s="81">
        <v>2900</v>
      </c>
      <c r="E57" s="81" t="s">
        <v>164</v>
      </c>
      <c r="F57" s="81" t="s">
        <v>7631</v>
      </c>
      <c r="G57" s="81" t="s">
        <v>614</v>
      </c>
      <c r="I57" s="81">
        <v>500</v>
      </c>
      <c r="J57" s="81" t="s">
        <v>7632</v>
      </c>
      <c r="M57" s="81" t="s">
        <v>7633</v>
      </c>
      <c r="N57" s="81">
        <v>90</v>
      </c>
      <c r="O57" s="81" t="s">
        <v>164</v>
      </c>
      <c r="P57" s="81">
        <v>21.1</v>
      </c>
      <c r="Q57" s="81" t="s">
        <v>614</v>
      </c>
      <c r="S57" s="81">
        <v>500</v>
      </c>
      <c r="T57" s="81" t="s">
        <v>7632</v>
      </c>
      <c r="W57" s="81" t="s">
        <v>7634</v>
      </c>
      <c r="X57" s="81" t="s">
        <v>259</v>
      </c>
      <c r="AD57" s="82">
        <v>2810</v>
      </c>
      <c r="AE57" s="82">
        <v>90</v>
      </c>
      <c r="AF57" s="82">
        <v>23.91</v>
      </c>
      <c r="AG57" s="82" t="s">
        <v>164</v>
      </c>
      <c r="AH57" s="82">
        <v>23.91</v>
      </c>
      <c r="AI57" s="82">
        <v>0</v>
      </c>
      <c r="AJ57" s="82" t="s">
        <v>614</v>
      </c>
      <c r="AL57" s="82" t="s">
        <v>7632</v>
      </c>
      <c r="AO57" s="82">
        <v>27.09</v>
      </c>
      <c r="AP57" s="82" t="s">
        <v>259</v>
      </c>
      <c r="AU57" s="82">
        <v>23.91</v>
      </c>
      <c r="AV57" s="82" t="s">
        <v>164</v>
      </c>
      <c r="AW57" s="82">
        <v>23.91</v>
      </c>
      <c r="AX57" s="82">
        <v>0</v>
      </c>
      <c r="AY57" s="82" t="s">
        <v>614</v>
      </c>
      <c r="BA57" s="82" t="s">
        <v>7632</v>
      </c>
      <c r="BD57" s="82">
        <v>27.09</v>
      </c>
      <c r="BE57" s="82" t="s">
        <v>259</v>
      </c>
      <c r="BJ57" s="83" t="s">
        <v>164</v>
      </c>
      <c r="BK57" s="83" t="s">
        <v>876</v>
      </c>
      <c r="BL57" s="83" t="s">
        <v>7635</v>
      </c>
      <c r="BM57" s="83" t="s">
        <v>614</v>
      </c>
      <c r="BQ57" s="84" t="s">
        <v>162</v>
      </c>
      <c r="BS57" s="84" t="s">
        <v>162</v>
      </c>
    </row>
    <row r="58" spans="1:73" x14ac:dyDescent="0.25">
      <c r="A58" s="79" t="s">
        <v>6108</v>
      </c>
      <c r="B58" s="105">
        <f>VLOOKUP(A58,[1]Pop!A57:B1001,2,FALSE)</f>
        <v>284</v>
      </c>
      <c r="C58" s="80" t="s">
        <v>164</v>
      </c>
      <c r="D58" s="81">
        <v>144</v>
      </c>
      <c r="E58" s="81" t="s">
        <v>164</v>
      </c>
      <c r="F58" s="81">
        <v>11.75</v>
      </c>
      <c r="G58" s="81" t="s">
        <v>233</v>
      </c>
      <c r="I58" s="81">
        <v>1000</v>
      </c>
      <c r="J58" s="81">
        <v>6</v>
      </c>
      <c r="K58" s="81">
        <v>35.75</v>
      </c>
      <c r="L58" s="81">
        <v>65.75</v>
      </c>
      <c r="N58" s="81">
        <v>20</v>
      </c>
      <c r="O58" s="81" t="s">
        <v>164</v>
      </c>
      <c r="P58" s="81">
        <v>11.75</v>
      </c>
      <c r="Q58" s="81" t="s">
        <v>233</v>
      </c>
      <c r="S58" s="81">
        <v>1000</v>
      </c>
      <c r="T58" s="81">
        <v>6</v>
      </c>
      <c r="U58" s="81">
        <v>155.75</v>
      </c>
      <c r="V58" s="81">
        <v>1205.75</v>
      </c>
      <c r="X58" s="81" t="s">
        <v>259</v>
      </c>
      <c r="AC58" s="81" t="s">
        <v>341</v>
      </c>
      <c r="AD58" s="82">
        <v>122</v>
      </c>
      <c r="AE58" s="82">
        <v>20</v>
      </c>
      <c r="AF58" s="82">
        <v>1582.7</v>
      </c>
      <c r="AG58" s="82" t="s">
        <v>164</v>
      </c>
      <c r="AH58" s="82">
        <v>7.4</v>
      </c>
      <c r="AI58" s="82">
        <v>1000</v>
      </c>
      <c r="AJ58" s="82" t="s">
        <v>167</v>
      </c>
      <c r="AK58" s="82" t="s">
        <v>6830</v>
      </c>
      <c r="AL58" s="82">
        <v>2</v>
      </c>
      <c r="AM58" s="82" t="s">
        <v>6831</v>
      </c>
      <c r="AP58" s="82" t="s">
        <v>259</v>
      </c>
      <c r="AU58" s="82">
        <v>7.25</v>
      </c>
      <c r="AV58" s="82" t="s">
        <v>164</v>
      </c>
      <c r="AW58" s="82">
        <v>7.4</v>
      </c>
      <c r="AX58" s="82">
        <v>1000</v>
      </c>
      <c r="AY58" s="82" t="s">
        <v>233</v>
      </c>
      <c r="BA58" s="82">
        <v>2</v>
      </c>
      <c r="BB58" s="82" t="s">
        <v>6832</v>
      </c>
      <c r="BE58" s="82" t="s">
        <v>259</v>
      </c>
      <c r="BJ58" s="83" t="s">
        <v>162</v>
      </c>
      <c r="BQ58" s="84" t="s">
        <v>162</v>
      </c>
      <c r="BS58" s="84" t="s">
        <v>162</v>
      </c>
    </row>
    <row r="59" spans="1:73" x14ac:dyDescent="0.25">
      <c r="A59" s="79" t="s">
        <v>2513</v>
      </c>
      <c r="B59" s="105">
        <f>VLOOKUP(A59,[1]Pop!A58:B1002,2,FALSE)</f>
        <v>264</v>
      </c>
      <c r="C59" s="80" t="s">
        <v>164</v>
      </c>
      <c r="D59" s="81">
        <v>128</v>
      </c>
      <c r="E59" s="81" t="s">
        <v>164</v>
      </c>
      <c r="F59" s="81" t="s">
        <v>6816</v>
      </c>
      <c r="G59" s="81" t="s">
        <v>233</v>
      </c>
      <c r="I59" s="81" t="s">
        <v>6817</v>
      </c>
      <c r="J59" s="81">
        <v>1.25</v>
      </c>
      <c r="N59" s="81" t="s">
        <v>535</v>
      </c>
      <c r="O59" s="81" t="s">
        <v>164</v>
      </c>
      <c r="P59" s="81" t="s">
        <v>6818</v>
      </c>
      <c r="Q59" s="81" t="s">
        <v>233</v>
      </c>
      <c r="S59" s="81">
        <v>4000</v>
      </c>
      <c r="T59" s="81">
        <v>1.25</v>
      </c>
      <c r="AD59" s="82">
        <v>128</v>
      </c>
      <c r="AE59" s="82" t="s">
        <v>535</v>
      </c>
      <c r="AF59" s="82">
        <v>128</v>
      </c>
      <c r="AG59" s="82" t="s">
        <v>164</v>
      </c>
      <c r="AH59" s="82">
        <v>36.549999999999997</v>
      </c>
      <c r="AI59" s="82" t="s">
        <v>6819</v>
      </c>
      <c r="AJ59" s="82" t="s">
        <v>167</v>
      </c>
      <c r="AK59" s="82" t="s">
        <v>1537</v>
      </c>
      <c r="AL59" s="82" t="s">
        <v>535</v>
      </c>
      <c r="AU59" s="82">
        <v>36.549999999999997</v>
      </c>
      <c r="AV59" s="82" t="s">
        <v>164</v>
      </c>
      <c r="AW59" s="82">
        <v>36.549999999999997</v>
      </c>
      <c r="AX59" s="82" t="s">
        <v>6820</v>
      </c>
      <c r="AY59" s="82" t="s">
        <v>167</v>
      </c>
      <c r="AZ59" s="82" t="s">
        <v>1537</v>
      </c>
      <c r="BA59" s="82" t="s">
        <v>535</v>
      </c>
      <c r="BJ59" s="83" t="s">
        <v>162</v>
      </c>
      <c r="BQ59" s="84" t="s">
        <v>164</v>
      </c>
      <c r="BR59" s="84">
        <v>10</v>
      </c>
      <c r="BS59" s="84" t="s">
        <v>162</v>
      </c>
    </row>
    <row r="60" spans="1:73" x14ac:dyDescent="0.25">
      <c r="A60" s="79" t="s">
        <v>6115</v>
      </c>
      <c r="B60" s="105">
        <f>VLOOKUP(A60,[1]Pop!A59:B1003,2,FALSE)</f>
        <v>115</v>
      </c>
      <c r="C60" s="80" t="s">
        <v>164</v>
      </c>
      <c r="D60" s="81" t="s">
        <v>341</v>
      </c>
      <c r="E60" s="81" t="s">
        <v>162</v>
      </c>
      <c r="M60" s="81" t="s">
        <v>6683</v>
      </c>
      <c r="N60" s="81" t="s">
        <v>341</v>
      </c>
      <c r="O60" s="81" t="s">
        <v>162</v>
      </c>
      <c r="W60" s="81" t="s">
        <v>6683</v>
      </c>
      <c r="X60" s="81" t="s">
        <v>323</v>
      </c>
      <c r="AB60" s="81" t="s">
        <v>6684</v>
      </c>
      <c r="AD60" s="82">
        <v>47</v>
      </c>
      <c r="AE60" s="82">
        <v>0</v>
      </c>
      <c r="AF60" s="82">
        <v>40</v>
      </c>
      <c r="AG60" s="82" t="s">
        <v>164</v>
      </c>
      <c r="AH60" s="82">
        <v>40</v>
      </c>
      <c r="AI60" s="82" t="s">
        <v>6685</v>
      </c>
      <c r="AJ60" s="82" t="s">
        <v>233</v>
      </c>
      <c r="AL60" s="82">
        <v>8</v>
      </c>
      <c r="AN60" s="82">
        <v>40</v>
      </c>
      <c r="AP60" s="82" t="s">
        <v>241</v>
      </c>
      <c r="AU60" s="82">
        <v>0</v>
      </c>
      <c r="AV60" s="82" t="s">
        <v>162</v>
      </c>
      <c r="BB60" s="82" t="s">
        <v>341</v>
      </c>
      <c r="BE60" s="82" t="s">
        <v>323</v>
      </c>
      <c r="BI60" s="82" t="s">
        <v>341</v>
      </c>
      <c r="BJ60" s="83" t="s">
        <v>162</v>
      </c>
      <c r="BQ60" s="84" t="s">
        <v>162</v>
      </c>
      <c r="BS60" s="84" t="s">
        <v>162</v>
      </c>
    </row>
    <row r="61" spans="1:73" x14ac:dyDescent="0.25">
      <c r="A61" s="79" t="s">
        <v>7592</v>
      </c>
      <c r="B61" s="105">
        <f>VLOOKUP(A61,[1]Pop!A60:B1004,2,FALSE)</f>
        <v>5322</v>
      </c>
      <c r="C61" s="80" t="s">
        <v>164</v>
      </c>
      <c r="D61" s="88">
        <v>2490</v>
      </c>
      <c r="E61" s="81" t="s">
        <v>164</v>
      </c>
      <c r="F61" s="89">
        <v>10.89</v>
      </c>
      <c r="G61" s="81" t="s">
        <v>233</v>
      </c>
      <c r="I61" s="88">
        <v>2000</v>
      </c>
      <c r="J61" s="81" t="s">
        <v>7593</v>
      </c>
      <c r="K61" s="81">
        <v>24.41</v>
      </c>
      <c r="L61" s="81">
        <v>43.88</v>
      </c>
      <c r="M61" s="81" t="s">
        <v>7594</v>
      </c>
      <c r="N61" s="81">
        <v>207</v>
      </c>
      <c r="O61" s="81" t="s">
        <v>164</v>
      </c>
      <c r="P61" s="81">
        <v>10.89</v>
      </c>
      <c r="Q61" s="81" t="s">
        <v>233</v>
      </c>
      <c r="S61" s="81" t="s">
        <v>1893</v>
      </c>
      <c r="T61" s="81" t="s">
        <v>7595</v>
      </c>
      <c r="U61" s="81">
        <v>95.93</v>
      </c>
      <c r="V61" s="81">
        <v>703.18</v>
      </c>
      <c r="W61" s="81" t="s">
        <v>7596</v>
      </c>
      <c r="X61" s="81" t="s">
        <v>259</v>
      </c>
      <c r="AC61" s="81" t="s">
        <v>341</v>
      </c>
      <c r="AD61" s="82">
        <v>1930</v>
      </c>
      <c r="AE61" s="82">
        <v>197</v>
      </c>
      <c r="AF61" s="91">
        <v>23.69</v>
      </c>
      <c r="AG61" s="82" t="s">
        <v>164</v>
      </c>
      <c r="AH61" s="91">
        <v>17.72</v>
      </c>
      <c r="AI61" s="82" t="s">
        <v>1893</v>
      </c>
      <c r="AJ61" s="82" t="s">
        <v>233</v>
      </c>
      <c r="AL61" s="82" t="s">
        <v>7593</v>
      </c>
      <c r="AP61" s="82" t="s">
        <v>259</v>
      </c>
      <c r="AU61" s="82">
        <v>49.88</v>
      </c>
      <c r="AV61" s="82" t="s">
        <v>164</v>
      </c>
      <c r="AW61" s="82">
        <v>17.72</v>
      </c>
      <c r="AX61" s="82" t="s">
        <v>1893</v>
      </c>
      <c r="AY61" s="82" t="s">
        <v>233</v>
      </c>
      <c r="BA61" s="82" t="s">
        <v>7593</v>
      </c>
      <c r="BE61" s="82" t="s">
        <v>259</v>
      </c>
      <c r="BJ61" s="83" t="s">
        <v>164</v>
      </c>
      <c r="BK61" s="83">
        <v>3</v>
      </c>
      <c r="BL61" s="83">
        <v>7.5</v>
      </c>
      <c r="BM61" s="83" t="s">
        <v>167</v>
      </c>
      <c r="BO61" s="83" t="s">
        <v>7597</v>
      </c>
      <c r="BP61" s="83" t="s">
        <v>7598</v>
      </c>
      <c r="BQ61" s="84" t="s">
        <v>162</v>
      </c>
      <c r="BS61" s="84" t="s">
        <v>162</v>
      </c>
    </row>
    <row r="62" spans="1:73" x14ac:dyDescent="0.25">
      <c r="A62" s="79" t="s">
        <v>5874</v>
      </c>
      <c r="B62" s="105">
        <f>VLOOKUP(A62,[1]Pop!A61:B1005,2,FALSE)</f>
        <v>330</v>
      </c>
      <c r="C62" s="80" t="s">
        <v>164</v>
      </c>
      <c r="D62" s="81">
        <v>137</v>
      </c>
      <c r="E62" s="81" t="s">
        <v>164</v>
      </c>
      <c r="F62" s="89">
        <v>29.25</v>
      </c>
      <c r="G62" s="81" t="s">
        <v>233</v>
      </c>
      <c r="I62" s="81">
        <v>2000</v>
      </c>
      <c r="K62" s="81" t="s">
        <v>6898</v>
      </c>
      <c r="L62" s="81" t="s">
        <v>6899</v>
      </c>
      <c r="N62" s="81" t="s">
        <v>6900</v>
      </c>
      <c r="O62" s="81" t="s">
        <v>164</v>
      </c>
      <c r="X62" s="81" t="s">
        <v>259</v>
      </c>
      <c r="AD62" s="82">
        <v>137</v>
      </c>
      <c r="AE62" s="82">
        <v>15</v>
      </c>
      <c r="AG62" s="82" t="s">
        <v>164</v>
      </c>
      <c r="AH62" s="91">
        <v>15.75</v>
      </c>
      <c r="AI62" s="82">
        <v>2000</v>
      </c>
      <c r="AJ62" s="82" t="s">
        <v>233</v>
      </c>
      <c r="AL62" s="82" t="s">
        <v>6901</v>
      </c>
      <c r="AP62" s="82" t="s">
        <v>259</v>
      </c>
      <c r="AV62" s="82" t="s">
        <v>164</v>
      </c>
      <c r="BJ62" s="83" t="s">
        <v>162</v>
      </c>
      <c r="BQ62" s="84" t="s">
        <v>162</v>
      </c>
      <c r="BS62" s="84" t="s">
        <v>162</v>
      </c>
    </row>
    <row r="63" spans="1:73" x14ac:dyDescent="0.25">
      <c r="A63" s="79" t="s">
        <v>519</v>
      </c>
      <c r="B63" s="105">
        <f>VLOOKUP(A63,[1]Pop!A62:B1006,2,FALSE)</f>
        <v>577</v>
      </c>
      <c r="C63" s="80" t="s">
        <v>164</v>
      </c>
      <c r="D63" s="81">
        <v>241</v>
      </c>
      <c r="E63" s="81" t="s">
        <v>164</v>
      </c>
      <c r="F63" s="81">
        <v>33</v>
      </c>
      <c r="G63" s="81" t="s">
        <v>233</v>
      </c>
      <c r="I63" s="81">
        <v>3000</v>
      </c>
      <c r="J63" s="81" t="s">
        <v>7050</v>
      </c>
      <c r="K63" s="81">
        <v>37.5</v>
      </c>
      <c r="L63" s="81">
        <v>48.75</v>
      </c>
      <c r="N63" s="81">
        <v>34</v>
      </c>
      <c r="O63" s="81" t="s">
        <v>164</v>
      </c>
      <c r="P63" s="81">
        <v>33</v>
      </c>
      <c r="Q63" s="81" t="s">
        <v>233</v>
      </c>
      <c r="S63" s="81">
        <v>3000</v>
      </c>
      <c r="T63" s="81" t="s">
        <v>7050</v>
      </c>
      <c r="U63" s="81">
        <v>82.5</v>
      </c>
      <c r="V63" s="81">
        <v>476.25</v>
      </c>
      <c r="X63" s="81" t="s">
        <v>373</v>
      </c>
      <c r="Z63" s="81">
        <v>423750.99</v>
      </c>
      <c r="AC63" s="81" t="s">
        <v>7051</v>
      </c>
      <c r="AD63" s="82">
        <v>207</v>
      </c>
      <c r="AE63" s="82">
        <v>26</v>
      </c>
      <c r="AF63" s="82">
        <v>15</v>
      </c>
      <c r="AG63" s="82" t="s">
        <v>164</v>
      </c>
      <c r="AH63" s="82">
        <v>15</v>
      </c>
      <c r="AI63" s="82" t="s">
        <v>2971</v>
      </c>
      <c r="AJ63" s="82" t="s">
        <v>167</v>
      </c>
      <c r="AK63" s="82" t="s">
        <v>1537</v>
      </c>
      <c r="AL63" s="82" t="s">
        <v>264</v>
      </c>
      <c r="AO63" s="82" t="s">
        <v>1537</v>
      </c>
      <c r="AP63" s="82" t="s">
        <v>259</v>
      </c>
      <c r="AU63" s="82">
        <v>15</v>
      </c>
      <c r="AV63" s="82" t="s">
        <v>162</v>
      </c>
      <c r="BD63" s="82" t="s">
        <v>1537</v>
      </c>
      <c r="BE63" s="82" t="s">
        <v>259</v>
      </c>
      <c r="BJ63" s="83" t="s">
        <v>162</v>
      </c>
      <c r="BQ63" s="84" t="s">
        <v>162</v>
      </c>
      <c r="BS63" s="84" t="s">
        <v>162</v>
      </c>
      <c r="BU63" s="86" t="s">
        <v>7052</v>
      </c>
    </row>
    <row r="64" spans="1:73" ht="30" x14ac:dyDescent="0.25">
      <c r="A64" s="79" t="s">
        <v>6128</v>
      </c>
      <c r="B64" s="105">
        <f>VLOOKUP(A64,[1]Pop!A63:B1007,2,FALSE)</f>
        <v>57637</v>
      </c>
      <c r="C64" s="80" t="s">
        <v>164</v>
      </c>
      <c r="D64" s="88">
        <v>21522</v>
      </c>
      <c r="E64" s="81" t="s">
        <v>164</v>
      </c>
      <c r="F64" s="89">
        <v>7.09</v>
      </c>
      <c r="G64" s="81" t="s">
        <v>233</v>
      </c>
      <c r="I64" s="88">
        <v>1496</v>
      </c>
      <c r="J64" s="89">
        <v>4.7400000000000003E-3</v>
      </c>
      <c r="K64" s="81" t="s">
        <v>7718</v>
      </c>
      <c r="L64" s="89">
        <v>47.4</v>
      </c>
      <c r="N64" s="81">
        <v>2061</v>
      </c>
      <c r="O64" s="81" t="s">
        <v>164</v>
      </c>
      <c r="P64" s="81">
        <v>17.72</v>
      </c>
      <c r="Q64" s="81" t="s">
        <v>614</v>
      </c>
      <c r="S64" s="81">
        <v>3740</v>
      </c>
      <c r="T64" s="89">
        <v>4.7400000000000003E-3</v>
      </c>
      <c r="U64" s="89">
        <v>116.27</v>
      </c>
      <c r="V64" s="89">
        <v>770.69</v>
      </c>
      <c r="X64" s="81" t="s">
        <v>373</v>
      </c>
      <c r="Z64" s="81" t="s">
        <v>7719</v>
      </c>
      <c r="AD64" s="92">
        <v>21522</v>
      </c>
      <c r="AE64" s="92">
        <v>2061</v>
      </c>
      <c r="AF64" s="82" t="s">
        <v>7720</v>
      </c>
      <c r="AG64" s="82" t="s">
        <v>164</v>
      </c>
      <c r="AH64" s="82" t="s">
        <v>7773</v>
      </c>
      <c r="AI64" s="82">
        <v>1496</v>
      </c>
      <c r="AJ64" s="82" t="s">
        <v>233</v>
      </c>
      <c r="AL64" s="91">
        <v>6.5399999999999998E-3</v>
      </c>
      <c r="AN64" s="91">
        <v>6.54</v>
      </c>
      <c r="AP64" s="82" t="s">
        <v>373</v>
      </c>
      <c r="AR64" s="82" t="s">
        <v>7721</v>
      </c>
      <c r="AU64" s="91">
        <v>86.26</v>
      </c>
      <c r="AV64" s="82" t="s">
        <v>164</v>
      </c>
      <c r="AW64" s="82" t="s">
        <v>7722</v>
      </c>
      <c r="AX64" s="82" t="s">
        <v>7723</v>
      </c>
      <c r="AY64" s="82" t="s">
        <v>233</v>
      </c>
      <c r="BA64" s="91">
        <v>6.5399999999999998E-3</v>
      </c>
      <c r="BC64" s="91">
        <v>6.54</v>
      </c>
      <c r="BE64" s="82" t="s">
        <v>241</v>
      </c>
      <c r="BG64" s="82" t="s">
        <v>1164</v>
      </c>
      <c r="BJ64" s="83" t="s">
        <v>164</v>
      </c>
      <c r="BK64" s="83" t="s">
        <v>7724</v>
      </c>
      <c r="BL64" s="83" t="s">
        <v>7724</v>
      </c>
      <c r="BM64" s="83" t="s">
        <v>775</v>
      </c>
      <c r="BN64" s="83" t="s">
        <v>7725</v>
      </c>
      <c r="BP64" s="83" t="s">
        <v>7726</v>
      </c>
      <c r="BQ64" s="84" t="s">
        <v>164</v>
      </c>
      <c r="BR64" s="84" t="s">
        <v>7727</v>
      </c>
      <c r="BS64" s="84" t="s">
        <v>162</v>
      </c>
      <c r="BU64" s="86" t="s">
        <v>7728</v>
      </c>
    </row>
    <row r="65" spans="1:73" x14ac:dyDescent="0.25">
      <c r="A65" s="79" t="s">
        <v>6130</v>
      </c>
      <c r="B65" s="105">
        <f>VLOOKUP(A65,[1]Pop!A64:B1008,2,FALSE)</f>
        <v>1042</v>
      </c>
      <c r="C65" s="80" t="s">
        <v>164</v>
      </c>
      <c r="D65" s="81">
        <v>500</v>
      </c>
      <c r="E65" s="81" t="s">
        <v>164</v>
      </c>
      <c r="F65" s="81">
        <v>8.3800000000000008</v>
      </c>
      <c r="G65" s="81" t="s">
        <v>233</v>
      </c>
      <c r="I65" s="81">
        <v>1000</v>
      </c>
      <c r="K65" s="81" t="s">
        <v>7264</v>
      </c>
      <c r="L65" s="81" t="s">
        <v>7265</v>
      </c>
      <c r="M65" s="81" t="s">
        <v>7266</v>
      </c>
      <c r="N65" s="81">
        <v>25</v>
      </c>
      <c r="O65" s="81" t="s">
        <v>164</v>
      </c>
      <c r="P65" s="81">
        <v>8.3800000000000008</v>
      </c>
      <c r="Q65" s="81" t="s">
        <v>233</v>
      </c>
      <c r="S65" s="81">
        <v>1000</v>
      </c>
      <c r="U65" s="81" t="s">
        <v>7267</v>
      </c>
      <c r="V65" s="81" t="s">
        <v>7267</v>
      </c>
      <c r="X65" s="81" t="s">
        <v>259</v>
      </c>
      <c r="AD65" s="82">
        <v>500</v>
      </c>
      <c r="AE65" s="82">
        <v>25</v>
      </c>
      <c r="AF65" s="82" t="s">
        <v>7268</v>
      </c>
      <c r="AG65" s="82" t="s">
        <v>164</v>
      </c>
      <c r="AH65" s="82">
        <v>6.29</v>
      </c>
      <c r="AI65" s="82">
        <v>1000</v>
      </c>
      <c r="AJ65" s="82" t="s">
        <v>233</v>
      </c>
      <c r="AM65" s="82">
        <v>75</v>
      </c>
      <c r="AN65" s="82">
        <v>6.29</v>
      </c>
      <c r="AP65" s="82" t="s">
        <v>259</v>
      </c>
      <c r="AU65" s="82">
        <v>6.29</v>
      </c>
      <c r="AV65" s="82" t="s">
        <v>164</v>
      </c>
      <c r="AW65" s="82">
        <v>6.29</v>
      </c>
      <c r="AX65" s="82">
        <v>1000</v>
      </c>
      <c r="AY65" s="82" t="s">
        <v>233</v>
      </c>
      <c r="BB65" s="95">
        <v>0.75</v>
      </c>
      <c r="BE65" s="82" t="s">
        <v>259</v>
      </c>
      <c r="BJ65" s="83" t="s">
        <v>162</v>
      </c>
      <c r="BQ65" s="84" t="s">
        <v>162</v>
      </c>
      <c r="BS65" s="84" t="s">
        <v>162</v>
      </c>
    </row>
    <row r="66" spans="1:73" x14ac:dyDescent="0.25">
      <c r="A66" s="79" t="s">
        <v>292</v>
      </c>
      <c r="B66" s="105">
        <f>VLOOKUP(A66,[1]Pop!A65:B1009,2,FALSE)</f>
        <v>1832</v>
      </c>
      <c r="C66" s="80" t="s">
        <v>164</v>
      </c>
      <c r="D66" s="81">
        <v>794</v>
      </c>
      <c r="E66" s="81" t="s">
        <v>164</v>
      </c>
      <c r="F66" s="81">
        <v>18.54</v>
      </c>
      <c r="G66" s="81" t="s">
        <v>233</v>
      </c>
      <c r="I66" s="81">
        <v>1000</v>
      </c>
      <c r="J66" s="81">
        <v>3.1800000000000001E-3</v>
      </c>
      <c r="K66" s="81">
        <v>31.26</v>
      </c>
      <c r="L66" s="81">
        <v>47.16</v>
      </c>
      <c r="N66" s="81">
        <v>83</v>
      </c>
      <c r="O66" s="81" t="s">
        <v>164</v>
      </c>
      <c r="P66" s="81">
        <v>18.54</v>
      </c>
      <c r="Q66" s="81" t="s">
        <v>233</v>
      </c>
      <c r="S66" s="81">
        <v>1000</v>
      </c>
      <c r="T66" s="81">
        <v>3.1800000000000001E-3</v>
      </c>
      <c r="U66" s="81">
        <v>94.86</v>
      </c>
      <c r="V66" s="81">
        <v>651.36</v>
      </c>
      <c r="X66" s="81" t="s">
        <v>373</v>
      </c>
      <c r="AD66" s="82">
        <v>793</v>
      </c>
      <c r="AE66" s="82">
        <v>83</v>
      </c>
      <c r="AF66" s="82">
        <v>60</v>
      </c>
      <c r="AG66" s="82" t="s">
        <v>164</v>
      </c>
      <c r="AH66" s="82">
        <v>45.09</v>
      </c>
      <c r="AI66" s="82">
        <v>1000</v>
      </c>
      <c r="AJ66" s="82" t="s">
        <v>233</v>
      </c>
      <c r="AL66" s="82">
        <v>8.2799999999999992E-3</v>
      </c>
      <c r="AP66" s="82" t="s">
        <v>373</v>
      </c>
      <c r="AU66" s="82">
        <v>155</v>
      </c>
      <c r="AV66" s="82" t="s">
        <v>164</v>
      </c>
      <c r="AW66" s="82">
        <v>45.09</v>
      </c>
      <c r="AX66" s="82">
        <v>1000</v>
      </c>
      <c r="AY66" s="82" t="s">
        <v>233</v>
      </c>
      <c r="BA66" s="82">
        <v>8.2799999999999992E-3</v>
      </c>
      <c r="BE66" s="82" t="s">
        <v>373</v>
      </c>
      <c r="BJ66" s="83" t="s">
        <v>210</v>
      </c>
      <c r="BQ66" s="84" t="s">
        <v>162</v>
      </c>
      <c r="BS66" s="84" t="s">
        <v>162</v>
      </c>
    </row>
    <row r="67" spans="1:73" ht="30" x14ac:dyDescent="0.25">
      <c r="A67" s="79" t="s">
        <v>5952</v>
      </c>
      <c r="B67" s="105">
        <f>VLOOKUP(A67,[1]Pop!A66:B1010,2,FALSE)</f>
        <v>1450</v>
      </c>
      <c r="C67" s="80" t="s">
        <v>164</v>
      </c>
      <c r="D67" s="81">
        <v>500</v>
      </c>
      <c r="E67" s="81" t="s">
        <v>164</v>
      </c>
      <c r="F67" s="81">
        <v>24.21</v>
      </c>
      <c r="G67" s="81" t="s">
        <v>233</v>
      </c>
      <c r="I67" s="81">
        <v>1500</v>
      </c>
      <c r="J67" s="81">
        <v>9.1900000000000003E-3</v>
      </c>
      <c r="K67" s="81">
        <v>56.38</v>
      </c>
      <c r="L67" s="81">
        <v>102.33</v>
      </c>
      <c r="N67" s="81">
        <v>60</v>
      </c>
      <c r="O67" s="81" t="s">
        <v>164</v>
      </c>
      <c r="P67" s="81">
        <v>24.21</v>
      </c>
      <c r="Q67" s="81" t="s">
        <v>233</v>
      </c>
      <c r="S67" s="81">
        <v>1500</v>
      </c>
      <c r="T67" s="81">
        <v>9.1900000000000003E-3</v>
      </c>
      <c r="U67" s="81">
        <v>268.23</v>
      </c>
      <c r="V67" s="81">
        <v>1097.73</v>
      </c>
      <c r="X67" s="81" t="s">
        <v>7024</v>
      </c>
      <c r="Z67" s="88">
        <v>1055000</v>
      </c>
      <c r="AB67" s="81" t="s">
        <v>7325</v>
      </c>
      <c r="AD67" s="82">
        <v>500</v>
      </c>
      <c r="AE67" s="82">
        <v>60</v>
      </c>
      <c r="AF67" s="82">
        <v>27.57</v>
      </c>
      <c r="AG67" s="82" t="s">
        <v>164</v>
      </c>
      <c r="AH67" s="82">
        <v>19.09</v>
      </c>
      <c r="AI67" s="82">
        <v>1500</v>
      </c>
      <c r="AJ67" s="82" t="s">
        <v>233</v>
      </c>
      <c r="AL67" s="82">
        <v>7.7799999999999996E-3</v>
      </c>
      <c r="AP67" s="82" t="s">
        <v>7024</v>
      </c>
      <c r="AR67" s="82">
        <v>806418</v>
      </c>
      <c r="AT67" s="82" t="s">
        <v>7326</v>
      </c>
      <c r="AV67" s="82" t="s">
        <v>164</v>
      </c>
      <c r="AW67" s="82">
        <v>19.09</v>
      </c>
      <c r="AX67" s="82">
        <v>1500</v>
      </c>
      <c r="AY67" s="82" t="s">
        <v>233</v>
      </c>
      <c r="BA67" s="82">
        <v>7.7799999999999996E-3</v>
      </c>
      <c r="BE67" s="82" t="s">
        <v>809</v>
      </c>
      <c r="BG67" s="82">
        <v>806418</v>
      </c>
      <c r="BH67" s="82" t="s">
        <v>7326</v>
      </c>
      <c r="BJ67" s="83" t="s">
        <v>164</v>
      </c>
      <c r="BK67" s="83">
        <v>3</v>
      </c>
      <c r="BL67" s="83">
        <v>3</v>
      </c>
      <c r="BM67" s="83" t="s">
        <v>775</v>
      </c>
      <c r="BN67" s="83" t="s">
        <v>7327</v>
      </c>
      <c r="BP67" s="83" t="s">
        <v>7328</v>
      </c>
      <c r="BQ67" s="84" t="s">
        <v>162</v>
      </c>
      <c r="BS67" s="84" t="s">
        <v>164</v>
      </c>
      <c r="BT67" s="85" t="s">
        <v>7329</v>
      </c>
    </row>
    <row r="68" spans="1:73" x14ac:dyDescent="0.25">
      <c r="A68" s="79" t="s">
        <v>6133</v>
      </c>
      <c r="B68" s="105">
        <f>VLOOKUP(A68,[1]Pop!A67:B1011,2,FALSE)</f>
        <v>437</v>
      </c>
      <c r="C68" s="80" t="s">
        <v>164</v>
      </c>
      <c r="D68" s="81">
        <v>198</v>
      </c>
      <c r="E68" s="81" t="s">
        <v>164</v>
      </c>
      <c r="F68" s="81">
        <v>18.149999999999999</v>
      </c>
      <c r="G68" s="81" t="s">
        <v>233</v>
      </c>
      <c r="I68" s="81">
        <v>1000</v>
      </c>
      <c r="J68" s="81">
        <v>4</v>
      </c>
      <c r="K68" s="81">
        <v>34.15</v>
      </c>
      <c r="L68" s="81">
        <v>94.15</v>
      </c>
      <c r="O68" s="81" t="s">
        <v>164</v>
      </c>
      <c r="Q68" s="81" t="s">
        <v>233</v>
      </c>
      <c r="AG68" s="82" t="s">
        <v>164</v>
      </c>
      <c r="AH68" s="82">
        <v>20</v>
      </c>
      <c r="AI68" s="82">
        <v>1000</v>
      </c>
      <c r="AJ68" s="82" t="s">
        <v>233</v>
      </c>
      <c r="AL68" s="82">
        <v>4.5</v>
      </c>
      <c r="AV68" s="82" t="s">
        <v>164</v>
      </c>
      <c r="AW68" s="82">
        <v>20</v>
      </c>
      <c r="AX68" s="82">
        <v>10000</v>
      </c>
      <c r="AY68" s="82" t="s">
        <v>233</v>
      </c>
      <c r="BA68" s="82">
        <v>4.5</v>
      </c>
      <c r="BJ68" s="83" t="s">
        <v>162</v>
      </c>
      <c r="BQ68" s="84" t="s">
        <v>162</v>
      </c>
      <c r="BS68" s="84" t="s">
        <v>162</v>
      </c>
    </row>
    <row r="69" spans="1:73" x14ac:dyDescent="0.25">
      <c r="A69" s="79" t="s">
        <v>1250</v>
      </c>
      <c r="B69" s="105">
        <f>VLOOKUP(A69,[1]Pop!A68:B1012,2,FALSE)</f>
        <v>557</v>
      </c>
      <c r="C69" s="80" t="s">
        <v>164</v>
      </c>
      <c r="D69" s="81">
        <v>250</v>
      </c>
      <c r="E69" s="81" t="s">
        <v>164</v>
      </c>
      <c r="F69" s="81">
        <v>19.579999999999998</v>
      </c>
      <c r="G69" s="81" t="s">
        <v>233</v>
      </c>
      <c r="I69" s="81">
        <v>2000</v>
      </c>
      <c r="J69" s="81">
        <v>9.7899999999999991</v>
      </c>
      <c r="K69" s="81">
        <v>48.95</v>
      </c>
      <c r="L69" s="81">
        <v>97.9</v>
      </c>
      <c r="N69" s="81">
        <v>33</v>
      </c>
      <c r="O69" s="81" t="s">
        <v>164</v>
      </c>
      <c r="P69" s="81">
        <v>19.579999999999998</v>
      </c>
      <c r="Q69" s="81" t="s">
        <v>233</v>
      </c>
      <c r="S69" s="81">
        <v>2000</v>
      </c>
      <c r="T69" s="81">
        <v>9.7899999999999991</v>
      </c>
      <c r="U69" s="81">
        <v>244.75</v>
      </c>
      <c r="V69" s="81">
        <v>1958</v>
      </c>
      <c r="X69" s="81" t="s">
        <v>241</v>
      </c>
      <c r="AD69" s="82">
        <v>235</v>
      </c>
      <c r="AE69" s="82">
        <v>27</v>
      </c>
      <c r="AF69" s="82">
        <v>30.23</v>
      </c>
      <c r="AG69" s="82" t="s">
        <v>164</v>
      </c>
      <c r="AH69" s="82">
        <v>18.02</v>
      </c>
      <c r="AI69" s="82">
        <v>2000</v>
      </c>
      <c r="AJ69" s="82" t="s">
        <v>233</v>
      </c>
      <c r="AL69" s="82">
        <v>9.01</v>
      </c>
      <c r="AO69" s="82" t="s">
        <v>7037</v>
      </c>
      <c r="AP69" s="82" t="s">
        <v>241</v>
      </c>
      <c r="AU69" s="82">
        <v>49.39</v>
      </c>
      <c r="AV69" s="82" t="s">
        <v>164</v>
      </c>
      <c r="AW69" s="82">
        <v>18.02</v>
      </c>
      <c r="AX69" s="82">
        <v>2000</v>
      </c>
      <c r="AY69" s="82" t="s">
        <v>233</v>
      </c>
      <c r="BA69" s="82">
        <v>9.01</v>
      </c>
      <c r="BD69" s="82" t="s">
        <v>7038</v>
      </c>
      <c r="BE69" s="82" t="s">
        <v>241</v>
      </c>
      <c r="BJ69" s="83" t="s">
        <v>162</v>
      </c>
      <c r="BQ69" s="84" t="s">
        <v>162</v>
      </c>
    </row>
    <row r="70" spans="1:73" x14ac:dyDescent="0.25">
      <c r="A70" s="79" t="s">
        <v>6137</v>
      </c>
      <c r="B70" s="105">
        <f>VLOOKUP(A70,[1]Pop!A69:B1013,2,FALSE)</f>
        <v>864</v>
      </c>
      <c r="C70" s="80" t="s">
        <v>164</v>
      </c>
      <c r="D70" s="81">
        <v>385</v>
      </c>
      <c r="E70" s="81" t="s">
        <v>164</v>
      </c>
      <c r="F70" s="81">
        <v>17.28</v>
      </c>
      <c r="G70" s="81" t="s">
        <v>233</v>
      </c>
      <c r="I70" s="81">
        <v>1000</v>
      </c>
      <c r="J70" s="81" t="s">
        <v>7167</v>
      </c>
      <c r="K70" s="81">
        <v>41.68</v>
      </c>
      <c r="L70" s="81">
        <v>72.180000000000007</v>
      </c>
      <c r="N70" s="81">
        <v>62</v>
      </c>
      <c r="O70" s="81" t="s">
        <v>164</v>
      </c>
      <c r="P70" s="81">
        <v>17.28</v>
      </c>
      <c r="Q70" s="81" t="s">
        <v>233</v>
      </c>
      <c r="S70" s="81">
        <v>1000</v>
      </c>
      <c r="T70" s="81" t="s">
        <v>7168</v>
      </c>
      <c r="U70" s="81">
        <v>310.08</v>
      </c>
      <c r="X70" s="81" t="s">
        <v>373</v>
      </c>
      <c r="Z70" s="81" t="s">
        <v>7169</v>
      </c>
      <c r="AD70" s="82">
        <v>372</v>
      </c>
      <c r="AE70" s="82">
        <v>50</v>
      </c>
      <c r="AF70" s="82" t="s">
        <v>7170</v>
      </c>
      <c r="AG70" s="82" t="s">
        <v>164</v>
      </c>
      <c r="AH70" s="82">
        <v>30.24</v>
      </c>
      <c r="AI70" s="82">
        <v>1000</v>
      </c>
      <c r="AJ70" s="82" t="s">
        <v>233</v>
      </c>
      <c r="AL70" s="82" t="s">
        <v>7171</v>
      </c>
      <c r="AM70" s="95">
        <v>1</v>
      </c>
      <c r="AN70" s="82" t="s">
        <v>7172</v>
      </c>
      <c r="AP70" s="82" t="s">
        <v>241</v>
      </c>
      <c r="AR70" s="82" t="s">
        <v>7173</v>
      </c>
      <c r="AU70" s="82">
        <v>30.24</v>
      </c>
      <c r="AV70" s="82" t="s">
        <v>164</v>
      </c>
      <c r="AW70" s="82">
        <v>30.24</v>
      </c>
      <c r="AX70" s="82" t="s">
        <v>1160</v>
      </c>
      <c r="AY70" s="82" t="s">
        <v>233</v>
      </c>
      <c r="BA70" s="82" t="s">
        <v>7174</v>
      </c>
      <c r="BB70" s="95">
        <v>1</v>
      </c>
      <c r="BC70" s="82" t="s">
        <v>7172</v>
      </c>
      <c r="BE70" s="82" t="s">
        <v>241</v>
      </c>
      <c r="BG70" s="82" t="s">
        <v>7175</v>
      </c>
      <c r="BJ70" s="83" t="s">
        <v>162</v>
      </c>
      <c r="BQ70" s="84" t="s">
        <v>162</v>
      </c>
      <c r="BS70" s="84" t="s">
        <v>164</v>
      </c>
      <c r="BT70" s="85" t="s">
        <v>4566</v>
      </c>
    </row>
    <row r="71" spans="1:73" x14ac:dyDescent="0.25">
      <c r="A71" s="79" t="s">
        <v>1867</v>
      </c>
      <c r="B71" s="105">
        <f>VLOOKUP(A71,[1]Pop!A70:B1014,2,FALSE)</f>
        <v>196</v>
      </c>
      <c r="C71" s="80" t="s">
        <v>164</v>
      </c>
      <c r="D71" s="81">
        <v>85</v>
      </c>
      <c r="E71" s="81" t="s">
        <v>164</v>
      </c>
      <c r="F71" s="81">
        <v>27</v>
      </c>
      <c r="G71" s="81" t="s">
        <v>233</v>
      </c>
      <c r="I71" s="81">
        <v>1000</v>
      </c>
      <c r="J71" s="81" t="s">
        <v>6756</v>
      </c>
      <c r="K71" s="81">
        <v>29.2</v>
      </c>
      <c r="L71" s="81">
        <v>58.4</v>
      </c>
      <c r="N71" s="81">
        <v>0</v>
      </c>
      <c r="O71" s="81" t="s">
        <v>162</v>
      </c>
      <c r="W71" s="81" t="s">
        <v>6757</v>
      </c>
      <c r="X71" s="81" t="s">
        <v>259</v>
      </c>
      <c r="AD71" s="82">
        <v>80</v>
      </c>
      <c r="AE71" s="82">
        <v>2</v>
      </c>
      <c r="AF71" s="82">
        <v>15</v>
      </c>
      <c r="AG71" s="82" t="s">
        <v>164</v>
      </c>
      <c r="AH71" s="82">
        <v>15</v>
      </c>
      <c r="AI71" s="82" t="s">
        <v>6758</v>
      </c>
      <c r="AJ71" s="82" t="s">
        <v>167</v>
      </c>
      <c r="AK71" s="82" t="s">
        <v>6759</v>
      </c>
      <c r="AL71" s="82" t="s">
        <v>6760</v>
      </c>
      <c r="AO71" s="82" t="s">
        <v>6761</v>
      </c>
      <c r="AP71" s="82" t="s">
        <v>259</v>
      </c>
      <c r="AU71" s="82">
        <v>15</v>
      </c>
      <c r="AV71" s="82" t="s">
        <v>162</v>
      </c>
      <c r="BD71" s="82" t="s">
        <v>6761</v>
      </c>
      <c r="BE71" s="82" t="s">
        <v>259</v>
      </c>
      <c r="BJ71" s="83" t="s">
        <v>162</v>
      </c>
      <c r="BQ71" s="84" t="s">
        <v>162</v>
      </c>
      <c r="BS71" s="84" t="s">
        <v>162</v>
      </c>
    </row>
    <row r="72" spans="1:73" ht="30" x14ac:dyDescent="0.25">
      <c r="A72" s="79" t="s">
        <v>5605</v>
      </c>
      <c r="B72" s="105">
        <f>VLOOKUP(A72,[1]Pop!A71:B1015,2,FALSE)</f>
        <v>662</v>
      </c>
      <c r="C72" s="80" t="s">
        <v>164</v>
      </c>
      <c r="D72" s="81">
        <v>310</v>
      </c>
      <c r="E72" s="81" t="s">
        <v>164</v>
      </c>
      <c r="F72" s="81">
        <v>30</v>
      </c>
      <c r="G72" s="81" t="s">
        <v>233</v>
      </c>
      <c r="I72" s="81">
        <v>3000</v>
      </c>
      <c r="J72" s="81">
        <v>7.5</v>
      </c>
      <c r="K72" s="81">
        <v>45</v>
      </c>
      <c r="L72" s="81">
        <v>82.5</v>
      </c>
      <c r="N72" s="81">
        <v>45</v>
      </c>
      <c r="O72" s="81" t="s">
        <v>164</v>
      </c>
      <c r="P72" s="81">
        <v>30</v>
      </c>
      <c r="Q72" s="81" t="s">
        <v>233</v>
      </c>
      <c r="S72" s="81">
        <v>3000</v>
      </c>
      <c r="T72" s="81">
        <v>7.5</v>
      </c>
      <c r="U72" s="81">
        <v>195</v>
      </c>
      <c r="V72" s="81">
        <v>1507.5</v>
      </c>
      <c r="X72" s="81" t="s">
        <v>7024</v>
      </c>
      <c r="Z72" s="93">
        <v>615000</v>
      </c>
      <c r="AB72" s="81" t="s">
        <v>7076</v>
      </c>
      <c r="AD72" s="82">
        <v>300</v>
      </c>
      <c r="AE72" s="82">
        <v>30</v>
      </c>
      <c r="AF72" s="82">
        <v>13.5</v>
      </c>
      <c r="AG72" s="82" t="s">
        <v>162</v>
      </c>
      <c r="AM72" s="82">
        <v>13.5</v>
      </c>
      <c r="AO72" s="82" t="s">
        <v>7077</v>
      </c>
      <c r="AP72" s="82" t="s">
        <v>373</v>
      </c>
      <c r="AR72" s="99">
        <v>209000</v>
      </c>
      <c r="AU72" s="82">
        <v>13.5</v>
      </c>
      <c r="AV72" s="82" t="s">
        <v>162</v>
      </c>
      <c r="BB72" s="82">
        <v>13.5</v>
      </c>
      <c r="BD72" s="82" t="s">
        <v>7078</v>
      </c>
      <c r="BE72" s="82" t="s">
        <v>373</v>
      </c>
      <c r="BG72" s="92">
        <v>209000</v>
      </c>
      <c r="BJ72" s="83" t="s">
        <v>162</v>
      </c>
      <c r="BQ72" s="84" t="s">
        <v>164</v>
      </c>
      <c r="BR72" s="84">
        <v>16.5</v>
      </c>
      <c r="BS72" s="84" t="s">
        <v>162</v>
      </c>
      <c r="BU72" s="86" t="s">
        <v>7079</v>
      </c>
    </row>
    <row r="73" spans="1:73" x14ac:dyDescent="0.25">
      <c r="A73" s="79" t="s">
        <v>5923</v>
      </c>
      <c r="B73" s="105">
        <f>VLOOKUP(A73,[1]Pop!A72:B1016,2,FALSE)</f>
        <v>683</v>
      </c>
      <c r="C73" s="80" t="s">
        <v>164</v>
      </c>
      <c r="D73" s="81">
        <v>800</v>
      </c>
      <c r="E73" s="81" t="s">
        <v>164</v>
      </c>
      <c r="F73" s="81">
        <v>20.350000000000001</v>
      </c>
      <c r="G73" s="81" t="s">
        <v>233</v>
      </c>
      <c r="I73" s="81">
        <v>3000</v>
      </c>
      <c r="J73" s="81" t="s">
        <v>7087</v>
      </c>
      <c r="K73" s="81">
        <v>27.05</v>
      </c>
      <c r="L73" s="81">
        <v>43.8</v>
      </c>
      <c r="N73" s="81">
        <v>10</v>
      </c>
      <c r="O73" s="81" t="s">
        <v>162</v>
      </c>
      <c r="U73" s="81">
        <v>94.05</v>
      </c>
      <c r="V73" s="81">
        <v>680.3</v>
      </c>
      <c r="X73" s="81" t="s">
        <v>259</v>
      </c>
      <c r="AD73" s="82">
        <v>800</v>
      </c>
      <c r="AE73" s="82">
        <v>10</v>
      </c>
      <c r="AF73" s="82">
        <v>31.52</v>
      </c>
      <c r="AG73" s="82" t="s">
        <v>164</v>
      </c>
      <c r="AH73" s="82" t="s">
        <v>7088</v>
      </c>
      <c r="AI73" s="82">
        <v>3000</v>
      </c>
      <c r="AJ73" s="82" t="s">
        <v>233</v>
      </c>
      <c r="AL73" s="82">
        <v>3.61</v>
      </c>
      <c r="AN73" s="82" t="s">
        <v>7089</v>
      </c>
      <c r="AP73" s="82" t="s">
        <v>687</v>
      </c>
      <c r="AT73" s="82" t="s">
        <v>7090</v>
      </c>
      <c r="AU73" s="82">
        <v>150</v>
      </c>
      <c r="AV73" s="82" t="s">
        <v>164</v>
      </c>
      <c r="AW73" s="82" t="s">
        <v>7091</v>
      </c>
      <c r="AX73" s="82">
        <v>3000</v>
      </c>
      <c r="AY73" s="82" t="s">
        <v>233</v>
      </c>
      <c r="BA73" s="82">
        <v>10.3</v>
      </c>
      <c r="BC73" s="82">
        <v>10.3</v>
      </c>
      <c r="BE73" s="82" t="s">
        <v>687</v>
      </c>
      <c r="BI73" s="82" t="s">
        <v>2047</v>
      </c>
      <c r="BJ73" s="83" t="s">
        <v>164</v>
      </c>
      <c r="BK73" s="83">
        <v>2</v>
      </c>
      <c r="BL73" s="83">
        <v>4</v>
      </c>
      <c r="BM73" s="83" t="s">
        <v>167</v>
      </c>
      <c r="BO73" s="83" t="s">
        <v>7092</v>
      </c>
      <c r="BP73" s="83" t="s">
        <v>7093</v>
      </c>
      <c r="BQ73" s="84" t="s">
        <v>162</v>
      </c>
      <c r="BS73" s="84" t="s">
        <v>164</v>
      </c>
      <c r="BT73" s="85">
        <v>2.88</v>
      </c>
    </row>
    <row r="74" spans="1:73" x14ac:dyDescent="0.25">
      <c r="A74" s="79" t="s">
        <v>5356</v>
      </c>
      <c r="B74" s="105">
        <f>VLOOKUP(A74,[1]Pop!A73:B1017,2,FALSE)</f>
        <v>1776</v>
      </c>
      <c r="C74" s="80" t="s">
        <v>164</v>
      </c>
      <c r="D74" s="81">
        <v>800</v>
      </c>
      <c r="E74" s="81" t="s">
        <v>164</v>
      </c>
      <c r="F74" s="81">
        <v>17.25</v>
      </c>
      <c r="G74" s="81" t="s">
        <v>233</v>
      </c>
      <c r="I74" s="81">
        <v>1000</v>
      </c>
      <c r="J74" s="81" t="s">
        <v>7389</v>
      </c>
      <c r="K74" s="81">
        <v>23.77</v>
      </c>
      <c r="L74" s="81">
        <v>33.99</v>
      </c>
      <c r="N74" s="81">
        <v>10</v>
      </c>
      <c r="O74" s="81" t="s">
        <v>162</v>
      </c>
      <c r="U74" s="81">
        <v>75.69</v>
      </c>
      <c r="V74" s="81" t="s">
        <v>372</v>
      </c>
      <c r="X74" s="81" t="s">
        <v>373</v>
      </c>
      <c r="Z74" s="88">
        <v>660000</v>
      </c>
      <c r="AD74" s="82">
        <v>790</v>
      </c>
      <c r="AE74" s="82">
        <v>10</v>
      </c>
      <c r="AF74" s="82">
        <v>35</v>
      </c>
      <c r="AG74" s="82" t="s">
        <v>164</v>
      </c>
      <c r="AH74" s="82">
        <v>26.72</v>
      </c>
      <c r="AI74" s="82">
        <v>1000</v>
      </c>
      <c r="AJ74" s="82" t="s">
        <v>233</v>
      </c>
      <c r="AL74" s="82" t="s">
        <v>7390</v>
      </c>
      <c r="AN74" s="82" t="s">
        <v>7391</v>
      </c>
      <c r="AP74" s="82" t="s">
        <v>241</v>
      </c>
      <c r="AR74" s="92">
        <v>1051000</v>
      </c>
      <c r="AV74" s="82" t="s">
        <v>162</v>
      </c>
      <c r="BJ74" s="83" t="s">
        <v>210</v>
      </c>
      <c r="BQ74" s="84" t="s">
        <v>162</v>
      </c>
      <c r="BS74" s="84" t="s">
        <v>164</v>
      </c>
      <c r="BT74" s="85" t="s">
        <v>7392</v>
      </c>
      <c r="BU74" s="86" t="s">
        <v>7393</v>
      </c>
    </row>
    <row r="75" spans="1:73" x14ac:dyDescent="0.25">
      <c r="A75" s="79" t="s">
        <v>6144</v>
      </c>
      <c r="B75" s="105">
        <f>VLOOKUP(A75,[1]Pop!A74:B1018,2,FALSE)</f>
        <v>438</v>
      </c>
      <c r="C75" s="80" t="s">
        <v>164</v>
      </c>
      <c r="D75" s="81">
        <v>202</v>
      </c>
      <c r="E75" s="81" t="s">
        <v>164</v>
      </c>
      <c r="F75" s="81">
        <v>18.41</v>
      </c>
      <c r="G75" s="81" t="s">
        <v>233</v>
      </c>
      <c r="I75" s="81">
        <v>0</v>
      </c>
      <c r="J75" s="81" t="s">
        <v>6966</v>
      </c>
      <c r="K75" s="81">
        <v>67.959999999999994</v>
      </c>
      <c r="L75" s="81">
        <v>117.51</v>
      </c>
      <c r="N75" s="81">
        <v>12</v>
      </c>
      <c r="O75" s="81" t="s">
        <v>164</v>
      </c>
      <c r="P75" s="81">
        <v>18.41</v>
      </c>
      <c r="Q75" s="81" t="s">
        <v>233</v>
      </c>
      <c r="S75" s="81">
        <v>0</v>
      </c>
      <c r="T75" s="81" t="s">
        <v>6967</v>
      </c>
      <c r="W75" s="81" t="s">
        <v>6968</v>
      </c>
      <c r="X75" s="81" t="s">
        <v>259</v>
      </c>
      <c r="AD75" s="82">
        <v>190</v>
      </c>
      <c r="AE75" s="82">
        <v>12</v>
      </c>
      <c r="AF75" s="82">
        <v>23.45</v>
      </c>
      <c r="AG75" s="82" t="s">
        <v>164</v>
      </c>
      <c r="AH75" s="82">
        <v>12.25</v>
      </c>
      <c r="AI75" s="82">
        <v>0</v>
      </c>
      <c r="AJ75" s="82" t="s">
        <v>233</v>
      </c>
      <c r="AL75" s="82" t="s">
        <v>6969</v>
      </c>
      <c r="AN75" s="82">
        <v>17.37</v>
      </c>
      <c r="AP75" s="82" t="s">
        <v>259</v>
      </c>
      <c r="AU75" s="82">
        <v>29.12</v>
      </c>
      <c r="AV75" s="82" t="s">
        <v>164</v>
      </c>
      <c r="AW75" s="82">
        <v>12.25</v>
      </c>
      <c r="AX75" s="82">
        <v>0</v>
      </c>
      <c r="AY75" s="82" t="s">
        <v>233</v>
      </c>
      <c r="BA75" s="82" t="s">
        <v>6969</v>
      </c>
      <c r="BC75" s="82">
        <v>17.37</v>
      </c>
      <c r="BE75" s="82" t="s">
        <v>259</v>
      </c>
      <c r="BJ75" s="83" t="s">
        <v>164</v>
      </c>
      <c r="BK75" s="83">
        <v>1.25</v>
      </c>
      <c r="BL75" s="83">
        <v>10</v>
      </c>
      <c r="BM75" s="83" t="s">
        <v>167</v>
      </c>
      <c r="BO75" s="83" t="s">
        <v>6970</v>
      </c>
      <c r="BQ75" s="84" t="s">
        <v>162</v>
      </c>
      <c r="BS75" s="84" t="s">
        <v>164</v>
      </c>
      <c r="BT75" s="85">
        <v>1</v>
      </c>
    </row>
    <row r="76" spans="1:73" x14ac:dyDescent="0.25">
      <c r="A76" s="79" t="s">
        <v>5613</v>
      </c>
      <c r="B76" s="106">
        <v>3904</v>
      </c>
      <c r="C76" s="80" t="s">
        <v>164</v>
      </c>
      <c r="D76" s="81">
        <v>1650</v>
      </c>
      <c r="E76" s="81" t="s">
        <v>164</v>
      </c>
      <c r="F76" s="81">
        <v>10.7</v>
      </c>
      <c r="G76" s="81" t="s">
        <v>233</v>
      </c>
      <c r="I76" s="81">
        <v>999</v>
      </c>
      <c r="J76" s="81" t="s">
        <v>7540</v>
      </c>
      <c r="K76" s="81">
        <v>27.1</v>
      </c>
      <c r="L76" s="81">
        <v>43.5</v>
      </c>
      <c r="N76" s="81">
        <v>105</v>
      </c>
      <c r="O76" s="81" t="s">
        <v>164</v>
      </c>
      <c r="P76" s="81" t="s">
        <v>7541</v>
      </c>
      <c r="Q76" s="81" t="s">
        <v>233</v>
      </c>
      <c r="S76" s="81">
        <v>999</v>
      </c>
      <c r="T76" s="81">
        <v>3.28</v>
      </c>
      <c r="U76" s="81" t="s">
        <v>7542</v>
      </c>
      <c r="V76" s="81" t="s">
        <v>7543</v>
      </c>
      <c r="W76" s="81" t="s">
        <v>7544</v>
      </c>
      <c r="X76" s="81" t="s">
        <v>687</v>
      </c>
      <c r="AB76" s="81" t="s">
        <v>7545</v>
      </c>
      <c r="AD76" s="82">
        <v>1600</v>
      </c>
      <c r="AE76" s="82">
        <v>95</v>
      </c>
      <c r="AG76" s="82" t="s">
        <v>164</v>
      </c>
      <c r="AH76" s="91">
        <v>15.79</v>
      </c>
      <c r="AI76" s="82" t="s">
        <v>7546</v>
      </c>
      <c r="AJ76" s="82" t="s">
        <v>233</v>
      </c>
      <c r="AL76" s="82" t="s">
        <v>7547</v>
      </c>
      <c r="AN76" s="82" t="s">
        <v>7548</v>
      </c>
      <c r="AP76" s="82" t="s">
        <v>687</v>
      </c>
      <c r="AT76" s="82" t="s">
        <v>7549</v>
      </c>
      <c r="AV76" s="82" t="s">
        <v>164</v>
      </c>
      <c r="AW76" s="91">
        <v>15.79</v>
      </c>
      <c r="AX76" s="82" t="s">
        <v>7550</v>
      </c>
      <c r="AY76" s="82" t="s">
        <v>233</v>
      </c>
      <c r="BA76" s="82">
        <v>3.27</v>
      </c>
      <c r="BC76" s="91">
        <v>3.27</v>
      </c>
      <c r="BE76" s="82" t="s">
        <v>687</v>
      </c>
      <c r="BI76" s="82" t="s">
        <v>7551</v>
      </c>
      <c r="BJ76" s="83" t="s">
        <v>162</v>
      </c>
      <c r="BQ76" s="84" t="s">
        <v>164</v>
      </c>
      <c r="BR76" s="84" t="s">
        <v>7552</v>
      </c>
      <c r="BS76" s="84" t="s">
        <v>164</v>
      </c>
      <c r="BT76" s="90">
        <v>2.3199999999999998</v>
      </c>
      <c r="BU76" s="86" t="s">
        <v>7553</v>
      </c>
    </row>
    <row r="77" spans="1:73" x14ac:dyDescent="0.25">
      <c r="A77" s="79" t="s">
        <v>6147</v>
      </c>
      <c r="B77" s="105">
        <f>VLOOKUP(A77,[1]Pop!A76:B1020,2,FALSE)</f>
        <v>798</v>
      </c>
      <c r="C77" s="80" t="s">
        <v>164</v>
      </c>
      <c r="D77" s="81">
        <v>325</v>
      </c>
      <c r="E77" s="81" t="s">
        <v>164</v>
      </c>
      <c r="F77" s="81">
        <v>15.5</v>
      </c>
      <c r="G77" s="81" t="s">
        <v>233</v>
      </c>
      <c r="I77" s="81">
        <v>2000</v>
      </c>
      <c r="J77" s="81" t="s">
        <v>7126</v>
      </c>
      <c r="K77" s="89">
        <v>39.5</v>
      </c>
      <c r="L77" s="89">
        <v>79.5</v>
      </c>
      <c r="N77" s="81">
        <v>25</v>
      </c>
      <c r="O77" s="81" t="s">
        <v>164</v>
      </c>
      <c r="P77" s="89">
        <v>15.5</v>
      </c>
      <c r="Q77" s="81" t="s">
        <v>233</v>
      </c>
      <c r="S77" s="81" t="s">
        <v>1486</v>
      </c>
      <c r="T77" s="81" t="s">
        <v>7126</v>
      </c>
      <c r="U77" s="89">
        <v>198.5</v>
      </c>
      <c r="V77" s="89">
        <v>1598.5</v>
      </c>
      <c r="X77" s="81" t="s">
        <v>259</v>
      </c>
      <c r="AC77" s="81" t="s">
        <v>372</v>
      </c>
      <c r="AD77" s="82">
        <v>310</v>
      </c>
      <c r="AE77" s="82">
        <v>25</v>
      </c>
      <c r="AF77" s="91">
        <v>20</v>
      </c>
      <c r="AG77" s="82" t="s">
        <v>164</v>
      </c>
      <c r="AH77" s="91">
        <v>15</v>
      </c>
      <c r="AI77" s="82" t="s">
        <v>1486</v>
      </c>
      <c r="AJ77" s="82" t="s">
        <v>233</v>
      </c>
      <c r="AL77" s="82" t="s">
        <v>7127</v>
      </c>
      <c r="AP77" s="82" t="s">
        <v>259</v>
      </c>
      <c r="AU77" s="91">
        <v>20</v>
      </c>
      <c r="AV77" s="82" t="s">
        <v>164</v>
      </c>
      <c r="AW77" s="91">
        <v>15</v>
      </c>
      <c r="AX77" s="82" t="s">
        <v>1486</v>
      </c>
      <c r="AY77" s="82" t="s">
        <v>233</v>
      </c>
      <c r="BE77" s="82" t="s">
        <v>259</v>
      </c>
      <c r="BJ77" s="83" t="s">
        <v>162</v>
      </c>
      <c r="BQ77" s="84" t="s">
        <v>164</v>
      </c>
      <c r="BR77" s="97">
        <v>19</v>
      </c>
      <c r="BS77" s="84" t="s">
        <v>162</v>
      </c>
    </row>
    <row r="78" spans="1:73" x14ac:dyDescent="0.25">
      <c r="A78" s="79" t="s">
        <v>6148</v>
      </c>
      <c r="B78" s="105">
        <f>VLOOKUP(A78,[1]Pop!A77:B1021,2,FALSE)</f>
        <v>6360</v>
      </c>
      <c r="C78" s="80" t="s">
        <v>164</v>
      </c>
      <c r="D78" s="81">
        <v>2364</v>
      </c>
      <c r="E78" s="81" t="s">
        <v>162</v>
      </c>
      <c r="M78" s="81" t="s">
        <v>7607</v>
      </c>
      <c r="N78" s="81">
        <v>459</v>
      </c>
      <c r="O78" s="81" t="s">
        <v>162</v>
      </c>
      <c r="W78" s="81" t="s">
        <v>7608</v>
      </c>
      <c r="X78" s="81" t="s">
        <v>259</v>
      </c>
      <c r="AD78" s="82">
        <v>2364</v>
      </c>
      <c r="AE78" s="82">
        <v>459</v>
      </c>
      <c r="AF78" s="82" t="s">
        <v>7609</v>
      </c>
      <c r="AG78" s="82" t="s">
        <v>164</v>
      </c>
      <c r="AH78" s="82">
        <v>20</v>
      </c>
      <c r="AI78" s="82" t="s">
        <v>7610</v>
      </c>
      <c r="AJ78" s="82" t="s">
        <v>614</v>
      </c>
      <c r="AL78" s="82" t="s">
        <v>7611</v>
      </c>
      <c r="AO78" s="82" t="s">
        <v>7612</v>
      </c>
      <c r="AP78" s="82" t="s">
        <v>259</v>
      </c>
      <c r="AU78" s="82">
        <v>188.9</v>
      </c>
      <c r="AV78" s="82" t="s">
        <v>164</v>
      </c>
      <c r="AW78" s="82">
        <v>20</v>
      </c>
      <c r="AX78" s="82" t="s">
        <v>7613</v>
      </c>
      <c r="AY78" s="82" t="s">
        <v>614</v>
      </c>
      <c r="BE78" s="82" t="s">
        <v>259</v>
      </c>
      <c r="BJ78" s="83" t="s">
        <v>162</v>
      </c>
      <c r="BQ78" s="84" t="s">
        <v>164</v>
      </c>
      <c r="BR78" s="84">
        <v>6</v>
      </c>
      <c r="BS78" s="84" t="s">
        <v>164</v>
      </c>
      <c r="BT78" s="85">
        <v>2.5</v>
      </c>
    </row>
    <row r="79" spans="1:73" x14ac:dyDescent="0.25">
      <c r="A79" s="79" t="s">
        <v>4129</v>
      </c>
      <c r="B79" s="105">
        <f>VLOOKUP(A79,[1]Pop!A78:B1022,2,FALSE)</f>
        <v>840</v>
      </c>
      <c r="C79" s="80" t="s">
        <v>164</v>
      </c>
      <c r="D79" s="81">
        <v>845</v>
      </c>
      <c r="E79" s="81" t="s">
        <v>164</v>
      </c>
      <c r="F79" s="81">
        <v>27.03</v>
      </c>
      <c r="G79" s="81" t="s">
        <v>233</v>
      </c>
      <c r="I79" s="88">
        <v>2000</v>
      </c>
      <c r="J79" s="81" t="s">
        <v>7152</v>
      </c>
      <c r="K79" s="81">
        <v>40.56</v>
      </c>
      <c r="L79" s="81">
        <v>72.13</v>
      </c>
      <c r="N79" s="81">
        <v>68</v>
      </c>
      <c r="O79" s="81" t="s">
        <v>164</v>
      </c>
      <c r="P79" s="81">
        <v>27.03</v>
      </c>
      <c r="Q79" s="81" t="s">
        <v>233</v>
      </c>
      <c r="S79" s="88">
        <v>2000</v>
      </c>
      <c r="T79" s="81">
        <v>4.51</v>
      </c>
      <c r="U79" s="81">
        <v>130.76</v>
      </c>
      <c r="V79" s="81">
        <v>920.01</v>
      </c>
      <c r="X79" s="81" t="s">
        <v>259</v>
      </c>
      <c r="AD79" s="82">
        <v>772</v>
      </c>
      <c r="AE79" s="82">
        <v>68</v>
      </c>
      <c r="AF79" s="82" t="s">
        <v>6983</v>
      </c>
      <c r="AG79" s="82" t="s">
        <v>162</v>
      </c>
      <c r="AP79" s="82" t="s">
        <v>259</v>
      </c>
      <c r="AV79" s="82" t="s">
        <v>164</v>
      </c>
      <c r="AX79" s="82">
        <v>50</v>
      </c>
      <c r="AY79" s="82" t="s">
        <v>167</v>
      </c>
      <c r="AZ79" s="82" t="s">
        <v>7153</v>
      </c>
      <c r="BE79" s="82" t="s">
        <v>259</v>
      </c>
      <c r="BJ79" s="83" t="s">
        <v>162</v>
      </c>
      <c r="BQ79" s="84" t="s">
        <v>162</v>
      </c>
      <c r="BS79" s="84" t="s">
        <v>162</v>
      </c>
    </row>
    <row r="80" spans="1:73" x14ac:dyDescent="0.25">
      <c r="A80" s="79" t="s">
        <v>7284</v>
      </c>
      <c r="B80" s="106">
        <v>1113</v>
      </c>
      <c r="C80" s="80" t="s">
        <v>164</v>
      </c>
      <c r="D80" s="81">
        <v>437</v>
      </c>
      <c r="E80" s="81" t="s">
        <v>164</v>
      </c>
      <c r="F80" s="81">
        <v>9.69</v>
      </c>
      <c r="G80" s="81" t="s">
        <v>233</v>
      </c>
      <c r="I80" s="88">
        <v>1000</v>
      </c>
      <c r="J80" s="81" t="s">
        <v>7285</v>
      </c>
      <c r="K80" s="81">
        <v>19.09</v>
      </c>
      <c r="L80" s="81">
        <v>30.84</v>
      </c>
      <c r="N80" s="81">
        <v>50</v>
      </c>
      <c r="O80" s="81" t="s">
        <v>164</v>
      </c>
      <c r="P80" s="81">
        <v>9.69</v>
      </c>
      <c r="Q80" s="81" t="s">
        <v>233</v>
      </c>
      <c r="S80" s="88">
        <v>1000</v>
      </c>
      <c r="T80" s="81">
        <v>2.35</v>
      </c>
      <c r="U80" s="81">
        <v>66.09</v>
      </c>
      <c r="V80" s="81">
        <v>469.64</v>
      </c>
      <c r="X80" s="81" t="s">
        <v>259</v>
      </c>
      <c r="AD80" s="82">
        <v>470</v>
      </c>
      <c r="AE80" s="82">
        <v>52</v>
      </c>
      <c r="AF80" s="82">
        <v>62.04</v>
      </c>
      <c r="AG80" s="82" t="s">
        <v>164</v>
      </c>
      <c r="AH80" s="82">
        <v>50</v>
      </c>
      <c r="AI80" s="82">
        <v>0</v>
      </c>
      <c r="AJ80" s="82" t="s">
        <v>233</v>
      </c>
      <c r="AL80" s="82" t="s">
        <v>7286</v>
      </c>
      <c r="AN80" s="82">
        <v>3.01</v>
      </c>
      <c r="AP80" s="82" t="s">
        <v>241</v>
      </c>
      <c r="AR80" s="92">
        <v>4400000</v>
      </c>
      <c r="AU80" s="82">
        <v>62.04</v>
      </c>
      <c r="AV80" s="82" t="s">
        <v>164</v>
      </c>
      <c r="AW80" s="82">
        <v>50</v>
      </c>
      <c r="AX80" s="82">
        <v>0</v>
      </c>
      <c r="AY80" s="82" t="s">
        <v>233</v>
      </c>
      <c r="BA80" s="82">
        <v>3.01</v>
      </c>
      <c r="BC80" s="82">
        <v>3.01</v>
      </c>
      <c r="BE80" s="82" t="s">
        <v>241</v>
      </c>
      <c r="BG80" s="92">
        <v>4400000</v>
      </c>
      <c r="BJ80" s="83" t="s">
        <v>162</v>
      </c>
      <c r="BQ80" s="84" t="s">
        <v>162</v>
      </c>
      <c r="BS80" s="84" t="s">
        <v>162</v>
      </c>
    </row>
    <row r="81" spans="1:73" x14ac:dyDescent="0.25">
      <c r="A81" s="79" t="s">
        <v>4837</v>
      </c>
      <c r="B81" s="105">
        <f>VLOOKUP(A81,[1]Pop!A80:B1024,2,FALSE)</f>
        <v>2123</v>
      </c>
      <c r="C81" s="80" t="s">
        <v>164</v>
      </c>
      <c r="D81" s="81">
        <v>959</v>
      </c>
      <c r="E81" s="81" t="s">
        <v>164</v>
      </c>
      <c r="F81" s="81">
        <v>12</v>
      </c>
      <c r="G81" s="81" t="s">
        <v>233</v>
      </c>
      <c r="I81" s="81">
        <v>1500</v>
      </c>
      <c r="J81" s="81">
        <v>7.2500000000000004E-3</v>
      </c>
      <c r="K81" s="81">
        <v>37.380000000000003</v>
      </c>
      <c r="L81" s="81">
        <v>73.63</v>
      </c>
      <c r="N81" s="81">
        <v>44</v>
      </c>
      <c r="O81" s="81" t="s">
        <v>164</v>
      </c>
      <c r="P81" s="81">
        <v>12</v>
      </c>
      <c r="Q81" s="81" t="s">
        <v>233</v>
      </c>
      <c r="S81" s="81">
        <v>1500</v>
      </c>
      <c r="T81" s="81">
        <v>7.2500000000000004E-3</v>
      </c>
      <c r="U81" s="81">
        <v>182.38</v>
      </c>
      <c r="V81" s="81">
        <v>1057.3800000000001</v>
      </c>
      <c r="X81" s="81" t="s">
        <v>259</v>
      </c>
      <c r="AD81" s="82">
        <v>947</v>
      </c>
      <c r="AE81" s="82">
        <v>44</v>
      </c>
      <c r="AG81" s="82" t="s">
        <v>164</v>
      </c>
      <c r="AH81" s="82">
        <v>10.4</v>
      </c>
      <c r="AI81" s="82">
        <v>1500</v>
      </c>
      <c r="AJ81" s="82" t="s">
        <v>233</v>
      </c>
      <c r="AL81" s="82">
        <v>5.2500000000000003E-3</v>
      </c>
      <c r="AO81" s="82" t="s">
        <v>7415</v>
      </c>
      <c r="AP81" s="82" t="s">
        <v>373</v>
      </c>
      <c r="AR81" s="82" t="s">
        <v>7416</v>
      </c>
      <c r="AV81" s="82" t="s">
        <v>164</v>
      </c>
      <c r="AW81" s="82">
        <v>10.4</v>
      </c>
      <c r="AX81" s="82">
        <v>1500</v>
      </c>
      <c r="AY81" s="82" t="s">
        <v>233</v>
      </c>
      <c r="BA81" s="82">
        <v>5.2500000000000003E-3</v>
      </c>
      <c r="BD81" s="82" t="s">
        <v>7417</v>
      </c>
      <c r="BE81" s="82" t="s">
        <v>373</v>
      </c>
      <c r="BG81" s="82" t="s">
        <v>7416</v>
      </c>
      <c r="BJ81" s="83" t="s">
        <v>210</v>
      </c>
      <c r="BQ81" s="84" t="s">
        <v>164</v>
      </c>
      <c r="BR81" s="84">
        <v>14.25</v>
      </c>
      <c r="BS81" s="84" t="s">
        <v>164</v>
      </c>
      <c r="BT81" s="85" t="s">
        <v>7418</v>
      </c>
      <c r="BU81" s="86" t="s">
        <v>7419</v>
      </c>
    </row>
    <row r="82" spans="1:73" x14ac:dyDescent="0.25">
      <c r="A82" s="79" t="s">
        <v>5937</v>
      </c>
      <c r="B82" s="105">
        <f>VLOOKUP(A82,[1]Pop!A81:B1025,2,FALSE)</f>
        <v>664</v>
      </c>
      <c r="C82" s="80" t="s">
        <v>164</v>
      </c>
      <c r="D82" s="81">
        <v>350</v>
      </c>
      <c r="E82" s="81" t="s">
        <v>164</v>
      </c>
      <c r="F82" s="81">
        <v>19</v>
      </c>
      <c r="G82" s="81" t="s">
        <v>233</v>
      </c>
      <c r="I82" s="81">
        <v>2000</v>
      </c>
      <c r="J82" s="81">
        <v>8.5</v>
      </c>
      <c r="K82" s="81">
        <v>42.5</v>
      </c>
      <c r="L82" s="81">
        <v>85</v>
      </c>
      <c r="N82" s="81">
        <v>20</v>
      </c>
      <c r="O82" s="81" t="s">
        <v>164</v>
      </c>
      <c r="P82" s="81">
        <v>19</v>
      </c>
      <c r="Q82" s="81" t="s">
        <v>233</v>
      </c>
      <c r="S82" s="81">
        <v>2000</v>
      </c>
      <c r="T82" s="81">
        <v>8.5</v>
      </c>
      <c r="U82" s="81">
        <v>212.5</v>
      </c>
      <c r="V82" s="81">
        <v>1700</v>
      </c>
      <c r="X82" s="81" t="s">
        <v>259</v>
      </c>
      <c r="AD82" s="82">
        <v>350</v>
      </c>
      <c r="AE82" s="82">
        <v>20</v>
      </c>
      <c r="AF82" s="82">
        <v>15.5</v>
      </c>
      <c r="AG82" s="82" t="s">
        <v>164</v>
      </c>
      <c r="AH82" s="82">
        <v>12.5</v>
      </c>
      <c r="AI82" s="82">
        <v>2000</v>
      </c>
      <c r="AJ82" s="82" t="s">
        <v>233</v>
      </c>
      <c r="AL82" s="82">
        <v>1.5</v>
      </c>
      <c r="AP82" s="82" t="s">
        <v>259</v>
      </c>
      <c r="AU82" s="82">
        <v>15.5</v>
      </c>
      <c r="AV82" s="82" t="s">
        <v>164</v>
      </c>
      <c r="AW82" s="82">
        <v>12.5</v>
      </c>
      <c r="AX82" s="82">
        <v>2000</v>
      </c>
      <c r="AY82" s="82" t="s">
        <v>233</v>
      </c>
      <c r="BE82" s="82" t="s">
        <v>259</v>
      </c>
      <c r="BJ82" s="83" t="s">
        <v>162</v>
      </c>
      <c r="BQ82" s="84" t="s">
        <v>162</v>
      </c>
      <c r="BS82" s="84" t="s">
        <v>164</v>
      </c>
      <c r="BT82" s="85" t="s">
        <v>7080</v>
      </c>
    </row>
    <row r="83" spans="1:73" ht="30" x14ac:dyDescent="0.25">
      <c r="A83" s="79" t="s">
        <v>5919</v>
      </c>
      <c r="B83" s="105">
        <f>VLOOKUP(A83,[1]Pop!A82:B1026,2,FALSE)</f>
        <v>371</v>
      </c>
      <c r="C83" s="80" t="s">
        <v>164</v>
      </c>
      <c r="D83" s="81">
        <v>170</v>
      </c>
      <c r="E83" s="81" t="s">
        <v>164</v>
      </c>
      <c r="F83" s="81">
        <v>25</v>
      </c>
      <c r="G83" s="81" t="s">
        <v>233</v>
      </c>
      <c r="J83" s="81" t="s">
        <v>6921</v>
      </c>
      <c r="K83" s="81" t="s">
        <v>6922</v>
      </c>
      <c r="L83" s="81" t="s">
        <v>6922</v>
      </c>
      <c r="M83" s="81" t="s">
        <v>6923</v>
      </c>
      <c r="N83" s="81">
        <v>24</v>
      </c>
      <c r="O83" s="81" t="s">
        <v>164</v>
      </c>
      <c r="P83" s="89">
        <v>25</v>
      </c>
      <c r="S83" s="81">
        <v>0</v>
      </c>
      <c r="T83" s="81" t="s">
        <v>6924</v>
      </c>
      <c r="U83" s="81" t="s">
        <v>6925</v>
      </c>
      <c r="V83" s="81" t="s">
        <v>341</v>
      </c>
      <c r="X83" s="81" t="s">
        <v>259</v>
      </c>
      <c r="AD83" s="82">
        <v>170</v>
      </c>
      <c r="AE83" s="82">
        <v>19</v>
      </c>
      <c r="AF83" s="91">
        <v>15</v>
      </c>
      <c r="AG83" s="82" t="s">
        <v>164</v>
      </c>
      <c r="AH83" s="91">
        <v>15</v>
      </c>
      <c r="AI83" s="82" t="s">
        <v>4310</v>
      </c>
      <c r="AJ83" s="82" t="s">
        <v>233</v>
      </c>
      <c r="AL83" s="82" t="s">
        <v>6926</v>
      </c>
      <c r="AO83" s="82" t="s">
        <v>6927</v>
      </c>
      <c r="AP83" s="82" t="s">
        <v>259</v>
      </c>
      <c r="AV83" s="82" t="s">
        <v>164</v>
      </c>
      <c r="AW83" s="91">
        <v>15</v>
      </c>
      <c r="AX83" s="82" t="s">
        <v>4310</v>
      </c>
      <c r="AY83" s="82" t="s">
        <v>233</v>
      </c>
      <c r="BA83" s="82" t="s">
        <v>6928</v>
      </c>
      <c r="BE83" s="82" t="s">
        <v>259</v>
      </c>
      <c r="BJ83" s="83" t="s">
        <v>162</v>
      </c>
      <c r="BQ83" s="84" t="s">
        <v>162</v>
      </c>
      <c r="BS83" s="84" t="s">
        <v>164</v>
      </c>
      <c r="BT83" s="85" t="s">
        <v>7782</v>
      </c>
    </row>
    <row r="84" spans="1:73" x14ac:dyDescent="0.25">
      <c r="A84" s="79" t="s">
        <v>6154</v>
      </c>
      <c r="B84" s="105">
        <f>VLOOKUP(A84,[1]Pop!A83:B1027,2,FALSE)</f>
        <v>485</v>
      </c>
      <c r="C84" s="80" t="s">
        <v>164</v>
      </c>
      <c r="D84" s="81" t="s">
        <v>6981</v>
      </c>
      <c r="E84" s="81" t="s">
        <v>164</v>
      </c>
      <c r="F84" s="81">
        <v>25</v>
      </c>
      <c r="G84" s="81" t="s">
        <v>233</v>
      </c>
      <c r="I84" s="81">
        <v>2000</v>
      </c>
      <c r="J84" s="81">
        <v>7</v>
      </c>
      <c r="K84" s="81">
        <v>46</v>
      </c>
      <c r="L84" s="81">
        <v>81</v>
      </c>
      <c r="N84" s="81">
        <v>14</v>
      </c>
      <c r="O84" s="81" t="s">
        <v>164</v>
      </c>
      <c r="P84" s="81">
        <v>25</v>
      </c>
      <c r="Q84" s="81" t="s">
        <v>233</v>
      </c>
      <c r="S84" s="81">
        <v>2000</v>
      </c>
      <c r="T84" s="81">
        <v>7</v>
      </c>
      <c r="U84" s="81">
        <v>186</v>
      </c>
      <c r="V84" s="81">
        <v>1411</v>
      </c>
      <c r="X84" s="81" t="s">
        <v>259</v>
      </c>
      <c r="AD84" s="82">
        <v>208</v>
      </c>
      <c r="AE84" s="82">
        <v>14</v>
      </c>
      <c r="AF84" s="82">
        <v>12.5</v>
      </c>
      <c r="AG84" s="82" t="s">
        <v>164</v>
      </c>
      <c r="AH84" s="82">
        <v>12.5</v>
      </c>
      <c r="AI84" s="82">
        <v>2000</v>
      </c>
      <c r="AJ84" s="82" t="s">
        <v>233</v>
      </c>
      <c r="AL84" s="82" t="s">
        <v>6982</v>
      </c>
      <c r="AM84" s="82" t="s">
        <v>6983</v>
      </c>
      <c r="AP84" s="82" t="s">
        <v>259</v>
      </c>
      <c r="AU84" s="82">
        <v>12.5</v>
      </c>
      <c r="AV84" s="82" t="s">
        <v>164</v>
      </c>
      <c r="AW84" s="82">
        <v>12.5</v>
      </c>
      <c r="AX84" s="82">
        <v>2000</v>
      </c>
      <c r="AY84" s="82" t="s">
        <v>233</v>
      </c>
      <c r="BA84" s="82" t="s">
        <v>6984</v>
      </c>
      <c r="BB84" s="82" t="s">
        <v>6983</v>
      </c>
      <c r="BE84" s="82" t="s">
        <v>259</v>
      </c>
      <c r="BJ84" s="83" t="s">
        <v>162</v>
      </c>
      <c r="BQ84" s="84" t="s">
        <v>162</v>
      </c>
      <c r="BS84" s="84" t="s">
        <v>164</v>
      </c>
      <c r="BT84" s="85">
        <v>4.2</v>
      </c>
    </row>
    <row r="85" spans="1:73" x14ac:dyDescent="0.25">
      <c r="A85" s="79" t="s">
        <v>5225</v>
      </c>
      <c r="B85" s="105">
        <f>VLOOKUP(A85,[1]Pop!A84:B1028,2,FALSE)</f>
        <v>279</v>
      </c>
      <c r="C85" s="80" t="s">
        <v>164</v>
      </c>
      <c r="D85" s="81">
        <v>162</v>
      </c>
      <c r="E85" s="81" t="s">
        <v>164</v>
      </c>
      <c r="F85" s="81">
        <v>37.5</v>
      </c>
      <c r="G85" s="81" t="s">
        <v>233</v>
      </c>
      <c r="I85" s="81">
        <v>1200</v>
      </c>
      <c r="J85" s="81" t="s">
        <v>6822</v>
      </c>
      <c r="K85" s="81">
        <v>54.2</v>
      </c>
      <c r="L85" s="81">
        <v>105.7</v>
      </c>
      <c r="N85" s="81">
        <v>11</v>
      </c>
      <c r="O85" s="81" t="s">
        <v>164</v>
      </c>
      <c r="P85" s="81">
        <v>37.5</v>
      </c>
      <c r="Q85" s="81" t="s">
        <v>233</v>
      </c>
      <c r="S85" s="81">
        <v>1200</v>
      </c>
      <c r="T85" s="81" t="s">
        <v>6822</v>
      </c>
      <c r="U85" s="81" t="s">
        <v>341</v>
      </c>
      <c r="X85" s="81" t="s">
        <v>373</v>
      </c>
      <c r="Y85" s="81" t="s">
        <v>6823</v>
      </c>
      <c r="Z85" s="88">
        <v>518000</v>
      </c>
      <c r="AC85" s="81" t="s">
        <v>341</v>
      </c>
      <c r="AD85" s="82">
        <v>162</v>
      </c>
      <c r="AE85" s="82">
        <v>11</v>
      </c>
      <c r="AF85" s="82">
        <v>42</v>
      </c>
      <c r="AG85" s="82" t="s">
        <v>164</v>
      </c>
      <c r="AH85" s="82">
        <v>42</v>
      </c>
      <c r="AI85" s="92">
        <v>3000</v>
      </c>
      <c r="AJ85" s="82" t="s">
        <v>233</v>
      </c>
      <c r="AL85" s="82" t="s">
        <v>6824</v>
      </c>
      <c r="AP85" s="82" t="s">
        <v>373</v>
      </c>
      <c r="AR85" s="82" t="s">
        <v>6825</v>
      </c>
      <c r="AU85" s="82">
        <v>42</v>
      </c>
      <c r="AV85" s="82" t="s">
        <v>164</v>
      </c>
      <c r="AW85" s="82">
        <v>42</v>
      </c>
      <c r="AX85" s="82">
        <v>3000</v>
      </c>
      <c r="AY85" s="82" t="s">
        <v>233</v>
      </c>
      <c r="BA85" s="82" t="s">
        <v>6785</v>
      </c>
      <c r="BE85" s="82" t="s">
        <v>373</v>
      </c>
      <c r="BG85" s="82" t="s">
        <v>6826</v>
      </c>
      <c r="BJ85" s="83" t="s">
        <v>162</v>
      </c>
      <c r="BQ85" s="84" t="s">
        <v>164</v>
      </c>
      <c r="BR85" s="84">
        <v>19</v>
      </c>
      <c r="BS85" s="84" t="s">
        <v>162</v>
      </c>
      <c r="BU85" s="86" t="s">
        <v>6827</v>
      </c>
    </row>
    <row r="86" spans="1:73" x14ac:dyDescent="0.25">
      <c r="A86" s="79" t="s">
        <v>6158</v>
      </c>
      <c r="B86" s="105">
        <f>VLOOKUP(A86,[1]Pop!A85:B1029,2,FALSE)</f>
        <v>672</v>
      </c>
      <c r="C86" s="80" t="s">
        <v>164</v>
      </c>
      <c r="D86" s="81">
        <v>349</v>
      </c>
      <c r="E86" s="81" t="s">
        <v>164</v>
      </c>
      <c r="F86" s="81">
        <v>16.25</v>
      </c>
      <c r="G86" s="81" t="s">
        <v>233</v>
      </c>
      <c r="I86" s="81">
        <v>0</v>
      </c>
      <c r="J86" s="81" t="s">
        <v>7086</v>
      </c>
      <c r="K86" s="81">
        <v>62.8</v>
      </c>
      <c r="L86" s="81">
        <v>109.35</v>
      </c>
      <c r="N86" s="81">
        <v>24</v>
      </c>
      <c r="O86" s="81" t="s">
        <v>164</v>
      </c>
      <c r="P86" s="81">
        <v>16.25</v>
      </c>
      <c r="Q86" s="81" t="s">
        <v>233</v>
      </c>
      <c r="S86" s="81">
        <v>0</v>
      </c>
      <c r="T86" s="81">
        <v>9.3100000000000006E-3</v>
      </c>
      <c r="U86" s="81">
        <v>249</v>
      </c>
      <c r="V86" s="81">
        <v>1878.25</v>
      </c>
      <c r="X86" s="81" t="s">
        <v>259</v>
      </c>
      <c r="AD86" s="82">
        <v>24</v>
      </c>
      <c r="AE86" s="82">
        <v>186</v>
      </c>
      <c r="AF86" s="82">
        <v>24</v>
      </c>
      <c r="AG86" s="82" t="s">
        <v>162</v>
      </c>
      <c r="AP86" s="82" t="s">
        <v>259</v>
      </c>
      <c r="AU86" s="82">
        <v>186</v>
      </c>
      <c r="AV86" s="82" t="s">
        <v>162</v>
      </c>
      <c r="BE86" s="82" t="s">
        <v>259</v>
      </c>
      <c r="BJ86" s="83" t="s">
        <v>162</v>
      </c>
      <c r="BQ86" s="84" t="s">
        <v>162</v>
      </c>
      <c r="BS86" s="84" t="s">
        <v>162</v>
      </c>
    </row>
    <row r="87" spans="1:73" x14ac:dyDescent="0.25">
      <c r="A87" s="79" t="s">
        <v>2561</v>
      </c>
      <c r="B87" s="105">
        <f>VLOOKUP(A87,[1]Pop!A86:B1030,2,FALSE)</f>
        <v>4151</v>
      </c>
      <c r="C87" s="80" t="s">
        <v>164</v>
      </c>
      <c r="D87" s="81">
        <v>1557</v>
      </c>
      <c r="E87" s="81" t="s">
        <v>164</v>
      </c>
      <c r="F87" s="81">
        <v>14.33</v>
      </c>
      <c r="G87" s="81" t="s">
        <v>233</v>
      </c>
      <c r="I87" s="81">
        <v>0</v>
      </c>
      <c r="J87" s="81">
        <v>2.8999999999999998E-3</v>
      </c>
      <c r="K87" s="81">
        <v>28.33</v>
      </c>
      <c r="L87" s="81">
        <v>43.33</v>
      </c>
      <c r="N87" s="81">
        <v>230</v>
      </c>
      <c r="O87" s="81" t="s">
        <v>164</v>
      </c>
      <c r="P87" s="81">
        <v>14.33</v>
      </c>
      <c r="Q87" s="81" t="s">
        <v>233</v>
      </c>
      <c r="S87" s="81">
        <v>0</v>
      </c>
      <c r="T87" s="81">
        <v>2.8999999999999998E-3</v>
      </c>
      <c r="U87" s="81">
        <v>8.83</v>
      </c>
      <c r="V87" s="81">
        <v>594.33000000000004</v>
      </c>
      <c r="X87" s="81" t="s">
        <v>355</v>
      </c>
      <c r="AA87" s="81" t="s">
        <v>7554</v>
      </c>
      <c r="AD87" s="82">
        <v>1499</v>
      </c>
      <c r="AE87" s="82">
        <v>198</v>
      </c>
      <c r="AF87" s="82">
        <v>35.409999999999997</v>
      </c>
      <c r="AG87" s="82" t="s">
        <v>164</v>
      </c>
      <c r="AH87" s="82">
        <v>10.5</v>
      </c>
      <c r="AI87" s="82">
        <v>0</v>
      </c>
      <c r="AJ87" s="82" t="s">
        <v>233</v>
      </c>
      <c r="AL87" s="82">
        <v>6.9199999999999999E-3</v>
      </c>
      <c r="AN87" s="82">
        <v>17.420000000000002</v>
      </c>
      <c r="AP87" s="82" t="s">
        <v>355</v>
      </c>
      <c r="AS87" s="82" t="s">
        <v>7554</v>
      </c>
      <c r="AU87" s="82">
        <v>50.06</v>
      </c>
      <c r="AV87" s="82" t="s">
        <v>164</v>
      </c>
      <c r="AW87" s="82">
        <v>10.5</v>
      </c>
      <c r="AX87" s="82">
        <v>0</v>
      </c>
      <c r="AY87" s="82" t="s">
        <v>233</v>
      </c>
      <c r="BA87" s="82">
        <v>6.9199999999999999E-3</v>
      </c>
      <c r="BC87" s="82">
        <v>17.420000000000002</v>
      </c>
      <c r="BE87" s="82" t="s">
        <v>355</v>
      </c>
      <c r="BH87" s="82" t="s">
        <v>7554</v>
      </c>
      <c r="BJ87" s="83" t="s">
        <v>164</v>
      </c>
      <c r="BK87" s="83">
        <v>5</v>
      </c>
      <c r="BL87" s="83">
        <v>8.3000000000000007</v>
      </c>
      <c r="BM87" s="83" t="s">
        <v>167</v>
      </c>
      <c r="BP87" s="83" t="s">
        <v>7555</v>
      </c>
      <c r="BQ87" s="84" t="s">
        <v>162</v>
      </c>
      <c r="BS87" s="84" t="s">
        <v>164</v>
      </c>
      <c r="BT87" s="85">
        <v>3</v>
      </c>
    </row>
    <row r="88" spans="1:73" x14ac:dyDescent="0.25">
      <c r="A88" s="79" t="s">
        <v>6159</v>
      </c>
      <c r="B88" s="105">
        <f>VLOOKUP(A88,[1]Pop!A87:B1031,2,FALSE)</f>
        <v>349</v>
      </c>
      <c r="C88" s="80" t="s">
        <v>164</v>
      </c>
      <c r="D88" s="81">
        <v>190</v>
      </c>
      <c r="E88" s="81" t="s">
        <v>164</v>
      </c>
      <c r="F88" s="81">
        <v>15</v>
      </c>
      <c r="G88" s="81" t="s">
        <v>233</v>
      </c>
      <c r="I88" s="81">
        <v>100</v>
      </c>
      <c r="J88" s="81">
        <v>2</v>
      </c>
      <c r="N88" s="81">
        <v>20</v>
      </c>
      <c r="O88" s="81" t="s">
        <v>162</v>
      </c>
      <c r="AD88" s="82">
        <v>170</v>
      </c>
      <c r="AE88" s="82">
        <v>20</v>
      </c>
      <c r="AF88" s="82">
        <v>27</v>
      </c>
      <c r="AG88" s="82" t="s">
        <v>164</v>
      </c>
      <c r="AH88" s="82">
        <v>16</v>
      </c>
      <c r="AI88" s="82">
        <v>100</v>
      </c>
      <c r="AJ88" s="82" t="s">
        <v>233</v>
      </c>
      <c r="AL88" s="82">
        <v>4.5</v>
      </c>
      <c r="AU88" s="82">
        <v>16</v>
      </c>
      <c r="AV88" s="82" t="s">
        <v>164</v>
      </c>
      <c r="AW88" s="82">
        <v>16</v>
      </c>
      <c r="AX88" s="82">
        <v>100</v>
      </c>
      <c r="AY88" s="82" t="s">
        <v>233</v>
      </c>
      <c r="BA88" s="82">
        <v>4.5</v>
      </c>
      <c r="BJ88" s="83" t="s">
        <v>162</v>
      </c>
      <c r="BQ88" s="84" t="s">
        <v>162</v>
      </c>
      <c r="BS88" s="84" t="s">
        <v>162</v>
      </c>
      <c r="BU88" s="86" t="s">
        <v>6908</v>
      </c>
    </row>
    <row r="89" spans="1:73" ht="30" x14ac:dyDescent="0.25">
      <c r="A89" s="79" t="s">
        <v>6159</v>
      </c>
      <c r="B89" s="105">
        <f>VLOOKUP(A89,[1]Pop!A88:B1032,2,FALSE)</f>
        <v>349</v>
      </c>
      <c r="C89" s="80" t="s">
        <v>164</v>
      </c>
      <c r="D89" s="81">
        <v>198</v>
      </c>
      <c r="E89" s="81" t="s">
        <v>164</v>
      </c>
      <c r="F89" s="81">
        <v>15</v>
      </c>
      <c r="G89" s="81" t="s">
        <v>233</v>
      </c>
      <c r="I89" s="81">
        <v>1000</v>
      </c>
      <c r="J89" s="81">
        <v>2</v>
      </c>
      <c r="N89" s="81">
        <v>21</v>
      </c>
      <c r="O89" s="81" t="s">
        <v>164</v>
      </c>
      <c r="P89" s="81">
        <v>15</v>
      </c>
      <c r="Q89" s="81" t="s">
        <v>233</v>
      </c>
      <c r="S89" s="81">
        <v>1000</v>
      </c>
      <c r="T89" s="81">
        <v>2</v>
      </c>
      <c r="X89" s="81" t="s">
        <v>259</v>
      </c>
      <c r="AD89" s="82">
        <v>155</v>
      </c>
      <c r="AE89" s="82">
        <v>16</v>
      </c>
      <c r="AF89" s="82">
        <v>50</v>
      </c>
      <c r="AG89" s="82" t="s">
        <v>164</v>
      </c>
      <c r="AH89" s="82">
        <v>16</v>
      </c>
      <c r="AI89" s="82">
        <v>1000</v>
      </c>
      <c r="AJ89" s="82" t="s">
        <v>233</v>
      </c>
      <c r="AL89" s="82">
        <v>4.5</v>
      </c>
      <c r="AP89" s="82" t="s">
        <v>259</v>
      </c>
      <c r="AU89" s="82">
        <v>50</v>
      </c>
      <c r="AV89" s="82" t="s">
        <v>164</v>
      </c>
      <c r="AW89" s="82">
        <v>16</v>
      </c>
      <c r="AX89" s="82">
        <v>1000</v>
      </c>
      <c r="AY89" s="82" t="s">
        <v>233</v>
      </c>
      <c r="BA89" s="82">
        <v>4.5</v>
      </c>
      <c r="BE89" s="82" t="s">
        <v>259</v>
      </c>
      <c r="BJ89" s="83" t="s">
        <v>162</v>
      </c>
      <c r="BQ89" s="84" t="s">
        <v>162</v>
      </c>
      <c r="BS89" s="84" t="s">
        <v>164</v>
      </c>
      <c r="BT89" s="85">
        <v>11.43</v>
      </c>
      <c r="BU89" s="86" t="s">
        <v>6909</v>
      </c>
    </row>
    <row r="90" spans="1:73" x14ac:dyDescent="0.25">
      <c r="A90" s="79" t="s">
        <v>6160</v>
      </c>
      <c r="B90" s="105">
        <f>VLOOKUP(A90,[1]Pop!A89:B1033,2,FALSE)</f>
        <v>25206</v>
      </c>
      <c r="C90" s="80" t="s">
        <v>164</v>
      </c>
      <c r="D90" s="88">
        <v>9163</v>
      </c>
      <c r="E90" s="81" t="s">
        <v>164</v>
      </c>
      <c r="F90" s="89">
        <v>16.53</v>
      </c>
      <c r="G90" s="81" t="s">
        <v>233</v>
      </c>
      <c r="I90" s="88">
        <v>2000</v>
      </c>
      <c r="J90" s="89">
        <v>3.79</v>
      </c>
      <c r="K90" s="89">
        <v>28.14</v>
      </c>
      <c r="L90" s="89">
        <v>47.49</v>
      </c>
      <c r="N90" s="88">
        <v>1072</v>
      </c>
      <c r="O90" s="81" t="s">
        <v>164</v>
      </c>
      <c r="P90" s="89">
        <v>16.53</v>
      </c>
      <c r="Q90" s="81" t="s">
        <v>233</v>
      </c>
      <c r="S90" s="88">
        <v>2000</v>
      </c>
      <c r="T90" s="89">
        <v>3.79</v>
      </c>
      <c r="U90" s="89">
        <v>100.54</v>
      </c>
      <c r="V90" s="89">
        <v>602.79</v>
      </c>
      <c r="X90" s="81" t="s">
        <v>259</v>
      </c>
      <c r="AC90" s="81" t="s">
        <v>7698</v>
      </c>
      <c r="AD90" s="92">
        <v>9018</v>
      </c>
      <c r="AE90" s="82">
        <v>933</v>
      </c>
      <c r="AF90" s="91">
        <v>23.03</v>
      </c>
      <c r="AG90" s="82" t="s">
        <v>164</v>
      </c>
      <c r="AH90" s="91">
        <v>16.61</v>
      </c>
      <c r="AI90" s="92">
        <v>3000</v>
      </c>
      <c r="AJ90" s="82" t="s">
        <v>233</v>
      </c>
      <c r="AL90" s="91">
        <v>3.15</v>
      </c>
      <c r="AN90" s="82" t="s">
        <v>7699</v>
      </c>
      <c r="AP90" s="82" t="s">
        <v>259</v>
      </c>
      <c r="AU90" s="82" t="s">
        <v>7700</v>
      </c>
      <c r="AV90" s="82" t="s">
        <v>164</v>
      </c>
      <c r="AW90" s="91">
        <v>16.61</v>
      </c>
      <c r="AX90" s="92">
        <v>3000</v>
      </c>
      <c r="AY90" s="82" t="s">
        <v>233</v>
      </c>
      <c r="BA90" s="82" t="s">
        <v>7701</v>
      </c>
      <c r="BC90" s="82" t="s">
        <v>7702</v>
      </c>
      <c r="BE90" s="82" t="s">
        <v>259</v>
      </c>
      <c r="BJ90" s="83" t="s">
        <v>164</v>
      </c>
      <c r="BK90" s="101">
        <v>3</v>
      </c>
      <c r="BL90" s="101">
        <v>9</v>
      </c>
      <c r="BM90" s="83" t="s">
        <v>167</v>
      </c>
      <c r="BO90" s="83" t="s">
        <v>5298</v>
      </c>
      <c r="BP90" s="83" t="s">
        <v>7703</v>
      </c>
      <c r="BQ90" s="84" t="s">
        <v>164</v>
      </c>
      <c r="BR90" s="97">
        <v>14.5</v>
      </c>
      <c r="BS90" s="84" t="s">
        <v>164</v>
      </c>
      <c r="BT90" s="85" t="s">
        <v>7704</v>
      </c>
    </row>
    <row r="91" spans="1:73" x14ac:dyDescent="0.25">
      <c r="A91" s="79" t="s">
        <v>5917</v>
      </c>
      <c r="B91" s="105">
        <f>VLOOKUP(A91,[1]Pop!A90:B1034,2,FALSE)</f>
        <v>434</v>
      </c>
      <c r="C91" s="80" t="s">
        <v>164</v>
      </c>
      <c r="D91" s="81">
        <v>434</v>
      </c>
      <c r="E91" s="81" t="s">
        <v>164</v>
      </c>
      <c r="F91" s="81">
        <v>27</v>
      </c>
      <c r="G91" s="81" t="s">
        <v>233</v>
      </c>
      <c r="I91" s="81">
        <v>3000</v>
      </c>
      <c r="J91" s="81" t="s">
        <v>6964</v>
      </c>
      <c r="K91" s="89">
        <v>45</v>
      </c>
      <c r="L91" s="89">
        <v>90</v>
      </c>
      <c r="N91" s="81">
        <v>17</v>
      </c>
      <c r="O91" s="81" t="s">
        <v>164</v>
      </c>
      <c r="P91" s="96">
        <v>27</v>
      </c>
      <c r="Q91" s="81" t="s">
        <v>233</v>
      </c>
      <c r="S91" s="81">
        <v>3000</v>
      </c>
      <c r="T91" s="96">
        <v>9</v>
      </c>
      <c r="U91" s="96">
        <v>225</v>
      </c>
      <c r="V91" s="96">
        <v>1800</v>
      </c>
      <c r="X91" s="81" t="s">
        <v>259</v>
      </c>
      <c r="AD91" s="82">
        <v>176</v>
      </c>
      <c r="AE91" s="82">
        <v>17</v>
      </c>
      <c r="AF91" s="91">
        <v>20.5</v>
      </c>
      <c r="AG91" s="82" t="s">
        <v>164</v>
      </c>
      <c r="AH91" s="91">
        <v>20.5</v>
      </c>
      <c r="AJ91" s="82" t="s">
        <v>233</v>
      </c>
      <c r="AP91" s="82" t="s">
        <v>259</v>
      </c>
      <c r="AU91" s="91">
        <v>20.5</v>
      </c>
      <c r="AV91" s="82" t="s">
        <v>164</v>
      </c>
      <c r="AW91" s="91">
        <v>20.5</v>
      </c>
      <c r="AY91" s="82" t="s">
        <v>233</v>
      </c>
      <c r="BA91" s="91">
        <v>20.5</v>
      </c>
      <c r="BE91" s="82" t="s">
        <v>259</v>
      </c>
      <c r="BJ91" s="83" t="s">
        <v>162</v>
      </c>
      <c r="BQ91" s="84" t="s">
        <v>164</v>
      </c>
      <c r="BR91" s="97">
        <v>22.5</v>
      </c>
      <c r="BS91" s="84" t="s">
        <v>164</v>
      </c>
      <c r="BT91" s="90">
        <v>2</v>
      </c>
      <c r="BU91" s="86" t="s">
        <v>6965</v>
      </c>
    </row>
    <row r="92" spans="1:73" x14ac:dyDescent="0.25">
      <c r="A92" s="79" t="s">
        <v>6170</v>
      </c>
      <c r="B92" s="105">
        <f>VLOOKUP(A92,[1]Pop!A91:B1035,2,FALSE)</f>
        <v>745</v>
      </c>
      <c r="C92" s="80" t="s">
        <v>164</v>
      </c>
      <c r="D92" s="81">
        <v>382</v>
      </c>
      <c r="E92" s="81" t="s">
        <v>164</v>
      </c>
      <c r="F92" s="81">
        <v>36.58</v>
      </c>
      <c r="G92" s="81" t="s">
        <v>233</v>
      </c>
      <c r="I92" s="81">
        <v>1500</v>
      </c>
      <c r="J92" s="81">
        <v>5.1000000000000004E-3</v>
      </c>
      <c r="K92" s="81">
        <v>54.43</v>
      </c>
      <c r="L92" s="81">
        <v>79.930000000000007</v>
      </c>
      <c r="N92" s="81">
        <v>94</v>
      </c>
      <c r="O92" s="81" t="s">
        <v>164</v>
      </c>
      <c r="P92" s="81">
        <v>36.58</v>
      </c>
      <c r="Q92" s="81" t="s">
        <v>233</v>
      </c>
      <c r="S92" s="81">
        <v>1500</v>
      </c>
      <c r="T92" s="81">
        <v>5.1000000000000004E-3</v>
      </c>
      <c r="U92" s="81">
        <v>156.43</v>
      </c>
      <c r="V92" s="81">
        <v>1048.93</v>
      </c>
      <c r="X92" s="81" t="s">
        <v>241</v>
      </c>
      <c r="Z92" s="81">
        <v>769500</v>
      </c>
      <c r="AD92" s="82">
        <v>382</v>
      </c>
      <c r="AE92" s="82">
        <v>94</v>
      </c>
      <c r="AF92" s="82">
        <v>60</v>
      </c>
      <c r="AG92" s="82" t="s">
        <v>164</v>
      </c>
      <c r="AH92" s="82">
        <v>44.47</v>
      </c>
      <c r="AI92" s="82">
        <v>1500</v>
      </c>
      <c r="AJ92" s="82" t="s">
        <v>233</v>
      </c>
      <c r="AL92" s="82">
        <v>5.2100000000000002E-3</v>
      </c>
      <c r="AO92" s="82" t="s">
        <v>7102</v>
      </c>
      <c r="AP92" s="82" t="s">
        <v>355</v>
      </c>
      <c r="AU92" s="82">
        <v>60</v>
      </c>
      <c r="AV92" s="82" t="s">
        <v>164</v>
      </c>
      <c r="AW92" s="82">
        <v>44.47</v>
      </c>
      <c r="AX92" s="82">
        <v>1500</v>
      </c>
      <c r="AY92" s="82" t="s">
        <v>233</v>
      </c>
      <c r="BA92" s="82">
        <v>5.2100000000000002E-3</v>
      </c>
      <c r="BD92" s="82" t="s">
        <v>7103</v>
      </c>
      <c r="BE92" s="82" t="s">
        <v>355</v>
      </c>
      <c r="BJ92" s="83" t="s">
        <v>164</v>
      </c>
      <c r="BK92" s="83">
        <v>2.5</v>
      </c>
      <c r="BL92" s="83">
        <v>6</v>
      </c>
      <c r="BM92" s="83" t="s">
        <v>167</v>
      </c>
      <c r="BO92" s="83" t="s">
        <v>2205</v>
      </c>
      <c r="BQ92" s="84" t="s">
        <v>162</v>
      </c>
      <c r="BS92" s="84" t="s">
        <v>164</v>
      </c>
      <c r="BT92" s="85">
        <v>14</v>
      </c>
    </row>
    <row r="93" spans="1:73" x14ac:dyDescent="0.25">
      <c r="A93" s="79" t="s">
        <v>756</v>
      </c>
      <c r="B93" s="105">
        <f>VLOOKUP(A93,[1]Pop!A92:B1036,2,FALSE)</f>
        <v>3129</v>
      </c>
      <c r="C93" s="80" t="s">
        <v>164</v>
      </c>
      <c r="D93" s="81">
        <v>1173</v>
      </c>
      <c r="E93" s="81" t="s">
        <v>164</v>
      </c>
      <c r="F93" s="81">
        <v>6.6</v>
      </c>
      <c r="G93" s="81" t="s">
        <v>233</v>
      </c>
      <c r="I93" s="81">
        <v>1000</v>
      </c>
      <c r="J93" s="81">
        <v>3.35</v>
      </c>
      <c r="K93" s="81">
        <v>20</v>
      </c>
      <c r="L93" s="81">
        <v>36.75</v>
      </c>
      <c r="N93" s="81">
        <v>145</v>
      </c>
      <c r="O93" s="81" t="s">
        <v>164</v>
      </c>
      <c r="P93" s="81">
        <v>6.6</v>
      </c>
      <c r="Q93" s="81" t="s">
        <v>233</v>
      </c>
      <c r="S93" s="81">
        <v>1000</v>
      </c>
      <c r="T93" s="81">
        <v>3.35</v>
      </c>
      <c r="U93" s="81">
        <v>87</v>
      </c>
      <c r="V93" s="81">
        <v>673.25</v>
      </c>
      <c r="X93" s="81" t="s">
        <v>259</v>
      </c>
      <c r="AD93" s="82">
        <v>1172</v>
      </c>
      <c r="AE93" s="82">
        <v>142</v>
      </c>
      <c r="AF93" s="82">
        <v>30.7</v>
      </c>
      <c r="AG93" s="82" t="s">
        <v>164</v>
      </c>
      <c r="AH93" s="82">
        <v>12.3</v>
      </c>
      <c r="AI93" s="82">
        <v>1000</v>
      </c>
      <c r="AJ93" s="82" t="s">
        <v>233</v>
      </c>
      <c r="AL93" s="82">
        <v>4.5999999999999996</v>
      </c>
      <c r="AO93" s="82" t="s">
        <v>7494</v>
      </c>
      <c r="AP93" s="82" t="s">
        <v>241</v>
      </c>
      <c r="AU93" s="82">
        <v>53.7</v>
      </c>
      <c r="AV93" s="82" t="s">
        <v>164</v>
      </c>
      <c r="AW93" s="82">
        <v>12.3</v>
      </c>
      <c r="AX93" s="82">
        <v>1000</v>
      </c>
      <c r="AY93" s="82" t="s">
        <v>233</v>
      </c>
      <c r="BA93" s="82">
        <v>4.5999999999999996</v>
      </c>
      <c r="BD93" s="82" t="s">
        <v>7495</v>
      </c>
      <c r="BE93" s="82" t="s">
        <v>241</v>
      </c>
      <c r="BJ93" s="83" t="s">
        <v>164</v>
      </c>
      <c r="BK93" s="83">
        <v>5.26</v>
      </c>
      <c r="BL93" s="83">
        <v>5.26</v>
      </c>
      <c r="BM93" s="83" t="s">
        <v>167</v>
      </c>
      <c r="BP93" s="83" t="s">
        <v>776</v>
      </c>
      <c r="BQ93" s="84" t="s">
        <v>162</v>
      </c>
      <c r="BS93" s="84" t="s">
        <v>164</v>
      </c>
      <c r="BT93" s="85">
        <v>2.2000000000000002</v>
      </c>
    </row>
    <row r="94" spans="1:73" x14ac:dyDescent="0.25">
      <c r="A94" s="79" t="s">
        <v>6174</v>
      </c>
      <c r="B94" s="105">
        <f>VLOOKUP(A94,[1]Pop!A93:B1037,2,FALSE)</f>
        <v>1080</v>
      </c>
      <c r="C94" s="80" t="s">
        <v>164</v>
      </c>
      <c r="D94" s="81">
        <v>530</v>
      </c>
      <c r="E94" s="81" t="s">
        <v>164</v>
      </c>
      <c r="F94" s="89">
        <v>7</v>
      </c>
      <c r="G94" s="81" t="s">
        <v>233</v>
      </c>
      <c r="I94" s="88">
        <v>1000</v>
      </c>
      <c r="J94" s="89">
        <v>3</v>
      </c>
      <c r="K94" s="89">
        <v>19</v>
      </c>
      <c r="L94" s="89">
        <v>34</v>
      </c>
      <c r="N94" s="81">
        <v>56</v>
      </c>
      <c r="O94" s="81" t="s">
        <v>164</v>
      </c>
      <c r="P94" s="89">
        <v>7</v>
      </c>
      <c r="Q94" s="81" t="s">
        <v>233</v>
      </c>
      <c r="S94" s="88">
        <v>1000</v>
      </c>
      <c r="T94" s="89">
        <v>3</v>
      </c>
      <c r="U94" s="89">
        <v>79</v>
      </c>
      <c r="V94" s="81" t="s">
        <v>341</v>
      </c>
      <c r="X94" s="81" t="s">
        <v>259</v>
      </c>
      <c r="AD94" s="82">
        <v>474</v>
      </c>
      <c r="AE94" s="82">
        <v>56</v>
      </c>
      <c r="AF94" s="91">
        <v>12</v>
      </c>
      <c r="AG94" s="82" t="s">
        <v>164</v>
      </c>
      <c r="AH94" s="91">
        <v>12</v>
      </c>
      <c r="AI94" s="92">
        <v>1000</v>
      </c>
      <c r="AJ94" s="82" t="s">
        <v>233</v>
      </c>
      <c r="AL94" s="91">
        <v>3.5</v>
      </c>
      <c r="AM94" s="82">
        <v>100</v>
      </c>
      <c r="AN94" s="91">
        <v>12</v>
      </c>
      <c r="AP94" s="82" t="s">
        <v>259</v>
      </c>
      <c r="AU94" s="91">
        <v>12</v>
      </c>
      <c r="AV94" s="82" t="s">
        <v>164</v>
      </c>
      <c r="AW94" s="91">
        <v>12</v>
      </c>
      <c r="AX94" s="82">
        <v>1000</v>
      </c>
      <c r="AY94" s="82" t="s">
        <v>233</v>
      </c>
      <c r="BA94" s="91">
        <v>3.5</v>
      </c>
      <c r="BB94" s="82">
        <v>100</v>
      </c>
      <c r="BC94" s="91">
        <v>12</v>
      </c>
      <c r="BE94" s="82" t="s">
        <v>259</v>
      </c>
      <c r="BJ94" s="83" t="s">
        <v>164</v>
      </c>
      <c r="BK94" s="101">
        <v>5</v>
      </c>
      <c r="BL94" s="101">
        <v>5</v>
      </c>
      <c r="BM94" s="83" t="s">
        <v>167</v>
      </c>
      <c r="BP94" s="83" t="s">
        <v>7277</v>
      </c>
      <c r="BQ94" s="84" t="s">
        <v>162</v>
      </c>
      <c r="BS94" s="84" t="s">
        <v>164</v>
      </c>
      <c r="BT94" s="90">
        <v>1</v>
      </c>
    </row>
    <row r="95" spans="1:73" x14ac:dyDescent="0.25">
      <c r="A95" s="79" t="s">
        <v>3667</v>
      </c>
      <c r="B95" s="105">
        <f>VLOOKUP(A95,[1]Pop!A94:B1038,2,FALSE)</f>
        <v>1082</v>
      </c>
      <c r="C95" s="80" t="s">
        <v>164</v>
      </c>
      <c r="D95" s="81">
        <v>465</v>
      </c>
      <c r="E95" s="81" t="s">
        <v>164</v>
      </c>
      <c r="F95" s="81">
        <v>17.28</v>
      </c>
      <c r="G95" s="81" t="s">
        <v>233</v>
      </c>
      <c r="I95" s="81">
        <v>0</v>
      </c>
      <c r="J95" s="81">
        <v>6.8599999999999998E-3</v>
      </c>
      <c r="K95" s="81">
        <v>51.58</v>
      </c>
      <c r="L95" s="81">
        <v>85.88</v>
      </c>
      <c r="N95" s="81">
        <v>15</v>
      </c>
      <c r="O95" s="81" t="s">
        <v>164</v>
      </c>
      <c r="P95" s="81">
        <v>17.28</v>
      </c>
      <c r="Q95" s="81" t="s">
        <v>233</v>
      </c>
      <c r="S95" s="81">
        <v>0</v>
      </c>
      <c r="T95" s="81">
        <v>6.8599999999999998E-3</v>
      </c>
      <c r="U95" s="81">
        <v>188.78</v>
      </c>
      <c r="V95" s="93">
        <v>1389.28</v>
      </c>
      <c r="X95" s="81" t="s">
        <v>323</v>
      </c>
      <c r="AB95" s="81" t="s">
        <v>7278</v>
      </c>
      <c r="AC95" s="81" t="s">
        <v>341</v>
      </c>
      <c r="AD95" s="82">
        <v>464</v>
      </c>
      <c r="AE95" s="82">
        <v>15</v>
      </c>
      <c r="AF95" s="82">
        <v>55.91</v>
      </c>
      <c r="AG95" s="82" t="s">
        <v>164</v>
      </c>
      <c r="AH95" s="82">
        <v>16.670000000000002</v>
      </c>
      <c r="AI95" s="82">
        <v>0</v>
      </c>
      <c r="AJ95" s="82" t="s">
        <v>233</v>
      </c>
      <c r="AL95" s="82">
        <v>3.31E-3</v>
      </c>
      <c r="AM95" s="95">
        <v>1</v>
      </c>
      <c r="AO95" s="82" t="s">
        <v>7279</v>
      </c>
      <c r="AP95" s="82" t="s">
        <v>323</v>
      </c>
      <c r="AT95" s="82" t="s">
        <v>7280</v>
      </c>
      <c r="AU95" s="82">
        <v>69.150000000000006</v>
      </c>
      <c r="AV95" s="82" t="s">
        <v>164</v>
      </c>
      <c r="AW95" s="82">
        <v>16.670000000000002</v>
      </c>
      <c r="AX95" s="82">
        <v>0</v>
      </c>
      <c r="AY95" s="82" t="s">
        <v>233</v>
      </c>
      <c r="BA95" s="82">
        <v>3.31E-3</v>
      </c>
      <c r="BB95" s="95">
        <v>1</v>
      </c>
      <c r="BD95" s="82" t="s">
        <v>7281</v>
      </c>
      <c r="BE95" s="82" t="s">
        <v>323</v>
      </c>
      <c r="BI95" s="82" t="s">
        <v>7280</v>
      </c>
      <c r="BJ95" s="83" t="s">
        <v>164</v>
      </c>
      <c r="BK95" s="83">
        <v>3.76</v>
      </c>
      <c r="BL95" s="83">
        <v>4.87</v>
      </c>
      <c r="BM95" s="83" t="s">
        <v>167</v>
      </c>
      <c r="BO95" s="83" t="s">
        <v>1013</v>
      </c>
      <c r="BP95" s="83" t="s">
        <v>7282</v>
      </c>
      <c r="BQ95" s="84" t="s">
        <v>162</v>
      </c>
      <c r="BS95" s="84" t="s">
        <v>164</v>
      </c>
      <c r="BT95" s="85">
        <v>2.4300000000000002</v>
      </c>
      <c r="BU95" s="86" t="s">
        <v>7283</v>
      </c>
    </row>
    <row r="96" spans="1:73" x14ac:dyDescent="0.25">
      <c r="A96" s="79" t="s">
        <v>6178</v>
      </c>
      <c r="B96" s="105">
        <f>VLOOKUP(A96,[1]Pop!A95:B1039,2,FALSE)</f>
        <v>509</v>
      </c>
      <c r="C96" s="80" t="s">
        <v>164</v>
      </c>
      <c r="D96" s="81">
        <v>265</v>
      </c>
      <c r="E96" s="81" t="s">
        <v>164</v>
      </c>
      <c r="F96" s="81">
        <v>19.43</v>
      </c>
      <c r="G96" s="81" t="s">
        <v>233</v>
      </c>
      <c r="I96" s="81">
        <v>2000</v>
      </c>
      <c r="J96" s="81">
        <v>5.66</v>
      </c>
      <c r="K96" s="81">
        <v>36.409999999999997</v>
      </c>
      <c r="L96" s="81">
        <v>64.709999999999994</v>
      </c>
      <c r="N96" s="81">
        <v>0</v>
      </c>
      <c r="O96" s="81" t="s">
        <v>162</v>
      </c>
      <c r="U96" s="81">
        <v>149.61000000000001</v>
      </c>
      <c r="X96" s="81" t="s">
        <v>259</v>
      </c>
      <c r="AD96" s="82">
        <v>260</v>
      </c>
      <c r="AF96" s="82">
        <v>36.409999999999997</v>
      </c>
      <c r="AG96" s="82" t="s">
        <v>164</v>
      </c>
      <c r="AH96" s="82">
        <v>19.43</v>
      </c>
      <c r="AI96" s="82">
        <v>2000</v>
      </c>
      <c r="AJ96" s="82" t="s">
        <v>233</v>
      </c>
      <c r="AL96" s="82">
        <v>5.66</v>
      </c>
      <c r="AV96" s="82" t="s">
        <v>164</v>
      </c>
      <c r="AW96" s="82">
        <v>19.43</v>
      </c>
      <c r="AX96" s="82">
        <v>2000</v>
      </c>
      <c r="AY96" s="82" t="s">
        <v>233</v>
      </c>
      <c r="BA96" s="82">
        <v>5.66</v>
      </c>
      <c r="BJ96" s="83" t="s">
        <v>162</v>
      </c>
      <c r="BQ96" s="84" t="s">
        <v>162</v>
      </c>
      <c r="BS96" s="84" t="s">
        <v>162</v>
      </c>
    </row>
    <row r="97" spans="1:73" x14ac:dyDescent="0.25">
      <c r="A97" s="79" t="s">
        <v>2877</v>
      </c>
      <c r="B97" s="105">
        <f>VLOOKUP(A97,[1]Pop!A96:B1040,2,FALSE)</f>
        <v>240</v>
      </c>
      <c r="C97" s="80" t="s">
        <v>164</v>
      </c>
      <c r="D97" s="81">
        <v>99</v>
      </c>
      <c r="E97" s="81" t="s">
        <v>164</v>
      </c>
      <c r="F97" s="81">
        <v>46</v>
      </c>
      <c r="G97" s="81" t="s">
        <v>233</v>
      </c>
      <c r="I97" s="81">
        <v>5000</v>
      </c>
      <c r="J97" s="81">
        <v>3.25</v>
      </c>
      <c r="K97" s="81">
        <v>46</v>
      </c>
      <c r="L97" s="81">
        <v>62.25</v>
      </c>
      <c r="N97" s="81">
        <v>8</v>
      </c>
      <c r="O97" s="81" t="s">
        <v>164</v>
      </c>
      <c r="P97" s="81">
        <v>46</v>
      </c>
      <c r="Q97" s="81" t="s">
        <v>233</v>
      </c>
      <c r="S97" s="81">
        <v>5000</v>
      </c>
      <c r="T97" s="81">
        <v>3.25</v>
      </c>
      <c r="U97" s="81">
        <v>111</v>
      </c>
      <c r="V97" s="81">
        <v>679.75</v>
      </c>
      <c r="X97" s="81" t="s">
        <v>373</v>
      </c>
      <c r="Z97" s="93">
        <v>375000</v>
      </c>
      <c r="AD97" s="82">
        <v>99</v>
      </c>
      <c r="AE97" s="82">
        <v>8</v>
      </c>
      <c r="AF97" s="82">
        <v>35</v>
      </c>
      <c r="AG97" s="82" t="s">
        <v>164</v>
      </c>
      <c r="AH97" s="82">
        <v>32</v>
      </c>
      <c r="AI97" s="82">
        <v>1000</v>
      </c>
      <c r="AJ97" s="82" t="s">
        <v>233</v>
      </c>
      <c r="AL97" s="82">
        <v>4.25</v>
      </c>
      <c r="AN97" s="82">
        <v>27.75</v>
      </c>
      <c r="AP97" s="82" t="s">
        <v>259</v>
      </c>
      <c r="AU97" s="82">
        <v>125.5</v>
      </c>
      <c r="AV97" s="82" t="s">
        <v>164</v>
      </c>
      <c r="AW97" s="82">
        <v>27.5</v>
      </c>
      <c r="AX97" s="82">
        <v>1000</v>
      </c>
      <c r="AY97" s="82" t="s">
        <v>233</v>
      </c>
      <c r="BA97" s="82">
        <v>4.25</v>
      </c>
      <c r="BC97" s="82">
        <v>27.75</v>
      </c>
      <c r="BE97" s="82" t="s">
        <v>259</v>
      </c>
      <c r="BJ97" s="83" t="s">
        <v>162</v>
      </c>
      <c r="BQ97" s="84" t="s">
        <v>162</v>
      </c>
      <c r="BS97" s="84" t="s">
        <v>162</v>
      </c>
      <c r="BU97" s="86" t="s">
        <v>6805</v>
      </c>
    </row>
    <row r="98" spans="1:73" ht="30" x14ac:dyDescent="0.25">
      <c r="A98" s="79" t="s">
        <v>6182</v>
      </c>
      <c r="B98" s="105">
        <f>VLOOKUP(A98,[1]Pop!A97:B1041,2,FALSE)</f>
        <v>844</v>
      </c>
      <c r="C98" s="80" t="s">
        <v>164</v>
      </c>
      <c r="D98" s="81">
        <v>458</v>
      </c>
      <c r="E98" s="81" t="s">
        <v>164</v>
      </c>
      <c r="F98" s="81">
        <v>7.5</v>
      </c>
      <c r="G98" s="81" t="s">
        <v>233</v>
      </c>
      <c r="I98" s="81">
        <v>0</v>
      </c>
      <c r="J98" s="81">
        <v>3.5</v>
      </c>
      <c r="K98" s="81">
        <v>25</v>
      </c>
      <c r="L98" s="81">
        <v>42.5</v>
      </c>
      <c r="N98" s="81">
        <v>46</v>
      </c>
      <c r="O98" s="81" t="s">
        <v>164</v>
      </c>
      <c r="P98" s="81">
        <v>7.5</v>
      </c>
      <c r="Q98" s="81" t="s">
        <v>233</v>
      </c>
      <c r="S98" s="81">
        <v>0</v>
      </c>
      <c r="T98" s="100" t="s">
        <v>7156</v>
      </c>
      <c r="U98" s="81">
        <v>35</v>
      </c>
      <c r="V98" s="81">
        <v>42.5</v>
      </c>
      <c r="X98" s="81" t="s">
        <v>355</v>
      </c>
      <c r="AA98" s="81" t="s">
        <v>7157</v>
      </c>
      <c r="AD98" s="82">
        <v>385</v>
      </c>
      <c r="AE98" s="82">
        <v>44</v>
      </c>
      <c r="AF98" s="82">
        <v>22</v>
      </c>
      <c r="AG98" s="82" t="s">
        <v>164</v>
      </c>
      <c r="AH98" s="82">
        <v>10.5</v>
      </c>
      <c r="AI98" s="82">
        <v>0</v>
      </c>
      <c r="AJ98" s="82" t="s">
        <v>233</v>
      </c>
      <c r="AL98" s="82">
        <v>3.75</v>
      </c>
      <c r="AN98" s="82">
        <v>14.25</v>
      </c>
      <c r="AP98" s="82" t="s">
        <v>355</v>
      </c>
      <c r="AS98" s="82" t="s">
        <v>7158</v>
      </c>
      <c r="AU98" s="82">
        <v>14.25</v>
      </c>
      <c r="AV98" s="82" t="s">
        <v>164</v>
      </c>
      <c r="AW98" s="82">
        <v>10.5</v>
      </c>
      <c r="AX98" s="82">
        <v>0</v>
      </c>
      <c r="AY98" s="82" t="s">
        <v>233</v>
      </c>
      <c r="BA98" s="82">
        <v>3.75</v>
      </c>
      <c r="BC98" s="82">
        <v>14.25</v>
      </c>
      <c r="BJ98" s="83" t="s">
        <v>164</v>
      </c>
      <c r="BK98" s="83">
        <v>2</v>
      </c>
      <c r="BL98" s="83">
        <v>2</v>
      </c>
      <c r="BM98" s="83" t="s">
        <v>167</v>
      </c>
      <c r="BO98" s="83" t="s">
        <v>1537</v>
      </c>
      <c r="BQ98" s="84" t="s">
        <v>162</v>
      </c>
      <c r="BS98" s="84" t="s">
        <v>164</v>
      </c>
      <c r="BT98" s="85">
        <v>1</v>
      </c>
    </row>
    <row r="99" spans="1:73" x14ac:dyDescent="0.25">
      <c r="A99" s="79" t="s">
        <v>6185</v>
      </c>
      <c r="B99" s="105">
        <f>VLOOKUP(A99,[1]Pop!A98:B1042,2,FALSE)</f>
        <v>824</v>
      </c>
      <c r="C99" s="80" t="s">
        <v>164</v>
      </c>
      <c r="D99" s="81">
        <v>300</v>
      </c>
      <c r="E99" s="81" t="s">
        <v>164</v>
      </c>
      <c r="F99" s="81">
        <v>26</v>
      </c>
      <c r="G99" s="81" t="s">
        <v>233</v>
      </c>
      <c r="I99" s="81">
        <v>1000</v>
      </c>
      <c r="J99" s="81" t="s">
        <v>4666</v>
      </c>
      <c r="K99" s="81">
        <v>46</v>
      </c>
      <c r="L99" s="81">
        <v>71</v>
      </c>
      <c r="N99" s="81">
        <v>50</v>
      </c>
      <c r="O99" s="81" t="s">
        <v>164</v>
      </c>
      <c r="P99" s="81">
        <v>26</v>
      </c>
      <c r="Q99" s="81" t="s">
        <v>233</v>
      </c>
      <c r="S99" s="81">
        <v>1000</v>
      </c>
      <c r="T99" s="81">
        <v>5</v>
      </c>
      <c r="U99" s="81">
        <v>146</v>
      </c>
      <c r="V99" s="81">
        <v>1021</v>
      </c>
      <c r="X99" s="81" t="s">
        <v>259</v>
      </c>
      <c r="AD99" s="82">
        <v>300</v>
      </c>
      <c r="AE99" s="82">
        <v>50</v>
      </c>
      <c r="AF99" s="82">
        <v>12.69</v>
      </c>
      <c r="AG99" s="82" t="s">
        <v>164</v>
      </c>
      <c r="AH99" s="82">
        <v>4.2300000000000004</v>
      </c>
      <c r="AI99" s="82">
        <v>1000</v>
      </c>
      <c r="AJ99" s="82" t="s">
        <v>233</v>
      </c>
      <c r="AL99" s="82">
        <v>4.2300000000000004</v>
      </c>
      <c r="AM99" s="82" t="s">
        <v>7140</v>
      </c>
      <c r="AN99" s="82">
        <v>4.2300000000000004</v>
      </c>
      <c r="AP99" s="82" t="s">
        <v>259</v>
      </c>
      <c r="AU99" s="82">
        <v>42.3</v>
      </c>
      <c r="AV99" s="82" t="s">
        <v>164</v>
      </c>
      <c r="AW99" s="82">
        <v>4.2300000000000004</v>
      </c>
      <c r="AX99" s="82">
        <v>1000</v>
      </c>
      <c r="AY99" s="82" t="s">
        <v>233</v>
      </c>
      <c r="BA99" s="82">
        <v>4.2300000000000004</v>
      </c>
      <c r="BB99" s="82" t="s">
        <v>7141</v>
      </c>
      <c r="BC99" s="82">
        <v>4.2300000000000004</v>
      </c>
      <c r="BE99" s="82" t="s">
        <v>259</v>
      </c>
      <c r="BJ99" s="83" t="s">
        <v>164</v>
      </c>
      <c r="BK99" s="83">
        <v>5</v>
      </c>
      <c r="BL99" s="83">
        <v>5</v>
      </c>
      <c r="BM99" s="83" t="s">
        <v>167</v>
      </c>
      <c r="BP99" s="83" t="s">
        <v>7142</v>
      </c>
      <c r="BQ99" s="84" t="s">
        <v>162</v>
      </c>
      <c r="BS99" s="84" t="s">
        <v>164</v>
      </c>
      <c r="BT99" s="85">
        <v>4</v>
      </c>
    </row>
    <row r="100" spans="1:73" x14ac:dyDescent="0.25">
      <c r="A100" s="79" t="s">
        <v>5934</v>
      </c>
      <c r="B100" s="105">
        <f>VLOOKUP(A100,[1]Pop!A99:B1043,2,FALSE)</f>
        <v>556</v>
      </c>
      <c r="C100" s="80" t="s">
        <v>164</v>
      </c>
      <c r="D100" s="81">
        <v>203</v>
      </c>
      <c r="E100" s="81" t="s">
        <v>162</v>
      </c>
      <c r="K100" s="81">
        <v>45.31</v>
      </c>
      <c r="L100" s="81">
        <v>74.06</v>
      </c>
      <c r="M100" s="81" t="s">
        <v>7034</v>
      </c>
      <c r="N100" s="81">
        <v>8</v>
      </c>
      <c r="O100" s="81" t="s">
        <v>162</v>
      </c>
      <c r="U100" s="81">
        <v>160.31</v>
      </c>
      <c r="V100" s="81" t="s">
        <v>341</v>
      </c>
      <c r="W100" s="81" t="s">
        <v>7034</v>
      </c>
      <c r="X100" s="81" t="s">
        <v>259</v>
      </c>
      <c r="AD100" s="82">
        <v>208</v>
      </c>
      <c r="AE100" s="82">
        <v>7</v>
      </c>
      <c r="AF100" s="82">
        <v>28.5</v>
      </c>
      <c r="AG100" s="82" t="s">
        <v>162</v>
      </c>
      <c r="AN100" s="82">
        <v>22.75</v>
      </c>
      <c r="AO100" s="82" t="s">
        <v>7035</v>
      </c>
      <c r="AP100" s="82" t="s">
        <v>259</v>
      </c>
      <c r="AU100" s="82">
        <v>25.75</v>
      </c>
      <c r="AV100" s="82" t="s">
        <v>162</v>
      </c>
      <c r="BC100" s="82">
        <v>22.75</v>
      </c>
      <c r="BD100" s="82" t="s">
        <v>7036</v>
      </c>
      <c r="BE100" s="82" t="s">
        <v>259</v>
      </c>
      <c r="BJ100" s="83" t="s">
        <v>162</v>
      </c>
      <c r="BQ100" s="84" t="s">
        <v>162</v>
      </c>
      <c r="BS100" s="84" t="s">
        <v>162</v>
      </c>
    </row>
    <row r="101" spans="1:73" ht="90" x14ac:dyDescent="0.25">
      <c r="A101" s="79" t="s">
        <v>6194</v>
      </c>
      <c r="B101" s="105">
        <f>VLOOKUP(A101,[1]Pop!A100:B1044,2,FALSE)</f>
        <v>8246</v>
      </c>
      <c r="C101" s="80" t="s">
        <v>164</v>
      </c>
      <c r="D101" s="81">
        <v>4469</v>
      </c>
      <c r="E101" s="81" t="s">
        <v>164</v>
      </c>
      <c r="F101" s="81">
        <v>8.07</v>
      </c>
      <c r="G101" s="81" t="s">
        <v>233</v>
      </c>
      <c r="I101" s="81">
        <v>1000</v>
      </c>
      <c r="J101" s="81">
        <v>8.07</v>
      </c>
      <c r="K101" s="81">
        <v>40.35</v>
      </c>
      <c r="L101" s="81">
        <v>80.7</v>
      </c>
      <c r="N101" s="81">
        <v>428</v>
      </c>
      <c r="O101" s="81" t="s">
        <v>164</v>
      </c>
      <c r="P101" s="81">
        <v>8.07</v>
      </c>
      <c r="Q101" s="81" t="s">
        <v>233</v>
      </c>
      <c r="S101" s="81">
        <v>1000</v>
      </c>
      <c r="T101" s="81">
        <v>8.07</v>
      </c>
      <c r="U101" s="81">
        <v>201.75</v>
      </c>
      <c r="V101" s="81">
        <v>1614</v>
      </c>
      <c r="X101" s="81" t="s">
        <v>241</v>
      </c>
      <c r="AC101" s="100" t="s">
        <v>7636</v>
      </c>
      <c r="AD101" s="82">
        <v>4015</v>
      </c>
      <c r="AE101" s="82">
        <v>236</v>
      </c>
      <c r="AF101" s="82">
        <v>24.06</v>
      </c>
      <c r="AG101" s="82" t="s">
        <v>164</v>
      </c>
      <c r="AH101" s="82">
        <v>5.76</v>
      </c>
      <c r="AI101" s="82">
        <v>1000</v>
      </c>
      <c r="AJ101" s="82" t="s">
        <v>233</v>
      </c>
      <c r="AL101" s="82">
        <v>5.76</v>
      </c>
      <c r="AN101" s="82">
        <v>5.76</v>
      </c>
      <c r="AP101" s="82" t="s">
        <v>241</v>
      </c>
      <c r="AU101" s="82">
        <v>133.69999999999999</v>
      </c>
      <c r="AV101" s="82" t="s">
        <v>164</v>
      </c>
      <c r="AW101" s="82">
        <v>5.76</v>
      </c>
      <c r="AX101" s="82">
        <v>1000</v>
      </c>
      <c r="AY101" s="82" t="s">
        <v>233</v>
      </c>
      <c r="BA101" s="82">
        <v>5.76</v>
      </c>
      <c r="BC101" s="82">
        <v>5.76</v>
      </c>
      <c r="BE101" s="82" t="s">
        <v>241</v>
      </c>
      <c r="BJ101" s="83" t="s">
        <v>164</v>
      </c>
      <c r="BK101" s="83">
        <v>6.38</v>
      </c>
      <c r="BL101" s="83">
        <v>6.38</v>
      </c>
      <c r="BM101" s="83" t="s">
        <v>775</v>
      </c>
      <c r="BN101" s="83" t="s">
        <v>7637</v>
      </c>
      <c r="BP101" s="83" t="s">
        <v>7638</v>
      </c>
      <c r="BQ101" s="84" t="s">
        <v>164</v>
      </c>
      <c r="BR101" s="84">
        <v>7</v>
      </c>
      <c r="BS101" s="84" t="s">
        <v>164</v>
      </c>
      <c r="BT101" s="85">
        <v>2.66</v>
      </c>
      <c r="BU101" s="86" t="s">
        <v>7639</v>
      </c>
    </row>
    <row r="102" spans="1:73" x14ac:dyDescent="0.25">
      <c r="A102" s="79" t="s">
        <v>4970</v>
      </c>
      <c r="B102" s="105">
        <f>VLOOKUP(A102,[1]Pop!A101:B1045,2,FALSE)</f>
        <v>9218</v>
      </c>
      <c r="C102" s="80" t="s">
        <v>164</v>
      </c>
      <c r="D102" s="88">
        <v>3546</v>
      </c>
      <c r="E102" s="81" t="s">
        <v>164</v>
      </c>
      <c r="F102" s="81">
        <v>9.61</v>
      </c>
      <c r="G102" s="81" t="s">
        <v>233</v>
      </c>
      <c r="I102" s="88">
        <v>1125</v>
      </c>
      <c r="J102" s="81" t="s">
        <v>7640</v>
      </c>
      <c r="K102" s="89">
        <v>39.58</v>
      </c>
      <c r="L102" s="89">
        <v>72.16</v>
      </c>
      <c r="N102" s="81">
        <v>511</v>
      </c>
      <c r="O102" s="81" t="s">
        <v>164</v>
      </c>
      <c r="P102" s="81">
        <v>9.61</v>
      </c>
      <c r="Q102" s="81" t="s">
        <v>233</v>
      </c>
      <c r="S102" s="88">
        <v>1125</v>
      </c>
      <c r="T102" s="81" t="s">
        <v>7640</v>
      </c>
      <c r="U102" s="81">
        <v>164.95</v>
      </c>
      <c r="V102" s="81">
        <v>962.95</v>
      </c>
      <c r="X102" s="81" t="s">
        <v>865</v>
      </c>
      <c r="AA102" s="81" t="s">
        <v>7641</v>
      </c>
      <c r="AD102" s="92">
        <v>3546</v>
      </c>
      <c r="AE102" s="82">
        <v>516</v>
      </c>
      <c r="AF102" s="91">
        <v>30.09</v>
      </c>
      <c r="AG102" s="82" t="s">
        <v>164</v>
      </c>
      <c r="AH102" s="91">
        <v>4.33</v>
      </c>
      <c r="AI102" s="82">
        <v>0</v>
      </c>
      <c r="AJ102" s="82" t="s">
        <v>233</v>
      </c>
      <c r="AL102" s="82" t="s">
        <v>7642</v>
      </c>
      <c r="AN102" s="91">
        <v>12.24</v>
      </c>
      <c r="AP102" s="82" t="s">
        <v>259</v>
      </c>
      <c r="AU102" s="91">
        <v>152.47999999999999</v>
      </c>
      <c r="AV102" s="82" t="s">
        <v>164</v>
      </c>
      <c r="AW102" s="91">
        <v>4.33</v>
      </c>
      <c r="AX102" s="82">
        <v>0</v>
      </c>
      <c r="AY102" s="82" t="s">
        <v>233</v>
      </c>
      <c r="BC102" s="91">
        <v>12.24</v>
      </c>
      <c r="BE102" s="82" t="s">
        <v>259</v>
      </c>
      <c r="BJ102" s="83" t="s">
        <v>164</v>
      </c>
      <c r="BK102" s="101">
        <v>3.17</v>
      </c>
      <c r="BL102" s="101">
        <v>3.17</v>
      </c>
      <c r="BM102" s="83" t="s">
        <v>775</v>
      </c>
      <c r="BN102" s="83" t="s">
        <v>7643</v>
      </c>
      <c r="BP102" s="83" t="s">
        <v>4988</v>
      </c>
      <c r="BQ102" s="84" t="s">
        <v>164</v>
      </c>
      <c r="BR102" s="97">
        <v>13</v>
      </c>
      <c r="BS102" s="84" t="s">
        <v>162</v>
      </c>
    </row>
    <row r="103" spans="1:73" x14ac:dyDescent="0.25">
      <c r="A103" s="79" t="s">
        <v>2456</v>
      </c>
      <c r="B103" s="105">
        <f>VLOOKUP(A103,[1]Pop!A102:B1046,2,FALSE)</f>
        <v>2706</v>
      </c>
      <c r="C103" s="80" t="s">
        <v>164</v>
      </c>
      <c r="D103" s="81">
        <v>1200</v>
      </c>
      <c r="E103" s="81" t="s">
        <v>164</v>
      </c>
      <c r="F103" s="81">
        <v>12.22</v>
      </c>
      <c r="G103" s="81" t="s">
        <v>614</v>
      </c>
      <c r="I103" s="81">
        <v>167</v>
      </c>
      <c r="J103" s="81">
        <v>4.87</v>
      </c>
      <c r="M103" s="81" t="s">
        <v>7470</v>
      </c>
      <c r="N103" s="81">
        <v>150</v>
      </c>
      <c r="O103" s="81" t="s">
        <v>162</v>
      </c>
      <c r="W103" s="81" t="s">
        <v>7471</v>
      </c>
      <c r="X103" s="81" t="s">
        <v>259</v>
      </c>
      <c r="AD103" s="82">
        <v>1050</v>
      </c>
      <c r="AE103" s="82">
        <v>150</v>
      </c>
      <c r="AF103" s="82" t="s">
        <v>7472</v>
      </c>
      <c r="AG103" s="82" t="s">
        <v>164</v>
      </c>
      <c r="AH103" s="91">
        <v>22.09</v>
      </c>
      <c r="AI103" s="82">
        <v>167</v>
      </c>
      <c r="AJ103" s="82" t="s">
        <v>614</v>
      </c>
      <c r="AL103" s="82" t="s">
        <v>7473</v>
      </c>
      <c r="AO103" s="82" t="s">
        <v>7474</v>
      </c>
      <c r="AP103" s="82" t="s">
        <v>355</v>
      </c>
      <c r="AU103" s="91">
        <v>25</v>
      </c>
      <c r="AV103" s="82" t="s">
        <v>164</v>
      </c>
      <c r="AW103" s="82" t="s">
        <v>1164</v>
      </c>
      <c r="AX103" s="82" t="s">
        <v>1164</v>
      </c>
      <c r="AY103" s="82" t="s">
        <v>614</v>
      </c>
      <c r="BA103" s="82" t="s">
        <v>1164</v>
      </c>
      <c r="BJ103" s="83" t="s">
        <v>164</v>
      </c>
      <c r="BK103" s="83">
        <v>1050</v>
      </c>
      <c r="BL103" s="83">
        <v>150</v>
      </c>
      <c r="BM103" s="83" t="s">
        <v>167</v>
      </c>
      <c r="BO103" s="83" t="s">
        <v>2344</v>
      </c>
      <c r="BP103" s="83" t="s">
        <v>7475</v>
      </c>
      <c r="BQ103" s="84" t="s">
        <v>164</v>
      </c>
      <c r="BR103" s="84" t="s">
        <v>7476</v>
      </c>
      <c r="BS103" s="84" t="s">
        <v>164</v>
      </c>
      <c r="BT103" s="90">
        <v>2.1</v>
      </c>
    </row>
    <row r="104" spans="1:73" x14ac:dyDescent="0.25">
      <c r="A104" s="79" t="s">
        <v>2053</v>
      </c>
      <c r="B104" s="105">
        <f>VLOOKUP(A104,[1]Pop!A103:B1047,2,FALSE)</f>
        <v>1919</v>
      </c>
      <c r="C104" s="80" t="s">
        <v>164</v>
      </c>
      <c r="D104" s="81">
        <v>904</v>
      </c>
      <c r="E104" s="81" t="s">
        <v>164</v>
      </c>
      <c r="F104" s="81">
        <v>26.5</v>
      </c>
      <c r="G104" s="81" t="s">
        <v>233</v>
      </c>
      <c r="I104" s="81">
        <v>2000</v>
      </c>
      <c r="J104" s="81">
        <v>4.0499999999999998E-3</v>
      </c>
      <c r="K104" s="81">
        <v>38.65</v>
      </c>
      <c r="L104" s="81">
        <v>58.9</v>
      </c>
      <c r="N104" s="81">
        <v>145</v>
      </c>
      <c r="O104" s="81" t="s">
        <v>164</v>
      </c>
      <c r="P104" s="81">
        <v>26.5</v>
      </c>
      <c r="Q104" s="81" t="s">
        <v>233</v>
      </c>
      <c r="S104" s="81">
        <v>2000</v>
      </c>
      <c r="T104" s="81">
        <v>4.0499999999999998E-3</v>
      </c>
      <c r="U104" s="81">
        <v>119.65</v>
      </c>
      <c r="V104" s="81">
        <v>828.4</v>
      </c>
      <c r="X104" s="81" t="s">
        <v>373</v>
      </c>
      <c r="Z104" s="93">
        <v>278045.63</v>
      </c>
      <c r="AD104" s="82">
        <v>815</v>
      </c>
      <c r="AE104" s="82">
        <v>241</v>
      </c>
      <c r="AF104" s="82">
        <v>33.83</v>
      </c>
      <c r="AG104" s="82" t="s">
        <v>164</v>
      </c>
      <c r="AH104" s="82">
        <v>31.75</v>
      </c>
      <c r="AI104" s="82">
        <v>2000</v>
      </c>
      <c r="AJ104" s="82" t="s">
        <v>233</v>
      </c>
      <c r="AL104" s="82">
        <v>4.15E-3</v>
      </c>
      <c r="AO104" s="82" t="s">
        <v>7401</v>
      </c>
      <c r="AP104" s="82" t="s">
        <v>373</v>
      </c>
      <c r="AR104" s="99">
        <v>1231590</v>
      </c>
      <c r="AU104" s="82">
        <v>50.43</v>
      </c>
      <c r="AV104" s="82" t="s">
        <v>164</v>
      </c>
      <c r="AW104" s="82">
        <v>31.75</v>
      </c>
      <c r="AX104" s="82">
        <v>2000</v>
      </c>
      <c r="AY104" s="82" t="s">
        <v>233</v>
      </c>
      <c r="BA104" s="82">
        <v>4.15E-3</v>
      </c>
      <c r="BD104" s="82" t="s">
        <v>7402</v>
      </c>
      <c r="BE104" s="82" t="s">
        <v>373</v>
      </c>
      <c r="BG104" s="99">
        <v>1231950</v>
      </c>
      <c r="BJ104" s="83" t="s">
        <v>164</v>
      </c>
      <c r="BK104" s="83">
        <v>2</v>
      </c>
      <c r="BL104" s="83">
        <v>2</v>
      </c>
      <c r="BM104" s="83" t="s">
        <v>167</v>
      </c>
      <c r="BO104" s="83" t="s">
        <v>7403</v>
      </c>
      <c r="BP104" s="83" t="s">
        <v>5856</v>
      </c>
      <c r="BQ104" s="84" t="s">
        <v>162</v>
      </c>
      <c r="BS104" s="84" t="s">
        <v>162</v>
      </c>
    </row>
    <row r="105" spans="1:73" x14ac:dyDescent="0.25">
      <c r="A105" s="79" t="s">
        <v>5864</v>
      </c>
      <c r="B105" s="105">
        <f>VLOOKUP(A105,[1]Pop!A104:B1048,2,FALSE)</f>
        <v>196</v>
      </c>
      <c r="C105" s="80" t="s">
        <v>164</v>
      </c>
      <c r="D105" s="81">
        <v>99</v>
      </c>
      <c r="E105" s="81" t="s">
        <v>164</v>
      </c>
      <c r="F105" s="81">
        <v>37</v>
      </c>
      <c r="G105" s="81" t="s">
        <v>233</v>
      </c>
      <c r="I105" s="81" t="s">
        <v>591</v>
      </c>
      <c r="J105" s="81" t="s">
        <v>6762</v>
      </c>
      <c r="K105" s="81">
        <v>60</v>
      </c>
      <c r="L105" s="81">
        <v>88.75</v>
      </c>
      <c r="N105" s="81">
        <v>4</v>
      </c>
      <c r="O105" s="81" t="s">
        <v>164</v>
      </c>
      <c r="P105" s="81">
        <v>37</v>
      </c>
      <c r="Q105" s="81" t="s">
        <v>233</v>
      </c>
      <c r="S105" s="88">
        <v>1000</v>
      </c>
      <c r="T105" s="81" t="s">
        <v>6763</v>
      </c>
      <c r="U105" s="81">
        <v>175</v>
      </c>
      <c r="V105" s="81" t="s">
        <v>264</v>
      </c>
      <c r="AD105" s="82">
        <v>97</v>
      </c>
      <c r="AE105" s="82">
        <v>4</v>
      </c>
      <c r="AF105" s="82">
        <v>15</v>
      </c>
      <c r="AG105" s="82" t="s">
        <v>164</v>
      </c>
      <c r="AH105" s="82">
        <v>15</v>
      </c>
      <c r="AI105" s="92">
        <v>3000</v>
      </c>
      <c r="AJ105" s="82" t="s">
        <v>233</v>
      </c>
      <c r="AL105" s="82" t="s">
        <v>6764</v>
      </c>
      <c r="AU105" s="82">
        <v>17</v>
      </c>
      <c r="AV105" s="82" t="s">
        <v>164</v>
      </c>
      <c r="AW105" s="82">
        <v>15</v>
      </c>
      <c r="AX105" s="92">
        <v>3000</v>
      </c>
      <c r="AY105" s="82" t="s">
        <v>233</v>
      </c>
      <c r="BA105" s="82" t="s">
        <v>6765</v>
      </c>
      <c r="BJ105" s="83" t="s">
        <v>210</v>
      </c>
      <c r="BQ105" s="84" t="s">
        <v>162</v>
      </c>
      <c r="BS105" s="84" t="s">
        <v>162</v>
      </c>
    </row>
    <row r="106" spans="1:73" x14ac:dyDescent="0.25">
      <c r="A106" s="79" t="s">
        <v>6205</v>
      </c>
      <c r="B106" s="105">
        <f>VLOOKUP(A106,[1]Pop!A105:B1049,2,FALSE)</f>
        <v>47</v>
      </c>
      <c r="C106" s="80" t="s">
        <v>164</v>
      </c>
      <c r="D106" s="81">
        <v>12</v>
      </c>
      <c r="E106" s="81" t="s">
        <v>162</v>
      </c>
      <c r="M106" s="81" t="s">
        <v>6660</v>
      </c>
      <c r="N106" s="81">
        <v>2</v>
      </c>
      <c r="O106" s="81" t="s">
        <v>162</v>
      </c>
      <c r="W106" s="81" t="s">
        <v>6661</v>
      </c>
      <c r="X106" s="81" t="s">
        <v>259</v>
      </c>
      <c r="Y106" s="81" t="s">
        <v>6662</v>
      </c>
      <c r="AD106" s="82">
        <v>0</v>
      </c>
      <c r="AE106" s="82">
        <v>0</v>
      </c>
      <c r="AG106" s="82" t="s">
        <v>162</v>
      </c>
      <c r="AV106" s="82" t="s">
        <v>162</v>
      </c>
      <c r="BJ106" s="83" t="s">
        <v>162</v>
      </c>
      <c r="BQ106" s="84" t="s">
        <v>162</v>
      </c>
      <c r="BS106" s="84" t="s">
        <v>162</v>
      </c>
    </row>
    <row r="107" spans="1:73" x14ac:dyDescent="0.25">
      <c r="A107" s="79" t="s">
        <v>6206</v>
      </c>
      <c r="B107" s="105">
        <f>VLOOKUP(A107,[1]Pop!A106:B1050,2,FALSE)</f>
        <v>5106</v>
      </c>
      <c r="C107" s="80" t="s">
        <v>164</v>
      </c>
      <c r="D107" s="81">
        <v>2620</v>
      </c>
      <c r="E107" s="81" t="s">
        <v>164</v>
      </c>
      <c r="F107" s="81">
        <v>8</v>
      </c>
      <c r="G107" s="81" t="s">
        <v>233</v>
      </c>
      <c r="I107" s="81">
        <v>1000</v>
      </c>
      <c r="J107" s="81" t="s">
        <v>264</v>
      </c>
      <c r="N107" s="81" t="s">
        <v>264</v>
      </c>
      <c r="O107" s="81" t="s">
        <v>164</v>
      </c>
      <c r="P107" s="81" t="s">
        <v>264</v>
      </c>
      <c r="Q107" s="81" t="s">
        <v>233</v>
      </c>
      <c r="S107" s="81" t="s">
        <v>264</v>
      </c>
      <c r="AD107" s="82">
        <v>2086</v>
      </c>
      <c r="AE107" s="82">
        <v>357</v>
      </c>
      <c r="AF107" s="82">
        <v>43</v>
      </c>
      <c r="AG107" s="82" t="s">
        <v>164</v>
      </c>
      <c r="AH107" s="82">
        <v>8</v>
      </c>
      <c r="AI107" s="82">
        <v>1000</v>
      </c>
      <c r="AJ107" s="82" t="s">
        <v>233</v>
      </c>
      <c r="AL107" s="82">
        <v>5.7000000000000002E-3</v>
      </c>
      <c r="AM107" s="82">
        <v>5.7000000000000002E-3</v>
      </c>
      <c r="AP107" s="82" t="s">
        <v>259</v>
      </c>
      <c r="AU107" s="82">
        <v>112</v>
      </c>
      <c r="AV107" s="82" t="s">
        <v>164</v>
      </c>
      <c r="AW107" s="82">
        <v>7.57</v>
      </c>
      <c r="AX107" s="82">
        <v>1000</v>
      </c>
      <c r="AY107" s="82" t="s">
        <v>233</v>
      </c>
      <c r="BA107" s="82">
        <v>8</v>
      </c>
      <c r="BB107" s="82">
        <v>8</v>
      </c>
      <c r="BE107" s="82" t="s">
        <v>241</v>
      </c>
      <c r="BJ107" s="83" t="s">
        <v>162</v>
      </c>
      <c r="BQ107" s="84" t="s">
        <v>162</v>
      </c>
      <c r="BS107" s="84" t="s">
        <v>164</v>
      </c>
      <c r="BT107" s="85">
        <v>4</v>
      </c>
    </row>
    <row r="108" spans="1:73" x14ac:dyDescent="0.25">
      <c r="A108" s="79" t="s">
        <v>2859</v>
      </c>
      <c r="B108" s="105">
        <f>VLOOKUP(A108,[1]Pop!A107:B1051,2,FALSE)</f>
        <v>114</v>
      </c>
      <c r="C108" s="80" t="s">
        <v>164</v>
      </c>
      <c r="D108" s="81">
        <v>60</v>
      </c>
      <c r="E108" s="81" t="s">
        <v>164</v>
      </c>
      <c r="F108" s="81">
        <v>29</v>
      </c>
      <c r="G108" s="81" t="s">
        <v>233</v>
      </c>
      <c r="I108" s="81">
        <v>2000</v>
      </c>
      <c r="J108" s="81" t="s">
        <v>6675</v>
      </c>
      <c r="K108" s="81">
        <v>37.700000000000003</v>
      </c>
      <c r="L108" s="81">
        <v>52.2</v>
      </c>
      <c r="M108" s="81" t="s">
        <v>6676</v>
      </c>
      <c r="N108" s="81">
        <v>4</v>
      </c>
      <c r="O108" s="81" t="s">
        <v>164</v>
      </c>
      <c r="P108" s="81">
        <v>29</v>
      </c>
      <c r="Q108" s="81" t="s">
        <v>233</v>
      </c>
      <c r="S108" s="81">
        <v>2000</v>
      </c>
      <c r="T108" s="81" t="s">
        <v>6677</v>
      </c>
      <c r="U108" s="81">
        <v>37.700000000000003</v>
      </c>
      <c r="V108" s="81">
        <v>52.5</v>
      </c>
      <c r="W108" s="81" t="s">
        <v>6678</v>
      </c>
      <c r="X108" s="81" t="s">
        <v>323</v>
      </c>
      <c r="AB108" s="81" t="s">
        <v>6679</v>
      </c>
      <c r="AD108" s="82">
        <v>54</v>
      </c>
      <c r="AE108" s="82">
        <v>4</v>
      </c>
      <c r="AF108" s="82">
        <v>43.51</v>
      </c>
      <c r="AG108" s="82" t="s">
        <v>164</v>
      </c>
      <c r="AH108" s="82">
        <v>43.51</v>
      </c>
      <c r="AI108" s="82" t="s">
        <v>2867</v>
      </c>
      <c r="AJ108" s="82" t="s">
        <v>167</v>
      </c>
      <c r="AK108" s="82" t="s">
        <v>6680</v>
      </c>
      <c r="AP108" s="82" t="s">
        <v>323</v>
      </c>
      <c r="AT108" s="82" t="s">
        <v>6681</v>
      </c>
      <c r="AU108" s="82">
        <v>43.51</v>
      </c>
      <c r="AV108" s="82" t="s">
        <v>164</v>
      </c>
      <c r="AW108" s="82">
        <v>43.51</v>
      </c>
      <c r="AX108" s="82" t="s">
        <v>2867</v>
      </c>
      <c r="AY108" s="82" t="s">
        <v>167</v>
      </c>
      <c r="BJ108" s="83" t="s">
        <v>162</v>
      </c>
      <c r="BQ108" s="84" t="s">
        <v>164</v>
      </c>
      <c r="BR108" s="84">
        <v>15.08</v>
      </c>
      <c r="BS108" s="84" t="s">
        <v>164</v>
      </c>
      <c r="BT108" s="85" t="s">
        <v>6682</v>
      </c>
    </row>
    <row r="109" spans="1:73" x14ac:dyDescent="0.25">
      <c r="A109" s="79" t="s">
        <v>609</v>
      </c>
      <c r="B109" s="105">
        <f>VLOOKUP(A109,[1]Pop!A108:B1052,2,FALSE)</f>
        <v>2546</v>
      </c>
      <c r="C109" s="80" t="s">
        <v>164</v>
      </c>
      <c r="D109" s="81">
        <v>996</v>
      </c>
      <c r="E109" s="81" t="s">
        <v>164</v>
      </c>
      <c r="F109" s="89">
        <v>10.8</v>
      </c>
      <c r="G109" s="81" t="s">
        <v>614</v>
      </c>
      <c r="I109" s="81">
        <v>0</v>
      </c>
      <c r="J109" s="81" t="s">
        <v>7457</v>
      </c>
      <c r="K109" s="81" t="s">
        <v>7458</v>
      </c>
      <c r="L109" s="81" t="s">
        <v>7459</v>
      </c>
      <c r="N109" s="81">
        <v>152</v>
      </c>
      <c r="O109" s="81" t="s">
        <v>164</v>
      </c>
      <c r="P109" s="81">
        <v>10.8</v>
      </c>
      <c r="Q109" s="81" t="s">
        <v>614</v>
      </c>
      <c r="S109" s="81">
        <v>0</v>
      </c>
      <c r="T109" s="81">
        <v>1.89</v>
      </c>
      <c r="U109" s="81" t="s">
        <v>7460</v>
      </c>
      <c r="V109" s="81" t="s">
        <v>7461</v>
      </c>
      <c r="X109" s="81" t="s">
        <v>259</v>
      </c>
      <c r="AD109" s="82">
        <v>996</v>
      </c>
      <c r="AE109" s="82">
        <v>116</v>
      </c>
      <c r="AF109" s="82" t="s">
        <v>7462</v>
      </c>
      <c r="AG109" s="82" t="s">
        <v>164</v>
      </c>
      <c r="AH109" s="91">
        <v>15.4</v>
      </c>
      <c r="AI109" s="82">
        <v>0</v>
      </c>
      <c r="AJ109" s="82" t="s">
        <v>614</v>
      </c>
      <c r="AL109" s="91">
        <v>0.76</v>
      </c>
      <c r="AO109" s="82" t="s">
        <v>7463</v>
      </c>
      <c r="AP109" s="82" t="s">
        <v>259</v>
      </c>
      <c r="AU109" s="82" t="s">
        <v>7464</v>
      </c>
      <c r="AV109" s="82" t="s">
        <v>164</v>
      </c>
      <c r="AW109" s="91">
        <v>15.4</v>
      </c>
      <c r="AX109" s="82">
        <v>0</v>
      </c>
      <c r="AY109" s="82" t="s">
        <v>614</v>
      </c>
      <c r="BA109" s="91">
        <v>0.76</v>
      </c>
      <c r="BD109" s="82" t="s">
        <v>3381</v>
      </c>
      <c r="BE109" s="82" t="s">
        <v>259</v>
      </c>
      <c r="BJ109" s="83" t="s">
        <v>162</v>
      </c>
      <c r="BQ109" s="84" t="s">
        <v>164</v>
      </c>
      <c r="BR109" s="97">
        <v>13.76</v>
      </c>
      <c r="BS109" s="84" t="s">
        <v>162</v>
      </c>
      <c r="BU109" s="86" t="s">
        <v>7465</v>
      </c>
    </row>
    <row r="110" spans="1:73" x14ac:dyDescent="0.25">
      <c r="A110" s="79" t="s">
        <v>2925</v>
      </c>
      <c r="B110" s="105">
        <f>VLOOKUP(A110,[1]Pop!A109:B1053,2,FALSE)</f>
        <v>449</v>
      </c>
      <c r="C110" s="80" t="s">
        <v>164</v>
      </c>
      <c r="D110" s="81">
        <v>210</v>
      </c>
      <c r="E110" s="81" t="s">
        <v>164</v>
      </c>
      <c r="F110" s="81">
        <v>11.94</v>
      </c>
      <c r="G110" s="81" t="s">
        <v>233</v>
      </c>
      <c r="I110" s="81">
        <v>1000</v>
      </c>
      <c r="J110" s="81" t="s">
        <v>6972</v>
      </c>
      <c r="K110" s="81">
        <v>26.98</v>
      </c>
      <c r="L110" s="81">
        <v>45.78</v>
      </c>
      <c r="N110" s="81">
        <v>10</v>
      </c>
      <c r="O110" s="81" t="s">
        <v>164</v>
      </c>
      <c r="P110" s="81" t="s">
        <v>1164</v>
      </c>
      <c r="Q110" s="81" t="s">
        <v>233</v>
      </c>
      <c r="U110" s="81">
        <v>102.18</v>
      </c>
      <c r="X110" s="81" t="s">
        <v>373</v>
      </c>
      <c r="Y110" s="81">
        <v>11.94</v>
      </c>
      <c r="Z110" s="81">
        <v>25</v>
      </c>
      <c r="AC110" s="81" t="s">
        <v>4146</v>
      </c>
      <c r="AD110" s="82">
        <v>200</v>
      </c>
      <c r="AE110" s="82">
        <v>10</v>
      </c>
      <c r="AF110" s="82">
        <v>14.93</v>
      </c>
      <c r="AG110" s="82" t="s">
        <v>164</v>
      </c>
      <c r="AH110" s="82">
        <v>14.93</v>
      </c>
      <c r="AI110" s="82" t="s">
        <v>6973</v>
      </c>
      <c r="AJ110" s="82" t="s">
        <v>233</v>
      </c>
      <c r="AL110" s="82" t="s">
        <v>6974</v>
      </c>
      <c r="AM110" s="82" t="s">
        <v>6975</v>
      </c>
      <c r="AP110" s="82" t="s">
        <v>259</v>
      </c>
      <c r="AU110" s="82">
        <v>14.93</v>
      </c>
      <c r="AV110" s="82" t="s">
        <v>164</v>
      </c>
      <c r="AW110" s="82" t="s">
        <v>6976</v>
      </c>
      <c r="AY110" s="82" t="s">
        <v>233</v>
      </c>
      <c r="BA110" s="82">
        <v>14.93</v>
      </c>
      <c r="BJ110" s="83" t="s">
        <v>210</v>
      </c>
      <c r="BQ110" s="84" t="s">
        <v>162</v>
      </c>
      <c r="BS110" s="84" t="s">
        <v>164</v>
      </c>
      <c r="BT110" s="85">
        <v>7.5</v>
      </c>
    </row>
    <row r="111" spans="1:73" x14ac:dyDescent="0.25">
      <c r="A111" s="79" t="s">
        <v>6213</v>
      </c>
      <c r="B111" s="105">
        <f>VLOOKUP(A111,[1]Pop!A110:B1054,2,FALSE)</f>
        <v>185</v>
      </c>
      <c r="C111" s="80" t="s">
        <v>164</v>
      </c>
      <c r="D111" s="81">
        <v>75</v>
      </c>
      <c r="E111" s="81" t="s">
        <v>164</v>
      </c>
      <c r="F111" s="81">
        <v>27.5</v>
      </c>
      <c r="G111" s="81" t="s">
        <v>233</v>
      </c>
      <c r="I111" s="81">
        <v>3000</v>
      </c>
      <c r="J111" s="81">
        <v>7.5</v>
      </c>
      <c r="K111" s="81">
        <v>37.5</v>
      </c>
      <c r="L111" s="81">
        <v>62.5</v>
      </c>
      <c r="N111" s="81">
        <v>3</v>
      </c>
      <c r="O111" s="81" t="s">
        <v>164</v>
      </c>
      <c r="P111" s="81">
        <v>27.5</v>
      </c>
      <c r="Q111" s="81" t="s">
        <v>233</v>
      </c>
      <c r="S111" s="81">
        <v>3000</v>
      </c>
      <c r="T111" s="81">
        <v>7.5</v>
      </c>
      <c r="U111" s="81">
        <v>137.5</v>
      </c>
      <c r="V111" s="88">
        <v>1100</v>
      </c>
      <c r="X111" s="81" t="s">
        <v>259</v>
      </c>
      <c r="AD111" s="82">
        <v>75</v>
      </c>
      <c r="AE111" s="82">
        <v>3</v>
      </c>
      <c r="AF111" s="82">
        <v>25</v>
      </c>
      <c r="AG111" s="82" t="s">
        <v>164</v>
      </c>
      <c r="AH111" s="82">
        <v>25</v>
      </c>
      <c r="AO111" s="82" t="s">
        <v>6747</v>
      </c>
      <c r="AP111" s="82" t="s">
        <v>259</v>
      </c>
      <c r="AU111" s="82">
        <v>25</v>
      </c>
      <c r="AV111" s="82" t="s">
        <v>164</v>
      </c>
      <c r="AW111" s="82">
        <v>25</v>
      </c>
      <c r="BD111" s="82" t="s">
        <v>6748</v>
      </c>
      <c r="BE111" s="82" t="s">
        <v>259</v>
      </c>
      <c r="BJ111" s="83" t="s">
        <v>162</v>
      </c>
      <c r="BQ111" s="84" t="s">
        <v>162</v>
      </c>
      <c r="BS111" s="84" t="s">
        <v>162</v>
      </c>
      <c r="BU111" s="86" t="s">
        <v>6749</v>
      </c>
    </row>
    <row r="112" spans="1:73" x14ac:dyDescent="0.25">
      <c r="A112" s="79" t="s">
        <v>6215</v>
      </c>
      <c r="B112" s="105">
        <f>VLOOKUP(A112,[1]Pop!A111:B1055,2,FALSE)</f>
        <v>928</v>
      </c>
      <c r="C112" s="80" t="s">
        <v>164</v>
      </c>
      <c r="D112" s="81">
        <v>342</v>
      </c>
      <c r="E112" s="81" t="s">
        <v>164</v>
      </c>
      <c r="F112" s="81">
        <v>8</v>
      </c>
      <c r="G112" s="81" t="s">
        <v>233</v>
      </c>
      <c r="I112" s="81">
        <v>0</v>
      </c>
      <c r="J112" s="81" t="s">
        <v>7205</v>
      </c>
      <c r="K112" s="81">
        <v>20.5</v>
      </c>
      <c r="L112" s="81">
        <v>33</v>
      </c>
      <c r="N112" s="81">
        <v>42</v>
      </c>
      <c r="O112" s="81" t="s">
        <v>164</v>
      </c>
      <c r="P112" s="81">
        <v>8</v>
      </c>
      <c r="Q112" s="81" t="s">
        <v>233</v>
      </c>
      <c r="S112" s="81">
        <v>0</v>
      </c>
      <c r="T112" s="81">
        <v>2.5</v>
      </c>
      <c r="U112" s="81">
        <v>70.5</v>
      </c>
      <c r="V112" s="81">
        <v>508</v>
      </c>
      <c r="X112" s="81" t="s">
        <v>259</v>
      </c>
      <c r="AD112" s="82">
        <v>342</v>
      </c>
      <c r="AE112" s="82">
        <v>42</v>
      </c>
      <c r="AG112" s="82" t="s">
        <v>164</v>
      </c>
      <c r="AH112" s="82">
        <v>8</v>
      </c>
      <c r="AI112" s="82">
        <v>0</v>
      </c>
      <c r="AJ112" s="82" t="s">
        <v>233</v>
      </c>
      <c r="AL112" s="82">
        <v>2</v>
      </c>
      <c r="AN112" s="82">
        <v>2</v>
      </c>
      <c r="AP112" s="82" t="s">
        <v>259</v>
      </c>
      <c r="AV112" s="82" t="s">
        <v>164</v>
      </c>
      <c r="AW112" s="82">
        <v>8</v>
      </c>
      <c r="AX112" s="82">
        <v>0</v>
      </c>
      <c r="AY112" s="82" t="s">
        <v>233</v>
      </c>
      <c r="BA112" s="82">
        <v>2</v>
      </c>
      <c r="BC112" s="82">
        <v>2</v>
      </c>
      <c r="BE112" s="82" t="s">
        <v>259</v>
      </c>
      <c r="BJ112" s="83" t="s">
        <v>162</v>
      </c>
      <c r="BQ112" s="84" t="s">
        <v>162</v>
      </c>
      <c r="BS112" s="84" t="s">
        <v>162</v>
      </c>
    </row>
    <row r="113" spans="1:73" x14ac:dyDescent="0.25">
      <c r="A113" s="79" t="s">
        <v>6218</v>
      </c>
      <c r="B113" s="105">
        <f>VLOOKUP(A113,[1]Pop!A112:B1056,2,FALSE)</f>
        <v>374</v>
      </c>
      <c r="C113" s="80" t="s">
        <v>164</v>
      </c>
      <c r="D113" s="81">
        <v>175</v>
      </c>
      <c r="E113" s="81" t="s">
        <v>164</v>
      </c>
      <c r="F113" s="81">
        <v>7</v>
      </c>
      <c r="G113" s="81" t="s">
        <v>233</v>
      </c>
      <c r="I113" s="81">
        <v>2000</v>
      </c>
      <c r="K113" s="81">
        <v>34</v>
      </c>
      <c r="L113" s="81">
        <v>51</v>
      </c>
      <c r="N113" s="81">
        <v>4</v>
      </c>
      <c r="O113" s="81" t="s">
        <v>164</v>
      </c>
      <c r="P113" s="81">
        <v>7</v>
      </c>
      <c r="Q113" s="81" t="s">
        <v>233</v>
      </c>
      <c r="U113" s="81" t="s">
        <v>264</v>
      </c>
      <c r="V113" s="81" t="s">
        <v>264</v>
      </c>
      <c r="X113" s="81" t="s">
        <v>259</v>
      </c>
      <c r="AD113" s="82">
        <v>175</v>
      </c>
      <c r="AE113" s="82">
        <v>4</v>
      </c>
      <c r="AF113" s="82">
        <v>36</v>
      </c>
      <c r="AG113" s="82" t="s">
        <v>164</v>
      </c>
      <c r="AH113" s="82">
        <v>35</v>
      </c>
      <c r="AU113" s="82">
        <v>40</v>
      </c>
      <c r="AV113" s="82" t="s">
        <v>164</v>
      </c>
      <c r="AW113" s="82">
        <v>35</v>
      </c>
      <c r="BJ113" s="83" t="s">
        <v>162</v>
      </c>
      <c r="BQ113" s="84" t="s">
        <v>162</v>
      </c>
      <c r="BS113" s="84" t="s">
        <v>164</v>
      </c>
      <c r="BT113" s="85">
        <v>13</v>
      </c>
    </row>
    <row r="114" spans="1:73" x14ac:dyDescent="0.25">
      <c r="A114" s="79" t="s">
        <v>4744</v>
      </c>
      <c r="B114" s="105">
        <f>VLOOKUP(A114,[1]Pop!A113:B1057,2,FALSE)</f>
        <v>225</v>
      </c>
      <c r="C114" s="80" t="s">
        <v>164</v>
      </c>
      <c r="D114" s="81">
        <v>225</v>
      </c>
      <c r="E114" s="81" t="s">
        <v>164</v>
      </c>
      <c r="F114" s="81">
        <v>20</v>
      </c>
      <c r="G114" s="81" t="s">
        <v>233</v>
      </c>
      <c r="I114" s="81">
        <v>4000</v>
      </c>
      <c r="J114" s="81" t="s">
        <v>6786</v>
      </c>
      <c r="K114" s="81">
        <v>23</v>
      </c>
      <c r="L114" s="81">
        <v>38</v>
      </c>
      <c r="N114" s="81">
        <v>6</v>
      </c>
      <c r="O114" s="81" t="s">
        <v>164</v>
      </c>
      <c r="P114" s="81">
        <v>30</v>
      </c>
      <c r="Q114" s="81" t="s">
        <v>233</v>
      </c>
      <c r="S114" s="81">
        <v>4000</v>
      </c>
      <c r="T114" s="81" t="s">
        <v>6787</v>
      </c>
      <c r="V114" s="81" t="s">
        <v>341</v>
      </c>
      <c r="X114" s="81" t="s">
        <v>259</v>
      </c>
      <c r="AD114" s="82">
        <v>225</v>
      </c>
      <c r="AE114" s="82">
        <v>6</v>
      </c>
      <c r="AF114" s="82">
        <v>14</v>
      </c>
      <c r="AG114" s="82" t="s">
        <v>164</v>
      </c>
      <c r="AH114" s="82">
        <v>14</v>
      </c>
      <c r="AI114" s="82" t="s">
        <v>341</v>
      </c>
      <c r="AP114" s="82" t="s">
        <v>259</v>
      </c>
      <c r="AU114" s="82">
        <v>18</v>
      </c>
      <c r="AV114" s="82" t="s">
        <v>164</v>
      </c>
      <c r="AW114" s="82">
        <v>18</v>
      </c>
      <c r="AX114" s="82" t="s">
        <v>341</v>
      </c>
      <c r="BE114" s="82" t="s">
        <v>259</v>
      </c>
      <c r="BJ114" s="83" t="s">
        <v>162</v>
      </c>
      <c r="BQ114" s="84" t="s">
        <v>162</v>
      </c>
      <c r="BS114" s="84" t="s">
        <v>162</v>
      </c>
    </row>
    <row r="115" spans="1:73" x14ac:dyDescent="0.25">
      <c r="A115" s="79" t="s">
        <v>6222</v>
      </c>
      <c r="B115" s="105">
        <f>VLOOKUP(A115,[1]Pop!A114:B1058,2,FALSE)</f>
        <v>845</v>
      </c>
      <c r="C115" s="80" t="s">
        <v>164</v>
      </c>
      <c r="D115" s="81">
        <v>420</v>
      </c>
      <c r="E115" s="81" t="s">
        <v>164</v>
      </c>
      <c r="F115" s="81">
        <v>15</v>
      </c>
      <c r="G115" s="81" t="s">
        <v>233</v>
      </c>
      <c r="I115" s="81">
        <v>0</v>
      </c>
      <c r="J115" s="81">
        <v>9.5</v>
      </c>
      <c r="K115" s="81">
        <v>62.5</v>
      </c>
      <c r="L115" s="81">
        <v>110</v>
      </c>
      <c r="M115" s="81" t="s">
        <v>7162</v>
      </c>
      <c r="N115" s="81">
        <v>46</v>
      </c>
      <c r="O115" s="81" t="s">
        <v>164</v>
      </c>
      <c r="P115" s="81">
        <v>15</v>
      </c>
      <c r="Q115" s="81" t="s">
        <v>233</v>
      </c>
      <c r="S115" s="81">
        <v>0</v>
      </c>
      <c r="T115" s="81">
        <v>9.5</v>
      </c>
      <c r="U115" s="81">
        <v>2390</v>
      </c>
      <c r="V115" s="81" t="s">
        <v>7163</v>
      </c>
      <c r="X115" s="81" t="s">
        <v>259</v>
      </c>
      <c r="AD115" s="82">
        <v>360</v>
      </c>
      <c r="AE115" s="82">
        <v>49</v>
      </c>
      <c r="AF115" s="82">
        <v>31</v>
      </c>
      <c r="AG115" s="82" t="s">
        <v>164</v>
      </c>
      <c r="AH115" s="82">
        <v>12</v>
      </c>
      <c r="AI115" s="82">
        <v>0</v>
      </c>
      <c r="AJ115" s="82" t="s">
        <v>233</v>
      </c>
      <c r="AL115" s="82">
        <v>6.6</v>
      </c>
      <c r="AN115" s="82">
        <v>6.6</v>
      </c>
      <c r="AP115" s="82" t="s">
        <v>241</v>
      </c>
      <c r="AR115" s="82">
        <v>12</v>
      </c>
      <c r="AU115" s="82">
        <v>47</v>
      </c>
      <c r="AV115" s="82" t="s">
        <v>164</v>
      </c>
      <c r="AW115" s="82">
        <v>12</v>
      </c>
      <c r="AX115" s="82">
        <v>0</v>
      </c>
      <c r="AY115" s="82" t="s">
        <v>233</v>
      </c>
      <c r="BA115" s="82">
        <v>6.6</v>
      </c>
      <c r="BC115" s="82">
        <v>6.6</v>
      </c>
      <c r="BE115" s="82" t="s">
        <v>241</v>
      </c>
      <c r="BG115" s="82">
        <v>12</v>
      </c>
      <c r="BJ115" s="83" t="s">
        <v>162</v>
      </c>
      <c r="BQ115" s="84" t="s">
        <v>162</v>
      </c>
      <c r="BS115" s="84" t="s">
        <v>164</v>
      </c>
      <c r="BT115" s="85">
        <v>5</v>
      </c>
    </row>
    <row r="116" spans="1:73" x14ac:dyDescent="0.25">
      <c r="A116" s="79" t="s">
        <v>5881</v>
      </c>
      <c r="B116" s="105">
        <f>VLOOKUP(A116,[1]Pop!A115:B1059,2,FALSE)</f>
        <v>2282</v>
      </c>
      <c r="C116" s="80" t="s">
        <v>164</v>
      </c>
      <c r="D116" s="81">
        <v>860</v>
      </c>
      <c r="E116" s="81" t="s">
        <v>164</v>
      </c>
      <c r="F116" s="81">
        <v>14.84</v>
      </c>
      <c r="G116" s="81" t="s">
        <v>614</v>
      </c>
      <c r="I116" s="81">
        <v>150</v>
      </c>
      <c r="J116" s="81">
        <v>4.8399999999999999E-2</v>
      </c>
      <c r="M116" s="81" t="s">
        <v>7162</v>
      </c>
      <c r="N116" s="81">
        <v>75</v>
      </c>
      <c r="O116" s="81" t="s">
        <v>164</v>
      </c>
      <c r="P116" s="81">
        <v>14</v>
      </c>
      <c r="Q116" s="81" t="s">
        <v>614</v>
      </c>
      <c r="S116" s="81">
        <v>150</v>
      </c>
      <c r="T116" s="81">
        <v>4.5100000000000001E-2</v>
      </c>
      <c r="W116" s="81" t="s">
        <v>7433</v>
      </c>
      <c r="X116" s="81" t="s">
        <v>259</v>
      </c>
      <c r="AC116" s="81" t="s">
        <v>2603</v>
      </c>
      <c r="AD116" s="82">
        <v>865</v>
      </c>
      <c r="AE116" s="82">
        <v>70</v>
      </c>
      <c r="AF116" s="82">
        <v>31.98</v>
      </c>
      <c r="AG116" s="82" t="s">
        <v>164</v>
      </c>
      <c r="AH116" s="82">
        <v>13.91</v>
      </c>
      <c r="AI116" s="82">
        <v>150</v>
      </c>
      <c r="AJ116" s="82" t="s">
        <v>614</v>
      </c>
      <c r="AL116" s="82">
        <v>4.5100000000000001E-2</v>
      </c>
      <c r="AO116" s="82" t="s">
        <v>7433</v>
      </c>
      <c r="AP116" s="82" t="s">
        <v>259</v>
      </c>
      <c r="AU116" s="82">
        <v>31.1</v>
      </c>
      <c r="AV116" s="82" t="s">
        <v>164</v>
      </c>
      <c r="AW116" s="82">
        <v>13.91</v>
      </c>
      <c r="AX116" s="82">
        <v>150</v>
      </c>
      <c r="AY116" s="82" t="s">
        <v>614</v>
      </c>
      <c r="BA116" s="82">
        <v>4.5100000000000001E-2</v>
      </c>
      <c r="BD116" s="82" t="s">
        <v>7433</v>
      </c>
      <c r="BE116" s="82" t="s">
        <v>259</v>
      </c>
      <c r="BJ116" s="83" t="s">
        <v>164</v>
      </c>
      <c r="BK116" s="83">
        <v>3</v>
      </c>
      <c r="BL116" s="83">
        <v>3</v>
      </c>
      <c r="BM116" s="83" t="s">
        <v>167</v>
      </c>
      <c r="BP116" s="83" t="s">
        <v>1462</v>
      </c>
      <c r="BQ116" s="84" t="s">
        <v>162</v>
      </c>
      <c r="BS116" s="84" t="s">
        <v>164</v>
      </c>
      <c r="BT116" s="85">
        <v>12.5</v>
      </c>
    </row>
    <row r="117" spans="1:73" x14ac:dyDescent="0.25">
      <c r="A117" s="79" t="s">
        <v>6224</v>
      </c>
      <c r="B117" s="105">
        <f>VLOOKUP(A117,[1]Pop!A116:B1060,2,FALSE)</f>
        <v>4690</v>
      </c>
      <c r="C117" s="80" t="s">
        <v>164</v>
      </c>
      <c r="D117" s="81">
        <v>1750</v>
      </c>
      <c r="E117" s="81" t="s">
        <v>164</v>
      </c>
      <c r="F117" s="81">
        <v>0</v>
      </c>
      <c r="G117" s="81" t="s">
        <v>233</v>
      </c>
      <c r="I117" s="81">
        <v>0</v>
      </c>
      <c r="J117" s="81" t="s">
        <v>7567</v>
      </c>
      <c r="K117" s="81">
        <v>41.45</v>
      </c>
      <c r="L117" s="81">
        <v>75.25</v>
      </c>
      <c r="M117" s="81" t="s">
        <v>3005</v>
      </c>
      <c r="N117" s="81">
        <v>240</v>
      </c>
      <c r="O117" s="81" t="s">
        <v>162</v>
      </c>
      <c r="U117" s="81">
        <v>166.4</v>
      </c>
      <c r="V117" s="81">
        <v>1162.1500000000001</v>
      </c>
      <c r="X117" s="81" t="s">
        <v>259</v>
      </c>
      <c r="AD117" s="82">
        <v>1705</v>
      </c>
      <c r="AE117" s="82">
        <v>420</v>
      </c>
      <c r="AF117" s="82">
        <v>25</v>
      </c>
      <c r="AG117" s="82" t="s">
        <v>164</v>
      </c>
      <c r="AH117" s="82">
        <v>13.38</v>
      </c>
      <c r="AI117" s="82">
        <v>1300</v>
      </c>
      <c r="AJ117" s="82" t="s">
        <v>233</v>
      </c>
      <c r="AL117" s="82">
        <v>6.43E-3</v>
      </c>
      <c r="AN117" s="82">
        <v>6.43</v>
      </c>
      <c r="AP117" s="82" t="s">
        <v>259</v>
      </c>
      <c r="AU117" s="82">
        <v>75.5</v>
      </c>
      <c r="AV117" s="82" t="s">
        <v>164</v>
      </c>
      <c r="AW117" s="82">
        <v>13.38</v>
      </c>
      <c r="AX117" s="82">
        <v>1300</v>
      </c>
      <c r="AY117" s="82" t="s">
        <v>233</v>
      </c>
      <c r="BA117" s="82">
        <v>6.43E-3</v>
      </c>
      <c r="BC117" s="82">
        <v>6.43E-3</v>
      </c>
      <c r="BE117" s="82" t="s">
        <v>259</v>
      </c>
      <c r="BJ117" s="83" t="s">
        <v>164</v>
      </c>
      <c r="BK117" s="83">
        <v>2.5</v>
      </c>
      <c r="BL117" s="83" t="s">
        <v>7568</v>
      </c>
      <c r="BM117" s="83" t="s">
        <v>167</v>
      </c>
      <c r="BP117" s="83" t="s">
        <v>7569</v>
      </c>
      <c r="BQ117" s="84" t="s">
        <v>164</v>
      </c>
      <c r="BR117" s="84">
        <v>7.5</v>
      </c>
      <c r="BS117" s="84" t="s">
        <v>162</v>
      </c>
    </row>
    <row r="118" spans="1:73" x14ac:dyDescent="0.25">
      <c r="A118" s="79" t="s">
        <v>6225</v>
      </c>
      <c r="B118" s="105">
        <f>VLOOKUP(A118,[1]Pop!A117:B1061,2,FALSE)</f>
        <v>494</v>
      </c>
      <c r="C118" s="80" t="s">
        <v>164</v>
      </c>
      <c r="D118" s="81">
        <v>384</v>
      </c>
      <c r="E118" s="81" t="s">
        <v>164</v>
      </c>
      <c r="F118" s="81">
        <v>21</v>
      </c>
      <c r="G118" s="81" t="s">
        <v>233</v>
      </c>
      <c r="I118" s="88">
        <v>2000</v>
      </c>
      <c r="J118" s="96">
        <v>7</v>
      </c>
      <c r="K118" s="81">
        <v>49.05</v>
      </c>
      <c r="L118" s="81">
        <v>89.55</v>
      </c>
      <c r="N118" s="81">
        <v>55</v>
      </c>
      <c r="O118" s="81" t="s">
        <v>164</v>
      </c>
      <c r="P118" s="96">
        <v>21</v>
      </c>
      <c r="Q118" s="81" t="s">
        <v>233</v>
      </c>
      <c r="S118" s="88">
        <v>2000</v>
      </c>
      <c r="T118" s="96">
        <v>7</v>
      </c>
      <c r="U118" s="81">
        <v>187.8</v>
      </c>
      <c r="V118" s="81">
        <v>1240.05</v>
      </c>
      <c r="X118" s="81" t="s">
        <v>259</v>
      </c>
      <c r="AD118" s="82">
        <v>384</v>
      </c>
      <c r="AE118" s="82">
        <v>55</v>
      </c>
      <c r="AF118" s="98">
        <v>18</v>
      </c>
      <c r="AG118" s="82" t="s">
        <v>164</v>
      </c>
      <c r="AH118" s="98">
        <v>18</v>
      </c>
      <c r="AI118" s="92">
        <v>1000</v>
      </c>
      <c r="AJ118" s="82" t="s">
        <v>233</v>
      </c>
      <c r="AL118" s="98">
        <v>9</v>
      </c>
      <c r="AP118" s="82" t="s">
        <v>259</v>
      </c>
      <c r="AU118" s="98">
        <v>18</v>
      </c>
      <c r="AV118" s="82" t="s">
        <v>164</v>
      </c>
      <c r="AW118" s="98">
        <v>18</v>
      </c>
      <c r="AX118" s="92">
        <v>1000</v>
      </c>
      <c r="AY118" s="82" t="s">
        <v>233</v>
      </c>
      <c r="BA118" s="98">
        <v>9</v>
      </c>
      <c r="BB118" s="98">
        <v>18</v>
      </c>
      <c r="BC118" s="98">
        <v>18</v>
      </c>
      <c r="BE118" s="82" t="s">
        <v>259</v>
      </c>
      <c r="BJ118" s="83" t="s">
        <v>162</v>
      </c>
      <c r="BQ118" s="84" t="s">
        <v>164</v>
      </c>
      <c r="BR118" s="84" t="s">
        <v>6985</v>
      </c>
      <c r="BS118" s="84" t="s">
        <v>164</v>
      </c>
      <c r="BT118" s="85" t="s">
        <v>6986</v>
      </c>
    </row>
    <row r="119" spans="1:73" x14ac:dyDescent="0.25">
      <c r="A119" s="79" t="s">
        <v>6226</v>
      </c>
      <c r="B119" s="105">
        <f>VLOOKUP(A119,[1]Pop!A118:B1062,2,FALSE)</f>
        <v>3317</v>
      </c>
      <c r="C119" s="80" t="s">
        <v>164</v>
      </c>
      <c r="D119" s="81">
        <v>1544</v>
      </c>
      <c r="E119" s="81" t="s">
        <v>164</v>
      </c>
      <c r="F119" s="81">
        <v>17.149999999999999</v>
      </c>
      <c r="G119" s="81" t="s">
        <v>233</v>
      </c>
      <c r="I119" s="81">
        <v>999</v>
      </c>
      <c r="J119" s="81">
        <v>4.45</v>
      </c>
      <c r="K119" s="81">
        <v>39.4</v>
      </c>
      <c r="L119" s="81">
        <v>61.65</v>
      </c>
      <c r="N119" s="81">
        <v>84</v>
      </c>
      <c r="O119" s="81" t="s">
        <v>164</v>
      </c>
      <c r="P119" s="81">
        <v>17.149999999999999</v>
      </c>
      <c r="Q119" s="81" t="s">
        <v>233</v>
      </c>
      <c r="S119" s="81">
        <v>999</v>
      </c>
      <c r="T119" s="81">
        <v>4.45</v>
      </c>
      <c r="U119" s="81">
        <v>128.4</v>
      </c>
      <c r="V119" s="81">
        <v>907.15</v>
      </c>
      <c r="X119" s="81" t="s">
        <v>373</v>
      </c>
      <c r="AC119" s="81" t="s">
        <v>7509</v>
      </c>
      <c r="AD119" s="82">
        <v>1513</v>
      </c>
      <c r="AE119" s="82">
        <v>84</v>
      </c>
      <c r="AF119" s="91">
        <v>49.7</v>
      </c>
      <c r="AG119" s="82" t="s">
        <v>164</v>
      </c>
      <c r="AH119" s="82">
        <v>23</v>
      </c>
      <c r="AI119" s="82">
        <v>999</v>
      </c>
      <c r="AJ119" s="82" t="s">
        <v>233</v>
      </c>
      <c r="AL119" s="82">
        <v>4.45</v>
      </c>
      <c r="AM119" s="82" t="s">
        <v>7510</v>
      </c>
      <c r="AN119" s="82">
        <v>4.45</v>
      </c>
      <c r="AP119" s="82" t="s">
        <v>373</v>
      </c>
      <c r="AU119" s="82">
        <v>75</v>
      </c>
      <c r="AV119" s="82" t="s">
        <v>164</v>
      </c>
      <c r="AW119" s="82">
        <v>23</v>
      </c>
      <c r="AX119" s="82">
        <v>999</v>
      </c>
      <c r="AY119" s="82" t="s">
        <v>233</v>
      </c>
      <c r="BA119" s="82">
        <v>4.45</v>
      </c>
      <c r="BB119" s="82" t="s">
        <v>7510</v>
      </c>
      <c r="BC119" s="91">
        <v>4.45</v>
      </c>
      <c r="BE119" s="82" t="s">
        <v>373</v>
      </c>
      <c r="BJ119" s="83" t="s">
        <v>162</v>
      </c>
      <c r="BQ119" s="84" t="s">
        <v>162</v>
      </c>
      <c r="BS119" s="84" t="s">
        <v>162</v>
      </c>
    </row>
    <row r="120" spans="1:73" x14ac:dyDescent="0.25">
      <c r="A120" s="79" t="s">
        <v>6231</v>
      </c>
      <c r="B120" s="105">
        <f>VLOOKUP(A120,[1]Pop!A119:B1063,2,FALSE)</f>
        <v>291</v>
      </c>
      <c r="C120" s="80" t="s">
        <v>164</v>
      </c>
      <c r="D120" s="81">
        <v>157</v>
      </c>
      <c r="E120" s="81" t="s">
        <v>164</v>
      </c>
      <c r="F120" s="81" t="s">
        <v>6842</v>
      </c>
      <c r="G120" s="81" t="s">
        <v>233</v>
      </c>
      <c r="I120" s="81">
        <v>3000</v>
      </c>
      <c r="J120" s="81" t="s">
        <v>6843</v>
      </c>
      <c r="K120" s="81" t="s">
        <v>6844</v>
      </c>
      <c r="L120" s="81" t="s">
        <v>6845</v>
      </c>
      <c r="M120" s="81" t="s">
        <v>6846</v>
      </c>
      <c r="N120" s="81">
        <v>17</v>
      </c>
      <c r="O120" s="81" t="s">
        <v>164</v>
      </c>
      <c r="P120" s="81" t="s">
        <v>6847</v>
      </c>
      <c r="Q120" s="81" t="s">
        <v>233</v>
      </c>
      <c r="S120" s="81" t="s">
        <v>6848</v>
      </c>
      <c r="T120" s="81" t="s">
        <v>6849</v>
      </c>
      <c r="U120" s="81" t="s">
        <v>6850</v>
      </c>
      <c r="V120" s="81" t="s">
        <v>341</v>
      </c>
      <c r="X120" s="81" t="s">
        <v>373</v>
      </c>
      <c r="Y120" s="81" t="s">
        <v>6851</v>
      </c>
      <c r="Z120" s="81" t="s">
        <v>6852</v>
      </c>
      <c r="AC120" s="81" t="s">
        <v>341</v>
      </c>
      <c r="AD120" s="82">
        <v>135</v>
      </c>
      <c r="AE120" s="82">
        <v>17</v>
      </c>
      <c r="AF120" s="82" t="s">
        <v>6853</v>
      </c>
      <c r="AG120" s="82" t="s">
        <v>164</v>
      </c>
      <c r="AH120" s="82" t="s">
        <v>6854</v>
      </c>
      <c r="AI120" s="82" t="s">
        <v>6855</v>
      </c>
      <c r="AJ120" s="82" t="s">
        <v>233</v>
      </c>
      <c r="AL120" s="82" t="s">
        <v>6856</v>
      </c>
      <c r="AO120" s="82" t="s">
        <v>6857</v>
      </c>
      <c r="AP120" s="82" t="s">
        <v>687</v>
      </c>
      <c r="AQ120" s="82" t="s">
        <v>6858</v>
      </c>
      <c r="AT120" s="82" t="s">
        <v>6859</v>
      </c>
      <c r="AU120" s="91">
        <v>15</v>
      </c>
      <c r="AV120" s="82" t="s">
        <v>162</v>
      </c>
      <c r="BD120" s="82" t="s">
        <v>6860</v>
      </c>
      <c r="BE120" s="82" t="s">
        <v>259</v>
      </c>
      <c r="BF120" s="82" t="s">
        <v>6861</v>
      </c>
      <c r="BJ120" s="83" t="s">
        <v>162</v>
      </c>
      <c r="BQ120" s="84" t="s">
        <v>162</v>
      </c>
      <c r="BS120" s="84" t="s">
        <v>164</v>
      </c>
      <c r="BT120" s="94">
        <v>5</v>
      </c>
    </row>
    <row r="121" spans="1:73" x14ac:dyDescent="0.25">
      <c r="A121" s="79" t="s">
        <v>4039</v>
      </c>
      <c r="B121" s="105">
        <f>VLOOKUP(A121,[1]Pop!A120:B1064,2,FALSE)</f>
        <v>67862</v>
      </c>
      <c r="C121" s="80" t="s">
        <v>164</v>
      </c>
      <c r="D121" s="88">
        <v>24570</v>
      </c>
      <c r="E121" s="81" t="s">
        <v>164</v>
      </c>
      <c r="F121" s="81">
        <v>7.07</v>
      </c>
      <c r="G121" s="81" t="s">
        <v>614</v>
      </c>
      <c r="I121" s="81">
        <v>100</v>
      </c>
      <c r="J121" s="81" t="s">
        <v>7729</v>
      </c>
      <c r="M121" s="81" t="s">
        <v>7730</v>
      </c>
      <c r="N121" s="88">
        <v>1433</v>
      </c>
      <c r="O121" s="81" t="s">
        <v>164</v>
      </c>
      <c r="P121" s="81">
        <v>7.07</v>
      </c>
      <c r="Q121" s="81" t="s">
        <v>614</v>
      </c>
      <c r="S121" s="81">
        <v>100</v>
      </c>
      <c r="T121" s="81" t="s">
        <v>7731</v>
      </c>
      <c r="W121" s="81" t="s">
        <v>7732</v>
      </c>
      <c r="X121" s="81" t="s">
        <v>373</v>
      </c>
      <c r="Z121" s="96">
        <v>11775000</v>
      </c>
      <c r="AC121" s="81" t="s">
        <v>341</v>
      </c>
      <c r="AD121" s="92">
        <v>24512</v>
      </c>
      <c r="AE121" s="92">
        <v>1408</v>
      </c>
      <c r="AF121" s="91">
        <v>36.08</v>
      </c>
      <c r="AG121" s="82" t="s">
        <v>164</v>
      </c>
      <c r="AH121" s="82">
        <v>8.15</v>
      </c>
      <c r="AI121" s="82">
        <v>100</v>
      </c>
      <c r="AJ121" s="82" t="s">
        <v>614</v>
      </c>
      <c r="AL121" s="82" t="s">
        <v>7733</v>
      </c>
      <c r="AO121" s="82" t="s">
        <v>7734</v>
      </c>
      <c r="AP121" s="82" t="s">
        <v>373</v>
      </c>
      <c r="AR121" s="82" t="s">
        <v>7735</v>
      </c>
      <c r="AU121" s="82" t="s">
        <v>7736</v>
      </c>
      <c r="AV121" s="82" t="s">
        <v>164</v>
      </c>
      <c r="AW121" s="82">
        <v>8.15</v>
      </c>
      <c r="AX121" s="82">
        <v>100</v>
      </c>
      <c r="AY121" s="82" t="s">
        <v>614</v>
      </c>
      <c r="BA121" s="82" t="s">
        <v>7733</v>
      </c>
      <c r="BD121" s="82">
        <v>12.14</v>
      </c>
      <c r="BE121" s="82" t="s">
        <v>373</v>
      </c>
      <c r="BG121" s="82" t="s">
        <v>7735</v>
      </c>
      <c r="BJ121" s="83" t="s">
        <v>164</v>
      </c>
      <c r="BK121" s="83">
        <v>4.5</v>
      </c>
      <c r="BL121" s="83" t="s">
        <v>7737</v>
      </c>
      <c r="BM121" s="83" t="s">
        <v>167</v>
      </c>
      <c r="BP121" s="83" t="s">
        <v>7738</v>
      </c>
      <c r="BQ121" s="84" t="s">
        <v>164</v>
      </c>
      <c r="BR121" s="84">
        <v>12</v>
      </c>
      <c r="BS121" s="84" t="s">
        <v>164</v>
      </c>
      <c r="BT121" s="85">
        <v>5.0999999999999996</v>
      </c>
    </row>
    <row r="122" spans="1:73" x14ac:dyDescent="0.25">
      <c r="A122" s="79" t="s">
        <v>1079</v>
      </c>
      <c r="B122" s="105">
        <f>VLOOKUP(A122,[1]Pop!A121:B1065,2,FALSE)</f>
        <v>609</v>
      </c>
      <c r="C122" s="80" t="s">
        <v>164</v>
      </c>
      <c r="D122" s="81">
        <v>287</v>
      </c>
      <c r="E122" s="81" t="s">
        <v>164</v>
      </c>
      <c r="F122" s="81" t="s">
        <v>7053</v>
      </c>
      <c r="G122" s="81" t="s">
        <v>233</v>
      </c>
      <c r="I122" s="81">
        <v>1000</v>
      </c>
      <c r="J122" s="81">
        <v>5.7499999999999999E-3</v>
      </c>
      <c r="K122" s="81" t="s">
        <v>7054</v>
      </c>
      <c r="N122" s="81">
        <v>6</v>
      </c>
      <c r="O122" s="81" t="s">
        <v>164</v>
      </c>
      <c r="P122" s="81" t="s">
        <v>1164</v>
      </c>
      <c r="Q122" s="81" t="s">
        <v>233</v>
      </c>
      <c r="S122" s="81">
        <v>1000</v>
      </c>
      <c r="T122" s="81" t="s">
        <v>1141</v>
      </c>
      <c r="X122" s="81" t="s">
        <v>323</v>
      </c>
      <c r="AB122" s="81" t="s">
        <v>7055</v>
      </c>
      <c r="AD122" s="82">
        <v>280</v>
      </c>
      <c r="AE122" s="82">
        <v>6</v>
      </c>
      <c r="AF122" s="82">
        <v>15</v>
      </c>
      <c r="AG122" s="82" t="s">
        <v>164</v>
      </c>
      <c r="AH122" s="82">
        <v>18</v>
      </c>
      <c r="AJ122" s="82" t="s">
        <v>167</v>
      </c>
      <c r="AK122" s="82" t="s">
        <v>7056</v>
      </c>
      <c r="AP122" s="82" t="s">
        <v>259</v>
      </c>
      <c r="AU122" s="82" t="s">
        <v>1141</v>
      </c>
      <c r="AV122" s="82" t="s">
        <v>164</v>
      </c>
      <c r="AW122" s="82">
        <v>18</v>
      </c>
      <c r="AY122" s="82" t="s">
        <v>167</v>
      </c>
      <c r="AZ122" s="82" t="s">
        <v>7056</v>
      </c>
      <c r="BE122" s="82" t="s">
        <v>323</v>
      </c>
      <c r="BI122" s="82" t="s">
        <v>7057</v>
      </c>
      <c r="BJ122" s="83" t="s">
        <v>162</v>
      </c>
      <c r="BQ122" s="84" t="s">
        <v>162</v>
      </c>
      <c r="BS122" s="84" t="s">
        <v>162</v>
      </c>
    </row>
    <row r="123" spans="1:73" ht="30" x14ac:dyDescent="0.25">
      <c r="A123" s="79" t="s">
        <v>6236</v>
      </c>
      <c r="B123" s="105">
        <f>VLOOKUP(A123,[1]Pop!A122:B1066,2,FALSE)</f>
        <v>930</v>
      </c>
      <c r="C123" s="80" t="s">
        <v>164</v>
      </c>
      <c r="D123" s="81">
        <v>425</v>
      </c>
      <c r="E123" s="81" t="s">
        <v>164</v>
      </c>
      <c r="F123" s="81">
        <v>27.62</v>
      </c>
      <c r="G123" s="81" t="s">
        <v>233</v>
      </c>
      <c r="I123" s="81">
        <v>2000</v>
      </c>
      <c r="J123" s="81" t="s">
        <v>7206</v>
      </c>
      <c r="K123" s="81">
        <v>43.28</v>
      </c>
      <c r="L123" s="81">
        <v>69.38</v>
      </c>
      <c r="N123" s="81">
        <v>35</v>
      </c>
      <c r="O123" s="81" t="s">
        <v>164</v>
      </c>
      <c r="P123" s="81">
        <v>27.62</v>
      </c>
      <c r="Q123" s="81" t="s">
        <v>233</v>
      </c>
      <c r="S123" s="81">
        <v>2000</v>
      </c>
      <c r="T123" s="81" t="s">
        <v>7206</v>
      </c>
      <c r="U123" s="81">
        <v>147.68</v>
      </c>
      <c r="V123" s="81">
        <v>1043.56</v>
      </c>
      <c r="X123" s="81" t="s">
        <v>241</v>
      </c>
      <c r="Z123" s="96">
        <v>708000</v>
      </c>
      <c r="AD123" s="82">
        <v>437</v>
      </c>
      <c r="AE123" s="82">
        <v>36</v>
      </c>
      <c r="AF123" s="82">
        <v>44.27</v>
      </c>
      <c r="AG123" s="82" t="s">
        <v>164</v>
      </c>
      <c r="AH123" s="82">
        <v>23.71</v>
      </c>
      <c r="AI123" s="82">
        <v>2000</v>
      </c>
      <c r="AJ123" s="82" t="s">
        <v>233</v>
      </c>
      <c r="AL123" s="82" t="s">
        <v>7207</v>
      </c>
      <c r="AN123" s="82" t="s">
        <v>7208</v>
      </c>
      <c r="AP123" s="82" t="s">
        <v>241</v>
      </c>
      <c r="AR123" s="82" t="s">
        <v>7209</v>
      </c>
      <c r="AU123" s="82">
        <v>46.75</v>
      </c>
      <c r="AV123" s="82" t="s">
        <v>164</v>
      </c>
      <c r="AW123" s="82">
        <v>23.71</v>
      </c>
      <c r="AX123" s="82">
        <v>2000</v>
      </c>
      <c r="AY123" s="82" t="s">
        <v>233</v>
      </c>
      <c r="BA123" s="82" t="s">
        <v>7207</v>
      </c>
      <c r="BC123" s="82" t="s">
        <v>7210</v>
      </c>
      <c r="BE123" s="82" t="s">
        <v>241</v>
      </c>
      <c r="BG123" s="82" t="s">
        <v>7209</v>
      </c>
      <c r="BJ123" s="83" t="s">
        <v>210</v>
      </c>
      <c r="BQ123" s="84" t="s">
        <v>162</v>
      </c>
      <c r="BS123" s="84" t="s">
        <v>162</v>
      </c>
      <c r="BU123" s="86" t="s">
        <v>7211</v>
      </c>
    </row>
    <row r="124" spans="1:73" x14ac:dyDescent="0.25">
      <c r="A124" s="79" t="s">
        <v>2770</v>
      </c>
      <c r="B124" s="105">
        <f>VLOOKUP(A124,[1]Pop!A123:B1067,2,FALSE)</f>
        <v>2520</v>
      </c>
      <c r="C124" s="80" t="s">
        <v>164</v>
      </c>
      <c r="D124" s="81">
        <v>1100</v>
      </c>
      <c r="E124" s="81" t="s">
        <v>162</v>
      </c>
      <c r="K124" s="81">
        <v>31</v>
      </c>
      <c r="L124" s="81">
        <v>52</v>
      </c>
      <c r="N124" s="81">
        <v>50</v>
      </c>
      <c r="O124" s="81" t="s">
        <v>162</v>
      </c>
      <c r="U124" s="81">
        <v>112</v>
      </c>
      <c r="V124" s="81">
        <v>821</v>
      </c>
      <c r="X124" s="81" t="s">
        <v>259</v>
      </c>
      <c r="Y124" s="81" t="s">
        <v>7444</v>
      </c>
      <c r="AC124" s="81" t="s">
        <v>7445</v>
      </c>
      <c r="AD124" s="82">
        <v>1100</v>
      </c>
      <c r="AE124" s="82">
        <v>50</v>
      </c>
      <c r="AF124" s="82">
        <v>40</v>
      </c>
      <c r="AG124" s="82" t="s">
        <v>162</v>
      </c>
      <c r="AN124" s="82">
        <v>22</v>
      </c>
      <c r="AP124" s="82" t="s">
        <v>259</v>
      </c>
      <c r="AQ124" s="82" t="s">
        <v>7446</v>
      </c>
      <c r="AU124" s="82">
        <v>25</v>
      </c>
      <c r="AV124" s="82" t="s">
        <v>162</v>
      </c>
      <c r="BC124" s="82">
        <v>22</v>
      </c>
      <c r="BE124" s="82" t="s">
        <v>259</v>
      </c>
      <c r="BF124" s="82" t="s">
        <v>7447</v>
      </c>
      <c r="BJ124" s="83" t="s">
        <v>162</v>
      </c>
      <c r="BQ124" s="84" t="s">
        <v>162</v>
      </c>
      <c r="BS124" s="84" t="s">
        <v>162</v>
      </c>
    </row>
    <row r="125" spans="1:73" x14ac:dyDescent="0.25">
      <c r="A125" s="79" t="s">
        <v>5914</v>
      </c>
      <c r="B125" s="105">
        <f>VLOOKUP(A125,[1]Pop!A124:B1068,2,FALSE)</f>
        <v>17278</v>
      </c>
      <c r="C125" s="80" t="s">
        <v>164</v>
      </c>
      <c r="D125" s="81">
        <v>6359</v>
      </c>
      <c r="E125" s="81" t="s">
        <v>164</v>
      </c>
      <c r="F125" s="89">
        <v>8.91</v>
      </c>
      <c r="G125" s="81" t="s">
        <v>233</v>
      </c>
      <c r="I125" s="81">
        <v>0</v>
      </c>
      <c r="J125" s="81" t="s">
        <v>7692</v>
      </c>
      <c r="K125" s="81">
        <v>42.01</v>
      </c>
      <c r="L125" s="81">
        <v>75.11</v>
      </c>
      <c r="N125" s="81">
        <v>515</v>
      </c>
      <c r="O125" s="81" t="s">
        <v>164</v>
      </c>
      <c r="P125" s="81">
        <v>8.91</v>
      </c>
      <c r="Q125" s="81" t="s">
        <v>233</v>
      </c>
      <c r="S125" s="81">
        <v>0</v>
      </c>
      <c r="T125" s="81" t="s">
        <v>7693</v>
      </c>
      <c r="U125" s="81">
        <v>174.41</v>
      </c>
      <c r="V125" s="81">
        <v>1332.91</v>
      </c>
      <c r="X125" s="81" t="s">
        <v>259</v>
      </c>
      <c r="AD125" s="82">
        <v>5738</v>
      </c>
      <c r="AE125" s="82">
        <v>359</v>
      </c>
      <c r="AF125" s="82">
        <v>28.38</v>
      </c>
      <c r="AG125" s="82" t="s">
        <v>164</v>
      </c>
      <c r="AH125" s="82">
        <v>5.72</v>
      </c>
      <c r="AI125" s="82">
        <v>0</v>
      </c>
      <c r="AJ125" s="82" t="s">
        <v>233</v>
      </c>
      <c r="AL125" s="82" t="s">
        <v>7694</v>
      </c>
      <c r="AN125" s="82" t="s">
        <v>7695</v>
      </c>
      <c r="AO125" s="82" t="s">
        <v>7696</v>
      </c>
      <c r="AP125" s="82" t="s">
        <v>259</v>
      </c>
      <c r="AU125" s="82">
        <v>3.59</v>
      </c>
      <c r="AV125" s="82" t="s">
        <v>164</v>
      </c>
      <c r="AW125" s="82">
        <v>5.72</v>
      </c>
      <c r="AX125" s="82">
        <v>0</v>
      </c>
      <c r="AY125" s="82" t="s">
        <v>233</v>
      </c>
      <c r="BA125" s="82" t="s">
        <v>7694</v>
      </c>
      <c r="BE125" s="82" t="s">
        <v>259</v>
      </c>
      <c r="BJ125" s="83" t="s">
        <v>164</v>
      </c>
      <c r="BK125" s="83">
        <v>5.55</v>
      </c>
      <c r="BL125" s="83">
        <v>5.55</v>
      </c>
      <c r="BM125" s="83" t="s">
        <v>775</v>
      </c>
      <c r="BN125" s="83" t="s">
        <v>7697</v>
      </c>
      <c r="BQ125" s="84" t="s">
        <v>162</v>
      </c>
      <c r="BS125" s="84" t="s">
        <v>164</v>
      </c>
      <c r="BT125" s="85">
        <v>2.66</v>
      </c>
    </row>
    <row r="126" spans="1:73" x14ac:dyDescent="0.25">
      <c r="A126" s="79" t="s">
        <v>5089</v>
      </c>
      <c r="B126" s="105">
        <f>VLOOKUP(A126,[1]Pop!A125:B1069,2,FALSE)</f>
        <v>222</v>
      </c>
      <c r="C126" s="80" t="s">
        <v>164</v>
      </c>
      <c r="D126" s="81">
        <v>106</v>
      </c>
      <c r="E126" s="81" t="s">
        <v>164</v>
      </c>
      <c r="F126" s="81">
        <v>36.06</v>
      </c>
      <c r="G126" s="81" t="s">
        <v>233</v>
      </c>
      <c r="I126" s="81">
        <v>2000</v>
      </c>
      <c r="J126" s="81" t="s">
        <v>6784</v>
      </c>
      <c r="K126" s="81">
        <v>49.01</v>
      </c>
      <c r="L126" s="81">
        <v>70.61</v>
      </c>
      <c r="N126" s="81">
        <v>5</v>
      </c>
      <c r="O126" s="81" t="s">
        <v>164</v>
      </c>
      <c r="P126" s="81">
        <v>36.049999999999997</v>
      </c>
      <c r="Q126" s="81" t="s">
        <v>233</v>
      </c>
      <c r="S126" s="81">
        <v>2000</v>
      </c>
      <c r="T126" s="81" t="s">
        <v>5093</v>
      </c>
      <c r="U126" s="81">
        <v>99.36</v>
      </c>
      <c r="V126" s="81">
        <v>891.41</v>
      </c>
      <c r="X126" s="81" t="s">
        <v>259</v>
      </c>
      <c r="AD126" s="82">
        <v>106</v>
      </c>
      <c r="AE126" s="82">
        <v>5</v>
      </c>
      <c r="AF126" s="82">
        <v>46</v>
      </c>
      <c r="AG126" s="82" t="s">
        <v>164</v>
      </c>
      <c r="AH126" s="82">
        <v>46</v>
      </c>
      <c r="AI126" s="82">
        <v>2000</v>
      </c>
      <c r="AJ126" s="82" t="s">
        <v>233</v>
      </c>
      <c r="AL126" s="82" t="s">
        <v>6785</v>
      </c>
      <c r="AN126" s="82">
        <v>46</v>
      </c>
      <c r="AP126" s="82" t="s">
        <v>259</v>
      </c>
      <c r="AU126" s="82">
        <v>46</v>
      </c>
      <c r="AV126" s="82" t="s">
        <v>164</v>
      </c>
      <c r="AW126" s="82">
        <v>46</v>
      </c>
      <c r="AX126" s="82">
        <v>2000</v>
      </c>
      <c r="AY126" s="82" t="s">
        <v>233</v>
      </c>
      <c r="BA126" s="82">
        <v>1.5</v>
      </c>
      <c r="BC126" s="82">
        <v>1.5</v>
      </c>
      <c r="BE126" s="82" t="s">
        <v>259</v>
      </c>
      <c r="BJ126" s="83" t="s">
        <v>162</v>
      </c>
      <c r="BQ126" s="84" t="s">
        <v>164</v>
      </c>
      <c r="BR126" s="84">
        <v>0</v>
      </c>
      <c r="BS126" s="84" t="s">
        <v>162</v>
      </c>
    </row>
    <row r="127" spans="1:73" x14ac:dyDescent="0.25">
      <c r="A127" s="79" t="s">
        <v>6240</v>
      </c>
      <c r="B127" s="105">
        <f>VLOOKUP(A127,[1]Pop!A126:B1070,2,FALSE)</f>
        <v>2363</v>
      </c>
      <c r="C127" s="80" t="s">
        <v>164</v>
      </c>
      <c r="D127" s="81">
        <v>884</v>
      </c>
      <c r="E127" s="81" t="s">
        <v>162</v>
      </c>
      <c r="M127" s="81" t="s">
        <v>7438</v>
      </c>
      <c r="N127" s="81">
        <v>277</v>
      </c>
      <c r="O127" s="81" t="s">
        <v>162</v>
      </c>
      <c r="W127" s="81" t="s">
        <v>7438</v>
      </c>
      <c r="X127" s="81" t="s">
        <v>241</v>
      </c>
      <c r="Z127" s="88">
        <v>447000</v>
      </c>
      <c r="AC127" s="81" t="s">
        <v>7439</v>
      </c>
      <c r="AD127" s="82">
        <v>884</v>
      </c>
      <c r="AE127" s="82">
        <v>227</v>
      </c>
      <c r="AF127" s="82" t="s">
        <v>7440</v>
      </c>
      <c r="AG127" s="82" t="s">
        <v>162</v>
      </c>
      <c r="AO127" s="82" t="s">
        <v>7441</v>
      </c>
      <c r="AP127" s="82" t="s">
        <v>1711</v>
      </c>
      <c r="AS127" s="92">
        <v>2177000</v>
      </c>
      <c r="AU127" s="82" t="s">
        <v>7442</v>
      </c>
      <c r="AV127" s="82" t="s">
        <v>162</v>
      </c>
      <c r="BE127" s="82" t="s">
        <v>241</v>
      </c>
      <c r="BG127" s="92">
        <v>2177000</v>
      </c>
      <c r="BJ127" s="83" t="s">
        <v>164</v>
      </c>
      <c r="BK127" s="83">
        <v>3</v>
      </c>
      <c r="BL127" s="83">
        <v>3</v>
      </c>
      <c r="BM127" s="83" t="s">
        <v>167</v>
      </c>
      <c r="BO127" s="83" t="s">
        <v>1013</v>
      </c>
      <c r="BP127" s="83" t="s">
        <v>7443</v>
      </c>
      <c r="BQ127" s="84" t="s">
        <v>162</v>
      </c>
      <c r="BS127" s="84" t="s">
        <v>164</v>
      </c>
      <c r="BT127" s="85">
        <v>6</v>
      </c>
    </row>
    <row r="128" spans="1:73" x14ac:dyDescent="0.25">
      <c r="A128" s="79" t="s">
        <v>6248</v>
      </c>
      <c r="B128" s="105">
        <f>VLOOKUP(A128,[1]Pop!A127:B1071,2,FALSE)</f>
        <v>1009</v>
      </c>
      <c r="C128" s="80" t="s">
        <v>164</v>
      </c>
      <c r="D128" s="81">
        <v>422</v>
      </c>
      <c r="E128" s="81" t="s">
        <v>164</v>
      </c>
      <c r="F128" s="81">
        <v>36.61</v>
      </c>
      <c r="G128" s="81" t="s">
        <v>233</v>
      </c>
      <c r="I128" s="81">
        <v>2000</v>
      </c>
      <c r="J128" s="81" t="s">
        <v>7253</v>
      </c>
      <c r="K128" s="81">
        <v>53.11</v>
      </c>
      <c r="L128" s="81">
        <v>80.61</v>
      </c>
      <c r="N128" s="81">
        <v>23</v>
      </c>
      <c r="O128" s="81" t="s">
        <v>164</v>
      </c>
      <c r="P128" s="81">
        <v>36.61</v>
      </c>
      <c r="Q128" s="81" t="s">
        <v>233</v>
      </c>
      <c r="S128" s="81">
        <v>2000</v>
      </c>
      <c r="T128" s="81" t="s">
        <v>7254</v>
      </c>
      <c r="U128" s="81">
        <v>163.11000000000001</v>
      </c>
      <c r="V128" s="81" t="s">
        <v>264</v>
      </c>
      <c r="X128" s="81" t="s">
        <v>259</v>
      </c>
      <c r="AD128" s="82">
        <v>399</v>
      </c>
      <c r="AE128" s="82">
        <v>422</v>
      </c>
      <c r="AF128" s="82">
        <v>27</v>
      </c>
      <c r="AG128" s="82" t="s">
        <v>164</v>
      </c>
      <c r="AH128" s="82">
        <v>27</v>
      </c>
      <c r="AI128" s="82">
        <v>2000</v>
      </c>
      <c r="AJ128" s="82" t="s">
        <v>233</v>
      </c>
      <c r="AL128" s="82">
        <v>5</v>
      </c>
      <c r="AP128" s="82" t="s">
        <v>259</v>
      </c>
      <c r="AU128" s="82">
        <v>27</v>
      </c>
      <c r="AV128" s="82" t="s">
        <v>164</v>
      </c>
      <c r="AW128" s="82">
        <v>27</v>
      </c>
      <c r="AX128" s="82">
        <v>2000</v>
      </c>
      <c r="AY128" s="82" t="s">
        <v>233</v>
      </c>
      <c r="BA128" s="82">
        <v>5</v>
      </c>
      <c r="BE128" s="82" t="s">
        <v>259</v>
      </c>
      <c r="BJ128" s="83" t="s">
        <v>162</v>
      </c>
      <c r="BQ128" s="84" t="s">
        <v>162</v>
      </c>
      <c r="BS128" s="84" t="s">
        <v>164</v>
      </c>
      <c r="BT128" s="85">
        <v>8</v>
      </c>
    </row>
    <row r="129" spans="1:73" x14ac:dyDescent="0.25">
      <c r="A129" s="79" t="s">
        <v>6250</v>
      </c>
      <c r="B129" s="105">
        <f>VLOOKUP(A129,[1]Pop!A128:B1072,2,FALSE)</f>
        <v>622</v>
      </c>
      <c r="C129" s="80" t="s">
        <v>164</v>
      </c>
      <c r="D129" s="81">
        <v>248</v>
      </c>
      <c r="E129" s="81" t="s">
        <v>164</v>
      </c>
      <c r="F129" s="81">
        <v>10.45</v>
      </c>
      <c r="G129" s="81" t="s">
        <v>233</v>
      </c>
      <c r="I129" s="81">
        <v>1000</v>
      </c>
      <c r="J129" s="81" t="s">
        <v>7058</v>
      </c>
      <c r="K129" s="81">
        <v>28.53</v>
      </c>
      <c r="L129" s="81">
        <v>51.13</v>
      </c>
      <c r="N129" s="81">
        <v>28</v>
      </c>
      <c r="O129" s="81" t="s">
        <v>164</v>
      </c>
      <c r="P129" s="81">
        <v>10.45</v>
      </c>
      <c r="Q129" s="81" t="s">
        <v>233</v>
      </c>
      <c r="S129" s="81">
        <v>1000</v>
      </c>
      <c r="T129" s="81">
        <v>4.5199999999999996</v>
      </c>
      <c r="U129" s="81">
        <v>118.93</v>
      </c>
      <c r="V129" s="81" t="s">
        <v>264</v>
      </c>
      <c r="X129" s="81" t="s">
        <v>373</v>
      </c>
      <c r="Z129" s="81">
        <v>645000</v>
      </c>
      <c r="AD129" s="82">
        <v>270</v>
      </c>
      <c r="AE129" s="82">
        <v>28</v>
      </c>
      <c r="AF129" s="82">
        <v>8.7200000000000006</v>
      </c>
      <c r="AG129" s="82" t="s">
        <v>164</v>
      </c>
      <c r="AH129" s="82">
        <v>8.7200000000000006</v>
      </c>
      <c r="AI129" s="82">
        <v>1000</v>
      </c>
      <c r="AJ129" s="82" t="s">
        <v>233</v>
      </c>
      <c r="AL129" s="82">
        <v>6.31</v>
      </c>
      <c r="AN129" s="95">
        <v>1</v>
      </c>
      <c r="AP129" s="82" t="s">
        <v>373</v>
      </c>
      <c r="AR129" s="82">
        <v>2000000</v>
      </c>
      <c r="AU129" s="82">
        <v>8.7200000000000006</v>
      </c>
      <c r="AV129" s="82" t="s">
        <v>164</v>
      </c>
      <c r="AW129" s="82">
        <v>8.7200000000000006</v>
      </c>
      <c r="AX129" s="82">
        <v>1000</v>
      </c>
      <c r="AY129" s="82" t="s">
        <v>233</v>
      </c>
      <c r="BA129" s="82">
        <v>6.31</v>
      </c>
      <c r="BD129" s="82" t="s">
        <v>7059</v>
      </c>
      <c r="BE129" s="82" t="s">
        <v>373</v>
      </c>
      <c r="BG129" s="82">
        <v>2000000</v>
      </c>
      <c r="BJ129" s="83" t="s">
        <v>162</v>
      </c>
      <c r="BQ129" s="84" t="s">
        <v>162</v>
      </c>
      <c r="BS129" s="84" t="s">
        <v>164</v>
      </c>
      <c r="BT129" s="85" t="s">
        <v>7060</v>
      </c>
    </row>
    <row r="130" spans="1:73" x14ac:dyDescent="0.25">
      <c r="A130" s="79" t="s">
        <v>5658</v>
      </c>
      <c r="B130" s="105">
        <f>VLOOKUP(A130,[1]Pop!A129:B1073,2,FALSE)</f>
        <v>1411</v>
      </c>
      <c r="C130" s="80" t="s">
        <v>164</v>
      </c>
      <c r="D130" s="81">
        <v>450</v>
      </c>
      <c r="E130" s="81" t="s">
        <v>164</v>
      </c>
      <c r="F130" s="81">
        <v>5</v>
      </c>
      <c r="G130" s="81" t="s">
        <v>233</v>
      </c>
      <c r="I130" s="81">
        <v>1000</v>
      </c>
      <c r="J130" s="81" t="s">
        <v>7319</v>
      </c>
      <c r="K130" s="81">
        <v>10</v>
      </c>
      <c r="L130" s="81">
        <v>16.25</v>
      </c>
      <c r="N130" s="81">
        <v>200</v>
      </c>
      <c r="O130" s="81" t="s">
        <v>164</v>
      </c>
      <c r="P130" s="81">
        <v>5</v>
      </c>
      <c r="Q130" s="81" t="s">
        <v>233</v>
      </c>
      <c r="S130" s="81">
        <v>1000</v>
      </c>
      <c r="T130" s="81">
        <v>1.25</v>
      </c>
      <c r="U130" s="81">
        <v>35</v>
      </c>
      <c r="V130" s="81">
        <v>253.75</v>
      </c>
      <c r="X130" s="81" t="s">
        <v>259</v>
      </c>
      <c r="AD130" s="82">
        <v>450</v>
      </c>
      <c r="AE130" s="82">
        <v>200</v>
      </c>
      <c r="AF130" s="82">
        <v>15</v>
      </c>
      <c r="AG130" s="82" t="s">
        <v>164</v>
      </c>
      <c r="AH130" s="82">
        <v>15</v>
      </c>
      <c r="AI130" s="82" t="s">
        <v>341</v>
      </c>
      <c r="AP130" s="82" t="s">
        <v>259</v>
      </c>
      <c r="AU130" s="82">
        <v>15</v>
      </c>
      <c r="AV130" s="82" t="s">
        <v>164</v>
      </c>
      <c r="AW130" s="82">
        <v>15</v>
      </c>
      <c r="AX130" s="82" t="s">
        <v>341</v>
      </c>
      <c r="BE130" s="82" t="s">
        <v>259</v>
      </c>
      <c r="BJ130" s="83" t="s">
        <v>162</v>
      </c>
      <c r="BQ130" s="84" t="s">
        <v>162</v>
      </c>
      <c r="BS130" s="84" t="s">
        <v>162</v>
      </c>
    </row>
    <row r="131" spans="1:73" x14ac:dyDescent="0.25">
      <c r="A131" s="79" t="s">
        <v>6258</v>
      </c>
      <c r="B131" s="105">
        <f>VLOOKUP(A131,[1]Pop!A130:B1074,2,FALSE)</f>
        <v>283</v>
      </c>
      <c r="C131" s="80" t="s">
        <v>164</v>
      </c>
      <c r="D131" s="81">
        <v>120</v>
      </c>
      <c r="E131" s="81" t="s">
        <v>164</v>
      </c>
      <c r="F131" s="81">
        <v>24.56</v>
      </c>
      <c r="G131" s="81" t="s">
        <v>233</v>
      </c>
      <c r="I131" s="81">
        <v>1000</v>
      </c>
      <c r="J131" s="81">
        <v>1.78</v>
      </c>
      <c r="K131" s="81">
        <v>31.68</v>
      </c>
      <c r="L131" s="81">
        <v>40.58</v>
      </c>
      <c r="N131" s="81">
        <v>1</v>
      </c>
      <c r="O131" s="81" t="s">
        <v>162</v>
      </c>
      <c r="U131" s="81">
        <v>67.28</v>
      </c>
      <c r="V131" s="81">
        <v>378.78</v>
      </c>
      <c r="X131" s="81" t="s">
        <v>373</v>
      </c>
      <c r="AD131" s="82">
        <v>120</v>
      </c>
      <c r="AE131" s="82">
        <v>1</v>
      </c>
      <c r="AF131" s="82">
        <v>22.5</v>
      </c>
      <c r="AG131" s="82" t="s">
        <v>164</v>
      </c>
      <c r="AH131" s="82">
        <v>22.5</v>
      </c>
      <c r="AP131" s="82" t="s">
        <v>259</v>
      </c>
      <c r="AU131" s="82">
        <v>22.5</v>
      </c>
      <c r="AV131" s="82" t="s">
        <v>162</v>
      </c>
      <c r="BE131" s="82" t="s">
        <v>259</v>
      </c>
      <c r="BJ131" s="83" t="s">
        <v>162</v>
      </c>
      <c r="BQ131" s="84" t="s">
        <v>162</v>
      </c>
      <c r="BS131" s="84" t="s">
        <v>162</v>
      </c>
    </row>
    <row r="132" spans="1:73" x14ac:dyDescent="0.25">
      <c r="A132" s="79" t="s">
        <v>1923</v>
      </c>
      <c r="B132" s="105">
        <f>VLOOKUP(A132,[1]Pop!A131:B1075,2,FALSE)</f>
        <v>1727</v>
      </c>
      <c r="C132" s="80" t="s">
        <v>164</v>
      </c>
      <c r="D132" s="81">
        <v>1750</v>
      </c>
      <c r="E132" s="81" t="s">
        <v>164</v>
      </c>
      <c r="F132" s="81">
        <v>10.93</v>
      </c>
      <c r="G132" s="81" t="s">
        <v>233</v>
      </c>
      <c r="I132" s="81">
        <v>1000</v>
      </c>
      <c r="J132" s="81">
        <v>5.4</v>
      </c>
      <c r="K132" s="81">
        <v>32.53</v>
      </c>
      <c r="L132" s="81">
        <v>59.53</v>
      </c>
      <c r="N132" s="81">
        <v>89</v>
      </c>
      <c r="O132" s="81" t="s">
        <v>164</v>
      </c>
      <c r="P132" s="81">
        <v>8.0500000000000007</v>
      </c>
      <c r="Q132" s="81" t="s">
        <v>233</v>
      </c>
      <c r="S132" s="81">
        <v>1000</v>
      </c>
      <c r="T132" s="81" t="s">
        <v>7388</v>
      </c>
      <c r="U132" s="81">
        <v>248.09</v>
      </c>
      <c r="V132" s="81">
        <v>921.84</v>
      </c>
      <c r="X132" s="81" t="s">
        <v>259</v>
      </c>
      <c r="AD132" s="82">
        <v>1750</v>
      </c>
      <c r="AE132" s="82">
        <v>89</v>
      </c>
      <c r="AF132" s="82">
        <v>15</v>
      </c>
      <c r="AG132" s="82" t="s">
        <v>164</v>
      </c>
      <c r="AH132" s="82">
        <v>5.94</v>
      </c>
      <c r="AI132" s="82">
        <v>1000</v>
      </c>
      <c r="AJ132" s="82" t="s">
        <v>233</v>
      </c>
      <c r="AL132" s="82">
        <v>3.08</v>
      </c>
      <c r="AP132" s="82" t="s">
        <v>259</v>
      </c>
      <c r="AU132" s="82">
        <v>70</v>
      </c>
      <c r="AV132" s="82" t="s">
        <v>164</v>
      </c>
      <c r="AW132" s="82">
        <v>5.94</v>
      </c>
      <c r="AX132" s="82">
        <v>1000</v>
      </c>
      <c r="AY132" s="82" t="s">
        <v>233</v>
      </c>
      <c r="BA132" s="82">
        <v>3.08</v>
      </c>
      <c r="BJ132" s="83" t="s">
        <v>164</v>
      </c>
      <c r="BK132" s="83">
        <v>1</v>
      </c>
      <c r="BL132" s="83">
        <v>1</v>
      </c>
      <c r="BM132" s="83" t="s">
        <v>233</v>
      </c>
      <c r="BP132" s="83" t="s">
        <v>1537</v>
      </c>
      <c r="BQ132" s="84" t="s">
        <v>162</v>
      </c>
      <c r="BS132" s="84" t="s">
        <v>162</v>
      </c>
    </row>
    <row r="133" spans="1:73" x14ac:dyDescent="0.25">
      <c r="A133" s="79" t="s">
        <v>6259</v>
      </c>
      <c r="B133" s="105">
        <f>VLOOKUP(A133,[1]Pop!A132:B1076,2,FALSE)</f>
        <v>2100</v>
      </c>
      <c r="C133" s="80" t="s">
        <v>164</v>
      </c>
      <c r="D133" s="81">
        <v>838</v>
      </c>
      <c r="E133" s="81" t="s">
        <v>164</v>
      </c>
      <c r="F133" s="81">
        <v>11.66</v>
      </c>
      <c r="G133" s="81" t="s">
        <v>233</v>
      </c>
      <c r="I133" s="81">
        <v>1000</v>
      </c>
      <c r="J133" s="81" t="s">
        <v>7410</v>
      </c>
      <c r="K133" s="81">
        <v>35.299999999999997</v>
      </c>
      <c r="L133" s="81">
        <v>53.95</v>
      </c>
      <c r="N133" s="81">
        <v>91</v>
      </c>
      <c r="O133" s="81" t="s">
        <v>164</v>
      </c>
      <c r="P133" s="81">
        <v>11.66</v>
      </c>
      <c r="Q133" s="81" t="s">
        <v>233</v>
      </c>
      <c r="S133" s="81">
        <v>1000</v>
      </c>
      <c r="T133" s="81" t="s">
        <v>7410</v>
      </c>
      <c r="U133" s="81">
        <v>109.24</v>
      </c>
      <c r="V133" s="81">
        <v>468.05</v>
      </c>
      <c r="X133" s="81" t="s">
        <v>259</v>
      </c>
      <c r="AD133" s="82">
        <v>822</v>
      </c>
      <c r="AE133" s="82">
        <v>81</v>
      </c>
      <c r="AF133" s="82">
        <v>26</v>
      </c>
      <c r="AG133" s="82" t="s">
        <v>164</v>
      </c>
      <c r="AH133" s="82">
        <v>8.23</v>
      </c>
      <c r="AI133" s="82" t="s">
        <v>1160</v>
      </c>
      <c r="AJ133" s="82" t="s">
        <v>233</v>
      </c>
      <c r="AL133" s="82" t="s">
        <v>7411</v>
      </c>
      <c r="AP133" s="82" t="s">
        <v>259</v>
      </c>
      <c r="AU133" s="82">
        <v>33.71</v>
      </c>
      <c r="AV133" s="82" t="s">
        <v>164</v>
      </c>
      <c r="AW133" s="82">
        <v>8.23</v>
      </c>
      <c r="AX133" s="82" t="s">
        <v>7412</v>
      </c>
      <c r="AY133" s="82" t="s">
        <v>233</v>
      </c>
      <c r="BA133" s="82" t="s">
        <v>7411</v>
      </c>
      <c r="BC133" s="82" t="s">
        <v>7413</v>
      </c>
      <c r="BE133" s="82" t="s">
        <v>259</v>
      </c>
      <c r="BJ133" s="83" t="s">
        <v>164</v>
      </c>
      <c r="BK133" s="83">
        <v>3</v>
      </c>
      <c r="BL133" s="83">
        <v>6</v>
      </c>
      <c r="BM133" s="83" t="s">
        <v>775</v>
      </c>
      <c r="BP133" s="83" t="s">
        <v>7414</v>
      </c>
      <c r="BQ133" s="84" t="s">
        <v>162</v>
      </c>
      <c r="BS133" s="84" t="s">
        <v>164</v>
      </c>
      <c r="BT133" s="85">
        <v>4.75</v>
      </c>
    </row>
    <row r="134" spans="1:73" x14ac:dyDescent="0.25">
      <c r="A134" s="79" t="s">
        <v>6260</v>
      </c>
      <c r="B134" s="105">
        <f>VLOOKUP(A134,[1]Pop!A133:B1077,2,FALSE)</f>
        <v>1142</v>
      </c>
      <c r="C134" s="80" t="s">
        <v>164</v>
      </c>
      <c r="D134" s="81">
        <v>865</v>
      </c>
      <c r="E134" s="81" t="s">
        <v>164</v>
      </c>
      <c r="F134" s="81">
        <v>11.2</v>
      </c>
      <c r="G134" s="81" t="s">
        <v>233</v>
      </c>
      <c r="I134" s="81">
        <v>1000</v>
      </c>
      <c r="J134" s="81" t="s">
        <v>7297</v>
      </c>
      <c r="K134" s="81">
        <v>29.12</v>
      </c>
      <c r="L134" s="81">
        <v>51.52</v>
      </c>
      <c r="N134" s="81">
        <v>91</v>
      </c>
      <c r="O134" s="81" t="s">
        <v>164</v>
      </c>
      <c r="P134" s="81">
        <v>11.2</v>
      </c>
      <c r="Q134" s="81" t="s">
        <v>233</v>
      </c>
      <c r="S134" s="81">
        <v>1000</v>
      </c>
      <c r="T134" s="81">
        <v>4.4800000000000004</v>
      </c>
      <c r="U134" s="81">
        <v>118.72</v>
      </c>
      <c r="V134" s="81">
        <v>902.72</v>
      </c>
      <c r="X134" s="81" t="s">
        <v>259</v>
      </c>
      <c r="AD134" s="82">
        <v>858</v>
      </c>
      <c r="AE134" s="82">
        <v>84</v>
      </c>
      <c r="AF134" s="82">
        <v>24.15</v>
      </c>
      <c r="AG134" s="82" t="s">
        <v>164</v>
      </c>
      <c r="AH134" s="82">
        <v>17.25</v>
      </c>
      <c r="AJ134" s="82" t="s">
        <v>233</v>
      </c>
      <c r="AL134" s="82">
        <v>6.9</v>
      </c>
      <c r="AN134" s="82">
        <v>6.9</v>
      </c>
      <c r="AP134" s="82" t="s">
        <v>355</v>
      </c>
      <c r="AU134" s="82">
        <v>37.950000000000003</v>
      </c>
      <c r="AV134" s="82" t="s">
        <v>164</v>
      </c>
      <c r="AW134" s="82">
        <v>17.25</v>
      </c>
      <c r="AX134" s="82">
        <v>1000</v>
      </c>
      <c r="AY134" s="82" t="s">
        <v>233</v>
      </c>
      <c r="BA134" s="82">
        <v>6.9</v>
      </c>
      <c r="BE134" s="82" t="s">
        <v>355</v>
      </c>
      <c r="BJ134" s="83" t="s">
        <v>162</v>
      </c>
      <c r="BQ134" s="84" t="s">
        <v>162</v>
      </c>
      <c r="BS134" s="84" t="s">
        <v>162</v>
      </c>
    </row>
    <row r="135" spans="1:73" x14ac:dyDescent="0.25">
      <c r="A135" s="79" t="s">
        <v>5865</v>
      </c>
      <c r="B135" s="105">
        <f>VLOOKUP(A135,[1]Pop!A134:B1078,2,FALSE)</f>
        <v>596</v>
      </c>
      <c r="C135" s="80" t="s">
        <v>164</v>
      </c>
      <c r="D135" s="81">
        <v>270</v>
      </c>
      <c r="E135" s="81" t="s">
        <v>164</v>
      </c>
      <c r="F135" s="89">
        <v>19.37</v>
      </c>
      <c r="G135" s="81" t="s">
        <v>233</v>
      </c>
      <c r="I135" s="81">
        <v>1500</v>
      </c>
      <c r="J135" s="89">
        <v>8.4</v>
      </c>
      <c r="K135" s="81">
        <v>48.47</v>
      </c>
      <c r="L135" s="81">
        <v>90.37</v>
      </c>
      <c r="N135" s="81">
        <v>1</v>
      </c>
      <c r="O135" s="81" t="s">
        <v>164</v>
      </c>
      <c r="P135" s="89">
        <v>19.37</v>
      </c>
      <c r="Q135" s="81" t="s">
        <v>233</v>
      </c>
      <c r="S135" s="81">
        <v>1500</v>
      </c>
      <c r="T135" s="81">
        <v>5.79</v>
      </c>
      <c r="U135" s="81">
        <v>216.97</v>
      </c>
      <c r="V135" s="81">
        <v>1090.52</v>
      </c>
      <c r="X135" s="81" t="s">
        <v>259</v>
      </c>
      <c r="AC135" s="81" t="s">
        <v>264</v>
      </c>
      <c r="AD135" s="82">
        <v>225</v>
      </c>
      <c r="AE135" s="82">
        <v>1</v>
      </c>
      <c r="AF135" s="82">
        <v>64.599999999999994</v>
      </c>
      <c r="AG135" s="82" t="s">
        <v>164</v>
      </c>
      <c r="AH135" s="82">
        <v>31.2</v>
      </c>
      <c r="AI135" s="82">
        <v>0</v>
      </c>
      <c r="AJ135" s="82" t="s">
        <v>233</v>
      </c>
      <c r="AL135" s="82">
        <v>6</v>
      </c>
      <c r="AM135" s="82">
        <v>19.37</v>
      </c>
      <c r="AN135" s="82">
        <v>8.4</v>
      </c>
      <c r="AP135" s="82" t="s">
        <v>259</v>
      </c>
      <c r="AU135" s="82">
        <v>64.599999999999994</v>
      </c>
      <c r="AV135" s="82" t="s">
        <v>164</v>
      </c>
      <c r="AW135" s="82">
        <v>31.2</v>
      </c>
      <c r="AX135" s="82">
        <v>0</v>
      </c>
      <c r="AY135" s="82" t="s">
        <v>233</v>
      </c>
      <c r="BA135" s="82">
        <v>6</v>
      </c>
      <c r="BB135" s="82">
        <v>19.37</v>
      </c>
      <c r="BC135" s="82">
        <v>8.4</v>
      </c>
      <c r="BE135" s="82" t="s">
        <v>259</v>
      </c>
      <c r="BJ135" s="83" t="s">
        <v>162</v>
      </c>
      <c r="BQ135" s="84" t="s">
        <v>162</v>
      </c>
      <c r="BS135" s="84" t="s">
        <v>162</v>
      </c>
    </row>
    <row r="136" spans="1:73" x14ac:dyDescent="0.25">
      <c r="A136" s="79" t="s">
        <v>6261</v>
      </c>
      <c r="B136" s="105">
        <f>VLOOKUP(A136,[1]Pop!A135:B1079,2,FALSE)</f>
        <v>255</v>
      </c>
      <c r="C136" s="80" t="s">
        <v>164</v>
      </c>
      <c r="D136" s="81">
        <v>146</v>
      </c>
      <c r="E136" s="81" t="s">
        <v>164</v>
      </c>
      <c r="F136" s="81">
        <v>17.25</v>
      </c>
      <c r="G136" s="81" t="s">
        <v>233</v>
      </c>
      <c r="I136" s="81">
        <v>1000</v>
      </c>
      <c r="J136" s="81">
        <v>3.25</v>
      </c>
      <c r="K136" s="81">
        <v>3</v>
      </c>
      <c r="L136" s="81">
        <v>2.75</v>
      </c>
      <c r="N136" s="81">
        <v>8</v>
      </c>
      <c r="O136" s="81" t="s">
        <v>164</v>
      </c>
      <c r="P136" s="81">
        <v>17.25</v>
      </c>
      <c r="Q136" s="81" t="s">
        <v>233</v>
      </c>
      <c r="S136" s="81">
        <v>1000</v>
      </c>
      <c r="T136" s="81">
        <v>3.25</v>
      </c>
      <c r="U136" s="81">
        <v>2.75</v>
      </c>
      <c r="V136" s="81" t="s">
        <v>341</v>
      </c>
      <c r="X136" s="81" t="s">
        <v>259</v>
      </c>
      <c r="AC136" s="81" t="s">
        <v>6813</v>
      </c>
      <c r="AD136" s="82">
        <v>147</v>
      </c>
      <c r="AE136" s="82">
        <v>9</v>
      </c>
      <c r="AF136" s="82">
        <v>42</v>
      </c>
      <c r="AG136" s="82" t="s">
        <v>164</v>
      </c>
      <c r="AH136" s="82">
        <v>42</v>
      </c>
      <c r="AI136" s="82">
        <v>1000</v>
      </c>
      <c r="AJ136" s="82" t="s">
        <v>233</v>
      </c>
      <c r="AL136" s="82">
        <v>2</v>
      </c>
      <c r="AN136" s="82">
        <v>2</v>
      </c>
      <c r="AP136" s="82" t="s">
        <v>241</v>
      </c>
      <c r="AR136" s="92">
        <v>1500000</v>
      </c>
      <c r="AU136" s="82">
        <v>42</v>
      </c>
      <c r="AV136" s="82" t="s">
        <v>164</v>
      </c>
      <c r="AW136" s="82">
        <v>42</v>
      </c>
      <c r="AX136" s="82">
        <v>1000</v>
      </c>
      <c r="AY136" s="82" t="s">
        <v>233</v>
      </c>
      <c r="BA136" s="82">
        <v>2</v>
      </c>
      <c r="BC136" s="82">
        <v>2</v>
      </c>
      <c r="BE136" s="82" t="s">
        <v>241</v>
      </c>
      <c r="BG136" s="92">
        <v>1500000</v>
      </c>
      <c r="BJ136" s="83" t="s">
        <v>162</v>
      </c>
      <c r="BQ136" s="84" t="s">
        <v>164</v>
      </c>
      <c r="BR136" s="84">
        <v>18.5</v>
      </c>
      <c r="BS136" s="84" t="s">
        <v>162</v>
      </c>
    </row>
    <row r="137" spans="1:73" x14ac:dyDescent="0.25">
      <c r="A137" s="79" t="s">
        <v>4675</v>
      </c>
      <c r="B137" s="105">
        <f>VLOOKUP(A137,[1]Pop!A136:B1080,2,FALSE)</f>
        <v>2324</v>
      </c>
      <c r="C137" s="80" t="s">
        <v>164</v>
      </c>
      <c r="D137" s="81">
        <v>781</v>
      </c>
      <c r="E137" s="81" t="s">
        <v>162</v>
      </c>
      <c r="K137" s="89">
        <v>42.45</v>
      </c>
      <c r="L137" s="89">
        <v>84.9</v>
      </c>
      <c r="N137" s="81">
        <v>116</v>
      </c>
      <c r="O137" s="81" t="s">
        <v>162</v>
      </c>
      <c r="U137" s="89">
        <v>212.25</v>
      </c>
      <c r="V137" s="89">
        <v>1698</v>
      </c>
      <c r="X137" s="81" t="s">
        <v>687</v>
      </c>
      <c r="Y137" s="89">
        <v>8.49</v>
      </c>
      <c r="AB137" s="81" t="s">
        <v>7434</v>
      </c>
      <c r="AD137" s="82">
        <v>631</v>
      </c>
      <c r="AE137" s="82">
        <v>95</v>
      </c>
      <c r="AF137" s="98">
        <v>2865</v>
      </c>
      <c r="AG137" s="82" t="s">
        <v>162</v>
      </c>
      <c r="AM137" s="95">
        <v>1</v>
      </c>
      <c r="AN137" s="91">
        <v>8.49</v>
      </c>
      <c r="AP137" s="82" t="s">
        <v>687</v>
      </c>
      <c r="AQ137" s="82" t="s">
        <v>7435</v>
      </c>
      <c r="AT137" s="82" t="s">
        <v>7436</v>
      </c>
      <c r="AU137" s="82" t="s">
        <v>7437</v>
      </c>
      <c r="AV137" s="82" t="s">
        <v>162</v>
      </c>
      <c r="BB137" s="95">
        <v>1</v>
      </c>
      <c r="BC137" s="91">
        <v>8.49</v>
      </c>
      <c r="BE137" s="82" t="s">
        <v>687</v>
      </c>
      <c r="BF137" s="91">
        <v>8.49</v>
      </c>
      <c r="BI137" s="82" t="s">
        <v>7436</v>
      </c>
      <c r="BJ137" s="83" t="s">
        <v>162</v>
      </c>
      <c r="BQ137" s="84" t="s">
        <v>164</v>
      </c>
      <c r="BR137" s="97">
        <v>22.5</v>
      </c>
      <c r="BS137" s="84" t="s">
        <v>162</v>
      </c>
    </row>
    <row r="138" spans="1:73" x14ac:dyDescent="0.25">
      <c r="A138" s="79" t="s">
        <v>3073</v>
      </c>
      <c r="B138" s="105">
        <f>VLOOKUP(A138,[1]Pop!A137:B1081,2,FALSE)</f>
        <v>461</v>
      </c>
      <c r="C138" s="80" t="s">
        <v>164</v>
      </c>
      <c r="D138" s="81">
        <v>230</v>
      </c>
      <c r="E138" s="81" t="s">
        <v>164</v>
      </c>
      <c r="F138" s="81">
        <v>11.03</v>
      </c>
      <c r="G138" s="81" t="s">
        <v>233</v>
      </c>
      <c r="I138" s="81">
        <v>1000</v>
      </c>
      <c r="J138" s="81" t="s">
        <v>6977</v>
      </c>
      <c r="K138" s="81">
        <v>25.75</v>
      </c>
      <c r="L138" s="81">
        <v>44.15</v>
      </c>
      <c r="N138" s="81">
        <v>22</v>
      </c>
      <c r="O138" s="81" t="s">
        <v>164</v>
      </c>
      <c r="P138" s="81">
        <v>11.03</v>
      </c>
      <c r="Q138" s="81" t="s">
        <v>233</v>
      </c>
      <c r="S138" s="81">
        <v>1000</v>
      </c>
      <c r="T138" s="81" t="s">
        <v>6977</v>
      </c>
      <c r="U138" s="81">
        <v>99.35</v>
      </c>
      <c r="V138" s="81" t="s">
        <v>341</v>
      </c>
      <c r="X138" s="81" t="s">
        <v>259</v>
      </c>
      <c r="AD138" s="82">
        <v>205</v>
      </c>
      <c r="AE138" s="82">
        <v>22</v>
      </c>
      <c r="AF138" s="82">
        <v>13.5</v>
      </c>
      <c r="AG138" s="82" t="s">
        <v>164</v>
      </c>
      <c r="AH138" s="82">
        <v>8.82</v>
      </c>
      <c r="AI138" s="82">
        <v>1000</v>
      </c>
      <c r="AJ138" s="82" t="s">
        <v>233</v>
      </c>
      <c r="AL138" s="82" t="s">
        <v>6978</v>
      </c>
      <c r="AN138" s="82">
        <v>8.82</v>
      </c>
      <c r="AO138" s="82" t="s">
        <v>6979</v>
      </c>
      <c r="AP138" s="82" t="s">
        <v>259</v>
      </c>
      <c r="AU138" s="82">
        <v>13.36</v>
      </c>
      <c r="AV138" s="82" t="s">
        <v>164</v>
      </c>
      <c r="AW138" s="82">
        <v>8.82</v>
      </c>
      <c r="AX138" s="82">
        <v>1000</v>
      </c>
      <c r="AY138" s="82" t="s">
        <v>233</v>
      </c>
      <c r="BA138" s="82" t="s">
        <v>6978</v>
      </c>
      <c r="BC138" s="82">
        <v>8.82</v>
      </c>
      <c r="BD138" s="82" t="s">
        <v>6979</v>
      </c>
      <c r="BE138" s="82" t="s">
        <v>259</v>
      </c>
      <c r="BJ138" s="83" t="s">
        <v>164</v>
      </c>
      <c r="BK138" s="83">
        <v>5</v>
      </c>
      <c r="BL138" s="83">
        <v>5</v>
      </c>
      <c r="BM138" s="83" t="s">
        <v>167</v>
      </c>
      <c r="BO138" s="83" t="s">
        <v>3084</v>
      </c>
      <c r="BP138" s="83" t="s">
        <v>6980</v>
      </c>
      <c r="BQ138" s="84" t="s">
        <v>162</v>
      </c>
      <c r="BS138" s="84" t="s">
        <v>162</v>
      </c>
    </row>
    <row r="139" spans="1:73" x14ac:dyDescent="0.25">
      <c r="A139" s="79" t="s">
        <v>6264</v>
      </c>
      <c r="B139" s="105">
        <f>VLOOKUP(A139,[1]Pop!A138:B1082,2,FALSE)</f>
        <v>999</v>
      </c>
      <c r="C139" s="80" t="s">
        <v>164</v>
      </c>
      <c r="D139" s="81">
        <v>498</v>
      </c>
      <c r="E139" s="81" t="s">
        <v>164</v>
      </c>
      <c r="F139" s="89">
        <v>21.08</v>
      </c>
      <c r="G139" s="81" t="s">
        <v>233</v>
      </c>
      <c r="I139" s="81">
        <v>0</v>
      </c>
      <c r="J139" s="89">
        <v>4.3</v>
      </c>
      <c r="K139" s="89">
        <v>45.58</v>
      </c>
      <c r="L139" s="89">
        <v>64.08</v>
      </c>
      <c r="N139" s="81">
        <v>100</v>
      </c>
      <c r="O139" s="81" t="s">
        <v>164</v>
      </c>
      <c r="P139" s="89">
        <v>21.08</v>
      </c>
      <c r="Q139" s="81" t="s">
        <v>233</v>
      </c>
      <c r="S139" s="81">
        <v>0</v>
      </c>
      <c r="T139" s="89">
        <v>4.3</v>
      </c>
      <c r="U139" s="89">
        <v>128.58000000000001</v>
      </c>
      <c r="V139" s="89">
        <v>881.08</v>
      </c>
      <c r="X139" s="81" t="s">
        <v>373</v>
      </c>
      <c r="Z139" s="81" t="s">
        <v>7248</v>
      </c>
      <c r="AD139" s="82">
        <v>498</v>
      </c>
      <c r="AE139" s="82">
        <v>100</v>
      </c>
      <c r="AF139" s="91">
        <v>49</v>
      </c>
      <c r="AG139" s="82" t="s">
        <v>164</v>
      </c>
      <c r="AH139" s="91">
        <v>30.38</v>
      </c>
      <c r="AI139" s="82">
        <v>0</v>
      </c>
      <c r="AJ139" s="82" t="s">
        <v>233</v>
      </c>
      <c r="AL139" s="91">
        <v>5.45</v>
      </c>
      <c r="AN139" s="82" t="s">
        <v>7249</v>
      </c>
      <c r="AP139" s="82" t="s">
        <v>373</v>
      </c>
      <c r="AR139" s="82" t="s">
        <v>7250</v>
      </c>
      <c r="AU139" s="91">
        <v>100</v>
      </c>
      <c r="AV139" s="82" t="s">
        <v>164</v>
      </c>
      <c r="AW139" s="91">
        <v>30.38</v>
      </c>
      <c r="AX139" s="82">
        <v>0</v>
      </c>
      <c r="AY139" s="82" t="s">
        <v>233</v>
      </c>
      <c r="BA139" s="82" t="s">
        <v>7251</v>
      </c>
      <c r="BC139" s="82" t="s">
        <v>7252</v>
      </c>
      <c r="BE139" s="82" t="s">
        <v>373</v>
      </c>
      <c r="BG139" s="82" t="s">
        <v>7250</v>
      </c>
      <c r="BJ139" s="83" t="s">
        <v>162</v>
      </c>
      <c r="BQ139" s="84" t="s">
        <v>162</v>
      </c>
      <c r="BS139" s="84" t="s">
        <v>162</v>
      </c>
    </row>
    <row r="140" spans="1:73" x14ac:dyDescent="0.25">
      <c r="A140" s="79" t="s">
        <v>3644</v>
      </c>
      <c r="B140" s="105">
        <f>VLOOKUP(A140,[1]Pop!A139:B1083,2,FALSE)</f>
        <v>866</v>
      </c>
      <c r="C140" s="80" t="s">
        <v>164</v>
      </c>
      <c r="D140" s="81">
        <v>380</v>
      </c>
      <c r="E140" s="81" t="s">
        <v>164</v>
      </c>
      <c r="F140" s="81">
        <v>19</v>
      </c>
      <c r="G140" s="81" t="s">
        <v>167</v>
      </c>
      <c r="H140" s="81" t="s">
        <v>591</v>
      </c>
      <c r="I140" s="81">
        <v>1000</v>
      </c>
      <c r="J140" s="81">
        <v>2.4500000000000002</v>
      </c>
      <c r="K140" s="89">
        <v>28.8</v>
      </c>
      <c r="L140" s="89">
        <v>41.05</v>
      </c>
      <c r="N140" s="81">
        <v>20</v>
      </c>
      <c r="O140" s="81" t="s">
        <v>164</v>
      </c>
      <c r="P140" s="89">
        <v>19</v>
      </c>
      <c r="Q140" s="81" t="s">
        <v>167</v>
      </c>
      <c r="R140" s="81" t="s">
        <v>591</v>
      </c>
      <c r="S140" s="88">
        <v>1000</v>
      </c>
      <c r="T140" s="89">
        <v>2.4500000000000002</v>
      </c>
      <c r="U140" s="89">
        <v>77.8</v>
      </c>
      <c r="V140" s="81" t="s">
        <v>264</v>
      </c>
      <c r="X140" s="81" t="s">
        <v>865</v>
      </c>
      <c r="AD140" s="82">
        <v>380</v>
      </c>
      <c r="AE140" s="82">
        <v>20</v>
      </c>
      <c r="AF140" s="91">
        <v>19</v>
      </c>
      <c r="AG140" s="82" t="s">
        <v>164</v>
      </c>
      <c r="AH140" s="91">
        <v>19</v>
      </c>
      <c r="AI140" s="82" t="s">
        <v>2518</v>
      </c>
      <c r="AJ140" s="82" t="s">
        <v>167</v>
      </c>
      <c r="AK140" s="82" t="s">
        <v>7176</v>
      </c>
      <c r="AL140" s="91">
        <v>19</v>
      </c>
      <c r="AP140" s="82" t="s">
        <v>259</v>
      </c>
      <c r="AU140" s="91">
        <v>19</v>
      </c>
      <c r="AV140" s="82" t="s">
        <v>164</v>
      </c>
      <c r="AW140" s="91">
        <v>19</v>
      </c>
      <c r="AX140" s="82" t="s">
        <v>2518</v>
      </c>
      <c r="AY140" s="82" t="s">
        <v>167</v>
      </c>
      <c r="AZ140" s="82" t="s">
        <v>5856</v>
      </c>
      <c r="BA140" s="91">
        <v>19</v>
      </c>
      <c r="BE140" s="82" t="s">
        <v>259</v>
      </c>
      <c r="BJ140" s="83" t="s">
        <v>162</v>
      </c>
      <c r="BQ140" s="84" t="s">
        <v>162</v>
      </c>
      <c r="BS140" s="84" t="s">
        <v>164</v>
      </c>
      <c r="BT140" s="90">
        <v>1</v>
      </c>
    </row>
    <row r="141" spans="1:73" x14ac:dyDescent="0.25">
      <c r="A141" s="79" t="s">
        <v>6266</v>
      </c>
      <c r="B141" s="105">
        <f>VLOOKUP(A141,[1]Pop!A140:B1084,2,FALSE)</f>
        <v>132</v>
      </c>
      <c r="C141" s="80" t="s">
        <v>164</v>
      </c>
      <c r="D141" s="81">
        <v>75</v>
      </c>
      <c r="E141" s="81" t="s">
        <v>164</v>
      </c>
      <c r="F141" s="81">
        <v>9.25</v>
      </c>
      <c r="G141" s="81" t="s">
        <v>233</v>
      </c>
      <c r="I141" s="81">
        <v>1000</v>
      </c>
      <c r="J141" s="81">
        <v>4.25</v>
      </c>
      <c r="K141" s="81">
        <v>27.25</v>
      </c>
      <c r="L141" s="81">
        <v>54.5</v>
      </c>
      <c r="N141" s="81">
        <v>4</v>
      </c>
      <c r="O141" s="81" t="s">
        <v>164</v>
      </c>
      <c r="P141" s="81">
        <v>9.25</v>
      </c>
      <c r="Q141" s="81" t="s">
        <v>233</v>
      </c>
      <c r="S141" s="81">
        <v>1000</v>
      </c>
      <c r="T141" s="81">
        <v>4.5</v>
      </c>
      <c r="X141" s="81" t="s">
        <v>259</v>
      </c>
      <c r="AD141" s="82">
        <v>75</v>
      </c>
      <c r="AE141" s="82">
        <v>4</v>
      </c>
      <c r="AF141" s="82">
        <v>15</v>
      </c>
      <c r="AG141" s="82" t="s">
        <v>164</v>
      </c>
      <c r="AH141" s="82">
        <v>15</v>
      </c>
      <c r="AO141" s="82" t="s">
        <v>6699</v>
      </c>
      <c r="AP141" s="82" t="s">
        <v>259</v>
      </c>
      <c r="AU141" s="82">
        <v>15</v>
      </c>
      <c r="AV141" s="82" t="s">
        <v>164</v>
      </c>
      <c r="AW141" s="82">
        <v>15</v>
      </c>
      <c r="BD141" s="82" t="s">
        <v>6699</v>
      </c>
      <c r="BE141" s="82" t="s">
        <v>259</v>
      </c>
      <c r="BJ141" s="83" t="s">
        <v>162</v>
      </c>
      <c r="BQ141" s="84" t="s">
        <v>162</v>
      </c>
      <c r="BS141" s="84" t="s">
        <v>162</v>
      </c>
    </row>
    <row r="142" spans="1:73" x14ac:dyDescent="0.25">
      <c r="A142" s="79" t="s">
        <v>4169</v>
      </c>
      <c r="B142" s="105">
        <f>VLOOKUP(A142,[1]Pop!A141:B1085,2,FALSE)</f>
        <v>507</v>
      </c>
      <c r="C142" s="80" t="s">
        <v>164</v>
      </c>
      <c r="D142" s="81">
        <v>240</v>
      </c>
      <c r="E142" s="81" t="s">
        <v>164</v>
      </c>
      <c r="F142" s="81">
        <v>15</v>
      </c>
      <c r="G142" s="81" t="s">
        <v>233</v>
      </c>
      <c r="I142" s="81">
        <v>2000</v>
      </c>
      <c r="J142" s="81">
        <v>2E-3</v>
      </c>
      <c r="K142" s="81">
        <v>21</v>
      </c>
      <c r="L142" s="81">
        <v>30</v>
      </c>
      <c r="N142" s="81">
        <v>10</v>
      </c>
      <c r="O142" s="81" t="s">
        <v>164</v>
      </c>
      <c r="P142" s="81">
        <v>15</v>
      </c>
      <c r="Q142" s="81" t="s">
        <v>233</v>
      </c>
      <c r="S142" s="81">
        <v>2000</v>
      </c>
      <c r="T142" s="81">
        <v>2E-3</v>
      </c>
      <c r="U142" s="81" t="s">
        <v>264</v>
      </c>
      <c r="V142" s="81" t="s">
        <v>264</v>
      </c>
      <c r="X142" s="81" t="s">
        <v>323</v>
      </c>
      <c r="AB142" s="81" t="s">
        <v>6998</v>
      </c>
      <c r="AC142" s="81" t="s">
        <v>6999</v>
      </c>
      <c r="AD142" s="82">
        <v>240</v>
      </c>
      <c r="AE142" s="82">
        <v>10</v>
      </c>
      <c r="AF142" s="82">
        <v>17</v>
      </c>
      <c r="AG142" s="82" t="s">
        <v>162</v>
      </c>
      <c r="AN142" s="82" t="s">
        <v>7000</v>
      </c>
      <c r="AP142" s="82" t="s">
        <v>259</v>
      </c>
      <c r="AU142" s="82">
        <v>13</v>
      </c>
      <c r="AV142" s="82" t="s">
        <v>162</v>
      </c>
      <c r="BC142" s="82" t="s">
        <v>7001</v>
      </c>
      <c r="BE142" s="82" t="s">
        <v>259</v>
      </c>
      <c r="BJ142" s="83" t="s">
        <v>210</v>
      </c>
      <c r="BQ142" s="84" t="s">
        <v>164</v>
      </c>
      <c r="BR142" s="84">
        <v>15</v>
      </c>
      <c r="BS142" s="84" t="s">
        <v>162</v>
      </c>
      <c r="BU142" s="86" t="s">
        <v>7002</v>
      </c>
    </row>
    <row r="143" spans="1:73" x14ac:dyDescent="0.25">
      <c r="A143" s="79" t="s">
        <v>452</v>
      </c>
      <c r="B143" s="105">
        <f>VLOOKUP(A143,[1]Pop!A142:B1086,2,FALSE)</f>
        <v>239</v>
      </c>
      <c r="C143" s="80" t="s">
        <v>164</v>
      </c>
      <c r="D143" s="81">
        <v>100</v>
      </c>
      <c r="E143" s="81" t="s">
        <v>164</v>
      </c>
      <c r="F143" s="81">
        <v>19.5</v>
      </c>
      <c r="G143" s="81" t="s">
        <v>233</v>
      </c>
      <c r="I143" s="81">
        <v>1000</v>
      </c>
      <c r="J143" s="81">
        <v>10.5</v>
      </c>
      <c r="K143" s="81">
        <v>61.5</v>
      </c>
      <c r="L143" s="81">
        <v>114</v>
      </c>
      <c r="N143" s="81">
        <v>13</v>
      </c>
      <c r="O143" s="81" t="s">
        <v>164</v>
      </c>
      <c r="P143" s="81">
        <v>19.5</v>
      </c>
      <c r="Q143" s="81" t="s">
        <v>233</v>
      </c>
      <c r="S143" s="81">
        <v>1000</v>
      </c>
      <c r="T143" s="81">
        <v>10.5</v>
      </c>
      <c r="U143" s="81">
        <v>271.5</v>
      </c>
      <c r="V143" s="81" t="s">
        <v>341</v>
      </c>
      <c r="X143" s="81" t="s">
        <v>259</v>
      </c>
      <c r="AD143" s="82">
        <v>100</v>
      </c>
      <c r="AE143" s="82">
        <v>12</v>
      </c>
      <c r="AF143" s="82">
        <v>50.5</v>
      </c>
      <c r="AG143" s="82" t="s">
        <v>164</v>
      </c>
      <c r="AH143" s="82">
        <v>34</v>
      </c>
      <c r="AI143" s="82">
        <v>1000</v>
      </c>
      <c r="AJ143" s="82" t="s">
        <v>233</v>
      </c>
      <c r="AL143" s="82">
        <v>10</v>
      </c>
      <c r="AP143" s="82" t="s">
        <v>355</v>
      </c>
      <c r="AS143" s="82" t="s">
        <v>6803</v>
      </c>
      <c r="AU143" s="82">
        <v>34</v>
      </c>
      <c r="AV143" s="82" t="s">
        <v>164</v>
      </c>
      <c r="AW143" s="82">
        <v>34</v>
      </c>
      <c r="AX143" s="82">
        <v>1000</v>
      </c>
      <c r="AY143" s="82" t="s">
        <v>233</v>
      </c>
      <c r="BA143" s="82">
        <v>10</v>
      </c>
      <c r="BE143" s="82" t="s">
        <v>323</v>
      </c>
      <c r="BI143" s="82" t="s">
        <v>6804</v>
      </c>
      <c r="BJ143" s="83" t="s">
        <v>162</v>
      </c>
      <c r="BQ143" s="84" t="s">
        <v>162</v>
      </c>
      <c r="BS143" s="84" t="s">
        <v>162</v>
      </c>
    </row>
    <row r="144" spans="1:73" x14ac:dyDescent="0.25">
      <c r="A144" s="79" t="s">
        <v>6269</v>
      </c>
      <c r="B144" s="105">
        <f>VLOOKUP(A144,[1]Pop!A143:B1087,2,FALSE)</f>
        <v>908</v>
      </c>
      <c r="C144" s="80" t="s">
        <v>164</v>
      </c>
      <c r="D144" s="81">
        <v>334</v>
      </c>
      <c r="E144" s="81" t="s">
        <v>164</v>
      </c>
      <c r="F144" s="81">
        <v>20</v>
      </c>
      <c r="G144" s="81" t="s">
        <v>233</v>
      </c>
      <c r="I144" s="81">
        <v>1000</v>
      </c>
      <c r="J144" s="81">
        <v>2.5500000000000002E-3</v>
      </c>
      <c r="K144" s="81">
        <v>30.2</v>
      </c>
      <c r="L144" s="81">
        <v>42.95</v>
      </c>
      <c r="N144" s="81">
        <v>26</v>
      </c>
      <c r="O144" s="81" t="s">
        <v>164</v>
      </c>
      <c r="P144" s="81">
        <v>20</v>
      </c>
      <c r="Q144" s="81" t="s">
        <v>233</v>
      </c>
      <c r="S144" s="81">
        <v>1000</v>
      </c>
      <c r="T144" s="81">
        <v>2.5500000000000002E-3</v>
      </c>
      <c r="U144" s="81">
        <v>81.2</v>
      </c>
      <c r="V144" s="81">
        <v>527.45000000000005</v>
      </c>
      <c r="X144" s="81" t="s">
        <v>259</v>
      </c>
      <c r="AD144" s="82">
        <v>331</v>
      </c>
      <c r="AE144" s="82">
        <v>26</v>
      </c>
      <c r="AF144" s="82">
        <v>13</v>
      </c>
      <c r="AG144" s="82" t="s">
        <v>164</v>
      </c>
      <c r="AH144" s="82">
        <v>13</v>
      </c>
      <c r="AI144" s="82" t="s">
        <v>6680</v>
      </c>
      <c r="AJ144" s="82" t="s">
        <v>167</v>
      </c>
      <c r="AK144" s="82" t="s">
        <v>5856</v>
      </c>
      <c r="AL144" s="82">
        <v>0</v>
      </c>
      <c r="AM144" s="82">
        <v>13</v>
      </c>
      <c r="AN144" s="82">
        <v>13</v>
      </c>
      <c r="AP144" s="82" t="s">
        <v>259</v>
      </c>
      <c r="AU144" s="82">
        <v>13</v>
      </c>
      <c r="AV144" s="82" t="s">
        <v>164</v>
      </c>
      <c r="AW144" s="82">
        <v>13</v>
      </c>
      <c r="AX144" s="82">
        <v>1000</v>
      </c>
      <c r="AY144" s="82" t="s">
        <v>233</v>
      </c>
      <c r="BA144" s="82">
        <v>1.5E-3</v>
      </c>
      <c r="BC144" s="82">
        <v>13</v>
      </c>
      <c r="BE144" s="82" t="s">
        <v>259</v>
      </c>
      <c r="BJ144" s="83" t="s">
        <v>162</v>
      </c>
      <c r="BQ144" s="84" t="s">
        <v>162</v>
      </c>
      <c r="BS144" s="84" t="s">
        <v>164</v>
      </c>
      <c r="BT144" s="85">
        <v>4</v>
      </c>
    </row>
    <row r="145" spans="1:73" x14ac:dyDescent="0.25">
      <c r="A145" s="79" t="s">
        <v>5953</v>
      </c>
      <c r="B145" s="105">
        <f>VLOOKUP(A145,[1]Pop!A144:B1088,2,FALSE)</f>
        <v>9826</v>
      </c>
      <c r="C145" s="80" t="s">
        <v>164</v>
      </c>
      <c r="D145" s="81">
        <v>3966</v>
      </c>
      <c r="E145" s="81" t="s">
        <v>164</v>
      </c>
      <c r="F145" s="81">
        <v>13</v>
      </c>
      <c r="G145" s="81" t="s">
        <v>233</v>
      </c>
      <c r="I145" s="81" t="s">
        <v>7644</v>
      </c>
      <c r="J145" s="81" t="s">
        <v>7645</v>
      </c>
      <c r="K145" s="89">
        <v>20.5</v>
      </c>
      <c r="L145" s="89">
        <v>33</v>
      </c>
      <c r="N145" s="81">
        <v>400</v>
      </c>
      <c r="O145" s="81" t="s">
        <v>164</v>
      </c>
      <c r="P145" s="89">
        <v>13</v>
      </c>
      <c r="Q145" s="81" t="s">
        <v>233</v>
      </c>
      <c r="S145" s="81" t="s">
        <v>7644</v>
      </c>
      <c r="T145" s="81" t="s">
        <v>7646</v>
      </c>
      <c r="U145" s="89">
        <v>70.5</v>
      </c>
      <c r="V145" s="89">
        <v>349.3</v>
      </c>
      <c r="X145" s="81" t="s">
        <v>259</v>
      </c>
      <c r="AD145" s="82">
        <v>3808</v>
      </c>
      <c r="AE145" s="82">
        <v>376</v>
      </c>
      <c r="AF145" s="82">
        <v>18</v>
      </c>
      <c r="AG145" s="82" t="s">
        <v>164</v>
      </c>
      <c r="AH145" s="82">
        <v>7.72</v>
      </c>
      <c r="AI145" s="82">
        <v>0</v>
      </c>
      <c r="AJ145" s="82" t="s">
        <v>167</v>
      </c>
      <c r="AK145" s="82" t="s">
        <v>1537</v>
      </c>
      <c r="AL145" s="82" t="s">
        <v>7647</v>
      </c>
      <c r="AM145" s="82" t="s">
        <v>7648</v>
      </c>
      <c r="AP145" s="82" t="s">
        <v>259</v>
      </c>
      <c r="AU145" s="91">
        <v>282</v>
      </c>
      <c r="AV145" s="82" t="s">
        <v>164</v>
      </c>
      <c r="AW145" s="91">
        <v>7.72</v>
      </c>
      <c r="AX145" s="82">
        <v>0</v>
      </c>
      <c r="AY145" s="82" t="s">
        <v>167</v>
      </c>
      <c r="AZ145" s="82" t="s">
        <v>1537</v>
      </c>
      <c r="BA145" s="82" t="s">
        <v>7647</v>
      </c>
      <c r="BB145" s="82" t="s">
        <v>7649</v>
      </c>
      <c r="BE145" s="82" t="s">
        <v>259</v>
      </c>
      <c r="BJ145" s="83" t="s">
        <v>164</v>
      </c>
      <c r="BK145" s="83">
        <v>4</v>
      </c>
      <c r="BL145" s="83">
        <v>7</v>
      </c>
      <c r="BM145" s="83" t="s">
        <v>167</v>
      </c>
      <c r="BO145" s="83" t="s">
        <v>1537</v>
      </c>
      <c r="BP145" s="83" t="s">
        <v>7100</v>
      </c>
      <c r="BQ145" s="84" t="s">
        <v>164</v>
      </c>
      <c r="BR145" s="84">
        <v>11</v>
      </c>
      <c r="BS145" s="84" t="s">
        <v>162</v>
      </c>
    </row>
    <row r="146" spans="1:73" x14ac:dyDescent="0.25">
      <c r="A146" s="79" t="s">
        <v>7522</v>
      </c>
      <c r="B146" s="105">
        <f>VLOOKUP(A146,[1]Pop!A145:B1089,2,FALSE)</f>
        <v>3765</v>
      </c>
      <c r="C146" s="80" t="s">
        <v>164</v>
      </c>
      <c r="E146" s="81" t="s">
        <v>162</v>
      </c>
      <c r="O146" s="81" t="s">
        <v>162</v>
      </c>
      <c r="AD146" s="82">
        <v>1700</v>
      </c>
      <c r="AE146" s="82">
        <v>200</v>
      </c>
      <c r="AF146" s="82">
        <v>38</v>
      </c>
      <c r="AG146" s="82" t="s">
        <v>164</v>
      </c>
      <c r="AH146" s="82">
        <v>19.5</v>
      </c>
      <c r="AI146" s="82">
        <v>500</v>
      </c>
      <c r="AJ146" s="82" t="s">
        <v>233</v>
      </c>
      <c r="AL146" s="82">
        <v>1.8</v>
      </c>
      <c r="AP146" s="82" t="s">
        <v>865</v>
      </c>
      <c r="AU146" s="82">
        <v>38</v>
      </c>
      <c r="AV146" s="82" t="s">
        <v>164</v>
      </c>
      <c r="AW146" s="82">
        <v>21.8</v>
      </c>
      <c r="AX146" s="82">
        <v>500</v>
      </c>
      <c r="AY146" s="82" t="s">
        <v>233</v>
      </c>
      <c r="BA146" s="82">
        <v>1.8</v>
      </c>
      <c r="BE146" s="82" t="s">
        <v>865</v>
      </c>
      <c r="BJ146" s="83" t="s">
        <v>210</v>
      </c>
      <c r="BQ146" s="84" t="s">
        <v>162</v>
      </c>
      <c r="BS146" s="84" t="s">
        <v>162</v>
      </c>
    </row>
    <row r="147" spans="1:73" x14ac:dyDescent="0.25">
      <c r="A147" s="79" t="s">
        <v>6278</v>
      </c>
      <c r="B147" s="105">
        <f>VLOOKUP(A147,[1]Pop!A146:B1090,2,FALSE)</f>
        <v>294</v>
      </c>
      <c r="C147" s="80" t="s">
        <v>164</v>
      </c>
      <c r="D147" s="81">
        <v>100</v>
      </c>
      <c r="E147" s="81" t="s">
        <v>164</v>
      </c>
      <c r="F147" s="81">
        <v>15</v>
      </c>
      <c r="G147" s="81" t="s">
        <v>233</v>
      </c>
      <c r="I147" s="81">
        <v>2000</v>
      </c>
      <c r="J147" s="81" t="s">
        <v>6862</v>
      </c>
      <c r="K147" s="81">
        <v>22.5</v>
      </c>
      <c r="L147" s="81">
        <v>35</v>
      </c>
      <c r="N147" s="81">
        <v>25</v>
      </c>
      <c r="O147" s="81" t="s">
        <v>164</v>
      </c>
      <c r="P147" s="81">
        <v>15</v>
      </c>
      <c r="Q147" s="81" t="s">
        <v>233</v>
      </c>
      <c r="S147" s="81">
        <v>2000</v>
      </c>
      <c r="T147" s="81">
        <v>2.5</v>
      </c>
      <c r="U147" s="81">
        <v>72.5</v>
      </c>
      <c r="V147" s="81">
        <v>510</v>
      </c>
      <c r="X147" s="81" t="s">
        <v>323</v>
      </c>
      <c r="AB147" s="81" t="s">
        <v>6863</v>
      </c>
      <c r="AD147" s="82">
        <v>100</v>
      </c>
      <c r="AE147" s="82">
        <v>25</v>
      </c>
      <c r="AF147" s="82">
        <v>32.5</v>
      </c>
      <c r="AG147" s="82" t="s">
        <v>164</v>
      </c>
      <c r="AH147" s="82">
        <v>25</v>
      </c>
      <c r="AI147" s="82">
        <v>2000</v>
      </c>
      <c r="AJ147" s="82" t="s">
        <v>233</v>
      </c>
      <c r="AL147" s="82" t="s">
        <v>6718</v>
      </c>
      <c r="AN147" s="82">
        <v>2.5</v>
      </c>
      <c r="AP147" s="82" t="s">
        <v>323</v>
      </c>
      <c r="AT147" s="82" t="s">
        <v>6864</v>
      </c>
      <c r="AU147" s="82">
        <v>37.5</v>
      </c>
      <c r="AV147" s="82" t="s">
        <v>164</v>
      </c>
      <c r="AW147" s="82">
        <v>25</v>
      </c>
      <c r="AX147" s="82">
        <v>2000</v>
      </c>
      <c r="AY147" s="82" t="s">
        <v>233</v>
      </c>
      <c r="BA147" s="82" t="s">
        <v>6718</v>
      </c>
      <c r="BC147" s="82" t="s">
        <v>6718</v>
      </c>
      <c r="BE147" s="82" t="s">
        <v>323</v>
      </c>
      <c r="BI147" s="82" t="s">
        <v>6865</v>
      </c>
      <c r="BJ147" s="83" t="s">
        <v>162</v>
      </c>
      <c r="BQ147" s="84" t="s">
        <v>164</v>
      </c>
      <c r="BR147" s="84">
        <v>18</v>
      </c>
      <c r="BS147" s="84" t="s">
        <v>162</v>
      </c>
    </row>
    <row r="148" spans="1:73" x14ac:dyDescent="0.25">
      <c r="A148" s="79" t="s">
        <v>1199</v>
      </c>
      <c r="B148" s="105">
        <f>VLOOKUP(A148,[1]Pop!A147:B1091,2,FALSE)</f>
        <v>384</v>
      </c>
      <c r="C148" s="80" t="s">
        <v>164</v>
      </c>
      <c r="D148" s="81" t="s">
        <v>264</v>
      </c>
      <c r="E148" s="81" t="s">
        <v>162</v>
      </c>
      <c r="N148" s="81" t="s">
        <v>6933</v>
      </c>
      <c r="O148" s="81" t="s">
        <v>162</v>
      </c>
      <c r="AD148" s="82">
        <v>155</v>
      </c>
      <c r="AF148" s="82">
        <v>45</v>
      </c>
      <c r="AG148" s="82" t="s">
        <v>164</v>
      </c>
      <c r="AH148" s="82" t="s">
        <v>6934</v>
      </c>
      <c r="AL148" s="82">
        <v>45</v>
      </c>
      <c r="AP148" s="82" t="s">
        <v>241</v>
      </c>
      <c r="AV148" s="82" t="s">
        <v>162</v>
      </c>
      <c r="BJ148" s="83" t="s">
        <v>162</v>
      </c>
      <c r="BQ148" s="84" t="s">
        <v>162</v>
      </c>
      <c r="BS148" s="84" t="s">
        <v>162</v>
      </c>
    </row>
    <row r="149" spans="1:73" x14ac:dyDescent="0.25">
      <c r="A149" s="79" t="s">
        <v>5931</v>
      </c>
      <c r="B149" s="105">
        <f>VLOOKUP(A149,[1]Pop!A148:B1092,2,FALSE)</f>
        <v>433</v>
      </c>
      <c r="C149" s="80" t="s">
        <v>164</v>
      </c>
      <c r="D149" s="81">
        <v>200</v>
      </c>
      <c r="E149" s="81" t="s">
        <v>164</v>
      </c>
      <c r="F149" s="81">
        <v>17.5</v>
      </c>
      <c r="G149" s="81" t="s">
        <v>233</v>
      </c>
      <c r="I149" s="81">
        <v>100</v>
      </c>
      <c r="J149" s="81">
        <v>2.2000000000000002</v>
      </c>
      <c r="K149" s="81">
        <v>110</v>
      </c>
      <c r="L149" s="81">
        <v>220</v>
      </c>
      <c r="N149" s="81">
        <v>5</v>
      </c>
      <c r="O149" s="81" t="s">
        <v>164</v>
      </c>
      <c r="P149" s="81">
        <v>17.5</v>
      </c>
      <c r="Q149" s="81" t="s">
        <v>233</v>
      </c>
      <c r="S149" s="81">
        <v>100</v>
      </c>
      <c r="T149" s="81">
        <v>2.2000000000000002</v>
      </c>
      <c r="W149" s="81" t="s">
        <v>372</v>
      </c>
      <c r="X149" s="81" t="s">
        <v>323</v>
      </c>
      <c r="AB149" s="81" t="s">
        <v>1164</v>
      </c>
      <c r="AD149" s="82">
        <v>200</v>
      </c>
      <c r="AF149" s="82">
        <v>40</v>
      </c>
      <c r="AG149" s="82" t="s">
        <v>162</v>
      </c>
      <c r="AN149" s="82">
        <v>9</v>
      </c>
      <c r="AP149" s="82" t="s">
        <v>373</v>
      </c>
      <c r="AQ149" s="82">
        <v>13.6</v>
      </c>
      <c r="AR149" s="82">
        <v>281000</v>
      </c>
      <c r="AU149" s="82">
        <v>40</v>
      </c>
      <c r="AV149" s="82" t="s">
        <v>164</v>
      </c>
      <c r="AW149" s="82">
        <v>13.6</v>
      </c>
      <c r="AX149" s="82">
        <v>100</v>
      </c>
      <c r="AY149" s="82" t="s">
        <v>233</v>
      </c>
      <c r="BA149" s="82">
        <v>0.9</v>
      </c>
      <c r="BD149" s="82" t="s">
        <v>1164</v>
      </c>
      <c r="BE149" s="82" t="s">
        <v>241</v>
      </c>
      <c r="BG149" s="82">
        <v>238000</v>
      </c>
      <c r="BJ149" s="83" t="s">
        <v>210</v>
      </c>
      <c r="BQ149" s="84" t="s">
        <v>162</v>
      </c>
      <c r="BS149" s="84" t="s">
        <v>162</v>
      </c>
    </row>
    <row r="150" spans="1:73" x14ac:dyDescent="0.25">
      <c r="A150" s="79" t="s">
        <v>5928</v>
      </c>
      <c r="B150" s="105">
        <f>VLOOKUP(A150,[1]Pop!A149:B1093,2,FALSE)</f>
        <v>505</v>
      </c>
      <c r="C150" s="80" t="s">
        <v>164</v>
      </c>
      <c r="D150" s="81">
        <v>247</v>
      </c>
      <c r="E150" s="81" t="s">
        <v>164</v>
      </c>
      <c r="F150" s="81">
        <v>17.73</v>
      </c>
      <c r="G150" s="81" t="s">
        <v>233</v>
      </c>
      <c r="I150" s="81">
        <v>1000</v>
      </c>
      <c r="J150" s="81" t="s">
        <v>6994</v>
      </c>
      <c r="K150" s="81">
        <v>30.29</v>
      </c>
      <c r="L150" s="81">
        <v>45.99</v>
      </c>
      <c r="N150" s="81">
        <v>31</v>
      </c>
      <c r="O150" s="81" t="s">
        <v>164</v>
      </c>
      <c r="P150" s="81">
        <v>17.73</v>
      </c>
      <c r="Q150" s="81" t="s">
        <v>233</v>
      </c>
      <c r="S150" s="81">
        <v>1000</v>
      </c>
      <c r="T150" s="81">
        <v>3.14</v>
      </c>
      <c r="U150" s="81">
        <v>93.09</v>
      </c>
      <c r="V150" s="81">
        <v>642.59</v>
      </c>
      <c r="X150" s="81" t="s">
        <v>259</v>
      </c>
      <c r="Y150" s="81" t="s">
        <v>6995</v>
      </c>
      <c r="AD150" s="82">
        <v>247</v>
      </c>
      <c r="AE150" s="82">
        <v>31</v>
      </c>
      <c r="AF150" s="82">
        <v>28.38</v>
      </c>
      <c r="AG150" s="82" t="s">
        <v>164</v>
      </c>
      <c r="AH150" s="82">
        <v>15.96</v>
      </c>
      <c r="AI150" s="82">
        <v>1000</v>
      </c>
      <c r="AJ150" s="82" t="s">
        <v>233</v>
      </c>
      <c r="AL150" s="82">
        <v>6.21</v>
      </c>
      <c r="AN150" s="82" t="s">
        <v>6996</v>
      </c>
      <c r="AP150" s="82" t="s">
        <v>259</v>
      </c>
      <c r="AQ150" s="82" t="s">
        <v>6997</v>
      </c>
      <c r="AU150" s="82">
        <v>28.38</v>
      </c>
      <c r="AV150" s="82" t="s">
        <v>164</v>
      </c>
      <c r="AW150" s="82">
        <v>15.96</v>
      </c>
      <c r="AX150" s="82">
        <v>1000</v>
      </c>
      <c r="AY150" s="82" t="s">
        <v>233</v>
      </c>
      <c r="BA150" s="82">
        <v>6.21</v>
      </c>
      <c r="BC150" s="82" t="s">
        <v>6996</v>
      </c>
      <c r="BE150" s="82" t="s">
        <v>259</v>
      </c>
      <c r="BF150" s="82" t="s">
        <v>6997</v>
      </c>
      <c r="BJ150" s="83" t="s">
        <v>162</v>
      </c>
      <c r="BQ150" s="84" t="s">
        <v>162</v>
      </c>
      <c r="BS150" s="84" t="s">
        <v>164</v>
      </c>
      <c r="BT150" s="85">
        <v>4.75</v>
      </c>
    </row>
    <row r="151" spans="1:73" x14ac:dyDescent="0.25">
      <c r="A151" s="79" t="s">
        <v>6283</v>
      </c>
      <c r="B151" s="105">
        <f>VLOOKUP(A151,[1]Pop!A150:B1094,2,FALSE)</f>
        <v>170</v>
      </c>
      <c r="C151" s="80" t="s">
        <v>164</v>
      </c>
      <c r="D151" s="81">
        <v>100</v>
      </c>
      <c r="E151" s="81" t="s">
        <v>164</v>
      </c>
      <c r="F151" s="81">
        <v>30</v>
      </c>
      <c r="G151" s="81" t="s">
        <v>233</v>
      </c>
      <c r="I151" s="81">
        <v>2000</v>
      </c>
      <c r="J151" s="81">
        <v>1.0999999999999999E-2</v>
      </c>
      <c r="K151" s="81">
        <v>63</v>
      </c>
      <c r="L151" s="81">
        <v>118</v>
      </c>
      <c r="N151" s="81">
        <v>0</v>
      </c>
      <c r="O151" s="81" t="s">
        <v>164</v>
      </c>
      <c r="AD151" s="82">
        <v>140</v>
      </c>
      <c r="AE151" s="82">
        <v>0</v>
      </c>
      <c r="AF151" s="82">
        <v>40</v>
      </c>
      <c r="AG151" s="82" t="s">
        <v>164</v>
      </c>
      <c r="AH151" s="82">
        <v>40</v>
      </c>
      <c r="AI151" s="82" t="s">
        <v>6728</v>
      </c>
      <c r="AJ151" s="82" t="s">
        <v>167</v>
      </c>
      <c r="AK151" s="82" t="s">
        <v>1537</v>
      </c>
      <c r="AV151" s="82" t="s">
        <v>162</v>
      </c>
      <c r="BJ151" s="83" t="s">
        <v>162</v>
      </c>
      <c r="BQ151" s="84" t="s">
        <v>164</v>
      </c>
      <c r="BR151" s="84">
        <v>19.25</v>
      </c>
      <c r="BS151" s="84" t="s">
        <v>162</v>
      </c>
      <c r="BU151" s="86" t="s">
        <v>6729</v>
      </c>
    </row>
    <row r="152" spans="1:73" x14ac:dyDescent="0.25">
      <c r="A152" s="79" t="s">
        <v>3368</v>
      </c>
      <c r="B152" s="105">
        <f>VLOOKUP(A152,[1]Pop!A151:B1095,2,FALSE)</f>
        <v>368</v>
      </c>
      <c r="C152" s="80" t="s">
        <v>164</v>
      </c>
      <c r="D152" s="81">
        <v>181</v>
      </c>
      <c r="E152" s="81" t="s">
        <v>164</v>
      </c>
      <c r="F152" s="81">
        <v>30.6</v>
      </c>
      <c r="G152" s="81" t="s">
        <v>233</v>
      </c>
      <c r="I152" s="81">
        <v>1000</v>
      </c>
      <c r="J152" s="81">
        <v>10.71</v>
      </c>
      <c r="K152" s="81">
        <v>73.44</v>
      </c>
      <c r="L152" s="81">
        <v>994.5</v>
      </c>
      <c r="N152" s="81">
        <v>25</v>
      </c>
      <c r="O152" s="81" t="s">
        <v>164</v>
      </c>
      <c r="P152" s="81">
        <v>30.6</v>
      </c>
      <c r="Q152" s="81" t="s">
        <v>233</v>
      </c>
      <c r="S152" s="81">
        <v>1000</v>
      </c>
      <c r="T152" s="81">
        <v>10.71</v>
      </c>
      <c r="U152" s="81">
        <v>287.64</v>
      </c>
      <c r="V152" s="81" t="s">
        <v>341</v>
      </c>
      <c r="X152" s="81" t="s">
        <v>259</v>
      </c>
      <c r="AD152" s="82">
        <v>161</v>
      </c>
      <c r="AE152" s="82">
        <v>24</v>
      </c>
      <c r="AF152" s="82">
        <v>56.3</v>
      </c>
      <c r="AG152" s="82" t="s">
        <v>164</v>
      </c>
      <c r="AH152" s="82">
        <v>56.3</v>
      </c>
      <c r="AI152" s="82">
        <v>1000</v>
      </c>
      <c r="AJ152" s="82" t="s">
        <v>233</v>
      </c>
      <c r="AL152" s="82">
        <v>10.71</v>
      </c>
      <c r="AN152" s="82">
        <v>56.3</v>
      </c>
      <c r="AP152" s="82" t="s">
        <v>373</v>
      </c>
      <c r="AR152" s="82" t="s">
        <v>6920</v>
      </c>
      <c r="AU152" s="82">
        <v>56.3</v>
      </c>
      <c r="AV152" s="82" t="s">
        <v>164</v>
      </c>
      <c r="AW152" s="82">
        <v>56.3</v>
      </c>
      <c r="AX152" s="82">
        <v>1000</v>
      </c>
      <c r="AY152" s="82" t="s">
        <v>233</v>
      </c>
      <c r="BA152" s="82">
        <v>10.71</v>
      </c>
      <c r="BC152" s="82">
        <v>56.3</v>
      </c>
      <c r="BE152" s="82" t="s">
        <v>373</v>
      </c>
      <c r="BJ152" s="83" t="s">
        <v>162</v>
      </c>
      <c r="BQ152" s="84" t="s">
        <v>162</v>
      </c>
      <c r="BS152" s="84" t="s">
        <v>164</v>
      </c>
      <c r="BT152" s="85">
        <v>14</v>
      </c>
    </row>
    <row r="153" spans="1:73" x14ac:dyDescent="0.25">
      <c r="A153" s="79" t="s">
        <v>6286</v>
      </c>
      <c r="B153" s="105">
        <f>VLOOKUP(A153,[1]Pop!A152:B1096,2,FALSE)</f>
        <v>146</v>
      </c>
      <c r="C153" s="80" t="s">
        <v>164</v>
      </c>
      <c r="D153" s="81">
        <v>93</v>
      </c>
      <c r="E153" s="81" t="s">
        <v>164</v>
      </c>
      <c r="F153" s="89">
        <v>25</v>
      </c>
      <c r="G153" s="81" t="s">
        <v>233</v>
      </c>
      <c r="I153" s="81">
        <v>2200</v>
      </c>
      <c r="J153" s="81">
        <v>0.02</v>
      </c>
      <c r="K153" s="81">
        <v>4800</v>
      </c>
      <c r="L153" s="81">
        <v>9300</v>
      </c>
      <c r="N153" s="81">
        <v>12</v>
      </c>
      <c r="O153" s="81" t="s">
        <v>164</v>
      </c>
      <c r="P153" s="81">
        <v>25</v>
      </c>
      <c r="Q153" s="81" t="s">
        <v>233</v>
      </c>
      <c r="S153" s="81">
        <v>2200</v>
      </c>
      <c r="T153" s="81">
        <v>0.02</v>
      </c>
      <c r="X153" s="81" t="s">
        <v>259</v>
      </c>
      <c r="AD153" s="82">
        <v>81</v>
      </c>
      <c r="AE153" s="82">
        <v>11</v>
      </c>
      <c r="AF153" s="82">
        <v>45</v>
      </c>
      <c r="AG153" s="82" t="s">
        <v>164</v>
      </c>
      <c r="AH153" s="82">
        <v>45</v>
      </c>
      <c r="AI153" s="82" t="s">
        <v>264</v>
      </c>
      <c r="AJ153" s="82" t="s">
        <v>167</v>
      </c>
      <c r="AK153" s="82" t="s">
        <v>1537</v>
      </c>
      <c r="AP153" s="82" t="s">
        <v>323</v>
      </c>
      <c r="AT153" s="82" t="s">
        <v>1537</v>
      </c>
      <c r="AU153" s="82">
        <v>45</v>
      </c>
      <c r="AV153" s="82" t="s">
        <v>164</v>
      </c>
      <c r="AW153" s="82">
        <v>45</v>
      </c>
      <c r="AX153" s="82" t="s">
        <v>264</v>
      </c>
      <c r="AY153" s="82" t="s">
        <v>167</v>
      </c>
      <c r="AZ153" s="82" t="s">
        <v>1537</v>
      </c>
      <c r="BE153" s="82" t="s">
        <v>323</v>
      </c>
      <c r="BI153" s="82" t="s">
        <v>1537</v>
      </c>
      <c r="BJ153" s="83" t="s">
        <v>162</v>
      </c>
      <c r="BQ153" s="84" t="s">
        <v>162</v>
      </c>
      <c r="BS153" s="84" t="s">
        <v>164</v>
      </c>
      <c r="BT153" s="85">
        <v>1.5</v>
      </c>
    </row>
    <row r="154" spans="1:73" x14ac:dyDescent="0.25">
      <c r="A154" s="79" t="s">
        <v>498</v>
      </c>
      <c r="B154" s="105">
        <f>VLOOKUP(A154,[1]Pop!A153:B1097,2,FALSE)</f>
        <v>808</v>
      </c>
      <c r="C154" s="80" t="s">
        <v>164</v>
      </c>
      <c r="D154" s="81">
        <v>286</v>
      </c>
      <c r="E154" s="81" t="s">
        <v>164</v>
      </c>
      <c r="F154" s="81">
        <v>20.75</v>
      </c>
      <c r="G154" s="81" t="s">
        <v>233</v>
      </c>
      <c r="I154" s="81">
        <v>2000</v>
      </c>
      <c r="J154" s="81">
        <v>3.7499999999999999E-3</v>
      </c>
      <c r="K154" s="81">
        <v>32</v>
      </c>
      <c r="L154" s="81">
        <v>50.75</v>
      </c>
      <c r="O154" s="81" t="s">
        <v>164</v>
      </c>
      <c r="P154" s="81">
        <v>20.75</v>
      </c>
      <c r="Q154" s="81" t="s">
        <v>233</v>
      </c>
      <c r="S154" s="81">
        <v>2000</v>
      </c>
      <c r="T154" s="81">
        <v>3.7499999999999999E-3</v>
      </c>
      <c r="U154" s="81">
        <v>32</v>
      </c>
      <c r="V154" s="81">
        <v>50.75</v>
      </c>
      <c r="X154" s="81" t="s">
        <v>259</v>
      </c>
      <c r="AD154" s="82">
        <v>286</v>
      </c>
      <c r="AE154" s="82">
        <v>3</v>
      </c>
      <c r="AG154" s="82" t="s">
        <v>164</v>
      </c>
      <c r="AH154" s="82">
        <v>44</v>
      </c>
      <c r="AI154" s="82">
        <v>2000</v>
      </c>
      <c r="AJ154" s="82" t="s">
        <v>233</v>
      </c>
      <c r="AL154" s="82">
        <v>3.2499999999999999E-3</v>
      </c>
      <c r="AV154" s="82" t="s">
        <v>164</v>
      </c>
      <c r="AW154" s="82">
        <v>44</v>
      </c>
      <c r="AX154" s="82">
        <v>2000</v>
      </c>
      <c r="AY154" s="82" t="s">
        <v>233</v>
      </c>
      <c r="BA154" s="82">
        <v>3.2499999999999999E-3</v>
      </c>
      <c r="BE154" s="82" t="s">
        <v>241</v>
      </c>
      <c r="BJ154" s="83" t="s">
        <v>210</v>
      </c>
      <c r="BQ154" s="84" t="s">
        <v>162</v>
      </c>
      <c r="BS154" s="84" t="s">
        <v>162</v>
      </c>
    </row>
    <row r="155" spans="1:73" x14ac:dyDescent="0.25">
      <c r="A155" s="79" t="s">
        <v>6288</v>
      </c>
      <c r="B155" s="105">
        <f>VLOOKUP(A155,[1]Pop!A154:B1098,2,FALSE)</f>
        <v>538</v>
      </c>
      <c r="C155" s="80" t="s">
        <v>164</v>
      </c>
      <c r="D155" s="81">
        <v>232</v>
      </c>
      <c r="E155" s="81" t="s">
        <v>164</v>
      </c>
      <c r="F155" s="89">
        <v>11.26</v>
      </c>
      <c r="G155" s="81" t="s">
        <v>233</v>
      </c>
      <c r="I155" s="81">
        <v>0</v>
      </c>
      <c r="J155" s="81" t="s">
        <v>7015</v>
      </c>
      <c r="K155" s="81">
        <v>46.76</v>
      </c>
      <c r="L155" s="81">
        <v>82.26</v>
      </c>
      <c r="M155" s="81" t="s">
        <v>7016</v>
      </c>
      <c r="N155" s="81">
        <v>20</v>
      </c>
      <c r="O155" s="81" t="s">
        <v>164</v>
      </c>
      <c r="P155" s="81">
        <v>11.26</v>
      </c>
      <c r="Q155" s="81" t="s">
        <v>233</v>
      </c>
      <c r="S155" s="81">
        <v>0</v>
      </c>
      <c r="T155" s="81" t="s">
        <v>7017</v>
      </c>
      <c r="U155" s="81">
        <v>188.76</v>
      </c>
      <c r="V155" s="81">
        <v>1431.26</v>
      </c>
      <c r="W155" s="81" t="s">
        <v>7018</v>
      </c>
      <c r="X155" s="81" t="s">
        <v>259</v>
      </c>
      <c r="AC155" s="81" t="s">
        <v>7019</v>
      </c>
      <c r="AD155" s="82">
        <v>232</v>
      </c>
      <c r="AE155" s="82">
        <v>23</v>
      </c>
      <c r="AF155" s="91">
        <v>32</v>
      </c>
      <c r="AG155" s="82" t="s">
        <v>164</v>
      </c>
      <c r="AH155" s="82">
        <v>32</v>
      </c>
      <c r="AI155" s="82" t="s">
        <v>6680</v>
      </c>
      <c r="AJ155" s="82" t="s">
        <v>167</v>
      </c>
      <c r="AK155" s="82" t="s">
        <v>2519</v>
      </c>
      <c r="AP155" s="82" t="s">
        <v>1711</v>
      </c>
      <c r="AR155" s="98">
        <v>201000</v>
      </c>
      <c r="AS155" s="82" t="s">
        <v>7020</v>
      </c>
      <c r="AU155" s="91">
        <v>32</v>
      </c>
      <c r="AV155" s="82" t="s">
        <v>164</v>
      </c>
      <c r="AW155" s="82">
        <v>32</v>
      </c>
      <c r="AX155" s="82" t="s">
        <v>2867</v>
      </c>
      <c r="BE155" s="82" t="s">
        <v>1711</v>
      </c>
      <c r="BG155" s="92">
        <v>102000</v>
      </c>
      <c r="BH155" s="82" t="s">
        <v>7021</v>
      </c>
      <c r="BJ155" s="83" t="s">
        <v>162</v>
      </c>
      <c r="BQ155" s="84" t="s">
        <v>162</v>
      </c>
      <c r="BS155" s="84" t="s">
        <v>162</v>
      </c>
      <c r="BU155" s="86" t="s">
        <v>7022</v>
      </c>
    </row>
    <row r="156" spans="1:73" ht="30" x14ac:dyDescent="0.25">
      <c r="A156" s="79" t="s">
        <v>6289</v>
      </c>
      <c r="B156" s="105">
        <f>VLOOKUP(A156,[1]Pop!A155:B1099,2,FALSE)</f>
        <v>789</v>
      </c>
      <c r="C156" s="80" t="s">
        <v>164</v>
      </c>
      <c r="D156" s="81">
        <v>358</v>
      </c>
      <c r="E156" s="81" t="s">
        <v>164</v>
      </c>
      <c r="F156" s="81">
        <v>16.5</v>
      </c>
      <c r="G156" s="81" t="s">
        <v>233</v>
      </c>
      <c r="I156" s="81">
        <v>2000</v>
      </c>
      <c r="J156" s="81">
        <v>825</v>
      </c>
      <c r="K156" s="81">
        <v>4125</v>
      </c>
      <c r="L156" s="81">
        <v>8250</v>
      </c>
      <c r="N156" s="81">
        <v>30</v>
      </c>
      <c r="O156" s="81" t="s">
        <v>164</v>
      </c>
      <c r="P156" s="81">
        <v>16.5</v>
      </c>
      <c r="Q156" s="81" t="s">
        <v>233</v>
      </c>
      <c r="S156" s="81">
        <v>2000</v>
      </c>
      <c r="T156" s="81">
        <v>8.25</v>
      </c>
      <c r="U156" s="81">
        <v>20625</v>
      </c>
      <c r="V156" s="81">
        <v>165000</v>
      </c>
      <c r="X156" s="81" t="s">
        <v>259</v>
      </c>
      <c r="AC156" s="81" t="s">
        <v>7115</v>
      </c>
      <c r="AD156" s="82">
        <v>353</v>
      </c>
      <c r="AE156" s="82">
        <v>30</v>
      </c>
      <c r="AF156" s="82">
        <v>16.5</v>
      </c>
      <c r="AG156" s="82" t="s">
        <v>164</v>
      </c>
      <c r="AH156" s="82">
        <v>1650</v>
      </c>
      <c r="AI156" s="82">
        <v>2000</v>
      </c>
      <c r="AJ156" s="82" t="s">
        <v>233</v>
      </c>
      <c r="AL156" s="82">
        <v>825</v>
      </c>
      <c r="AU156" s="82" t="s">
        <v>7116</v>
      </c>
      <c r="AV156" s="82" t="s">
        <v>164</v>
      </c>
      <c r="AW156" s="82">
        <v>1650</v>
      </c>
      <c r="AX156" s="82">
        <v>2000</v>
      </c>
      <c r="AY156" s="82" t="s">
        <v>233</v>
      </c>
      <c r="BA156" s="82">
        <v>825</v>
      </c>
      <c r="BD156" s="82" t="s">
        <v>7117</v>
      </c>
      <c r="BE156" s="82" t="s">
        <v>355</v>
      </c>
      <c r="BH156" s="82" t="s">
        <v>7118</v>
      </c>
      <c r="BJ156" s="83" t="s">
        <v>162</v>
      </c>
      <c r="BQ156" s="84" t="s">
        <v>164</v>
      </c>
      <c r="BR156" s="84" t="s">
        <v>7119</v>
      </c>
      <c r="BS156" s="84" t="s">
        <v>162</v>
      </c>
      <c r="BU156" s="86" t="s">
        <v>7120</v>
      </c>
    </row>
    <row r="157" spans="1:73" x14ac:dyDescent="0.25">
      <c r="A157" s="79" t="s">
        <v>6293</v>
      </c>
      <c r="B157" s="105">
        <f>VLOOKUP(A157,[1]Pop!A156:B1100,2,FALSE)</f>
        <v>261</v>
      </c>
      <c r="C157" s="80" t="s">
        <v>164</v>
      </c>
      <c r="D157" s="81">
        <v>124</v>
      </c>
      <c r="E157" s="81" t="s">
        <v>164</v>
      </c>
      <c r="F157" s="89">
        <v>10.7</v>
      </c>
      <c r="G157" s="81" t="s">
        <v>233</v>
      </c>
      <c r="I157" s="88">
        <v>1000</v>
      </c>
      <c r="J157" s="81" t="s">
        <v>6815</v>
      </c>
      <c r="K157" s="81">
        <v>17.760000000000002</v>
      </c>
      <c r="L157" s="81">
        <v>26.59</v>
      </c>
      <c r="N157" s="81">
        <v>17</v>
      </c>
      <c r="O157" s="81" t="s">
        <v>164</v>
      </c>
      <c r="P157" s="81">
        <v>10.7</v>
      </c>
      <c r="Q157" s="81" t="s">
        <v>233</v>
      </c>
      <c r="S157" s="88">
        <v>1000</v>
      </c>
      <c r="T157" s="81" t="s">
        <v>6815</v>
      </c>
      <c r="U157" s="81">
        <v>536.07000000000005</v>
      </c>
      <c r="V157" s="81" t="s">
        <v>341</v>
      </c>
      <c r="X157" s="81" t="s">
        <v>259</v>
      </c>
      <c r="AF157" s="82" t="s">
        <v>341</v>
      </c>
      <c r="AG157" s="82" t="s">
        <v>162</v>
      </c>
      <c r="AV157" s="82" t="s">
        <v>162</v>
      </c>
      <c r="BJ157" s="83" t="s">
        <v>162</v>
      </c>
      <c r="BQ157" s="84" t="s">
        <v>164</v>
      </c>
      <c r="BR157" s="84">
        <v>45</v>
      </c>
      <c r="BS157" s="84" t="s">
        <v>164</v>
      </c>
      <c r="BT157" s="85">
        <v>5</v>
      </c>
    </row>
    <row r="158" spans="1:73" x14ac:dyDescent="0.25">
      <c r="A158" s="79" t="s">
        <v>6291</v>
      </c>
      <c r="B158" s="105">
        <f>VLOOKUP(A158,[1]Pop!A157:B1101,2,FALSE)</f>
        <v>269</v>
      </c>
      <c r="C158" s="80" t="s">
        <v>164</v>
      </c>
      <c r="D158" s="81">
        <v>262</v>
      </c>
      <c r="E158" s="81" t="s">
        <v>164</v>
      </c>
      <c r="F158" s="81">
        <v>31</v>
      </c>
      <c r="G158" s="81" t="s">
        <v>233</v>
      </c>
      <c r="I158" s="81">
        <v>3000</v>
      </c>
      <c r="J158" s="81">
        <v>6</v>
      </c>
      <c r="K158" s="81">
        <v>43</v>
      </c>
      <c r="L158" s="81">
        <v>73</v>
      </c>
      <c r="N158" s="81">
        <v>7</v>
      </c>
      <c r="O158" s="81" t="s">
        <v>164</v>
      </c>
      <c r="P158" s="81">
        <v>31</v>
      </c>
      <c r="Q158" s="81" t="s">
        <v>233</v>
      </c>
      <c r="S158" s="81">
        <v>3000</v>
      </c>
      <c r="T158" s="81">
        <v>6</v>
      </c>
      <c r="U158" s="81">
        <v>163</v>
      </c>
      <c r="V158" s="81">
        <v>1182031</v>
      </c>
      <c r="X158" s="81" t="s">
        <v>259</v>
      </c>
      <c r="AD158" s="82">
        <v>262</v>
      </c>
      <c r="AE158" s="82">
        <v>7</v>
      </c>
      <c r="AF158" s="82">
        <v>31.13</v>
      </c>
      <c r="AG158" s="82" t="s">
        <v>164</v>
      </c>
      <c r="AH158" s="82">
        <v>24.33</v>
      </c>
      <c r="AI158" s="82">
        <v>1000</v>
      </c>
      <c r="AJ158" s="82" t="s">
        <v>233</v>
      </c>
      <c r="AL158" s="82">
        <v>0.5</v>
      </c>
      <c r="AN158" s="82">
        <v>24.33</v>
      </c>
      <c r="AP158" s="82" t="s">
        <v>259</v>
      </c>
      <c r="AU158" s="82">
        <v>31.96</v>
      </c>
      <c r="AV158" s="82" t="s">
        <v>164</v>
      </c>
      <c r="AW158" s="82">
        <v>24.33</v>
      </c>
      <c r="AX158" s="82">
        <v>1000</v>
      </c>
      <c r="AY158" s="82" t="s">
        <v>233</v>
      </c>
      <c r="BA158" s="82">
        <v>0.5</v>
      </c>
      <c r="BC158" s="82">
        <v>24.33</v>
      </c>
      <c r="BE158" s="82" t="s">
        <v>259</v>
      </c>
      <c r="BJ158" s="83" t="s">
        <v>162</v>
      </c>
      <c r="BQ158" s="84" t="s">
        <v>162</v>
      </c>
      <c r="BS158" s="84" t="s">
        <v>162</v>
      </c>
    </row>
    <row r="159" spans="1:73" x14ac:dyDescent="0.25">
      <c r="A159" s="79" t="s">
        <v>2626</v>
      </c>
      <c r="B159" s="105">
        <f>VLOOKUP(A159,[1]Pop!A158:B1102,2,FALSE)</f>
        <v>240</v>
      </c>
      <c r="C159" s="80" t="s">
        <v>164</v>
      </c>
      <c r="D159" s="81">
        <v>104</v>
      </c>
      <c r="E159" s="81" t="s">
        <v>164</v>
      </c>
      <c r="F159" s="89">
        <v>31.5</v>
      </c>
      <c r="G159" s="81" t="s">
        <v>233</v>
      </c>
      <c r="I159" s="81">
        <v>3000</v>
      </c>
      <c r="J159" s="81" t="s">
        <v>6806</v>
      </c>
      <c r="K159" s="81">
        <v>51.5</v>
      </c>
      <c r="L159" s="81">
        <v>101.5</v>
      </c>
      <c r="N159" s="81">
        <v>0</v>
      </c>
      <c r="O159" s="81" t="s">
        <v>162</v>
      </c>
      <c r="AC159" s="81" t="s">
        <v>6807</v>
      </c>
      <c r="AD159" s="82">
        <v>105</v>
      </c>
      <c r="AE159" s="82">
        <v>9</v>
      </c>
      <c r="AF159" s="82">
        <v>37.5</v>
      </c>
      <c r="AG159" s="82" t="s">
        <v>164</v>
      </c>
      <c r="AH159" s="82">
        <v>37.5</v>
      </c>
      <c r="AJ159" s="82" t="s">
        <v>167</v>
      </c>
      <c r="AK159" s="82" t="s">
        <v>6808</v>
      </c>
      <c r="AU159" s="82">
        <v>37.5</v>
      </c>
      <c r="AV159" s="82" t="s">
        <v>164</v>
      </c>
      <c r="AW159" s="82">
        <v>37.5</v>
      </c>
      <c r="AY159" s="82" t="s">
        <v>167</v>
      </c>
      <c r="AZ159" s="82" t="s">
        <v>6809</v>
      </c>
      <c r="BJ159" s="83" t="s">
        <v>210</v>
      </c>
      <c r="BQ159" s="84" t="s">
        <v>162</v>
      </c>
      <c r="BS159" s="84" t="s">
        <v>164</v>
      </c>
      <c r="BT159" s="85" t="s">
        <v>1166</v>
      </c>
    </row>
    <row r="160" spans="1:73" x14ac:dyDescent="0.25">
      <c r="A160" s="79" t="s">
        <v>6297</v>
      </c>
      <c r="B160" s="105">
        <f>VLOOKUP(A160,[1]Pop!A159:B1103,2,FALSE)</f>
        <v>246</v>
      </c>
      <c r="C160" s="80" t="s">
        <v>164</v>
      </c>
      <c r="D160" s="81">
        <v>119</v>
      </c>
      <c r="E160" s="81" t="s">
        <v>164</v>
      </c>
      <c r="F160" s="81">
        <v>27</v>
      </c>
      <c r="G160" s="81" t="s">
        <v>233</v>
      </c>
      <c r="I160" s="81">
        <v>1000</v>
      </c>
      <c r="J160" s="81">
        <v>5</v>
      </c>
      <c r="K160" s="81">
        <v>47</v>
      </c>
      <c r="L160" s="81">
        <v>72</v>
      </c>
      <c r="N160" s="81">
        <v>10</v>
      </c>
      <c r="O160" s="81" t="s">
        <v>164</v>
      </c>
      <c r="P160" s="81">
        <v>27</v>
      </c>
      <c r="Q160" s="81" t="s">
        <v>233</v>
      </c>
      <c r="S160" s="81">
        <v>1000</v>
      </c>
      <c r="T160" s="81">
        <v>5</v>
      </c>
      <c r="U160" s="81">
        <v>147</v>
      </c>
      <c r="V160" s="81" t="s">
        <v>341</v>
      </c>
      <c r="X160" s="81" t="s">
        <v>259</v>
      </c>
      <c r="AC160" s="81" t="s">
        <v>341</v>
      </c>
      <c r="AD160" s="82">
        <v>117</v>
      </c>
      <c r="AE160" s="82">
        <v>10</v>
      </c>
      <c r="AF160" s="82">
        <v>25.5</v>
      </c>
      <c r="AG160" s="82" t="s">
        <v>164</v>
      </c>
      <c r="AH160" s="82">
        <v>25.5</v>
      </c>
      <c r="AI160" s="82" t="s">
        <v>2519</v>
      </c>
      <c r="AJ160" s="82" t="s">
        <v>167</v>
      </c>
      <c r="AK160" s="82" t="s">
        <v>6810</v>
      </c>
      <c r="AL160" s="82" t="s">
        <v>341</v>
      </c>
      <c r="AO160" s="82" t="s">
        <v>6810</v>
      </c>
      <c r="AP160" s="82" t="s">
        <v>259</v>
      </c>
      <c r="AU160" s="82" t="s">
        <v>6811</v>
      </c>
      <c r="AV160" s="82" t="s">
        <v>164</v>
      </c>
      <c r="AW160" s="82" t="s">
        <v>6811</v>
      </c>
      <c r="AX160" s="82" t="s">
        <v>2519</v>
      </c>
      <c r="AY160" s="82" t="s">
        <v>167</v>
      </c>
      <c r="AZ160" s="82" t="s">
        <v>2519</v>
      </c>
      <c r="BA160" s="82" t="s">
        <v>341</v>
      </c>
      <c r="BE160" s="82" t="s">
        <v>259</v>
      </c>
      <c r="BJ160" s="83" t="s">
        <v>162</v>
      </c>
      <c r="BQ160" s="84" t="s">
        <v>162</v>
      </c>
      <c r="BS160" s="84" t="s">
        <v>164</v>
      </c>
      <c r="BT160" s="85" t="s">
        <v>6812</v>
      </c>
    </row>
    <row r="161" spans="1:73" x14ac:dyDescent="0.25">
      <c r="A161" s="79" t="s">
        <v>5902</v>
      </c>
      <c r="B161" s="105">
        <f>VLOOKUP(A161,[1]Pop!A160:B1104,2,FALSE)</f>
        <v>2543</v>
      </c>
      <c r="C161" s="80" t="s">
        <v>164</v>
      </c>
      <c r="D161" s="81">
        <v>1035</v>
      </c>
      <c r="E161" s="81" t="s">
        <v>164</v>
      </c>
      <c r="F161" s="81">
        <v>13.75</v>
      </c>
      <c r="G161" s="81" t="s">
        <v>233</v>
      </c>
      <c r="I161" s="81">
        <v>1000</v>
      </c>
      <c r="J161" s="81">
        <v>5.57</v>
      </c>
      <c r="K161" s="81">
        <v>36.03</v>
      </c>
      <c r="L161" s="81">
        <v>63.88</v>
      </c>
      <c r="N161" s="81">
        <v>88</v>
      </c>
      <c r="O161" s="81" t="s">
        <v>164</v>
      </c>
      <c r="P161" s="81">
        <v>13.75</v>
      </c>
      <c r="Q161" s="81" t="s">
        <v>233</v>
      </c>
      <c r="S161" s="81">
        <v>1000</v>
      </c>
      <c r="T161" s="81">
        <v>5.57</v>
      </c>
      <c r="U161" s="81">
        <v>147.43</v>
      </c>
      <c r="V161" s="81">
        <v>1122.18</v>
      </c>
      <c r="X161" s="81" t="s">
        <v>259</v>
      </c>
      <c r="AC161" s="81" t="s">
        <v>7451</v>
      </c>
      <c r="AD161" s="82">
        <v>1016</v>
      </c>
      <c r="AE161" s="82">
        <v>88</v>
      </c>
      <c r="AF161" s="82">
        <v>23.99</v>
      </c>
      <c r="AG161" s="82" t="s">
        <v>164</v>
      </c>
      <c r="AH161" s="82">
        <v>12.81</v>
      </c>
      <c r="AI161" s="82">
        <v>1000</v>
      </c>
      <c r="AJ161" s="82" t="s">
        <v>233</v>
      </c>
      <c r="AL161" s="82">
        <v>4.41</v>
      </c>
      <c r="AN161" s="82" t="s">
        <v>7452</v>
      </c>
      <c r="AP161" s="82" t="s">
        <v>259</v>
      </c>
      <c r="AU161" s="82">
        <v>68.64</v>
      </c>
      <c r="AV161" s="82" t="s">
        <v>164</v>
      </c>
      <c r="AW161" s="82">
        <v>12.81</v>
      </c>
      <c r="AX161" s="82">
        <v>1000</v>
      </c>
      <c r="AY161" s="82" t="s">
        <v>233</v>
      </c>
      <c r="BA161" s="82">
        <v>4.41</v>
      </c>
      <c r="BC161" s="82" t="s">
        <v>7453</v>
      </c>
      <c r="BE161" s="82" t="s">
        <v>259</v>
      </c>
      <c r="BJ161" s="83" t="s">
        <v>164</v>
      </c>
      <c r="BK161" s="83">
        <v>3</v>
      </c>
      <c r="BL161" s="83">
        <v>3</v>
      </c>
      <c r="BM161" s="83" t="s">
        <v>775</v>
      </c>
      <c r="BN161" s="83" t="s">
        <v>7454</v>
      </c>
      <c r="BP161" s="83" t="s">
        <v>7455</v>
      </c>
      <c r="BQ161" s="84" t="s">
        <v>162</v>
      </c>
      <c r="BS161" s="84" t="s">
        <v>162</v>
      </c>
      <c r="BU161" s="86" t="s">
        <v>7456</v>
      </c>
    </row>
    <row r="162" spans="1:73" x14ac:dyDescent="0.25">
      <c r="A162" s="79" t="s">
        <v>3794</v>
      </c>
      <c r="B162" s="105">
        <f>VLOOKUP(A162,[1]Pop!A161:B1105,2,FALSE)</f>
        <v>287</v>
      </c>
      <c r="C162" s="80" t="s">
        <v>164</v>
      </c>
      <c r="D162" s="81">
        <v>122</v>
      </c>
      <c r="E162" s="81" t="s">
        <v>164</v>
      </c>
      <c r="F162" s="89">
        <v>8.91</v>
      </c>
      <c r="G162" s="81" t="s">
        <v>233</v>
      </c>
      <c r="I162" s="81">
        <v>1000</v>
      </c>
      <c r="J162" s="81">
        <v>8.9099999999999995E-3</v>
      </c>
      <c r="K162" s="81">
        <v>44.55</v>
      </c>
      <c r="L162" s="81">
        <v>89.1</v>
      </c>
      <c r="N162" s="81">
        <v>21</v>
      </c>
      <c r="O162" s="81" t="s">
        <v>164</v>
      </c>
      <c r="P162" s="81">
        <v>8.91</v>
      </c>
      <c r="Q162" s="81" t="s">
        <v>233</v>
      </c>
      <c r="S162" s="81">
        <v>1000</v>
      </c>
      <c r="T162" s="81">
        <v>8.9099999999999995E-3</v>
      </c>
      <c r="U162" s="81">
        <v>222.75</v>
      </c>
      <c r="V162" s="81">
        <v>1782</v>
      </c>
      <c r="X162" s="81" t="s">
        <v>373</v>
      </c>
      <c r="Z162" s="88">
        <v>100000</v>
      </c>
      <c r="AD162" s="82">
        <v>119</v>
      </c>
      <c r="AE162" s="82">
        <v>17</v>
      </c>
      <c r="AF162" s="82">
        <v>17.97</v>
      </c>
      <c r="AG162" s="82" t="s">
        <v>164</v>
      </c>
      <c r="AH162" s="82">
        <v>6.68</v>
      </c>
      <c r="AI162" s="82">
        <v>1000</v>
      </c>
      <c r="AJ162" s="82" t="s">
        <v>233</v>
      </c>
      <c r="AL162" s="82">
        <v>6.6800000000000002E-3</v>
      </c>
      <c r="AM162" s="82" t="s">
        <v>6833</v>
      </c>
      <c r="AN162" s="91">
        <v>6.68</v>
      </c>
      <c r="AP162" s="82" t="s">
        <v>373</v>
      </c>
      <c r="AR162" s="92">
        <v>100000</v>
      </c>
      <c r="AU162" s="82">
        <v>76.47</v>
      </c>
      <c r="AV162" s="82" t="s">
        <v>164</v>
      </c>
      <c r="AW162" s="82">
        <v>6.68</v>
      </c>
      <c r="AX162" s="82">
        <v>1000</v>
      </c>
      <c r="AY162" s="82" t="s">
        <v>233</v>
      </c>
      <c r="BA162" s="82">
        <v>6.6800000000000002E-3</v>
      </c>
      <c r="BB162" s="82" t="s">
        <v>6834</v>
      </c>
      <c r="BC162" s="91">
        <v>6.68</v>
      </c>
      <c r="BE162" s="82" t="s">
        <v>373</v>
      </c>
      <c r="BG162" s="82" t="s">
        <v>6835</v>
      </c>
      <c r="BJ162" s="83" t="s">
        <v>162</v>
      </c>
      <c r="BQ162" s="84" t="s">
        <v>164</v>
      </c>
      <c r="BR162" s="84">
        <v>7.5</v>
      </c>
      <c r="BS162" s="84" t="s">
        <v>164</v>
      </c>
      <c r="BT162" s="85">
        <v>7.5</v>
      </c>
      <c r="BU162" s="86" t="s">
        <v>6836</v>
      </c>
    </row>
    <row r="163" spans="1:73" ht="30" x14ac:dyDescent="0.25">
      <c r="A163" s="79" t="s">
        <v>6304</v>
      </c>
      <c r="B163" s="105">
        <f>VLOOKUP(A163,[1]Pop!A162:B1106,2,FALSE)</f>
        <v>1142</v>
      </c>
      <c r="C163" s="80" t="s">
        <v>164</v>
      </c>
      <c r="D163" s="81">
        <v>440</v>
      </c>
      <c r="E163" s="81" t="s">
        <v>164</v>
      </c>
      <c r="F163" s="81">
        <v>20.2</v>
      </c>
      <c r="G163" s="81" t="s">
        <v>233</v>
      </c>
      <c r="I163" s="88">
        <v>1000</v>
      </c>
      <c r="J163" s="81">
        <v>5.6</v>
      </c>
      <c r="K163" s="81">
        <v>42.6</v>
      </c>
      <c r="L163" s="81">
        <v>70.599999999999994</v>
      </c>
      <c r="N163" s="81">
        <v>49</v>
      </c>
      <c r="O163" s="81" t="s">
        <v>164</v>
      </c>
      <c r="P163" s="81">
        <v>20.2</v>
      </c>
      <c r="Q163" s="81" t="s">
        <v>233</v>
      </c>
      <c r="S163" s="81">
        <v>1000</v>
      </c>
      <c r="T163" s="100" t="s">
        <v>7298</v>
      </c>
      <c r="U163" s="81">
        <v>154.6</v>
      </c>
      <c r="V163" s="81">
        <v>126.6</v>
      </c>
      <c r="X163" s="81" t="s">
        <v>355</v>
      </c>
      <c r="AA163" s="88">
        <v>3500000</v>
      </c>
      <c r="AC163" s="81" t="s">
        <v>372</v>
      </c>
      <c r="AD163" s="82">
        <v>401</v>
      </c>
      <c r="AE163" s="82">
        <v>45</v>
      </c>
      <c r="AF163" s="82">
        <v>28.3</v>
      </c>
      <c r="AG163" s="82" t="s">
        <v>164</v>
      </c>
      <c r="AH163" s="82">
        <v>17.7</v>
      </c>
      <c r="AI163" s="82">
        <v>1000</v>
      </c>
      <c r="AJ163" s="82" t="s">
        <v>233</v>
      </c>
      <c r="AL163" s="82">
        <v>6.35</v>
      </c>
      <c r="AN163" s="82">
        <v>17.7</v>
      </c>
      <c r="AP163" s="82" t="s">
        <v>259</v>
      </c>
      <c r="AU163" s="82">
        <v>31</v>
      </c>
      <c r="AV163" s="82" t="s">
        <v>164</v>
      </c>
      <c r="AW163" s="82">
        <v>17.7</v>
      </c>
      <c r="AX163" s="92">
        <v>1000</v>
      </c>
      <c r="AY163" s="82" t="s">
        <v>233</v>
      </c>
      <c r="BA163" s="82">
        <v>6.35</v>
      </c>
      <c r="BC163" s="82">
        <v>17.7</v>
      </c>
      <c r="BE163" s="82" t="s">
        <v>259</v>
      </c>
      <c r="BJ163" s="83" t="s">
        <v>162</v>
      </c>
      <c r="BQ163" s="84" t="s">
        <v>162</v>
      </c>
      <c r="BS163" s="84" t="s">
        <v>164</v>
      </c>
      <c r="BT163" s="85">
        <v>2</v>
      </c>
      <c r="BU163" s="86" t="s">
        <v>7299</v>
      </c>
    </row>
    <row r="164" spans="1:73" x14ac:dyDescent="0.25">
      <c r="A164" s="79" t="s">
        <v>731</v>
      </c>
      <c r="B164" s="105">
        <f>VLOOKUP(A164,[1]Pop!A163:B1107,2,FALSE)</f>
        <v>5179</v>
      </c>
      <c r="C164" s="80" t="s">
        <v>164</v>
      </c>
      <c r="D164" s="81">
        <v>2000</v>
      </c>
      <c r="E164" s="81" t="s">
        <v>164</v>
      </c>
      <c r="F164" s="81">
        <v>5.93</v>
      </c>
      <c r="G164" s="81" t="s">
        <v>233</v>
      </c>
      <c r="I164" s="81">
        <v>0</v>
      </c>
      <c r="J164" s="81" t="s">
        <v>7570</v>
      </c>
      <c r="K164" s="81">
        <v>21.68</v>
      </c>
      <c r="L164" s="81">
        <v>37.43</v>
      </c>
      <c r="N164" s="81">
        <v>250</v>
      </c>
      <c r="O164" s="81" t="s">
        <v>164</v>
      </c>
      <c r="P164" s="81" t="s">
        <v>7571</v>
      </c>
      <c r="Q164" s="81" t="s">
        <v>233</v>
      </c>
      <c r="S164" s="81">
        <v>0</v>
      </c>
      <c r="T164" s="81" t="s">
        <v>7570</v>
      </c>
      <c r="U164" s="81">
        <v>84.68</v>
      </c>
      <c r="V164" s="81">
        <v>635.92999999999995</v>
      </c>
      <c r="AD164" s="82">
        <v>1973</v>
      </c>
      <c r="AE164" s="82">
        <v>250</v>
      </c>
      <c r="AG164" s="82" t="s">
        <v>164</v>
      </c>
      <c r="AH164" s="82">
        <v>11.08</v>
      </c>
      <c r="AI164" s="82" t="s">
        <v>7572</v>
      </c>
      <c r="AJ164" s="82" t="s">
        <v>233</v>
      </c>
      <c r="AL164" s="82">
        <v>6.13</v>
      </c>
      <c r="AV164" s="82" t="s">
        <v>164</v>
      </c>
      <c r="AW164" s="82">
        <v>11.08</v>
      </c>
      <c r="AX164" s="82" t="s">
        <v>7572</v>
      </c>
      <c r="AY164" s="82" t="s">
        <v>233</v>
      </c>
      <c r="BA164" s="82" t="s">
        <v>7573</v>
      </c>
      <c r="BJ164" s="83" t="s">
        <v>162</v>
      </c>
      <c r="BQ164" s="84" t="s">
        <v>162</v>
      </c>
      <c r="BS164" s="84" t="s">
        <v>164</v>
      </c>
      <c r="BT164" s="85" t="s">
        <v>7574</v>
      </c>
    </row>
    <row r="165" spans="1:73" x14ac:dyDescent="0.25">
      <c r="A165" s="79" t="s">
        <v>7104</v>
      </c>
      <c r="B165" s="105">
        <v>776</v>
      </c>
      <c r="C165" s="80" t="s">
        <v>164</v>
      </c>
      <c r="D165" s="81">
        <v>363</v>
      </c>
      <c r="E165" s="81" t="s">
        <v>164</v>
      </c>
      <c r="F165" s="81">
        <v>11</v>
      </c>
      <c r="G165" s="81" t="s">
        <v>167</v>
      </c>
      <c r="H165" s="81" t="s">
        <v>7105</v>
      </c>
      <c r="J165" s="81" t="s">
        <v>7106</v>
      </c>
      <c r="K165" s="89">
        <v>43</v>
      </c>
      <c r="L165" s="89">
        <v>83</v>
      </c>
      <c r="N165" s="81">
        <v>43</v>
      </c>
      <c r="O165" s="81" t="s">
        <v>164</v>
      </c>
      <c r="P165" s="89">
        <v>11</v>
      </c>
      <c r="Q165" s="81" t="s">
        <v>167</v>
      </c>
      <c r="R165" s="81" t="s">
        <v>7107</v>
      </c>
      <c r="T165" s="81" t="s">
        <v>7106</v>
      </c>
      <c r="W165" s="81" t="s">
        <v>7108</v>
      </c>
      <c r="X165" s="81" t="s">
        <v>259</v>
      </c>
      <c r="AD165" s="82">
        <v>341</v>
      </c>
      <c r="AF165" s="82">
        <v>41</v>
      </c>
      <c r="AG165" s="82" t="s">
        <v>164</v>
      </c>
      <c r="AH165" s="91">
        <v>5</v>
      </c>
      <c r="AJ165" s="82" t="s">
        <v>167</v>
      </c>
      <c r="AK165" s="82" t="s">
        <v>7109</v>
      </c>
      <c r="AL165" s="82" t="s">
        <v>7110</v>
      </c>
      <c r="AP165" s="82" t="s">
        <v>259</v>
      </c>
      <c r="AU165" s="91">
        <v>643</v>
      </c>
      <c r="AV165" s="82" t="s">
        <v>164</v>
      </c>
      <c r="AW165" s="91">
        <v>5</v>
      </c>
      <c r="AY165" s="82" t="s">
        <v>167</v>
      </c>
      <c r="AZ165" s="82" t="s">
        <v>7111</v>
      </c>
      <c r="BA165" s="91">
        <v>2</v>
      </c>
      <c r="BE165" s="82" t="s">
        <v>259</v>
      </c>
      <c r="BJ165" s="83" t="s">
        <v>162</v>
      </c>
      <c r="BQ165" s="84" t="s">
        <v>162</v>
      </c>
      <c r="BS165" s="84" t="s">
        <v>162</v>
      </c>
    </row>
    <row r="166" spans="1:73" x14ac:dyDescent="0.25">
      <c r="A166" s="79" t="s">
        <v>6306</v>
      </c>
      <c r="B166" s="105">
        <f>VLOOKUP(A166,[1]Pop!A165:B1109,2,FALSE)</f>
        <v>1323</v>
      </c>
      <c r="C166" s="80" t="s">
        <v>164</v>
      </c>
      <c r="D166" s="81">
        <v>501</v>
      </c>
      <c r="E166" s="81" t="s">
        <v>164</v>
      </c>
      <c r="F166" s="81">
        <v>13.55</v>
      </c>
      <c r="G166" s="81" t="s">
        <v>233</v>
      </c>
      <c r="I166" s="81">
        <v>0</v>
      </c>
      <c r="J166" s="81" t="s">
        <v>7317</v>
      </c>
      <c r="K166" s="81">
        <v>28.55</v>
      </c>
      <c r="L166" s="81">
        <v>43.55</v>
      </c>
      <c r="N166" s="81">
        <v>52</v>
      </c>
      <c r="O166" s="81" t="s">
        <v>164</v>
      </c>
      <c r="P166" s="81">
        <v>13.55</v>
      </c>
      <c r="Q166" s="81" t="s">
        <v>233</v>
      </c>
      <c r="S166" s="81">
        <v>0</v>
      </c>
      <c r="T166" s="81" t="s">
        <v>7317</v>
      </c>
      <c r="U166" s="81">
        <v>88.55</v>
      </c>
      <c r="V166" s="81">
        <v>613.54999999999995</v>
      </c>
      <c r="X166" s="81" t="s">
        <v>259</v>
      </c>
      <c r="AC166" s="81" t="s">
        <v>7318</v>
      </c>
      <c r="AD166" s="82">
        <v>476</v>
      </c>
      <c r="AE166" s="82">
        <v>37</v>
      </c>
      <c r="AF166" s="82">
        <v>22.51</v>
      </c>
      <c r="AG166" s="82" t="s">
        <v>164</v>
      </c>
      <c r="AH166" s="82">
        <v>13.55</v>
      </c>
      <c r="AI166" s="82">
        <v>0</v>
      </c>
      <c r="AJ166" s="82" t="s">
        <v>233</v>
      </c>
      <c r="AL166" s="82" t="s">
        <v>7317</v>
      </c>
      <c r="AN166" s="82">
        <v>3</v>
      </c>
      <c r="AP166" s="82" t="s">
        <v>259</v>
      </c>
      <c r="AU166" s="82">
        <v>35.549999999999997</v>
      </c>
      <c r="AV166" s="82" t="s">
        <v>164</v>
      </c>
      <c r="AW166" s="82">
        <v>13.55</v>
      </c>
      <c r="AX166" s="82">
        <v>0</v>
      </c>
      <c r="AY166" s="82" t="s">
        <v>233</v>
      </c>
      <c r="BA166" s="82" t="s">
        <v>7317</v>
      </c>
      <c r="BC166" s="82">
        <v>3</v>
      </c>
      <c r="BE166" s="82" t="s">
        <v>259</v>
      </c>
      <c r="BJ166" s="83" t="s">
        <v>164</v>
      </c>
      <c r="BK166" s="83">
        <v>2</v>
      </c>
      <c r="BL166" s="83">
        <v>2</v>
      </c>
      <c r="BM166" s="83" t="s">
        <v>167</v>
      </c>
      <c r="BO166" s="83" t="s">
        <v>647</v>
      </c>
      <c r="BQ166" s="84" t="s">
        <v>164</v>
      </c>
      <c r="BR166" s="84">
        <v>7</v>
      </c>
      <c r="BS166" s="84" t="s">
        <v>164</v>
      </c>
      <c r="BT166" s="85">
        <v>3</v>
      </c>
    </row>
    <row r="167" spans="1:73" x14ac:dyDescent="0.25">
      <c r="A167" s="79" t="s">
        <v>6308</v>
      </c>
      <c r="B167" s="105">
        <f>VLOOKUP(A167,[1]Pop!A166:B1110,2,FALSE)</f>
        <v>6141</v>
      </c>
      <c r="C167" s="80" t="s">
        <v>164</v>
      </c>
      <c r="D167" s="81">
        <v>2154</v>
      </c>
      <c r="E167" s="81" t="s">
        <v>164</v>
      </c>
      <c r="F167" s="81">
        <v>12.97</v>
      </c>
      <c r="G167" s="81" t="s">
        <v>614</v>
      </c>
      <c r="I167" s="81">
        <v>300</v>
      </c>
      <c r="J167" s="81">
        <v>0.17699999999999999</v>
      </c>
      <c r="M167" s="81" t="s">
        <v>5382</v>
      </c>
      <c r="N167" s="81">
        <v>345</v>
      </c>
      <c r="O167" s="81" t="s">
        <v>164</v>
      </c>
      <c r="P167" s="81">
        <v>12.97</v>
      </c>
      <c r="Q167" s="81" t="s">
        <v>614</v>
      </c>
      <c r="S167" s="81">
        <v>300</v>
      </c>
      <c r="T167" s="81">
        <v>1.77E-2</v>
      </c>
      <c r="W167" s="81" t="s">
        <v>7601</v>
      </c>
      <c r="X167" s="81" t="s">
        <v>373</v>
      </c>
      <c r="Z167" s="96">
        <v>1179000</v>
      </c>
      <c r="AC167" s="81" t="s">
        <v>341</v>
      </c>
      <c r="AD167" s="82">
        <v>2154</v>
      </c>
      <c r="AE167" s="82">
        <v>345</v>
      </c>
      <c r="AF167" s="91">
        <v>27.68</v>
      </c>
      <c r="AG167" s="82" t="s">
        <v>164</v>
      </c>
      <c r="AH167" s="91">
        <v>23.09</v>
      </c>
      <c r="AI167" s="82">
        <v>300</v>
      </c>
      <c r="AJ167" s="82" t="s">
        <v>614</v>
      </c>
      <c r="AL167" s="82">
        <v>1.508E-2</v>
      </c>
      <c r="AO167" s="82" t="s">
        <v>7602</v>
      </c>
      <c r="AP167" s="82" t="s">
        <v>259</v>
      </c>
      <c r="AU167" s="82">
        <v>41.62</v>
      </c>
      <c r="AV167" s="82" t="s">
        <v>164</v>
      </c>
      <c r="AW167" s="91">
        <v>23.09</v>
      </c>
      <c r="AX167" s="82" t="s">
        <v>7603</v>
      </c>
      <c r="AY167" s="82" t="s">
        <v>614</v>
      </c>
      <c r="BA167" s="82">
        <v>1.508E-2</v>
      </c>
      <c r="BD167" s="82" t="s">
        <v>7604</v>
      </c>
      <c r="BE167" s="82" t="s">
        <v>259</v>
      </c>
      <c r="BJ167" s="83" t="s">
        <v>164</v>
      </c>
      <c r="BK167" s="83">
        <v>3.5</v>
      </c>
      <c r="BL167" s="83" t="s">
        <v>7605</v>
      </c>
      <c r="BM167" s="83" t="s">
        <v>167</v>
      </c>
      <c r="BP167" s="83" t="s">
        <v>7606</v>
      </c>
      <c r="BQ167" s="84" t="s">
        <v>162</v>
      </c>
      <c r="BS167" s="84" t="s">
        <v>162</v>
      </c>
    </row>
    <row r="168" spans="1:73" x14ac:dyDescent="0.25">
      <c r="A168" s="79" t="s">
        <v>931</v>
      </c>
      <c r="B168" s="105">
        <f>VLOOKUP(A168,[1]Pop!A167:B1111,2,FALSE)</f>
        <v>307</v>
      </c>
      <c r="C168" s="80" t="s">
        <v>164</v>
      </c>
      <c r="D168" s="81">
        <v>124</v>
      </c>
      <c r="E168" s="81" t="s">
        <v>162</v>
      </c>
      <c r="K168" s="89">
        <v>46.52</v>
      </c>
      <c r="L168" s="89">
        <v>77.52</v>
      </c>
      <c r="N168" s="81">
        <v>15</v>
      </c>
      <c r="O168" s="81" t="s">
        <v>162</v>
      </c>
      <c r="U168" s="89">
        <v>170.52</v>
      </c>
      <c r="V168" s="89">
        <v>1255.52</v>
      </c>
      <c r="X168" s="81" t="s">
        <v>373</v>
      </c>
      <c r="Y168" s="89">
        <v>15.52</v>
      </c>
      <c r="Z168" s="81" t="s">
        <v>6884</v>
      </c>
      <c r="AD168" s="82">
        <v>124</v>
      </c>
      <c r="AE168" s="82">
        <v>15</v>
      </c>
      <c r="AF168" s="82">
        <v>2683</v>
      </c>
      <c r="AG168" s="82" t="s">
        <v>164</v>
      </c>
      <c r="AH168" s="91">
        <v>15.6</v>
      </c>
      <c r="AJ168" s="82" t="s">
        <v>233</v>
      </c>
      <c r="AM168" s="91">
        <v>15.6</v>
      </c>
      <c r="AN168" s="91">
        <v>20.18</v>
      </c>
      <c r="AP168" s="82" t="s">
        <v>259</v>
      </c>
      <c r="AQ168" s="91">
        <v>15.6</v>
      </c>
      <c r="AU168" s="82">
        <v>10092</v>
      </c>
      <c r="AV168" s="82" t="s">
        <v>164</v>
      </c>
      <c r="AW168" s="91">
        <v>15.6</v>
      </c>
      <c r="AY168" s="82" t="s">
        <v>233</v>
      </c>
      <c r="BB168" s="91">
        <v>15.6</v>
      </c>
      <c r="BC168" s="91">
        <v>20.18</v>
      </c>
      <c r="BE168" s="82" t="s">
        <v>259</v>
      </c>
      <c r="BF168" s="91">
        <v>15.6</v>
      </c>
      <c r="BJ168" s="83" t="s">
        <v>162</v>
      </c>
      <c r="BQ168" s="84" t="s">
        <v>162</v>
      </c>
      <c r="BS168" s="84" t="s">
        <v>164</v>
      </c>
      <c r="BT168" s="90">
        <v>8.0299999999999994</v>
      </c>
    </row>
    <row r="169" spans="1:73" x14ac:dyDescent="0.25">
      <c r="A169" s="79" t="s">
        <v>5898</v>
      </c>
      <c r="B169" s="105">
        <f>VLOOKUP(A169,[1]Pop!A168:B1112,2,FALSE)</f>
        <v>1117</v>
      </c>
      <c r="C169" s="80" t="s">
        <v>164</v>
      </c>
      <c r="D169" s="81">
        <v>576</v>
      </c>
      <c r="E169" s="81" t="s">
        <v>164</v>
      </c>
      <c r="F169" s="89">
        <v>9.4499999999999993</v>
      </c>
      <c r="G169" s="81" t="s">
        <v>233</v>
      </c>
      <c r="I169" s="81">
        <v>1300</v>
      </c>
      <c r="J169" s="81" t="s">
        <v>7287</v>
      </c>
      <c r="N169" s="81">
        <v>73</v>
      </c>
      <c r="O169" s="81" t="s">
        <v>164</v>
      </c>
      <c r="P169" s="81">
        <v>9.4499999999999993</v>
      </c>
      <c r="Q169" s="81" t="s">
        <v>233</v>
      </c>
      <c r="S169" s="81">
        <v>1300</v>
      </c>
      <c r="T169" s="81">
        <v>3.53</v>
      </c>
      <c r="X169" s="81" t="s">
        <v>259</v>
      </c>
      <c r="AD169" s="82">
        <v>504</v>
      </c>
      <c r="AE169" s="82">
        <v>67</v>
      </c>
      <c r="AF169" s="82">
        <v>31.3</v>
      </c>
      <c r="AG169" s="82" t="s">
        <v>164</v>
      </c>
      <c r="AH169" s="82">
        <v>13</v>
      </c>
      <c r="AI169" s="82">
        <v>1300</v>
      </c>
      <c r="AJ169" s="82" t="s">
        <v>233</v>
      </c>
      <c r="AL169" s="82">
        <v>5.92</v>
      </c>
      <c r="AP169" s="82" t="s">
        <v>259</v>
      </c>
      <c r="AU169" s="82">
        <v>916.98</v>
      </c>
      <c r="AV169" s="82" t="s">
        <v>164</v>
      </c>
      <c r="AW169" s="82">
        <v>13</v>
      </c>
      <c r="AX169" s="82">
        <v>1300</v>
      </c>
      <c r="AY169" s="82" t="s">
        <v>233</v>
      </c>
      <c r="BA169" s="82">
        <v>5.92</v>
      </c>
      <c r="BE169" s="82" t="s">
        <v>259</v>
      </c>
      <c r="BJ169" s="83" t="s">
        <v>162</v>
      </c>
      <c r="BQ169" s="84" t="s">
        <v>162</v>
      </c>
      <c r="BS169" s="84" t="s">
        <v>164</v>
      </c>
      <c r="BT169" s="85">
        <v>6</v>
      </c>
    </row>
    <row r="170" spans="1:73" x14ac:dyDescent="0.25">
      <c r="A170" s="79" t="s">
        <v>3915</v>
      </c>
      <c r="B170" s="105">
        <f>VLOOKUP(A170,[1]Pop!A169:B1113,2,FALSE)</f>
        <v>2528</v>
      </c>
      <c r="C170" s="80" t="s">
        <v>164</v>
      </c>
      <c r="D170" s="81">
        <v>1076</v>
      </c>
      <c r="E170" s="81" t="s">
        <v>164</v>
      </c>
      <c r="F170" s="81">
        <v>22</v>
      </c>
      <c r="G170" s="81" t="s">
        <v>233</v>
      </c>
      <c r="I170" s="81">
        <v>1000</v>
      </c>
      <c r="J170" s="81" t="s">
        <v>7448</v>
      </c>
      <c r="K170" s="81">
        <v>41.4</v>
      </c>
      <c r="L170" s="81">
        <v>70.5</v>
      </c>
      <c r="M170" s="81" t="s">
        <v>7449</v>
      </c>
      <c r="N170" s="81">
        <v>0</v>
      </c>
      <c r="O170" s="81" t="s">
        <v>162</v>
      </c>
      <c r="AD170" s="82">
        <v>1076</v>
      </c>
      <c r="AF170" s="82">
        <v>21.5</v>
      </c>
      <c r="AG170" s="82" t="s">
        <v>164</v>
      </c>
      <c r="AH170" s="82">
        <v>8.5</v>
      </c>
      <c r="AI170" s="82">
        <v>1000</v>
      </c>
      <c r="AJ170" s="82" t="s">
        <v>233</v>
      </c>
      <c r="AL170" s="82">
        <v>3.25</v>
      </c>
      <c r="AN170" s="82">
        <v>3.25</v>
      </c>
      <c r="AV170" s="82" t="s">
        <v>162</v>
      </c>
      <c r="BJ170" s="83" t="s">
        <v>164</v>
      </c>
      <c r="BK170" s="83">
        <v>1.5</v>
      </c>
      <c r="BM170" s="83" t="s">
        <v>167</v>
      </c>
      <c r="BP170" s="83" t="s">
        <v>7450</v>
      </c>
      <c r="BQ170" s="84" t="s">
        <v>162</v>
      </c>
      <c r="BS170" s="84" t="s">
        <v>162</v>
      </c>
    </row>
    <row r="171" spans="1:73" x14ac:dyDescent="0.25">
      <c r="A171" s="79" t="s">
        <v>1393</v>
      </c>
      <c r="B171" s="105">
        <f>VLOOKUP(A171,[1]Pop!A170:B1114,2,FALSE)</f>
        <v>375</v>
      </c>
      <c r="C171" s="80" t="s">
        <v>164</v>
      </c>
      <c r="D171" s="81">
        <v>216</v>
      </c>
      <c r="E171" s="81" t="s">
        <v>162</v>
      </c>
      <c r="K171" s="81">
        <v>39.25</v>
      </c>
      <c r="L171" s="81">
        <v>75.5</v>
      </c>
      <c r="N171" s="81">
        <v>34</v>
      </c>
      <c r="O171" s="81" t="s">
        <v>162</v>
      </c>
      <c r="U171" s="81">
        <v>184.25</v>
      </c>
      <c r="V171" s="81">
        <v>1453</v>
      </c>
      <c r="X171" s="81" t="s">
        <v>259</v>
      </c>
      <c r="AC171" s="81" t="s">
        <v>264</v>
      </c>
      <c r="AD171" s="82">
        <v>182</v>
      </c>
      <c r="AE171" s="82">
        <v>34</v>
      </c>
      <c r="AF171" s="91">
        <v>20.39</v>
      </c>
      <c r="AG171" s="82" t="s">
        <v>162</v>
      </c>
      <c r="AM171" s="82" t="s">
        <v>6929</v>
      </c>
      <c r="AP171" s="82" t="s">
        <v>259</v>
      </c>
      <c r="AU171" s="82">
        <v>20.39</v>
      </c>
      <c r="AV171" s="82" t="s">
        <v>162</v>
      </c>
      <c r="BB171" s="82" t="s">
        <v>6929</v>
      </c>
      <c r="BE171" s="82" t="s">
        <v>259</v>
      </c>
      <c r="BJ171" s="83" t="s">
        <v>162</v>
      </c>
      <c r="BQ171" s="84" t="s">
        <v>164</v>
      </c>
      <c r="BR171" s="84">
        <v>15</v>
      </c>
      <c r="BS171" s="84" t="s">
        <v>162</v>
      </c>
    </row>
    <row r="172" spans="1:73" x14ac:dyDescent="0.25">
      <c r="A172" s="79" t="s">
        <v>5482</v>
      </c>
      <c r="B172" s="106">
        <v>27552</v>
      </c>
      <c r="C172" s="80" t="s">
        <v>164</v>
      </c>
      <c r="D172" s="81">
        <v>8756</v>
      </c>
      <c r="E172" s="81" t="s">
        <v>164</v>
      </c>
      <c r="F172" s="81">
        <v>7.05</v>
      </c>
      <c r="G172" s="81" t="s">
        <v>614</v>
      </c>
      <c r="I172" s="81">
        <v>0</v>
      </c>
      <c r="J172" s="81">
        <v>1.93</v>
      </c>
      <c r="M172" s="81" t="s">
        <v>7705</v>
      </c>
      <c r="N172" s="81">
        <v>724</v>
      </c>
      <c r="O172" s="81" t="s">
        <v>164</v>
      </c>
      <c r="P172" s="81">
        <v>7.05</v>
      </c>
      <c r="Q172" s="81" t="s">
        <v>614</v>
      </c>
      <c r="S172" s="81">
        <v>0</v>
      </c>
      <c r="T172" s="81">
        <v>1.75</v>
      </c>
      <c r="W172" s="81" t="s">
        <v>7706</v>
      </c>
      <c r="X172" s="81" t="s">
        <v>259</v>
      </c>
      <c r="Y172" s="81" t="s">
        <v>7707</v>
      </c>
      <c r="AC172" s="81" t="s">
        <v>7708</v>
      </c>
      <c r="AG172" s="82" t="s">
        <v>164</v>
      </c>
      <c r="AV172" s="82" t="s">
        <v>164</v>
      </c>
      <c r="BJ172" s="83" t="s">
        <v>164</v>
      </c>
      <c r="BK172" s="83">
        <v>4</v>
      </c>
      <c r="BL172" s="83">
        <v>4</v>
      </c>
      <c r="BM172" s="83" t="s">
        <v>775</v>
      </c>
      <c r="BN172" s="83" t="s">
        <v>7709</v>
      </c>
      <c r="BQ172" s="84" t="s">
        <v>162</v>
      </c>
      <c r="BS172" s="84" t="s">
        <v>162</v>
      </c>
    </row>
    <row r="173" spans="1:73" x14ac:dyDescent="0.25">
      <c r="A173" s="79" t="s">
        <v>6312</v>
      </c>
      <c r="B173" s="105">
        <f>VLOOKUP(A173,[1]Pop!A172:B1116,2,FALSE)</f>
        <v>255</v>
      </c>
      <c r="C173" s="80" t="s">
        <v>164</v>
      </c>
      <c r="D173" s="81">
        <v>120</v>
      </c>
      <c r="E173" s="81" t="s">
        <v>164</v>
      </c>
      <c r="F173" s="81">
        <v>35</v>
      </c>
      <c r="G173" s="81" t="s">
        <v>233</v>
      </c>
      <c r="I173" s="81">
        <v>1000</v>
      </c>
      <c r="J173" s="81">
        <v>0.08</v>
      </c>
      <c r="K173" s="81">
        <v>67</v>
      </c>
      <c r="N173" s="81">
        <v>5</v>
      </c>
      <c r="O173" s="81" t="s">
        <v>164</v>
      </c>
      <c r="P173" s="81">
        <v>35</v>
      </c>
      <c r="Q173" s="81" t="s">
        <v>233</v>
      </c>
      <c r="S173" s="81">
        <v>1000</v>
      </c>
      <c r="T173" s="81">
        <v>8.0000000000000002E-3</v>
      </c>
      <c r="W173" s="81">
        <v>67</v>
      </c>
      <c r="X173" s="81" t="s">
        <v>259</v>
      </c>
      <c r="AD173" s="82">
        <v>115</v>
      </c>
      <c r="AE173" s="82">
        <v>5</v>
      </c>
      <c r="AF173" s="82" t="s">
        <v>6814</v>
      </c>
      <c r="AG173" s="82" t="s">
        <v>164</v>
      </c>
      <c r="AH173" s="82">
        <v>16.5</v>
      </c>
      <c r="AI173" s="82">
        <v>1000</v>
      </c>
      <c r="AJ173" s="82" t="s">
        <v>233</v>
      </c>
      <c r="AL173" s="82">
        <v>4.5999999999999999E-3</v>
      </c>
      <c r="AN173" s="82">
        <v>16.5</v>
      </c>
      <c r="AP173" s="82" t="s">
        <v>259</v>
      </c>
      <c r="AU173" s="82" t="s">
        <v>6814</v>
      </c>
      <c r="AV173" s="82" t="s">
        <v>164</v>
      </c>
      <c r="AW173" s="82">
        <v>16.5</v>
      </c>
      <c r="AX173" s="82">
        <v>1000</v>
      </c>
      <c r="AY173" s="82" t="s">
        <v>233</v>
      </c>
      <c r="BA173" s="82">
        <v>4.5999999999999999E-3</v>
      </c>
      <c r="BC173" s="82">
        <v>16.5</v>
      </c>
      <c r="BE173" s="82" t="s">
        <v>259</v>
      </c>
      <c r="BJ173" s="83" t="s">
        <v>162</v>
      </c>
      <c r="BQ173" s="84" t="s">
        <v>162</v>
      </c>
      <c r="BS173" s="84" t="s">
        <v>164</v>
      </c>
      <c r="BT173" s="85">
        <v>15</v>
      </c>
    </row>
    <row r="174" spans="1:73" x14ac:dyDescent="0.25">
      <c r="A174" s="79" t="s">
        <v>1619</v>
      </c>
      <c r="B174" s="105">
        <f>VLOOKUP(A174,[1]Pop!A173:B1117,2,FALSE)</f>
        <v>28079</v>
      </c>
      <c r="C174" s="80" t="s">
        <v>164</v>
      </c>
      <c r="D174" s="81">
        <v>11000</v>
      </c>
      <c r="E174" s="81" t="s">
        <v>164</v>
      </c>
      <c r="F174" s="81">
        <v>15.54</v>
      </c>
      <c r="G174" s="81" t="s">
        <v>614</v>
      </c>
      <c r="I174" s="81">
        <v>200</v>
      </c>
      <c r="J174" s="81">
        <v>3.8250000000000002</v>
      </c>
      <c r="M174" s="81" t="s">
        <v>7710</v>
      </c>
      <c r="N174" s="81" t="s">
        <v>7711</v>
      </c>
      <c r="O174" s="81" t="s">
        <v>162</v>
      </c>
      <c r="W174" s="81" t="s">
        <v>7712</v>
      </c>
      <c r="X174" s="81" t="s">
        <v>373</v>
      </c>
      <c r="Z174" s="81" t="s">
        <v>7713</v>
      </c>
      <c r="AD174" s="82">
        <v>11000</v>
      </c>
      <c r="AF174" s="82">
        <v>16.75</v>
      </c>
      <c r="AG174" s="82" t="s">
        <v>164</v>
      </c>
      <c r="AH174" s="82">
        <v>10.7</v>
      </c>
      <c r="AI174" s="82" t="s">
        <v>7714</v>
      </c>
      <c r="AJ174" s="82" t="s">
        <v>614</v>
      </c>
      <c r="AL174" s="82" t="s">
        <v>7715</v>
      </c>
      <c r="AO174" s="82" t="s">
        <v>7716</v>
      </c>
      <c r="AP174" s="82" t="s">
        <v>259</v>
      </c>
      <c r="AU174" s="82">
        <v>16.75</v>
      </c>
      <c r="AV174" s="82" t="s">
        <v>164</v>
      </c>
      <c r="AW174" s="82">
        <v>4.74</v>
      </c>
      <c r="AX174" s="82" t="s">
        <v>7714</v>
      </c>
      <c r="AY174" s="82" t="s">
        <v>614</v>
      </c>
      <c r="BA174" s="82" t="s">
        <v>7715</v>
      </c>
      <c r="BJ174" s="83" t="s">
        <v>164</v>
      </c>
      <c r="BK174" s="83">
        <v>1.75</v>
      </c>
      <c r="BL174" s="83">
        <v>10</v>
      </c>
      <c r="BM174" s="83" t="s">
        <v>167</v>
      </c>
      <c r="BP174" s="83" t="s">
        <v>7717</v>
      </c>
      <c r="BQ174" s="84" t="s">
        <v>164</v>
      </c>
      <c r="BR174" s="84">
        <v>10.7</v>
      </c>
      <c r="BS174" s="84" t="s">
        <v>162</v>
      </c>
    </row>
    <row r="175" spans="1:73" x14ac:dyDescent="0.25">
      <c r="A175" s="79" t="s">
        <v>6318</v>
      </c>
      <c r="B175" s="105">
        <f>VLOOKUP(A175,[1]Pop!A174:B1118,2,FALSE)</f>
        <v>275</v>
      </c>
      <c r="C175" s="80" t="s">
        <v>164</v>
      </c>
      <c r="D175" s="81">
        <v>107</v>
      </c>
      <c r="E175" s="81" t="s">
        <v>164</v>
      </c>
      <c r="F175" s="81">
        <v>15</v>
      </c>
      <c r="G175" s="81" t="s">
        <v>233</v>
      </c>
      <c r="I175" s="81">
        <v>1000</v>
      </c>
      <c r="J175" s="81">
        <v>5</v>
      </c>
      <c r="K175" s="81">
        <v>35</v>
      </c>
      <c r="L175" s="81">
        <v>60</v>
      </c>
      <c r="N175" s="81">
        <v>14</v>
      </c>
      <c r="O175" s="81" t="s">
        <v>164</v>
      </c>
      <c r="P175" s="81">
        <v>15</v>
      </c>
      <c r="Q175" s="81" t="s">
        <v>233</v>
      </c>
      <c r="S175" s="81">
        <v>1000</v>
      </c>
      <c r="T175" s="81">
        <v>5</v>
      </c>
      <c r="U175" s="81">
        <v>135</v>
      </c>
      <c r="V175" s="81">
        <v>1015</v>
      </c>
      <c r="X175" s="81" t="s">
        <v>259</v>
      </c>
      <c r="AD175" s="82">
        <v>104</v>
      </c>
      <c r="AE175" s="82">
        <v>13</v>
      </c>
      <c r="AF175" s="82">
        <v>10.59</v>
      </c>
      <c r="AG175" s="82" t="s">
        <v>164</v>
      </c>
      <c r="AH175" s="82">
        <v>7</v>
      </c>
      <c r="AI175" s="82">
        <v>1000</v>
      </c>
      <c r="AJ175" s="82" t="s">
        <v>233</v>
      </c>
      <c r="AL175" s="82">
        <v>1.5</v>
      </c>
      <c r="AP175" s="82" t="s">
        <v>259</v>
      </c>
      <c r="AU175" s="82">
        <v>7.62</v>
      </c>
      <c r="AV175" s="82" t="s">
        <v>164</v>
      </c>
      <c r="AW175" s="82">
        <v>7</v>
      </c>
      <c r="AX175" s="82">
        <v>1000</v>
      </c>
      <c r="AY175" s="82" t="s">
        <v>233</v>
      </c>
      <c r="BA175" s="82">
        <v>1.5</v>
      </c>
      <c r="BE175" s="82" t="s">
        <v>259</v>
      </c>
      <c r="BJ175" s="83" t="s">
        <v>162</v>
      </c>
      <c r="BQ175" s="84" t="s">
        <v>162</v>
      </c>
      <c r="BS175" s="84" t="s">
        <v>162</v>
      </c>
    </row>
    <row r="176" spans="1:73" x14ac:dyDescent="0.25">
      <c r="A176" s="79" t="s">
        <v>6319</v>
      </c>
      <c r="B176" s="105">
        <f>VLOOKUP(A176,[1]Pop!A175:B1119,2,FALSE)</f>
        <v>920</v>
      </c>
      <c r="C176" s="80" t="s">
        <v>164</v>
      </c>
      <c r="D176" s="81">
        <v>320</v>
      </c>
      <c r="E176" s="81" t="s">
        <v>164</v>
      </c>
      <c r="F176" s="96">
        <v>16</v>
      </c>
      <c r="G176" s="81" t="s">
        <v>233</v>
      </c>
      <c r="I176" s="88">
        <v>1500</v>
      </c>
      <c r="J176" s="81">
        <v>1.06E-2</v>
      </c>
      <c r="K176" s="81">
        <v>26.5</v>
      </c>
      <c r="L176" s="81">
        <v>41.5</v>
      </c>
      <c r="N176" s="81">
        <v>30</v>
      </c>
      <c r="O176" s="81" t="s">
        <v>164</v>
      </c>
      <c r="P176" s="96">
        <v>16</v>
      </c>
      <c r="Q176" s="81" t="s">
        <v>233</v>
      </c>
      <c r="S176" s="88">
        <v>1500</v>
      </c>
      <c r="T176" s="81">
        <v>1.06E-2</v>
      </c>
      <c r="U176" s="89">
        <v>86.5</v>
      </c>
      <c r="V176" s="89">
        <v>611.5</v>
      </c>
      <c r="X176" s="81" t="s">
        <v>259</v>
      </c>
      <c r="AD176" s="82">
        <v>298</v>
      </c>
      <c r="AE176" s="82">
        <v>27</v>
      </c>
      <c r="AF176" s="82">
        <v>33.119999999999997</v>
      </c>
      <c r="AG176" s="82" t="s">
        <v>164</v>
      </c>
      <c r="AH176" s="91">
        <v>27.25</v>
      </c>
      <c r="AI176" s="92">
        <v>1500</v>
      </c>
      <c r="AJ176" s="82" t="s">
        <v>233</v>
      </c>
      <c r="AL176" s="82">
        <v>1.7999999999999999E-2</v>
      </c>
      <c r="AU176" s="82">
        <v>37.619999999999997</v>
      </c>
      <c r="AV176" s="82" t="s">
        <v>164</v>
      </c>
      <c r="AW176" s="82">
        <v>27.25</v>
      </c>
      <c r="AX176" s="92">
        <v>1500</v>
      </c>
      <c r="AY176" s="82" t="s">
        <v>233</v>
      </c>
      <c r="BA176" s="82">
        <v>1.7999999999999999E-2</v>
      </c>
      <c r="BJ176" s="83" t="s">
        <v>162</v>
      </c>
      <c r="BQ176" s="84" t="s">
        <v>162</v>
      </c>
      <c r="BS176" s="84" t="s">
        <v>162</v>
      </c>
    </row>
    <row r="177" spans="1:73" x14ac:dyDescent="0.25">
      <c r="A177" s="79" t="s">
        <v>3534</v>
      </c>
      <c r="B177" s="105">
        <f>VLOOKUP(A177,[1]Pop!A176:B1120,2,FALSE)</f>
        <v>176</v>
      </c>
      <c r="C177" s="80" t="s">
        <v>164</v>
      </c>
      <c r="D177" s="81">
        <v>60</v>
      </c>
      <c r="E177" s="81" t="s">
        <v>164</v>
      </c>
      <c r="F177" s="81">
        <v>38.520000000000003</v>
      </c>
      <c r="G177" s="81" t="s">
        <v>233</v>
      </c>
      <c r="I177" s="81">
        <v>1500</v>
      </c>
      <c r="J177" s="81" t="s">
        <v>6741</v>
      </c>
      <c r="K177" s="81">
        <v>60.22</v>
      </c>
      <c r="L177" s="81">
        <v>91.22</v>
      </c>
      <c r="N177" s="81">
        <v>1</v>
      </c>
      <c r="O177" s="81" t="s">
        <v>164</v>
      </c>
      <c r="P177" s="81">
        <v>38.520000000000003</v>
      </c>
      <c r="Q177" s="81" t="s">
        <v>233</v>
      </c>
      <c r="S177" s="81">
        <v>1500</v>
      </c>
      <c r="T177" s="81">
        <v>6.2</v>
      </c>
      <c r="U177" s="81">
        <v>184.22</v>
      </c>
      <c r="V177" s="81">
        <v>1269.22</v>
      </c>
      <c r="X177" s="81" t="s">
        <v>259</v>
      </c>
      <c r="AC177" s="81" t="s">
        <v>372</v>
      </c>
      <c r="AD177" s="82" t="s">
        <v>372</v>
      </c>
      <c r="AF177" s="82" t="s">
        <v>372</v>
      </c>
      <c r="AG177" s="82" t="s">
        <v>162</v>
      </c>
      <c r="AM177" s="82" t="s">
        <v>372</v>
      </c>
      <c r="AU177" s="82" t="s">
        <v>372</v>
      </c>
      <c r="AV177" s="82" t="s">
        <v>162</v>
      </c>
      <c r="BB177" s="82" t="s">
        <v>372</v>
      </c>
      <c r="BJ177" s="83" t="s">
        <v>162</v>
      </c>
      <c r="BQ177" s="84" t="s">
        <v>162</v>
      </c>
      <c r="BS177" s="84" t="s">
        <v>162</v>
      </c>
    </row>
    <row r="178" spans="1:73" x14ac:dyDescent="0.25">
      <c r="A178" s="79" t="s">
        <v>7177</v>
      </c>
      <c r="B178" s="105">
        <f>VLOOKUP(A178,[1]Pop!A177:B1121,2,FALSE)</f>
        <v>871</v>
      </c>
      <c r="C178" s="80" t="s">
        <v>164</v>
      </c>
      <c r="D178" s="81">
        <v>324</v>
      </c>
      <c r="E178" s="81" t="s">
        <v>164</v>
      </c>
      <c r="F178" s="81">
        <v>15.5</v>
      </c>
      <c r="G178" s="81" t="s">
        <v>614</v>
      </c>
      <c r="I178" s="81">
        <v>134</v>
      </c>
      <c r="J178" s="81">
        <v>2.3230000000000001E-2</v>
      </c>
      <c r="M178" s="81" t="s">
        <v>7178</v>
      </c>
      <c r="N178" s="81">
        <v>58</v>
      </c>
      <c r="O178" s="81" t="s">
        <v>164</v>
      </c>
      <c r="P178" s="81">
        <v>15.5</v>
      </c>
      <c r="Q178" s="81" t="s">
        <v>614</v>
      </c>
      <c r="S178" s="81">
        <v>134</v>
      </c>
      <c r="T178" s="81">
        <v>2.3230000000000001E-2</v>
      </c>
      <c r="W178" s="81" t="s">
        <v>7179</v>
      </c>
      <c r="X178" s="81" t="s">
        <v>373</v>
      </c>
      <c r="Z178" s="88">
        <v>132000</v>
      </c>
      <c r="AD178" s="82">
        <v>348</v>
      </c>
      <c r="AE178" s="82">
        <v>64</v>
      </c>
      <c r="AF178" s="82">
        <v>25.51</v>
      </c>
      <c r="AG178" s="82" t="s">
        <v>164</v>
      </c>
      <c r="AH178" s="82">
        <v>16.46</v>
      </c>
      <c r="AI178" s="82">
        <v>0</v>
      </c>
      <c r="AJ178" s="82" t="s">
        <v>614</v>
      </c>
      <c r="AL178" s="82">
        <v>4.8099999999999997E-2</v>
      </c>
      <c r="AO178" s="82" t="s">
        <v>7180</v>
      </c>
      <c r="AP178" s="82" t="s">
        <v>373</v>
      </c>
      <c r="AR178" s="92">
        <v>290000</v>
      </c>
      <c r="AU178" s="82">
        <v>35.090000000000003</v>
      </c>
      <c r="AV178" s="82" t="s">
        <v>164</v>
      </c>
      <c r="AW178" s="82">
        <v>10.46</v>
      </c>
      <c r="AX178" s="82">
        <v>0</v>
      </c>
      <c r="AY178" s="82" t="s">
        <v>614</v>
      </c>
      <c r="BA178" s="82">
        <v>4.8099999999999997E-2</v>
      </c>
      <c r="BD178" s="82" t="s">
        <v>7181</v>
      </c>
      <c r="BE178" s="82" t="s">
        <v>373</v>
      </c>
      <c r="BG178" s="92">
        <v>290000</v>
      </c>
      <c r="BJ178" s="83" t="s">
        <v>164</v>
      </c>
      <c r="BK178" s="83">
        <v>10.24</v>
      </c>
      <c r="BL178" s="83">
        <v>10.24</v>
      </c>
      <c r="BP178" s="83" t="s">
        <v>7182</v>
      </c>
      <c r="BQ178" s="84" t="s">
        <v>162</v>
      </c>
      <c r="BS178" s="84" t="s">
        <v>162</v>
      </c>
    </row>
    <row r="179" spans="1:73" ht="30" x14ac:dyDescent="0.25">
      <c r="A179" s="79" t="s">
        <v>6322</v>
      </c>
      <c r="B179" s="105">
        <f>VLOOKUP(A179,[1]Pop!A178:B1122,2,FALSE)</f>
        <v>830</v>
      </c>
      <c r="C179" s="80" t="s">
        <v>164</v>
      </c>
      <c r="D179" s="81">
        <v>273</v>
      </c>
      <c r="E179" s="81" t="s">
        <v>164</v>
      </c>
      <c r="F179" s="81">
        <v>13.35</v>
      </c>
      <c r="G179" s="81" t="s">
        <v>233</v>
      </c>
      <c r="I179" s="81">
        <v>1000</v>
      </c>
      <c r="J179" s="81">
        <v>9.51</v>
      </c>
      <c r="K179" s="81">
        <v>51.39</v>
      </c>
      <c r="L179" s="81">
        <v>98.94</v>
      </c>
      <c r="N179" s="81">
        <v>17</v>
      </c>
      <c r="O179" s="81" t="s">
        <v>164</v>
      </c>
      <c r="P179" s="81">
        <v>13.35</v>
      </c>
      <c r="Q179" s="81" t="s">
        <v>233</v>
      </c>
      <c r="S179" s="81">
        <v>1000</v>
      </c>
      <c r="T179" s="81">
        <v>9.51</v>
      </c>
      <c r="W179" s="81" t="s">
        <v>7143</v>
      </c>
      <c r="X179" s="81" t="s">
        <v>687</v>
      </c>
      <c r="AB179" s="81" t="s">
        <v>7144</v>
      </c>
      <c r="AC179" s="81" t="s">
        <v>7145</v>
      </c>
      <c r="AD179" s="82">
        <v>273</v>
      </c>
      <c r="AE179" s="82">
        <v>17</v>
      </c>
      <c r="AF179" s="82">
        <v>56.25</v>
      </c>
      <c r="AG179" s="82" t="s">
        <v>164</v>
      </c>
      <c r="AH179" s="82">
        <v>32.81</v>
      </c>
      <c r="AI179" s="82">
        <v>1000</v>
      </c>
      <c r="AJ179" s="82" t="s">
        <v>233</v>
      </c>
      <c r="AL179" s="82">
        <v>3.76</v>
      </c>
      <c r="AN179" s="82" t="s">
        <v>7146</v>
      </c>
      <c r="AP179" s="82" t="s">
        <v>373</v>
      </c>
      <c r="AR179" s="82" t="s">
        <v>7147</v>
      </c>
      <c r="AU179" s="82">
        <v>56.25</v>
      </c>
      <c r="AV179" s="82" t="s">
        <v>164</v>
      </c>
      <c r="AW179" s="82">
        <v>32.81</v>
      </c>
      <c r="AX179" s="82">
        <v>1000</v>
      </c>
      <c r="AY179" s="82" t="s">
        <v>233</v>
      </c>
      <c r="BA179" s="82">
        <v>3.76</v>
      </c>
      <c r="BC179" s="82" t="s">
        <v>1164</v>
      </c>
      <c r="BE179" s="82" t="s">
        <v>323</v>
      </c>
      <c r="BI179" s="82" t="s">
        <v>7148</v>
      </c>
      <c r="BJ179" s="83" t="s">
        <v>162</v>
      </c>
      <c r="BQ179" s="84" t="s">
        <v>162</v>
      </c>
      <c r="BS179" s="84" t="s">
        <v>162</v>
      </c>
      <c r="BU179" s="86" t="s">
        <v>7149</v>
      </c>
    </row>
    <row r="180" spans="1:73" x14ac:dyDescent="0.25">
      <c r="A180" s="79" t="s">
        <v>6330</v>
      </c>
      <c r="B180" s="105">
        <f>VLOOKUP(A180,[1]Pop!A179:B1123,2,FALSE)</f>
        <v>318</v>
      </c>
      <c r="C180" s="80" t="s">
        <v>164</v>
      </c>
      <c r="D180" s="81">
        <v>180</v>
      </c>
      <c r="E180" s="81" t="s">
        <v>164</v>
      </c>
      <c r="F180" s="89">
        <v>24.73</v>
      </c>
      <c r="G180" s="81" t="s">
        <v>233</v>
      </c>
      <c r="I180" s="81" t="s">
        <v>6894</v>
      </c>
      <c r="J180" s="89">
        <v>8.2400000000000008E-3</v>
      </c>
      <c r="K180" s="81">
        <v>41.21</v>
      </c>
      <c r="L180" s="81">
        <v>82.41</v>
      </c>
      <c r="N180" s="81">
        <v>6</v>
      </c>
      <c r="O180" s="81" t="s">
        <v>164</v>
      </c>
      <c r="P180" s="89">
        <v>33.19</v>
      </c>
      <c r="Q180" s="81" t="s">
        <v>233</v>
      </c>
      <c r="S180" s="81">
        <v>3000</v>
      </c>
      <c r="T180" s="89">
        <v>1.106E-2</v>
      </c>
      <c r="U180" s="81">
        <v>232.26</v>
      </c>
      <c r="V180" s="81">
        <v>2178.8200000000002</v>
      </c>
      <c r="X180" s="81" t="s">
        <v>241</v>
      </c>
      <c r="Z180" s="81" t="s">
        <v>6895</v>
      </c>
      <c r="AD180" s="82">
        <v>180</v>
      </c>
      <c r="AE180" s="82">
        <v>6</v>
      </c>
      <c r="AF180" s="82" t="s">
        <v>6896</v>
      </c>
      <c r="AG180" s="82" t="s">
        <v>164</v>
      </c>
      <c r="AH180" s="82">
        <v>24.73</v>
      </c>
      <c r="AI180" s="82">
        <v>3000</v>
      </c>
      <c r="AJ180" s="82" t="s">
        <v>233</v>
      </c>
      <c r="AL180" s="82" t="s">
        <v>6897</v>
      </c>
      <c r="AP180" s="82" t="s">
        <v>259</v>
      </c>
      <c r="AU180" s="82">
        <v>33.18</v>
      </c>
      <c r="AV180" s="82" t="s">
        <v>164</v>
      </c>
      <c r="AW180" s="82">
        <v>33.19</v>
      </c>
      <c r="AX180" s="82">
        <v>3000</v>
      </c>
      <c r="AY180" s="82" t="s">
        <v>233</v>
      </c>
      <c r="BA180" s="82">
        <v>1.106E-2</v>
      </c>
      <c r="BE180" s="82" t="s">
        <v>259</v>
      </c>
      <c r="BJ180" s="83" t="s">
        <v>162</v>
      </c>
      <c r="BQ180" s="84" t="s">
        <v>162</v>
      </c>
      <c r="BS180" s="84" t="s">
        <v>164</v>
      </c>
      <c r="BT180" s="85">
        <v>3.55</v>
      </c>
    </row>
    <row r="181" spans="1:73" x14ac:dyDescent="0.25">
      <c r="A181" s="79" t="s">
        <v>6333</v>
      </c>
      <c r="B181" s="105">
        <f>VLOOKUP(A181,[1]Pop!A180:B1124,2,FALSE)</f>
        <v>159</v>
      </c>
      <c r="C181" s="80" t="s">
        <v>164</v>
      </c>
      <c r="D181" s="81">
        <v>89</v>
      </c>
      <c r="E181" s="81" t="s">
        <v>164</v>
      </c>
      <c r="F181" s="89">
        <v>30.25</v>
      </c>
      <c r="G181" s="81" t="s">
        <v>233</v>
      </c>
      <c r="I181" s="81">
        <v>3000</v>
      </c>
      <c r="J181" s="89">
        <v>5.5999999999999999E-3</v>
      </c>
      <c r="K181" s="89">
        <v>41.45</v>
      </c>
      <c r="L181" s="89">
        <v>69.45</v>
      </c>
      <c r="N181" s="81">
        <v>6</v>
      </c>
      <c r="O181" s="81" t="s">
        <v>162</v>
      </c>
      <c r="U181" s="81">
        <v>153.44999999999999</v>
      </c>
      <c r="V181" s="81">
        <v>1133.45</v>
      </c>
      <c r="X181" s="81" t="s">
        <v>259</v>
      </c>
      <c r="AD181" s="82">
        <v>89</v>
      </c>
      <c r="AE181" s="82">
        <v>89</v>
      </c>
      <c r="AF181" s="82">
        <v>33.5</v>
      </c>
      <c r="AG181" s="82" t="s">
        <v>164</v>
      </c>
      <c r="AH181" s="82">
        <v>33</v>
      </c>
      <c r="AI181" s="82">
        <v>3000</v>
      </c>
      <c r="AJ181" s="82" t="s">
        <v>233</v>
      </c>
      <c r="AL181" s="82">
        <v>9.4999999999999998E-3</v>
      </c>
      <c r="AN181" s="82" t="s">
        <v>6709</v>
      </c>
      <c r="AP181" s="82" t="s">
        <v>259</v>
      </c>
      <c r="AU181" s="82">
        <v>64.03</v>
      </c>
      <c r="AV181" s="82" t="s">
        <v>164</v>
      </c>
      <c r="AW181" s="82">
        <v>33</v>
      </c>
      <c r="AX181" s="82">
        <v>3000</v>
      </c>
      <c r="AY181" s="82" t="s">
        <v>233</v>
      </c>
      <c r="BA181" s="82">
        <v>9.4999999999999998E-3</v>
      </c>
      <c r="BC181" s="82" t="s">
        <v>6709</v>
      </c>
      <c r="BE181" s="82" t="s">
        <v>259</v>
      </c>
      <c r="BJ181" s="83" t="s">
        <v>162</v>
      </c>
      <c r="BQ181" s="84" t="s">
        <v>162</v>
      </c>
      <c r="BS181" s="84" t="s">
        <v>164</v>
      </c>
      <c r="BT181" s="85">
        <v>10.85</v>
      </c>
      <c r="BU181" s="86" t="s">
        <v>6710</v>
      </c>
    </row>
    <row r="182" spans="1:73" x14ac:dyDescent="0.25">
      <c r="A182" s="79" t="s">
        <v>3243</v>
      </c>
      <c r="B182" s="105">
        <f>VLOOKUP(A182,[1]Pop!A181:B1125,2,FALSE)</f>
        <v>443</v>
      </c>
      <c r="C182" s="80" t="s">
        <v>164</v>
      </c>
      <c r="D182" s="81">
        <v>155</v>
      </c>
      <c r="E182" s="81" t="s">
        <v>164</v>
      </c>
      <c r="F182" s="81">
        <v>20</v>
      </c>
      <c r="G182" s="81" t="s">
        <v>233</v>
      </c>
      <c r="I182" s="81">
        <v>1000</v>
      </c>
      <c r="J182" s="81">
        <v>20.43</v>
      </c>
      <c r="K182" s="81">
        <v>36</v>
      </c>
      <c r="L182" s="81">
        <v>52.7</v>
      </c>
      <c r="N182" s="81">
        <v>10</v>
      </c>
      <c r="O182" s="81" t="s">
        <v>164</v>
      </c>
      <c r="P182" s="81">
        <v>20</v>
      </c>
      <c r="Q182" s="81" t="s">
        <v>233</v>
      </c>
      <c r="S182" s="81">
        <v>1000</v>
      </c>
      <c r="T182" s="81">
        <v>20.43</v>
      </c>
      <c r="U182" s="81">
        <v>102.2</v>
      </c>
      <c r="X182" s="81" t="s">
        <v>259</v>
      </c>
      <c r="AD182" s="82">
        <v>144</v>
      </c>
      <c r="AE182" s="82">
        <v>11</v>
      </c>
      <c r="AF182" s="82">
        <v>27.27</v>
      </c>
      <c r="AG182" s="82" t="s">
        <v>164</v>
      </c>
      <c r="AH182" s="82">
        <v>26</v>
      </c>
      <c r="AI182" s="82">
        <v>3000</v>
      </c>
      <c r="AJ182" s="82" t="s">
        <v>233</v>
      </c>
      <c r="AL182" s="82">
        <v>28</v>
      </c>
      <c r="AN182" s="82">
        <v>26</v>
      </c>
      <c r="AP182" s="82" t="s">
        <v>259</v>
      </c>
      <c r="AU182" s="82">
        <v>37.29</v>
      </c>
      <c r="AV182" s="82" t="s">
        <v>164</v>
      </c>
      <c r="AW182" s="82">
        <v>26</v>
      </c>
      <c r="AX182" s="82">
        <v>3000</v>
      </c>
      <c r="AY182" s="82" t="s">
        <v>233</v>
      </c>
      <c r="BA182" s="82">
        <v>28</v>
      </c>
      <c r="BC182" s="82">
        <v>26</v>
      </c>
      <c r="BE182" s="82" t="s">
        <v>259</v>
      </c>
      <c r="BJ182" s="83" t="s">
        <v>162</v>
      </c>
      <c r="BQ182" s="84" t="s">
        <v>162</v>
      </c>
      <c r="BS182" s="84" t="s">
        <v>162</v>
      </c>
      <c r="BU182" s="86" t="s">
        <v>6971</v>
      </c>
    </row>
    <row r="183" spans="1:73" ht="75" x14ac:dyDescent="0.25">
      <c r="A183" s="79" t="s">
        <v>6335</v>
      </c>
      <c r="B183" s="105">
        <f>VLOOKUP(A183,[1]Pop!A182:B1126,2,FALSE)</f>
        <v>365</v>
      </c>
      <c r="C183" s="80" t="s">
        <v>164</v>
      </c>
      <c r="D183" s="81">
        <v>143</v>
      </c>
      <c r="E183" s="81" t="s">
        <v>164</v>
      </c>
      <c r="F183" s="81">
        <v>32.79</v>
      </c>
      <c r="G183" s="81" t="s">
        <v>233</v>
      </c>
      <c r="I183" s="81">
        <v>2200</v>
      </c>
      <c r="J183" s="81">
        <v>1.49E-2</v>
      </c>
      <c r="K183" s="81">
        <v>74.510000000000005</v>
      </c>
      <c r="L183" s="81">
        <v>149.01</v>
      </c>
      <c r="N183" s="81">
        <v>15</v>
      </c>
      <c r="O183" s="81" t="s">
        <v>164</v>
      </c>
      <c r="P183" s="81">
        <v>32.79</v>
      </c>
      <c r="Q183" s="81" t="s">
        <v>233</v>
      </c>
      <c r="S183" s="81">
        <v>2200</v>
      </c>
      <c r="T183" s="81">
        <v>1.49E-2</v>
      </c>
      <c r="X183" s="81" t="s">
        <v>259</v>
      </c>
      <c r="AD183" s="82">
        <v>146</v>
      </c>
      <c r="AE183" s="82">
        <v>14</v>
      </c>
      <c r="AF183" s="82">
        <v>115.51</v>
      </c>
      <c r="AG183" s="82" t="s">
        <v>164</v>
      </c>
      <c r="AH183" s="82">
        <v>43.06</v>
      </c>
      <c r="AI183" s="82">
        <v>2200</v>
      </c>
      <c r="AJ183" s="82" t="s">
        <v>233</v>
      </c>
      <c r="AL183" s="82">
        <v>1.21E-2</v>
      </c>
      <c r="AM183" s="82" t="s">
        <v>6769</v>
      </c>
      <c r="AP183" s="82" t="s">
        <v>241</v>
      </c>
      <c r="AR183" s="82" t="s">
        <v>6916</v>
      </c>
      <c r="AV183" s="82" t="s">
        <v>164</v>
      </c>
      <c r="AW183" s="82">
        <v>43.06</v>
      </c>
      <c r="AX183" s="82">
        <v>2200</v>
      </c>
      <c r="AY183" s="82" t="s">
        <v>233</v>
      </c>
      <c r="BA183" s="82">
        <v>1.21E-2</v>
      </c>
      <c r="BB183" s="82" t="s">
        <v>2648</v>
      </c>
      <c r="BE183" s="82" t="s">
        <v>241</v>
      </c>
      <c r="BG183" s="82" t="s">
        <v>6916</v>
      </c>
      <c r="BJ183" s="83" t="s">
        <v>162</v>
      </c>
      <c r="BQ183" s="84" t="s">
        <v>162</v>
      </c>
      <c r="BS183" s="84" t="s">
        <v>162</v>
      </c>
      <c r="BU183" s="86" t="s">
        <v>6917</v>
      </c>
    </row>
    <row r="184" spans="1:73" x14ac:dyDescent="0.25">
      <c r="A184" s="79" t="s">
        <v>5924</v>
      </c>
      <c r="B184" s="105">
        <f>VLOOKUP(A184,[1]Pop!A183:B1127,2,FALSE)</f>
        <v>2838</v>
      </c>
      <c r="C184" s="80" t="s">
        <v>164</v>
      </c>
      <c r="D184" s="81">
        <v>1071</v>
      </c>
      <c r="E184" s="81" t="s">
        <v>164</v>
      </c>
      <c r="F184" s="81">
        <v>12</v>
      </c>
      <c r="G184" s="81" t="s">
        <v>233</v>
      </c>
      <c r="I184" s="81">
        <v>1</v>
      </c>
      <c r="J184" s="81">
        <v>4.8499999999999996</v>
      </c>
      <c r="K184" s="81">
        <v>31.4</v>
      </c>
      <c r="L184" s="81">
        <v>55.65</v>
      </c>
      <c r="N184" s="81">
        <v>142</v>
      </c>
      <c r="O184" s="81" t="s">
        <v>164</v>
      </c>
      <c r="P184" s="81">
        <v>12</v>
      </c>
      <c r="Q184" s="81" t="s">
        <v>233</v>
      </c>
      <c r="S184" s="81">
        <v>1</v>
      </c>
      <c r="T184" s="81">
        <v>4.8499999999999996</v>
      </c>
      <c r="U184" s="81">
        <v>128.4</v>
      </c>
      <c r="V184" s="81">
        <v>977.15</v>
      </c>
      <c r="X184" s="81" t="s">
        <v>259</v>
      </c>
      <c r="AC184" s="81" t="s">
        <v>7479</v>
      </c>
      <c r="AD184" s="82">
        <v>1071</v>
      </c>
      <c r="AE184" s="82">
        <v>142</v>
      </c>
      <c r="AF184" s="82">
        <v>9.6</v>
      </c>
      <c r="AG184" s="82" t="s">
        <v>164</v>
      </c>
      <c r="AH184" s="82">
        <v>9.6</v>
      </c>
      <c r="AJ184" s="82" t="s">
        <v>167</v>
      </c>
      <c r="AK184" s="82" t="s">
        <v>7480</v>
      </c>
      <c r="AM184" s="95">
        <v>0.8</v>
      </c>
      <c r="AN184" s="82">
        <v>9.6</v>
      </c>
      <c r="AP184" s="82" t="s">
        <v>259</v>
      </c>
      <c r="AU184" s="82">
        <v>117.89</v>
      </c>
      <c r="AV184" s="82" t="s">
        <v>162</v>
      </c>
      <c r="BD184" s="82" t="s">
        <v>7481</v>
      </c>
      <c r="BE184" s="82" t="s">
        <v>259</v>
      </c>
      <c r="BJ184" s="83" t="s">
        <v>162</v>
      </c>
      <c r="BQ184" s="84" t="s">
        <v>162</v>
      </c>
      <c r="BS184" s="84" t="s">
        <v>162</v>
      </c>
    </row>
    <row r="185" spans="1:73" x14ac:dyDescent="0.25">
      <c r="A185" s="79" t="s">
        <v>3270</v>
      </c>
      <c r="B185" s="105">
        <f>VLOOKUP(A185,[1]Pop!A184:B1128,2,FALSE)</f>
        <v>2254</v>
      </c>
      <c r="C185" s="80" t="s">
        <v>164</v>
      </c>
      <c r="D185" s="81">
        <v>632</v>
      </c>
      <c r="E185" s="81" t="s">
        <v>164</v>
      </c>
      <c r="F185" s="81">
        <v>8.25</v>
      </c>
      <c r="G185" s="81" t="s">
        <v>233</v>
      </c>
      <c r="I185" s="81">
        <v>1000</v>
      </c>
      <c r="J185" s="81">
        <v>10.9</v>
      </c>
      <c r="K185" s="81">
        <v>54.5</v>
      </c>
      <c r="L185" s="81">
        <v>109</v>
      </c>
      <c r="N185" s="81" t="s">
        <v>7432</v>
      </c>
      <c r="O185" s="81" t="s">
        <v>164</v>
      </c>
      <c r="P185" s="81">
        <v>8.25</v>
      </c>
      <c r="Q185" s="81" t="s">
        <v>233</v>
      </c>
      <c r="S185" s="81">
        <v>1000</v>
      </c>
      <c r="T185" s="81">
        <v>12.84</v>
      </c>
      <c r="U185" s="81">
        <v>321</v>
      </c>
      <c r="V185" s="81">
        <v>2568</v>
      </c>
      <c r="X185" s="81" t="s">
        <v>259</v>
      </c>
      <c r="AD185" s="82">
        <v>547</v>
      </c>
      <c r="AE185" s="82" t="s">
        <v>7432</v>
      </c>
      <c r="AF185" s="82">
        <v>41.84</v>
      </c>
      <c r="AG185" s="82" t="s">
        <v>164</v>
      </c>
      <c r="AH185" s="82">
        <v>2</v>
      </c>
      <c r="AI185" s="82">
        <v>1000</v>
      </c>
      <c r="AJ185" s="82" t="s">
        <v>233</v>
      </c>
      <c r="AL185" s="82">
        <v>8.3000000000000007</v>
      </c>
      <c r="AN185" s="82">
        <v>8.3000000000000007</v>
      </c>
      <c r="AP185" s="82" t="s">
        <v>259</v>
      </c>
      <c r="AU185" s="82">
        <v>220</v>
      </c>
      <c r="AV185" s="82" t="s">
        <v>164</v>
      </c>
      <c r="AW185" s="82">
        <v>2</v>
      </c>
      <c r="AX185" s="82">
        <v>1000</v>
      </c>
      <c r="AY185" s="82" t="s">
        <v>233</v>
      </c>
      <c r="BA185" s="82">
        <v>9.34</v>
      </c>
      <c r="BC185" s="82">
        <v>9.34</v>
      </c>
      <c r="BE185" s="82" t="s">
        <v>259</v>
      </c>
      <c r="BJ185" s="83" t="s">
        <v>162</v>
      </c>
      <c r="BQ185" s="84" t="s">
        <v>162</v>
      </c>
      <c r="BS185" s="84" t="s">
        <v>164</v>
      </c>
      <c r="BT185" s="85">
        <v>3</v>
      </c>
    </row>
    <row r="186" spans="1:73" x14ac:dyDescent="0.25">
      <c r="A186" s="79" t="s">
        <v>4920</v>
      </c>
      <c r="B186" s="105">
        <f>VLOOKUP(A186,[1]Pop!A185:B1129,2,FALSE)</f>
        <v>1830</v>
      </c>
      <c r="C186" s="80" t="s">
        <v>164</v>
      </c>
      <c r="D186" s="81">
        <v>765</v>
      </c>
      <c r="E186" s="81" t="s">
        <v>164</v>
      </c>
      <c r="F186" s="89">
        <v>17</v>
      </c>
      <c r="G186" s="81" t="s">
        <v>233</v>
      </c>
      <c r="I186" s="81">
        <v>999</v>
      </c>
      <c r="J186" s="81" t="s">
        <v>7394</v>
      </c>
      <c r="K186" s="89">
        <v>35.880000000000003</v>
      </c>
      <c r="L186" s="89">
        <v>58.77</v>
      </c>
      <c r="N186" s="81">
        <v>67</v>
      </c>
      <c r="O186" s="81" t="s">
        <v>164</v>
      </c>
      <c r="P186" s="89">
        <v>17</v>
      </c>
      <c r="Q186" s="81" t="s">
        <v>233</v>
      </c>
      <c r="S186" s="81">
        <v>999</v>
      </c>
      <c r="T186" s="81" t="s">
        <v>7394</v>
      </c>
      <c r="U186" s="89">
        <v>140.38999999999999</v>
      </c>
      <c r="V186" s="81" t="s">
        <v>341</v>
      </c>
      <c r="X186" s="81" t="s">
        <v>259</v>
      </c>
      <c r="AC186" s="81" t="s">
        <v>341</v>
      </c>
      <c r="AD186" s="82">
        <v>735</v>
      </c>
      <c r="AE186" s="82">
        <v>65</v>
      </c>
      <c r="AF186" s="82" t="s">
        <v>7395</v>
      </c>
      <c r="AG186" s="82" t="s">
        <v>164</v>
      </c>
      <c r="AH186" s="91">
        <v>15.64</v>
      </c>
      <c r="AI186" s="82">
        <v>999</v>
      </c>
      <c r="AJ186" s="82" t="s">
        <v>233</v>
      </c>
      <c r="AL186" s="82" t="s">
        <v>7394</v>
      </c>
      <c r="AM186" s="91">
        <v>15.64</v>
      </c>
      <c r="AN186" s="82" t="s">
        <v>7396</v>
      </c>
      <c r="AP186" s="82" t="s">
        <v>259</v>
      </c>
      <c r="AU186" s="82" t="s">
        <v>7395</v>
      </c>
      <c r="AV186" s="82" t="s">
        <v>164</v>
      </c>
      <c r="AW186" s="91">
        <v>15.64</v>
      </c>
      <c r="AX186" s="82">
        <v>999</v>
      </c>
      <c r="AY186" s="82" t="s">
        <v>233</v>
      </c>
      <c r="BA186" s="82" t="s">
        <v>7395</v>
      </c>
      <c r="BB186" s="91">
        <v>15.64</v>
      </c>
      <c r="BC186" s="82" t="s">
        <v>7396</v>
      </c>
      <c r="BE186" s="82" t="s">
        <v>259</v>
      </c>
      <c r="BJ186" s="83" t="s">
        <v>162</v>
      </c>
      <c r="BQ186" s="84" t="s">
        <v>162</v>
      </c>
      <c r="BS186" s="84" t="s">
        <v>164</v>
      </c>
      <c r="BT186" s="85" t="s">
        <v>7397</v>
      </c>
      <c r="BU186" s="86" t="s">
        <v>7398</v>
      </c>
    </row>
    <row r="187" spans="1:73" x14ac:dyDescent="0.25">
      <c r="A187" s="79" t="s">
        <v>5926</v>
      </c>
      <c r="B187" s="105">
        <f>VLOOKUP(A187,[1]Pop!A186:B1130,2,FALSE)</f>
        <v>226</v>
      </c>
      <c r="C187" s="80" t="s">
        <v>164</v>
      </c>
      <c r="D187" s="81">
        <v>132</v>
      </c>
      <c r="E187" s="81" t="s">
        <v>164</v>
      </c>
      <c r="F187" s="81">
        <v>10.35</v>
      </c>
      <c r="G187" s="81" t="s">
        <v>167</v>
      </c>
      <c r="H187" s="81" t="s">
        <v>1537</v>
      </c>
      <c r="N187" s="81">
        <v>14</v>
      </c>
      <c r="O187" s="81" t="s">
        <v>164</v>
      </c>
      <c r="P187" s="81">
        <v>17</v>
      </c>
      <c r="Q187" s="81" t="s">
        <v>167</v>
      </c>
      <c r="R187" s="81" t="s">
        <v>1537</v>
      </c>
      <c r="X187" s="81" t="s">
        <v>259</v>
      </c>
      <c r="AD187" s="82">
        <v>132</v>
      </c>
      <c r="AE187" s="82">
        <v>14</v>
      </c>
      <c r="AF187" s="82">
        <v>14</v>
      </c>
      <c r="AG187" s="82" t="s">
        <v>164</v>
      </c>
      <c r="AH187" s="82">
        <v>14</v>
      </c>
      <c r="AJ187" s="82" t="s">
        <v>167</v>
      </c>
      <c r="AK187" s="82" t="s">
        <v>1537</v>
      </c>
      <c r="AP187" s="82" t="s">
        <v>259</v>
      </c>
      <c r="AU187" s="82">
        <v>14</v>
      </c>
      <c r="AV187" s="82" t="s">
        <v>164</v>
      </c>
      <c r="AW187" s="82">
        <v>14</v>
      </c>
      <c r="AY187" s="82" t="s">
        <v>167</v>
      </c>
      <c r="AZ187" s="82" t="s">
        <v>1537</v>
      </c>
      <c r="BE187" s="82" t="s">
        <v>259</v>
      </c>
      <c r="BJ187" s="83" t="s">
        <v>162</v>
      </c>
      <c r="BQ187" s="84" t="s">
        <v>162</v>
      </c>
      <c r="BS187" s="84" t="s">
        <v>162</v>
      </c>
    </row>
    <row r="188" spans="1:73" x14ac:dyDescent="0.25">
      <c r="A188" s="79" t="s">
        <v>2311</v>
      </c>
      <c r="B188" s="105">
        <f>VLOOKUP(A188,[1]Pop!A187:B1131,2,FALSE)</f>
        <v>665</v>
      </c>
      <c r="C188" s="80" t="s">
        <v>164</v>
      </c>
      <c r="D188" s="81">
        <v>309</v>
      </c>
      <c r="E188" s="81" t="s">
        <v>164</v>
      </c>
      <c r="F188" s="89">
        <v>34.299999999999997</v>
      </c>
      <c r="G188" s="81" t="s">
        <v>233</v>
      </c>
      <c r="I188" s="81">
        <v>4000</v>
      </c>
      <c r="J188" s="81" t="s">
        <v>7081</v>
      </c>
      <c r="K188" s="81">
        <v>40.18</v>
      </c>
      <c r="L188" s="81">
        <v>69.58</v>
      </c>
      <c r="N188" s="81">
        <v>27</v>
      </c>
      <c r="O188" s="81" t="s">
        <v>164</v>
      </c>
      <c r="P188" s="81">
        <v>34.299999999999997</v>
      </c>
      <c r="Q188" s="81" t="s">
        <v>233</v>
      </c>
      <c r="S188" s="81">
        <v>4000</v>
      </c>
      <c r="T188" s="81" t="s">
        <v>7082</v>
      </c>
      <c r="U188" s="81">
        <v>181.3</v>
      </c>
      <c r="V188" s="81">
        <v>1210.3</v>
      </c>
      <c r="X188" s="81" t="s">
        <v>259</v>
      </c>
      <c r="AC188" s="81" t="s">
        <v>341</v>
      </c>
      <c r="AD188" s="82">
        <v>298</v>
      </c>
      <c r="AE188" s="82">
        <v>39</v>
      </c>
      <c r="AF188" s="82">
        <v>27.5</v>
      </c>
      <c r="AG188" s="82" t="s">
        <v>164</v>
      </c>
      <c r="AH188" s="82">
        <v>27.5</v>
      </c>
      <c r="AI188" s="82">
        <v>4000</v>
      </c>
      <c r="AJ188" s="82" t="s">
        <v>233</v>
      </c>
      <c r="AL188" s="82" t="s">
        <v>7083</v>
      </c>
      <c r="AN188" s="82" t="s">
        <v>7084</v>
      </c>
      <c r="AP188" s="82" t="s">
        <v>259</v>
      </c>
      <c r="AV188" s="82" t="s">
        <v>164</v>
      </c>
      <c r="AW188" s="82">
        <v>27.5</v>
      </c>
      <c r="AX188" s="82">
        <v>4000</v>
      </c>
      <c r="AY188" s="82" t="s">
        <v>233</v>
      </c>
      <c r="BA188" s="82" t="s">
        <v>7083</v>
      </c>
      <c r="BC188" s="82" t="s">
        <v>7085</v>
      </c>
      <c r="BE188" s="82" t="s">
        <v>259</v>
      </c>
      <c r="BJ188" s="83" t="s">
        <v>162</v>
      </c>
      <c r="BQ188" s="84" t="s">
        <v>162</v>
      </c>
      <c r="BS188" s="84" t="s">
        <v>162</v>
      </c>
    </row>
    <row r="189" spans="1:73" x14ac:dyDescent="0.25">
      <c r="A189" s="79" t="s">
        <v>6345</v>
      </c>
      <c r="B189" s="105">
        <f>VLOOKUP(A189,[1]Pop!A188:B1132,2,FALSE)</f>
        <v>115</v>
      </c>
      <c r="C189" s="80" t="s">
        <v>164</v>
      </c>
      <c r="D189" s="81">
        <v>43</v>
      </c>
      <c r="E189" s="81" t="s">
        <v>164</v>
      </c>
      <c r="F189" s="81">
        <v>17.5</v>
      </c>
      <c r="G189" s="81" t="s">
        <v>233</v>
      </c>
      <c r="I189" s="81">
        <v>1000</v>
      </c>
      <c r="J189" s="81" t="s">
        <v>6686</v>
      </c>
      <c r="K189" s="81" t="s">
        <v>6687</v>
      </c>
      <c r="L189" s="81" t="s">
        <v>6688</v>
      </c>
      <c r="N189" s="81">
        <v>2</v>
      </c>
      <c r="O189" s="81" t="s">
        <v>164</v>
      </c>
      <c r="P189" s="81">
        <v>17.5</v>
      </c>
      <c r="Q189" s="81" t="s">
        <v>233</v>
      </c>
      <c r="S189" s="81" t="s">
        <v>6689</v>
      </c>
      <c r="T189" s="81" t="s">
        <v>6690</v>
      </c>
      <c r="U189" s="81" t="s">
        <v>6691</v>
      </c>
      <c r="V189" s="81" t="s">
        <v>6691</v>
      </c>
      <c r="X189" s="81" t="s">
        <v>259</v>
      </c>
      <c r="AC189" s="81" t="s">
        <v>372</v>
      </c>
      <c r="AD189" s="82">
        <v>0</v>
      </c>
      <c r="AE189" s="82">
        <v>0</v>
      </c>
      <c r="AG189" s="82" t="s">
        <v>162</v>
      </c>
      <c r="AV189" s="82" t="s">
        <v>162</v>
      </c>
      <c r="BJ189" s="83" t="s">
        <v>162</v>
      </c>
      <c r="BQ189" s="84" t="s">
        <v>162</v>
      </c>
      <c r="BS189" s="84" t="s">
        <v>164</v>
      </c>
      <c r="BU189" s="86" t="s">
        <v>6692</v>
      </c>
    </row>
    <row r="190" spans="1:73" x14ac:dyDescent="0.25">
      <c r="A190" s="79" t="s">
        <v>6348</v>
      </c>
      <c r="B190" s="105">
        <f>VLOOKUP(A190,[1]Pop!A189:B1133,2,FALSE)</f>
        <v>150</v>
      </c>
      <c r="C190" s="80" t="s">
        <v>164</v>
      </c>
      <c r="D190" s="81">
        <v>65</v>
      </c>
      <c r="E190" s="81" t="s">
        <v>164</v>
      </c>
      <c r="F190" s="89">
        <v>20</v>
      </c>
      <c r="G190" s="81" t="s">
        <v>233</v>
      </c>
      <c r="I190" s="81">
        <v>1000</v>
      </c>
      <c r="J190" s="81">
        <v>0.55000000000000004</v>
      </c>
      <c r="K190" s="81">
        <v>36.5</v>
      </c>
      <c r="L190" s="81">
        <v>64</v>
      </c>
      <c r="N190" s="81">
        <v>0</v>
      </c>
      <c r="O190" s="81" t="s">
        <v>164</v>
      </c>
      <c r="P190" s="81">
        <v>20</v>
      </c>
      <c r="Q190" s="81" t="s">
        <v>233</v>
      </c>
      <c r="S190" s="81">
        <v>1000</v>
      </c>
      <c r="T190" s="81">
        <v>0.55000000000000004</v>
      </c>
      <c r="W190" s="81" t="s">
        <v>6702</v>
      </c>
      <c r="AD190" s="82">
        <v>64</v>
      </c>
      <c r="AE190" s="82">
        <v>0</v>
      </c>
      <c r="AF190" s="82">
        <v>30</v>
      </c>
      <c r="AG190" s="82" t="s">
        <v>164</v>
      </c>
      <c r="AH190" s="82">
        <v>30</v>
      </c>
      <c r="AI190" s="82" t="s">
        <v>341</v>
      </c>
      <c r="AJ190" s="82" t="s">
        <v>167</v>
      </c>
      <c r="AK190" s="82" t="s">
        <v>647</v>
      </c>
      <c r="AL190" s="82" t="s">
        <v>341</v>
      </c>
      <c r="AO190" s="82" t="s">
        <v>647</v>
      </c>
      <c r="AP190" s="82" t="s">
        <v>259</v>
      </c>
      <c r="AU190" s="82">
        <v>30</v>
      </c>
      <c r="AV190" s="82" t="s">
        <v>164</v>
      </c>
      <c r="AW190" s="82">
        <v>30</v>
      </c>
      <c r="AX190" s="82" t="s">
        <v>647</v>
      </c>
      <c r="AY190" s="82" t="s">
        <v>167</v>
      </c>
      <c r="AZ190" s="82" t="s">
        <v>647</v>
      </c>
      <c r="BA190" s="82" t="s">
        <v>647</v>
      </c>
      <c r="BD190" s="82" t="s">
        <v>6703</v>
      </c>
      <c r="BE190" s="82" t="s">
        <v>259</v>
      </c>
      <c r="BJ190" s="83" t="s">
        <v>162</v>
      </c>
      <c r="BQ190" s="84" t="s">
        <v>162</v>
      </c>
      <c r="BS190" s="84" t="s">
        <v>162</v>
      </c>
    </row>
    <row r="191" spans="1:73" ht="30" x14ac:dyDescent="0.25">
      <c r="A191" s="79" t="s">
        <v>6352</v>
      </c>
      <c r="B191" s="105">
        <f>VLOOKUP(A191,[1]Pop!A190:B1134,2,FALSE)</f>
        <v>4506</v>
      </c>
      <c r="C191" s="80" t="s">
        <v>164</v>
      </c>
      <c r="D191" s="81">
        <v>1275</v>
      </c>
      <c r="E191" s="81" t="s">
        <v>164</v>
      </c>
      <c r="F191" s="81">
        <v>11.83</v>
      </c>
      <c r="G191" s="81" t="s">
        <v>614</v>
      </c>
      <c r="I191" s="81">
        <v>220</v>
      </c>
      <c r="J191" s="81">
        <v>0.06</v>
      </c>
      <c r="M191" s="81" t="s">
        <v>7558</v>
      </c>
      <c r="N191" s="81">
        <v>100</v>
      </c>
      <c r="O191" s="81" t="s">
        <v>164</v>
      </c>
      <c r="P191" s="81">
        <v>11.83</v>
      </c>
      <c r="Q191" s="81" t="s">
        <v>614</v>
      </c>
      <c r="S191" s="81">
        <v>220</v>
      </c>
      <c r="T191" s="81">
        <v>6.0000000000000001E-3</v>
      </c>
      <c r="W191" s="81" t="s">
        <v>7559</v>
      </c>
      <c r="X191" s="81" t="s">
        <v>323</v>
      </c>
      <c r="AB191" s="81" t="s">
        <v>7560</v>
      </c>
      <c r="AC191" s="81" t="s">
        <v>7561</v>
      </c>
      <c r="AD191" s="82">
        <v>1275</v>
      </c>
      <c r="AE191" s="82">
        <v>100</v>
      </c>
      <c r="AF191" s="82">
        <v>16.850000000000001</v>
      </c>
      <c r="AG191" s="82" t="s">
        <v>164</v>
      </c>
      <c r="AH191" s="82">
        <v>9.2799999999999994</v>
      </c>
      <c r="AI191" s="82">
        <v>220</v>
      </c>
      <c r="AJ191" s="82" t="s">
        <v>614</v>
      </c>
      <c r="AL191" s="82">
        <v>5.0000000000000001E-3</v>
      </c>
      <c r="AO191" s="82" t="s">
        <v>7562</v>
      </c>
      <c r="AP191" s="82" t="s">
        <v>259</v>
      </c>
      <c r="AU191" s="82">
        <v>42.11</v>
      </c>
      <c r="AV191" s="82" t="s">
        <v>164</v>
      </c>
      <c r="AW191" s="82">
        <v>9.2799999999999994</v>
      </c>
      <c r="AX191" s="82">
        <v>220</v>
      </c>
      <c r="AY191" s="82" t="s">
        <v>614</v>
      </c>
      <c r="BA191" s="82">
        <v>0.05</v>
      </c>
      <c r="BD191" s="82" t="s">
        <v>7563</v>
      </c>
      <c r="BE191" s="82" t="s">
        <v>259</v>
      </c>
      <c r="BJ191" s="83" t="s">
        <v>164</v>
      </c>
      <c r="BK191" s="83">
        <v>3</v>
      </c>
      <c r="BL191" s="83">
        <v>6</v>
      </c>
      <c r="BM191" s="83" t="s">
        <v>775</v>
      </c>
      <c r="BN191" s="83" t="s">
        <v>7564</v>
      </c>
      <c r="BP191" s="83" t="s">
        <v>7565</v>
      </c>
      <c r="BQ191" s="84" t="s">
        <v>162</v>
      </c>
      <c r="BS191" s="84" t="s">
        <v>162</v>
      </c>
      <c r="BU191" s="86" t="s">
        <v>7566</v>
      </c>
    </row>
    <row r="192" spans="1:73" x14ac:dyDescent="0.25">
      <c r="A192" s="79" t="s">
        <v>5907</v>
      </c>
      <c r="B192" s="105">
        <f>VLOOKUP(A192,[1]Pop!A191:B1135,2,FALSE)</f>
        <v>1618</v>
      </c>
      <c r="C192" s="80" t="s">
        <v>164</v>
      </c>
      <c r="D192" s="81">
        <v>801</v>
      </c>
      <c r="E192" s="81" t="s">
        <v>164</v>
      </c>
      <c r="F192" s="96">
        <v>11</v>
      </c>
      <c r="G192" s="81" t="s">
        <v>233</v>
      </c>
      <c r="I192" s="88">
        <v>1499</v>
      </c>
      <c r="J192" s="81" t="s">
        <v>7360</v>
      </c>
      <c r="K192" s="96">
        <v>24</v>
      </c>
      <c r="L192" s="89">
        <v>40.25</v>
      </c>
      <c r="N192" s="81">
        <v>15</v>
      </c>
      <c r="O192" s="81" t="s">
        <v>164</v>
      </c>
      <c r="P192" s="81">
        <v>11</v>
      </c>
      <c r="Q192" s="81" t="s">
        <v>233</v>
      </c>
      <c r="S192" s="88">
        <v>1499</v>
      </c>
      <c r="T192" s="81" t="s">
        <v>7361</v>
      </c>
      <c r="X192" s="81" t="s">
        <v>259</v>
      </c>
      <c r="AD192" s="82">
        <v>786</v>
      </c>
      <c r="AE192" s="82">
        <v>15</v>
      </c>
      <c r="AF192" s="98">
        <v>65</v>
      </c>
      <c r="AG192" s="82" t="s">
        <v>164</v>
      </c>
      <c r="AH192" s="91">
        <v>16.5</v>
      </c>
      <c r="AI192" s="92">
        <v>1499</v>
      </c>
      <c r="AJ192" s="82" t="s">
        <v>233</v>
      </c>
      <c r="AL192" s="91">
        <v>2.1</v>
      </c>
      <c r="AP192" s="82" t="s">
        <v>259</v>
      </c>
      <c r="AU192" s="82">
        <v>22.8</v>
      </c>
      <c r="AV192" s="82" t="s">
        <v>164</v>
      </c>
      <c r="AW192" s="82">
        <v>16.5</v>
      </c>
      <c r="AX192" s="92">
        <v>1499</v>
      </c>
      <c r="AY192" s="82" t="s">
        <v>233</v>
      </c>
      <c r="BA192" s="82">
        <v>2.1</v>
      </c>
      <c r="BE192" s="82" t="s">
        <v>259</v>
      </c>
      <c r="BJ192" s="83" t="s">
        <v>164</v>
      </c>
      <c r="BK192" s="102">
        <v>2</v>
      </c>
      <c r="BL192" s="102">
        <v>3</v>
      </c>
      <c r="BM192" s="83" t="s">
        <v>775</v>
      </c>
      <c r="BN192" s="83" t="s">
        <v>7362</v>
      </c>
      <c r="BQ192" s="84" t="s">
        <v>162</v>
      </c>
      <c r="BS192" s="84" t="s">
        <v>162</v>
      </c>
    </row>
    <row r="193" spans="1:73" x14ac:dyDescent="0.25">
      <c r="A193" s="79" t="s">
        <v>5884</v>
      </c>
      <c r="B193" s="105">
        <f>VLOOKUP(A193,[1]Pop!A192:B1136,2,FALSE)</f>
        <v>425</v>
      </c>
      <c r="C193" s="80" t="s">
        <v>164</v>
      </c>
      <c r="D193" s="81">
        <v>180</v>
      </c>
      <c r="E193" s="81" t="s">
        <v>164</v>
      </c>
      <c r="F193" s="81" t="s">
        <v>6953</v>
      </c>
      <c r="G193" s="81" t="s">
        <v>233</v>
      </c>
      <c r="I193" s="81">
        <v>3000</v>
      </c>
      <c r="J193" s="81" t="s">
        <v>6954</v>
      </c>
      <c r="K193" s="81">
        <v>44</v>
      </c>
      <c r="L193" s="81">
        <v>84</v>
      </c>
      <c r="O193" s="81" t="s">
        <v>162</v>
      </c>
      <c r="AD193" s="82">
        <v>180</v>
      </c>
      <c r="AG193" s="82" t="s">
        <v>164</v>
      </c>
      <c r="AH193" s="82">
        <v>37</v>
      </c>
      <c r="AI193" s="82">
        <v>3000</v>
      </c>
      <c r="AJ193" s="82" t="s">
        <v>233</v>
      </c>
      <c r="AL193" s="82">
        <v>8</v>
      </c>
      <c r="AV193" s="82" t="s">
        <v>162</v>
      </c>
      <c r="BJ193" s="83" t="s">
        <v>162</v>
      </c>
      <c r="BQ193" s="84" t="s">
        <v>162</v>
      </c>
      <c r="BS193" s="84" t="s">
        <v>162</v>
      </c>
    </row>
    <row r="194" spans="1:73" x14ac:dyDescent="0.25">
      <c r="A194" s="79" t="s">
        <v>6354</v>
      </c>
      <c r="B194" s="105">
        <f>VLOOKUP(A194,[1]Pop!A193:B1137,2,FALSE)</f>
        <v>1663</v>
      </c>
      <c r="C194" s="80" t="s">
        <v>164</v>
      </c>
      <c r="D194" s="81">
        <v>694</v>
      </c>
      <c r="E194" s="81" t="s">
        <v>164</v>
      </c>
      <c r="F194" s="81">
        <v>15.41</v>
      </c>
      <c r="G194" s="81" t="s">
        <v>614</v>
      </c>
      <c r="I194" s="81">
        <v>350</v>
      </c>
      <c r="J194" s="81">
        <v>4.403E-2</v>
      </c>
      <c r="M194" s="81" t="s">
        <v>7370</v>
      </c>
      <c r="N194" s="81">
        <v>90</v>
      </c>
      <c r="O194" s="81" t="s">
        <v>164</v>
      </c>
      <c r="P194" s="81">
        <v>15.41</v>
      </c>
      <c r="Q194" s="81" t="s">
        <v>614</v>
      </c>
      <c r="S194" s="81">
        <v>350</v>
      </c>
      <c r="T194" s="81">
        <v>4.403E-2</v>
      </c>
      <c r="W194" s="81" t="s">
        <v>7370</v>
      </c>
      <c r="X194" s="81" t="s">
        <v>259</v>
      </c>
      <c r="AC194" s="81" t="s">
        <v>341</v>
      </c>
      <c r="AD194" s="82">
        <v>699</v>
      </c>
      <c r="AE194" s="82">
        <v>93</v>
      </c>
      <c r="AF194" s="82">
        <v>25.7</v>
      </c>
      <c r="AG194" s="82" t="s">
        <v>164</v>
      </c>
      <c r="AH194" s="82">
        <v>25.7</v>
      </c>
      <c r="AI194" s="82">
        <v>350</v>
      </c>
      <c r="AJ194" s="82" t="s">
        <v>614</v>
      </c>
      <c r="AL194" s="82">
        <v>6.1100000000000002E-2</v>
      </c>
      <c r="AO194" s="82" t="s">
        <v>7370</v>
      </c>
      <c r="AP194" s="82" t="s">
        <v>259</v>
      </c>
      <c r="AU194" s="82">
        <v>25.7</v>
      </c>
      <c r="AV194" s="82" t="s">
        <v>164</v>
      </c>
      <c r="AW194" s="82">
        <v>25.7</v>
      </c>
      <c r="AX194" s="82">
        <v>350</v>
      </c>
      <c r="AY194" s="82" t="s">
        <v>614</v>
      </c>
      <c r="BA194" s="82">
        <v>6.1100000000000002E-2</v>
      </c>
      <c r="BD194" s="82" t="s">
        <v>7370</v>
      </c>
      <c r="BE194" s="82" t="s">
        <v>259</v>
      </c>
      <c r="BJ194" s="83" t="s">
        <v>210</v>
      </c>
      <c r="BQ194" s="84" t="s">
        <v>164</v>
      </c>
      <c r="BR194" s="84">
        <v>0.5</v>
      </c>
      <c r="BS194" s="84" t="s">
        <v>164</v>
      </c>
      <c r="BT194" s="85" t="s">
        <v>7371</v>
      </c>
    </row>
    <row r="195" spans="1:73" ht="75" x14ac:dyDescent="0.25">
      <c r="A195" s="79" t="s">
        <v>5870</v>
      </c>
      <c r="B195" s="105">
        <f>VLOOKUP(A195,[1]Pop!A194:B1138,2,FALSE)</f>
        <v>842</v>
      </c>
      <c r="C195" s="80" t="s">
        <v>164</v>
      </c>
      <c r="D195" s="81">
        <v>376</v>
      </c>
      <c r="E195" s="81" t="s">
        <v>164</v>
      </c>
      <c r="F195" s="89">
        <v>15</v>
      </c>
      <c r="G195" s="81" t="s">
        <v>233</v>
      </c>
      <c r="I195" s="81">
        <v>1000</v>
      </c>
      <c r="J195" s="100" t="s">
        <v>7154</v>
      </c>
      <c r="K195" s="81">
        <v>31</v>
      </c>
      <c r="L195" s="81">
        <v>41</v>
      </c>
      <c r="N195" s="81">
        <v>43</v>
      </c>
      <c r="O195" s="81" t="s">
        <v>164</v>
      </c>
      <c r="P195" s="89">
        <v>15</v>
      </c>
      <c r="Q195" s="81" t="s">
        <v>233</v>
      </c>
      <c r="S195" s="81">
        <v>1000</v>
      </c>
      <c r="T195" s="100" t="s">
        <v>7154</v>
      </c>
      <c r="U195" s="81">
        <v>101</v>
      </c>
      <c r="V195" s="81">
        <v>801</v>
      </c>
      <c r="X195" s="81" t="s">
        <v>259</v>
      </c>
      <c r="AD195" s="82">
        <v>363</v>
      </c>
      <c r="AE195" s="82">
        <v>38</v>
      </c>
      <c r="AF195" s="91">
        <v>42</v>
      </c>
      <c r="AG195" s="82" t="s">
        <v>164</v>
      </c>
      <c r="AH195" s="91">
        <v>35</v>
      </c>
      <c r="AI195" s="82">
        <v>2000</v>
      </c>
      <c r="AJ195" s="82" t="s">
        <v>233</v>
      </c>
      <c r="AL195" s="82" t="s">
        <v>7155</v>
      </c>
      <c r="AN195" s="91">
        <v>35</v>
      </c>
      <c r="AP195" s="82" t="s">
        <v>241</v>
      </c>
      <c r="AR195" s="91">
        <v>2570753</v>
      </c>
      <c r="AU195" s="91">
        <v>39</v>
      </c>
      <c r="AV195" s="82" t="s">
        <v>164</v>
      </c>
      <c r="AW195" s="91">
        <v>35</v>
      </c>
      <c r="AX195" s="82">
        <v>2000</v>
      </c>
      <c r="AY195" s="82" t="s">
        <v>233</v>
      </c>
      <c r="BA195" s="82" t="s">
        <v>7155</v>
      </c>
      <c r="BC195" s="91">
        <v>35</v>
      </c>
      <c r="BE195" s="82" t="s">
        <v>241</v>
      </c>
      <c r="BG195" s="91">
        <v>2570753</v>
      </c>
      <c r="BJ195" s="83" t="s">
        <v>162</v>
      </c>
      <c r="BQ195" s="84" t="s">
        <v>162</v>
      </c>
      <c r="BS195" s="84" t="s">
        <v>162</v>
      </c>
    </row>
    <row r="196" spans="1:73" x14ac:dyDescent="0.25">
      <c r="A196" s="79" t="s">
        <v>5890</v>
      </c>
      <c r="B196" s="105">
        <f>VLOOKUP(A196,[1]Pop!A195:B1139,2,FALSE)</f>
        <v>6798</v>
      </c>
      <c r="C196" s="80" t="s">
        <v>164</v>
      </c>
      <c r="D196" s="81">
        <v>2547</v>
      </c>
      <c r="E196" s="81" t="s">
        <v>164</v>
      </c>
      <c r="F196" s="81">
        <v>14.06</v>
      </c>
      <c r="G196" s="81" t="s">
        <v>233</v>
      </c>
      <c r="I196" s="81">
        <v>0</v>
      </c>
      <c r="J196" s="81">
        <v>6.4700000000000001E-3</v>
      </c>
      <c r="K196" s="81">
        <v>46.41</v>
      </c>
      <c r="L196" s="81">
        <v>78.760000000000005</v>
      </c>
      <c r="N196" s="81">
        <v>210</v>
      </c>
      <c r="O196" s="81" t="s">
        <v>164</v>
      </c>
      <c r="P196" s="81">
        <v>14.06</v>
      </c>
      <c r="Q196" s="81" t="s">
        <v>233</v>
      </c>
      <c r="S196" s="81">
        <v>0</v>
      </c>
      <c r="T196" s="81">
        <v>6.4700000000000001E-3</v>
      </c>
      <c r="U196" s="81">
        <v>175.81</v>
      </c>
      <c r="V196" s="81">
        <v>1308.06</v>
      </c>
      <c r="X196" s="81" t="s">
        <v>809</v>
      </c>
      <c r="Z196" s="81" t="s">
        <v>7614</v>
      </c>
      <c r="AA196" s="81" t="s">
        <v>7615</v>
      </c>
      <c r="AC196" s="81" t="s">
        <v>7616</v>
      </c>
      <c r="AD196" s="82">
        <v>2543</v>
      </c>
      <c r="AE196" s="82">
        <v>201</v>
      </c>
      <c r="AF196" s="82">
        <v>43.19</v>
      </c>
      <c r="AG196" s="82" t="s">
        <v>164</v>
      </c>
      <c r="AH196" s="82">
        <v>10.130000000000001</v>
      </c>
      <c r="AI196" s="82">
        <v>0</v>
      </c>
      <c r="AJ196" s="82" t="s">
        <v>233</v>
      </c>
      <c r="AL196" s="82">
        <v>4.3499999999999997E-3</v>
      </c>
      <c r="AN196" s="82">
        <v>4.3499999999999996</v>
      </c>
      <c r="AP196" s="82" t="s">
        <v>865</v>
      </c>
      <c r="AS196" s="82" t="s">
        <v>7617</v>
      </c>
      <c r="AU196" s="82">
        <v>54.94</v>
      </c>
      <c r="AV196" s="82" t="s">
        <v>164</v>
      </c>
      <c r="AW196" s="82">
        <v>10.130000000000001</v>
      </c>
      <c r="AX196" s="82">
        <v>0</v>
      </c>
      <c r="AY196" s="82" t="s">
        <v>233</v>
      </c>
      <c r="BA196" s="82">
        <v>4.3499999999999997E-3</v>
      </c>
      <c r="BC196" s="82">
        <v>4.3499999999999996</v>
      </c>
      <c r="BE196" s="82" t="s">
        <v>865</v>
      </c>
      <c r="BJ196" s="83" t="s">
        <v>164</v>
      </c>
      <c r="BK196" s="83">
        <v>5.25</v>
      </c>
      <c r="BL196" s="83">
        <v>5.25</v>
      </c>
      <c r="BM196" s="83" t="s">
        <v>167</v>
      </c>
      <c r="BP196" s="83" t="s">
        <v>647</v>
      </c>
      <c r="BQ196" s="84" t="s">
        <v>162</v>
      </c>
      <c r="BS196" s="84" t="s">
        <v>164</v>
      </c>
      <c r="BT196" s="85">
        <v>1.3</v>
      </c>
    </row>
    <row r="197" spans="1:73" x14ac:dyDescent="0.25">
      <c r="A197" s="79" t="s">
        <v>6356</v>
      </c>
      <c r="B197" s="105">
        <f>VLOOKUP(A197,[1]Pop!A196:B1140,2,FALSE)</f>
        <v>522</v>
      </c>
      <c r="C197" s="80" t="s">
        <v>164</v>
      </c>
      <c r="D197" s="81">
        <v>504</v>
      </c>
      <c r="E197" s="81" t="s">
        <v>164</v>
      </c>
      <c r="F197" s="81">
        <v>30</v>
      </c>
      <c r="G197" s="81" t="s">
        <v>233</v>
      </c>
      <c r="I197" s="81">
        <v>4000</v>
      </c>
      <c r="J197" s="81" t="s">
        <v>7005</v>
      </c>
      <c r="K197" s="81" t="s">
        <v>7006</v>
      </c>
      <c r="L197" s="81" t="s">
        <v>7007</v>
      </c>
      <c r="M197" s="81" t="s">
        <v>7008</v>
      </c>
      <c r="N197" s="81">
        <v>31</v>
      </c>
      <c r="O197" s="81" t="s">
        <v>162</v>
      </c>
      <c r="U197" s="89">
        <v>56.6</v>
      </c>
      <c r="V197" s="89">
        <v>328.3</v>
      </c>
      <c r="X197" s="81" t="s">
        <v>259</v>
      </c>
      <c r="AC197" s="81" t="s">
        <v>264</v>
      </c>
      <c r="AD197" s="98">
        <v>50</v>
      </c>
      <c r="AE197" s="98">
        <v>50</v>
      </c>
      <c r="AF197" s="98">
        <v>50</v>
      </c>
      <c r="AG197" s="82" t="s">
        <v>164</v>
      </c>
      <c r="AH197" s="98">
        <v>50</v>
      </c>
      <c r="AI197" s="82" t="s">
        <v>6680</v>
      </c>
      <c r="AJ197" s="82" t="s">
        <v>167</v>
      </c>
      <c r="AK197" s="82" t="s">
        <v>1537</v>
      </c>
      <c r="AL197" s="98">
        <v>50</v>
      </c>
      <c r="AM197" s="82" t="s">
        <v>7009</v>
      </c>
      <c r="AN197" s="82" t="s">
        <v>7009</v>
      </c>
      <c r="AP197" s="82" t="s">
        <v>355</v>
      </c>
      <c r="AS197" s="82" t="s">
        <v>7010</v>
      </c>
      <c r="AU197" s="98">
        <v>50</v>
      </c>
      <c r="AV197" s="82" t="s">
        <v>164</v>
      </c>
      <c r="AW197" s="98">
        <v>50</v>
      </c>
      <c r="AX197" s="82" t="s">
        <v>6680</v>
      </c>
      <c r="AY197" s="82" t="s">
        <v>233</v>
      </c>
      <c r="BA197" s="82" t="s">
        <v>7011</v>
      </c>
      <c r="BJ197" s="83" t="s">
        <v>162</v>
      </c>
      <c r="BQ197" s="84" t="s">
        <v>162</v>
      </c>
      <c r="BS197" s="84" t="s">
        <v>162</v>
      </c>
    </row>
    <row r="198" spans="1:73" x14ac:dyDescent="0.25">
      <c r="A198" s="79" t="s">
        <v>1577</v>
      </c>
      <c r="B198" s="105">
        <f>VLOOKUP(A198,[1]Pop!A197:B1141,2,FALSE)</f>
        <v>3571</v>
      </c>
      <c r="C198" s="80" t="s">
        <v>164</v>
      </c>
      <c r="D198" s="81">
        <v>1366</v>
      </c>
      <c r="E198" s="81" t="s">
        <v>164</v>
      </c>
      <c r="F198" s="81">
        <v>5</v>
      </c>
      <c r="G198" s="81" t="s">
        <v>233</v>
      </c>
      <c r="I198" s="81">
        <v>2380</v>
      </c>
      <c r="J198" s="81" t="s">
        <v>7519</v>
      </c>
      <c r="K198" s="81">
        <v>10.5</v>
      </c>
      <c r="L198" s="81">
        <v>21</v>
      </c>
      <c r="N198" s="81">
        <v>214</v>
      </c>
      <c r="O198" s="81" t="s">
        <v>164</v>
      </c>
      <c r="P198" s="81">
        <v>5</v>
      </c>
      <c r="Q198" s="81" t="s">
        <v>233</v>
      </c>
      <c r="S198" s="81">
        <v>2380</v>
      </c>
      <c r="T198" s="81" t="s">
        <v>7520</v>
      </c>
      <c r="U198" s="81">
        <v>48.1</v>
      </c>
      <c r="V198" s="81">
        <v>253</v>
      </c>
      <c r="X198" s="81" t="s">
        <v>259</v>
      </c>
      <c r="AD198" s="82">
        <v>1366</v>
      </c>
      <c r="AE198" s="82">
        <v>214</v>
      </c>
      <c r="AF198" s="82">
        <v>16</v>
      </c>
      <c r="AG198" s="82" t="s">
        <v>164</v>
      </c>
      <c r="AH198" s="82">
        <v>6.12</v>
      </c>
      <c r="AI198" s="92">
        <v>2913</v>
      </c>
      <c r="AJ198" s="82" t="s">
        <v>233</v>
      </c>
      <c r="AL198" s="82" t="s">
        <v>7521</v>
      </c>
      <c r="AN198" s="91">
        <v>2.101</v>
      </c>
      <c r="AP198" s="82" t="s">
        <v>259</v>
      </c>
      <c r="AU198" s="82">
        <v>16.8</v>
      </c>
      <c r="AV198" s="82" t="s">
        <v>164</v>
      </c>
      <c r="AW198" s="82">
        <v>6.12</v>
      </c>
      <c r="AX198" s="82">
        <v>2913</v>
      </c>
      <c r="AY198" s="82" t="s">
        <v>233</v>
      </c>
      <c r="BA198" s="82" t="s">
        <v>7521</v>
      </c>
      <c r="BC198" s="82">
        <v>2.101</v>
      </c>
      <c r="BE198" s="82" t="s">
        <v>259</v>
      </c>
      <c r="BJ198" s="83" t="s">
        <v>162</v>
      </c>
      <c r="BQ198" s="84" t="s">
        <v>162</v>
      </c>
      <c r="BS198" s="84" t="s">
        <v>164</v>
      </c>
      <c r="BT198" s="85">
        <v>5.35</v>
      </c>
    </row>
    <row r="199" spans="1:73" x14ac:dyDescent="0.25">
      <c r="A199" s="79" t="s">
        <v>6358</v>
      </c>
      <c r="B199" s="105">
        <f>VLOOKUP(A199,[1]Pop!A198:B1142,2,FALSE)</f>
        <v>516</v>
      </c>
      <c r="C199" s="80" t="s">
        <v>164</v>
      </c>
      <c r="D199" s="81">
        <v>228</v>
      </c>
      <c r="E199" s="81" t="s">
        <v>164</v>
      </c>
      <c r="F199" s="81">
        <v>13.5</v>
      </c>
      <c r="G199" s="81" t="s">
        <v>233</v>
      </c>
      <c r="I199" s="81">
        <v>2000</v>
      </c>
      <c r="J199" s="81">
        <v>3.375E-3</v>
      </c>
      <c r="K199" s="81">
        <v>24.75</v>
      </c>
      <c r="L199" s="81">
        <v>40.5</v>
      </c>
      <c r="N199" s="81">
        <v>13</v>
      </c>
      <c r="O199" s="81" t="s">
        <v>164</v>
      </c>
      <c r="P199" s="81">
        <v>13.5</v>
      </c>
      <c r="Q199" s="81" t="s">
        <v>233</v>
      </c>
      <c r="S199" s="81">
        <v>2000</v>
      </c>
      <c r="T199" s="81">
        <v>3.375E-3</v>
      </c>
      <c r="U199" s="81">
        <v>91.13</v>
      </c>
      <c r="V199" s="81">
        <v>681.75</v>
      </c>
      <c r="X199" s="81" t="s">
        <v>259</v>
      </c>
      <c r="AD199" s="82">
        <v>228</v>
      </c>
      <c r="AE199" s="82">
        <v>13</v>
      </c>
      <c r="AF199" s="82">
        <v>12.15</v>
      </c>
      <c r="AG199" s="82" t="s">
        <v>164</v>
      </c>
      <c r="AH199" s="82">
        <v>12.15</v>
      </c>
      <c r="AI199" s="82">
        <v>2000</v>
      </c>
      <c r="AJ199" s="82" t="s">
        <v>233</v>
      </c>
      <c r="AL199" s="82">
        <v>3.0374999999999998E-3</v>
      </c>
      <c r="AP199" s="82" t="s">
        <v>259</v>
      </c>
      <c r="AU199" s="82">
        <v>12.15</v>
      </c>
      <c r="AV199" s="82" t="s">
        <v>164</v>
      </c>
      <c r="AW199" s="82">
        <v>12.15</v>
      </c>
      <c r="AX199" s="82">
        <v>2000</v>
      </c>
      <c r="AY199" s="82" t="s">
        <v>233</v>
      </c>
      <c r="BE199" s="82" t="s">
        <v>259</v>
      </c>
      <c r="BJ199" s="83" t="s">
        <v>162</v>
      </c>
      <c r="BQ199" s="84" t="s">
        <v>162</v>
      </c>
      <c r="BS199" s="84" t="s">
        <v>162</v>
      </c>
    </row>
    <row r="200" spans="1:73" x14ac:dyDescent="0.25">
      <c r="A200" s="79" t="s">
        <v>6360</v>
      </c>
      <c r="B200" s="105">
        <f>VLOOKUP(A200,[1]Pop!A199:B1143,2,FALSE)</f>
        <v>1897</v>
      </c>
      <c r="C200" s="80" t="s">
        <v>164</v>
      </c>
      <c r="D200" s="81">
        <v>713</v>
      </c>
      <c r="E200" s="81" t="s">
        <v>164</v>
      </c>
      <c r="F200" s="81">
        <v>20.65</v>
      </c>
      <c r="G200" s="81" t="s">
        <v>233</v>
      </c>
      <c r="I200" s="81">
        <v>2000</v>
      </c>
      <c r="J200" s="81">
        <v>1.01E-2</v>
      </c>
      <c r="K200" s="81">
        <v>50.95</v>
      </c>
      <c r="L200" s="81">
        <v>101.45</v>
      </c>
      <c r="N200" s="81">
        <v>58</v>
      </c>
      <c r="O200" s="81" t="s">
        <v>164</v>
      </c>
      <c r="P200" s="81">
        <v>20.65</v>
      </c>
      <c r="Q200" s="81" t="s">
        <v>233</v>
      </c>
      <c r="S200" s="81">
        <v>2000</v>
      </c>
      <c r="T200" s="81">
        <v>1.01E-2</v>
      </c>
      <c r="U200" s="81">
        <v>252.95</v>
      </c>
      <c r="V200" s="81">
        <v>2020.45</v>
      </c>
      <c r="X200" s="81" t="s">
        <v>259</v>
      </c>
      <c r="AD200" s="82">
        <v>714</v>
      </c>
      <c r="AE200" s="82">
        <v>57</v>
      </c>
      <c r="AF200" s="82">
        <v>74.650000000000006</v>
      </c>
      <c r="AG200" s="82" t="s">
        <v>164</v>
      </c>
      <c r="AH200" s="82">
        <v>34</v>
      </c>
      <c r="AI200" s="82">
        <v>1500</v>
      </c>
      <c r="AJ200" s="82" t="s">
        <v>233</v>
      </c>
      <c r="AL200" s="82">
        <v>1.15E-2</v>
      </c>
      <c r="AN200" s="82" t="s">
        <v>7399</v>
      </c>
      <c r="AP200" s="82" t="s">
        <v>373</v>
      </c>
      <c r="AR200" s="82" t="s">
        <v>7400</v>
      </c>
      <c r="AU200" s="82">
        <v>126.75</v>
      </c>
      <c r="AV200" s="82" t="s">
        <v>164</v>
      </c>
      <c r="AW200" s="82">
        <v>34</v>
      </c>
      <c r="AX200" s="82">
        <v>1500</v>
      </c>
      <c r="AY200" s="82" t="s">
        <v>233</v>
      </c>
      <c r="BA200" s="82">
        <v>1.15E-2</v>
      </c>
      <c r="BC200" s="82" t="s">
        <v>7399</v>
      </c>
      <c r="BE200" s="82" t="s">
        <v>373</v>
      </c>
      <c r="BG200" s="82" t="s">
        <v>7400</v>
      </c>
      <c r="BJ200" s="83" t="s">
        <v>162</v>
      </c>
      <c r="BQ200" s="84" t="s">
        <v>162</v>
      </c>
      <c r="BS200" s="84" t="s">
        <v>164</v>
      </c>
      <c r="BT200" s="85">
        <v>3.65</v>
      </c>
    </row>
    <row r="201" spans="1:73" x14ac:dyDescent="0.25">
      <c r="A201" s="79" t="s">
        <v>6361</v>
      </c>
      <c r="B201" s="105">
        <f>VLOOKUP(A201,[1]Pop!A200:B1144,2,FALSE)</f>
        <v>415</v>
      </c>
      <c r="C201" s="80" t="s">
        <v>164</v>
      </c>
      <c r="D201" s="81">
        <v>195</v>
      </c>
      <c r="E201" s="81" t="s">
        <v>164</v>
      </c>
      <c r="F201" s="81">
        <v>53.23</v>
      </c>
      <c r="G201" s="81" t="s">
        <v>233</v>
      </c>
      <c r="I201" s="81">
        <v>2000</v>
      </c>
      <c r="K201" s="81">
        <v>90.46</v>
      </c>
      <c r="L201" s="81">
        <v>164.92</v>
      </c>
      <c r="N201" s="81">
        <v>8</v>
      </c>
      <c r="O201" s="81" t="s">
        <v>164</v>
      </c>
      <c r="P201" s="81">
        <v>36.75</v>
      </c>
      <c r="Q201" s="81" t="s">
        <v>233</v>
      </c>
      <c r="S201" s="81">
        <v>2000</v>
      </c>
      <c r="U201" s="81">
        <v>262.14</v>
      </c>
      <c r="V201" s="81" t="s">
        <v>264</v>
      </c>
      <c r="X201" s="81" t="s">
        <v>259</v>
      </c>
      <c r="AD201" s="82">
        <v>195</v>
      </c>
      <c r="AE201" s="82">
        <v>12</v>
      </c>
      <c r="AF201" s="82">
        <v>227.41</v>
      </c>
      <c r="AG201" s="82" t="s">
        <v>164</v>
      </c>
      <c r="AH201" s="82">
        <v>10.199999999999999</v>
      </c>
      <c r="AI201" s="82">
        <v>2000</v>
      </c>
      <c r="AJ201" s="82" t="s">
        <v>233</v>
      </c>
      <c r="AN201" s="82" t="s">
        <v>6937</v>
      </c>
      <c r="AP201" s="82" t="s">
        <v>259</v>
      </c>
      <c r="AU201" s="82">
        <v>18.5</v>
      </c>
      <c r="AV201" s="82" t="s">
        <v>164</v>
      </c>
      <c r="AW201" s="82">
        <v>10.199999999999999</v>
      </c>
      <c r="AX201" s="82">
        <v>2000</v>
      </c>
      <c r="AY201" s="82" t="s">
        <v>233</v>
      </c>
      <c r="BA201" s="82" t="s">
        <v>3307</v>
      </c>
      <c r="BC201" s="82" t="s">
        <v>6938</v>
      </c>
      <c r="BE201" s="82" t="s">
        <v>259</v>
      </c>
      <c r="BJ201" s="83" t="s">
        <v>162</v>
      </c>
      <c r="BQ201" s="84" t="s">
        <v>164</v>
      </c>
      <c r="BR201" s="84">
        <v>16</v>
      </c>
      <c r="BS201" s="84" t="s">
        <v>162</v>
      </c>
    </row>
    <row r="202" spans="1:73" x14ac:dyDescent="0.25">
      <c r="A202" s="79" t="s">
        <v>3130</v>
      </c>
      <c r="B202" s="105">
        <f>VLOOKUP(A202,[1]Pop!A201:B1145,2,FALSE)</f>
        <v>228</v>
      </c>
      <c r="C202" s="80" t="s">
        <v>164</v>
      </c>
      <c r="D202" s="81">
        <v>105</v>
      </c>
      <c r="E202" s="81" t="s">
        <v>164</v>
      </c>
      <c r="F202" s="81">
        <v>14.43</v>
      </c>
      <c r="G202" s="81" t="s">
        <v>233</v>
      </c>
      <c r="I202" s="88">
        <v>1000</v>
      </c>
      <c r="J202" s="81">
        <v>4.5</v>
      </c>
      <c r="K202" s="81">
        <v>32.43</v>
      </c>
      <c r="L202" s="81">
        <v>54.93</v>
      </c>
      <c r="N202" s="81">
        <v>10</v>
      </c>
      <c r="O202" s="81" t="s">
        <v>164</v>
      </c>
      <c r="P202" s="81">
        <v>14.43</v>
      </c>
      <c r="Q202" s="81" t="s">
        <v>233</v>
      </c>
      <c r="S202" s="81">
        <v>1000</v>
      </c>
      <c r="T202" s="81">
        <v>4.5</v>
      </c>
      <c r="X202" s="81" t="s">
        <v>259</v>
      </c>
      <c r="AD202" s="82">
        <v>105</v>
      </c>
      <c r="AE202" s="82">
        <v>10</v>
      </c>
      <c r="AG202" s="82" t="s">
        <v>164</v>
      </c>
      <c r="AH202" s="82">
        <v>14</v>
      </c>
      <c r="AI202" s="82">
        <v>3000</v>
      </c>
      <c r="AJ202" s="82" t="s">
        <v>233</v>
      </c>
      <c r="AL202" s="82">
        <v>4.34</v>
      </c>
      <c r="AP202" s="82" t="s">
        <v>259</v>
      </c>
      <c r="AV202" s="82" t="s">
        <v>164</v>
      </c>
      <c r="AW202" s="82">
        <v>14</v>
      </c>
      <c r="AX202" s="82">
        <v>3000</v>
      </c>
      <c r="AY202" s="82" t="s">
        <v>233</v>
      </c>
      <c r="BA202" s="82">
        <v>4.34</v>
      </c>
      <c r="BE202" s="82" t="s">
        <v>259</v>
      </c>
      <c r="BJ202" s="83" t="s">
        <v>162</v>
      </c>
      <c r="BQ202" s="84" t="s">
        <v>162</v>
      </c>
      <c r="BS202" s="84" t="s">
        <v>164</v>
      </c>
      <c r="BT202" s="85" t="s">
        <v>6796</v>
      </c>
    </row>
    <row r="203" spans="1:73" x14ac:dyDescent="0.25">
      <c r="A203" s="79" t="s">
        <v>5899</v>
      </c>
      <c r="B203" s="105">
        <f>VLOOKUP(A203,[1]Pop!A202:B1146,2,FALSE)</f>
        <v>876</v>
      </c>
      <c r="C203" s="80" t="s">
        <v>164</v>
      </c>
      <c r="D203" s="81">
        <v>363</v>
      </c>
      <c r="E203" s="81" t="s">
        <v>164</v>
      </c>
      <c r="F203" s="81">
        <v>12</v>
      </c>
      <c r="G203" s="81" t="s">
        <v>233</v>
      </c>
      <c r="I203" s="81">
        <v>1333</v>
      </c>
      <c r="J203" s="81" t="s">
        <v>7185</v>
      </c>
      <c r="K203" s="81">
        <v>20.2</v>
      </c>
      <c r="L203" s="81">
        <v>30.4</v>
      </c>
      <c r="N203" s="81">
        <v>44</v>
      </c>
      <c r="O203" s="81" t="s">
        <v>164</v>
      </c>
      <c r="P203" s="81">
        <v>12</v>
      </c>
      <c r="Q203" s="81" t="s">
        <v>233</v>
      </c>
      <c r="S203" s="81">
        <v>1333</v>
      </c>
      <c r="T203" s="81" t="s">
        <v>7186</v>
      </c>
      <c r="U203" s="81">
        <v>48.2</v>
      </c>
      <c r="V203" s="81">
        <v>237.2</v>
      </c>
      <c r="X203" s="81" t="s">
        <v>259</v>
      </c>
      <c r="AD203" s="82">
        <v>352</v>
      </c>
      <c r="AE203" s="82">
        <v>36</v>
      </c>
      <c r="AF203" s="82">
        <v>12</v>
      </c>
      <c r="AG203" s="82" t="s">
        <v>164</v>
      </c>
      <c r="AH203" s="82">
        <v>12</v>
      </c>
      <c r="AI203" s="82">
        <v>1333</v>
      </c>
      <c r="AJ203" s="82" t="s">
        <v>233</v>
      </c>
      <c r="AL203" s="82" t="s">
        <v>7186</v>
      </c>
      <c r="AM203" s="95">
        <v>1</v>
      </c>
      <c r="AP203" s="82" t="s">
        <v>259</v>
      </c>
      <c r="AU203" s="82">
        <v>12</v>
      </c>
      <c r="AV203" s="82" t="s">
        <v>164</v>
      </c>
      <c r="AW203" s="82">
        <v>12</v>
      </c>
      <c r="AX203" s="82">
        <v>1333</v>
      </c>
      <c r="AY203" s="82" t="s">
        <v>233</v>
      </c>
      <c r="BA203" s="82" t="s">
        <v>7187</v>
      </c>
      <c r="BB203" s="95">
        <v>1</v>
      </c>
      <c r="BE203" s="82" t="s">
        <v>259</v>
      </c>
      <c r="BJ203" s="83" t="s">
        <v>162</v>
      </c>
      <c r="BQ203" s="84" t="s">
        <v>164</v>
      </c>
      <c r="BR203" s="84">
        <v>17</v>
      </c>
      <c r="BS203" s="84" t="s">
        <v>162</v>
      </c>
      <c r="BU203" s="86" t="s">
        <v>580</v>
      </c>
    </row>
    <row r="204" spans="1:73" x14ac:dyDescent="0.25">
      <c r="A204" s="79" t="s">
        <v>6357</v>
      </c>
      <c r="B204" s="105">
        <f>VLOOKUP(A204,[1]Pop!A203:B1147,2,FALSE)</f>
        <v>875</v>
      </c>
      <c r="C204" s="80" t="s">
        <v>164</v>
      </c>
      <c r="D204" s="81">
        <v>370</v>
      </c>
      <c r="E204" s="81" t="s">
        <v>164</v>
      </c>
      <c r="F204" s="81">
        <v>19.02</v>
      </c>
      <c r="G204" s="81" t="s">
        <v>233</v>
      </c>
      <c r="I204" s="81">
        <v>2000</v>
      </c>
      <c r="J204" s="81">
        <v>6.2104999999999999E-3</v>
      </c>
      <c r="K204" s="81">
        <v>37.65</v>
      </c>
      <c r="L204" s="81">
        <v>75.3</v>
      </c>
      <c r="N204" s="81">
        <v>27</v>
      </c>
      <c r="O204" s="81" t="s">
        <v>164</v>
      </c>
      <c r="P204" s="81">
        <v>19.02</v>
      </c>
      <c r="Q204" s="81" t="s">
        <v>233</v>
      </c>
      <c r="S204" s="81">
        <v>2000</v>
      </c>
      <c r="T204" s="81">
        <v>6.2104999999999999E-3</v>
      </c>
      <c r="U204" s="81">
        <v>37.65</v>
      </c>
      <c r="V204" s="81">
        <v>75.3</v>
      </c>
      <c r="X204" s="81" t="s">
        <v>259</v>
      </c>
      <c r="AD204" s="82">
        <v>370</v>
      </c>
      <c r="AE204" s="82">
        <v>27</v>
      </c>
      <c r="AF204" s="82">
        <v>38.630000000000003</v>
      </c>
      <c r="AG204" s="82" t="s">
        <v>164</v>
      </c>
      <c r="AH204" s="82">
        <v>1.1599999999999999E-2</v>
      </c>
      <c r="AI204" s="82">
        <v>2000</v>
      </c>
      <c r="AJ204" s="82" t="s">
        <v>233</v>
      </c>
      <c r="AL204" s="82">
        <v>1.1599999999999999E-2</v>
      </c>
      <c r="AP204" s="82" t="s">
        <v>241</v>
      </c>
      <c r="AR204" s="82" t="s">
        <v>7183</v>
      </c>
      <c r="AU204" s="82">
        <v>38.630000000000003</v>
      </c>
      <c r="AV204" s="82" t="s">
        <v>164</v>
      </c>
      <c r="AW204" s="82">
        <v>1.1599999999999999E-2</v>
      </c>
      <c r="AX204" s="82">
        <v>2000</v>
      </c>
      <c r="AY204" s="82" t="s">
        <v>233</v>
      </c>
      <c r="BA204" s="82">
        <v>1.1599999999999999E-2</v>
      </c>
      <c r="BJ204" s="83" t="s">
        <v>162</v>
      </c>
      <c r="BQ204" s="84" t="s">
        <v>162</v>
      </c>
      <c r="BS204" s="84" t="s">
        <v>164</v>
      </c>
      <c r="BT204" s="85">
        <v>11</v>
      </c>
    </row>
    <row r="205" spans="1:73" x14ac:dyDescent="0.25">
      <c r="A205" s="79" t="s">
        <v>5862</v>
      </c>
      <c r="B205" s="105">
        <f>VLOOKUP(A205,[1]Pop!A204:B1148,2,FALSE)</f>
        <v>1431</v>
      </c>
      <c r="C205" s="80" t="s">
        <v>164</v>
      </c>
      <c r="D205" s="81">
        <v>529</v>
      </c>
      <c r="E205" s="81" t="s">
        <v>164</v>
      </c>
      <c r="F205" s="81">
        <v>13.5</v>
      </c>
      <c r="G205" s="81" t="s">
        <v>233</v>
      </c>
      <c r="I205" s="81">
        <v>0</v>
      </c>
      <c r="J205" s="81" t="s">
        <v>7320</v>
      </c>
      <c r="N205" s="81">
        <v>34</v>
      </c>
      <c r="O205" s="81" t="s">
        <v>164</v>
      </c>
      <c r="P205" s="81">
        <v>13.5</v>
      </c>
      <c r="Q205" s="81" t="s">
        <v>233</v>
      </c>
      <c r="S205" s="81">
        <v>0</v>
      </c>
      <c r="T205" s="81" t="s">
        <v>7320</v>
      </c>
      <c r="AD205" s="82">
        <v>517</v>
      </c>
      <c r="AE205" s="82">
        <v>34</v>
      </c>
      <c r="AF205" s="82">
        <v>43.42</v>
      </c>
      <c r="AG205" s="82" t="s">
        <v>164</v>
      </c>
      <c r="AH205" s="82">
        <v>23.5</v>
      </c>
      <c r="AI205" s="82">
        <v>0</v>
      </c>
      <c r="AJ205" s="82" t="s">
        <v>233</v>
      </c>
      <c r="AU205" s="82">
        <v>28.48</v>
      </c>
      <c r="AV205" s="82" t="s">
        <v>164</v>
      </c>
      <c r="AW205" s="82">
        <v>23.5</v>
      </c>
      <c r="AX205" s="82">
        <v>0</v>
      </c>
      <c r="AY205" s="82" t="s">
        <v>233</v>
      </c>
      <c r="BA205" s="82" t="s">
        <v>7320</v>
      </c>
      <c r="BJ205" s="83" t="s">
        <v>210</v>
      </c>
      <c r="BQ205" s="84" t="s">
        <v>162</v>
      </c>
      <c r="BS205" s="84" t="s">
        <v>162</v>
      </c>
    </row>
    <row r="206" spans="1:73" x14ac:dyDescent="0.25">
      <c r="A206" s="79" t="s">
        <v>3352</v>
      </c>
      <c r="B206" s="105">
        <f>VLOOKUP(A206,[1]Pop!A205:B1149,2,FALSE)</f>
        <v>13374</v>
      </c>
      <c r="C206" s="80" t="s">
        <v>164</v>
      </c>
      <c r="D206" s="88">
        <v>6000</v>
      </c>
      <c r="E206" s="81" t="s">
        <v>164</v>
      </c>
      <c r="F206" s="81">
        <v>16.12</v>
      </c>
      <c r="G206" s="81" t="s">
        <v>233</v>
      </c>
      <c r="I206" s="88">
        <v>1000</v>
      </c>
      <c r="J206" s="81">
        <v>6.51</v>
      </c>
      <c r="K206" s="81">
        <v>48.67</v>
      </c>
      <c r="L206" s="81">
        <v>81.22</v>
      </c>
      <c r="N206" s="88">
        <v>3000</v>
      </c>
      <c r="O206" s="81" t="s">
        <v>164</v>
      </c>
      <c r="P206" s="81">
        <v>16.12</v>
      </c>
      <c r="Q206" s="81" t="s">
        <v>233</v>
      </c>
      <c r="S206" s="88">
        <v>1000</v>
      </c>
      <c r="T206" s="81">
        <v>6.51</v>
      </c>
      <c r="U206" s="81">
        <v>178.87</v>
      </c>
      <c r="V206" s="81">
        <v>1318.12</v>
      </c>
      <c r="X206" s="81" t="s">
        <v>373</v>
      </c>
      <c r="Z206" s="81" t="s">
        <v>7680</v>
      </c>
      <c r="AD206" s="92">
        <v>5000</v>
      </c>
      <c r="AE206" s="92">
        <v>3000</v>
      </c>
      <c r="AF206" s="82">
        <v>58.78</v>
      </c>
      <c r="AG206" s="82" t="s">
        <v>162</v>
      </c>
      <c r="AN206" s="82" t="s">
        <v>7681</v>
      </c>
      <c r="AP206" s="82" t="s">
        <v>373</v>
      </c>
      <c r="AR206" s="82" t="s">
        <v>7680</v>
      </c>
      <c r="AU206" s="82">
        <v>60</v>
      </c>
      <c r="AV206" s="82" t="s">
        <v>162</v>
      </c>
      <c r="BC206" s="82" t="s">
        <v>7682</v>
      </c>
      <c r="BE206" s="82" t="s">
        <v>373</v>
      </c>
      <c r="BJ206" s="83" t="s">
        <v>164</v>
      </c>
      <c r="BK206" s="83">
        <v>2</v>
      </c>
      <c r="BL206" s="83">
        <v>2</v>
      </c>
      <c r="BM206" s="83" t="s">
        <v>167</v>
      </c>
      <c r="BP206" s="83" t="s">
        <v>5856</v>
      </c>
      <c r="BQ206" s="84" t="s">
        <v>162</v>
      </c>
      <c r="BS206" s="84" t="s">
        <v>164</v>
      </c>
      <c r="BT206" s="90">
        <v>4.8499999999999996</v>
      </c>
    </row>
    <row r="207" spans="1:73" x14ac:dyDescent="0.25">
      <c r="A207" s="79" t="s">
        <v>6374</v>
      </c>
      <c r="B207" s="105">
        <f>VLOOKUP(A207,[1]Pop!A206:B1150,2,FALSE)</f>
        <v>1013</v>
      </c>
      <c r="C207" s="80" t="s">
        <v>164</v>
      </c>
      <c r="D207" s="81">
        <v>430</v>
      </c>
      <c r="E207" s="81" t="s">
        <v>164</v>
      </c>
      <c r="F207" s="81">
        <v>19.38</v>
      </c>
      <c r="G207" s="81" t="s">
        <v>233</v>
      </c>
      <c r="I207" s="88">
        <v>1000</v>
      </c>
      <c r="J207" s="81">
        <v>4.5</v>
      </c>
      <c r="K207" s="81">
        <v>37.380000000000003</v>
      </c>
      <c r="L207" s="81">
        <v>59.88</v>
      </c>
      <c r="N207" s="81">
        <v>49</v>
      </c>
      <c r="O207" s="81" t="s">
        <v>164</v>
      </c>
      <c r="P207" s="81">
        <v>19.38</v>
      </c>
      <c r="Q207" s="81" t="s">
        <v>233</v>
      </c>
      <c r="S207" s="88">
        <v>1000</v>
      </c>
      <c r="T207" s="81">
        <v>4.5</v>
      </c>
      <c r="U207" s="81">
        <v>127.38</v>
      </c>
      <c r="V207" s="81">
        <v>914.88</v>
      </c>
      <c r="X207" s="81" t="s">
        <v>809</v>
      </c>
      <c r="AD207" s="82">
        <v>425</v>
      </c>
      <c r="AE207" s="82">
        <v>41</v>
      </c>
      <c r="AF207" s="82">
        <v>23.12</v>
      </c>
      <c r="AG207" s="82" t="s">
        <v>164</v>
      </c>
      <c r="AH207" s="82">
        <v>16.18</v>
      </c>
      <c r="AI207" s="92">
        <v>1000</v>
      </c>
      <c r="AJ207" s="82" t="s">
        <v>233</v>
      </c>
      <c r="AL207" s="82">
        <v>4.5999999999999996</v>
      </c>
      <c r="AN207" s="82">
        <v>16.18</v>
      </c>
      <c r="AP207" s="82" t="s">
        <v>809</v>
      </c>
      <c r="AU207" s="82">
        <v>23.12</v>
      </c>
      <c r="AV207" s="82" t="s">
        <v>164</v>
      </c>
      <c r="AW207" s="82">
        <v>16.18</v>
      </c>
      <c r="AX207" s="92">
        <v>1000</v>
      </c>
      <c r="AY207" s="82" t="s">
        <v>233</v>
      </c>
      <c r="BA207" s="82">
        <v>4.5999999999999996</v>
      </c>
      <c r="BC207" s="82">
        <v>16.18</v>
      </c>
      <c r="BE207" s="82" t="s">
        <v>809</v>
      </c>
      <c r="BJ207" s="83" t="s">
        <v>164</v>
      </c>
      <c r="BK207" s="83">
        <v>1</v>
      </c>
      <c r="BL207" s="83">
        <v>1</v>
      </c>
      <c r="BM207" s="83" t="s">
        <v>167</v>
      </c>
      <c r="BP207" s="83" t="s">
        <v>1537</v>
      </c>
      <c r="BQ207" s="84" t="s">
        <v>162</v>
      </c>
      <c r="BS207" s="84" t="s">
        <v>164</v>
      </c>
      <c r="BT207" s="85">
        <v>3</v>
      </c>
    </row>
    <row r="208" spans="1:73" x14ac:dyDescent="0.25">
      <c r="A208" s="79" t="s">
        <v>7405</v>
      </c>
      <c r="B208" s="106">
        <v>2044</v>
      </c>
      <c r="C208" s="80" t="s">
        <v>164</v>
      </c>
      <c r="D208" s="81">
        <v>963</v>
      </c>
      <c r="E208" s="81" t="s">
        <v>162</v>
      </c>
      <c r="K208" s="81">
        <v>23.7</v>
      </c>
      <c r="L208" s="81">
        <v>42.7</v>
      </c>
      <c r="N208" s="81">
        <v>88</v>
      </c>
      <c r="O208" s="81" t="s">
        <v>162</v>
      </c>
      <c r="U208" s="81">
        <v>99.7</v>
      </c>
      <c r="V208" s="81">
        <v>764.7</v>
      </c>
      <c r="X208" s="81" t="s">
        <v>259</v>
      </c>
      <c r="AC208" s="81" t="s">
        <v>7406</v>
      </c>
      <c r="AD208" s="82">
        <v>792</v>
      </c>
      <c r="AE208" s="82">
        <v>80</v>
      </c>
      <c r="AF208" s="82">
        <v>38.909999999999997</v>
      </c>
      <c r="AG208" s="82" t="s">
        <v>164</v>
      </c>
      <c r="AH208" s="82">
        <v>11.55</v>
      </c>
      <c r="AI208" s="82">
        <v>0</v>
      </c>
      <c r="AJ208" s="82" t="s">
        <v>233</v>
      </c>
      <c r="AL208" s="82">
        <v>8.0359999999999997E-3</v>
      </c>
      <c r="AM208" s="82" t="s">
        <v>7407</v>
      </c>
      <c r="AP208" s="82" t="s">
        <v>259</v>
      </c>
      <c r="AU208" s="82">
        <v>53.39</v>
      </c>
      <c r="AV208" s="82" t="s">
        <v>164</v>
      </c>
      <c r="AW208" s="82">
        <v>8.0359999999999997E-3</v>
      </c>
      <c r="AX208" s="82">
        <v>0</v>
      </c>
      <c r="AY208" s="82" t="s">
        <v>233</v>
      </c>
      <c r="BA208" s="82">
        <v>8.0359999999999997E-3</v>
      </c>
      <c r="BB208" s="82" t="s">
        <v>7408</v>
      </c>
      <c r="BE208" s="82" t="s">
        <v>259</v>
      </c>
      <c r="BJ208" s="83" t="s">
        <v>164</v>
      </c>
      <c r="BK208" s="83">
        <v>797</v>
      </c>
      <c r="BL208" s="83">
        <v>80</v>
      </c>
      <c r="BM208" s="83" t="s">
        <v>167</v>
      </c>
      <c r="BO208" s="83" t="s">
        <v>7409</v>
      </c>
      <c r="BP208" s="83" t="s">
        <v>259</v>
      </c>
      <c r="BQ208" s="84" t="s">
        <v>162</v>
      </c>
      <c r="BS208" s="84" t="s">
        <v>162</v>
      </c>
    </row>
    <row r="209" spans="1:73" x14ac:dyDescent="0.25">
      <c r="A209" s="79" t="s">
        <v>2232</v>
      </c>
      <c r="B209" s="105">
        <f>VLOOKUP(A209,[1]Pop!A208:B1152,2,FALSE)</f>
        <v>698</v>
      </c>
      <c r="C209" s="80" t="s">
        <v>164</v>
      </c>
      <c r="D209" s="81">
        <v>300</v>
      </c>
      <c r="E209" s="81" t="s">
        <v>164</v>
      </c>
      <c r="F209" s="81">
        <v>9.77</v>
      </c>
      <c r="G209" s="81" t="s">
        <v>233</v>
      </c>
      <c r="I209" s="81">
        <v>1000</v>
      </c>
      <c r="J209" s="81">
        <v>6.97</v>
      </c>
      <c r="K209" s="81">
        <v>37.67</v>
      </c>
      <c r="L209" s="81">
        <v>72.5</v>
      </c>
      <c r="N209" s="81">
        <v>20</v>
      </c>
      <c r="O209" s="81" t="s">
        <v>164</v>
      </c>
      <c r="P209" s="81">
        <v>9.77</v>
      </c>
      <c r="Q209" s="81" t="s">
        <v>233</v>
      </c>
      <c r="S209" s="81">
        <v>1000</v>
      </c>
      <c r="T209" s="81">
        <v>6.97</v>
      </c>
      <c r="U209" s="81">
        <v>177.05</v>
      </c>
      <c r="V209" s="81">
        <v>1396.8</v>
      </c>
      <c r="X209" s="81" t="s">
        <v>241</v>
      </c>
      <c r="Z209" s="88">
        <v>2000000</v>
      </c>
      <c r="AD209" s="82">
        <v>275</v>
      </c>
      <c r="AE209" s="82">
        <v>25</v>
      </c>
      <c r="AF209" s="82">
        <v>38</v>
      </c>
      <c r="AG209" s="82" t="s">
        <v>164</v>
      </c>
      <c r="AH209" s="82">
        <v>30.77</v>
      </c>
      <c r="AI209" s="82">
        <v>1000</v>
      </c>
      <c r="AJ209" s="82" t="s">
        <v>233</v>
      </c>
      <c r="AL209" s="82">
        <v>6.97</v>
      </c>
      <c r="AM209" s="82">
        <v>100</v>
      </c>
      <c r="AP209" s="82" t="s">
        <v>241</v>
      </c>
      <c r="AR209" s="92">
        <v>2000000</v>
      </c>
      <c r="AU209" s="82">
        <v>40</v>
      </c>
      <c r="AV209" s="82" t="s">
        <v>164</v>
      </c>
      <c r="AW209" s="82">
        <v>30.77</v>
      </c>
      <c r="AX209" s="82">
        <v>1000</v>
      </c>
      <c r="AY209" s="82" t="s">
        <v>233</v>
      </c>
      <c r="BA209" s="82">
        <v>6.97</v>
      </c>
      <c r="BB209" s="82">
        <v>100</v>
      </c>
      <c r="BE209" s="82" t="s">
        <v>241</v>
      </c>
      <c r="BG209" s="92">
        <v>2000000</v>
      </c>
      <c r="BJ209" s="83" t="s">
        <v>164</v>
      </c>
      <c r="BK209" s="83">
        <v>275</v>
      </c>
      <c r="BL209" s="83">
        <v>25</v>
      </c>
      <c r="BM209" s="83" t="s">
        <v>167</v>
      </c>
      <c r="BO209" s="83" t="s">
        <v>1537</v>
      </c>
      <c r="BP209" s="83" t="s">
        <v>7100</v>
      </c>
      <c r="BQ209" s="84" t="s">
        <v>162</v>
      </c>
      <c r="BS209" s="84" t="s">
        <v>162</v>
      </c>
    </row>
    <row r="210" spans="1:73" x14ac:dyDescent="0.25">
      <c r="A210" s="79" t="s">
        <v>5900</v>
      </c>
      <c r="B210" s="105">
        <f>VLOOKUP(A210,[1]Pop!A209:B1153,2,FALSE)</f>
        <v>2998</v>
      </c>
      <c r="C210" s="80" t="s">
        <v>164</v>
      </c>
      <c r="D210" s="81">
        <v>1139</v>
      </c>
      <c r="E210" s="81" t="s">
        <v>164</v>
      </c>
      <c r="F210" s="81">
        <v>14.5</v>
      </c>
      <c r="G210" s="81" t="s">
        <v>233</v>
      </c>
      <c r="I210" s="81">
        <v>2000</v>
      </c>
      <c r="J210" s="81">
        <v>7.25</v>
      </c>
      <c r="K210" s="81">
        <v>36.25</v>
      </c>
      <c r="L210" s="81">
        <v>72.5</v>
      </c>
      <c r="N210" s="81">
        <v>127</v>
      </c>
      <c r="O210" s="81" t="s">
        <v>164</v>
      </c>
      <c r="P210" s="81">
        <v>14.5</v>
      </c>
      <c r="Q210" s="81" t="s">
        <v>233</v>
      </c>
      <c r="S210" s="81">
        <v>2000</v>
      </c>
      <c r="T210" s="81">
        <v>7.25</v>
      </c>
      <c r="U210" s="81">
        <v>150.5</v>
      </c>
      <c r="V210" s="81" t="s">
        <v>264</v>
      </c>
      <c r="X210" s="81" t="s">
        <v>687</v>
      </c>
      <c r="AB210" s="81" t="s">
        <v>7489</v>
      </c>
      <c r="AC210" s="81" t="s">
        <v>264</v>
      </c>
      <c r="AD210" s="82">
        <v>1132</v>
      </c>
      <c r="AE210" s="82">
        <v>134</v>
      </c>
      <c r="AF210" s="82">
        <v>23.77</v>
      </c>
      <c r="AG210" s="82" t="s">
        <v>164</v>
      </c>
      <c r="AH210" s="82">
        <v>10.45</v>
      </c>
      <c r="AI210" s="82">
        <v>2000</v>
      </c>
      <c r="AJ210" s="82" t="s">
        <v>233</v>
      </c>
      <c r="AL210" s="82">
        <v>4.4400000000000004</v>
      </c>
      <c r="AN210" s="82">
        <v>5.23</v>
      </c>
      <c r="AP210" s="82" t="s">
        <v>259</v>
      </c>
      <c r="AU210" s="82">
        <v>12000</v>
      </c>
      <c r="AV210" s="82" t="s">
        <v>164</v>
      </c>
      <c r="AW210" s="82">
        <v>10.45</v>
      </c>
      <c r="AX210" s="82">
        <v>2000</v>
      </c>
      <c r="AY210" s="82" t="s">
        <v>233</v>
      </c>
      <c r="BA210" s="82">
        <v>4.4400000000000004</v>
      </c>
      <c r="BC210" s="82">
        <v>10.45</v>
      </c>
      <c r="BE210" s="82" t="s">
        <v>259</v>
      </c>
      <c r="BJ210" s="83" t="s">
        <v>162</v>
      </c>
      <c r="BQ210" s="84" t="s">
        <v>162</v>
      </c>
      <c r="BS210" s="84" t="s">
        <v>162</v>
      </c>
    </row>
    <row r="211" spans="1:73" x14ac:dyDescent="0.25">
      <c r="A211" s="79" t="s">
        <v>6379</v>
      </c>
      <c r="B211" s="105">
        <f>VLOOKUP(A211,[1]Pop!A210:B1154,2,FALSE)</f>
        <v>197</v>
      </c>
      <c r="C211" s="80" t="s">
        <v>164</v>
      </c>
      <c r="D211" s="81">
        <v>115</v>
      </c>
      <c r="E211" s="81" t="s">
        <v>164</v>
      </c>
      <c r="F211" s="81">
        <v>12</v>
      </c>
      <c r="G211" s="81" t="s">
        <v>233</v>
      </c>
      <c r="I211" s="81">
        <v>1000</v>
      </c>
      <c r="J211" s="81">
        <v>10</v>
      </c>
      <c r="K211" s="81">
        <v>52</v>
      </c>
      <c r="L211" s="81">
        <v>104</v>
      </c>
      <c r="M211" s="81" t="s">
        <v>6766</v>
      </c>
      <c r="N211" s="81" t="s">
        <v>6767</v>
      </c>
      <c r="O211" s="81" t="s">
        <v>164</v>
      </c>
      <c r="P211" s="81">
        <v>12</v>
      </c>
      <c r="Q211" s="81" t="s">
        <v>233</v>
      </c>
      <c r="S211" s="81">
        <v>1000</v>
      </c>
      <c r="T211" s="81">
        <v>10</v>
      </c>
      <c r="W211" s="81" t="s">
        <v>6768</v>
      </c>
      <c r="X211" s="81" t="s">
        <v>259</v>
      </c>
      <c r="AD211" s="82">
        <v>100</v>
      </c>
      <c r="AE211" s="82">
        <v>10</v>
      </c>
      <c r="AF211" s="82" t="s">
        <v>5538</v>
      </c>
      <c r="AG211" s="82" t="s">
        <v>164</v>
      </c>
      <c r="AH211" s="82">
        <v>30</v>
      </c>
      <c r="AI211" s="82">
        <v>1000</v>
      </c>
      <c r="AJ211" s="82" t="s">
        <v>233</v>
      </c>
      <c r="AL211" s="82">
        <v>12</v>
      </c>
      <c r="AM211" s="82" t="s">
        <v>6769</v>
      </c>
      <c r="AN211" s="82">
        <v>12</v>
      </c>
      <c r="AP211" s="82" t="s">
        <v>241</v>
      </c>
      <c r="AR211" s="82" t="s">
        <v>6770</v>
      </c>
      <c r="AU211" s="82" t="s">
        <v>5538</v>
      </c>
      <c r="AV211" s="82" t="s">
        <v>164</v>
      </c>
      <c r="AW211" s="82">
        <v>30</v>
      </c>
      <c r="AX211" s="82">
        <v>1000</v>
      </c>
      <c r="AY211" s="82" t="s">
        <v>233</v>
      </c>
      <c r="BA211" s="82">
        <v>12</v>
      </c>
      <c r="BB211" s="82" t="s">
        <v>2648</v>
      </c>
      <c r="BC211" s="82">
        <v>12</v>
      </c>
      <c r="BE211" s="82" t="s">
        <v>241</v>
      </c>
      <c r="BG211" s="82" t="s">
        <v>6770</v>
      </c>
      <c r="BJ211" s="83" t="s">
        <v>162</v>
      </c>
      <c r="BQ211" s="84" t="s">
        <v>162</v>
      </c>
      <c r="BS211" s="84" t="s">
        <v>164</v>
      </c>
      <c r="BT211" s="85" t="s">
        <v>6771</v>
      </c>
    </row>
    <row r="212" spans="1:73" x14ac:dyDescent="0.25">
      <c r="A212" s="79" t="s">
        <v>3718</v>
      </c>
      <c r="B212" s="105">
        <f>VLOOKUP(A212,[1]Pop!A211:B1155,2,FALSE)</f>
        <v>11463</v>
      </c>
      <c r="C212" s="80" t="s">
        <v>164</v>
      </c>
      <c r="D212" s="81">
        <v>4363</v>
      </c>
      <c r="E212" s="81" t="s">
        <v>164</v>
      </c>
      <c r="F212" s="89">
        <v>14.14</v>
      </c>
      <c r="G212" s="81" t="s">
        <v>614</v>
      </c>
      <c r="I212" s="81">
        <v>200</v>
      </c>
      <c r="J212" s="89">
        <v>7.07</v>
      </c>
      <c r="M212" s="81" t="s">
        <v>7673</v>
      </c>
      <c r="N212" s="81">
        <v>503</v>
      </c>
      <c r="O212" s="81" t="s">
        <v>164</v>
      </c>
      <c r="P212" s="89">
        <v>14.14</v>
      </c>
      <c r="Q212" s="81" t="s">
        <v>614</v>
      </c>
      <c r="S212" s="81">
        <v>200</v>
      </c>
      <c r="T212" s="89">
        <v>7.07</v>
      </c>
      <c r="W212" s="81" t="s">
        <v>7674</v>
      </c>
      <c r="X212" s="81" t="s">
        <v>7066</v>
      </c>
      <c r="Z212" s="81" t="s">
        <v>7675</v>
      </c>
      <c r="AB212" s="81" t="s">
        <v>7676</v>
      </c>
      <c r="AD212" s="92">
        <v>4363</v>
      </c>
      <c r="AE212" s="82">
        <v>503</v>
      </c>
      <c r="AF212" s="91">
        <v>48.77</v>
      </c>
      <c r="AG212" s="82" t="s">
        <v>164</v>
      </c>
      <c r="AH212" s="91">
        <v>15.72</v>
      </c>
      <c r="AI212" s="82">
        <v>0</v>
      </c>
      <c r="AJ212" s="82" t="s">
        <v>614</v>
      </c>
      <c r="AL212" s="91">
        <v>7.51</v>
      </c>
      <c r="AO212" s="82" t="s">
        <v>7677</v>
      </c>
      <c r="AP212" s="82" t="s">
        <v>1711</v>
      </c>
      <c r="AR212" s="98">
        <v>1463000</v>
      </c>
      <c r="AS212" s="82" t="s">
        <v>7678</v>
      </c>
      <c r="AU212" s="91">
        <v>144.63</v>
      </c>
      <c r="AV212" s="82" t="s">
        <v>164</v>
      </c>
      <c r="AW212" s="91">
        <v>15.72</v>
      </c>
      <c r="AX212" s="82">
        <v>0</v>
      </c>
      <c r="AY212" s="82" t="s">
        <v>614</v>
      </c>
      <c r="BA212" s="91">
        <v>7.51</v>
      </c>
      <c r="BD212" s="82" t="s">
        <v>7679</v>
      </c>
      <c r="BE212" s="82" t="s">
        <v>1711</v>
      </c>
      <c r="BG212" s="98">
        <v>1463000</v>
      </c>
      <c r="BH212" s="82" t="s">
        <v>7678</v>
      </c>
      <c r="BJ212" s="83" t="s">
        <v>164</v>
      </c>
      <c r="BK212" s="101">
        <v>2</v>
      </c>
      <c r="BL212" s="101">
        <v>28.44</v>
      </c>
      <c r="BM212" s="83" t="s">
        <v>775</v>
      </c>
      <c r="BP212" s="83" t="s">
        <v>3738</v>
      </c>
      <c r="BQ212" s="84" t="s">
        <v>162</v>
      </c>
      <c r="BS212" s="84" t="s">
        <v>162</v>
      </c>
    </row>
    <row r="213" spans="1:73" ht="45" x14ac:dyDescent="0.25">
      <c r="A213" s="79" t="s">
        <v>6384</v>
      </c>
      <c r="B213" s="105">
        <f>VLOOKUP(A213,[1]Pop!A212:B1156,2,FALSE)</f>
        <v>542</v>
      </c>
      <c r="C213" s="80" t="s">
        <v>164</v>
      </c>
      <c r="D213" s="81">
        <v>221</v>
      </c>
      <c r="E213" s="81" t="s">
        <v>164</v>
      </c>
      <c r="F213" s="81">
        <v>26.15</v>
      </c>
      <c r="G213" s="81" t="s">
        <v>233</v>
      </c>
      <c r="I213" s="81">
        <v>2000</v>
      </c>
      <c r="J213" s="81" t="s">
        <v>7023</v>
      </c>
      <c r="K213" s="81">
        <v>32.69</v>
      </c>
      <c r="L213" s="81">
        <v>43.59</v>
      </c>
      <c r="N213" s="81">
        <v>4</v>
      </c>
      <c r="O213" s="81" t="s">
        <v>164</v>
      </c>
      <c r="P213" s="81">
        <v>26.15</v>
      </c>
      <c r="Q213" s="81" t="s">
        <v>233</v>
      </c>
      <c r="S213" s="81">
        <v>2000</v>
      </c>
      <c r="T213" s="81" t="s">
        <v>7023</v>
      </c>
      <c r="U213" s="81">
        <v>76.290000000000006</v>
      </c>
      <c r="V213" s="81">
        <v>457.79</v>
      </c>
      <c r="X213" s="81" t="s">
        <v>7024</v>
      </c>
      <c r="Z213" s="88">
        <v>225000</v>
      </c>
      <c r="AB213" s="81" t="s">
        <v>7025</v>
      </c>
      <c r="AC213" s="81" t="s">
        <v>7026</v>
      </c>
      <c r="AD213" s="82">
        <v>214</v>
      </c>
      <c r="AE213" s="82">
        <v>4</v>
      </c>
      <c r="AF213" s="82">
        <v>26.45</v>
      </c>
      <c r="AG213" s="82" t="s">
        <v>164</v>
      </c>
      <c r="AH213" s="82">
        <v>22.89</v>
      </c>
      <c r="AI213" s="82">
        <v>2000</v>
      </c>
      <c r="AJ213" s="82" t="s">
        <v>233</v>
      </c>
      <c r="AL213" s="82" t="s">
        <v>7027</v>
      </c>
      <c r="AN213" s="82" t="s">
        <v>7028</v>
      </c>
      <c r="AP213" s="82" t="s">
        <v>687</v>
      </c>
      <c r="AT213" s="82" t="s">
        <v>7025</v>
      </c>
      <c r="AU213" s="82">
        <v>54.45</v>
      </c>
      <c r="AV213" s="82" t="s">
        <v>164</v>
      </c>
      <c r="AW213" s="82">
        <v>41.54</v>
      </c>
      <c r="AX213" s="82">
        <v>2000</v>
      </c>
      <c r="AY213" s="82" t="s">
        <v>233</v>
      </c>
      <c r="BA213" s="82" t="s">
        <v>7027</v>
      </c>
      <c r="BC213" s="82" t="s">
        <v>7029</v>
      </c>
      <c r="BE213" s="82" t="s">
        <v>687</v>
      </c>
      <c r="BI213" s="82" t="s">
        <v>7025</v>
      </c>
      <c r="BJ213" s="83" t="s">
        <v>164</v>
      </c>
      <c r="BK213" s="83">
        <v>3</v>
      </c>
      <c r="BL213" s="83">
        <v>3</v>
      </c>
      <c r="BM213" s="83" t="s">
        <v>167</v>
      </c>
      <c r="BP213" s="83" t="s">
        <v>7030</v>
      </c>
      <c r="BQ213" s="84" t="s">
        <v>162</v>
      </c>
      <c r="BS213" s="84" t="s">
        <v>164</v>
      </c>
      <c r="BT213" s="85">
        <v>3.64</v>
      </c>
      <c r="BU213" s="86" t="s">
        <v>7031</v>
      </c>
    </row>
    <row r="214" spans="1:73" x14ac:dyDescent="0.25">
      <c r="A214" s="79" t="s">
        <v>3258</v>
      </c>
      <c r="B214" s="105">
        <f>VLOOKUP(A214,[1]Pop!A213:B1157,2,FALSE)</f>
        <v>108</v>
      </c>
      <c r="C214" s="80" t="s">
        <v>164</v>
      </c>
      <c r="D214" s="81">
        <v>54</v>
      </c>
      <c r="E214" s="81" t="s">
        <v>164</v>
      </c>
      <c r="F214" s="81">
        <v>47</v>
      </c>
      <c r="G214" s="81" t="s">
        <v>233</v>
      </c>
      <c r="I214" s="88">
        <v>3000</v>
      </c>
      <c r="J214" s="81" t="s">
        <v>6669</v>
      </c>
      <c r="K214" s="81">
        <v>52</v>
      </c>
      <c r="L214" s="81">
        <v>64.5</v>
      </c>
      <c r="N214" s="81">
        <v>11</v>
      </c>
      <c r="O214" s="81" t="s">
        <v>164</v>
      </c>
      <c r="P214" s="81">
        <v>47</v>
      </c>
      <c r="Q214" s="81" t="s">
        <v>233</v>
      </c>
      <c r="S214" s="88">
        <v>3000</v>
      </c>
      <c r="T214" s="81" t="s">
        <v>6669</v>
      </c>
      <c r="W214" s="81" t="s">
        <v>6670</v>
      </c>
      <c r="X214" s="81" t="s">
        <v>241</v>
      </c>
      <c r="Z214" s="88">
        <v>100000</v>
      </c>
      <c r="AD214" s="82">
        <v>42</v>
      </c>
      <c r="AE214" s="82">
        <v>11</v>
      </c>
      <c r="AF214" s="82">
        <v>21.5</v>
      </c>
      <c r="AG214" s="82" t="s">
        <v>164</v>
      </c>
      <c r="AH214" s="82">
        <v>21.5</v>
      </c>
      <c r="AI214" s="82" t="s">
        <v>264</v>
      </c>
      <c r="AJ214" s="82" t="s">
        <v>167</v>
      </c>
      <c r="AK214" s="82" t="s">
        <v>6671</v>
      </c>
      <c r="AO214" s="82" t="s">
        <v>1537</v>
      </c>
      <c r="AP214" s="82" t="s">
        <v>259</v>
      </c>
      <c r="AU214" s="82">
        <v>21.5</v>
      </c>
      <c r="AV214" s="82" t="s">
        <v>164</v>
      </c>
      <c r="AW214" s="82">
        <v>21.5</v>
      </c>
      <c r="AX214" s="82" t="s">
        <v>264</v>
      </c>
      <c r="BE214" s="82" t="s">
        <v>259</v>
      </c>
      <c r="BJ214" s="83" t="s">
        <v>162</v>
      </c>
      <c r="BQ214" s="84" t="s">
        <v>162</v>
      </c>
      <c r="BS214" s="84" t="s">
        <v>162</v>
      </c>
    </row>
    <row r="215" spans="1:73" x14ac:dyDescent="0.25">
      <c r="A215" s="79" t="s">
        <v>6387</v>
      </c>
      <c r="B215" s="105">
        <f>VLOOKUP(A215,[1]Pop!A214:B1158,2,FALSE)</f>
        <v>807</v>
      </c>
      <c r="C215" s="80" t="s">
        <v>164</v>
      </c>
      <c r="D215" s="81">
        <v>363</v>
      </c>
      <c r="E215" s="81" t="s">
        <v>164</v>
      </c>
      <c r="F215" s="81">
        <v>9.5</v>
      </c>
      <c r="G215" s="81" t="s">
        <v>233</v>
      </c>
      <c r="I215" s="88">
        <v>1000</v>
      </c>
      <c r="J215" s="81">
        <v>9.5</v>
      </c>
      <c r="K215" s="81">
        <v>47.5</v>
      </c>
      <c r="L215" s="81">
        <v>95</v>
      </c>
      <c r="N215" s="81">
        <v>13</v>
      </c>
      <c r="O215" s="81" t="s">
        <v>162</v>
      </c>
      <c r="W215" s="81" t="s">
        <v>7128</v>
      </c>
      <c r="X215" s="81" t="s">
        <v>259</v>
      </c>
      <c r="Y215" s="81" t="s">
        <v>7129</v>
      </c>
      <c r="AD215" s="82">
        <v>363</v>
      </c>
      <c r="AE215" s="82" t="s">
        <v>7130</v>
      </c>
      <c r="AF215" s="82">
        <v>30</v>
      </c>
      <c r="AG215" s="82" t="s">
        <v>164</v>
      </c>
      <c r="AH215" s="82">
        <v>30</v>
      </c>
      <c r="AI215" s="82" t="s">
        <v>1893</v>
      </c>
      <c r="AJ215" s="82" t="s">
        <v>233</v>
      </c>
      <c r="AL215" s="82" t="s">
        <v>7131</v>
      </c>
      <c r="AP215" s="82" t="s">
        <v>259</v>
      </c>
      <c r="AQ215" s="82" t="s">
        <v>3005</v>
      </c>
      <c r="AU215" s="82" t="s">
        <v>7132</v>
      </c>
      <c r="AV215" s="82" t="s">
        <v>162</v>
      </c>
      <c r="BC215" s="82">
        <v>9.5</v>
      </c>
      <c r="BE215" s="82" t="s">
        <v>687</v>
      </c>
      <c r="BF215" s="82" t="s">
        <v>7133</v>
      </c>
      <c r="BI215" s="82" t="s">
        <v>7134</v>
      </c>
      <c r="BJ215" s="83" t="s">
        <v>162</v>
      </c>
      <c r="BQ215" s="84" t="s">
        <v>162</v>
      </c>
      <c r="BS215" s="84" t="s">
        <v>164</v>
      </c>
      <c r="BT215" s="85">
        <v>12</v>
      </c>
      <c r="BU215" s="86" t="s">
        <v>7135</v>
      </c>
    </row>
    <row r="216" spans="1:73" x14ac:dyDescent="0.25">
      <c r="A216" s="79" t="s">
        <v>2251</v>
      </c>
      <c r="B216" s="105">
        <f>VLOOKUP(A216,[1]Pop!A215:B1159,2,FALSE)</f>
        <v>214</v>
      </c>
      <c r="C216" s="80" t="s">
        <v>164</v>
      </c>
      <c r="D216" s="81">
        <v>110</v>
      </c>
      <c r="E216" s="81" t="s">
        <v>164</v>
      </c>
      <c r="G216" s="81" t="s">
        <v>167</v>
      </c>
      <c r="H216" s="81" t="s">
        <v>2519</v>
      </c>
      <c r="N216" s="81">
        <v>19</v>
      </c>
      <c r="O216" s="81" t="s">
        <v>164</v>
      </c>
      <c r="Q216" s="81" t="s">
        <v>167</v>
      </c>
      <c r="R216" s="81" t="s">
        <v>5856</v>
      </c>
      <c r="AD216" s="82">
        <v>76</v>
      </c>
      <c r="AE216" s="82">
        <v>19</v>
      </c>
      <c r="AF216" s="82">
        <v>40</v>
      </c>
      <c r="AG216" s="82" t="s">
        <v>164</v>
      </c>
      <c r="AH216" s="82">
        <v>40</v>
      </c>
      <c r="AU216" s="82">
        <v>40</v>
      </c>
      <c r="AV216" s="82" t="s">
        <v>164</v>
      </c>
      <c r="AW216" s="82">
        <v>40</v>
      </c>
      <c r="BJ216" s="83" t="s">
        <v>162</v>
      </c>
      <c r="BQ216" s="84" t="s">
        <v>162</v>
      </c>
      <c r="BS216" s="84" t="s">
        <v>164</v>
      </c>
      <c r="BT216" s="85">
        <v>2</v>
      </c>
      <c r="BU216" s="86" t="s">
        <v>6780</v>
      </c>
    </row>
    <row r="217" spans="1:73" x14ac:dyDescent="0.25">
      <c r="A217" s="79" t="s">
        <v>3481</v>
      </c>
      <c r="B217" s="105">
        <f>VLOOKUP(A217,[1]Pop!A216:B1160,2,FALSE)</f>
        <v>221</v>
      </c>
      <c r="C217" s="80" t="s">
        <v>164</v>
      </c>
      <c r="D217" s="81">
        <v>124</v>
      </c>
      <c r="E217" s="81" t="s">
        <v>164</v>
      </c>
      <c r="F217" s="81">
        <v>16.3</v>
      </c>
      <c r="G217" s="81" t="s">
        <v>233</v>
      </c>
      <c r="I217" s="81">
        <v>1000</v>
      </c>
      <c r="J217" s="81">
        <v>4.0000000000000001E-3</v>
      </c>
      <c r="K217" s="81">
        <v>32.299999999999997</v>
      </c>
      <c r="L217" s="81">
        <v>52.3</v>
      </c>
      <c r="N217" s="81">
        <v>8</v>
      </c>
      <c r="O217" s="81" t="s">
        <v>164</v>
      </c>
      <c r="P217" s="81">
        <v>16.3</v>
      </c>
      <c r="Q217" s="81" t="s">
        <v>233</v>
      </c>
      <c r="S217" s="81">
        <v>1000</v>
      </c>
      <c r="T217" s="81">
        <v>4.0000000000000001E-3</v>
      </c>
      <c r="U217" s="81">
        <v>112.3</v>
      </c>
      <c r="V217" s="81" t="s">
        <v>264</v>
      </c>
      <c r="X217" s="81" t="s">
        <v>259</v>
      </c>
      <c r="AD217" s="82">
        <v>124</v>
      </c>
      <c r="AE217" s="82">
        <v>8</v>
      </c>
      <c r="AF217" s="82">
        <v>27.26</v>
      </c>
      <c r="AG217" s="82" t="s">
        <v>164</v>
      </c>
      <c r="AH217" s="82">
        <v>22.6</v>
      </c>
      <c r="AI217" s="82">
        <v>2000</v>
      </c>
      <c r="AJ217" s="82" t="s">
        <v>233</v>
      </c>
      <c r="AL217" s="82">
        <v>6.3E-3</v>
      </c>
      <c r="AO217" s="82" t="s">
        <v>6781</v>
      </c>
      <c r="AP217" s="82" t="s">
        <v>259</v>
      </c>
      <c r="AU217" s="82" t="s">
        <v>6782</v>
      </c>
      <c r="AV217" s="82" t="s">
        <v>164</v>
      </c>
      <c r="AW217" s="82">
        <v>12.6</v>
      </c>
      <c r="AX217" s="82" t="s">
        <v>6783</v>
      </c>
      <c r="AY217" s="82" t="s">
        <v>233</v>
      </c>
      <c r="BC217" s="82">
        <v>0.63</v>
      </c>
      <c r="BE217" s="82" t="s">
        <v>259</v>
      </c>
      <c r="BJ217" s="83" t="s">
        <v>162</v>
      </c>
      <c r="BQ217" s="84" t="s">
        <v>162</v>
      </c>
      <c r="BS217" s="84" t="s">
        <v>162</v>
      </c>
    </row>
    <row r="218" spans="1:73" ht="90" x14ac:dyDescent="0.25">
      <c r="A218" s="79" t="s">
        <v>3801</v>
      </c>
      <c r="B218" s="105">
        <f>VLOOKUP(A218,[1]Pop!A217:B1161,2,FALSE)</f>
        <v>1124</v>
      </c>
      <c r="C218" s="80" t="s">
        <v>164</v>
      </c>
      <c r="D218" s="81">
        <v>640</v>
      </c>
      <c r="E218" s="81" t="s">
        <v>164</v>
      </c>
      <c r="F218" s="81">
        <v>38.9</v>
      </c>
      <c r="G218" s="81" t="s">
        <v>233</v>
      </c>
      <c r="I218" s="81">
        <v>0</v>
      </c>
      <c r="J218" s="100" t="s">
        <v>7288</v>
      </c>
      <c r="K218" s="89">
        <v>81.95</v>
      </c>
      <c r="L218" s="89">
        <v>191.15</v>
      </c>
      <c r="N218" s="81" t="s">
        <v>7289</v>
      </c>
      <c r="O218" s="81" t="s">
        <v>162</v>
      </c>
      <c r="U218" s="89">
        <v>443.15</v>
      </c>
      <c r="V218" s="89">
        <v>4118.1499999999996</v>
      </c>
      <c r="X218" s="81" t="s">
        <v>373</v>
      </c>
      <c r="Y218" s="81" t="s">
        <v>7290</v>
      </c>
      <c r="Z218" s="81" t="s">
        <v>7291</v>
      </c>
      <c r="AD218" s="82">
        <v>586</v>
      </c>
      <c r="AE218" s="82" t="s">
        <v>372</v>
      </c>
      <c r="AF218" s="91">
        <v>32.69</v>
      </c>
      <c r="AG218" s="82" t="s">
        <v>164</v>
      </c>
      <c r="AH218" s="91">
        <v>14.52</v>
      </c>
      <c r="AI218" s="82">
        <v>0</v>
      </c>
      <c r="AJ218" s="82" t="s">
        <v>233</v>
      </c>
      <c r="AL218" s="82" t="s">
        <v>7292</v>
      </c>
      <c r="AN218" s="91">
        <v>6.06</v>
      </c>
      <c r="AP218" s="82" t="s">
        <v>259</v>
      </c>
      <c r="AU218" s="82" t="s">
        <v>372</v>
      </c>
      <c r="AV218" s="82" t="s">
        <v>162</v>
      </c>
      <c r="BC218" s="91">
        <v>6.06</v>
      </c>
      <c r="BE218" s="82" t="s">
        <v>259</v>
      </c>
      <c r="BJ218" s="83" t="s">
        <v>164</v>
      </c>
      <c r="BK218" s="83" t="s">
        <v>7293</v>
      </c>
      <c r="BL218" s="83" t="s">
        <v>7293</v>
      </c>
      <c r="BM218" s="83" t="s">
        <v>775</v>
      </c>
      <c r="BN218" s="83" t="s">
        <v>7294</v>
      </c>
      <c r="BP218" s="83" t="s">
        <v>7294</v>
      </c>
      <c r="BQ218" s="84" t="s">
        <v>162</v>
      </c>
      <c r="BS218" s="84" t="s">
        <v>162</v>
      </c>
    </row>
    <row r="219" spans="1:73" ht="30" x14ac:dyDescent="0.25">
      <c r="A219" s="79" t="s">
        <v>4181</v>
      </c>
      <c r="B219" s="105">
        <f>VLOOKUP(A219,[1]Pop!A218:B1162,2,FALSE)</f>
        <v>193</v>
      </c>
      <c r="C219" s="80" t="s">
        <v>164</v>
      </c>
      <c r="D219" s="81">
        <v>97</v>
      </c>
      <c r="E219" s="81" t="s">
        <v>164</v>
      </c>
      <c r="F219" s="81">
        <v>70</v>
      </c>
      <c r="G219" s="81" t="s">
        <v>233</v>
      </c>
      <c r="I219" s="81">
        <v>1000</v>
      </c>
      <c r="J219" s="81" t="s">
        <v>6753</v>
      </c>
      <c r="K219" s="81">
        <v>110</v>
      </c>
      <c r="L219" s="81">
        <v>160</v>
      </c>
      <c r="N219" s="81">
        <v>13</v>
      </c>
      <c r="O219" s="81" t="s">
        <v>162</v>
      </c>
      <c r="U219" s="81">
        <v>310</v>
      </c>
      <c r="V219" s="81">
        <v>2060</v>
      </c>
      <c r="X219" s="81" t="s">
        <v>355</v>
      </c>
      <c r="AA219" s="81" t="s">
        <v>6754</v>
      </c>
      <c r="AC219" s="81" t="s">
        <v>264</v>
      </c>
      <c r="AD219" s="82">
        <v>85</v>
      </c>
      <c r="AE219" s="82">
        <v>11</v>
      </c>
      <c r="AF219" s="82">
        <v>40</v>
      </c>
      <c r="AG219" s="82" t="s">
        <v>164</v>
      </c>
      <c r="AH219" s="82">
        <v>40</v>
      </c>
      <c r="AI219" s="82" t="s">
        <v>2867</v>
      </c>
      <c r="AJ219" s="82" t="s">
        <v>167</v>
      </c>
      <c r="AK219" s="82" t="s">
        <v>6680</v>
      </c>
      <c r="AL219" s="82" t="s">
        <v>264</v>
      </c>
      <c r="AP219" s="82" t="s">
        <v>259</v>
      </c>
      <c r="AU219" s="82">
        <v>50</v>
      </c>
      <c r="AV219" s="82" t="s">
        <v>164</v>
      </c>
      <c r="AW219" s="82">
        <v>50</v>
      </c>
      <c r="AX219" s="82">
        <v>15000</v>
      </c>
      <c r="AY219" s="82" t="s">
        <v>233</v>
      </c>
      <c r="BA219" s="82">
        <v>3.333E-3</v>
      </c>
      <c r="BC219" s="82">
        <v>50</v>
      </c>
      <c r="BE219" s="82" t="s">
        <v>259</v>
      </c>
      <c r="BJ219" s="83" t="s">
        <v>162</v>
      </c>
      <c r="BQ219" s="84" t="s">
        <v>162</v>
      </c>
      <c r="BS219" s="84" t="s">
        <v>162</v>
      </c>
      <c r="BU219" s="86" t="s">
        <v>6755</v>
      </c>
    </row>
    <row r="220" spans="1:73" x14ac:dyDescent="0.25">
      <c r="A220" s="79" t="s">
        <v>5954</v>
      </c>
      <c r="B220" s="105">
        <f>VLOOKUP(A220,[1]Pop!A219:B1163,2,FALSE)</f>
        <v>1056</v>
      </c>
      <c r="C220" s="80" t="s">
        <v>164</v>
      </c>
      <c r="D220" s="81">
        <v>604</v>
      </c>
      <c r="E220" s="81" t="s">
        <v>164</v>
      </c>
      <c r="F220" s="81">
        <v>16.8</v>
      </c>
      <c r="G220" s="81" t="s">
        <v>233</v>
      </c>
      <c r="I220" s="88">
        <v>1000</v>
      </c>
      <c r="J220" s="81" t="s">
        <v>7269</v>
      </c>
      <c r="K220" s="81">
        <v>34.799999999999997</v>
      </c>
      <c r="L220" s="81">
        <v>52.8</v>
      </c>
      <c r="N220" s="81">
        <v>86</v>
      </c>
      <c r="O220" s="81" t="s">
        <v>164</v>
      </c>
      <c r="P220" s="81">
        <v>16.8</v>
      </c>
      <c r="Q220" s="81" t="s">
        <v>233</v>
      </c>
      <c r="S220" s="81">
        <v>1000</v>
      </c>
      <c r="T220" s="81">
        <v>3.6</v>
      </c>
      <c r="U220" s="81" t="s">
        <v>7270</v>
      </c>
      <c r="V220" s="81" t="s">
        <v>7271</v>
      </c>
      <c r="X220" s="81" t="s">
        <v>865</v>
      </c>
      <c r="AC220" s="81" t="s">
        <v>250</v>
      </c>
      <c r="AD220" s="82">
        <v>487</v>
      </c>
      <c r="AE220" s="82">
        <v>71</v>
      </c>
      <c r="AF220" s="82">
        <v>36</v>
      </c>
      <c r="AG220" s="82" t="s">
        <v>164</v>
      </c>
      <c r="AH220" s="82">
        <v>12</v>
      </c>
      <c r="AI220" s="92">
        <v>1000</v>
      </c>
      <c r="AJ220" s="82" t="s">
        <v>233</v>
      </c>
      <c r="AL220" s="82">
        <v>6</v>
      </c>
      <c r="AM220" s="82">
        <v>12</v>
      </c>
      <c r="AN220" s="82">
        <v>18</v>
      </c>
      <c r="AP220" s="82" t="s">
        <v>373</v>
      </c>
      <c r="AU220" s="82">
        <v>36</v>
      </c>
      <c r="AV220" s="82" t="s">
        <v>164</v>
      </c>
      <c r="AW220" s="82">
        <v>12</v>
      </c>
      <c r="AX220" s="92">
        <v>1000</v>
      </c>
      <c r="AY220" s="82" t="s">
        <v>233</v>
      </c>
      <c r="BA220" s="82">
        <v>6</v>
      </c>
      <c r="BE220" s="82" t="s">
        <v>373</v>
      </c>
      <c r="BJ220" s="83" t="s">
        <v>162</v>
      </c>
      <c r="BQ220" s="84" t="s">
        <v>162</v>
      </c>
      <c r="BS220" s="84" t="s">
        <v>162</v>
      </c>
    </row>
    <row r="221" spans="1:73" x14ac:dyDescent="0.25">
      <c r="A221" s="79" t="s">
        <v>4766</v>
      </c>
      <c r="B221" s="105">
        <f>VLOOKUP(A221,[1]Pop!A220:B1164,2,FALSE)</f>
        <v>366</v>
      </c>
      <c r="C221" s="80" t="s">
        <v>164</v>
      </c>
      <c r="D221" s="81">
        <v>377</v>
      </c>
      <c r="E221" s="81" t="s">
        <v>164</v>
      </c>
      <c r="F221" s="81">
        <v>13.5</v>
      </c>
      <c r="G221" s="81" t="s">
        <v>233</v>
      </c>
      <c r="I221" s="81">
        <v>0</v>
      </c>
      <c r="J221" s="81" t="s">
        <v>3106</v>
      </c>
      <c r="K221" s="81">
        <v>26</v>
      </c>
      <c r="L221" s="81">
        <v>38.5</v>
      </c>
      <c r="N221" s="81">
        <v>6</v>
      </c>
      <c r="O221" s="81" t="s">
        <v>164</v>
      </c>
      <c r="P221" s="81">
        <v>13.5</v>
      </c>
      <c r="Q221" s="81" t="s">
        <v>233</v>
      </c>
      <c r="S221" s="81">
        <v>0</v>
      </c>
      <c r="T221" s="81" t="s">
        <v>6862</v>
      </c>
      <c r="U221" s="81">
        <v>71</v>
      </c>
      <c r="V221" s="81">
        <v>248.5</v>
      </c>
      <c r="X221" s="81" t="s">
        <v>259</v>
      </c>
      <c r="AD221" s="82">
        <v>371</v>
      </c>
      <c r="AE221" s="82">
        <v>6</v>
      </c>
      <c r="AF221" s="82">
        <v>24</v>
      </c>
      <c r="AG221" s="82" t="s">
        <v>164</v>
      </c>
      <c r="AH221" s="82">
        <v>16</v>
      </c>
      <c r="AI221" s="82">
        <v>0</v>
      </c>
      <c r="AJ221" s="82" t="s">
        <v>233</v>
      </c>
      <c r="AL221" s="82" t="s">
        <v>6862</v>
      </c>
      <c r="AN221" s="82" t="s">
        <v>6918</v>
      </c>
      <c r="AP221" s="82" t="s">
        <v>259</v>
      </c>
      <c r="AU221" s="82">
        <v>21</v>
      </c>
      <c r="AV221" s="82" t="s">
        <v>164</v>
      </c>
      <c r="AW221" s="82">
        <v>16</v>
      </c>
      <c r="AX221" s="82">
        <v>0</v>
      </c>
      <c r="AY221" s="82" t="s">
        <v>233</v>
      </c>
      <c r="BA221" s="82" t="s">
        <v>6718</v>
      </c>
      <c r="BC221" s="82" t="s">
        <v>6919</v>
      </c>
      <c r="BE221" s="82" t="s">
        <v>259</v>
      </c>
      <c r="BJ221" s="83" t="s">
        <v>162</v>
      </c>
      <c r="BQ221" s="84" t="s">
        <v>162</v>
      </c>
      <c r="BS221" s="84" t="s">
        <v>164</v>
      </c>
      <c r="BT221" s="85">
        <v>4</v>
      </c>
    </row>
    <row r="222" spans="1:73" x14ac:dyDescent="0.25">
      <c r="A222" s="79" t="s">
        <v>3571</v>
      </c>
      <c r="B222" s="105">
        <f>VLOOKUP(A222,[1]Pop!A221:B1165,2,FALSE)</f>
        <v>173</v>
      </c>
      <c r="C222" s="80" t="s">
        <v>164</v>
      </c>
      <c r="D222" s="81">
        <v>173</v>
      </c>
      <c r="E222" s="81" t="s">
        <v>164</v>
      </c>
      <c r="F222" s="81">
        <v>20.5</v>
      </c>
      <c r="G222" s="81" t="s">
        <v>233</v>
      </c>
      <c r="I222" s="81">
        <v>3999</v>
      </c>
      <c r="J222" s="81" t="s">
        <v>6730</v>
      </c>
      <c r="K222" s="81">
        <v>24.7</v>
      </c>
      <c r="L222" s="81">
        <v>30.5</v>
      </c>
      <c r="N222" s="81">
        <v>0</v>
      </c>
      <c r="O222" s="81" t="s">
        <v>164</v>
      </c>
      <c r="P222" s="81">
        <v>20.5</v>
      </c>
      <c r="Q222" s="81" t="s">
        <v>233</v>
      </c>
      <c r="S222" s="81">
        <v>3999</v>
      </c>
      <c r="T222" s="81">
        <v>4.0000000000000001E-3</v>
      </c>
      <c r="V222" s="81" t="s">
        <v>1052</v>
      </c>
      <c r="X222" s="81" t="s">
        <v>865</v>
      </c>
      <c r="AA222" s="81" t="s">
        <v>6731</v>
      </c>
      <c r="AD222" s="82">
        <v>173</v>
      </c>
      <c r="AE222" s="82">
        <v>0</v>
      </c>
      <c r="AF222" s="82">
        <v>15.75</v>
      </c>
      <c r="AG222" s="82" t="s">
        <v>164</v>
      </c>
      <c r="AH222" s="82">
        <v>15.75</v>
      </c>
      <c r="AI222" s="82">
        <v>3999</v>
      </c>
      <c r="AJ222" s="82" t="s">
        <v>233</v>
      </c>
      <c r="AL222" s="82" t="s">
        <v>6732</v>
      </c>
      <c r="AN222" s="82" t="s">
        <v>6733</v>
      </c>
      <c r="AO222" s="82" t="s">
        <v>6734</v>
      </c>
      <c r="AP222" s="82" t="s">
        <v>865</v>
      </c>
      <c r="AS222" s="82" t="s">
        <v>6735</v>
      </c>
      <c r="AU222" s="82">
        <v>0</v>
      </c>
      <c r="AV222" s="82" t="s">
        <v>164</v>
      </c>
      <c r="AW222" s="82">
        <v>15.75</v>
      </c>
      <c r="AX222" s="82">
        <v>3999</v>
      </c>
      <c r="AY222" s="82" t="s">
        <v>233</v>
      </c>
      <c r="BA222" s="82" t="s">
        <v>6736</v>
      </c>
      <c r="BC222" s="82" t="s">
        <v>6737</v>
      </c>
      <c r="BE222" s="82" t="s">
        <v>865</v>
      </c>
      <c r="BJ222" s="83" t="s">
        <v>162</v>
      </c>
      <c r="BQ222" s="84" t="s">
        <v>162</v>
      </c>
      <c r="BS222" s="84" t="s">
        <v>162</v>
      </c>
    </row>
    <row r="223" spans="1:73" x14ac:dyDescent="0.25">
      <c r="A223" s="79" t="s">
        <v>6405</v>
      </c>
      <c r="B223" s="105">
        <f>VLOOKUP(A223,[1]Pop!A222:B1166,2,FALSE)</f>
        <v>1694</v>
      </c>
      <c r="C223" s="80" t="s">
        <v>164</v>
      </c>
      <c r="D223" s="81">
        <v>572</v>
      </c>
      <c r="E223" s="81" t="s">
        <v>164</v>
      </c>
      <c r="F223" s="81">
        <v>13.26</v>
      </c>
      <c r="G223" s="81" t="s">
        <v>233</v>
      </c>
      <c r="I223" s="81" t="s">
        <v>1893</v>
      </c>
      <c r="J223" s="81" t="s">
        <v>7377</v>
      </c>
      <c r="K223" s="81">
        <v>46.46</v>
      </c>
      <c r="L223" s="81">
        <v>79.66</v>
      </c>
      <c r="N223" s="81">
        <v>56</v>
      </c>
      <c r="O223" s="81" t="s">
        <v>162</v>
      </c>
      <c r="W223" s="81" t="s">
        <v>7378</v>
      </c>
      <c r="X223" s="81" t="s">
        <v>259</v>
      </c>
      <c r="AC223" s="81" t="s">
        <v>7379</v>
      </c>
      <c r="AD223" s="82">
        <v>563</v>
      </c>
      <c r="AE223" s="82">
        <v>53</v>
      </c>
      <c r="AF223" s="82" t="s">
        <v>7380</v>
      </c>
      <c r="AG223" s="82" t="s">
        <v>164</v>
      </c>
      <c r="AH223" s="82">
        <v>29.69</v>
      </c>
      <c r="AI223" s="82" t="s">
        <v>7381</v>
      </c>
      <c r="AJ223" s="82" t="s">
        <v>233</v>
      </c>
      <c r="AL223" s="82">
        <v>14.84</v>
      </c>
      <c r="AP223" s="82" t="s">
        <v>323</v>
      </c>
      <c r="AT223" s="82" t="s">
        <v>7382</v>
      </c>
      <c r="AU223" s="82" t="s">
        <v>7383</v>
      </c>
      <c r="AV223" s="82" t="s">
        <v>162</v>
      </c>
      <c r="BJ223" s="83" t="s">
        <v>164</v>
      </c>
      <c r="BK223" s="83">
        <v>572</v>
      </c>
      <c r="BL223" s="83">
        <v>56</v>
      </c>
      <c r="BM223" s="83" t="s">
        <v>167</v>
      </c>
      <c r="BP223" s="83" t="s">
        <v>7384</v>
      </c>
      <c r="BQ223" s="84" t="s">
        <v>162</v>
      </c>
      <c r="BS223" s="84" t="s">
        <v>164</v>
      </c>
      <c r="BT223" s="85">
        <v>1</v>
      </c>
    </row>
    <row r="224" spans="1:73" x14ac:dyDescent="0.25">
      <c r="A224" s="79" t="s">
        <v>6406</v>
      </c>
      <c r="B224" s="105">
        <f>VLOOKUP(A224,[1]Pop!A223:B1167,2,FALSE)</f>
        <v>95</v>
      </c>
      <c r="C224" s="80" t="s">
        <v>164</v>
      </c>
      <c r="D224" s="81">
        <v>38</v>
      </c>
      <c r="E224" s="81" t="s">
        <v>164</v>
      </c>
      <c r="F224" s="81">
        <v>33.33</v>
      </c>
      <c r="G224" s="81" t="s">
        <v>167</v>
      </c>
      <c r="H224" s="81" t="s">
        <v>6667</v>
      </c>
      <c r="M224" s="81" t="s">
        <v>6668</v>
      </c>
      <c r="N224" s="81">
        <v>2</v>
      </c>
      <c r="O224" s="81" t="s">
        <v>164</v>
      </c>
      <c r="P224" s="81">
        <v>33.33</v>
      </c>
      <c r="Q224" s="81" t="s">
        <v>167</v>
      </c>
      <c r="R224" s="81" t="s">
        <v>2519</v>
      </c>
      <c r="W224" s="81" t="s">
        <v>2519</v>
      </c>
      <c r="X224" s="81" t="s">
        <v>259</v>
      </c>
      <c r="AD224" s="82">
        <v>36</v>
      </c>
      <c r="AE224" s="82">
        <v>2</v>
      </c>
      <c r="AF224" s="82">
        <v>33.33</v>
      </c>
      <c r="AG224" s="82" t="s">
        <v>164</v>
      </c>
      <c r="AH224" s="82">
        <v>33.33</v>
      </c>
      <c r="AJ224" s="82" t="s">
        <v>167</v>
      </c>
      <c r="AK224" s="82" t="s">
        <v>2519</v>
      </c>
      <c r="AP224" s="82" t="s">
        <v>259</v>
      </c>
      <c r="AU224" s="82">
        <v>33.33</v>
      </c>
      <c r="AV224" s="82" t="s">
        <v>164</v>
      </c>
      <c r="AW224" s="82">
        <v>33.33</v>
      </c>
      <c r="AY224" s="82" t="s">
        <v>167</v>
      </c>
      <c r="AZ224" s="82" t="s">
        <v>5856</v>
      </c>
      <c r="BE224" s="82" t="s">
        <v>259</v>
      </c>
      <c r="BJ224" s="83" t="s">
        <v>162</v>
      </c>
      <c r="BQ224" s="84" t="s">
        <v>162</v>
      </c>
      <c r="BS224" s="84" t="s">
        <v>162</v>
      </c>
    </row>
    <row r="225" spans="1:73" x14ac:dyDescent="0.25">
      <c r="A225" s="79" t="s">
        <v>4097</v>
      </c>
      <c r="B225" s="105">
        <f>VLOOKUP(A225,[1]Pop!A224:B1168,2,FALSE)</f>
        <v>3418</v>
      </c>
      <c r="C225" s="80" t="s">
        <v>164</v>
      </c>
      <c r="D225" s="81">
        <v>1868</v>
      </c>
      <c r="E225" s="81" t="s">
        <v>164</v>
      </c>
      <c r="F225" s="81">
        <v>12.51</v>
      </c>
      <c r="G225" s="81" t="s">
        <v>233</v>
      </c>
      <c r="I225" s="81">
        <v>1000</v>
      </c>
      <c r="J225" s="81">
        <v>5</v>
      </c>
      <c r="K225" s="81">
        <v>32.51</v>
      </c>
      <c r="L225" s="81">
        <v>57.51</v>
      </c>
      <c r="N225" s="81">
        <v>79</v>
      </c>
      <c r="O225" s="81" t="s">
        <v>164</v>
      </c>
      <c r="P225" s="81">
        <v>12.51</v>
      </c>
      <c r="Q225" s="81" t="s">
        <v>233</v>
      </c>
      <c r="S225" s="81">
        <v>1000</v>
      </c>
      <c r="T225" s="81">
        <v>5</v>
      </c>
      <c r="U225" s="81">
        <v>132.51</v>
      </c>
      <c r="V225" s="81">
        <v>1007.51</v>
      </c>
      <c r="X225" s="81" t="s">
        <v>259</v>
      </c>
      <c r="AD225" s="82">
        <v>1736</v>
      </c>
      <c r="AE225" s="82">
        <v>75</v>
      </c>
      <c r="AF225" s="82">
        <v>45.13</v>
      </c>
      <c r="AG225" s="82" t="s">
        <v>164</v>
      </c>
      <c r="AH225" s="82">
        <v>15.63</v>
      </c>
      <c r="AI225" s="82">
        <v>0</v>
      </c>
      <c r="AJ225" s="82" t="s">
        <v>233</v>
      </c>
      <c r="AL225" s="82">
        <v>5.9</v>
      </c>
      <c r="AN225" s="82">
        <v>5.9</v>
      </c>
      <c r="AP225" s="82" t="s">
        <v>259</v>
      </c>
      <c r="AU225" s="82">
        <v>79.63</v>
      </c>
      <c r="AV225" s="82" t="s">
        <v>162</v>
      </c>
      <c r="BC225" s="82">
        <v>5.9</v>
      </c>
      <c r="BE225" s="82" t="s">
        <v>259</v>
      </c>
      <c r="BJ225" s="83" t="s">
        <v>162</v>
      </c>
      <c r="BQ225" s="84" t="s">
        <v>162</v>
      </c>
      <c r="BS225" s="84" t="s">
        <v>162</v>
      </c>
    </row>
    <row r="226" spans="1:73" x14ac:dyDescent="0.25">
      <c r="A226" s="79" t="s">
        <v>2325</v>
      </c>
      <c r="B226" s="105">
        <f>VLOOKUP(A226,[1]Pop!A225:B1169,2,FALSE)</f>
        <v>2227</v>
      </c>
      <c r="C226" s="80" t="s">
        <v>164</v>
      </c>
      <c r="D226" s="81">
        <v>668</v>
      </c>
      <c r="E226" s="81" t="s">
        <v>164</v>
      </c>
      <c r="F226" s="81">
        <v>15.63</v>
      </c>
      <c r="G226" s="81" t="s">
        <v>233</v>
      </c>
      <c r="I226" s="81">
        <v>1000</v>
      </c>
      <c r="J226" s="81">
        <v>2.4300000000000002</v>
      </c>
      <c r="K226" s="81">
        <v>25.35</v>
      </c>
      <c r="L226" s="81">
        <v>64.23</v>
      </c>
      <c r="N226" s="81">
        <v>192</v>
      </c>
      <c r="O226" s="81" t="s">
        <v>164</v>
      </c>
      <c r="P226" s="81">
        <v>52.06</v>
      </c>
      <c r="Q226" s="81" t="s">
        <v>233</v>
      </c>
      <c r="S226" s="81">
        <v>1000</v>
      </c>
      <c r="T226" s="81">
        <v>2.4300000000000002</v>
      </c>
      <c r="U226" s="81">
        <v>110.38</v>
      </c>
      <c r="V226" s="81">
        <v>535.63</v>
      </c>
      <c r="X226" s="81" t="s">
        <v>373</v>
      </c>
      <c r="Z226" s="88">
        <v>1000000</v>
      </c>
      <c r="AD226" s="82">
        <v>668</v>
      </c>
      <c r="AE226" s="82">
        <v>192</v>
      </c>
      <c r="AF226" s="82">
        <v>37</v>
      </c>
      <c r="AG226" s="82" t="s">
        <v>164</v>
      </c>
      <c r="AH226" s="82">
        <v>25</v>
      </c>
      <c r="AI226" s="82">
        <v>1000</v>
      </c>
      <c r="AJ226" s="82" t="s">
        <v>233</v>
      </c>
      <c r="AL226" s="82">
        <v>6.5</v>
      </c>
      <c r="AP226" s="82" t="s">
        <v>373</v>
      </c>
      <c r="AR226" s="82" t="s">
        <v>7430</v>
      </c>
      <c r="AU226" s="82">
        <v>25</v>
      </c>
      <c r="AV226" s="82" t="s">
        <v>162</v>
      </c>
      <c r="BJ226" s="83" t="s">
        <v>164</v>
      </c>
      <c r="BK226" s="83">
        <v>2.5</v>
      </c>
      <c r="BL226" s="83">
        <v>10</v>
      </c>
      <c r="BM226" s="83" t="s">
        <v>167</v>
      </c>
      <c r="BO226" s="83" t="s">
        <v>1013</v>
      </c>
      <c r="BP226" s="83" t="s">
        <v>7431</v>
      </c>
      <c r="BQ226" s="84" t="s">
        <v>162</v>
      </c>
      <c r="BS226" s="84" t="s">
        <v>162</v>
      </c>
    </row>
    <row r="227" spans="1:73" ht="30" x14ac:dyDescent="0.25">
      <c r="A227" s="79" t="s">
        <v>6413</v>
      </c>
      <c r="B227" s="105">
        <f>VLOOKUP(A227,[1]Pop!A226:B1170,2,FALSE)</f>
        <v>1012</v>
      </c>
      <c r="C227" s="80" t="s">
        <v>164</v>
      </c>
      <c r="D227" s="81">
        <v>444</v>
      </c>
      <c r="E227" s="81" t="s">
        <v>164</v>
      </c>
      <c r="F227" s="81">
        <v>28.5</v>
      </c>
      <c r="G227" s="81" t="s">
        <v>233</v>
      </c>
      <c r="I227" s="81">
        <v>2000</v>
      </c>
      <c r="J227" s="81" t="s">
        <v>7255</v>
      </c>
      <c r="N227" s="81">
        <v>76</v>
      </c>
      <c r="O227" s="81" t="s">
        <v>164</v>
      </c>
      <c r="P227" s="81">
        <v>28.5</v>
      </c>
      <c r="Q227" s="81" t="s">
        <v>233</v>
      </c>
      <c r="S227" s="81">
        <v>2000</v>
      </c>
      <c r="T227" s="81" t="s">
        <v>7255</v>
      </c>
      <c r="X227" s="81" t="s">
        <v>259</v>
      </c>
      <c r="AC227" s="81" t="s">
        <v>7256</v>
      </c>
      <c r="AD227" s="82">
        <v>366</v>
      </c>
      <c r="AE227" s="82">
        <v>78</v>
      </c>
      <c r="AF227" s="82">
        <v>29.5</v>
      </c>
      <c r="AG227" s="82" t="s">
        <v>164</v>
      </c>
      <c r="AH227" s="82">
        <v>29.5</v>
      </c>
      <c r="AI227" s="82">
        <v>2000</v>
      </c>
      <c r="AJ227" s="82" t="s">
        <v>233</v>
      </c>
      <c r="AL227" s="82" t="s">
        <v>7255</v>
      </c>
      <c r="AP227" s="82" t="s">
        <v>259</v>
      </c>
      <c r="AU227" s="82" t="s">
        <v>7257</v>
      </c>
      <c r="AV227" s="82" t="s">
        <v>164</v>
      </c>
      <c r="AW227" s="82">
        <v>29.5</v>
      </c>
      <c r="AX227" s="82">
        <v>2000</v>
      </c>
      <c r="AY227" s="82" t="s">
        <v>233</v>
      </c>
      <c r="BA227" s="82" t="s">
        <v>7255</v>
      </c>
      <c r="BE227" s="82" t="s">
        <v>259</v>
      </c>
      <c r="BJ227" s="83" t="s">
        <v>162</v>
      </c>
      <c r="BQ227" s="84" t="s">
        <v>164</v>
      </c>
      <c r="BR227" s="84">
        <v>20</v>
      </c>
      <c r="BS227" s="84" t="s">
        <v>164</v>
      </c>
      <c r="BT227" s="85" t="s">
        <v>7258</v>
      </c>
    </row>
    <row r="228" spans="1:73" x14ac:dyDescent="0.25">
      <c r="A228" s="79" t="s">
        <v>7759</v>
      </c>
      <c r="B228" s="106" t="s">
        <v>341</v>
      </c>
      <c r="C228" s="80" t="s">
        <v>164</v>
      </c>
      <c r="D228" s="81">
        <v>200</v>
      </c>
      <c r="E228" s="81" t="s">
        <v>162</v>
      </c>
      <c r="N228" s="81">
        <v>0</v>
      </c>
      <c r="O228" s="81" t="s">
        <v>162</v>
      </c>
      <c r="AD228" s="82">
        <v>200</v>
      </c>
      <c r="AE228" s="82">
        <v>11</v>
      </c>
      <c r="AF228" s="82">
        <v>27</v>
      </c>
      <c r="AG228" s="82" t="s">
        <v>164</v>
      </c>
      <c r="AH228" s="82">
        <v>27</v>
      </c>
      <c r="AJ228" s="82" t="s">
        <v>167</v>
      </c>
      <c r="AP228" s="82" t="s">
        <v>259</v>
      </c>
      <c r="AU228" s="82">
        <v>27</v>
      </c>
      <c r="AV228" s="82" t="s">
        <v>164</v>
      </c>
      <c r="AW228" s="82">
        <v>27</v>
      </c>
      <c r="AY228" s="82" t="s">
        <v>167</v>
      </c>
      <c r="BE228" s="82" t="s">
        <v>259</v>
      </c>
      <c r="BF228" s="82">
        <v>27</v>
      </c>
      <c r="BJ228" s="83" t="s">
        <v>162</v>
      </c>
      <c r="BQ228" s="84" t="s">
        <v>162</v>
      </c>
      <c r="BS228" s="84" t="s">
        <v>162</v>
      </c>
      <c r="BU228" s="86" t="s">
        <v>7760</v>
      </c>
    </row>
    <row r="229" spans="1:73" x14ac:dyDescent="0.25">
      <c r="A229" s="79" t="s">
        <v>6418</v>
      </c>
      <c r="B229" s="105">
        <f>VLOOKUP(A229,[1]Pop!A228:B1172,2,FALSE)</f>
        <v>225</v>
      </c>
      <c r="C229" s="80" t="s">
        <v>164</v>
      </c>
      <c r="D229" s="81">
        <v>120</v>
      </c>
      <c r="E229" s="81" t="s">
        <v>164</v>
      </c>
      <c r="F229" s="81">
        <v>17.5</v>
      </c>
      <c r="G229" s="81" t="s">
        <v>167</v>
      </c>
      <c r="H229" s="81" t="s">
        <v>6788</v>
      </c>
      <c r="I229" s="81" t="s">
        <v>6789</v>
      </c>
      <c r="J229" s="81">
        <v>0</v>
      </c>
      <c r="K229" s="81" t="s">
        <v>6790</v>
      </c>
      <c r="N229" s="81">
        <v>9</v>
      </c>
      <c r="O229" s="81" t="s">
        <v>164</v>
      </c>
      <c r="P229" s="81" t="s">
        <v>6791</v>
      </c>
      <c r="Q229" s="81" t="s">
        <v>167</v>
      </c>
      <c r="R229" s="81" t="s">
        <v>6792</v>
      </c>
      <c r="S229" s="81" t="s">
        <v>2867</v>
      </c>
      <c r="T229" s="81">
        <v>0</v>
      </c>
      <c r="W229" s="81" t="s">
        <v>6793</v>
      </c>
      <c r="X229" s="81" t="s">
        <v>259</v>
      </c>
      <c r="AC229" s="81" t="s">
        <v>6794</v>
      </c>
      <c r="AD229" s="82">
        <v>120</v>
      </c>
      <c r="AE229" s="82">
        <v>9</v>
      </c>
      <c r="AF229" s="82">
        <v>8.1</v>
      </c>
      <c r="AG229" s="82" t="s">
        <v>164</v>
      </c>
      <c r="AH229" s="82">
        <v>17.5</v>
      </c>
      <c r="AI229" s="82" t="s">
        <v>2867</v>
      </c>
      <c r="AJ229" s="82" t="s">
        <v>167</v>
      </c>
      <c r="AK229" s="82" t="s">
        <v>6706</v>
      </c>
      <c r="AL229" s="82" t="s">
        <v>6795</v>
      </c>
      <c r="AM229" s="82">
        <v>0</v>
      </c>
      <c r="AP229" s="82" t="s">
        <v>259</v>
      </c>
      <c r="AU229" s="82">
        <v>17.5</v>
      </c>
      <c r="AV229" s="82" t="s">
        <v>164</v>
      </c>
      <c r="AY229" s="82" t="s">
        <v>167</v>
      </c>
      <c r="AZ229" s="82" t="s">
        <v>2867</v>
      </c>
      <c r="BA229" s="82">
        <v>0</v>
      </c>
      <c r="BB229" s="82">
        <v>0</v>
      </c>
      <c r="BE229" s="82" t="s">
        <v>259</v>
      </c>
      <c r="BJ229" s="83" t="s">
        <v>164</v>
      </c>
      <c r="BK229" s="83">
        <v>120</v>
      </c>
      <c r="BL229" s="83">
        <v>9</v>
      </c>
      <c r="BM229" s="83" t="s">
        <v>167</v>
      </c>
      <c r="BO229" s="83" t="s">
        <v>1537</v>
      </c>
      <c r="BQ229" s="84" t="s">
        <v>162</v>
      </c>
      <c r="BS229" s="84" t="s">
        <v>162</v>
      </c>
    </row>
    <row r="230" spans="1:73" x14ac:dyDescent="0.25">
      <c r="A230" s="79" t="s">
        <v>6421</v>
      </c>
      <c r="B230" s="105">
        <f>VLOOKUP(A230,[1]Pop!A229:B1173,2,FALSE)</f>
        <v>173</v>
      </c>
      <c r="C230" s="80" t="s">
        <v>164</v>
      </c>
      <c r="D230" s="81">
        <v>80</v>
      </c>
      <c r="E230" s="81" t="s">
        <v>164</v>
      </c>
      <c r="F230" s="81">
        <v>30</v>
      </c>
      <c r="G230" s="81" t="s">
        <v>233</v>
      </c>
      <c r="I230" s="81">
        <v>1000</v>
      </c>
      <c r="J230" s="81" t="s">
        <v>6738</v>
      </c>
      <c r="K230" s="81">
        <v>62</v>
      </c>
      <c r="L230" s="81">
        <v>102</v>
      </c>
      <c r="N230" s="81">
        <v>15</v>
      </c>
      <c r="O230" s="81" t="s">
        <v>164</v>
      </c>
      <c r="P230" s="81">
        <v>30</v>
      </c>
      <c r="Q230" s="81" t="s">
        <v>233</v>
      </c>
      <c r="S230" s="81">
        <v>1000</v>
      </c>
      <c r="T230" s="81" t="s">
        <v>6738</v>
      </c>
      <c r="W230" s="81" t="s">
        <v>6739</v>
      </c>
      <c r="X230" s="81" t="s">
        <v>259</v>
      </c>
      <c r="AD230" s="82">
        <v>80</v>
      </c>
      <c r="AE230" s="82">
        <v>15</v>
      </c>
      <c r="AF230" s="82">
        <v>35</v>
      </c>
      <c r="AG230" s="82" t="s">
        <v>164</v>
      </c>
      <c r="AH230" s="82">
        <v>35</v>
      </c>
      <c r="AI230" s="82">
        <v>3000</v>
      </c>
      <c r="AJ230" s="82" t="s">
        <v>233</v>
      </c>
      <c r="AL230" s="82" t="s">
        <v>6740</v>
      </c>
      <c r="AP230" s="82" t="s">
        <v>259</v>
      </c>
      <c r="AU230" s="82">
        <v>35</v>
      </c>
      <c r="AV230" s="82" t="s">
        <v>164</v>
      </c>
      <c r="AW230" s="82">
        <v>35</v>
      </c>
      <c r="AX230" s="82">
        <v>3000</v>
      </c>
      <c r="AY230" s="82" t="s">
        <v>233</v>
      </c>
      <c r="BA230" s="82" t="s">
        <v>6740</v>
      </c>
      <c r="BE230" s="82" t="s">
        <v>259</v>
      </c>
      <c r="BJ230" s="83" t="s">
        <v>162</v>
      </c>
      <c r="BQ230" s="84" t="s">
        <v>162</v>
      </c>
      <c r="BS230" s="84" t="s">
        <v>162</v>
      </c>
    </row>
    <row r="231" spans="1:73" x14ac:dyDescent="0.25">
      <c r="A231" s="79" t="s">
        <v>5906</v>
      </c>
      <c r="B231" s="105">
        <f>VLOOKUP(A231,[1]Pop!A230:B1174,2,FALSE)</f>
        <v>168</v>
      </c>
      <c r="C231" s="80" t="s">
        <v>164</v>
      </c>
      <c r="D231" s="81">
        <v>95</v>
      </c>
      <c r="E231" s="81" t="s">
        <v>164</v>
      </c>
      <c r="F231" s="81">
        <v>23</v>
      </c>
      <c r="G231" s="81" t="s">
        <v>233</v>
      </c>
      <c r="I231" s="81">
        <v>3000</v>
      </c>
      <c r="J231" s="81" t="s">
        <v>6718</v>
      </c>
      <c r="K231" s="81">
        <v>28</v>
      </c>
      <c r="L231" s="81">
        <v>40.5</v>
      </c>
      <c r="N231" s="81">
        <v>7</v>
      </c>
      <c r="O231" s="81" t="s">
        <v>162</v>
      </c>
      <c r="U231" s="81">
        <v>78</v>
      </c>
      <c r="X231" s="81" t="s">
        <v>259</v>
      </c>
      <c r="AD231" s="82">
        <v>82</v>
      </c>
      <c r="AE231" s="82">
        <v>7</v>
      </c>
      <c r="AF231" s="82">
        <v>16</v>
      </c>
      <c r="AG231" s="82" t="s">
        <v>164</v>
      </c>
      <c r="AH231" s="82">
        <v>16</v>
      </c>
      <c r="AI231" s="82" t="s">
        <v>2189</v>
      </c>
      <c r="AJ231" s="82" t="s">
        <v>167</v>
      </c>
      <c r="AK231" s="82" t="s">
        <v>6719</v>
      </c>
      <c r="AM231" s="82">
        <v>23</v>
      </c>
      <c r="AN231" s="82">
        <v>2.5</v>
      </c>
      <c r="AP231" s="82" t="s">
        <v>259</v>
      </c>
      <c r="AU231" s="82">
        <v>16</v>
      </c>
      <c r="AV231" s="82" t="s">
        <v>164</v>
      </c>
      <c r="AW231" s="82">
        <v>16</v>
      </c>
      <c r="AX231" s="82" t="s">
        <v>6719</v>
      </c>
      <c r="BB231" s="82">
        <v>23</v>
      </c>
      <c r="BC231" s="82">
        <v>2.5</v>
      </c>
      <c r="BE231" s="82" t="s">
        <v>259</v>
      </c>
      <c r="BJ231" s="83" t="s">
        <v>162</v>
      </c>
      <c r="BQ231" s="84" t="s">
        <v>162</v>
      </c>
      <c r="BS231" s="84" t="s">
        <v>162</v>
      </c>
    </row>
    <row r="232" spans="1:73" x14ac:dyDescent="0.25">
      <c r="A232" s="79" t="s">
        <v>4092</v>
      </c>
      <c r="B232" s="105">
        <f>VLOOKUP(A232,[1]Pop!A231:B1175,2,FALSE)</f>
        <v>152</v>
      </c>
      <c r="C232" s="80" t="s">
        <v>164</v>
      </c>
      <c r="D232" s="81" t="s">
        <v>535</v>
      </c>
      <c r="E232" s="81" t="s">
        <v>164</v>
      </c>
      <c r="F232" s="89">
        <v>24</v>
      </c>
      <c r="G232" s="81" t="s">
        <v>233</v>
      </c>
      <c r="I232" s="81" t="s">
        <v>6704</v>
      </c>
      <c r="O232" s="81" t="s">
        <v>162</v>
      </c>
      <c r="AD232" s="82" t="s">
        <v>6705</v>
      </c>
      <c r="AF232" s="82">
        <v>45</v>
      </c>
      <c r="AG232" s="82" t="s">
        <v>164</v>
      </c>
      <c r="AH232" s="82" t="s">
        <v>341</v>
      </c>
      <c r="AI232" s="82" t="s">
        <v>341</v>
      </c>
      <c r="AL232" s="82" t="s">
        <v>341</v>
      </c>
      <c r="AM232" s="82" t="s">
        <v>341</v>
      </c>
      <c r="AP232" s="82" t="s">
        <v>259</v>
      </c>
      <c r="AQ232" s="82" t="s">
        <v>341</v>
      </c>
      <c r="AU232" s="82" t="s">
        <v>341</v>
      </c>
      <c r="AV232" s="82" t="s">
        <v>162</v>
      </c>
      <c r="BJ232" s="83" t="s">
        <v>162</v>
      </c>
      <c r="BQ232" s="84" t="s">
        <v>162</v>
      </c>
      <c r="BS232" s="84" t="s">
        <v>164</v>
      </c>
      <c r="BT232" s="90">
        <v>2</v>
      </c>
    </row>
    <row r="233" spans="1:73" x14ac:dyDescent="0.25">
      <c r="A233" s="79" t="s">
        <v>951</v>
      </c>
      <c r="B233" s="105">
        <f>VLOOKUP(A233,[1]Pop!A232:B1176,2,FALSE)</f>
        <v>835</v>
      </c>
      <c r="C233" s="80" t="s">
        <v>164</v>
      </c>
      <c r="D233" s="81">
        <v>375</v>
      </c>
      <c r="E233" s="81" t="s">
        <v>164</v>
      </c>
      <c r="F233" s="81">
        <v>57.5</v>
      </c>
      <c r="G233" s="81" t="s">
        <v>233</v>
      </c>
      <c r="I233" s="81">
        <v>2000</v>
      </c>
      <c r="J233" s="81">
        <v>8.6</v>
      </c>
      <c r="K233" s="81">
        <v>83.3</v>
      </c>
      <c r="L233" s="81">
        <v>126.3</v>
      </c>
      <c r="N233" s="81">
        <v>28</v>
      </c>
      <c r="O233" s="81" t="s">
        <v>164</v>
      </c>
      <c r="P233" s="81">
        <v>57.5</v>
      </c>
      <c r="Q233" s="81" t="s">
        <v>233</v>
      </c>
      <c r="S233" s="81">
        <v>2000</v>
      </c>
      <c r="T233" s="81">
        <v>8.6</v>
      </c>
      <c r="U233" s="81">
        <v>255.3</v>
      </c>
      <c r="V233" s="81">
        <v>900.3</v>
      </c>
      <c r="X233" s="81" t="s">
        <v>241</v>
      </c>
      <c r="Z233" s="81" t="s">
        <v>7150</v>
      </c>
      <c r="AD233" s="82">
        <v>319</v>
      </c>
      <c r="AE233" s="82">
        <v>28</v>
      </c>
      <c r="AF233" s="82">
        <v>28.75</v>
      </c>
      <c r="AG233" s="82" t="s">
        <v>164</v>
      </c>
      <c r="AH233" s="82">
        <v>28.75</v>
      </c>
      <c r="AI233" s="82">
        <v>2000</v>
      </c>
      <c r="AJ233" s="82" t="s">
        <v>233</v>
      </c>
      <c r="AL233" s="82">
        <v>6</v>
      </c>
      <c r="AP233" s="82" t="s">
        <v>323</v>
      </c>
      <c r="AT233" s="82" t="s">
        <v>7151</v>
      </c>
      <c r="AU233" s="82">
        <v>28.75</v>
      </c>
      <c r="AV233" s="82" t="s">
        <v>164</v>
      </c>
      <c r="AW233" s="82">
        <v>28.75</v>
      </c>
      <c r="AX233" s="82">
        <v>2000</v>
      </c>
      <c r="AY233" s="82" t="s">
        <v>233</v>
      </c>
      <c r="BA233" s="82">
        <v>6</v>
      </c>
      <c r="BC233" s="82">
        <v>6</v>
      </c>
      <c r="BE233" s="82" t="s">
        <v>259</v>
      </c>
      <c r="BJ233" s="83" t="s">
        <v>162</v>
      </c>
      <c r="BQ233" s="84" t="s">
        <v>162</v>
      </c>
      <c r="BS233" s="84" t="s">
        <v>164</v>
      </c>
      <c r="BT233" s="85">
        <v>2.99</v>
      </c>
    </row>
    <row r="234" spans="1:73" x14ac:dyDescent="0.25">
      <c r="A234" s="79" t="s">
        <v>1976</v>
      </c>
      <c r="B234" s="105">
        <f>VLOOKUP(A234,[1]Pop!A233:B1177,2,FALSE)</f>
        <v>785</v>
      </c>
      <c r="C234" s="80" t="s">
        <v>164</v>
      </c>
      <c r="D234" s="81">
        <v>343</v>
      </c>
      <c r="E234" s="81" t="s">
        <v>164</v>
      </c>
      <c r="F234" s="81">
        <v>11.05</v>
      </c>
      <c r="G234" s="81" t="s">
        <v>233</v>
      </c>
      <c r="I234" s="81">
        <v>0</v>
      </c>
      <c r="J234" s="81" t="s">
        <v>7112</v>
      </c>
      <c r="K234" s="81">
        <v>10.25</v>
      </c>
      <c r="L234" s="81">
        <v>20.5</v>
      </c>
      <c r="N234" s="81">
        <v>69</v>
      </c>
      <c r="O234" s="81" t="s">
        <v>164</v>
      </c>
      <c r="P234" s="81">
        <v>11.05</v>
      </c>
      <c r="Q234" s="81" t="s">
        <v>233</v>
      </c>
      <c r="S234" s="81">
        <v>0</v>
      </c>
      <c r="T234" s="81" t="s">
        <v>7112</v>
      </c>
      <c r="U234" s="81">
        <v>62.3</v>
      </c>
      <c r="V234" s="81">
        <v>421.05</v>
      </c>
      <c r="X234" s="81" t="s">
        <v>259</v>
      </c>
      <c r="AD234" s="82">
        <v>336</v>
      </c>
      <c r="AE234" s="82">
        <v>66</v>
      </c>
      <c r="AF234" s="82">
        <v>16.489999999999998</v>
      </c>
      <c r="AG234" s="82" t="s">
        <v>164</v>
      </c>
      <c r="AH234" s="82">
        <v>11.05</v>
      </c>
      <c r="AI234" s="82">
        <v>0</v>
      </c>
      <c r="AJ234" s="82" t="s">
        <v>233</v>
      </c>
      <c r="AL234" s="82" t="s">
        <v>7112</v>
      </c>
      <c r="AM234" s="95">
        <v>1</v>
      </c>
      <c r="AN234" s="82">
        <v>2.0499999999999998</v>
      </c>
      <c r="AP234" s="82" t="s">
        <v>259</v>
      </c>
      <c r="AU234" s="82">
        <v>21.4</v>
      </c>
      <c r="AV234" s="82" t="s">
        <v>164</v>
      </c>
      <c r="AW234" s="82">
        <v>11.05</v>
      </c>
      <c r="AX234" s="82">
        <v>0</v>
      </c>
      <c r="AY234" s="82" t="s">
        <v>233</v>
      </c>
      <c r="BA234" s="82" t="s">
        <v>7112</v>
      </c>
      <c r="BB234" s="95">
        <v>1</v>
      </c>
      <c r="BC234" s="82">
        <v>2.0499999999999998</v>
      </c>
      <c r="BE234" s="82" t="s">
        <v>259</v>
      </c>
      <c r="BJ234" s="83" t="s">
        <v>162</v>
      </c>
      <c r="BQ234" s="84" t="s">
        <v>164</v>
      </c>
      <c r="BR234" s="84">
        <v>11.05</v>
      </c>
      <c r="BS234" s="84" t="s">
        <v>162</v>
      </c>
    </row>
    <row r="235" spans="1:73" x14ac:dyDescent="0.25">
      <c r="A235" s="79" t="s">
        <v>1292</v>
      </c>
      <c r="B235" s="105">
        <f>VLOOKUP(A235,[1]Pop!A234:B1178,2,FALSE)</f>
        <v>315</v>
      </c>
      <c r="C235" s="80" t="s">
        <v>164</v>
      </c>
      <c r="D235" s="81">
        <v>315</v>
      </c>
      <c r="E235" s="81" t="s">
        <v>164</v>
      </c>
      <c r="F235" s="89">
        <v>16.5</v>
      </c>
      <c r="G235" s="81" t="s">
        <v>233</v>
      </c>
      <c r="I235" s="81">
        <v>2000</v>
      </c>
      <c r="J235" s="81">
        <v>6.7499999999999999E-3</v>
      </c>
      <c r="N235" s="81">
        <v>25</v>
      </c>
      <c r="O235" s="81" t="s">
        <v>164</v>
      </c>
      <c r="P235" s="81" t="s">
        <v>1164</v>
      </c>
      <c r="Q235" s="81" t="s">
        <v>233</v>
      </c>
      <c r="S235" s="81">
        <v>2000</v>
      </c>
      <c r="T235" s="81" t="s">
        <v>6890</v>
      </c>
      <c r="X235" s="81" t="s">
        <v>259</v>
      </c>
      <c r="AD235" s="82">
        <v>286</v>
      </c>
      <c r="AE235" s="82">
        <v>25</v>
      </c>
      <c r="AF235" s="82" t="s">
        <v>6891</v>
      </c>
      <c r="AG235" s="82" t="s">
        <v>164</v>
      </c>
      <c r="AH235" s="82">
        <v>10.35</v>
      </c>
      <c r="AJ235" s="82" t="s">
        <v>233</v>
      </c>
      <c r="AL235" s="82" t="s">
        <v>6892</v>
      </c>
      <c r="AP235" s="82" t="s">
        <v>259</v>
      </c>
      <c r="AU235" s="82" t="s">
        <v>6893</v>
      </c>
      <c r="AV235" s="82" t="s">
        <v>164</v>
      </c>
      <c r="AW235" s="82">
        <v>10.35</v>
      </c>
      <c r="AY235" s="82" t="s">
        <v>233</v>
      </c>
      <c r="BA235" s="82">
        <v>5.1749999999999999E-3</v>
      </c>
      <c r="BE235" s="82" t="s">
        <v>259</v>
      </c>
      <c r="BJ235" s="83" t="s">
        <v>162</v>
      </c>
      <c r="BQ235" s="84" t="s">
        <v>162</v>
      </c>
      <c r="BS235" s="84" t="s">
        <v>162</v>
      </c>
    </row>
    <row r="236" spans="1:73" x14ac:dyDescent="0.25">
      <c r="A236" s="79" t="s">
        <v>6432</v>
      </c>
      <c r="B236" s="105">
        <f>VLOOKUP(A236,[1]Pop!A235:B1179,2,FALSE)</f>
        <v>422</v>
      </c>
      <c r="C236" s="80" t="s">
        <v>164</v>
      </c>
      <c r="D236" s="81">
        <v>219</v>
      </c>
      <c r="E236" s="81" t="s">
        <v>164</v>
      </c>
      <c r="F236" s="89">
        <v>8</v>
      </c>
      <c r="G236" s="81" t="s">
        <v>233</v>
      </c>
      <c r="I236" s="81">
        <v>1000</v>
      </c>
      <c r="J236" s="81" t="s">
        <v>6940</v>
      </c>
      <c r="K236" s="89">
        <v>32</v>
      </c>
      <c r="L236" s="89">
        <v>62</v>
      </c>
      <c r="N236" s="81">
        <v>26</v>
      </c>
      <c r="O236" s="81" t="s">
        <v>164</v>
      </c>
      <c r="P236" s="89">
        <v>8</v>
      </c>
      <c r="Q236" s="81" t="s">
        <v>233</v>
      </c>
      <c r="S236" s="81">
        <v>1000</v>
      </c>
      <c r="T236" s="89">
        <v>8</v>
      </c>
      <c r="U236" s="81">
        <v>152</v>
      </c>
      <c r="V236" s="81" t="s">
        <v>341</v>
      </c>
      <c r="W236" s="81" t="s">
        <v>6941</v>
      </c>
      <c r="X236" s="81" t="s">
        <v>259</v>
      </c>
      <c r="Y236" s="81" t="s">
        <v>6942</v>
      </c>
      <c r="AD236" s="82">
        <v>207</v>
      </c>
      <c r="AE236" s="82">
        <v>25</v>
      </c>
      <c r="AF236" s="82">
        <v>16.5</v>
      </c>
      <c r="AG236" s="82" t="s">
        <v>164</v>
      </c>
      <c r="AH236" s="91">
        <v>9</v>
      </c>
      <c r="AI236" s="82" t="s">
        <v>6943</v>
      </c>
      <c r="AJ236" s="82" t="s">
        <v>233</v>
      </c>
      <c r="AL236" s="91">
        <v>3</v>
      </c>
      <c r="AN236" s="82" t="s">
        <v>6944</v>
      </c>
      <c r="AP236" s="82" t="s">
        <v>259</v>
      </c>
      <c r="AQ236" s="82" t="s">
        <v>6945</v>
      </c>
      <c r="AU236" s="82">
        <v>12</v>
      </c>
      <c r="AV236" s="82" t="s">
        <v>164</v>
      </c>
      <c r="AW236" s="91">
        <v>9</v>
      </c>
      <c r="AX236" s="82" t="s">
        <v>6943</v>
      </c>
      <c r="AY236" s="82" t="s">
        <v>233</v>
      </c>
      <c r="BA236" s="91">
        <v>9</v>
      </c>
      <c r="BC236" s="82" t="s">
        <v>6946</v>
      </c>
      <c r="BE236" s="82" t="s">
        <v>259</v>
      </c>
      <c r="BJ236" s="83" t="s">
        <v>164</v>
      </c>
      <c r="BK236" s="83">
        <v>219</v>
      </c>
      <c r="BL236" s="83">
        <v>25</v>
      </c>
      <c r="BM236" s="83" t="s">
        <v>233</v>
      </c>
      <c r="BP236" s="83" t="s">
        <v>6947</v>
      </c>
      <c r="BQ236" s="84" t="s">
        <v>164</v>
      </c>
      <c r="BR236" s="84" t="s">
        <v>6948</v>
      </c>
      <c r="BS236" s="84" t="s">
        <v>164</v>
      </c>
      <c r="BT236" s="85" t="s">
        <v>6949</v>
      </c>
      <c r="BU236" s="86" t="s">
        <v>6950</v>
      </c>
    </row>
    <row r="237" spans="1:73" x14ac:dyDescent="0.25">
      <c r="A237" s="79" t="s">
        <v>6435</v>
      </c>
      <c r="B237" s="105">
        <f>VLOOKUP(A237,[1]Pop!A236:B1180,2,FALSE)</f>
        <v>993</v>
      </c>
      <c r="C237" s="80" t="s">
        <v>164</v>
      </c>
      <c r="D237" s="81">
        <v>520</v>
      </c>
      <c r="E237" s="81" t="s">
        <v>164</v>
      </c>
      <c r="F237" s="81">
        <v>12</v>
      </c>
      <c r="G237" s="81" t="s">
        <v>233</v>
      </c>
      <c r="I237" s="81">
        <v>999</v>
      </c>
      <c r="J237" s="81" t="s">
        <v>7242</v>
      </c>
      <c r="K237" s="89">
        <v>44.1</v>
      </c>
      <c r="L237" s="89">
        <v>76.2</v>
      </c>
      <c r="N237" s="81">
        <v>12</v>
      </c>
      <c r="O237" s="81" t="s">
        <v>164</v>
      </c>
      <c r="P237" s="81">
        <v>12</v>
      </c>
      <c r="Q237" s="81" t="s">
        <v>233</v>
      </c>
      <c r="S237" s="81">
        <v>999</v>
      </c>
      <c r="T237" s="81" t="s">
        <v>7243</v>
      </c>
      <c r="U237" s="89">
        <v>172.5</v>
      </c>
      <c r="V237" s="89">
        <v>1617</v>
      </c>
      <c r="X237" s="81" t="s">
        <v>259</v>
      </c>
      <c r="AC237" s="81" t="s">
        <v>264</v>
      </c>
      <c r="AD237" s="82" t="s">
        <v>1141</v>
      </c>
      <c r="AE237" s="82" t="s">
        <v>1141</v>
      </c>
      <c r="AF237" s="91">
        <v>24</v>
      </c>
      <c r="AG237" s="82" t="s">
        <v>164</v>
      </c>
      <c r="AH237" s="82">
        <v>12</v>
      </c>
      <c r="AI237" s="82">
        <v>999</v>
      </c>
      <c r="AJ237" s="82" t="s">
        <v>233</v>
      </c>
      <c r="AL237" s="82" t="s">
        <v>7242</v>
      </c>
      <c r="AN237" s="91">
        <v>6</v>
      </c>
      <c r="AP237" s="82" t="s">
        <v>259</v>
      </c>
      <c r="AU237" s="82" t="s">
        <v>7244</v>
      </c>
      <c r="AV237" s="82" t="s">
        <v>164</v>
      </c>
      <c r="AW237" s="82">
        <v>12</v>
      </c>
      <c r="AX237" s="82">
        <v>999</v>
      </c>
      <c r="AY237" s="82" t="s">
        <v>233</v>
      </c>
      <c r="BA237" s="82" t="s">
        <v>7245</v>
      </c>
      <c r="BC237" s="91">
        <v>6</v>
      </c>
      <c r="BE237" s="82" t="s">
        <v>259</v>
      </c>
      <c r="BJ237" s="83" t="s">
        <v>164</v>
      </c>
      <c r="BK237" s="101">
        <v>3</v>
      </c>
      <c r="BL237" s="101">
        <v>3</v>
      </c>
      <c r="BM237" s="83" t="s">
        <v>167</v>
      </c>
      <c r="BO237" s="83" t="s">
        <v>7246</v>
      </c>
      <c r="BP237" s="83" t="s">
        <v>7247</v>
      </c>
      <c r="BQ237" s="84" t="s">
        <v>162</v>
      </c>
      <c r="BS237" s="84" t="s">
        <v>164</v>
      </c>
      <c r="BT237" s="90">
        <v>5.25</v>
      </c>
    </row>
    <row r="238" spans="1:73" x14ac:dyDescent="0.25">
      <c r="A238" s="79" t="s">
        <v>6436</v>
      </c>
      <c r="B238" s="105">
        <f>VLOOKUP(A238,[1]Pop!A237:B1181,2,FALSE)</f>
        <v>304</v>
      </c>
      <c r="C238" s="80" t="s">
        <v>164</v>
      </c>
      <c r="D238" s="81">
        <v>124</v>
      </c>
      <c r="E238" s="81" t="s">
        <v>164</v>
      </c>
      <c r="F238" s="81">
        <v>26</v>
      </c>
      <c r="G238" s="81" t="s">
        <v>233</v>
      </c>
      <c r="I238" s="81">
        <v>2000</v>
      </c>
      <c r="J238" s="81" t="s">
        <v>6880</v>
      </c>
      <c r="K238" s="81">
        <v>53</v>
      </c>
      <c r="L238" s="81">
        <v>98</v>
      </c>
      <c r="N238" s="81">
        <v>4</v>
      </c>
      <c r="O238" s="81" t="s">
        <v>164</v>
      </c>
      <c r="P238" s="81">
        <v>26</v>
      </c>
      <c r="Q238" s="81" t="s">
        <v>233</v>
      </c>
      <c r="S238" s="81">
        <v>2000</v>
      </c>
      <c r="T238" s="81" t="s">
        <v>6881</v>
      </c>
      <c r="X238" s="81" t="s">
        <v>323</v>
      </c>
      <c r="AB238" s="81" t="s">
        <v>6882</v>
      </c>
      <c r="AC238" s="81" t="s">
        <v>372</v>
      </c>
      <c r="AD238" s="82">
        <v>124</v>
      </c>
      <c r="AE238" s="82">
        <v>4</v>
      </c>
      <c r="AF238" s="82">
        <v>27.5</v>
      </c>
      <c r="AG238" s="82" t="s">
        <v>164</v>
      </c>
      <c r="AH238" s="82">
        <v>27.5</v>
      </c>
      <c r="AI238" s="82">
        <v>2000</v>
      </c>
      <c r="AJ238" s="82" t="s">
        <v>233</v>
      </c>
      <c r="AL238" s="82" t="s">
        <v>6883</v>
      </c>
      <c r="AU238" s="82">
        <v>27.5</v>
      </c>
      <c r="AV238" s="82" t="s">
        <v>162</v>
      </c>
      <c r="BJ238" s="83" t="s">
        <v>162</v>
      </c>
      <c r="BQ238" s="84" t="s">
        <v>162</v>
      </c>
      <c r="BS238" s="84" t="s">
        <v>164</v>
      </c>
      <c r="BT238" s="85">
        <v>3</v>
      </c>
    </row>
    <row r="239" spans="1:73" ht="60" x14ac:dyDescent="0.25">
      <c r="A239" s="79" t="s">
        <v>3092</v>
      </c>
      <c r="B239" s="105">
        <v>2549</v>
      </c>
      <c r="C239" s="80" t="s">
        <v>164</v>
      </c>
      <c r="D239" s="81">
        <v>974</v>
      </c>
      <c r="E239" s="81" t="s">
        <v>164</v>
      </c>
      <c r="F239" s="81">
        <v>11.25</v>
      </c>
      <c r="G239" s="81" t="s">
        <v>233</v>
      </c>
      <c r="I239" s="81">
        <v>0</v>
      </c>
      <c r="J239" s="81" t="s">
        <v>7466</v>
      </c>
      <c r="K239" s="81">
        <v>25.25</v>
      </c>
      <c r="L239" s="81">
        <v>39.25</v>
      </c>
      <c r="N239" s="81">
        <v>184</v>
      </c>
      <c r="O239" s="81" t="s">
        <v>164</v>
      </c>
      <c r="P239" s="81">
        <v>11.25</v>
      </c>
      <c r="Q239" s="81" t="s">
        <v>233</v>
      </c>
      <c r="S239" s="81">
        <v>0</v>
      </c>
      <c r="T239" s="81" t="s">
        <v>7466</v>
      </c>
      <c r="U239" s="81">
        <v>81.25</v>
      </c>
      <c r="V239" s="81">
        <v>571.25</v>
      </c>
      <c r="X239" s="81" t="s">
        <v>259</v>
      </c>
      <c r="AC239" s="100" t="s">
        <v>7467</v>
      </c>
      <c r="AD239" s="82">
        <v>927</v>
      </c>
      <c r="AE239" s="82">
        <v>170</v>
      </c>
      <c r="AF239" s="91">
        <v>20.9</v>
      </c>
      <c r="AG239" s="82" t="s">
        <v>164</v>
      </c>
      <c r="AH239" s="82">
        <v>12</v>
      </c>
      <c r="AI239" s="82">
        <v>0</v>
      </c>
      <c r="AJ239" s="82" t="s">
        <v>233</v>
      </c>
      <c r="AL239" s="82" t="s">
        <v>6862</v>
      </c>
      <c r="AN239" s="82" t="s">
        <v>7468</v>
      </c>
      <c r="AP239" s="82" t="s">
        <v>259</v>
      </c>
      <c r="AU239" s="82">
        <v>36.32</v>
      </c>
      <c r="AV239" s="82" t="s">
        <v>164</v>
      </c>
      <c r="AW239" s="82">
        <v>12</v>
      </c>
      <c r="AX239" s="82">
        <v>0</v>
      </c>
      <c r="AY239" s="82" t="s">
        <v>233</v>
      </c>
      <c r="BA239" s="82" t="s">
        <v>6862</v>
      </c>
      <c r="BC239" s="82" t="s">
        <v>7469</v>
      </c>
      <c r="BE239" s="82" t="s">
        <v>259</v>
      </c>
      <c r="BJ239" s="83" t="s">
        <v>162</v>
      </c>
      <c r="BQ239" s="84" t="s">
        <v>164</v>
      </c>
      <c r="BR239" s="84">
        <v>12.5</v>
      </c>
      <c r="BS239" s="84" t="s">
        <v>164</v>
      </c>
      <c r="BT239" s="85">
        <v>5.5</v>
      </c>
    </row>
    <row r="240" spans="1:73" x14ac:dyDescent="0.25">
      <c r="A240" s="79" t="s">
        <v>2911</v>
      </c>
      <c r="B240" s="105">
        <f>VLOOKUP(A240,[1]Pop!A239:B1183,2,FALSE)</f>
        <v>3354</v>
      </c>
      <c r="C240" s="80" t="s">
        <v>164</v>
      </c>
      <c r="D240" s="81">
        <v>1600</v>
      </c>
      <c r="E240" s="81" t="s">
        <v>164</v>
      </c>
      <c r="F240" s="81">
        <v>16.2</v>
      </c>
      <c r="G240" s="81" t="s">
        <v>233</v>
      </c>
      <c r="I240" s="88">
        <v>1000</v>
      </c>
      <c r="J240" s="81">
        <v>2.4500000000000002</v>
      </c>
      <c r="K240" s="81">
        <v>26</v>
      </c>
      <c r="L240" s="81">
        <v>38.25</v>
      </c>
      <c r="N240" s="81">
        <v>350</v>
      </c>
      <c r="O240" s="81" t="s">
        <v>164</v>
      </c>
      <c r="P240" s="81">
        <v>16.2</v>
      </c>
      <c r="Q240" s="81" t="s">
        <v>233</v>
      </c>
      <c r="S240" s="88">
        <v>1000</v>
      </c>
      <c r="T240" s="81">
        <v>2.4500000000000002</v>
      </c>
      <c r="U240" s="81">
        <v>75</v>
      </c>
      <c r="V240" s="81">
        <v>503.75</v>
      </c>
      <c r="X240" s="81" t="s">
        <v>259</v>
      </c>
      <c r="AD240" s="82">
        <v>1600</v>
      </c>
      <c r="AE240" s="82">
        <v>350</v>
      </c>
      <c r="AF240" s="82">
        <v>27</v>
      </c>
      <c r="AG240" s="82" t="s">
        <v>164</v>
      </c>
      <c r="AH240" s="82">
        <v>27</v>
      </c>
      <c r="AI240" s="82" t="s">
        <v>7511</v>
      </c>
      <c r="AJ240" s="82" t="s">
        <v>233</v>
      </c>
      <c r="AL240" s="82" t="s">
        <v>7512</v>
      </c>
      <c r="AM240" s="82">
        <v>27</v>
      </c>
      <c r="AN240" s="82">
        <v>27</v>
      </c>
      <c r="AP240" s="82" t="s">
        <v>259</v>
      </c>
      <c r="AU240" s="82">
        <v>27</v>
      </c>
      <c r="AV240" s="82" t="s">
        <v>164</v>
      </c>
      <c r="AW240" s="82">
        <v>27</v>
      </c>
      <c r="AX240" s="92">
        <v>1000</v>
      </c>
      <c r="AY240" s="82" t="s">
        <v>233</v>
      </c>
      <c r="BA240" s="82">
        <v>0.75</v>
      </c>
      <c r="BC240" s="82">
        <v>0.72</v>
      </c>
      <c r="BE240" s="82" t="s">
        <v>259</v>
      </c>
      <c r="BJ240" s="83" t="s">
        <v>210</v>
      </c>
      <c r="BQ240" s="84" t="s">
        <v>164</v>
      </c>
      <c r="BR240" s="84">
        <v>15</v>
      </c>
      <c r="BS240" s="84" t="s">
        <v>162</v>
      </c>
    </row>
    <row r="241" spans="1:73" ht="30" x14ac:dyDescent="0.25">
      <c r="A241" s="79" t="s">
        <v>6441</v>
      </c>
      <c r="B241" s="105">
        <f>VLOOKUP(A241,[1]Pop!A240:B1184,2,FALSE)</f>
        <v>1709</v>
      </c>
      <c r="C241" s="80" t="s">
        <v>164</v>
      </c>
      <c r="D241" s="81">
        <v>850</v>
      </c>
      <c r="E241" s="81" t="s">
        <v>164</v>
      </c>
      <c r="F241" s="81">
        <v>12.5</v>
      </c>
      <c r="G241" s="81" t="s">
        <v>233</v>
      </c>
      <c r="I241" s="81">
        <v>1000</v>
      </c>
      <c r="J241" s="81" t="s">
        <v>7385</v>
      </c>
      <c r="N241" s="81">
        <v>109</v>
      </c>
      <c r="O241" s="81" t="s">
        <v>164</v>
      </c>
      <c r="P241" s="81">
        <v>12.5</v>
      </c>
      <c r="Q241" s="81" t="s">
        <v>233</v>
      </c>
      <c r="S241" s="81">
        <v>1000</v>
      </c>
      <c r="T241" s="81" t="s">
        <v>7385</v>
      </c>
      <c r="X241" s="81" t="s">
        <v>241</v>
      </c>
      <c r="AD241" s="82">
        <v>850</v>
      </c>
      <c r="AE241" s="82">
        <v>103</v>
      </c>
      <c r="AG241" s="82" t="s">
        <v>164</v>
      </c>
      <c r="AH241" s="82">
        <v>10.5</v>
      </c>
      <c r="AI241" s="82">
        <v>1000</v>
      </c>
      <c r="AJ241" s="82" t="s">
        <v>233</v>
      </c>
      <c r="AL241" s="82" t="s">
        <v>7386</v>
      </c>
      <c r="AP241" s="82" t="s">
        <v>241</v>
      </c>
      <c r="AV241" s="82" t="s">
        <v>164</v>
      </c>
      <c r="AW241" s="82">
        <v>10.5</v>
      </c>
      <c r="AX241" s="82">
        <v>1000</v>
      </c>
      <c r="AY241" s="82" t="s">
        <v>233</v>
      </c>
      <c r="BA241" s="82" t="s">
        <v>7386</v>
      </c>
      <c r="BE241" s="82" t="s">
        <v>241</v>
      </c>
      <c r="BJ241" s="83" t="s">
        <v>162</v>
      </c>
      <c r="BQ241" s="84" t="s">
        <v>162</v>
      </c>
      <c r="BS241" s="84" t="s">
        <v>162</v>
      </c>
      <c r="BU241" s="86" t="s">
        <v>7387</v>
      </c>
    </row>
    <row r="242" spans="1:73" x14ac:dyDescent="0.25">
      <c r="A242" s="79" t="s">
        <v>6446</v>
      </c>
      <c r="B242" s="105">
        <f>VLOOKUP(A242,[1]Pop!A241:B1185,2,FALSE)</f>
        <v>158</v>
      </c>
      <c r="C242" s="80" t="s">
        <v>164</v>
      </c>
      <c r="D242" s="81">
        <v>91</v>
      </c>
      <c r="E242" s="81" t="s">
        <v>164</v>
      </c>
      <c r="F242" s="81">
        <v>18</v>
      </c>
      <c r="G242" s="81" t="s">
        <v>233</v>
      </c>
      <c r="I242" s="81">
        <v>6000</v>
      </c>
      <c r="J242" s="81">
        <v>4.0000000000000001E-3</v>
      </c>
      <c r="K242" s="81">
        <v>18</v>
      </c>
      <c r="L242" s="81">
        <v>34</v>
      </c>
      <c r="N242" s="81">
        <v>9</v>
      </c>
      <c r="O242" s="81" t="s">
        <v>164</v>
      </c>
      <c r="P242" s="81">
        <v>18</v>
      </c>
      <c r="Q242" s="81" t="s">
        <v>233</v>
      </c>
      <c r="S242" s="81">
        <v>6000</v>
      </c>
      <c r="T242" s="81">
        <v>4.0000000000000001E-3</v>
      </c>
      <c r="U242" s="81">
        <v>94</v>
      </c>
      <c r="V242" s="81" t="s">
        <v>341</v>
      </c>
      <c r="X242" s="81" t="s">
        <v>259</v>
      </c>
      <c r="AD242" s="82">
        <v>92</v>
      </c>
      <c r="AE242" s="82">
        <v>9</v>
      </c>
      <c r="AF242" s="82">
        <v>55</v>
      </c>
      <c r="AG242" s="82" t="s">
        <v>164</v>
      </c>
      <c r="AH242" s="82">
        <v>55</v>
      </c>
      <c r="AI242" s="82" t="s">
        <v>2867</v>
      </c>
      <c r="AJ242" s="82" t="s">
        <v>167</v>
      </c>
      <c r="AK242" s="82" t="s">
        <v>6706</v>
      </c>
      <c r="AL242" s="82" t="s">
        <v>341</v>
      </c>
      <c r="AO242" s="82" t="s">
        <v>5856</v>
      </c>
      <c r="AP242" s="82" t="s">
        <v>259</v>
      </c>
      <c r="AU242" s="82">
        <v>55</v>
      </c>
      <c r="AV242" s="82" t="s">
        <v>164</v>
      </c>
      <c r="AW242" s="82">
        <v>55</v>
      </c>
      <c r="AX242" s="82" t="s">
        <v>2867</v>
      </c>
      <c r="AY242" s="82" t="s">
        <v>167</v>
      </c>
      <c r="AZ242" s="82" t="s">
        <v>6706</v>
      </c>
      <c r="BA242" s="82" t="s">
        <v>341</v>
      </c>
      <c r="BD242" s="82" t="s">
        <v>6707</v>
      </c>
      <c r="BE242" s="82" t="s">
        <v>259</v>
      </c>
      <c r="BJ242" s="83" t="s">
        <v>164</v>
      </c>
      <c r="BK242" s="83">
        <v>2</v>
      </c>
      <c r="BL242" s="83">
        <v>2</v>
      </c>
      <c r="BM242" s="83" t="s">
        <v>167</v>
      </c>
      <c r="BP242" s="83" t="s">
        <v>6708</v>
      </c>
      <c r="BQ242" s="84" t="s">
        <v>162</v>
      </c>
      <c r="BS242" s="84" t="s">
        <v>162</v>
      </c>
    </row>
    <row r="243" spans="1:73" x14ac:dyDescent="0.25">
      <c r="A243" s="79" t="s">
        <v>6447</v>
      </c>
      <c r="B243" s="105">
        <f>VLOOKUP(A243,[1]Pop!A242:B1186,2,FALSE)</f>
        <v>264</v>
      </c>
      <c r="C243" s="80" t="s">
        <v>164</v>
      </c>
      <c r="D243" s="81">
        <v>0</v>
      </c>
      <c r="E243" s="81" t="s">
        <v>162</v>
      </c>
      <c r="N243" s="81">
        <v>0</v>
      </c>
      <c r="O243" s="81" t="s">
        <v>162</v>
      </c>
      <c r="AD243" s="82">
        <v>116</v>
      </c>
      <c r="AE243" s="82">
        <v>10</v>
      </c>
      <c r="AF243" s="82">
        <v>12.5</v>
      </c>
      <c r="AG243" s="82" t="s">
        <v>164</v>
      </c>
      <c r="AH243" s="82">
        <v>12.5</v>
      </c>
      <c r="AI243" s="82">
        <v>1</v>
      </c>
      <c r="AJ243" s="82" t="s">
        <v>167</v>
      </c>
      <c r="AK243" s="82" t="s">
        <v>6821</v>
      </c>
      <c r="AP243" s="82" t="s">
        <v>259</v>
      </c>
      <c r="AU243" s="82">
        <v>12.5</v>
      </c>
      <c r="AV243" s="82" t="s">
        <v>164</v>
      </c>
      <c r="AW243" s="82">
        <v>12.5</v>
      </c>
      <c r="BE243" s="82" t="s">
        <v>259</v>
      </c>
      <c r="BJ243" s="83" t="s">
        <v>162</v>
      </c>
      <c r="BQ243" s="84" t="s">
        <v>162</v>
      </c>
      <c r="BS243" s="84" t="s">
        <v>164</v>
      </c>
      <c r="BT243" s="85">
        <v>15.85</v>
      </c>
    </row>
    <row r="244" spans="1:73" x14ac:dyDescent="0.25">
      <c r="A244" s="79" t="s">
        <v>6451</v>
      </c>
      <c r="B244" s="105">
        <f>VLOOKUP(A244,[1]Pop!A243:B1187,2,FALSE)</f>
        <v>737</v>
      </c>
      <c r="C244" s="80" t="s">
        <v>164</v>
      </c>
      <c r="D244" s="81">
        <v>316</v>
      </c>
      <c r="E244" s="81" t="s">
        <v>164</v>
      </c>
      <c r="F244" s="81">
        <v>16.88</v>
      </c>
      <c r="G244" s="81" t="s">
        <v>233</v>
      </c>
      <c r="I244" s="81">
        <v>0</v>
      </c>
      <c r="J244" s="81">
        <v>4.79</v>
      </c>
      <c r="K244" s="81">
        <v>40.83</v>
      </c>
      <c r="L244" s="81">
        <v>64.78</v>
      </c>
      <c r="N244" s="81">
        <v>37</v>
      </c>
      <c r="O244" s="81" t="s">
        <v>164</v>
      </c>
      <c r="P244" s="81">
        <v>16.88</v>
      </c>
      <c r="Q244" s="81" t="s">
        <v>233</v>
      </c>
      <c r="S244" s="81">
        <v>0</v>
      </c>
      <c r="T244" s="81">
        <v>4.79</v>
      </c>
      <c r="U244" s="81">
        <v>136.63</v>
      </c>
      <c r="V244" s="81">
        <v>974.88</v>
      </c>
      <c r="X244" s="81" t="s">
        <v>323</v>
      </c>
      <c r="AB244" s="81" t="s">
        <v>7101</v>
      </c>
      <c r="AD244" s="82">
        <v>316</v>
      </c>
      <c r="AE244" s="82">
        <v>37</v>
      </c>
      <c r="AF244" s="82">
        <v>54.85</v>
      </c>
      <c r="AG244" s="82" t="s">
        <v>164</v>
      </c>
      <c r="AH244" s="82">
        <v>33.76</v>
      </c>
      <c r="AI244" s="82">
        <v>0</v>
      </c>
      <c r="AJ244" s="82" t="s">
        <v>233</v>
      </c>
      <c r="AL244" s="82">
        <v>7.03</v>
      </c>
      <c r="AN244" s="82">
        <v>7.03</v>
      </c>
      <c r="AP244" s="82" t="s">
        <v>259</v>
      </c>
      <c r="AU244" s="82">
        <v>54.85</v>
      </c>
      <c r="AV244" s="82" t="s">
        <v>164</v>
      </c>
      <c r="AW244" s="82">
        <v>33.76</v>
      </c>
      <c r="AX244" s="82">
        <v>0</v>
      </c>
      <c r="AY244" s="82" t="s">
        <v>233</v>
      </c>
      <c r="BA244" s="82">
        <v>7.03</v>
      </c>
      <c r="BC244" s="82">
        <v>7.03</v>
      </c>
      <c r="BE244" s="82" t="s">
        <v>259</v>
      </c>
      <c r="BJ244" s="83" t="s">
        <v>162</v>
      </c>
      <c r="BQ244" s="84" t="s">
        <v>162</v>
      </c>
      <c r="BS244" s="84" t="s">
        <v>162</v>
      </c>
    </row>
    <row r="245" spans="1:73" x14ac:dyDescent="0.25">
      <c r="A245" s="79" t="s">
        <v>6453</v>
      </c>
      <c r="B245" s="105">
        <f>VLOOKUP(A245,[1]Pop!A244:B1188,2,FALSE)</f>
        <v>361</v>
      </c>
      <c r="C245" s="80" t="s">
        <v>164</v>
      </c>
      <c r="D245" s="81">
        <v>139</v>
      </c>
      <c r="E245" s="81" t="s">
        <v>164</v>
      </c>
      <c r="F245" s="81">
        <v>23.74</v>
      </c>
      <c r="G245" s="81" t="s">
        <v>167</v>
      </c>
      <c r="I245" s="81">
        <v>1000</v>
      </c>
      <c r="J245" s="81">
        <v>2.68</v>
      </c>
      <c r="K245" s="81">
        <v>3446</v>
      </c>
      <c r="L245" s="81">
        <v>4786</v>
      </c>
      <c r="N245" s="81">
        <v>18</v>
      </c>
      <c r="O245" s="81" t="s">
        <v>164</v>
      </c>
      <c r="P245" s="81">
        <v>23.74</v>
      </c>
      <c r="Q245" s="81" t="s">
        <v>233</v>
      </c>
      <c r="S245" s="81">
        <v>1000</v>
      </c>
      <c r="T245" s="81">
        <v>2.68</v>
      </c>
      <c r="U245" s="81">
        <v>8806</v>
      </c>
      <c r="V245" s="81">
        <v>55706</v>
      </c>
      <c r="X245" s="81" t="s">
        <v>373</v>
      </c>
      <c r="Z245" s="81">
        <v>282000</v>
      </c>
      <c r="AD245" s="82">
        <v>139</v>
      </c>
      <c r="AE245" s="82">
        <v>16</v>
      </c>
      <c r="AF245" s="82">
        <v>31.74</v>
      </c>
      <c r="AG245" s="82" t="s">
        <v>164</v>
      </c>
      <c r="AH245" s="82">
        <v>27</v>
      </c>
      <c r="AI245" s="82">
        <v>1000</v>
      </c>
      <c r="AJ245" s="82" t="s">
        <v>233</v>
      </c>
      <c r="AL245" s="82">
        <v>1.58</v>
      </c>
      <c r="AM245" s="82">
        <v>70</v>
      </c>
      <c r="AN245" s="82">
        <v>27</v>
      </c>
      <c r="AP245" s="82" t="s">
        <v>373</v>
      </c>
      <c r="AR245" s="82">
        <v>200000</v>
      </c>
      <c r="AU245" s="82">
        <v>34.9</v>
      </c>
      <c r="AV245" s="82" t="s">
        <v>164</v>
      </c>
      <c r="AW245" s="82">
        <v>27</v>
      </c>
      <c r="AX245" s="82">
        <v>1000</v>
      </c>
      <c r="AY245" s="82" t="s">
        <v>233</v>
      </c>
      <c r="BA245" s="82">
        <v>1.58</v>
      </c>
      <c r="BB245" s="82">
        <v>70</v>
      </c>
      <c r="BC245" s="82">
        <v>27</v>
      </c>
      <c r="BE245" s="82" t="s">
        <v>373</v>
      </c>
      <c r="BG245" s="82">
        <v>200000</v>
      </c>
      <c r="BJ245" s="83" t="s">
        <v>162</v>
      </c>
      <c r="BQ245" s="84" t="s">
        <v>162</v>
      </c>
      <c r="BS245" s="84" t="s">
        <v>164</v>
      </c>
      <c r="BT245" s="85">
        <v>12.09</v>
      </c>
    </row>
    <row r="246" spans="1:73" x14ac:dyDescent="0.25">
      <c r="A246" s="79" t="s">
        <v>5945</v>
      </c>
      <c r="B246" s="105">
        <f>VLOOKUP(A246,[1]Pop!A245:B1189,2,FALSE)</f>
        <v>363</v>
      </c>
      <c r="C246" s="80" t="s">
        <v>164</v>
      </c>
      <c r="D246" s="81">
        <v>154</v>
      </c>
      <c r="E246" s="81" t="s">
        <v>164</v>
      </c>
      <c r="F246" s="81">
        <v>41</v>
      </c>
      <c r="G246" s="81" t="s">
        <v>233</v>
      </c>
      <c r="I246" s="81">
        <v>0</v>
      </c>
      <c r="J246" s="81">
        <v>4.5</v>
      </c>
      <c r="K246" s="81" t="s">
        <v>6910</v>
      </c>
      <c r="L246" s="81">
        <v>86</v>
      </c>
      <c r="M246" s="81" t="s">
        <v>3005</v>
      </c>
      <c r="N246" s="81">
        <v>16</v>
      </c>
      <c r="O246" s="81" t="s">
        <v>164</v>
      </c>
      <c r="P246" s="81">
        <v>41</v>
      </c>
      <c r="Q246" s="81" t="s">
        <v>233</v>
      </c>
      <c r="S246" s="81">
        <v>0</v>
      </c>
      <c r="T246" s="81">
        <v>4.5</v>
      </c>
      <c r="U246" s="81">
        <v>153.5</v>
      </c>
      <c r="V246" s="81">
        <v>941</v>
      </c>
      <c r="X246" s="81" t="s">
        <v>373</v>
      </c>
      <c r="Z246" s="81" t="s">
        <v>6911</v>
      </c>
      <c r="AD246" s="82">
        <v>147</v>
      </c>
      <c r="AE246" s="82">
        <v>10</v>
      </c>
      <c r="AF246" s="82">
        <v>12.7</v>
      </c>
      <c r="AG246" s="82" t="s">
        <v>164</v>
      </c>
      <c r="AH246" s="82">
        <v>7</v>
      </c>
      <c r="AI246" s="82">
        <v>0</v>
      </c>
      <c r="AJ246" s="82" t="s">
        <v>233</v>
      </c>
      <c r="AL246" s="82">
        <v>2.85</v>
      </c>
      <c r="AN246" s="82" t="s">
        <v>6912</v>
      </c>
      <c r="AP246" s="82" t="s">
        <v>373</v>
      </c>
      <c r="AR246" s="82" t="s">
        <v>6913</v>
      </c>
      <c r="AU246" s="82">
        <v>12.7</v>
      </c>
      <c r="AV246" s="82" t="s">
        <v>164</v>
      </c>
      <c r="AW246" s="82">
        <v>7</v>
      </c>
      <c r="AX246" s="82">
        <v>0</v>
      </c>
      <c r="AY246" s="82" t="s">
        <v>233</v>
      </c>
      <c r="BA246" s="82">
        <v>2.85</v>
      </c>
      <c r="BC246" s="82" t="s">
        <v>6914</v>
      </c>
      <c r="BE246" s="82" t="s">
        <v>373</v>
      </c>
      <c r="BG246" s="82" t="s">
        <v>6915</v>
      </c>
      <c r="BJ246" s="83" t="s">
        <v>162</v>
      </c>
      <c r="BQ246" s="84" t="s">
        <v>162</v>
      </c>
      <c r="BS246" s="84" t="s">
        <v>162</v>
      </c>
    </row>
    <row r="247" spans="1:73" x14ac:dyDescent="0.25">
      <c r="A247" s="79" t="s">
        <v>5879</v>
      </c>
      <c r="B247" s="105">
        <f>VLOOKUP(A247,[1]Pop!A246:B1190,2,FALSE)</f>
        <v>4227</v>
      </c>
      <c r="C247" s="80" t="s">
        <v>164</v>
      </c>
      <c r="D247" s="81">
        <v>1601</v>
      </c>
      <c r="E247" s="81" t="s">
        <v>164</v>
      </c>
      <c r="F247" s="81">
        <v>15</v>
      </c>
      <c r="G247" s="81" t="s">
        <v>233</v>
      </c>
      <c r="I247" s="81">
        <v>0</v>
      </c>
      <c r="J247" s="81">
        <v>4.78</v>
      </c>
      <c r="K247" s="81">
        <v>38.9</v>
      </c>
      <c r="L247" s="81">
        <v>62.8</v>
      </c>
      <c r="N247" s="81">
        <v>112</v>
      </c>
      <c r="O247" s="81" t="s">
        <v>164</v>
      </c>
      <c r="P247" s="81">
        <v>15</v>
      </c>
      <c r="Q247" s="81" t="s">
        <v>233</v>
      </c>
      <c r="S247" s="81">
        <v>0</v>
      </c>
      <c r="T247" s="81">
        <v>4.78</v>
      </c>
      <c r="U247" s="81">
        <v>134.5</v>
      </c>
      <c r="V247" s="81">
        <v>971</v>
      </c>
      <c r="X247" s="81" t="s">
        <v>259</v>
      </c>
      <c r="AD247" s="82">
        <v>1588</v>
      </c>
      <c r="AE247" s="82">
        <v>93</v>
      </c>
      <c r="AG247" s="82" t="s">
        <v>164</v>
      </c>
      <c r="AH247" s="82">
        <v>7.5</v>
      </c>
      <c r="AI247" s="82">
        <v>0</v>
      </c>
      <c r="AJ247" s="82" t="s">
        <v>233</v>
      </c>
      <c r="AL247" s="82">
        <v>7.75</v>
      </c>
      <c r="AN247" s="82">
        <v>15.25</v>
      </c>
      <c r="AP247" s="82" t="s">
        <v>259</v>
      </c>
      <c r="AV247" s="82" t="s">
        <v>164</v>
      </c>
      <c r="AW247" s="82">
        <v>7.5</v>
      </c>
      <c r="AX247" s="82">
        <v>0</v>
      </c>
      <c r="AY247" s="82" t="s">
        <v>233</v>
      </c>
      <c r="BA247" s="82">
        <v>7.75</v>
      </c>
      <c r="BC247" s="82">
        <v>15.25</v>
      </c>
      <c r="BE247" s="82" t="s">
        <v>259</v>
      </c>
      <c r="BJ247" s="83" t="s">
        <v>164</v>
      </c>
      <c r="BK247" s="83">
        <v>1740</v>
      </c>
      <c r="BL247" s="83">
        <v>99</v>
      </c>
      <c r="BM247" s="83" t="s">
        <v>775</v>
      </c>
      <c r="BN247" s="83" t="s">
        <v>7556</v>
      </c>
      <c r="BP247" s="83" t="s">
        <v>7557</v>
      </c>
      <c r="BQ247" s="84" t="s">
        <v>162</v>
      </c>
      <c r="BS247" s="84" t="s">
        <v>162</v>
      </c>
    </row>
    <row r="248" spans="1:73" x14ac:dyDescent="0.25">
      <c r="A248" s="79" t="s">
        <v>5863</v>
      </c>
      <c r="B248" s="105">
        <f>VLOOKUP(A248,[1]Pop!A247:B1191,2,FALSE)</f>
        <v>191</v>
      </c>
      <c r="C248" s="80" t="s">
        <v>164</v>
      </c>
      <c r="D248" s="81">
        <v>81</v>
      </c>
      <c r="E248" s="81" t="s">
        <v>164</v>
      </c>
      <c r="F248" s="81">
        <v>45</v>
      </c>
      <c r="G248" s="81" t="s">
        <v>233</v>
      </c>
      <c r="I248" s="81">
        <v>2000</v>
      </c>
      <c r="J248" s="81">
        <v>45</v>
      </c>
      <c r="K248" s="81">
        <v>60</v>
      </c>
      <c r="L248" s="81">
        <v>85</v>
      </c>
      <c r="N248" s="81">
        <v>2</v>
      </c>
      <c r="O248" s="81" t="s">
        <v>164</v>
      </c>
      <c r="P248" s="81">
        <v>45</v>
      </c>
      <c r="Q248" s="81" t="s">
        <v>233</v>
      </c>
      <c r="S248" s="81">
        <v>2000</v>
      </c>
      <c r="T248" s="81">
        <v>45</v>
      </c>
      <c r="V248" s="81">
        <v>1035</v>
      </c>
      <c r="X248" s="81" t="s">
        <v>259</v>
      </c>
      <c r="AD248" s="82">
        <v>81</v>
      </c>
      <c r="AE248" s="82">
        <v>0</v>
      </c>
      <c r="AF248" s="82">
        <v>25</v>
      </c>
      <c r="AG248" s="82" t="s">
        <v>164</v>
      </c>
      <c r="AH248" s="82">
        <v>25</v>
      </c>
      <c r="AJ248" s="82" t="s">
        <v>167</v>
      </c>
      <c r="AK248" s="82" t="s">
        <v>6750</v>
      </c>
      <c r="AL248" s="82">
        <v>25</v>
      </c>
      <c r="AP248" s="82" t="s">
        <v>259</v>
      </c>
      <c r="AU248" s="82">
        <v>0</v>
      </c>
      <c r="AV248" s="82" t="s">
        <v>162</v>
      </c>
      <c r="BJ248" s="83" t="s">
        <v>162</v>
      </c>
      <c r="BQ248" s="84" t="s">
        <v>162</v>
      </c>
      <c r="BS248" s="84" t="s">
        <v>162</v>
      </c>
    </row>
    <row r="249" spans="1:73" x14ac:dyDescent="0.25">
      <c r="A249" s="79" t="s">
        <v>633</v>
      </c>
      <c r="B249" s="105">
        <f>VLOOKUP(A249,[1]Pop!A248:B1192,2,FALSE)</f>
        <v>1172</v>
      </c>
      <c r="C249" s="80" t="s">
        <v>164</v>
      </c>
      <c r="D249" s="81">
        <v>475</v>
      </c>
      <c r="E249" s="81" t="s">
        <v>164</v>
      </c>
      <c r="F249" s="81">
        <v>15</v>
      </c>
      <c r="G249" s="81" t="s">
        <v>233</v>
      </c>
      <c r="I249" s="81">
        <v>2000</v>
      </c>
      <c r="J249" s="81" t="s">
        <v>7300</v>
      </c>
      <c r="K249" s="81">
        <v>21.9</v>
      </c>
      <c r="L249" s="81">
        <v>33.4</v>
      </c>
      <c r="N249" s="81">
        <v>30</v>
      </c>
      <c r="O249" s="81" t="s">
        <v>164</v>
      </c>
      <c r="P249" s="81">
        <v>15</v>
      </c>
      <c r="Q249" s="81" t="s">
        <v>233</v>
      </c>
      <c r="S249" s="81">
        <v>2000</v>
      </c>
      <c r="T249" s="81">
        <v>2.2999999999999998</v>
      </c>
      <c r="U249" s="81">
        <v>67.900000000000006</v>
      </c>
      <c r="V249" s="81">
        <v>470.4</v>
      </c>
      <c r="X249" s="81" t="s">
        <v>259</v>
      </c>
      <c r="AD249" s="82">
        <v>480</v>
      </c>
      <c r="AE249" s="82">
        <v>30</v>
      </c>
      <c r="AG249" s="82" t="s">
        <v>164</v>
      </c>
      <c r="AH249" s="82">
        <v>33</v>
      </c>
      <c r="AI249" s="82">
        <v>2000</v>
      </c>
      <c r="AJ249" s="82" t="s">
        <v>233</v>
      </c>
      <c r="AL249" s="82">
        <v>3.75</v>
      </c>
      <c r="AP249" s="82" t="s">
        <v>323</v>
      </c>
      <c r="AT249" s="82" t="s">
        <v>7301</v>
      </c>
      <c r="AV249" s="82" t="s">
        <v>164</v>
      </c>
      <c r="AW249" s="82">
        <v>33</v>
      </c>
      <c r="AX249" s="82">
        <v>2000</v>
      </c>
      <c r="AY249" s="82" t="s">
        <v>233</v>
      </c>
      <c r="BA249" s="82">
        <v>3.75</v>
      </c>
      <c r="BJ249" s="83" t="s">
        <v>164</v>
      </c>
      <c r="BK249" s="83">
        <v>2</v>
      </c>
      <c r="BL249" s="83">
        <v>2</v>
      </c>
      <c r="BM249" s="83" t="s">
        <v>167</v>
      </c>
      <c r="BP249" s="83" t="s">
        <v>5856</v>
      </c>
      <c r="BQ249" s="84" t="s">
        <v>162</v>
      </c>
      <c r="BS249" s="84" t="s">
        <v>162</v>
      </c>
    </row>
    <row r="250" spans="1:73" x14ac:dyDescent="0.25">
      <c r="A250" s="79" t="s">
        <v>6474</v>
      </c>
      <c r="B250" s="105">
        <f>VLOOKUP(A250,[1]Pop!A249:B1193,2,FALSE)</f>
        <v>1296</v>
      </c>
      <c r="C250" s="80" t="s">
        <v>164</v>
      </c>
      <c r="D250" s="81">
        <v>500</v>
      </c>
      <c r="E250" s="81" t="s">
        <v>164</v>
      </c>
      <c r="F250" s="81">
        <v>9.25</v>
      </c>
      <c r="G250" s="81" t="s">
        <v>233</v>
      </c>
      <c r="I250" s="81">
        <v>1000</v>
      </c>
      <c r="K250" s="81">
        <v>24.55</v>
      </c>
      <c r="L250" s="81">
        <v>36.840000000000003</v>
      </c>
      <c r="N250" s="81">
        <v>50</v>
      </c>
      <c r="O250" s="81" t="s">
        <v>164</v>
      </c>
      <c r="P250" s="81">
        <v>9.25</v>
      </c>
      <c r="Q250" s="81" t="s">
        <v>233</v>
      </c>
      <c r="S250" s="81">
        <v>1000</v>
      </c>
      <c r="U250" s="81">
        <v>56.2</v>
      </c>
      <c r="V250" s="81">
        <v>233.77</v>
      </c>
      <c r="X250" s="81" t="s">
        <v>259</v>
      </c>
      <c r="AD250" s="82">
        <v>500</v>
      </c>
      <c r="AE250" s="82">
        <v>50</v>
      </c>
      <c r="AF250" s="82">
        <v>20</v>
      </c>
      <c r="AG250" s="82" t="s">
        <v>164</v>
      </c>
      <c r="AH250" s="82">
        <v>14.25</v>
      </c>
      <c r="AI250" s="82">
        <v>1000</v>
      </c>
      <c r="AJ250" s="82" t="s">
        <v>233</v>
      </c>
      <c r="AM250" s="82" t="s">
        <v>7313</v>
      </c>
      <c r="AP250" s="82" t="s">
        <v>687</v>
      </c>
      <c r="AT250" s="82" t="s">
        <v>7314</v>
      </c>
      <c r="AU250" s="82">
        <v>48</v>
      </c>
      <c r="AV250" s="82" t="s">
        <v>164</v>
      </c>
      <c r="AW250" s="82">
        <v>16.100000000000001</v>
      </c>
      <c r="AX250" s="82">
        <v>1000</v>
      </c>
      <c r="AY250" s="82" t="s">
        <v>233</v>
      </c>
      <c r="BA250" s="82" t="s">
        <v>7315</v>
      </c>
      <c r="BB250" s="82" t="s">
        <v>7316</v>
      </c>
      <c r="BE250" s="82" t="s">
        <v>687</v>
      </c>
      <c r="BI250" s="82" t="s">
        <v>7314</v>
      </c>
      <c r="BJ250" s="83" t="s">
        <v>162</v>
      </c>
      <c r="BQ250" s="84" t="s">
        <v>162</v>
      </c>
      <c r="BS250" s="84" t="s">
        <v>162</v>
      </c>
    </row>
    <row r="251" spans="1:73" x14ac:dyDescent="0.25">
      <c r="A251" s="79" t="s">
        <v>5942</v>
      </c>
      <c r="B251" s="105">
        <f>VLOOKUP(A251,[1]Pop!A250:B1194,2,FALSE)</f>
        <v>983</v>
      </c>
      <c r="C251" s="80" t="s">
        <v>164</v>
      </c>
      <c r="D251" s="81">
        <v>400</v>
      </c>
      <c r="E251" s="81" t="s">
        <v>164</v>
      </c>
      <c r="F251" s="89">
        <v>17</v>
      </c>
      <c r="G251" s="81" t="s">
        <v>233</v>
      </c>
      <c r="I251" s="81">
        <v>2000</v>
      </c>
      <c r="J251" s="81">
        <v>5.38</v>
      </c>
      <c r="K251" s="81">
        <v>33.14</v>
      </c>
      <c r="L251" s="81">
        <v>60.04</v>
      </c>
      <c r="N251" s="81">
        <v>10</v>
      </c>
      <c r="O251" s="81" t="s">
        <v>164</v>
      </c>
      <c r="P251" s="81">
        <v>17</v>
      </c>
      <c r="Q251" s="81" t="s">
        <v>233</v>
      </c>
      <c r="S251" s="81">
        <v>2000</v>
      </c>
      <c r="T251" s="81">
        <v>5.38</v>
      </c>
      <c r="U251" s="81">
        <v>140.74</v>
      </c>
      <c r="V251" s="81" t="s">
        <v>264</v>
      </c>
      <c r="AC251" s="81" t="s">
        <v>264</v>
      </c>
      <c r="AD251" s="82">
        <v>395</v>
      </c>
      <c r="AE251" s="82">
        <v>10</v>
      </c>
      <c r="AF251" s="82">
        <v>75.3</v>
      </c>
      <c r="AG251" s="82" t="s">
        <v>162</v>
      </c>
      <c r="AM251" s="82">
        <v>25</v>
      </c>
      <c r="AN251" s="82">
        <v>5.03</v>
      </c>
      <c r="AP251" s="82" t="s">
        <v>1711</v>
      </c>
      <c r="AU251" s="82">
        <v>75.3</v>
      </c>
      <c r="AV251" s="82" t="s">
        <v>164</v>
      </c>
      <c r="AW251" s="82">
        <v>25</v>
      </c>
      <c r="AX251" s="82" t="s">
        <v>264</v>
      </c>
      <c r="AY251" s="82" t="s">
        <v>233</v>
      </c>
      <c r="BA251" s="82">
        <v>5.03</v>
      </c>
      <c r="BE251" s="82" t="s">
        <v>1711</v>
      </c>
      <c r="BJ251" s="83" t="s">
        <v>162</v>
      </c>
      <c r="BQ251" s="84" t="s">
        <v>162</v>
      </c>
      <c r="BS251" s="84" t="s">
        <v>164</v>
      </c>
      <c r="BT251" s="85">
        <v>7</v>
      </c>
    </row>
    <row r="252" spans="1:73" x14ac:dyDescent="0.25">
      <c r="A252" s="79" t="s">
        <v>6481</v>
      </c>
      <c r="B252" s="105">
        <f>VLOOKUP(A252,[1]Pop!A251:B1195,2,FALSE)</f>
        <v>82684</v>
      </c>
      <c r="C252" s="80" t="s">
        <v>164</v>
      </c>
      <c r="D252" s="88">
        <v>26133</v>
      </c>
      <c r="E252" s="81" t="s">
        <v>164</v>
      </c>
      <c r="F252" s="81">
        <v>13.48</v>
      </c>
      <c r="G252" s="81" t="s">
        <v>167</v>
      </c>
      <c r="H252" s="81" t="s">
        <v>7739</v>
      </c>
      <c r="I252" s="81">
        <v>2</v>
      </c>
      <c r="J252" s="81">
        <v>4.12</v>
      </c>
      <c r="M252" s="81" t="s">
        <v>7740</v>
      </c>
      <c r="N252" s="88">
        <v>2614</v>
      </c>
      <c r="O252" s="81" t="s">
        <v>164</v>
      </c>
      <c r="P252" s="81">
        <v>13.48</v>
      </c>
      <c r="Q252" s="81" t="s">
        <v>167</v>
      </c>
      <c r="R252" s="81" t="s">
        <v>7739</v>
      </c>
      <c r="S252" s="81">
        <v>2</v>
      </c>
      <c r="T252" s="81">
        <v>4.12</v>
      </c>
      <c r="V252" s="81" t="s">
        <v>7741</v>
      </c>
      <c r="W252" s="81" t="s">
        <v>7742</v>
      </c>
      <c r="X252" s="81" t="s">
        <v>373</v>
      </c>
      <c r="Z252" s="81" t="s">
        <v>5538</v>
      </c>
      <c r="AC252" s="81" t="s">
        <v>7743</v>
      </c>
      <c r="AD252" s="92">
        <v>82000</v>
      </c>
      <c r="AE252" s="92">
        <v>2614</v>
      </c>
      <c r="AF252" s="82">
        <v>35.58</v>
      </c>
      <c r="AG252" s="82" t="s">
        <v>164</v>
      </c>
      <c r="AH252" s="82">
        <v>10.95</v>
      </c>
      <c r="AI252" s="82">
        <v>2</v>
      </c>
      <c r="AJ252" s="82" t="s">
        <v>167</v>
      </c>
      <c r="AK252" s="82" t="s">
        <v>4086</v>
      </c>
      <c r="AL252" s="82">
        <v>4.1050000000000004</v>
      </c>
      <c r="AP252" s="82" t="s">
        <v>373</v>
      </c>
      <c r="AR252" s="82" t="s">
        <v>5538</v>
      </c>
      <c r="AU252" s="82" t="s">
        <v>5538</v>
      </c>
      <c r="AV252" s="82" t="s">
        <v>164</v>
      </c>
      <c r="AW252" s="82">
        <v>10.95</v>
      </c>
      <c r="AX252" s="82">
        <v>2</v>
      </c>
      <c r="AY252" s="82" t="s">
        <v>167</v>
      </c>
      <c r="AZ252" s="82" t="s">
        <v>4086</v>
      </c>
      <c r="BA252" s="82">
        <v>4.1050000000000004</v>
      </c>
      <c r="BE252" s="82" t="s">
        <v>373</v>
      </c>
      <c r="BJ252" s="83" t="s">
        <v>164</v>
      </c>
      <c r="BK252" s="83">
        <v>1.2</v>
      </c>
      <c r="BL252" s="83" t="s">
        <v>5538</v>
      </c>
      <c r="BP252" s="83" t="s">
        <v>7744</v>
      </c>
      <c r="BQ252" s="84" t="s">
        <v>162</v>
      </c>
      <c r="BS252" s="84" t="s">
        <v>162</v>
      </c>
      <c r="BU252" s="86" t="s">
        <v>7745</v>
      </c>
    </row>
    <row r="253" spans="1:73" x14ac:dyDescent="0.25">
      <c r="A253" s="79" t="s">
        <v>5866</v>
      </c>
      <c r="B253" s="105">
        <f>VLOOKUP(A253,[1]Pop!A252:B1196,2,FALSE)</f>
        <v>973</v>
      </c>
      <c r="C253" s="80" t="s">
        <v>164</v>
      </c>
      <c r="D253" s="81">
        <v>439</v>
      </c>
      <c r="E253" s="81" t="s">
        <v>164</v>
      </c>
      <c r="F253" s="81" t="s">
        <v>7224</v>
      </c>
      <c r="G253" s="81" t="s">
        <v>233</v>
      </c>
      <c r="I253" s="88">
        <v>1000</v>
      </c>
      <c r="J253" s="81" t="s">
        <v>6878</v>
      </c>
      <c r="N253" s="81">
        <v>54</v>
      </c>
      <c r="O253" s="81" t="s">
        <v>164</v>
      </c>
      <c r="P253" s="81" t="s">
        <v>1164</v>
      </c>
      <c r="Q253" s="81" t="s">
        <v>233</v>
      </c>
      <c r="S253" s="81" t="s">
        <v>1164</v>
      </c>
      <c r="T253" s="81" t="s">
        <v>1164</v>
      </c>
      <c r="AD253" s="82">
        <v>439</v>
      </c>
      <c r="AE253" s="82">
        <v>54</v>
      </c>
      <c r="AF253" s="82">
        <v>32</v>
      </c>
      <c r="AG253" s="82" t="s">
        <v>164</v>
      </c>
      <c r="AH253" s="82">
        <v>23</v>
      </c>
      <c r="AI253" s="82" t="s">
        <v>7225</v>
      </c>
      <c r="AJ253" s="82" t="s">
        <v>233</v>
      </c>
      <c r="AL253" s="82" t="s">
        <v>7226</v>
      </c>
      <c r="AU253" s="82" t="s">
        <v>1164</v>
      </c>
      <c r="AV253" s="82" t="s">
        <v>164</v>
      </c>
      <c r="AW253" s="82" t="s">
        <v>1164</v>
      </c>
      <c r="AX253" s="82" t="s">
        <v>1164</v>
      </c>
      <c r="AY253" s="82" t="s">
        <v>233</v>
      </c>
      <c r="BJ253" s="83" t="s">
        <v>162</v>
      </c>
      <c r="BQ253" s="84" t="s">
        <v>162</v>
      </c>
      <c r="BS253" s="84" t="s">
        <v>162</v>
      </c>
    </row>
    <row r="254" spans="1:73" x14ac:dyDescent="0.25">
      <c r="A254" s="79" t="s">
        <v>6486</v>
      </c>
      <c r="B254" s="105">
        <f>VLOOKUP(A254,[1]Pop!A253:B1197,2,FALSE)</f>
        <v>113</v>
      </c>
      <c r="C254" s="80" t="s">
        <v>164</v>
      </c>
      <c r="D254" s="81">
        <v>55</v>
      </c>
      <c r="E254" s="81" t="s">
        <v>164</v>
      </c>
      <c r="F254" s="81">
        <v>25</v>
      </c>
      <c r="G254" s="81" t="s">
        <v>233</v>
      </c>
      <c r="I254" s="81">
        <v>2000</v>
      </c>
      <c r="J254" s="81" t="s">
        <v>6674</v>
      </c>
      <c r="K254" s="81">
        <v>37</v>
      </c>
      <c r="L254" s="81">
        <v>57</v>
      </c>
      <c r="N254" s="81">
        <v>8</v>
      </c>
      <c r="O254" s="81" t="s">
        <v>164</v>
      </c>
      <c r="P254" s="81">
        <v>25</v>
      </c>
      <c r="Q254" s="81" t="s">
        <v>233</v>
      </c>
      <c r="S254" s="81">
        <v>2000</v>
      </c>
      <c r="T254" s="81" t="s">
        <v>6674</v>
      </c>
      <c r="U254" s="81">
        <v>117</v>
      </c>
      <c r="V254" s="81" t="s">
        <v>264</v>
      </c>
      <c r="X254" s="81" t="s">
        <v>259</v>
      </c>
      <c r="AD254" s="82" t="s">
        <v>264</v>
      </c>
      <c r="AE254" s="82" t="s">
        <v>264</v>
      </c>
      <c r="AG254" s="82" t="s">
        <v>162</v>
      </c>
      <c r="AV254" s="82" t="s">
        <v>162</v>
      </c>
      <c r="BJ254" s="83" t="s">
        <v>162</v>
      </c>
      <c r="BQ254" s="84" t="s">
        <v>162</v>
      </c>
      <c r="BS254" s="84" t="s">
        <v>162</v>
      </c>
    </row>
    <row r="255" spans="1:73" x14ac:dyDescent="0.25">
      <c r="A255" s="79" t="s">
        <v>5910</v>
      </c>
      <c r="B255" s="105">
        <f>VLOOKUP(A255,[1]Pop!A254:B1198,2,FALSE)</f>
        <v>367</v>
      </c>
      <c r="C255" s="80" t="s">
        <v>164</v>
      </c>
      <c r="D255" s="81">
        <v>200</v>
      </c>
      <c r="E255" s="81" t="s">
        <v>164</v>
      </c>
      <c r="F255" s="81">
        <v>15.5</v>
      </c>
      <c r="G255" s="81" t="s">
        <v>233</v>
      </c>
      <c r="I255" s="81">
        <v>2000</v>
      </c>
      <c r="J255" s="81">
        <v>2E-3</v>
      </c>
      <c r="K255" s="81">
        <v>21.5</v>
      </c>
      <c r="L255" s="81">
        <v>31.5</v>
      </c>
      <c r="N255" s="81">
        <v>17</v>
      </c>
      <c r="O255" s="81" t="s">
        <v>164</v>
      </c>
      <c r="P255" s="81">
        <v>15.5</v>
      </c>
      <c r="Q255" s="81" t="s">
        <v>233</v>
      </c>
      <c r="S255" s="81">
        <v>2000</v>
      </c>
      <c r="T255" s="81">
        <v>2E-3</v>
      </c>
      <c r="U255" s="81">
        <v>61.5</v>
      </c>
      <c r="V255" s="81" t="s">
        <v>341</v>
      </c>
      <c r="X255" s="81" t="s">
        <v>259</v>
      </c>
      <c r="AD255" s="82">
        <v>175</v>
      </c>
      <c r="AE255" s="82">
        <v>17</v>
      </c>
      <c r="AF255" s="82">
        <v>20</v>
      </c>
      <c r="AG255" s="82" t="s">
        <v>162</v>
      </c>
      <c r="AN255" s="82">
        <v>1</v>
      </c>
      <c r="AP255" s="82" t="s">
        <v>259</v>
      </c>
      <c r="AU255" s="82">
        <v>20</v>
      </c>
      <c r="AV255" s="82" t="s">
        <v>164</v>
      </c>
      <c r="AW255" s="82">
        <v>15.5</v>
      </c>
      <c r="AX255" s="82">
        <v>2000</v>
      </c>
      <c r="AY255" s="82" t="s">
        <v>233</v>
      </c>
      <c r="BA255" s="82">
        <v>2E-3</v>
      </c>
      <c r="BC255" s="82">
        <v>1</v>
      </c>
      <c r="BE255" s="82" t="s">
        <v>259</v>
      </c>
      <c r="BJ255" s="83" t="s">
        <v>162</v>
      </c>
      <c r="BQ255" s="84" t="s">
        <v>162</v>
      </c>
      <c r="BS255" s="84" t="s">
        <v>162</v>
      </c>
    </row>
    <row r="256" spans="1:73" x14ac:dyDescent="0.25">
      <c r="A256" s="79" t="s">
        <v>5134</v>
      </c>
      <c r="B256" s="105">
        <f>VLOOKUP(A256,[1]Pop!A255:B1199,2,FALSE)</f>
        <v>144</v>
      </c>
      <c r="C256" s="80" t="s">
        <v>164</v>
      </c>
      <c r="D256" s="81">
        <v>75</v>
      </c>
      <c r="E256" s="81" t="s">
        <v>164</v>
      </c>
      <c r="F256" s="81">
        <v>20</v>
      </c>
      <c r="G256" s="81" t="s">
        <v>233</v>
      </c>
      <c r="I256" s="81">
        <v>2499</v>
      </c>
      <c r="J256" s="81" t="s">
        <v>6700</v>
      </c>
      <c r="K256" s="81">
        <v>22</v>
      </c>
      <c r="L256" s="81">
        <v>27</v>
      </c>
      <c r="N256" s="81">
        <v>8</v>
      </c>
      <c r="O256" s="81" t="s">
        <v>164</v>
      </c>
      <c r="P256" s="81">
        <v>20</v>
      </c>
      <c r="Q256" s="81" t="s">
        <v>233</v>
      </c>
      <c r="S256" s="81">
        <v>2499</v>
      </c>
      <c r="T256" s="81" t="s">
        <v>6700</v>
      </c>
      <c r="U256" s="81">
        <v>38</v>
      </c>
      <c r="V256" s="81">
        <v>164</v>
      </c>
      <c r="X256" s="81" t="s">
        <v>259</v>
      </c>
      <c r="AD256" s="82">
        <v>75</v>
      </c>
      <c r="AE256" s="82">
        <v>8</v>
      </c>
      <c r="AF256" s="82">
        <v>34</v>
      </c>
      <c r="AG256" s="82" t="s">
        <v>164</v>
      </c>
      <c r="AH256" s="82">
        <v>34</v>
      </c>
      <c r="AI256" s="82" t="s">
        <v>2867</v>
      </c>
      <c r="AJ256" s="82" t="s">
        <v>233</v>
      </c>
      <c r="AL256" s="82" t="s">
        <v>250</v>
      </c>
      <c r="AN256" s="82">
        <v>34</v>
      </c>
      <c r="AP256" s="82" t="s">
        <v>259</v>
      </c>
      <c r="AU256" s="82">
        <v>34</v>
      </c>
      <c r="AV256" s="82" t="s">
        <v>164</v>
      </c>
      <c r="AW256" s="82">
        <v>34</v>
      </c>
      <c r="AX256" s="82" t="s">
        <v>6701</v>
      </c>
      <c r="AY256" s="82" t="s">
        <v>233</v>
      </c>
      <c r="BA256" s="82" t="s">
        <v>250</v>
      </c>
      <c r="BC256" s="82">
        <v>34</v>
      </c>
      <c r="BE256" s="82" t="s">
        <v>259</v>
      </c>
      <c r="BJ256" s="83" t="s">
        <v>162</v>
      </c>
      <c r="BQ256" s="84" t="s">
        <v>164</v>
      </c>
      <c r="BR256" s="84">
        <v>17</v>
      </c>
      <c r="BS256" s="84" t="s">
        <v>162</v>
      </c>
    </row>
    <row r="257" spans="1:73" ht="45" x14ac:dyDescent="0.25">
      <c r="A257" s="79" t="s">
        <v>6490</v>
      </c>
      <c r="B257" s="105">
        <f>VLOOKUP(A257,[1]Pop!A256:B1200,2,FALSE)</f>
        <v>1074</v>
      </c>
      <c r="C257" s="80" t="s">
        <v>164</v>
      </c>
      <c r="D257" s="81">
        <v>420</v>
      </c>
      <c r="E257" s="81" t="s">
        <v>164</v>
      </c>
      <c r="F257" s="89">
        <v>14.84</v>
      </c>
      <c r="G257" s="81" t="s">
        <v>233</v>
      </c>
      <c r="I257" s="81">
        <v>2000</v>
      </c>
      <c r="J257" s="81">
        <v>7.4200000000000004E-3</v>
      </c>
      <c r="K257" s="81">
        <v>37.1</v>
      </c>
      <c r="L257" s="81">
        <v>74.2</v>
      </c>
      <c r="N257" s="81">
        <v>30</v>
      </c>
      <c r="O257" s="81" t="s">
        <v>164</v>
      </c>
      <c r="P257" s="81">
        <v>14.84</v>
      </c>
      <c r="Q257" s="81" t="s">
        <v>233</v>
      </c>
      <c r="S257" s="81">
        <v>2000</v>
      </c>
      <c r="T257" s="81">
        <v>7.4200000000000004E-3</v>
      </c>
      <c r="U257" s="81">
        <v>185.5</v>
      </c>
      <c r="V257" s="81">
        <v>1484</v>
      </c>
      <c r="X257" s="81" t="s">
        <v>373</v>
      </c>
      <c r="Z257" s="81" t="s">
        <v>7272</v>
      </c>
      <c r="AC257" s="81" t="s">
        <v>264</v>
      </c>
      <c r="AD257" s="82">
        <v>440</v>
      </c>
      <c r="AE257" s="82">
        <v>30</v>
      </c>
      <c r="AF257" s="82">
        <v>19</v>
      </c>
      <c r="AG257" s="82" t="s">
        <v>164</v>
      </c>
      <c r="AH257" s="82">
        <v>17.5</v>
      </c>
      <c r="AI257" s="82">
        <v>2000</v>
      </c>
      <c r="AJ257" s="82" t="s">
        <v>233</v>
      </c>
      <c r="AL257" s="82">
        <v>8.7500000000000008E-3</v>
      </c>
      <c r="AM257" s="82">
        <v>100</v>
      </c>
      <c r="AN257" s="82">
        <v>8.75</v>
      </c>
      <c r="AP257" s="82" t="s">
        <v>373</v>
      </c>
      <c r="AR257" s="82" t="s">
        <v>7273</v>
      </c>
      <c r="AU257" s="82">
        <v>21</v>
      </c>
      <c r="AV257" s="82" t="s">
        <v>164</v>
      </c>
      <c r="AW257" s="82">
        <v>17.5</v>
      </c>
      <c r="AX257" s="82">
        <v>2000</v>
      </c>
      <c r="AY257" s="82" t="s">
        <v>233</v>
      </c>
      <c r="BA257" s="82">
        <v>8.7500000000000008E-3</v>
      </c>
      <c r="BB257" s="82">
        <v>100</v>
      </c>
      <c r="BC257" s="82">
        <v>8.75</v>
      </c>
      <c r="BE257" s="82" t="s">
        <v>7024</v>
      </c>
      <c r="BG257" s="82" t="s">
        <v>7274</v>
      </c>
      <c r="BI257" s="82" t="s">
        <v>7275</v>
      </c>
      <c r="BJ257" s="83" t="s">
        <v>162</v>
      </c>
      <c r="BQ257" s="84" t="s">
        <v>162</v>
      </c>
      <c r="BS257" s="84" t="s">
        <v>164</v>
      </c>
      <c r="BT257" s="85">
        <v>5.25</v>
      </c>
      <c r="BU257" s="86" t="s">
        <v>7276</v>
      </c>
    </row>
    <row r="258" spans="1:73" x14ac:dyDescent="0.25">
      <c r="A258" s="79" t="s">
        <v>2939</v>
      </c>
      <c r="B258" s="105">
        <f>VLOOKUP(A258,[1]Pop!A257:B1201,2,FALSE)</f>
        <v>108</v>
      </c>
      <c r="C258" s="80" t="s">
        <v>164</v>
      </c>
      <c r="D258" s="81">
        <v>51</v>
      </c>
      <c r="E258" s="81" t="s">
        <v>164</v>
      </c>
      <c r="F258" s="81">
        <v>32</v>
      </c>
      <c r="G258" s="81" t="s">
        <v>233</v>
      </c>
      <c r="I258" s="81">
        <v>5000</v>
      </c>
      <c r="J258" s="89">
        <v>0.9</v>
      </c>
      <c r="N258" s="81">
        <v>4</v>
      </c>
      <c r="O258" s="81" t="s">
        <v>164</v>
      </c>
      <c r="P258" s="81">
        <v>35</v>
      </c>
      <c r="Q258" s="81" t="s">
        <v>233</v>
      </c>
      <c r="S258" s="81">
        <v>5000</v>
      </c>
      <c r="T258" s="89">
        <v>0.9</v>
      </c>
      <c r="AD258" s="82">
        <v>46</v>
      </c>
      <c r="AE258" s="82">
        <v>5</v>
      </c>
      <c r="AF258" s="82">
        <v>31</v>
      </c>
      <c r="AG258" s="82" t="s">
        <v>164</v>
      </c>
      <c r="AH258" s="82">
        <v>31</v>
      </c>
      <c r="AU258" s="82">
        <v>31</v>
      </c>
      <c r="AV258" s="82" t="s">
        <v>164</v>
      </c>
      <c r="BJ258" s="83" t="s">
        <v>162</v>
      </c>
      <c r="BQ258" s="84" t="s">
        <v>162</v>
      </c>
      <c r="BS258" s="84" t="s">
        <v>164</v>
      </c>
      <c r="BT258" s="85">
        <v>4</v>
      </c>
    </row>
    <row r="259" spans="1:73" x14ac:dyDescent="0.25">
      <c r="A259" s="79" t="s">
        <v>6491</v>
      </c>
      <c r="B259" s="105">
        <f>VLOOKUP(A259,[1]Pop!A258:B1202,2,FALSE)</f>
        <v>494</v>
      </c>
      <c r="C259" s="80" t="s">
        <v>164</v>
      </c>
      <c r="D259" s="81">
        <v>250</v>
      </c>
      <c r="E259" s="81" t="s">
        <v>164</v>
      </c>
      <c r="G259" s="81" t="s">
        <v>233</v>
      </c>
      <c r="M259" s="81" t="s">
        <v>6987</v>
      </c>
      <c r="N259" s="81">
        <v>25</v>
      </c>
      <c r="O259" s="81" t="s">
        <v>164</v>
      </c>
      <c r="Q259" s="81" t="s">
        <v>233</v>
      </c>
      <c r="W259" s="81" t="s">
        <v>6988</v>
      </c>
      <c r="X259" s="81" t="s">
        <v>373</v>
      </c>
      <c r="AD259" s="82">
        <v>250</v>
      </c>
      <c r="AE259" s="82">
        <v>25</v>
      </c>
      <c r="AG259" s="82" t="s">
        <v>164</v>
      </c>
      <c r="AJ259" s="82" t="s">
        <v>233</v>
      </c>
      <c r="AO259" s="82" t="s">
        <v>6989</v>
      </c>
      <c r="AP259" s="82" t="s">
        <v>373</v>
      </c>
      <c r="AV259" s="82" t="s">
        <v>164</v>
      </c>
      <c r="AY259" s="82" t="s">
        <v>233</v>
      </c>
      <c r="BD259" s="82" t="s">
        <v>6989</v>
      </c>
      <c r="BE259" s="82" t="s">
        <v>373</v>
      </c>
      <c r="BJ259" s="83" t="s">
        <v>162</v>
      </c>
      <c r="BQ259" s="84" t="s">
        <v>162</v>
      </c>
      <c r="BS259" s="84" t="s">
        <v>164</v>
      </c>
      <c r="BT259" s="85">
        <v>9</v>
      </c>
    </row>
    <row r="260" spans="1:73" x14ac:dyDescent="0.25">
      <c r="A260" s="79" t="s">
        <v>1668</v>
      </c>
      <c r="B260" s="105">
        <f>VLOOKUP(A260,[1]Pop!A259:B1203,2,FALSE)</f>
        <v>422</v>
      </c>
      <c r="C260" s="80" t="s">
        <v>164</v>
      </c>
      <c r="D260" s="81">
        <v>180</v>
      </c>
      <c r="E260" s="81" t="s">
        <v>164</v>
      </c>
      <c r="F260" s="81">
        <v>10.6</v>
      </c>
      <c r="G260" s="81" t="s">
        <v>233</v>
      </c>
      <c r="I260" s="81">
        <v>1000</v>
      </c>
      <c r="J260" s="81">
        <v>7.7600000000000004E-3</v>
      </c>
      <c r="N260" s="81">
        <v>13</v>
      </c>
      <c r="O260" s="81" t="s">
        <v>164</v>
      </c>
      <c r="P260" s="81">
        <v>10.6</v>
      </c>
      <c r="Q260" s="81" t="s">
        <v>233</v>
      </c>
      <c r="S260" s="81">
        <v>1000</v>
      </c>
      <c r="T260" s="81">
        <v>7.7600000000000004E-3</v>
      </c>
      <c r="X260" s="81" t="s">
        <v>809</v>
      </c>
      <c r="AD260" s="82">
        <v>172</v>
      </c>
      <c r="AE260" s="82">
        <v>19</v>
      </c>
      <c r="AG260" s="82" t="s">
        <v>164</v>
      </c>
      <c r="AH260" s="82">
        <v>9.6199999999999992</v>
      </c>
      <c r="AI260" s="82">
        <v>1000</v>
      </c>
      <c r="AJ260" s="82" t="s">
        <v>233</v>
      </c>
      <c r="AL260" s="82">
        <v>6.0200000000000002E-3</v>
      </c>
      <c r="AP260" s="82" t="s">
        <v>809</v>
      </c>
      <c r="AV260" s="82" t="s">
        <v>164</v>
      </c>
      <c r="AW260" s="82">
        <v>9.6199999999999992</v>
      </c>
      <c r="AX260" s="82">
        <v>1000</v>
      </c>
      <c r="AY260" s="82" t="s">
        <v>233</v>
      </c>
      <c r="BA260" s="82">
        <v>6.0200000000000002E-3</v>
      </c>
      <c r="BE260" s="82" t="s">
        <v>809</v>
      </c>
      <c r="BJ260" s="83" t="s">
        <v>210</v>
      </c>
      <c r="BQ260" s="84" t="s">
        <v>164</v>
      </c>
      <c r="BR260" s="84">
        <v>20</v>
      </c>
      <c r="BS260" s="84" t="s">
        <v>162</v>
      </c>
    </row>
    <row r="261" spans="1:73" x14ac:dyDescent="0.25">
      <c r="A261" s="79" t="s">
        <v>6493</v>
      </c>
      <c r="B261" s="105">
        <f>VLOOKUP(A261,[1]Pop!A260:B1204,2,FALSE)</f>
        <v>689</v>
      </c>
      <c r="C261" s="80" t="s">
        <v>164</v>
      </c>
      <c r="D261" s="81">
        <v>294</v>
      </c>
      <c r="E261" s="81" t="s">
        <v>164</v>
      </c>
      <c r="F261" s="89">
        <v>30</v>
      </c>
      <c r="G261" s="81" t="s">
        <v>233</v>
      </c>
      <c r="I261" s="88">
        <v>2000</v>
      </c>
      <c r="J261" s="81" t="s">
        <v>7094</v>
      </c>
      <c r="K261" s="89">
        <v>63</v>
      </c>
      <c r="L261" s="89">
        <v>118</v>
      </c>
      <c r="N261" s="81" t="s">
        <v>7095</v>
      </c>
      <c r="O261" s="81" t="s">
        <v>164</v>
      </c>
      <c r="P261" s="89">
        <v>30</v>
      </c>
      <c r="Q261" s="81" t="s">
        <v>233</v>
      </c>
      <c r="S261" s="88">
        <v>2000</v>
      </c>
      <c r="T261" s="89">
        <v>11</v>
      </c>
      <c r="U261" s="89">
        <v>283</v>
      </c>
      <c r="V261" s="89">
        <v>2208</v>
      </c>
      <c r="X261" s="81" t="s">
        <v>241</v>
      </c>
      <c r="Z261" s="89">
        <v>1265000</v>
      </c>
      <c r="AD261" s="82">
        <v>278</v>
      </c>
      <c r="AE261" s="82" t="s">
        <v>7096</v>
      </c>
      <c r="AF261" s="91">
        <v>34.659999999999997</v>
      </c>
      <c r="AG261" s="82" t="s">
        <v>164</v>
      </c>
      <c r="AH261" s="91">
        <v>18</v>
      </c>
      <c r="AI261" s="82" t="s">
        <v>7097</v>
      </c>
      <c r="AJ261" s="82" t="s">
        <v>233</v>
      </c>
      <c r="AM261" s="95">
        <v>0.6</v>
      </c>
      <c r="AN261" s="95">
        <v>0.6</v>
      </c>
      <c r="AP261" s="82" t="s">
        <v>259</v>
      </c>
      <c r="AU261" s="91">
        <v>34.46</v>
      </c>
      <c r="AV261" s="82" t="s">
        <v>164</v>
      </c>
      <c r="AW261" s="91">
        <v>18</v>
      </c>
      <c r="AX261" s="92">
        <v>2000</v>
      </c>
      <c r="AY261" s="82" t="s">
        <v>233</v>
      </c>
      <c r="BA261" s="82" t="s">
        <v>7098</v>
      </c>
      <c r="BB261" s="95">
        <v>0.6</v>
      </c>
      <c r="BC261" s="95">
        <v>0.6</v>
      </c>
      <c r="BE261" s="82" t="s">
        <v>259</v>
      </c>
      <c r="BJ261" s="83" t="s">
        <v>162</v>
      </c>
      <c r="BQ261" s="84" t="s">
        <v>162</v>
      </c>
      <c r="BS261" s="84" t="s">
        <v>164</v>
      </c>
      <c r="BT261" s="85" t="s">
        <v>7099</v>
      </c>
    </row>
    <row r="262" spans="1:73" x14ac:dyDescent="0.25">
      <c r="A262" s="79" t="s">
        <v>5880</v>
      </c>
      <c r="B262" s="105">
        <f>VLOOKUP(A262,[1]Pop!A261:B1205,2,FALSE)</f>
        <v>1468</v>
      </c>
      <c r="C262" s="80" t="s">
        <v>164</v>
      </c>
      <c r="D262" s="81">
        <v>640</v>
      </c>
      <c r="E262" s="81" t="s">
        <v>164</v>
      </c>
      <c r="F262" s="81">
        <v>25</v>
      </c>
      <c r="G262" s="81" t="s">
        <v>233</v>
      </c>
      <c r="I262" s="81">
        <v>1000</v>
      </c>
      <c r="J262" s="81">
        <v>12</v>
      </c>
      <c r="K262" s="81">
        <v>73</v>
      </c>
      <c r="L262" s="81">
        <v>108</v>
      </c>
      <c r="N262" s="81" t="s">
        <v>7337</v>
      </c>
      <c r="O262" s="81" t="s">
        <v>164</v>
      </c>
      <c r="P262" s="81" t="s">
        <v>1382</v>
      </c>
      <c r="Q262" s="81" t="s">
        <v>233</v>
      </c>
      <c r="S262" s="81">
        <v>1000</v>
      </c>
      <c r="T262" s="81" t="s">
        <v>7338</v>
      </c>
      <c r="U262" s="81">
        <v>313</v>
      </c>
      <c r="V262" s="93">
        <v>2413</v>
      </c>
      <c r="X262" s="81" t="s">
        <v>180</v>
      </c>
      <c r="Z262" s="96">
        <v>519000</v>
      </c>
      <c r="AA262" s="81" t="s">
        <v>7339</v>
      </c>
      <c r="AB262" s="81" t="s">
        <v>7340</v>
      </c>
      <c r="AD262" s="82">
        <v>530</v>
      </c>
      <c r="AE262" s="82" t="s">
        <v>7341</v>
      </c>
      <c r="AF262" s="82">
        <v>31.82</v>
      </c>
      <c r="AG262" s="82" t="s">
        <v>164</v>
      </c>
      <c r="AH262" s="82">
        <v>13.55</v>
      </c>
      <c r="AI262" s="82">
        <v>1000</v>
      </c>
      <c r="AJ262" s="82" t="s">
        <v>233</v>
      </c>
      <c r="AL262" s="82">
        <v>6.09</v>
      </c>
      <c r="AU262" s="82" t="s">
        <v>1141</v>
      </c>
      <c r="AV262" s="82" t="s">
        <v>164</v>
      </c>
      <c r="AW262" s="82">
        <v>13.55</v>
      </c>
      <c r="AX262" s="82">
        <v>1000</v>
      </c>
      <c r="AY262" s="82" t="s">
        <v>233</v>
      </c>
      <c r="BA262" s="82">
        <v>6.09</v>
      </c>
      <c r="BJ262" s="83" t="s">
        <v>164</v>
      </c>
      <c r="BK262" s="83">
        <v>6.25</v>
      </c>
      <c r="BL262" s="83">
        <v>6.25</v>
      </c>
      <c r="BM262" s="83" t="s">
        <v>167</v>
      </c>
      <c r="BO262" s="83" t="s">
        <v>7056</v>
      </c>
      <c r="BP262" s="83" t="s">
        <v>7342</v>
      </c>
      <c r="BQ262" s="84" t="s">
        <v>162</v>
      </c>
      <c r="BS262" s="84" t="s">
        <v>164</v>
      </c>
      <c r="BT262" s="85" t="s">
        <v>7343</v>
      </c>
      <c r="BU262" s="86" t="s">
        <v>7344</v>
      </c>
    </row>
    <row r="263" spans="1:73" x14ac:dyDescent="0.25">
      <c r="A263" s="79" t="s">
        <v>6494</v>
      </c>
      <c r="B263" s="105">
        <f>VLOOKUP(A263,[1]Pop!A262:B1206,2,FALSE)</f>
        <v>296</v>
      </c>
      <c r="C263" s="80" t="s">
        <v>164</v>
      </c>
      <c r="D263" s="81">
        <v>130</v>
      </c>
      <c r="E263" s="81" t="s">
        <v>164</v>
      </c>
      <c r="F263" s="81">
        <v>18</v>
      </c>
      <c r="G263" s="81" t="s">
        <v>233</v>
      </c>
      <c r="I263" s="81">
        <v>2000</v>
      </c>
      <c r="J263" s="81" t="s">
        <v>6869</v>
      </c>
      <c r="K263" s="81">
        <v>33</v>
      </c>
      <c r="L263" s="81">
        <v>58</v>
      </c>
      <c r="N263" s="81">
        <v>14</v>
      </c>
      <c r="O263" s="81" t="s">
        <v>164</v>
      </c>
      <c r="P263" s="81">
        <v>18</v>
      </c>
      <c r="Q263" s="81" t="s">
        <v>233</v>
      </c>
      <c r="S263" s="81">
        <v>2000</v>
      </c>
      <c r="T263" s="81" t="s">
        <v>6869</v>
      </c>
      <c r="U263" s="81">
        <v>133</v>
      </c>
      <c r="V263" s="81">
        <v>712</v>
      </c>
      <c r="X263" s="81" t="s">
        <v>259</v>
      </c>
      <c r="Y263" s="81" t="s">
        <v>6870</v>
      </c>
      <c r="AC263" s="81" t="s">
        <v>341</v>
      </c>
      <c r="AD263" s="82">
        <v>140</v>
      </c>
      <c r="AE263" s="82">
        <v>9</v>
      </c>
      <c r="AF263" s="82">
        <v>19.39</v>
      </c>
      <c r="AG263" s="82" t="s">
        <v>164</v>
      </c>
      <c r="AH263" s="82">
        <v>16</v>
      </c>
      <c r="AI263" s="82" t="s">
        <v>6871</v>
      </c>
      <c r="AJ263" s="82" t="s">
        <v>233</v>
      </c>
      <c r="AL263" s="82" t="s">
        <v>6872</v>
      </c>
      <c r="AN263" s="82" t="s">
        <v>6873</v>
      </c>
      <c r="AP263" s="82" t="s">
        <v>865</v>
      </c>
      <c r="AU263" s="82">
        <v>19.39</v>
      </c>
      <c r="AV263" s="82" t="s">
        <v>164</v>
      </c>
      <c r="AW263" s="82">
        <v>16</v>
      </c>
      <c r="AX263" s="82" t="s">
        <v>6871</v>
      </c>
      <c r="AY263" s="82" t="s">
        <v>233</v>
      </c>
      <c r="BA263" s="82" t="s">
        <v>6872</v>
      </c>
      <c r="BC263" s="82" t="s">
        <v>6874</v>
      </c>
      <c r="BE263" s="82" t="s">
        <v>865</v>
      </c>
      <c r="BJ263" s="83" t="s">
        <v>162</v>
      </c>
      <c r="BQ263" s="84" t="s">
        <v>162</v>
      </c>
      <c r="BS263" s="84" t="s">
        <v>164</v>
      </c>
      <c r="BU263" s="86" t="s">
        <v>6875</v>
      </c>
    </row>
    <row r="264" spans="1:73" x14ac:dyDescent="0.25">
      <c r="A264" s="79" t="s">
        <v>4727</v>
      </c>
      <c r="B264" s="105">
        <f>VLOOKUP(A264,[1]Pop!A263:B1207,2,FALSE)</f>
        <v>3431</v>
      </c>
      <c r="C264" s="80" t="s">
        <v>164</v>
      </c>
      <c r="D264" s="81">
        <v>2402</v>
      </c>
      <c r="E264" s="81" t="s">
        <v>164</v>
      </c>
      <c r="F264" s="81">
        <v>18.079999999999998</v>
      </c>
      <c r="G264" s="81" t="s">
        <v>614</v>
      </c>
      <c r="I264" s="81">
        <v>0</v>
      </c>
      <c r="J264" s="81">
        <v>2.7</v>
      </c>
      <c r="M264" s="81" t="s">
        <v>7513</v>
      </c>
      <c r="N264" s="81">
        <v>280</v>
      </c>
      <c r="O264" s="81" t="s">
        <v>164</v>
      </c>
      <c r="P264" s="81">
        <v>18.079999999999998</v>
      </c>
      <c r="Q264" s="81" t="s">
        <v>614</v>
      </c>
      <c r="S264" s="81">
        <v>0</v>
      </c>
      <c r="T264" s="81">
        <v>2.7</v>
      </c>
      <c r="W264" s="81" t="s">
        <v>7514</v>
      </c>
      <c r="X264" s="81" t="s">
        <v>259</v>
      </c>
      <c r="AD264" s="82">
        <v>1190</v>
      </c>
      <c r="AE264" s="82">
        <v>140</v>
      </c>
      <c r="AF264" s="82">
        <v>21.74</v>
      </c>
      <c r="AG264" s="82" t="s">
        <v>164</v>
      </c>
      <c r="AH264" s="82">
        <v>10.61</v>
      </c>
      <c r="AI264" s="82">
        <v>0</v>
      </c>
      <c r="AJ264" s="82" t="s">
        <v>614</v>
      </c>
      <c r="AL264" s="82">
        <v>1.59</v>
      </c>
      <c r="AO264" s="82" t="s">
        <v>7515</v>
      </c>
      <c r="AP264" s="82" t="s">
        <v>323</v>
      </c>
      <c r="AT264" s="82" t="s">
        <v>7516</v>
      </c>
      <c r="AU264" s="82" t="s">
        <v>2105</v>
      </c>
      <c r="AV264" s="82" t="s">
        <v>164</v>
      </c>
      <c r="AW264" s="82">
        <v>10.61</v>
      </c>
      <c r="AX264" s="82">
        <v>0</v>
      </c>
      <c r="AY264" s="82" t="s">
        <v>614</v>
      </c>
      <c r="BA264" s="82">
        <v>1.59</v>
      </c>
      <c r="BD264" s="82" t="s">
        <v>7517</v>
      </c>
      <c r="BE264" s="82" t="s">
        <v>323</v>
      </c>
      <c r="BI264" s="82" t="s">
        <v>7517</v>
      </c>
      <c r="BJ264" s="83" t="s">
        <v>164</v>
      </c>
      <c r="BK264" s="83">
        <v>2</v>
      </c>
      <c r="BL264" s="83">
        <v>3</v>
      </c>
      <c r="BM264" s="83" t="s">
        <v>167</v>
      </c>
      <c r="BP264" s="83" t="s">
        <v>7518</v>
      </c>
      <c r="BQ264" s="84" t="s">
        <v>162</v>
      </c>
      <c r="BS264" s="84" t="s">
        <v>162</v>
      </c>
    </row>
    <row r="265" spans="1:73" x14ac:dyDescent="0.25">
      <c r="A265" s="79" t="s">
        <v>6499</v>
      </c>
      <c r="B265" s="105">
        <f>VLOOKUP(A265,[1]Pop!A264:B1208,2,FALSE)</f>
        <v>1648</v>
      </c>
      <c r="C265" s="80" t="s">
        <v>164</v>
      </c>
      <c r="D265" s="81">
        <v>748</v>
      </c>
      <c r="E265" s="81" t="s">
        <v>162</v>
      </c>
      <c r="K265" s="81">
        <v>60.6</v>
      </c>
      <c r="L265" s="81">
        <v>121</v>
      </c>
      <c r="N265" s="81">
        <v>86</v>
      </c>
      <c r="O265" s="81" t="s">
        <v>162</v>
      </c>
      <c r="U265" s="81">
        <v>286.8</v>
      </c>
      <c r="V265" s="81">
        <v>1932</v>
      </c>
      <c r="X265" s="81" t="s">
        <v>241</v>
      </c>
      <c r="Z265" s="93">
        <v>2000000</v>
      </c>
      <c r="AD265" s="82">
        <v>727</v>
      </c>
      <c r="AE265" s="82">
        <v>118</v>
      </c>
      <c r="AF265" s="82">
        <v>32.200000000000003</v>
      </c>
      <c r="AG265" s="82" t="s">
        <v>164</v>
      </c>
      <c r="AH265" s="82">
        <v>32.200000000000003</v>
      </c>
      <c r="AI265" s="82">
        <v>4000</v>
      </c>
      <c r="AJ265" s="82" t="s">
        <v>233</v>
      </c>
      <c r="AL265" s="82" t="s">
        <v>7367</v>
      </c>
      <c r="AN265" s="82">
        <v>3.3</v>
      </c>
      <c r="AP265" s="82" t="s">
        <v>259</v>
      </c>
      <c r="AU265" s="82">
        <v>32.200000000000003</v>
      </c>
      <c r="AV265" s="82" t="s">
        <v>164</v>
      </c>
      <c r="AW265" s="82" t="s">
        <v>7368</v>
      </c>
      <c r="AX265" s="82">
        <v>4000</v>
      </c>
      <c r="AY265" s="82" t="s">
        <v>233</v>
      </c>
      <c r="BA265" s="82" t="s">
        <v>7367</v>
      </c>
      <c r="BC265" s="82">
        <v>3.3</v>
      </c>
      <c r="BE265" s="82" t="s">
        <v>259</v>
      </c>
      <c r="BJ265" s="83" t="s">
        <v>162</v>
      </c>
      <c r="BQ265" s="84" t="s">
        <v>162</v>
      </c>
      <c r="BS265" s="84" t="s">
        <v>162</v>
      </c>
      <c r="BU265" s="86" t="s">
        <v>7369</v>
      </c>
    </row>
    <row r="266" spans="1:73" x14ac:dyDescent="0.25">
      <c r="A266" s="79" t="s">
        <v>2653</v>
      </c>
      <c r="B266" s="105">
        <f>VLOOKUP(A266,[1]Pop!A265:B1209,2,FALSE)</f>
        <v>821</v>
      </c>
      <c r="C266" s="80" t="s">
        <v>164</v>
      </c>
      <c r="D266" s="81">
        <v>359</v>
      </c>
      <c r="E266" s="81" t="s">
        <v>164</v>
      </c>
      <c r="F266" s="81">
        <v>13</v>
      </c>
      <c r="G266" s="81" t="s">
        <v>233</v>
      </c>
      <c r="I266" s="81">
        <v>0</v>
      </c>
      <c r="J266" s="81">
        <v>6.91</v>
      </c>
      <c r="K266" s="81">
        <v>47.55</v>
      </c>
      <c r="L266" s="81">
        <v>82.1</v>
      </c>
      <c r="N266" s="81">
        <v>65</v>
      </c>
      <c r="O266" s="81" t="s">
        <v>164</v>
      </c>
      <c r="P266" s="81">
        <v>13</v>
      </c>
      <c r="Q266" s="81" t="s">
        <v>233</v>
      </c>
      <c r="S266" s="81">
        <v>0</v>
      </c>
      <c r="T266" s="81">
        <v>6.91</v>
      </c>
      <c r="U266" s="81">
        <v>185.75</v>
      </c>
      <c r="V266" s="81">
        <v>1395</v>
      </c>
      <c r="X266" s="81" t="s">
        <v>687</v>
      </c>
      <c r="AB266" s="81" t="s">
        <v>7139</v>
      </c>
      <c r="AD266" s="82">
        <v>386</v>
      </c>
      <c r="AE266" s="82">
        <v>61</v>
      </c>
      <c r="AG266" s="82" t="s">
        <v>164</v>
      </c>
      <c r="AH266" s="82">
        <v>17.62</v>
      </c>
      <c r="AI266" s="82">
        <v>0</v>
      </c>
      <c r="AJ266" s="82" t="s">
        <v>233</v>
      </c>
      <c r="AL266" s="82">
        <v>3.53</v>
      </c>
      <c r="AN266" s="82">
        <v>3.53</v>
      </c>
      <c r="AP266" s="82" t="s">
        <v>865</v>
      </c>
      <c r="AS266" s="82">
        <v>800000</v>
      </c>
      <c r="AV266" s="82" t="s">
        <v>164</v>
      </c>
      <c r="AW266" s="82">
        <v>17.62</v>
      </c>
      <c r="AX266" s="82">
        <v>0</v>
      </c>
      <c r="AY266" s="82" t="s">
        <v>233</v>
      </c>
      <c r="BA266" s="82">
        <v>3.53</v>
      </c>
      <c r="BC266" s="82">
        <v>3.53</v>
      </c>
      <c r="BE266" s="82" t="s">
        <v>865</v>
      </c>
      <c r="BH266" s="82">
        <v>800000</v>
      </c>
      <c r="BJ266" s="83" t="s">
        <v>162</v>
      </c>
      <c r="BQ266" s="84" t="s">
        <v>162</v>
      </c>
      <c r="BS266" s="84" t="s">
        <v>162</v>
      </c>
    </row>
    <row r="267" spans="1:73" x14ac:dyDescent="0.25">
      <c r="A267" s="79" t="s">
        <v>6500</v>
      </c>
      <c r="B267" s="105">
        <f>VLOOKUP(A267,[1]Pop!A266:B1210,2,FALSE)</f>
        <v>2028</v>
      </c>
      <c r="C267" s="80" t="s">
        <v>164</v>
      </c>
      <c r="D267" s="81">
        <v>2028</v>
      </c>
      <c r="E267" s="81" t="s">
        <v>164</v>
      </c>
      <c r="F267" s="81">
        <v>12.41</v>
      </c>
      <c r="G267" s="81" t="s">
        <v>233</v>
      </c>
      <c r="I267" s="88">
        <v>1000</v>
      </c>
      <c r="J267" s="81" t="s">
        <v>7404</v>
      </c>
      <c r="K267" s="81">
        <v>2385</v>
      </c>
      <c r="L267" s="81">
        <v>3815</v>
      </c>
      <c r="N267" s="81">
        <v>40</v>
      </c>
      <c r="O267" s="81" t="s">
        <v>164</v>
      </c>
      <c r="P267" s="81">
        <v>12.41</v>
      </c>
      <c r="Q267" s="81" t="s">
        <v>233</v>
      </c>
      <c r="S267" s="81">
        <v>1000</v>
      </c>
      <c r="T267" s="81">
        <v>241</v>
      </c>
      <c r="U267" s="81">
        <v>656500</v>
      </c>
      <c r="X267" s="81" t="s">
        <v>259</v>
      </c>
      <c r="AD267" s="82">
        <v>850</v>
      </c>
      <c r="AE267" s="82">
        <v>150</v>
      </c>
      <c r="AF267" s="82">
        <v>2417</v>
      </c>
      <c r="AG267" s="82" t="s">
        <v>164</v>
      </c>
      <c r="AH267" s="82">
        <v>2417</v>
      </c>
      <c r="AI267" s="82">
        <v>1000</v>
      </c>
      <c r="AJ267" s="82" t="s">
        <v>233</v>
      </c>
      <c r="AL267" s="82">
        <v>492</v>
      </c>
      <c r="AN267" s="82">
        <v>492</v>
      </c>
      <c r="AP267" s="82" t="s">
        <v>241</v>
      </c>
      <c r="AU267" s="82">
        <v>24170</v>
      </c>
      <c r="AV267" s="82" t="s">
        <v>164</v>
      </c>
      <c r="AW267" s="82">
        <v>2417</v>
      </c>
      <c r="AX267" s="82">
        <v>1000</v>
      </c>
      <c r="AY267" s="82" t="s">
        <v>233</v>
      </c>
      <c r="BA267" s="82">
        <v>492</v>
      </c>
      <c r="BB267" s="82">
        <v>100</v>
      </c>
      <c r="BC267" s="82">
        <v>492</v>
      </c>
      <c r="BE267" s="82" t="s">
        <v>259</v>
      </c>
      <c r="BJ267" s="83" t="s">
        <v>210</v>
      </c>
      <c r="BQ267" s="84" t="s">
        <v>164</v>
      </c>
      <c r="BR267" s="84">
        <v>1273</v>
      </c>
      <c r="BS267" s="84" t="s">
        <v>162</v>
      </c>
    </row>
    <row r="268" spans="1:73" x14ac:dyDescent="0.25">
      <c r="A268" s="79" t="s">
        <v>6501</v>
      </c>
      <c r="B268" s="105">
        <f>VLOOKUP(A268,[1]Pop!A267:B1211,2,FALSE)</f>
        <v>649</v>
      </c>
      <c r="C268" s="80" t="s">
        <v>164</v>
      </c>
      <c r="D268" s="81">
        <v>320</v>
      </c>
      <c r="E268" s="81" t="s">
        <v>164</v>
      </c>
      <c r="F268" s="81">
        <v>11.67</v>
      </c>
      <c r="G268" s="81" t="s">
        <v>233</v>
      </c>
      <c r="I268" s="81">
        <v>1167</v>
      </c>
      <c r="J268" s="81">
        <v>4.1999999999999997E-3</v>
      </c>
      <c r="K268" s="81">
        <v>66.8</v>
      </c>
      <c r="L268" s="81">
        <v>87.8</v>
      </c>
      <c r="N268" s="81">
        <v>45</v>
      </c>
      <c r="O268" s="81" t="s">
        <v>164</v>
      </c>
      <c r="P268" s="81">
        <v>11.67</v>
      </c>
      <c r="Q268" s="81" t="s">
        <v>233</v>
      </c>
      <c r="S268" s="81">
        <v>1167</v>
      </c>
      <c r="T268" s="81">
        <v>4.1999999999999997E-3</v>
      </c>
      <c r="U268" s="81">
        <v>150.80000000000001</v>
      </c>
      <c r="V268" s="81">
        <v>876.15</v>
      </c>
      <c r="X268" s="81" t="s">
        <v>7024</v>
      </c>
      <c r="Z268" s="81">
        <v>249458.68</v>
      </c>
      <c r="AB268" s="81" t="s">
        <v>7072</v>
      </c>
      <c r="AD268" s="82">
        <v>320</v>
      </c>
      <c r="AE268" s="82">
        <v>45</v>
      </c>
      <c r="AF268" s="82">
        <v>23.84</v>
      </c>
      <c r="AG268" s="82" t="s">
        <v>164</v>
      </c>
      <c r="AH268" s="82">
        <v>11.67</v>
      </c>
      <c r="AI268" s="82">
        <v>1167</v>
      </c>
      <c r="AJ268" s="82" t="s">
        <v>233</v>
      </c>
      <c r="AL268" s="82">
        <v>1.1999999999999999E-3</v>
      </c>
      <c r="AN268" s="82">
        <v>21.67</v>
      </c>
      <c r="AP268" s="82" t="s">
        <v>373</v>
      </c>
      <c r="AR268" s="82">
        <v>993680</v>
      </c>
      <c r="AU268" s="82">
        <v>27.28</v>
      </c>
      <c r="AV268" s="82" t="s">
        <v>164</v>
      </c>
      <c r="AW268" s="82">
        <v>11.67</v>
      </c>
      <c r="AX268" s="82">
        <v>1167</v>
      </c>
      <c r="AY268" s="82" t="s">
        <v>233</v>
      </c>
      <c r="BA268" s="82">
        <v>1.1999999999999999E-3</v>
      </c>
      <c r="BC268" s="82">
        <v>21.67</v>
      </c>
      <c r="BE268" s="82" t="s">
        <v>373</v>
      </c>
      <c r="BG268" s="82">
        <v>993680</v>
      </c>
      <c r="BJ268" s="83" t="s">
        <v>162</v>
      </c>
      <c r="BQ268" s="84" t="s">
        <v>162</v>
      </c>
      <c r="BS268" s="84" t="s">
        <v>162</v>
      </c>
    </row>
    <row r="269" spans="1:73" x14ac:dyDescent="0.25">
      <c r="A269" s="79" t="s">
        <v>1938</v>
      </c>
      <c r="B269" s="105">
        <f>VLOOKUP(A269,[1]Pop!A268:B1212,2,FALSE)</f>
        <v>165</v>
      </c>
      <c r="C269" s="80" t="s">
        <v>164</v>
      </c>
      <c r="D269" s="81">
        <v>83</v>
      </c>
      <c r="E269" s="81" t="s">
        <v>164</v>
      </c>
      <c r="F269" s="81">
        <v>18</v>
      </c>
      <c r="G269" s="81" t="s">
        <v>233</v>
      </c>
      <c r="I269" s="81">
        <v>1000</v>
      </c>
      <c r="J269" s="81" t="s">
        <v>6711</v>
      </c>
      <c r="K269" s="81">
        <v>32</v>
      </c>
      <c r="L269" s="81">
        <v>49.5</v>
      </c>
      <c r="N269" s="81">
        <v>9</v>
      </c>
      <c r="O269" s="81" t="s">
        <v>164</v>
      </c>
      <c r="P269" s="81">
        <v>18</v>
      </c>
      <c r="Q269" s="81" t="s">
        <v>233</v>
      </c>
      <c r="S269" s="81">
        <v>1000</v>
      </c>
      <c r="T269" s="81" t="s">
        <v>6712</v>
      </c>
      <c r="U269" s="81">
        <v>101.65</v>
      </c>
      <c r="V269" s="81" t="s">
        <v>372</v>
      </c>
      <c r="X269" s="81" t="s">
        <v>259</v>
      </c>
      <c r="AD269" s="82">
        <v>82</v>
      </c>
      <c r="AE269" s="82">
        <v>9</v>
      </c>
      <c r="AF269" s="82">
        <v>23.73</v>
      </c>
      <c r="AG269" s="82" t="s">
        <v>164</v>
      </c>
      <c r="AH269" s="82">
        <v>23.5</v>
      </c>
      <c r="AI269" s="82">
        <v>3400</v>
      </c>
      <c r="AJ269" s="82" t="s">
        <v>233</v>
      </c>
      <c r="AL269" s="82" t="s">
        <v>6713</v>
      </c>
      <c r="AN269" s="82" t="s">
        <v>6714</v>
      </c>
      <c r="AP269" s="82" t="s">
        <v>259</v>
      </c>
      <c r="AU269" s="82">
        <v>23.5</v>
      </c>
      <c r="AV269" s="82" t="s">
        <v>164</v>
      </c>
      <c r="AW269" s="82">
        <v>23.5</v>
      </c>
      <c r="AX269" s="82">
        <v>3400</v>
      </c>
      <c r="AY269" s="82" t="s">
        <v>233</v>
      </c>
      <c r="BA269" s="82" t="s">
        <v>6715</v>
      </c>
      <c r="BC269" s="82" t="s">
        <v>6716</v>
      </c>
      <c r="BE269" s="82" t="s">
        <v>259</v>
      </c>
      <c r="BJ269" s="83" t="s">
        <v>162</v>
      </c>
      <c r="BQ269" s="84" t="s">
        <v>162</v>
      </c>
      <c r="BS269" s="84" t="s">
        <v>164</v>
      </c>
      <c r="BT269" s="85">
        <v>13.65</v>
      </c>
      <c r="BU269" s="86" t="s">
        <v>6717</v>
      </c>
    </row>
    <row r="270" spans="1:73" x14ac:dyDescent="0.25">
      <c r="A270" s="79" t="s">
        <v>6503</v>
      </c>
      <c r="B270" s="105">
        <f>VLOOKUP(A270,[1]Pop!A269:B1213,2,FALSE)</f>
        <v>536</v>
      </c>
      <c r="C270" s="80" t="s">
        <v>164</v>
      </c>
      <c r="D270" s="81">
        <v>310</v>
      </c>
      <c r="E270" s="81" t="s">
        <v>164</v>
      </c>
      <c r="F270" s="81">
        <v>29</v>
      </c>
      <c r="G270" s="81" t="s">
        <v>233</v>
      </c>
      <c r="I270" s="81">
        <v>0</v>
      </c>
      <c r="J270" s="81">
        <v>5.2700000000000004E-3</v>
      </c>
      <c r="K270" s="81">
        <v>5535</v>
      </c>
      <c r="L270" s="81">
        <v>81.7</v>
      </c>
      <c r="N270" s="81">
        <v>30</v>
      </c>
      <c r="O270" s="81" t="s">
        <v>164</v>
      </c>
      <c r="P270" s="81">
        <v>29</v>
      </c>
      <c r="Q270" s="81" t="s">
        <v>233</v>
      </c>
      <c r="S270" s="81">
        <v>0</v>
      </c>
      <c r="T270" s="81">
        <v>5.2700000000000004E-3</v>
      </c>
      <c r="U270" s="81">
        <v>161</v>
      </c>
      <c r="V270" s="81">
        <v>1083</v>
      </c>
      <c r="X270" s="81" t="s">
        <v>241</v>
      </c>
      <c r="Z270" s="88">
        <v>800000</v>
      </c>
      <c r="AD270" s="82">
        <v>310</v>
      </c>
      <c r="AE270" s="82">
        <v>40</v>
      </c>
      <c r="AF270" s="82">
        <v>20.12</v>
      </c>
      <c r="AG270" s="82" t="s">
        <v>164</v>
      </c>
      <c r="AH270" s="82">
        <v>11</v>
      </c>
      <c r="AI270" s="82">
        <v>1000</v>
      </c>
      <c r="AJ270" s="82" t="s">
        <v>233</v>
      </c>
      <c r="AL270" s="82">
        <v>2.2000000000000001E-3</v>
      </c>
      <c r="AN270" s="82">
        <v>2.2000000000000002</v>
      </c>
      <c r="AP270" s="82" t="s">
        <v>241</v>
      </c>
      <c r="AR270" s="82" t="s">
        <v>7012</v>
      </c>
      <c r="AU270" s="82">
        <v>20</v>
      </c>
      <c r="AV270" s="82" t="s">
        <v>164</v>
      </c>
      <c r="AW270" s="82">
        <v>11</v>
      </c>
      <c r="AX270" s="82">
        <v>1000</v>
      </c>
      <c r="AY270" s="82" t="s">
        <v>233</v>
      </c>
      <c r="BA270" s="82">
        <v>2.2000000000000001E-3</v>
      </c>
      <c r="BC270" s="82">
        <v>2.2000000000000002</v>
      </c>
      <c r="BE270" s="82" t="s">
        <v>241</v>
      </c>
      <c r="BG270" s="82" t="s">
        <v>7013</v>
      </c>
      <c r="BJ270" s="83" t="s">
        <v>164</v>
      </c>
      <c r="BK270" s="83">
        <v>3</v>
      </c>
      <c r="BL270" s="83">
        <v>3</v>
      </c>
      <c r="BM270" s="83" t="s">
        <v>167</v>
      </c>
      <c r="BO270" s="83" t="s">
        <v>1537</v>
      </c>
      <c r="BP270" s="83" t="s">
        <v>7014</v>
      </c>
      <c r="BQ270" s="84" t="s">
        <v>164</v>
      </c>
      <c r="BR270" s="84">
        <v>14.5</v>
      </c>
      <c r="BS270" s="84" t="s">
        <v>162</v>
      </c>
    </row>
    <row r="271" spans="1:73" x14ac:dyDescent="0.25">
      <c r="A271" s="79" t="s">
        <v>1503</v>
      </c>
      <c r="B271" s="105">
        <f>VLOOKUP(A271,[1]Pop!A270:B1214,2,FALSE)</f>
        <v>879</v>
      </c>
      <c r="C271" s="80" t="s">
        <v>164</v>
      </c>
      <c r="D271" s="81">
        <v>0</v>
      </c>
      <c r="E271" s="81" t="s">
        <v>162</v>
      </c>
      <c r="O271" s="81" t="s">
        <v>162</v>
      </c>
      <c r="AD271" s="82">
        <v>352</v>
      </c>
      <c r="AE271" s="82">
        <v>17</v>
      </c>
      <c r="AF271" s="82">
        <v>50.5</v>
      </c>
      <c r="AG271" s="82" t="s">
        <v>164</v>
      </c>
      <c r="AH271" s="82">
        <v>50.5</v>
      </c>
      <c r="AI271" s="82" t="s">
        <v>7188</v>
      </c>
      <c r="AJ271" s="82" t="s">
        <v>167</v>
      </c>
      <c r="AK271" s="82" t="s">
        <v>7189</v>
      </c>
      <c r="AL271" s="82" t="s">
        <v>7190</v>
      </c>
      <c r="AO271" s="82" t="s">
        <v>7191</v>
      </c>
      <c r="AP271" s="82" t="s">
        <v>323</v>
      </c>
      <c r="AT271" s="82" t="s">
        <v>7192</v>
      </c>
      <c r="AU271" s="82">
        <v>83</v>
      </c>
      <c r="AV271" s="82" t="s">
        <v>164</v>
      </c>
      <c r="AW271" s="82">
        <v>83</v>
      </c>
      <c r="AX271" s="82" t="s">
        <v>7188</v>
      </c>
      <c r="AY271" s="82" t="s">
        <v>167</v>
      </c>
      <c r="AZ271" s="82" t="s">
        <v>7193</v>
      </c>
      <c r="BA271" s="82">
        <v>83</v>
      </c>
      <c r="BD271" s="82" t="s">
        <v>7194</v>
      </c>
      <c r="BE271" s="82" t="s">
        <v>323</v>
      </c>
      <c r="BI271" s="82" t="s">
        <v>7195</v>
      </c>
      <c r="BJ271" s="83" t="s">
        <v>210</v>
      </c>
      <c r="BQ271" s="84" t="s">
        <v>162</v>
      </c>
      <c r="BS271" s="84" t="s">
        <v>164</v>
      </c>
      <c r="BT271" s="85">
        <v>12.5</v>
      </c>
      <c r="BU271" s="86" t="s">
        <v>7196</v>
      </c>
    </row>
    <row r="272" spans="1:73" x14ac:dyDescent="0.25">
      <c r="A272" s="79" t="s">
        <v>6506</v>
      </c>
      <c r="B272" s="105">
        <f>VLOOKUP(A272,[1]Pop!A271:B1215,2,FALSE)</f>
        <v>362</v>
      </c>
      <c r="C272" s="80" t="s">
        <v>164</v>
      </c>
      <c r="D272" s="81">
        <v>152</v>
      </c>
      <c r="E272" s="81" t="s">
        <v>164</v>
      </c>
      <c r="F272" s="81">
        <v>11</v>
      </c>
      <c r="G272" s="81" t="s">
        <v>233</v>
      </c>
      <c r="I272" s="88">
        <v>1000</v>
      </c>
      <c r="J272" s="81">
        <v>5.75</v>
      </c>
      <c r="K272" s="81">
        <v>34</v>
      </c>
      <c r="L272" s="81">
        <v>62.75</v>
      </c>
      <c r="N272" s="81">
        <v>33</v>
      </c>
      <c r="O272" s="81" t="s">
        <v>164</v>
      </c>
      <c r="P272" s="81">
        <v>11</v>
      </c>
      <c r="Q272" s="81" t="s">
        <v>233</v>
      </c>
      <c r="S272" s="81">
        <v>1000</v>
      </c>
      <c r="T272" s="81">
        <v>5.75</v>
      </c>
      <c r="U272" s="81">
        <v>149</v>
      </c>
      <c r="V272" s="81">
        <v>1155.25</v>
      </c>
      <c r="X272" s="81" t="s">
        <v>259</v>
      </c>
      <c r="AC272" s="81" t="s">
        <v>341</v>
      </c>
      <c r="AD272" s="82">
        <v>152</v>
      </c>
      <c r="AE272" s="82">
        <v>33</v>
      </c>
      <c r="AF272" s="82">
        <v>15</v>
      </c>
      <c r="AG272" s="82" t="s">
        <v>164</v>
      </c>
      <c r="AH272" s="82">
        <v>9</v>
      </c>
      <c r="AI272" s="92">
        <v>3000</v>
      </c>
      <c r="AJ272" s="82" t="s">
        <v>233</v>
      </c>
      <c r="AL272" s="82">
        <v>1.5</v>
      </c>
      <c r="AN272" s="82">
        <v>9</v>
      </c>
      <c r="AP272" s="82" t="s">
        <v>259</v>
      </c>
      <c r="AU272" s="82">
        <v>9</v>
      </c>
      <c r="AV272" s="82" t="s">
        <v>164</v>
      </c>
      <c r="AW272" s="82">
        <v>9</v>
      </c>
      <c r="AX272" s="82">
        <v>3000</v>
      </c>
      <c r="AY272" s="82" t="s">
        <v>233</v>
      </c>
      <c r="BA272" s="82">
        <v>1.5</v>
      </c>
      <c r="BC272" s="82">
        <v>9</v>
      </c>
      <c r="BE272" s="82" t="s">
        <v>259</v>
      </c>
      <c r="BJ272" s="83" t="s">
        <v>162</v>
      </c>
      <c r="BQ272" s="84" t="s">
        <v>162</v>
      </c>
      <c r="BS272" s="84" t="s">
        <v>162</v>
      </c>
    </row>
    <row r="273" spans="1:73" x14ac:dyDescent="0.25">
      <c r="A273" s="79" t="s">
        <v>6513</v>
      </c>
      <c r="B273" s="105">
        <f>VLOOKUP(A273,[1]Pop!A272:B1216,2,FALSE)</f>
        <v>422</v>
      </c>
      <c r="C273" s="80" t="s">
        <v>164</v>
      </c>
      <c r="D273" s="81">
        <v>180</v>
      </c>
      <c r="E273" s="81" t="s">
        <v>164</v>
      </c>
      <c r="F273" s="81">
        <v>15.45</v>
      </c>
      <c r="G273" s="81" t="s">
        <v>233</v>
      </c>
      <c r="I273" s="81">
        <v>0</v>
      </c>
      <c r="J273" s="81" t="s">
        <v>6951</v>
      </c>
      <c r="K273" s="81">
        <v>34.799999999999997</v>
      </c>
      <c r="L273" s="81">
        <v>54.15</v>
      </c>
      <c r="N273" s="81">
        <v>30</v>
      </c>
      <c r="O273" s="81" t="s">
        <v>164</v>
      </c>
      <c r="P273" s="81">
        <v>15.45</v>
      </c>
      <c r="Q273" s="81" t="s">
        <v>233</v>
      </c>
      <c r="S273" s="81">
        <v>0</v>
      </c>
      <c r="T273" s="81" t="s">
        <v>6951</v>
      </c>
      <c r="U273" s="81">
        <v>112.2</v>
      </c>
      <c r="V273" s="81">
        <v>789.45</v>
      </c>
      <c r="X273" s="81" t="s">
        <v>259</v>
      </c>
      <c r="AD273" s="82">
        <v>180</v>
      </c>
      <c r="AE273" s="82">
        <v>31</v>
      </c>
      <c r="AF273" s="82">
        <v>30.14</v>
      </c>
      <c r="AG273" s="82" t="s">
        <v>164</v>
      </c>
      <c r="AH273" s="82">
        <v>30.14</v>
      </c>
      <c r="AI273" s="82">
        <v>0</v>
      </c>
      <c r="AJ273" s="82" t="s">
        <v>233</v>
      </c>
      <c r="AL273" s="82" t="s">
        <v>6952</v>
      </c>
      <c r="AM273" s="82">
        <v>100</v>
      </c>
      <c r="AN273" s="82">
        <v>3.42</v>
      </c>
      <c r="AP273" s="82" t="s">
        <v>259</v>
      </c>
      <c r="AU273" s="82">
        <v>47.24</v>
      </c>
      <c r="AV273" s="82" t="s">
        <v>164</v>
      </c>
      <c r="AW273" s="82">
        <v>30.14</v>
      </c>
      <c r="AX273" s="82">
        <v>0</v>
      </c>
      <c r="AY273" s="82" t="s">
        <v>233</v>
      </c>
      <c r="BA273" s="82">
        <v>3.42</v>
      </c>
      <c r="BB273" s="82">
        <v>100</v>
      </c>
      <c r="BC273" s="82">
        <v>3.42</v>
      </c>
      <c r="BE273" s="82" t="s">
        <v>259</v>
      </c>
      <c r="BJ273" s="83" t="s">
        <v>162</v>
      </c>
      <c r="BQ273" s="84" t="s">
        <v>164</v>
      </c>
      <c r="BR273" s="84">
        <v>16.39</v>
      </c>
      <c r="BS273" s="84" t="s">
        <v>162</v>
      </c>
    </row>
    <row r="274" spans="1:73" x14ac:dyDescent="0.25">
      <c r="A274" s="79" t="s">
        <v>6515</v>
      </c>
      <c r="B274" s="105">
        <f>VLOOKUP(A274,[1]Pop!A273:B1217,2,FALSE)</f>
        <v>3221</v>
      </c>
      <c r="C274" s="80" t="s">
        <v>164</v>
      </c>
      <c r="D274" s="81">
        <v>1260</v>
      </c>
      <c r="E274" s="81" t="s">
        <v>164</v>
      </c>
      <c r="F274" s="81" t="s">
        <v>7496</v>
      </c>
      <c r="G274" s="81" t="s">
        <v>167</v>
      </c>
      <c r="H274" s="81" t="s">
        <v>7497</v>
      </c>
      <c r="I274" s="81">
        <v>0</v>
      </c>
      <c r="J274" s="81" t="s">
        <v>7498</v>
      </c>
      <c r="M274" s="81" t="s">
        <v>7499</v>
      </c>
      <c r="N274" s="81">
        <v>262</v>
      </c>
      <c r="O274" s="81" t="s">
        <v>164</v>
      </c>
      <c r="P274" s="81" t="s">
        <v>7496</v>
      </c>
      <c r="Q274" s="81" t="s">
        <v>167</v>
      </c>
      <c r="R274" s="81" t="s">
        <v>7497</v>
      </c>
      <c r="S274" s="81">
        <v>0</v>
      </c>
      <c r="T274" s="81" t="s">
        <v>7498</v>
      </c>
      <c r="W274" s="81" t="s">
        <v>7500</v>
      </c>
      <c r="X274" s="81" t="s">
        <v>809</v>
      </c>
      <c r="AA274" s="81" t="s">
        <v>7501</v>
      </c>
      <c r="AD274" s="82">
        <v>1243</v>
      </c>
      <c r="AE274" s="82">
        <v>230</v>
      </c>
      <c r="AF274" s="82">
        <v>17.18</v>
      </c>
      <c r="AG274" s="82" t="s">
        <v>164</v>
      </c>
      <c r="AH274" s="82" t="s">
        <v>7496</v>
      </c>
      <c r="AI274" s="82">
        <v>0</v>
      </c>
      <c r="AJ274" s="82" t="s">
        <v>167</v>
      </c>
      <c r="AK274" s="82" t="s">
        <v>7497</v>
      </c>
      <c r="AM274" s="82" t="s">
        <v>7502</v>
      </c>
      <c r="AP274" s="82" t="s">
        <v>809</v>
      </c>
      <c r="AS274" s="82" t="s">
        <v>7503</v>
      </c>
      <c r="AU274" s="91">
        <v>37.4</v>
      </c>
      <c r="AV274" s="82" t="s">
        <v>164</v>
      </c>
      <c r="AW274" s="82" t="s">
        <v>7504</v>
      </c>
      <c r="AX274" s="82">
        <v>0</v>
      </c>
      <c r="AY274" s="82" t="s">
        <v>167</v>
      </c>
      <c r="AZ274" s="82" t="s">
        <v>7497</v>
      </c>
      <c r="BB274" s="82" t="s">
        <v>7505</v>
      </c>
      <c r="BE274" s="82" t="s">
        <v>809</v>
      </c>
      <c r="BH274" s="82" t="s">
        <v>7506</v>
      </c>
      <c r="BJ274" s="83" t="s">
        <v>164</v>
      </c>
      <c r="BK274" s="83" t="s">
        <v>7507</v>
      </c>
      <c r="BL274" s="83" t="s">
        <v>7507</v>
      </c>
      <c r="BM274" s="83" t="s">
        <v>167</v>
      </c>
      <c r="BO274" s="83" t="s">
        <v>7507</v>
      </c>
      <c r="BQ274" s="84" t="s">
        <v>164</v>
      </c>
      <c r="BR274" s="84" t="s">
        <v>7508</v>
      </c>
      <c r="BS274" s="84" t="s">
        <v>162</v>
      </c>
    </row>
    <row r="275" spans="1:73" ht="30" x14ac:dyDescent="0.25">
      <c r="A275" s="79" t="s">
        <v>6520</v>
      </c>
      <c r="B275" s="105">
        <f>VLOOKUP(A275,[1]Pop!A274:B1218,2,FALSE)</f>
        <v>919</v>
      </c>
      <c r="C275" s="80" t="s">
        <v>164</v>
      </c>
      <c r="D275" s="81">
        <v>400</v>
      </c>
      <c r="E275" s="81" t="s">
        <v>164</v>
      </c>
      <c r="F275" s="81">
        <v>14.9</v>
      </c>
      <c r="G275" s="81" t="s">
        <v>233</v>
      </c>
      <c r="I275" s="81">
        <v>2000</v>
      </c>
      <c r="J275" s="81" t="s">
        <v>7197</v>
      </c>
      <c r="K275" s="81">
        <v>28.4</v>
      </c>
      <c r="L275" s="81">
        <v>50.9</v>
      </c>
      <c r="N275" s="81">
        <v>17</v>
      </c>
      <c r="O275" s="81" t="s">
        <v>164</v>
      </c>
      <c r="P275" s="81">
        <v>14.9</v>
      </c>
      <c r="Q275" s="81" t="s">
        <v>233</v>
      </c>
      <c r="S275" s="81">
        <v>2000</v>
      </c>
      <c r="T275" s="81">
        <v>4.5</v>
      </c>
      <c r="U275" s="81">
        <v>118.4</v>
      </c>
      <c r="W275" s="81" t="s">
        <v>7198</v>
      </c>
      <c r="X275" s="81" t="s">
        <v>259</v>
      </c>
      <c r="Y275" s="81" t="s">
        <v>7199</v>
      </c>
      <c r="AD275" s="82">
        <v>395</v>
      </c>
      <c r="AE275" s="82">
        <v>17</v>
      </c>
      <c r="AF275" s="82">
        <v>23</v>
      </c>
      <c r="AG275" s="82" t="s">
        <v>164</v>
      </c>
      <c r="AH275" s="82">
        <v>17</v>
      </c>
      <c r="AI275" s="82">
        <v>2000</v>
      </c>
      <c r="AJ275" s="82" t="s">
        <v>233</v>
      </c>
      <c r="AL275" s="82" t="s">
        <v>7200</v>
      </c>
      <c r="AN275" s="82" t="s">
        <v>7201</v>
      </c>
      <c r="AP275" s="82" t="s">
        <v>259</v>
      </c>
      <c r="AU275" s="82">
        <v>19</v>
      </c>
      <c r="AV275" s="82" t="s">
        <v>164</v>
      </c>
      <c r="AW275" s="82">
        <v>17</v>
      </c>
      <c r="AX275" s="82">
        <v>2000</v>
      </c>
      <c r="AY275" s="82" t="s">
        <v>233</v>
      </c>
      <c r="BA275" s="82" t="s">
        <v>7202</v>
      </c>
      <c r="BC275" s="82" t="s">
        <v>7203</v>
      </c>
      <c r="BE275" s="82" t="s">
        <v>259</v>
      </c>
      <c r="BJ275" s="83" t="s">
        <v>210</v>
      </c>
      <c r="BQ275" s="84" t="s">
        <v>162</v>
      </c>
      <c r="BS275" s="84" t="s">
        <v>164</v>
      </c>
      <c r="BT275" s="85" t="s">
        <v>7204</v>
      </c>
    </row>
    <row r="276" spans="1:73" x14ac:dyDescent="0.25">
      <c r="A276" s="79" t="s">
        <v>6529</v>
      </c>
      <c r="B276" s="105">
        <f>VLOOKUP(A276,[1]Pop!A275:B1219,2,FALSE)</f>
        <v>1458</v>
      </c>
      <c r="C276" s="80" t="s">
        <v>164</v>
      </c>
      <c r="D276" s="81">
        <v>550</v>
      </c>
      <c r="E276" s="81" t="s">
        <v>164</v>
      </c>
      <c r="F276" s="81">
        <v>19.170000000000002</v>
      </c>
      <c r="G276" s="81" t="s">
        <v>233</v>
      </c>
      <c r="I276" s="81">
        <v>2000</v>
      </c>
      <c r="J276" s="81" t="s">
        <v>7126</v>
      </c>
      <c r="K276" s="81">
        <v>43.17</v>
      </c>
      <c r="L276" s="81">
        <v>83.17</v>
      </c>
      <c r="N276" s="81">
        <v>40</v>
      </c>
      <c r="O276" s="81" t="s">
        <v>164</v>
      </c>
      <c r="P276" s="81">
        <v>19.170000000000002</v>
      </c>
      <c r="Q276" s="81" t="s">
        <v>233</v>
      </c>
      <c r="S276" s="81">
        <v>2000</v>
      </c>
      <c r="T276" s="81" t="s">
        <v>7332</v>
      </c>
      <c r="U276" s="81">
        <v>203.17</v>
      </c>
      <c r="V276" s="81">
        <v>1603.17</v>
      </c>
      <c r="X276" s="81" t="s">
        <v>259</v>
      </c>
      <c r="AD276" s="82">
        <v>510</v>
      </c>
      <c r="AE276" s="82">
        <v>40</v>
      </c>
      <c r="AF276" s="82">
        <v>70</v>
      </c>
      <c r="AG276" s="82" t="s">
        <v>164</v>
      </c>
      <c r="AH276" s="82">
        <v>46.64</v>
      </c>
      <c r="AI276" s="82">
        <v>2000</v>
      </c>
      <c r="AJ276" s="82" t="s">
        <v>233</v>
      </c>
      <c r="AL276" s="82">
        <v>12</v>
      </c>
      <c r="AP276" s="82" t="s">
        <v>241</v>
      </c>
      <c r="AR276" s="82" t="s">
        <v>7333</v>
      </c>
      <c r="AU276" s="82">
        <v>46.64</v>
      </c>
      <c r="AV276" s="82" t="s">
        <v>164</v>
      </c>
      <c r="AW276" s="82">
        <v>46.64</v>
      </c>
      <c r="AX276" s="82">
        <v>2000</v>
      </c>
      <c r="AY276" s="82" t="s">
        <v>233</v>
      </c>
      <c r="BA276" s="82" t="s">
        <v>7334</v>
      </c>
      <c r="BE276" s="82" t="s">
        <v>241</v>
      </c>
      <c r="BJ276" s="83" t="s">
        <v>164</v>
      </c>
      <c r="BK276" s="83">
        <v>1</v>
      </c>
      <c r="BL276" s="83">
        <v>2</v>
      </c>
      <c r="BM276" s="83" t="s">
        <v>167</v>
      </c>
      <c r="BP276" s="83" t="s">
        <v>1537</v>
      </c>
      <c r="BQ276" s="84" t="s">
        <v>162</v>
      </c>
      <c r="BS276" s="84" t="s">
        <v>164</v>
      </c>
      <c r="BT276" s="85" t="s">
        <v>7335</v>
      </c>
      <c r="BU276" s="86" t="s">
        <v>7336</v>
      </c>
    </row>
    <row r="277" spans="1:73" x14ac:dyDescent="0.25">
      <c r="A277" s="79" t="s">
        <v>6534</v>
      </c>
      <c r="B277" s="105">
        <v>230</v>
      </c>
      <c r="C277" s="80" t="s">
        <v>164</v>
      </c>
      <c r="D277" s="81">
        <v>100</v>
      </c>
      <c r="E277" s="81" t="s">
        <v>162</v>
      </c>
      <c r="M277" s="81" t="s">
        <v>6800</v>
      </c>
      <c r="N277" s="81">
        <v>0</v>
      </c>
      <c r="O277" s="81" t="s">
        <v>162</v>
      </c>
      <c r="U277" s="81">
        <v>0</v>
      </c>
      <c r="V277" s="81">
        <v>0</v>
      </c>
      <c r="X277" s="81" t="s">
        <v>259</v>
      </c>
      <c r="Y277" s="81" t="s">
        <v>6801</v>
      </c>
      <c r="AD277" s="82">
        <v>100</v>
      </c>
      <c r="AE277" s="82">
        <v>0</v>
      </c>
      <c r="AF277" s="91">
        <v>16.5</v>
      </c>
      <c r="AG277" s="82" t="s">
        <v>162</v>
      </c>
      <c r="AO277" s="82" t="s">
        <v>341</v>
      </c>
      <c r="AP277" s="82" t="s">
        <v>323</v>
      </c>
      <c r="AT277" s="82" t="s">
        <v>6802</v>
      </c>
      <c r="AU277" s="91">
        <v>16.5</v>
      </c>
      <c r="AV277" s="82" t="s">
        <v>162</v>
      </c>
      <c r="BD277" s="82" t="s">
        <v>341</v>
      </c>
      <c r="BE277" s="82" t="s">
        <v>323</v>
      </c>
      <c r="BI277" s="82" t="s">
        <v>6802</v>
      </c>
      <c r="BJ277" s="83" t="s">
        <v>162</v>
      </c>
      <c r="BQ277" s="84" t="s">
        <v>162</v>
      </c>
      <c r="BS277" s="84" t="s">
        <v>162</v>
      </c>
    </row>
    <row r="278" spans="1:73" x14ac:dyDescent="0.25">
      <c r="A278" s="79" t="s">
        <v>6542</v>
      </c>
      <c r="B278" s="105">
        <f>VLOOKUP(A278,[1]Pop!A277:B1221,2,FALSE)</f>
        <v>341</v>
      </c>
      <c r="C278" s="80" t="s">
        <v>164</v>
      </c>
      <c r="D278" s="81">
        <v>600</v>
      </c>
      <c r="E278" s="81" t="s">
        <v>164</v>
      </c>
      <c r="F278" s="89">
        <v>21.95</v>
      </c>
      <c r="G278" s="81" t="s">
        <v>233</v>
      </c>
      <c r="I278" s="81">
        <v>0</v>
      </c>
      <c r="J278" s="81" t="s">
        <v>6902</v>
      </c>
      <c r="K278" s="81">
        <v>58.7</v>
      </c>
      <c r="L278" s="81">
        <v>95.45</v>
      </c>
      <c r="N278" s="81">
        <v>62</v>
      </c>
      <c r="O278" s="81" t="s">
        <v>164</v>
      </c>
      <c r="P278" s="81">
        <v>21.95</v>
      </c>
      <c r="Q278" s="81" t="s">
        <v>233</v>
      </c>
      <c r="S278" s="81">
        <v>0</v>
      </c>
      <c r="T278" s="81" t="s">
        <v>6903</v>
      </c>
      <c r="U278" s="81">
        <v>234.45</v>
      </c>
      <c r="V278" s="81">
        <v>1852.45</v>
      </c>
      <c r="W278" s="81" t="s">
        <v>6904</v>
      </c>
      <c r="X278" s="81" t="s">
        <v>1711</v>
      </c>
      <c r="Z278" s="96">
        <v>714000</v>
      </c>
      <c r="AA278" s="81" t="s">
        <v>6905</v>
      </c>
      <c r="AD278" s="82">
        <v>0</v>
      </c>
      <c r="AE278" s="82">
        <v>0</v>
      </c>
      <c r="AF278" s="82">
        <v>0</v>
      </c>
      <c r="AG278" s="82" t="s">
        <v>162</v>
      </c>
      <c r="AP278" s="82" t="s">
        <v>323</v>
      </c>
      <c r="AT278" s="82" t="s">
        <v>6906</v>
      </c>
      <c r="AU278" s="82">
        <v>0</v>
      </c>
      <c r="AV278" s="82" t="s">
        <v>162</v>
      </c>
      <c r="BD278" s="82" t="s">
        <v>6907</v>
      </c>
      <c r="BE278" s="82" t="s">
        <v>323</v>
      </c>
      <c r="BJ278" s="83" t="s">
        <v>210</v>
      </c>
      <c r="BQ278" s="84" t="s">
        <v>162</v>
      </c>
      <c r="BS278" s="84" t="s">
        <v>164</v>
      </c>
      <c r="BT278" s="85">
        <v>1.25</v>
      </c>
    </row>
    <row r="279" spans="1:73" x14ac:dyDescent="0.25">
      <c r="A279" s="79" t="s">
        <v>2116</v>
      </c>
      <c r="B279" s="105">
        <f>VLOOKUP(A279,[1]Pop!A278:B1222,2,FALSE)</f>
        <v>1629</v>
      </c>
      <c r="C279" s="80" t="s">
        <v>164</v>
      </c>
      <c r="D279" s="81">
        <v>520</v>
      </c>
      <c r="E279" s="81" t="s">
        <v>164</v>
      </c>
      <c r="F279" s="81">
        <v>7.04</v>
      </c>
      <c r="G279" s="81" t="s">
        <v>233</v>
      </c>
      <c r="I279" s="88">
        <v>1400</v>
      </c>
      <c r="J279" s="81" t="s">
        <v>7363</v>
      </c>
      <c r="K279" s="81">
        <v>25.15</v>
      </c>
      <c r="L279" s="81">
        <v>50.3</v>
      </c>
      <c r="N279" s="81">
        <v>34</v>
      </c>
      <c r="O279" s="81" t="s">
        <v>164</v>
      </c>
      <c r="Q279" s="81" t="s">
        <v>233</v>
      </c>
      <c r="S279" s="88">
        <v>1400</v>
      </c>
      <c r="T279" s="81">
        <v>5.03</v>
      </c>
      <c r="U279" s="81">
        <v>125.75</v>
      </c>
      <c r="V279" s="88">
        <v>1006</v>
      </c>
      <c r="X279" s="81" t="s">
        <v>687</v>
      </c>
      <c r="AB279" s="81" t="s">
        <v>7364</v>
      </c>
      <c r="AD279" s="82">
        <v>518</v>
      </c>
      <c r="AE279" s="82">
        <v>65</v>
      </c>
      <c r="AF279" s="82">
        <v>40.75</v>
      </c>
      <c r="AG279" s="82" t="s">
        <v>164</v>
      </c>
      <c r="AH279" s="82">
        <v>18.61</v>
      </c>
      <c r="AI279" s="92">
        <v>1400</v>
      </c>
      <c r="AJ279" s="82" t="s">
        <v>233</v>
      </c>
      <c r="AL279" s="82">
        <v>6.15</v>
      </c>
      <c r="AP279" s="82" t="s">
        <v>687</v>
      </c>
      <c r="AT279" s="82" t="s">
        <v>7365</v>
      </c>
      <c r="AV279" s="82" t="s">
        <v>164</v>
      </c>
      <c r="AW279" s="82">
        <v>18.61</v>
      </c>
      <c r="AX279" s="92">
        <v>1400</v>
      </c>
      <c r="AY279" s="82" t="s">
        <v>233</v>
      </c>
      <c r="BA279" s="82">
        <v>6.15</v>
      </c>
      <c r="BE279" s="82" t="s">
        <v>687</v>
      </c>
      <c r="BI279" s="82" t="s">
        <v>7366</v>
      </c>
      <c r="BJ279" s="83" t="s">
        <v>162</v>
      </c>
      <c r="BQ279" s="84" t="s">
        <v>162</v>
      </c>
      <c r="BS279" s="84" t="s">
        <v>162</v>
      </c>
    </row>
    <row r="280" spans="1:73" x14ac:dyDescent="0.25">
      <c r="A280" s="79" t="s">
        <v>3053</v>
      </c>
      <c r="B280" s="105">
        <f>VLOOKUP(A280,[1]Pop!A279:B1223,2,FALSE)</f>
        <v>791</v>
      </c>
      <c r="C280" s="80" t="s">
        <v>164</v>
      </c>
      <c r="D280" s="81">
        <v>304</v>
      </c>
      <c r="E280" s="81" t="s">
        <v>164</v>
      </c>
      <c r="F280" s="81">
        <v>31.64</v>
      </c>
      <c r="G280" s="81" t="s">
        <v>233</v>
      </c>
      <c r="I280" s="81">
        <v>1500</v>
      </c>
      <c r="J280" s="81">
        <v>6.62</v>
      </c>
      <c r="K280" s="81">
        <v>148.34</v>
      </c>
      <c r="L280" s="81">
        <v>236.26</v>
      </c>
      <c r="M280" s="81" t="s">
        <v>7121</v>
      </c>
      <c r="N280" s="81">
        <v>15</v>
      </c>
      <c r="O280" s="81" t="s">
        <v>164</v>
      </c>
      <c r="P280" s="81">
        <v>31.64</v>
      </c>
      <c r="Q280" s="81" t="s">
        <v>233</v>
      </c>
      <c r="S280" s="81">
        <v>1500</v>
      </c>
      <c r="T280" s="81">
        <v>6.62</v>
      </c>
      <c r="W280" s="81" t="s">
        <v>7122</v>
      </c>
      <c r="X280" s="81" t="s">
        <v>241</v>
      </c>
      <c r="Z280" s="81" t="s">
        <v>7123</v>
      </c>
      <c r="AD280" s="82">
        <v>304</v>
      </c>
      <c r="AE280" s="82">
        <v>15</v>
      </c>
      <c r="AF280" s="82">
        <v>72.2</v>
      </c>
      <c r="AG280" s="82" t="s">
        <v>164</v>
      </c>
      <c r="AH280" s="82">
        <v>52.94</v>
      </c>
      <c r="AI280" s="82">
        <v>1500</v>
      </c>
      <c r="AJ280" s="82" t="s">
        <v>233</v>
      </c>
      <c r="AL280" s="82">
        <v>10.5</v>
      </c>
      <c r="AP280" s="82" t="s">
        <v>241</v>
      </c>
      <c r="AR280" s="82" t="s">
        <v>7124</v>
      </c>
      <c r="AU280" s="82">
        <v>72.2</v>
      </c>
      <c r="AV280" s="82" t="s">
        <v>164</v>
      </c>
      <c r="AW280" s="82">
        <v>52.94</v>
      </c>
      <c r="AX280" s="82">
        <v>1500</v>
      </c>
      <c r="AY280" s="82" t="s">
        <v>233</v>
      </c>
      <c r="BA280" s="82">
        <v>10.5</v>
      </c>
      <c r="BE280" s="82" t="s">
        <v>241</v>
      </c>
      <c r="BG280" s="82" t="s">
        <v>7125</v>
      </c>
      <c r="BJ280" s="83" t="s">
        <v>162</v>
      </c>
      <c r="BQ280" s="84" t="s">
        <v>162</v>
      </c>
      <c r="BS280" s="84" t="s">
        <v>162</v>
      </c>
    </row>
    <row r="281" spans="1:73" x14ac:dyDescent="0.25">
      <c r="A281" s="79" t="s">
        <v>2215</v>
      </c>
      <c r="B281" s="105">
        <f>VLOOKUP(A281,[1]Pop!A280:B1224,2,FALSE)</f>
        <v>819</v>
      </c>
      <c r="C281" s="80" t="s">
        <v>164</v>
      </c>
      <c r="D281" s="81">
        <v>350</v>
      </c>
      <c r="E281" s="81" t="s">
        <v>164</v>
      </c>
      <c r="F281" s="81">
        <v>11</v>
      </c>
      <c r="G281" s="81" t="s">
        <v>233</v>
      </c>
      <c r="I281" s="81">
        <v>2000</v>
      </c>
      <c r="J281" s="81">
        <v>4</v>
      </c>
      <c r="K281" s="81">
        <v>23</v>
      </c>
      <c r="L281" s="81">
        <v>41.5</v>
      </c>
      <c r="M281" s="81" t="s">
        <v>7136</v>
      </c>
      <c r="N281" s="81">
        <v>60</v>
      </c>
      <c r="O281" s="81" t="s">
        <v>164</v>
      </c>
      <c r="P281" s="81">
        <v>11</v>
      </c>
      <c r="Q281" s="81" t="s">
        <v>233</v>
      </c>
      <c r="S281" s="81">
        <v>2000</v>
      </c>
      <c r="T281" s="81">
        <v>4</v>
      </c>
      <c r="U281" s="81">
        <v>90.25</v>
      </c>
      <c r="V281" s="81">
        <v>659</v>
      </c>
      <c r="W281" s="81" t="s">
        <v>1164</v>
      </c>
      <c r="X281" s="81" t="s">
        <v>259</v>
      </c>
      <c r="AD281" s="82">
        <v>342</v>
      </c>
      <c r="AE281" s="82">
        <v>55</v>
      </c>
      <c r="AF281" s="82">
        <v>15</v>
      </c>
      <c r="AG281" s="82" t="s">
        <v>164</v>
      </c>
      <c r="AH281" s="82">
        <v>11</v>
      </c>
      <c r="AI281" s="82">
        <v>2000</v>
      </c>
      <c r="AJ281" s="82" t="s">
        <v>233</v>
      </c>
      <c r="AL281" s="82" t="s">
        <v>920</v>
      </c>
      <c r="AM281" s="82">
        <v>100</v>
      </c>
      <c r="AO281" s="82" t="s">
        <v>920</v>
      </c>
      <c r="AP281" s="82" t="s">
        <v>259</v>
      </c>
      <c r="AU281" s="82">
        <v>80</v>
      </c>
      <c r="AV281" s="82" t="s">
        <v>164</v>
      </c>
      <c r="AW281" s="82">
        <v>11</v>
      </c>
      <c r="AX281" s="82">
        <v>2000</v>
      </c>
      <c r="AY281" s="82" t="s">
        <v>233</v>
      </c>
      <c r="BD281" s="82" t="s">
        <v>920</v>
      </c>
      <c r="BE281" s="82" t="s">
        <v>259</v>
      </c>
      <c r="BJ281" s="83" t="s">
        <v>162</v>
      </c>
      <c r="BQ281" s="84" t="s">
        <v>164</v>
      </c>
      <c r="BR281" s="84">
        <v>12.35</v>
      </c>
      <c r="BS281" s="84" t="s">
        <v>162</v>
      </c>
    </row>
    <row r="282" spans="1:73" x14ac:dyDescent="0.25">
      <c r="A282" s="79" t="s">
        <v>4026</v>
      </c>
      <c r="B282" s="105">
        <f>VLOOKUP(A282,[1]Pop!A281:B1225,2,FALSE)</f>
        <v>785</v>
      </c>
      <c r="C282" s="80" t="s">
        <v>164</v>
      </c>
      <c r="D282" s="81">
        <v>316</v>
      </c>
      <c r="E282" s="81" t="s">
        <v>164</v>
      </c>
      <c r="F282" s="81">
        <v>13.5</v>
      </c>
      <c r="G282" s="81" t="s">
        <v>233</v>
      </c>
      <c r="I282" s="81">
        <v>1000</v>
      </c>
      <c r="J282" s="81">
        <v>6.4</v>
      </c>
      <c r="K282" s="81">
        <v>30.4</v>
      </c>
      <c r="L282" s="81">
        <v>47.9</v>
      </c>
      <c r="N282" s="81">
        <v>35</v>
      </c>
      <c r="O282" s="81" t="s">
        <v>164</v>
      </c>
      <c r="P282" s="81">
        <v>13.5</v>
      </c>
      <c r="Q282" s="81" t="s">
        <v>233</v>
      </c>
      <c r="S282" s="81">
        <v>1000</v>
      </c>
      <c r="T282" s="81">
        <v>6.4</v>
      </c>
      <c r="U282" s="81">
        <v>100.4</v>
      </c>
      <c r="V282" s="81">
        <v>712.9</v>
      </c>
      <c r="X282" s="81" t="s">
        <v>259</v>
      </c>
      <c r="AD282" s="82">
        <v>316</v>
      </c>
      <c r="AE282" s="82">
        <v>57</v>
      </c>
      <c r="AF282" s="82">
        <v>12.1</v>
      </c>
      <c r="AG282" s="82" t="s">
        <v>164</v>
      </c>
      <c r="AI282" s="82">
        <v>1000</v>
      </c>
      <c r="AJ282" s="82" t="s">
        <v>233</v>
      </c>
      <c r="AL282" s="82">
        <v>1</v>
      </c>
      <c r="AM282" s="82">
        <v>100</v>
      </c>
      <c r="AN282" s="82">
        <v>1</v>
      </c>
      <c r="AP282" s="82" t="s">
        <v>259</v>
      </c>
      <c r="AU282" s="82">
        <v>14</v>
      </c>
      <c r="AV282" s="82" t="s">
        <v>164</v>
      </c>
      <c r="AW282" s="82">
        <v>10</v>
      </c>
      <c r="AX282" s="82">
        <v>1000</v>
      </c>
      <c r="AY282" s="82" t="s">
        <v>233</v>
      </c>
      <c r="BA282" s="82">
        <v>1</v>
      </c>
      <c r="BB282" s="82">
        <v>100</v>
      </c>
      <c r="BC282" s="82">
        <v>1</v>
      </c>
      <c r="BE282" s="82" t="s">
        <v>259</v>
      </c>
      <c r="BJ282" s="83" t="s">
        <v>162</v>
      </c>
      <c r="BQ282" s="84" t="s">
        <v>162</v>
      </c>
      <c r="BS282" s="84" t="s">
        <v>162</v>
      </c>
    </row>
    <row r="283" spans="1:73" x14ac:dyDescent="0.25">
      <c r="A283" s="79" t="s">
        <v>3010</v>
      </c>
      <c r="B283" s="105">
        <f>VLOOKUP(A283,[1]Pop!A282:B1226,2,FALSE)</f>
        <v>2067</v>
      </c>
      <c r="C283" s="80" t="s">
        <v>164</v>
      </c>
      <c r="D283" s="81">
        <v>799</v>
      </c>
      <c r="E283" s="81" t="s">
        <v>164</v>
      </c>
      <c r="F283" s="81">
        <v>8.81</v>
      </c>
      <c r="G283" s="81" t="s">
        <v>233</v>
      </c>
      <c r="I283" s="81">
        <v>2000</v>
      </c>
      <c r="J283" s="81">
        <v>4.21</v>
      </c>
      <c r="K283" s="81">
        <v>21.44</v>
      </c>
      <c r="L283" s="81">
        <v>42.49</v>
      </c>
      <c r="N283" s="81">
        <v>125</v>
      </c>
      <c r="O283" s="81" t="s">
        <v>164</v>
      </c>
      <c r="P283" s="81">
        <v>9.44</v>
      </c>
      <c r="Q283" s="81" t="s">
        <v>233</v>
      </c>
      <c r="S283" s="81">
        <v>2000</v>
      </c>
      <c r="T283" s="81">
        <v>5.47</v>
      </c>
      <c r="U283" s="81">
        <v>135.25</v>
      </c>
      <c r="V283" s="81">
        <v>1092.5</v>
      </c>
      <c r="X283" s="81" t="s">
        <v>259</v>
      </c>
      <c r="AD283" s="82">
        <v>793</v>
      </c>
      <c r="AE283" s="82">
        <v>114</v>
      </c>
      <c r="AF283" s="82">
        <v>35.83</v>
      </c>
      <c r="AG283" s="82" t="s">
        <v>164</v>
      </c>
      <c r="AH283" s="82">
        <v>19.38</v>
      </c>
      <c r="AI283" s="82">
        <v>2000</v>
      </c>
      <c r="AJ283" s="82" t="s">
        <v>233</v>
      </c>
      <c r="AL283" s="82">
        <v>9.26</v>
      </c>
      <c r="AM283" s="82">
        <v>220</v>
      </c>
      <c r="AP283" s="82" t="s">
        <v>241</v>
      </c>
      <c r="AR283" s="82">
        <v>3938000</v>
      </c>
      <c r="AU283" s="82">
        <v>95.9</v>
      </c>
      <c r="AV283" s="82" t="s">
        <v>164</v>
      </c>
      <c r="AW283" s="82">
        <v>20.77</v>
      </c>
      <c r="AX283" s="82">
        <v>2000</v>
      </c>
      <c r="AY283" s="82" t="s">
        <v>233</v>
      </c>
      <c r="BA283" s="82">
        <v>12.04</v>
      </c>
      <c r="BB283" s="82">
        <v>220</v>
      </c>
      <c r="BE283" s="82" t="s">
        <v>241</v>
      </c>
      <c r="BG283" s="82">
        <v>3938000</v>
      </c>
      <c r="BJ283" s="83" t="s">
        <v>162</v>
      </c>
      <c r="BQ283" s="84" t="s">
        <v>164</v>
      </c>
      <c r="BR283" s="84">
        <v>12</v>
      </c>
      <c r="BS283" s="84" t="s">
        <v>164</v>
      </c>
      <c r="BT283" s="85">
        <v>4</v>
      </c>
    </row>
    <row r="284" spans="1:73" ht="60" x14ac:dyDescent="0.25">
      <c r="A284" s="79" t="s">
        <v>3971</v>
      </c>
      <c r="B284" s="105">
        <f>VLOOKUP(A284,[1]Pop!A283:B1227,2,FALSE)</f>
        <v>3897</v>
      </c>
      <c r="C284" s="80" t="s">
        <v>164</v>
      </c>
      <c r="D284" s="81">
        <v>1452</v>
      </c>
      <c r="E284" s="81" t="s">
        <v>164</v>
      </c>
      <c r="F284" s="81" t="s">
        <v>7527</v>
      </c>
      <c r="G284" s="81" t="s">
        <v>233</v>
      </c>
      <c r="I284" s="81" t="s">
        <v>2022</v>
      </c>
      <c r="J284" s="100" t="s">
        <v>7528</v>
      </c>
      <c r="M284" s="81" t="s">
        <v>7529</v>
      </c>
      <c r="N284" s="81">
        <v>292</v>
      </c>
      <c r="O284" s="81" t="s">
        <v>164</v>
      </c>
      <c r="P284" s="81" t="s">
        <v>7530</v>
      </c>
      <c r="Q284" s="81" t="s">
        <v>233</v>
      </c>
      <c r="S284" s="81">
        <v>3000</v>
      </c>
      <c r="T284" s="81" t="s">
        <v>7531</v>
      </c>
      <c r="W284" s="81" t="s">
        <v>7532</v>
      </c>
      <c r="X284" s="81" t="s">
        <v>323</v>
      </c>
      <c r="AB284" s="81" t="s">
        <v>7533</v>
      </c>
      <c r="AD284" s="82">
        <v>1451</v>
      </c>
      <c r="AE284" s="82">
        <v>225</v>
      </c>
      <c r="AF284" s="82" t="s">
        <v>7534</v>
      </c>
      <c r="AG284" s="82" t="s">
        <v>164</v>
      </c>
      <c r="AH284" s="82" t="s">
        <v>7535</v>
      </c>
      <c r="AI284" s="82" t="s">
        <v>3984</v>
      </c>
      <c r="AJ284" s="82" t="s">
        <v>233</v>
      </c>
      <c r="AL284" s="82" t="s">
        <v>7536</v>
      </c>
      <c r="AN284" s="82">
        <v>3.39</v>
      </c>
      <c r="AP284" s="82" t="s">
        <v>323</v>
      </c>
      <c r="AT284" s="82" t="s">
        <v>7533</v>
      </c>
      <c r="AU284" s="82" t="s">
        <v>7535</v>
      </c>
      <c r="AV284" s="82" t="s">
        <v>164</v>
      </c>
      <c r="AW284" s="82" t="s">
        <v>7537</v>
      </c>
      <c r="AX284" s="82" t="s">
        <v>1160</v>
      </c>
      <c r="AY284" s="82" t="s">
        <v>233</v>
      </c>
      <c r="BA284" s="82">
        <v>3.39</v>
      </c>
      <c r="BC284" s="82" t="s">
        <v>7538</v>
      </c>
      <c r="BE284" s="82" t="s">
        <v>323</v>
      </c>
      <c r="BI284" s="82" t="s">
        <v>7533</v>
      </c>
      <c r="BJ284" s="83" t="s">
        <v>164</v>
      </c>
      <c r="BK284" s="83">
        <v>2</v>
      </c>
      <c r="BL284" s="83" t="s">
        <v>7781</v>
      </c>
      <c r="BM284" s="83" t="s">
        <v>775</v>
      </c>
      <c r="BN284" s="83" t="s">
        <v>3992</v>
      </c>
      <c r="BQ284" s="84" t="s">
        <v>162</v>
      </c>
      <c r="BS284" s="84" t="s">
        <v>164</v>
      </c>
      <c r="BT284" s="85" t="s">
        <v>7539</v>
      </c>
    </row>
    <row r="285" spans="1:73" x14ac:dyDescent="0.25">
      <c r="A285" s="79" t="s">
        <v>5304</v>
      </c>
      <c r="B285" s="105">
        <f>VLOOKUP(A285,[1]Pop!A284:B1228,2,FALSE)</f>
        <v>9874</v>
      </c>
      <c r="C285" s="80" t="s">
        <v>164</v>
      </c>
      <c r="D285" s="81" t="s">
        <v>7650</v>
      </c>
      <c r="E285" s="81" t="s">
        <v>164</v>
      </c>
      <c r="F285" s="81">
        <v>11.03</v>
      </c>
      <c r="G285" s="81" t="s">
        <v>614</v>
      </c>
      <c r="I285" s="81">
        <v>245</v>
      </c>
      <c r="J285" s="81">
        <v>4.49</v>
      </c>
      <c r="M285" s="81" t="s">
        <v>7651</v>
      </c>
      <c r="N285" s="81" t="s">
        <v>7652</v>
      </c>
      <c r="O285" s="81" t="s">
        <v>164</v>
      </c>
      <c r="P285" s="81" t="s">
        <v>7653</v>
      </c>
      <c r="Q285" s="81" t="s">
        <v>614</v>
      </c>
      <c r="S285" s="81" t="s">
        <v>7654</v>
      </c>
      <c r="T285" s="81">
        <v>4.49</v>
      </c>
      <c r="W285" s="81" t="s">
        <v>7651</v>
      </c>
      <c r="X285" s="81" t="s">
        <v>241</v>
      </c>
      <c r="Z285" s="88">
        <v>3398966</v>
      </c>
      <c r="AD285" s="82">
        <v>3454</v>
      </c>
      <c r="AE285" s="82">
        <v>301</v>
      </c>
      <c r="AG285" s="82" t="s">
        <v>164</v>
      </c>
      <c r="AH285" s="82">
        <v>13.07</v>
      </c>
      <c r="AI285" s="82">
        <v>245</v>
      </c>
      <c r="AJ285" s="82" t="s">
        <v>614</v>
      </c>
      <c r="AL285" s="82" t="s">
        <v>7655</v>
      </c>
      <c r="AM285" s="82" t="s">
        <v>7656</v>
      </c>
      <c r="AN285" s="82" t="s">
        <v>7657</v>
      </c>
      <c r="AP285" s="82" t="s">
        <v>241</v>
      </c>
      <c r="AR285" s="82" t="s">
        <v>7658</v>
      </c>
      <c r="AV285" s="82" t="s">
        <v>164</v>
      </c>
      <c r="AW285" s="82">
        <v>13.07</v>
      </c>
      <c r="AX285" s="82" t="s">
        <v>7659</v>
      </c>
      <c r="AY285" s="82" t="s">
        <v>614</v>
      </c>
      <c r="BA285" s="82" t="s">
        <v>7655</v>
      </c>
      <c r="BB285" s="82" t="s">
        <v>7660</v>
      </c>
      <c r="BC285" s="82" t="s">
        <v>7657</v>
      </c>
      <c r="BE285" s="82" t="s">
        <v>259</v>
      </c>
      <c r="BJ285" s="83" t="s">
        <v>162</v>
      </c>
      <c r="BQ285" s="84" t="s">
        <v>164</v>
      </c>
      <c r="BS285" s="84" t="s">
        <v>162</v>
      </c>
    </row>
    <row r="286" spans="1:73" x14ac:dyDescent="0.25">
      <c r="A286" s="79" t="s">
        <v>6549</v>
      </c>
      <c r="B286" s="105">
        <f>VLOOKUP(A286,[1]Pop!A285:B1229,2,FALSE)</f>
        <v>966</v>
      </c>
      <c r="C286" s="80" t="s">
        <v>164</v>
      </c>
      <c r="D286" s="81">
        <v>371</v>
      </c>
      <c r="E286" s="81" t="s">
        <v>164</v>
      </c>
      <c r="F286" s="81">
        <v>12</v>
      </c>
      <c r="G286" s="81" t="s">
        <v>233</v>
      </c>
      <c r="I286" s="81">
        <v>0</v>
      </c>
      <c r="J286" s="81" t="s">
        <v>7212</v>
      </c>
      <c r="K286" s="81">
        <v>46.5</v>
      </c>
      <c r="L286" s="81">
        <v>81</v>
      </c>
      <c r="M286" s="81" t="s">
        <v>7213</v>
      </c>
      <c r="N286" s="81">
        <v>72</v>
      </c>
      <c r="O286" s="81" t="s">
        <v>164</v>
      </c>
      <c r="P286" s="81">
        <v>12</v>
      </c>
      <c r="Q286" s="81" t="s">
        <v>167</v>
      </c>
      <c r="R286" s="81" t="s">
        <v>7214</v>
      </c>
      <c r="S286" s="81">
        <v>0</v>
      </c>
      <c r="T286" s="81" t="s">
        <v>7215</v>
      </c>
      <c r="U286" s="81">
        <v>172.5</v>
      </c>
      <c r="V286" s="81">
        <v>1392</v>
      </c>
      <c r="W286" s="81" t="s">
        <v>7213</v>
      </c>
      <c r="X286" s="81" t="s">
        <v>259</v>
      </c>
      <c r="AC286" s="81" t="s">
        <v>264</v>
      </c>
      <c r="AD286" s="82">
        <v>366</v>
      </c>
      <c r="AE286" s="82">
        <v>61</v>
      </c>
      <c r="AF286" s="82">
        <v>23.7</v>
      </c>
      <c r="AG286" s="82" t="s">
        <v>164</v>
      </c>
      <c r="AH286" s="82">
        <v>10.7</v>
      </c>
      <c r="AI286" s="82">
        <v>0</v>
      </c>
      <c r="AJ286" s="82" t="s">
        <v>233</v>
      </c>
      <c r="AL286" s="82" t="s">
        <v>7216</v>
      </c>
      <c r="AN286" s="82" t="s">
        <v>7217</v>
      </c>
      <c r="AP286" s="82" t="s">
        <v>241</v>
      </c>
      <c r="AR286" s="82" t="s">
        <v>7218</v>
      </c>
      <c r="AV286" s="82" t="s">
        <v>164</v>
      </c>
      <c r="AW286" s="82">
        <v>10.7</v>
      </c>
      <c r="AX286" s="82">
        <v>0</v>
      </c>
      <c r="AY286" s="82" t="s">
        <v>233</v>
      </c>
      <c r="BA286" s="82" t="s">
        <v>7219</v>
      </c>
      <c r="BC286" s="82" t="s">
        <v>7220</v>
      </c>
      <c r="BD286" s="82" t="s">
        <v>7221</v>
      </c>
      <c r="BE286" s="82" t="s">
        <v>241</v>
      </c>
      <c r="BG286" s="82" t="s">
        <v>7218</v>
      </c>
      <c r="BJ286" s="83" t="s">
        <v>162</v>
      </c>
      <c r="BQ286" s="84" t="s">
        <v>162</v>
      </c>
      <c r="BS286" s="84" t="s">
        <v>164</v>
      </c>
      <c r="BT286" s="85">
        <v>8.5</v>
      </c>
      <c r="BU286" s="86" t="s">
        <v>7222</v>
      </c>
    </row>
    <row r="287" spans="1:73" x14ac:dyDescent="0.25">
      <c r="A287" s="79" t="s">
        <v>6551</v>
      </c>
      <c r="B287" s="105">
        <f>VLOOKUP(A287,[1]Pop!A286:B1230,2,FALSE)</f>
        <v>88</v>
      </c>
      <c r="C287" s="80" t="s">
        <v>164</v>
      </c>
      <c r="D287" s="81">
        <v>47</v>
      </c>
      <c r="E287" s="81" t="s">
        <v>164</v>
      </c>
      <c r="F287" s="81">
        <v>44</v>
      </c>
      <c r="G287" s="81" t="s">
        <v>233</v>
      </c>
      <c r="I287" s="81">
        <v>1000</v>
      </c>
      <c r="J287" s="81" t="s">
        <v>6663</v>
      </c>
      <c r="K287" s="81">
        <v>52</v>
      </c>
      <c r="L287" s="81">
        <v>62</v>
      </c>
      <c r="M287" s="81" t="s">
        <v>6664</v>
      </c>
      <c r="N287" s="81">
        <v>0</v>
      </c>
      <c r="O287" s="81" t="s">
        <v>162</v>
      </c>
      <c r="U287" s="81" t="s">
        <v>372</v>
      </c>
      <c r="V287" s="81" t="s">
        <v>372</v>
      </c>
      <c r="W287" s="81" t="s">
        <v>372</v>
      </c>
      <c r="X287" s="81" t="s">
        <v>259</v>
      </c>
      <c r="AD287" s="82">
        <v>44</v>
      </c>
      <c r="AF287" s="82">
        <v>49</v>
      </c>
      <c r="AG287" s="82" t="s">
        <v>164</v>
      </c>
      <c r="AH287" s="82">
        <v>48</v>
      </c>
      <c r="AJ287" s="82" t="s">
        <v>167</v>
      </c>
      <c r="AK287" s="82" t="s">
        <v>6665</v>
      </c>
      <c r="AP287" s="82" t="s">
        <v>259</v>
      </c>
      <c r="AV287" s="82" t="s">
        <v>162</v>
      </c>
      <c r="BE287" s="82" t="s">
        <v>323</v>
      </c>
      <c r="BI287" s="82" t="s">
        <v>1881</v>
      </c>
      <c r="BJ287" s="83" t="s">
        <v>162</v>
      </c>
      <c r="BQ287" s="84" t="s">
        <v>162</v>
      </c>
      <c r="BS287" s="84" t="s">
        <v>162</v>
      </c>
      <c r="BU287" s="86" t="s">
        <v>6666</v>
      </c>
    </row>
    <row r="288" spans="1:73" x14ac:dyDescent="0.25">
      <c r="A288" s="79" t="s">
        <v>6552</v>
      </c>
      <c r="B288" s="105">
        <f>VLOOKUP(A288,[1]Pop!A287:B1231,2,FALSE)</f>
        <v>8070</v>
      </c>
      <c r="C288" s="80" t="s">
        <v>164</v>
      </c>
      <c r="D288" s="81">
        <v>3148</v>
      </c>
      <c r="E288" s="81" t="s">
        <v>164</v>
      </c>
      <c r="F288" s="81">
        <v>10</v>
      </c>
      <c r="G288" s="81" t="s">
        <v>614</v>
      </c>
      <c r="I288" s="81">
        <v>0</v>
      </c>
      <c r="J288" s="81" t="s">
        <v>7625</v>
      </c>
      <c r="M288" s="81" t="s">
        <v>7626</v>
      </c>
      <c r="N288" s="81">
        <v>342</v>
      </c>
      <c r="O288" s="81" t="s">
        <v>164</v>
      </c>
      <c r="P288" s="81" t="s">
        <v>7627</v>
      </c>
      <c r="Q288" s="81" t="s">
        <v>614</v>
      </c>
      <c r="S288" s="81">
        <v>0</v>
      </c>
      <c r="T288" s="81" t="s">
        <v>7628</v>
      </c>
      <c r="W288" s="81" t="s">
        <v>7629</v>
      </c>
      <c r="X288" s="81" t="s">
        <v>259</v>
      </c>
      <c r="AD288" s="82">
        <v>3148</v>
      </c>
      <c r="AE288" s="82">
        <v>342</v>
      </c>
      <c r="AF288" s="82">
        <v>31.25</v>
      </c>
      <c r="AG288" s="82" t="s">
        <v>164</v>
      </c>
      <c r="AH288" s="82">
        <v>20</v>
      </c>
      <c r="AI288" s="82">
        <v>0</v>
      </c>
      <c r="AJ288" s="82" t="s">
        <v>614</v>
      </c>
      <c r="AL288" s="82">
        <v>3.75</v>
      </c>
      <c r="AO288" s="82">
        <v>23.75</v>
      </c>
      <c r="AP288" s="82" t="s">
        <v>259</v>
      </c>
      <c r="AV288" s="82" t="s">
        <v>164</v>
      </c>
      <c r="AW288" s="82" t="s">
        <v>7630</v>
      </c>
      <c r="AX288" s="82">
        <v>0</v>
      </c>
      <c r="AY288" s="82" t="s">
        <v>614</v>
      </c>
      <c r="BA288" s="82">
        <v>3.75</v>
      </c>
      <c r="BD288" s="82">
        <v>23.75</v>
      </c>
      <c r="BE288" s="82" t="s">
        <v>259</v>
      </c>
      <c r="BJ288" s="83" t="s">
        <v>162</v>
      </c>
      <c r="BQ288" s="84" t="s">
        <v>162</v>
      </c>
      <c r="BS288" s="84" t="s">
        <v>164</v>
      </c>
      <c r="BT288" s="85">
        <v>3.75</v>
      </c>
    </row>
    <row r="289" spans="1:73" x14ac:dyDescent="0.25">
      <c r="A289" s="79" t="s">
        <v>6554</v>
      </c>
      <c r="B289" s="105">
        <f>VLOOKUP(A289,[1]Pop!A288:B1232,2,FALSE)</f>
        <v>1408</v>
      </c>
      <c r="C289" s="80" t="s">
        <v>164</v>
      </c>
      <c r="D289" s="81">
        <v>545</v>
      </c>
      <c r="E289" s="81" t="s">
        <v>164</v>
      </c>
      <c r="F289" s="81">
        <v>44.96</v>
      </c>
      <c r="G289" s="81" t="s">
        <v>233</v>
      </c>
      <c r="I289" s="81">
        <v>1000</v>
      </c>
      <c r="J289" s="81">
        <v>6.5</v>
      </c>
      <c r="K289" s="81">
        <v>70.959999999999994</v>
      </c>
      <c r="L289" s="81">
        <v>103.46</v>
      </c>
      <c r="N289" s="81">
        <v>65</v>
      </c>
      <c r="O289" s="81" t="s">
        <v>164</v>
      </c>
      <c r="P289" s="81">
        <v>44.96</v>
      </c>
      <c r="Q289" s="81" t="s">
        <v>233</v>
      </c>
      <c r="S289" s="81">
        <v>1000</v>
      </c>
      <c r="T289" s="81">
        <v>6.5</v>
      </c>
      <c r="U289" s="81">
        <v>200.96</v>
      </c>
      <c r="V289" s="81" t="s">
        <v>264</v>
      </c>
      <c r="AD289" s="82">
        <v>528</v>
      </c>
      <c r="AE289" s="82">
        <v>43</v>
      </c>
      <c r="AF289" s="82">
        <v>35.840000000000003</v>
      </c>
      <c r="AG289" s="82" t="s">
        <v>164</v>
      </c>
      <c r="AH289" s="82">
        <v>22.89</v>
      </c>
      <c r="AI289" s="82">
        <v>1000</v>
      </c>
      <c r="AJ289" s="82" t="s">
        <v>233</v>
      </c>
      <c r="AL289" s="82">
        <v>6.5</v>
      </c>
      <c r="AU289" s="82">
        <v>46.66</v>
      </c>
      <c r="AV289" s="82" t="s">
        <v>164</v>
      </c>
      <c r="AW289" s="82">
        <v>22.89</v>
      </c>
      <c r="AX289" s="82">
        <v>1000</v>
      </c>
      <c r="AY289" s="82" t="s">
        <v>233</v>
      </c>
      <c r="BA289" s="82">
        <v>6.5</v>
      </c>
      <c r="BJ289" s="83" t="s">
        <v>164</v>
      </c>
      <c r="BK289" s="83">
        <v>4.75</v>
      </c>
      <c r="BL289" s="83">
        <v>4.75</v>
      </c>
      <c r="BQ289" s="84" t="s">
        <v>162</v>
      </c>
      <c r="BS289" s="84" t="s">
        <v>164</v>
      </c>
      <c r="BT289" s="85">
        <v>6.75</v>
      </c>
    </row>
    <row r="290" spans="1:73" x14ac:dyDescent="0.25">
      <c r="A290" s="79" t="s">
        <v>2280</v>
      </c>
      <c r="B290" s="105">
        <f>VLOOKUP(A290,[1]Pop!A289:B1233,2,FALSE)</f>
        <v>390</v>
      </c>
      <c r="C290" s="80" t="s">
        <v>164</v>
      </c>
      <c r="D290" s="81">
        <v>209</v>
      </c>
      <c r="E290" s="81" t="s">
        <v>164</v>
      </c>
      <c r="F290" s="81">
        <v>16</v>
      </c>
      <c r="G290" s="81" t="s">
        <v>233</v>
      </c>
      <c r="I290" s="81">
        <v>1000</v>
      </c>
      <c r="J290" s="81">
        <v>3.5</v>
      </c>
      <c r="K290" s="81">
        <v>30</v>
      </c>
      <c r="L290" s="81">
        <v>47.5</v>
      </c>
      <c r="N290" s="81">
        <v>38</v>
      </c>
      <c r="O290" s="81" t="s">
        <v>164</v>
      </c>
      <c r="P290" s="81">
        <v>16</v>
      </c>
      <c r="Q290" s="81" t="s">
        <v>233</v>
      </c>
      <c r="S290" s="81">
        <v>1000</v>
      </c>
      <c r="T290" s="81">
        <v>3.5</v>
      </c>
      <c r="U290" s="81">
        <v>99.5</v>
      </c>
      <c r="V290" s="81">
        <v>712.5</v>
      </c>
      <c r="X290" s="81" t="s">
        <v>259</v>
      </c>
      <c r="AD290" s="82">
        <v>171</v>
      </c>
      <c r="AE290" s="82">
        <v>38</v>
      </c>
      <c r="AF290" s="82">
        <v>15.36</v>
      </c>
      <c r="AG290" s="82" t="s">
        <v>164</v>
      </c>
      <c r="AH290" s="82">
        <v>15.36</v>
      </c>
      <c r="AI290" s="82">
        <v>1000</v>
      </c>
      <c r="AJ290" s="82" t="s">
        <v>233</v>
      </c>
      <c r="AL290" s="82">
        <v>2.5</v>
      </c>
      <c r="AM290" s="82">
        <v>100</v>
      </c>
      <c r="AN290" s="82">
        <v>15.36</v>
      </c>
      <c r="AP290" s="82" t="s">
        <v>259</v>
      </c>
      <c r="AU290" s="82">
        <v>15.36</v>
      </c>
      <c r="AV290" s="82" t="s">
        <v>164</v>
      </c>
      <c r="AW290" s="82">
        <v>15.36</v>
      </c>
      <c r="AX290" s="82">
        <v>1000</v>
      </c>
      <c r="AY290" s="82" t="s">
        <v>233</v>
      </c>
      <c r="BA290" s="82">
        <v>2.5</v>
      </c>
      <c r="BB290" s="82">
        <v>100</v>
      </c>
      <c r="BC290" s="82">
        <v>15.36</v>
      </c>
      <c r="BE290" s="82" t="s">
        <v>259</v>
      </c>
      <c r="BJ290" s="83" t="s">
        <v>162</v>
      </c>
      <c r="BQ290" s="84" t="s">
        <v>164</v>
      </c>
      <c r="BR290" s="84">
        <v>20</v>
      </c>
      <c r="BS290" s="84" t="s">
        <v>162</v>
      </c>
    </row>
    <row r="291" spans="1:73" x14ac:dyDescent="0.25">
      <c r="A291" s="79" t="s">
        <v>3326</v>
      </c>
      <c r="B291" s="105">
        <f>VLOOKUP(A291,[1]Pop!A290:B1234,2,FALSE)</f>
        <v>785</v>
      </c>
      <c r="C291" s="80" t="s">
        <v>164</v>
      </c>
      <c r="D291" s="81">
        <v>325</v>
      </c>
      <c r="E291" s="81" t="s">
        <v>164</v>
      </c>
      <c r="F291" s="81">
        <v>9.5</v>
      </c>
      <c r="G291" s="81" t="s">
        <v>233</v>
      </c>
      <c r="I291" s="81">
        <v>0</v>
      </c>
      <c r="J291" s="81">
        <v>2.25</v>
      </c>
      <c r="K291" s="81">
        <v>20.75</v>
      </c>
      <c r="L291" s="81">
        <v>32</v>
      </c>
      <c r="N291" s="81">
        <v>90</v>
      </c>
      <c r="O291" s="81" t="s">
        <v>164</v>
      </c>
      <c r="P291" s="81">
        <v>9.5</v>
      </c>
      <c r="Q291" s="81" t="s">
        <v>233</v>
      </c>
      <c r="S291" s="81">
        <v>0</v>
      </c>
      <c r="T291" s="81">
        <v>2.25</v>
      </c>
      <c r="U291" s="81">
        <v>65.75</v>
      </c>
      <c r="V291" s="81">
        <v>459.5</v>
      </c>
      <c r="X291" s="81" t="s">
        <v>259</v>
      </c>
      <c r="AD291" s="82">
        <v>320</v>
      </c>
      <c r="AE291" s="82">
        <v>85</v>
      </c>
      <c r="AF291" s="82">
        <v>31.3</v>
      </c>
      <c r="AG291" s="82" t="s">
        <v>164</v>
      </c>
      <c r="AH291" s="82">
        <v>19.5</v>
      </c>
      <c r="AI291" s="82">
        <v>0</v>
      </c>
      <c r="AJ291" s="82" t="s">
        <v>233</v>
      </c>
      <c r="AL291" s="82">
        <v>2.36</v>
      </c>
      <c r="AN291" s="82">
        <v>2.36</v>
      </c>
      <c r="AP291" s="82" t="s">
        <v>241</v>
      </c>
      <c r="AR291" s="82" t="s">
        <v>7113</v>
      </c>
      <c r="AU291" s="82">
        <v>38.299999999999997</v>
      </c>
      <c r="AV291" s="82" t="s">
        <v>164</v>
      </c>
      <c r="AW291" s="82">
        <v>19.5</v>
      </c>
      <c r="AX291" s="82">
        <v>0</v>
      </c>
      <c r="AY291" s="82" t="s">
        <v>233</v>
      </c>
      <c r="BA291" s="82">
        <v>2.36</v>
      </c>
      <c r="BC291" s="82">
        <v>2.36</v>
      </c>
      <c r="BE291" s="82" t="s">
        <v>241</v>
      </c>
      <c r="BG291" s="82" t="s">
        <v>7114</v>
      </c>
      <c r="BJ291" s="83" t="s">
        <v>162</v>
      </c>
      <c r="BQ291" s="84" t="s">
        <v>162</v>
      </c>
      <c r="BS291" s="84" t="s">
        <v>164</v>
      </c>
      <c r="BT291" s="85">
        <v>5</v>
      </c>
    </row>
    <row r="292" spans="1:73" x14ac:dyDescent="0.25">
      <c r="A292" s="79" t="s">
        <v>5776</v>
      </c>
      <c r="B292" s="105">
        <f>VLOOKUP(A292,[1]Pop!A291:B1235,2,FALSE)</f>
        <v>2968</v>
      </c>
      <c r="C292" s="80" t="s">
        <v>164</v>
      </c>
      <c r="D292" s="81">
        <v>1172</v>
      </c>
      <c r="E292" s="81" t="s">
        <v>164</v>
      </c>
      <c r="F292" s="89">
        <v>21.25</v>
      </c>
      <c r="G292" s="81" t="s">
        <v>233</v>
      </c>
      <c r="I292" s="88">
        <v>3000</v>
      </c>
      <c r="J292" s="81" t="s">
        <v>7482</v>
      </c>
      <c r="K292" s="81">
        <v>36.049999999999997</v>
      </c>
      <c r="L292" s="81">
        <v>73.05</v>
      </c>
      <c r="N292" s="81">
        <v>206</v>
      </c>
      <c r="O292" s="81" t="s">
        <v>164</v>
      </c>
      <c r="P292" s="89">
        <v>21.25</v>
      </c>
      <c r="Q292" s="81" t="s">
        <v>233</v>
      </c>
      <c r="S292" s="88">
        <v>3000</v>
      </c>
      <c r="T292" s="81" t="s">
        <v>7483</v>
      </c>
      <c r="U292" s="89">
        <v>184.05</v>
      </c>
      <c r="V292" s="89">
        <v>1479.05</v>
      </c>
      <c r="X292" s="81" t="s">
        <v>241</v>
      </c>
      <c r="Z292" s="96">
        <v>230000</v>
      </c>
      <c r="AD292" s="92">
        <v>1031</v>
      </c>
      <c r="AE292" s="82">
        <v>199</v>
      </c>
      <c r="AF292" s="91">
        <v>45</v>
      </c>
      <c r="AG292" s="82" t="s">
        <v>164</v>
      </c>
      <c r="AH292" s="91">
        <v>8.6</v>
      </c>
      <c r="AI292" s="82">
        <v>1</v>
      </c>
      <c r="AJ292" s="82" t="s">
        <v>233</v>
      </c>
      <c r="AL292" s="82" t="s">
        <v>7484</v>
      </c>
      <c r="AM292" s="95">
        <v>1</v>
      </c>
      <c r="AP292" s="82" t="s">
        <v>241</v>
      </c>
      <c r="AR292" s="82" t="s">
        <v>7485</v>
      </c>
      <c r="AU292" s="98">
        <v>225</v>
      </c>
      <c r="AV292" s="82" t="s">
        <v>164</v>
      </c>
      <c r="AW292" s="91">
        <v>8.6</v>
      </c>
      <c r="AX292" s="82">
        <v>1</v>
      </c>
      <c r="AY292" s="82" t="s">
        <v>233</v>
      </c>
      <c r="BA292" s="82" t="s">
        <v>7486</v>
      </c>
      <c r="BB292" s="95">
        <v>1</v>
      </c>
      <c r="BC292" s="82" t="s">
        <v>7487</v>
      </c>
      <c r="BE292" s="82" t="s">
        <v>241</v>
      </c>
      <c r="BG292" s="82" t="s">
        <v>7488</v>
      </c>
      <c r="BJ292" s="83" t="s">
        <v>162</v>
      </c>
      <c r="BQ292" s="84" t="s">
        <v>162</v>
      </c>
      <c r="BS292" s="84" t="s">
        <v>164</v>
      </c>
      <c r="BT292" s="90">
        <v>3.75</v>
      </c>
    </row>
    <row r="293" spans="1:73" x14ac:dyDescent="0.25">
      <c r="A293" s="79" t="s">
        <v>4722</v>
      </c>
      <c r="B293" s="105">
        <f>VLOOKUP(A293,[1]Pop!A292:B1236,2,FALSE)</f>
        <v>289</v>
      </c>
      <c r="C293" s="80" t="s">
        <v>164</v>
      </c>
      <c r="D293" s="81">
        <v>330</v>
      </c>
      <c r="E293" s="81" t="s">
        <v>164</v>
      </c>
      <c r="F293" s="81">
        <v>43.67</v>
      </c>
      <c r="G293" s="81" t="s">
        <v>233</v>
      </c>
      <c r="I293" s="81">
        <v>4000</v>
      </c>
      <c r="J293" s="81" t="s">
        <v>6837</v>
      </c>
      <c r="M293" s="81" t="s">
        <v>6838</v>
      </c>
      <c r="N293" s="81">
        <v>15</v>
      </c>
      <c r="O293" s="81" t="s">
        <v>164</v>
      </c>
      <c r="P293" s="81">
        <v>43.67</v>
      </c>
      <c r="Q293" s="81" t="s">
        <v>233</v>
      </c>
      <c r="S293" s="81">
        <v>4000</v>
      </c>
      <c r="T293" s="81" t="s">
        <v>6839</v>
      </c>
      <c r="W293" s="81" t="s">
        <v>6838</v>
      </c>
      <c r="X293" s="81" t="s">
        <v>865</v>
      </c>
      <c r="AA293" s="81" t="s">
        <v>6840</v>
      </c>
      <c r="AG293" s="82" t="s">
        <v>162</v>
      </c>
      <c r="AV293" s="82" t="s">
        <v>162</v>
      </c>
      <c r="BJ293" s="83" t="s">
        <v>162</v>
      </c>
      <c r="BQ293" s="84" t="s">
        <v>164</v>
      </c>
      <c r="BR293" s="84">
        <v>16.079999999999998</v>
      </c>
      <c r="BS293" s="84" t="s">
        <v>164</v>
      </c>
      <c r="BT293" s="85" t="s">
        <v>6841</v>
      </c>
    </row>
    <row r="294" spans="1:73" x14ac:dyDescent="0.25">
      <c r="A294" s="79" t="s">
        <v>2739</v>
      </c>
      <c r="B294" s="105">
        <f>VLOOKUP(A294,[1]Pop!A293:B1237,2,FALSE)</f>
        <v>966</v>
      </c>
      <c r="C294" s="80" t="s">
        <v>164</v>
      </c>
      <c r="D294" s="81">
        <v>420</v>
      </c>
      <c r="E294" s="81" t="s">
        <v>164</v>
      </c>
      <c r="F294" s="81">
        <v>25.96</v>
      </c>
      <c r="G294" s="81" t="s">
        <v>233</v>
      </c>
      <c r="I294" s="81">
        <v>2000</v>
      </c>
      <c r="J294" s="81">
        <v>3.3999999999999998E-3</v>
      </c>
      <c r="K294" s="81">
        <v>36.159999999999997</v>
      </c>
      <c r="L294" s="81">
        <v>53.16</v>
      </c>
      <c r="N294" s="81">
        <v>46</v>
      </c>
      <c r="O294" s="81" t="s">
        <v>164</v>
      </c>
      <c r="P294" s="81">
        <v>25.96</v>
      </c>
      <c r="Q294" s="81" t="s">
        <v>233</v>
      </c>
      <c r="S294" s="81">
        <v>2000</v>
      </c>
      <c r="T294" s="81">
        <v>3.3999999999999998E-3</v>
      </c>
      <c r="U294" s="81">
        <v>123.32</v>
      </c>
      <c r="V294" s="81" t="s">
        <v>264</v>
      </c>
      <c r="X294" s="81" t="s">
        <v>259</v>
      </c>
      <c r="AD294" s="82">
        <v>408</v>
      </c>
      <c r="AE294" s="82">
        <v>40</v>
      </c>
      <c r="AF294" s="82">
        <v>13.76</v>
      </c>
      <c r="AG294" s="82" t="s">
        <v>164</v>
      </c>
      <c r="AH294" s="82">
        <v>11</v>
      </c>
      <c r="AI294" s="82">
        <v>2000</v>
      </c>
      <c r="AJ294" s="82" t="s">
        <v>233</v>
      </c>
      <c r="AL294" s="82">
        <v>5.7000000000000002E-3</v>
      </c>
      <c r="AN294" s="82" t="s">
        <v>7223</v>
      </c>
      <c r="AP294" s="82" t="s">
        <v>259</v>
      </c>
      <c r="AU294" s="82">
        <v>27.8</v>
      </c>
      <c r="AV294" s="82" t="s">
        <v>164</v>
      </c>
      <c r="AW294" s="82">
        <v>11</v>
      </c>
      <c r="AX294" s="82">
        <v>2000</v>
      </c>
      <c r="AY294" s="82" t="s">
        <v>233</v>
      </c>
      <c r="BA294" s="82">
        <v>5.7000000000000002E-3</v>
      </c>
      <c r="BC294" s="82" t="s">
        <v>7223</v>
      </c>
      <c r="BE294" s="82" t="s">
        <v>259</v>
      </c>
      <c r="BJ294" s="83" t="s">
        <v>162</v>
      </c>
      <c r="BQ294" s="84" t="s">
        <v>162</v>
      </c>
      <c r="BS294" s="84" t="s">
        <v>162</v>
      </c>
    </row>
    <row r="295" spans="1:73" x14ac:dyDescent="0.25">
      <c r="A295" s="79" t="s">
        <v>6557</v>
      </c>
      <c r="B295" s="105">
        <f>VLOOKUP(A295,[1]Pop!A294:B1238,2,FALSE)</f>
        <v>132</v>
      </c>
      <c r="C295" s="80" t="s">
        <v>164</v>
      </c>
      <c r="D295" s="81">
        <v>67</v>
      </c>
      <c r="E295" s="81" t="s">
        <v>164</v>
      </c>
      <c r="F295" s="81">
        <v>29</v>
      </c>
      <c r="G295" s="81" t="s">
        <v>233</v>
      </c>
      <c r="I295" s="81">
        <v>3000</v>
      </c>
      <c r="J295" s="81">
        <v>3.8E-3</v>
      </c>
      <c r="N295" s="81">
        <v>2</v>
      </c>
      <c r="O295" s="81" t="s">
        <v>164</v>
      </c>
      <c r="P295" s="81">
        <v>29</v>
      </c>
      <c r="Q295" s="81" t="s">
        <v>233</v>
      </c>
      <c r="S295" s="81">
        <v>3000</v>
      </c>
      <c r="T295" s="81">
        <v>3.8E-3</v>
      </c>
      <c r="X295" s="81" t="s">
        <v>259</v>
      </c>
      <c r="AD295" s="82">
        <v>64</v>
      </c>
      <c r="AE295" s="82">
        <v>2</v>
      </c>
      <c r="AF295" s="82">
        <v>29</v>
      </c>
      <c r="AG295" s="82" t="s">
        <v>164</v>
      </c>
      <c r="AH295" s="82">
        <v>29</v>
      </c>
      <c r="AI295" s="82">
        <v>4000</v>
      </c>
      <c r="AJ295" s="82" t="s">
        <v>233</v>
      </c>
      <c r="AL295" s="82">
        <v>2E-3</v>
      </c>
      <c r="AP295" s="82" t="s">
        <v>259</v>
      </c>
      <c r="AU295" s="82">
        <v>29</v>
      </c>
      <c r="AV295" s="82" t="s">
        <v>164</v>
      </c>
      <c r="AW295" s="82">
        <v>29</v>
      </c>
      <c r="AX295" s="82">
        <v>4000</v>
      </c>
      <c r="AY295" s="82" t="s">
        <v>233</v>
      </c>
      <c r="BA295" s="82">
        <v>2E-3</v>
      </c>
      <c r="BE295" s="82" t="s">
        <v>259</v>
      </c>
      <c r="BJ295" s="83" t="s">
        <v>162</v>
      </c>
      <c r="BQ295" s="84" t="s">
        <v>164</v>
      </c>
      <c r="BR295" s="84">
        <v>17</v>
      </c>
      <c r="BS295" s="84" t="s">
        <v>162</v>
      </c>
    </row>
    <row r="296" spans="1:73" x14ac:dyDescent="0.25">
      <c r="A296" s="79" t="s">
        <v>6562</v>
      </c>
      <c r="B296" s="105">
        <f>VLOOKUP(A296,[1]Pop!A295:B1239,2,FALSE)</f>
        <v>646</v>
      </c>
      <c r="C296" s="80" t="s">
        <v>164</v>
      </c>
      <c r="D296" s="81">
        <v>300</v>
      </c>
      <c r="E296" s="81" t="s">
        <v>164</v>
      </c>
      <c r="F296" s="81">
        <v>21.7</v>
      </c>
      <c r="G296" s="81" t="s">
        <v>233</v>
      </c>
      <c r="I296" s="81" t="s">
        <v>7064</v>
      </c>
      <c r="J296" s="81" t="s">
        <v>7065</v>
      </c>
      <c r="K296" s="81">
        <v>44.7</v>
      </c>
      <c r="L296" s="81">
        <v>75.45</v>
      </c>
      <c r="N296" s="81">
        <v>6</v>
      </c>
      <c r="O296" s="81" t="s">
        <v>164</v>
      </c>
      <c r="P296" s="81">
        <v>21.7</v>
      </c>
      <c r="Q296" s="81" t="s">
        <v>233</v>
      </c>
      <c r="S296" s="81" t="s">
        <v>7064</v>
      </c>
      <c r="T296" s="81">
        <v>6.15</v>
      </c>
      <c r="U296" s="81">
        <v>167.7</v>
      </c>
      <c r="V296" s="81" t="s">
        <v>264</v>
      </c>
      <c r="X296" s="81" t="s">
        <v>7066</v>
      </c>
      <c r="Z296" s="81">
        <v>127473</v>
      </c>
      <c r="AB296" s="81" t="s">
        <v>7067</v>
      </c>
      <c r="AD296" s="82">
        <v>280</v>
      </c>
      <c r="AE296" s="82">
        <v>0</v>
      </c>
      <c r="AF296" s="82">
        <v>24</v>
      </c>
      <c r="AG296" s="82" t="s">
        <v>164</v>
      </c>
      <c r="AH296" s="82">
        <v>18.5</v>
      </c>
      <c r="AI296" s="82" t="s">
        <v>1486</v>
      </c>
      <c r="AJ296" s="82" t="s">
        <v>233</v>
      </c>
      <c r="AL296" s="82" t="s">
        <v>7068</v>
      </c>
      <c r="AN296" s="82">
        <v>21.7</v>
      </c>
      <c r="AP296" s="82" t="s">
        <v>323</v>
      </c>
      <c r="AT296" s="82" t="s">
        <v>7069</v>
      </c>
      <c r="AU296" s="82">
        <v>18.5</v>
      </c>
      <c r="AV296" s="82" t="s">
        <v>164</v>
      </c>
      <c r="AW296" s="82">
        <v>18.5</v>
      </c>
      <c r="AX296" s="82" t="s">
        <v>1486</v>
      </c>
      <c r="AY296" s="82" t="s">
        <v>233</v>
      </c>
      <c r="BA296" s="82" t="s">
        <v>7070</v>
      </c>
      <c r="BJ296" s="83" t="s">
        <v>162</v>
      </c>
      <c r="BQ296" s="84" t="s">
        <v>162</v>
      </c>
      <c r="BS296" s="84" t="s">
        <v>164</v>
      </c>
      <c r="BT296" s="85" t="s">
        <v>7071</v>
      </c>
    </row>
    <row r="297" spans="1:73" ht="45" x14ac:dyDescent="0.25">
      <c r="A297" s="79" t="s">
        <v>5886</v>
      </c>
      <c r="B297" s="105">
        <f>VLOOKUP(A297,[1]Pop!A296:B1240,2,FALSE)</f>
        <v>3068</v>
      </c>
      <c r="C297" s="80" t="s">
        <v>164</v>
      </c>
      <c r="D297" s="81">
        <v>3068</v>
      </c>
      <c r="E297" s="81" t="s">
        <v>164</v>
      </c>
      <c r="F297" s="81">
        <v>15.9</v>
      </c>
      <c r="G297" s="81" t="s">
        <v>233</v>
      </c>
      <c r="I297" s="81">
        <v>2500</v>
      </c>
      <c r="K297" s="81">
        <v>19.63</v>
      </c>
      <c r="L297" s="81">
        <v>44.8</v>
      </c>
      <c r="M297" s="81" t="s">
        <v>7490</v>
      </c>
      <c r="N297" s="81">
        <v>290</v>
      </c>
      <c r="O297" s="81" t="s">
        <v>164</v>
      </c>
      <c r="P297" s="81">
        <v>15.9</v>
      </c>
      <c r="Q297" s="81" t="s">
        <v>233</v>
      </c>
      <c r="S297" s="81">
        <v>2500</v>
      </c>
      <c r="U297" s="81">
        <v>96.65</v>
      </c>
      <c r="V297" s="81">
        <v>770.4</v>
      </c>
      <c r="W297" s="81" t="s">
        <v>7491</v>
      </c>
      <c r="X297" s="81" t="s">
        <v>259</v>
      </c>
      <c r="AC297" s="81" t="s">
        <v>7492</v>
      </c>
      <c r="AD297" s="82">
        <v>2212</v>
      </c>
      <c r="AE297" s="82">
        <v>262</v>
      </c>
      <c r="AF297" s="82">
        <v>17.920000000000002</v>
      </c>
      <c r="AG297" s="82" t="s">
        <v>162</v>
      </c>
      <c r="AN297" s="82">
        <v>4.4800000000000004</v>
      </c>
      <c r="AP297" s="82" t="s">
        <v>259</v>
      </c>
      <c r="AU297" s="82">
        <v>13.44</v>
      </c>
      <c r="AV297" s="82" t="s">
        <v>162</v>
      </c>
      <c r="BC297" s="82">
        <v>4.4800000000000004</v>
      </c>
      <c r="BE297" s="82" t="s">
        <v>259</v>
      </c>
      <c r="BJ297" s="83" t="s">
        <v>162</v>
      </c>
      <c r="BQ297" s="84" t="s">
        <v>162</v>
      </c>
      <c r="BS297" s="84" t="s">
        <v>164</v>
      </c>
      <c r="BT297" s="85">
        <v>15.54</v>
      </c>
      <c r="BU297" s="86" t="s">
        <v>7493</v>
      </c>
    </row>
    <row r="298" spans="1:73" x14ac:dyDescent="0.25">
      <c r="A298" s="79" t="s">
        <v>6570</v>
      </c>
      <c r="B298" s="105">
        <f>VLOOKUP(A298,[1]Pop!A297:B1241,2,FALSE)</f>
        <v>2802</v>
      </c>
      <c r="C298" s="80" t="s">
        <v>164</v>
      </c>
      <c r="D298" s="81">
        <v>1207</v>
      </c>
      <c r="E298" s="81" t="s">
        <v>164</v>
      </c>
      <c r="F298" s="81">
        <v>13.55</v>
      </c>
      <c r="G298" s="81" t="s">
        <v>233</v>
      </c>
      <c r="I298" s="81">
        <v>1000</v>
      </c>
      <c r="J298" s="81">
        <v>4.2300000000000004</v>
      </c>
      <c r="K298" s="81">
        <v>30.47</v>
      </c>
      <c r="L298" s="81">
        <v>51.62</v>
      </c>
      <c r="N298" s="81">
        <v>172</v>
      </c>
      <c r="O298" s="81" t="s">
        <v>164</v>
      </c>
      <c r="P298" s="81">
        <v>13.55</v>
      </c>
      <c r="Q298" s="81" t="s">
        <v>233</v>
      </c>
      <c r="S298" s="81">
        <v>1000</v>
      </c>
      <c r="T298" s="81">
        <v>4.2300000000000004</v>
      </c>
      <c r="U298" s="81">
        <v>115.07</v>
      </c>
      <c r="V298" s="81">
        <v>855.32</v>
      </c>
      <c r="X298" s="81" t="s">
        <v>259</v>
      </c>
      <c r="AC298" s="81" t="s">
        <v>7477</v>
      </c>
      <c r="AD298" s="82">
        <v>1201</v>
      </c>
      <c r="AE298" s="82">
        <v>164</v>
      </c>
      <c r="AF298" s="82">
        <v>36.47</v>
      </c>
      <c r="AG298" s="82" t="s">
        <v>164</v>
      </c>
      <c r="AH298" s="82">
        <v>19.71</v>
      </c>
      <c r="AI298" s="82">
        <v>2000</v>
      </c>
      <c r="AJ298" s="82" t="s">
        <v>233</v>
      </c>
      <c r="AL298" s="82" t="s">
        <v>7478</v>
      </c>
      <c r="AP298" s="82" t="s">
        <v>259</v>
      </c>
      <c r="AU298" s="82">
        <v>213.3</v>
      </c>
      <c r="AV298" s="82" t="s">
        <v>164</v>
      </c>
      <c r="AW298" s="82">
        <v>19.71</v>
      </c>
      <c r="AX298" s="82">
        <v>2000</v>
      </c>
      <c r="AY298" s="82" t="s">
        <v>233</v>
      </c>
      <c r="BA298" s="82" t="s">
        <v>7478</v>
      </c>
      <c r="BE298" s="82" t="s">
        <v>259</v>
      </c>
      <c r="BF298" s="82" t="s">
        <v>3005</v>
      </c>
      <c r="BJ298" s="83" t="s">
        <v>162</v>
      </c>
      <c r="BQ298" s="84" t="s">
        <v>164</v>
      </c>
      <c r="BR298" s="84">
        <v>17.5</v>
      </c>
      <c r="BS298" s="84" t="s">
        <v>162</v>
      </c>
    </row>
    <row r="299" spans="1:73" x14ac:dyDescent="0.25">
      <c r="A299" s="79" t="s">
        <v>6571</v>
      </c>
      <c r="B299" s="105">
        <f>VLOOKUP(A299,[1]Pop!A298:B1242,2,FALSE)</f>
        <v>1134</v>
      </c>
      <c r="C299" s="80" t="s">
        <v>164</v>
      </c>
      <c r="D299" s="81">
        <v>400</v>
      </c>
      <c r="E299" s="81" t="s">
        <v>164</v>
      </c>
      <c r="F299" s="89">
        <v>17</v>
      </c>
      <c r="G299" s="81" t="s">
        <v>233</v>
      </c>
      <c r="I299" s="81">
        <v>1000</v>
      </c>
      <c r="J299" s="81" t="s">
        <v>7253</v>
      </c>
      <c r="K299" s="81">
        <v>39</v>
      </c>
      <c r="L299" s="81">
        <v>66.5</v>
      </c>
      <c r="N299" s="81">
        <v>50</v>
      </c>
      <c r="O299" s="81" t="s">
        <v>164</v>
      </c>
      <c r="P299" s="89">
        <v>17</v>
      </c>
      <c r="Q299" s="81" t="s">
        <v>233</v>
      </c>
      <c r="S299" s="81">
        <v>1000</v>
      </c>
      <c r="T299" s="81" t="s">
        <v>7253</v>
      </c>
      <c r="U299" s="81">
        <v>149</v>
      </c>
      <c r="V299" s="81">
        <v>1111.5</v>
      </c>
      <c r="X299" s="81" t="s">
        <v>259</v>
      </c>
      <c r="AC299" s="81" t="s">
        <v>264</v>
      </c>
      <c r="AD299" s="82">
        <v>396</v>
      </c>
      <c r="AE299" s="82">
        <v>44</v>
      </c>
      <c r="AF299" s="82">
        <v>30</v>
      </c>
      <c r="AG299" s="82" t="s">
        <v>164</v>
      </c>
      <c r="AH299" s="82">
        <v>20</v>
      </c>
      <c r="AI299" s="82">
        <v>3000</v>
      </c>
      <c r="AJ299" s="82" t="s">
        <v>233</v>
      </c>
      <c r="AL299" s="82" t="s">
        <v>7253</v>
      </c>
      <c r="AO299" s="82" t="s">
        <v>7296</v>
      </c>
      <c r="AP299" s="82" t="s">
        <v>259</v>
      </c>
      <c r="AU299" s="98">
        <v>20</v>
      </c>
      <c r="AV299" s="82" t="s">
        <v>164</v>
      </c>
      <c r="AW299" s="98">
        <v>20</v>
      </c>
      <c r="AX299" s="82">
        <v>3000</v>
      </c>
      <c r="AY299" s="82" t="s">
        <v>233</v>
      </c>
      <c r="BA299" s="82" t="s">
        <v>7253</v>
      </c>
      <c r="BD299" s="82" t="s">
        <v>7296</v>
      </c>
      <c r="BE299" s="82" t="s">
        <v>259</v>
      </c>
      <c r="BJ299" s="83" t="s">
        <v>210</v>
      </c>
      <c r="BQ299" s="84" t="s">
        <v>162</v>
      </c>
      <c r="BS299" s="84" t="s">
        <v>162</v>
      </c>
    </row>
    <row r="300" spans="1:73" x14ac:dyDescent="0.25">
      <c r="A300" s="79" t="s">
        <v>6572</v>
      </c>
      <c r="B300" s="105">
        <f>VLOOKUP(A300,[1]Pop!A299:B1243,2,FALSE)</f>
        <v>5190</v>
      </c>
      <c r="C300" s="80" t="s">
        <v>164</v>
      </c>
      <c r="D300" s="81">
        <v>2114</v>
      </c>
      <c r="E300" s="81" t="s">
        <v>164</v>
      </c>
      <c r="F300" s="81">
        <v>10.77</v>
      </c>
      <c r="G300" s="81" t="s">
        <v>614</v>
      </c>
      <c r="I300" s="81" t="s">
        <v>7575</v>
      </c>
      <c r="J300" s="81" t="s">
        <v>7576</v>
      </c>
      <c r="M300" s="81" t="s">
        <v>7577</v>
      </c>
      <c r="N300" s="81">
        <v>296</v>
      </c>
      <c r="O300" s="81" t="s">
        <v>164</v>
      </c>
      <c r="P300" s="81">
        <v>10.77</v>
      </c>
      <c r="Q300" s="81" t="s">
        <v>614</v>
      </c>
      <c r="S300" s="81" t="s">
        <v>7575</v>
      </c>
      <c r="T300" s="81" t="s">
        <v>7576</v>
      </c>
      <c r="W300" s="81" t="s">
        <v>7578</v>
      </c>
      <c r="X300" s="81" t="s">
        <v>373</v>
      </c>
      <c r="Z300" s="96">
        <v>11000000</v>
      </c>
      <c r="AC300" s="81" t="s">
        <v>341</v>
      </c>
      <c r="AD300" s="82">
        <v>2029</v>
      </c>
      <c r="AE300" s="82">
        <v>265</v>
      </c>
      <c r="AF300" s="91">
        <v>35.21</v>
      </c>
      <c r="AG300" s="82" t="s">
        <v>164</v>
      </c>
      <c r="AH300" s="91">
        <v>11.85</v>
      </c>
      <c r="AI300" s="82" t="s">
        <v>7575</v>
      </c>
      <c r="AJ300" s="82" t="s">
        <v>614</v>
      </c>
      <c r="AL300" s="82" t="s">
        <v>7579</v>
      </c>
      <c r="AO300" s="82" t="s">
        <v>7580</v>
      </c>
      <c r="AP300" s="82" t="s">
        <v>373</v>
      </c>
      <c r="AU300" s="91">
        <v>90.8</v>
      </c>
      <c r="AV300" s="82" t="s">
        <v>164</v>
      </c>
      <c r="AW300" s="82" t="s">
        <v>7579</v>
      </c>
      <c r="AX300" s="82" t="s">
        <v>7575</v>
      </c>
      <c r="AY300" s="82" t="s">
        <v>614</v>
      </c>
      <c r="BA300" s="82" t="s">
        <v>7579</v>
      </c>
      <c r="BD300" s="82" t="s">
        <v>7580</v>
      </c>
      <c r="BE300" s="82" t="s">
        <v>373</v>
      </c>
      <c r="BJ300" s="83" t="s">
        <v>162</v>
      </c>
      <c r="BQ300" s="84" t="s">
        <v>162</v>
      </c>
      <c r="BS300" s="84" t="s">
        <v>162</v>
      </c>
    </row>
    <row r="301" spans="1:73" ht="30" x14ac:dyDescent="0.25">
      <c r="A301" s="79" t="s">
        <v>4555</v>
      </c>
      <c r="B301" s="105">
        <f>VLOOKUP(A301,[1]Pop!A300:B1244,2,FALSE)</f>
        <v>850</v>
      </c>
      <c r="C301" s="80" t="s">
        <v>164</v>
      </c>
      <c r="D301" s="81">
        <v>325</v>
      </c>
      <c r="E301" s="81" t="s">
        <v>164</v>
      </c>
      <c r="F301" s="89">
        <v>10</v>
      </c>
      <c r="G301" s="81" t="s">
        <v>233</v>
      </c>
      <c r="I301" s="88">
        <v>1000</v>
      </c>
      <c r="J301" s="89">
        <v>2.8</v>
      </c>
      <c r="K301" s="89">
        <v>21.2</v>
      </c>
      <c r="L301" s="89">
        <v>35.200000000000003</v>
      </c>
      <c r="N301" s="81">
        <v>47</v>
      </c>
      <c r="O301" s="81" t="s">
        <v>164</v>
      </c>
      <c r="P301" s="89">
        <v>10</v>
      </c>
      <c r="Q301" s="81" t="s">
        <v>233</v>
      </c>
      <c r="S301" s="88">
        <v>1000</v>
      </c>
      <c r="T301" s="89">
        <v>2.8</v>
      </c>
      <c r="U301" s="89">
        <v>71.2</v>
      </c>
      <c r="V301" s="89">
        <v>431.2</v>
      </c>
      <c r="X301" s="81" t="s">
        <v>259</v>
      </c>
      <c r="AD301" s="82">
        <v>325</v>
      </c>
      <c r="AE301" s="82">
        <v>47</v>
      </c>
      <c r="AF301" s="91">
        <v>37</v>
      </c>
      <c r="AG301" s="82" t="s">
        <v>164</v>
      </c>
      <c r="AH301" s="91">
        <v>20</v>
      </c>
      <c r="AI301" s="92">
        <v>1000</v>
      </c>
      <c r="AJ301" s="82" t="s">
        <v>233</v>
      </c>
      <c r="AL301" s="91">
        <v>5.6</v>
      </c>
      <c r="AM301" s="95">
        <v>2</v>
      </c>
      <c r="AN301" s="91">
        <v>20</v>
      </c>
      <c r="AP301" s="82" t="s">
        <v>355</v>
      </c>
      <c r="AS301" s="82" t="s">
        <v>7164</v>
      </c>
      <c r="AU301" s="98">
        <v>37</v>
      </c>
      <c r="AV301" s="82" t="s">
        <v>164</v>
      </c>
      <c r="AW301" s="91">
        <v>20</v>
      </c>
      <c r="AX301" s="92">
        <v>1000</v>
      </c>
      <c r="AY301" s="82" t="s">
        <v>233</v>
      </c>
      <c r="BA301" s="91">
        <v>5.6</v>
      </c>
      <c r="BB301" s="95">
        <v>2</v>
      </c>
      <c r="BC301" s="91">
        <v>20</v>
      </c>
      <c r="BE301" s="82" t="s">
        <v>355</v>
      </c>
      <c r="BH301" s="82" t="s">
        <v>7165</v>
      </c>
      <c r="BJ301" s="83" t="s">
        <v>162</v>
      </c>
      <c r="BQ301" s="84" t="s">
        <v>162</v>
      </c>
      <c r="BS301" s="84" t="s">
        <v>164</v>
      </c>
      <c r="BT301" s="85" t="s">
        <v>7166</v>
      </c>
    </row>
    <row r="302" spans="1:73" x14ac:dyDescent="0.25">
      <c r="A302" s="79" t="s">
        <v>5944</v>
      </c>
      <c r="B302" s="105">
        <f>VLOOKUP(A302,[1]Pop!A301:B1245,2,FALSE)</f>
        <v>116</v>
      </c>
      <c r="C302" s="80" t="s">
        <v>164</v>
      </c>
      <c r="D302" s="81">
        <v>67</v>
      </c>
      <c r="E302" s="81" t="s">
        <v>164</v>
      </c>
      <c r="F302" s="81">
        <v>24</v>
      </c>
      <c r="G302" s="81" t="s">
        <v>233</v>
      </c>
      <c r="I302" s="81">
        <v>2000</v>
      </c>
      <c r="J302" s="81" t="s">
        <v>6693</v>
      </c>
      <c r="K302" s="81" t="s">
        <v>6694</v>
      </c>
      <c r="L302" s="81" t="s">
        <v>6695</v>
      </c>
      <c r="M302" s="81" t="s">
        <v>535</v>
      </c>
      <c r="N302" s="81">
        <v>0</v>
      </c>
      <c r="O302" s="81" t="s">
        <v>162</v>
      </c>
      <c r="V302" s="81" t="s">
        <v>341</v>
      </c>
      <c r="X302" s="81" t="s">
        <v>259</v>
      </c>
      <c r="AC302" s="81" t="s">
        <v>535</v>
      </c>
      <c r="AD302" s="82">
        <v>0</v>
      </c>
      <c r="AE302" s="82">
        <v>0</v>
      </c>
      <c r="AF302" s="82">
        <v>0</v>
      </c>
      <c r="AG302" s="82" t="s">
        <v>162</v>
      </c>
      <c r="AN302" s="82" t="s">
        <v>341</v>
      </c>
      <c r="AU302" s="82">
        <v>0</v>
      </c>
      <c r="AV302" s="82" t="s">
        <v>162</v>
      </c>
      <c r="BB302" s="82" t="s">
        <v>341</v>
      </c>
      <c r="BE302" s="82" t="s">
        <v>259</v>
      </c>
      <c r="BF302" s="82">
        <v>0</v>
      </c>
      <c r="BJ302" s="83" t="s">
        <v>162</v>
      </c>
      <c r="BQ302" s="84" t="s">
        <v>162</v>
      </c>
      <c r="BS302" s="84" t="s">
        <v>162</v>
      </c>
      <c r="BU302" s="86" t="s">
        <v>6696</v>
      </c>
    </row>
    <row r="303" spans="1:73" x14ac:dyDescent="0.25">
      <c r="A303" s="79" t="s">
        <v>6573</v>
      </c>
      <c r="B303" s="105">
        <f>VLOOKUP(A303,[1]Pop!A302:B1246,2,FALSE)</f>
        <v>229</v>
      </c>
      <c r="C303" s="80" t="s">
        <v>164</v>
      </c>
      <c r="D303" s="81">
        <v>103</v>
      </c>
      <c r="E303" s="81" t="s">
        <v>164</v>
      </c>
      <c r="F303" s="81">
        <v>12</v>
      </c>
      <c r="G303" s="81" t="s">
        <v>233</v>
      </c>
      <c r="I303" s="81">
        <v>2000</v>
      </c>
      <c r="J303" s="81">
        <v>6</v>
      </c>
      <c r="K303" s="81">
        <v>30</v>
      </c>
      <c r="L303" s="81">
        <v>60</v>
      </c>
      <c r="N303" s="81">
        <v>11</v>
      </c>
      <c r="O303" s="81" t="s">
        <v>164</v>
      </c>
      <c r="P303" s="81">
        <v>12</v>
      </c>
      <c r="Q303" s="81" t="s">
        <v>233</v>
      </c>
      <c r="S303" s="81">
        <v>2000</v>
      </c>
      <c r="T303" s="81">
        <v>6</v>
      </c>
      <c r="U303" s="81">
        <v>150</v>
      </c>
      <c r="V303" s="81">
        <v>1200</v>
      </c>
      <c r="X303" s="81" t="s">
        <v>259</v>
      </c>
      <c r="AC303" s="81" t="s">
        <v>372</v>
      </c>
      <c r="AD303" s="82">
        <v>115</v>
      </c>
      <c r="AE303" s="82">
        <v>23</v>
      </c>
      <c r="AF303" s="82">
        <v>45</v>
      </c>
      <c r="AG303" s="82" t="s">
        <v>164</v>
      </c>
      <c r="AH303" s="82">
        <v>45</v>
      </c>
      <c r="AJ303" s="82" t="s">
        <v>167</v>
      </c>
      <c r="AK303" s="82" t="s">
        <v>6797</v>
      </c>
      <c r="AL303" s="82" t="s">
        <v>6798</v>
      </c>
      <c r="AM303" s="82">
        <v>45</v>
      </c>
      <c r="AN303" s="82">
        <v>45</v>
      </c>
      <c r="AP303" s="82" t="s">
        <v>241</v>
      </c>
      <c r="AR303" s="82">
        <v>1100000</v>
      </c>
      <c r="AU303" s="82">
        <v>45</v>
      </c>
      <c r="AV303" s="82" t="s">
        <v>164</v>
      </c>
      <c r="AW303" s="82">
        <v>45</v>
      </c>
      <c r="AX303" s="82" t="s">
        <v>2867</v>
      </c>
      <c r="AY303" s="82" t="s">
        <v>167</v>
      </c>
      <c r="AZ303" s="82" t="s">
        <v>6799</v>
      </c>
      <c r="BB303" s="82">
        <v>45</v>
      </c>
      <c r="BC303" s="82">
        <v>45</v>
      </c>
      <c r="BE303" s="82" t="s">
        <v>241</v>
      </c>
      <c r="BG303" s="82">
        <v>1100000</v>
      </c>
      <c r="BJ303" s="83" t="s">
        <v>162</v>
      </c>
      <c r="BQ303" s="84" t="s">
        <v>162</v>
      </c>
      <c r="BS303" s="84" t="s">
        <v>162</v>
      </c>
    </row>
    <row r="304" spans="1:73" x14ac:dyDescent="0.25">
      <c r="A304" s="79" t="s">
        <v>5808</v>
      </c>
      <c r="B304" s="105">
        <f>VLOOKUP(A304,[1]Pop!A303:B1247,2,FALSE)</f>
        <v>401</v>
      </c>
      <c r="C304" s="80" t="s">
        <v>164</v>
      </c>
      <c r="D304" s="81">
        <v>168</v>
      </c>
      <c r="E304" s="81" t="s">
        <v>164</v>
      </c>
      <c r="F304" s="81">
        <v>11.07</v>
      </c>
      <c r="G304" s="81" t="s">
        <v>233</v>
      </c>
      <c r="I304" s="81">
        <v>0</v>
      </c>
      <c r="J304" s="81">
        <v>2.7000000000000001E-3</v>
      </c>
      <c r="K304" s="81">
        <v>24.57</v>
      </c>
      <c r="L304" s="81">
        <v>38.07</v>
      </c>
      <c r="N304" s="81">
        <v>13</v>
      </c>
      <c r="O304" s="81" t="s">
        <v>164</v>
      </c>
      <c r="P304" s="81">
        <v>11.07</v>
      </c>
      <c r="Q304" s="81" t="s">
        <v>233</v>
      </c>
      <c r="S304" s="81">
        <v>0</v>
      </c>
      <c r="T304" s="81">
        <v>2.7000000000000001E-3</v>
      </c>
      <c r="U304" s="81">
        <v>78.569999999999993</v>
      </c>
      <c r="V304" s="81">
        <v>551.07000000000005</v>
      </c>
      <c r="X304" s="81" t="s">
        <v>259</v>
      </c>
      <c r="AD304" s="82">
        <v>168</v>
      </c>
      <c r="AE304" s="82">
        <v>13</v>
      </c>
      <c r="AF304" s="82">
        <v>36</v>
      </c>
      <c r="AG304" s="82" t="s">
        <v>162</v>
      </c>
      <c r="AO304" s="82" t="s">
        <v>6935</v>
      </c>
      <c r="AP304" s="82" t="s">
        <v>259</v>
      </c>
      <c r="AU304" s="82">
        <v>41.08</v>
      </c>
      <c r="AV304" s="82" t="s">
        <v>162</v>
      </c>
      <c r="BD304" s="82" t="s">
        <v>6936</v>
      </c>
      <c r="BE304" s="82" t="s">
        <v>259</v>
      </c>
      <c r="BJ304" s="83" t="s">
        <v>162</v>
      </c>
      <c r="BQ304" s="84" t="s">
        <v>162</v>
      </c>
      <c r="BS304" s="84" t="s">
        <v>164</v>
      </c>
      <c r="BT304" s="85">
        <v>11.74</v>
      </c>
    </row>
    <row r="305" spans="1:71" x14ac:dyDescent="0.25">
      <c r="A305" s="79" t="s">
        <v>2194</v>
      </c>
      <c r="B305" s="105">
        <f>VLOOKUP(A305,[1]Pop!A304:B1248,2,FALSE)</f>
        <v>515</v>
      </c>
      <c r="C305" s="80" t="s">
        <v>164</v>
      </c>
      <c r="D305" s="81">
        <v>230</v>
      </c>
      <c r="E305" s="81" t="s">
        <v>164</v>
      </c>
      <c r="F305" s="81">
        <v>31</v>
      </c>
      <c r="G305" s="81" t="s">
        <v>233</v>
      </c>
      <c r="I305" s="81">
        <v>1000</v>
      </c>
      <c r="J305" s="81" t="s">
        <v>1949</v>
      </c>
      <c r="K305" s="81">
        <v>65.5</v>
      </c>
      <c r="L305" s="81">
        <v>108</v>
      </c>
      <c r="N305" s="81">
        <v>45</v>
      </c>
      <c r="O305" s="81" t="s">
        <v>164</v>
      </c>
      <c r="P305" s="81">
        <v>31.5</v>
      </c>
      <c r="Q305" s="81" t="s">
        <v>233</v>
      </c>
      <c r="S305" s="81">
        <v>1000</v>
      </c>
      <c r="T305" s="81" t="s">
        <v>1949</v>
      </c>
      <c r="U305" s="81" t="s">
        <v>1052</v>
      </c>
      <c r="V305" s="81" t="s">
        <v>1052</v>
      </c>
      <c r="X305" s="81" t="s">
        <v>241</v>
      </c>
      <c r="Z305" s="88">
        <v>229000</v>
      </c>
      <c r="AD305" s="82">
        <v>230</v>
      </c>
      <c r="AE305" s="82">
        <v>40</v>
      </c>
      <c r="AF305" s="82">
        <v>95</v>
      </c>
      <c r="AG305" s="82" t="s">
        <v>164</v>
      </c>
      <c r="AH305" s="82">
        <v>70</v>
      </c>
      <c r="AI305" s="82">
        <v>1000</v>
      </c>
      <c r="AJ305" s="82" t="s">
        <v>233</v>
      </c>
      <c r="AL305" s="82" t="s">
        <v>7003</v>
      </c>
      <c r="AP305" s="82" t="s">
        <v>241</v>
      </c>
      <c r="AR305" s="92">
        <v>3335000</v>
      </c>
      <c r="AU305" s="82">
        <v>95</v>
      </c>
      <c r="AV305" s="82" t="s">
        <v>164</v>
      </c>
      <c r="AW305" s="82">
        <v>70</v>
      </c>
      <c r="AX305" s="82">
        <v>1000</v>
      </c>
      <c r="AY305" s="82" t="s">
        <v>233</v>
      </c>
      <c r="BA305" s="82" t="s">
        <v>7003</v>
      </c>
      <c r="BJ305" s="83" t="s">
        <v>164</v>
      </c>
      <c r="BK305" s="83">
        <v>1</v>
      </c>
      <c r="BL305" s="83">
        <v>1</v>
      </c>
      <c r="BM305" s="83" t="s">
        <v>167</v>
      </c>
      <c r="BP305" s="83" t="s">
        <v>7004</v>
      </c>
      <c r="BQ305" s="84" t="s">
        <v>162</v>
      </c>
      <c r="BS305" s="84" t="s">
        <v>162</v>
      </c>
    </row>
    <row r="306" spans="1:71" x14ac:dyDescent="0.25">
      <c r="A306" s="79" t="s">
        <v>6579</v>
      </c>
      <c r="B306" s="105">
        <f>VLOOKUP(A306,[1]Pop!A305:B1249,2,FALSE)</f>
        <v>34</v>
      </c>
      <c r="C306" s="80" t="s">
        <v>164</v>
      </c>
      <c r="D306" s="81">
        <v>22</v>
      </c>
      <c r="E306" s="81" t="s">
        <v>164</v>
      </c>
      <c r="F306" s="81">
        <v>9.5</v>
      </c>
      <c r="G306" s="81" t="s">
        <v>233</v>
      </c>
      <c r="I306" s="81">
        <v>1000</v>
      </c>
      <c r="J306" s="81">
        <v>11.5</v>
      </c>
      <c r="N306" s="81">
        <v>0</v>
      </c>
      <c r="O306" s="81" t="s">
        <v>162</v>
      </c>
      <c r="X306" s="81" t="s">
        <v>323</v>
      </c>
      <c r="AD306" s="82">
        <v>0</v>
      </c>
      <c r="AE306" s="82">
        <v>0</v>
      </c>
      <c r="AF306" s="82">
        <v>0</v>
      </c>
      <c r="AG306" s="82" t="s">
        <v>162</v>
      </c>
      <c r="AV306" s="82" t="s">
        <v>162</v>
      </c>
      <c r="BJ306" s="83" t="s">
        <v>162</v>
      </c>
      <c r="BQ306" s="84" t="s">
        <v>162</v>
      </c>
      <c r="BS306" s="84" t="s">
        <v>162</v>
      </c>
    </row>
    <row r="307" spans="1:71" x14ac:dyDescent="0.25">
      <c r="A307" s="79" t="s">
        <v>5921</v>
      </c>
      <c r="B307" s="105">
        <f>VLOOKUP(A307,[1]Pop!A306:B1250,2,FALSE)</f>
        <v>554</v>
      </c>
      <c r="C307" s="80" t="s">
        <v>164</v>
      </c>
      <c r="D307" s="81">
        <v>219</v>
      </c>
      <c r="E307" s="81" t="s">
        <v>164</v>
      </c>
      <c r="F307" s="81">
        <v>11.09</v>
      </c>
      <c r="G307" s="81" t="s">
        <v>233</v>
      </c>
      <c r="I307" s="81">
        <v>1000</v>
      </c>
      <c r="J307" s="81">
        <v>6.82</v>
      </c>
      <c r="K307" s="81">
        <v>38.369999999999997</v>
      </c>
      <c r="L307" s="81">
        <v>72.47</v>
      </c>
      <c r="N307" s="81">
        <v>37</v>
      </c>
      <c r="O307" s="81" t="s">
        <v>164</v>
      </c>
      <c r="P307" s="81">
        <v>11.09</v>
      </c>
      <c r="Q307" s="81" t="s">
        <v>233</v>
      </c>
      <c r="S307" s="81">
        <v>1000</v>
      </c>
      <c r="T307" s="81">
        <v>6.82</v>
      </c>
      <c r="U307" s="81">
        <v>174.77</v>
      </c>
      <c r="V307" s="81" t="s">
        <v>341</v>
      </c>
      <c r="X307" s="81" t="s">
        <v>259</v>
      </c>
      <c r="AD307" s="82">
        <v>218</v>
      </c>
      <c r="AE307" s="82">
        <v>31</v>
      </c>
      <c r="AF307" s="82">
        <v>48.67</v>
      </c>
      <c r="AG307" s="82" t="s">
        <v>164</v>
      </c>
      <c r="AH307" s="82">
        <v>48.67</v>
      </c>
      <c r="AI307" s="82">
        <v>1000</v>
      </c>
      <c r="AJ307" s="82" t="s">
        <v>233</v>
      </c>
      <c r="AL307" s="82">
        <v>4.76</v>
      </c>
      <c r="AM307" s="82">
        <v>48.67</v>
      </c>
      <c r="AN307" s="82">
        <v>4.76</v>
      </c>
      <c r="AP307" s="82" t="s">
        <v>241</v>
      </c>
      <c r="AR307" s="82" t="s">
        <v>7032</v>
      </c>
      <c r="AU307" s="82">
        <v>48.67</v>
      </c>
      <c r="AV307" s="82" t="s">
        <v>164</v>
      </c>
      <c r="AW307" s="82">
        <v>48.67</v>
      </c>
      <c r="AX307" s="82">
        <v>1000</v>
      </c>
      <c r="AY307" s="82" t="s">
        <v>233</v>
      </c>
      <c r="BA307" s="82">
        <v>4.76</v>
      </c>
      <c r="BB307" s="82">
        <v>48.67</v>
      </c>
      <c r="BC307" s="82">
        <v>4.76</v>
      </c>
      <c r="BE307" s="82" t="s">
        <v>241</v>
      </c>
      <c r="BG307" s="82" t="s">
        <v>7033</v>
      </c>
      <c r="BJ307" s="83" t="s">
        <v>164</v>
      </c>
      <c r="BK307" s="83">
        <v>219</v>
      </c>
      <c r="BL307" s="83">
        <v>33</v>
      </c>
      <c r="BM307" s="83" t="s">
        <v>233</v>
      </c>
      <c r="BP307" s="83" t="s">
        <v>1013</v>
      </c>
      <c r="BQ307" s="84" t="s">
        <v>162</v>
      </c>
      <c r="BS307" s="84" t="s">
        <v>162</v>
      </c>
    </row>
  </sheetData>
  <sortState ref="A2:BU307">
    <sortCondition ref="A2:A30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16"/>
  <sheetViews>
    <sheetView zoomScale="80" zoomScaleNormal="80" workbookViewId="0">
      <pane ySplit="1" topLeftCell="A227" activePane="bottomLeft" state="frozen"/>
      <selection pane="bottomLeft" activeCell="B323" sqref="B323"/>
    </sheetView>
  </sheetViews>
  <sheetFormatPr defaultRowHeight="15" x14ac:dyDescent="0.25"/>
  <cols>
    <col min="1" max="1" width="35.5703125" style="23" bestFit="1" customWidth="1"/>
    <col min="2" max="3" width="35.5703125" style="108" customWidth="1"/>
    <col min="4" max="4" width="22.140625" style="23" customWidth="1"/>
    <col min="5" max="5" width="35.5703125" style="23" customWidth="1"/>
    <col min="6" max="6" width="17.85546875" style="52" customWidth="1"/>
    <col min="7" max="7" width="21.42578125" style="23" customWidth="1"/>
    <col min="8" max="8" width="20.7109375" style="24" customWidth="1"/>
    <col min="9" max="9" width="20.5703125" style="24" customWidth="1"/>
    <col min="10" max="10" width="21.28515625" style="24" customWidth="1"/>
    <col min="11" max="11" width="16.140625" style="24" customWidth="1"/>
    <col min="12" max="12" width="16" style="24" customWidth="1"/>
    <col min="13" max="13" width="21.140625" style="24" customWidth="1"/>
    <col min="14" max="14" width="36.140625" style="24" customWidth="1"/>
    <col min="15" max="16" width="36.5703125" style="24" customWidth="1"/>
    <col min="17" max="17" width="36.28515625" style="24" customWidth="1"/>
    <col min="18" max="19" width="21.42578125" style="24" customWidth="1"/>
    <col min="20" max="20" width="21.140625" style="24" customWidth="1"/>
    <col min="21" max="21" width="16.42578125" style="24" customWidth="1"/>
    <col min="22" max="23" width="16.28515625" style="24" customWidth="1"/>
    <col min="24" max="24" width="21.42578125" style="24" customWidth="1"/>
    <col min="25" max="25" width="36.28515625" style="24" customWidth="1"/>
    <col min="26" max="26" width="36.140625" style="24" customWidth="1"/>
    <col min="27" max="27" width="36.42578125" style="24" customWidth="1"/>
    <col min="28" max="28" width="36.28515625" style="24" customWidth="1"/>
    <col min="29" max="29" width="26.5703125" style="24" customWidth="1"/>
    <col min="30" max="31" width="26" style="24" customWidth="1"/>
    <col min="32" max="32" width="26.42578125" style="24" customWidth="1"/>
    <col min="33" max="33" width="26.140625" style="24" customWidth="1"/>
    <col min="34" max="34" width="15.85546875" style="25" customWidth="1"/>
    <col min="35" max="35" width="16.28515625" style="25" customWidth="1"/>
    <col min="36" max="36" width="26.28515625" style="25" customWidth="1"/>
    <col min="37" max="37" width="16" style="25" customWidth="1"/>
    <col min="38" max="38" width="21.28515625" style="25" customWidth="1"/>
    <col min="39" max="39" width="21.140625" style="25" customWidth="1"/>
    <col min="40" max="40" width="21.7109375" style="25" customWidth="1"/>
    <col min="41" max="41" width="16.5703125" style="25" customWidth="1"/>
    <col min="42" max="44" width="36.28515625" style="25" customWidth="1"/>
    <col min="45" max="45" width="36.42578125" style="25" customWidth="1"/>
    <col min="46" max="46" width="35.85546875" style="25" customWidth="1"/>
    <col min="47" max="47" width="35.7109375" style="25" customWidth="1"/>
    <col min="48" max="48" width="36.42578125" style="25" customWidth="1"/>
    <col min="49" max="49" width="21.42578125" style="25" customWidth="1"/>
    <col min="50" max="50" width="21.5703125" style="25" customWidth="1"/>
    <col min="51" max="51" width="20.7109375" style="25" customWidth="1"/>
    <col min="52" max="52" width="16.28515625" style="25" customWidth="1"/>
    <col min="53" max="53" width="21" style="25" customWidth="1"/>
    <col min="54" max="54" width="21.28515625" style="25" customWidth="1"/>
    <col min="55" max="55" width="16" style="25" customWidth="1"/>
    <col min="56" max="56" width="15.5703125" style="25" customWidth="1"/>
    <col min="57" max="57" width="21.28515625" style="25" customWidth="1"/>
    <col min="58" max="60" width="20.85546875" style="25" customWidth="1"/>
    <col min="61" max="61" width="36.5703125" style="25" customWidth="1"/>
    <col min="62" max="62" width="21.42578125" style="25" customWidth="1"/>
    <col min="63" max="64" width="21.28515625" style="25" customWidth="1"/>
    <col min="65" max="65" width="21.42578125" style="25" customWidth="1"/>
    <col min="66" max="66" width="15.85546875" style="26" customWidth="1"/>
    <col min="67" max="67" width="21" style="26" customWidth="1"/>
    <col min="68" max="68" width="20.7109375" style="26" customWidth="1"/>
    <col min="69" max="69" width="21.7109375" style="26" customWidth="1"/>
    <col min="70" max="70" width="16.7109375" style="26" customWidth="1"/>
    <col min="71" max="72" width="16.42578125" style="26" customWidth="1"/>
    <col min="73" max="74" width="15.85546875" style="27" customWidth="1"/>
    <col min="75" max="75" width="16.28515625" style="27" customWidth="1"/>
    <col min="76" max="76" width="21.28515625" style="27" customWidth="1"/>
    <col min="77" max="77" width="91.5703125" style="28" customWidth="1"/>
    <col min="78" max="78" width="50.85546875" style="28" customWidth="1"/>
    <col min="79" max="79" width="51.28515625" style="28" customWidth="1"/>
    <col min="80" max="16384" width="9.140625" style="29"/>
  </cols>
  <sheetData>
    <row r="1" spans="1:79" s="61" customFormat="1" ht="120.75" customHeight="1" thickBot="1" x14ac:dyDescent="0.3">
      <c r="A1" s="53" t="s">
        <v>5857</v>
      </c>
      <c r="B1" s="107" t="s">
        <v>7761</v>
      </c>
      <c r="C1" s="107"/>
      <c r="D1" s="54" t="s">
        <v>7762</v>
      </c>
      <c r="E1" s="54" t="s">
        <v>5957</v>
      </c>
      <c r="F1" s="55" t="s">
        <v>6631</v>
      </c>
      <c r="G1" s="54" t="s">
        <v>100</v>
      </c>
      <c r="H1" s="49" t="s">
        <v>101</v>
      </c>
      <c r="I1" s="49" t="s">
        <v>102</v>
      </c>
      <c r="J1" s="49" t="s">
        <v>6584</v>
      </c>
      <c r="K1" s="49" t="s">
        <v>6585</v>
      </c>
      <c r="L1" s="49" t="s">
        <v>6586</v>
      </c>
      <c r="M1" s="49" t="s">
        <v>6587</v>
      </c>
      <c r="N1" s="49" t="s">
        <v>107</v>
      </c>
      <c r="O1" s="49" t="s">
        <v>6588</v>
      </c>
      <c r="P1" s="49" t="s">
        <v>6589</v>
      </c>
      <c r="Q1" s="49" t="s">
        <v>6590</v>
      </c>
      <c r="R1" s="49" t="s">
        <v>6591</v>
      </c>
      <c r="S1" s="49" t="s">
        <v>112</v>
      </c>
      <c r="T1" s="49" t="s">
        <v>6592</v>
      </c>
      <c r="U1" s="49" t="s">
        <v>6595</v>
      </c>
      <c r="V1" s="49" t="s">
        <v>6594</v>
      </c>
      <c r="W1" s="49" t="s">
        <v>6593</v>
      </c>
      <c r="X1" s="49" t="s">
        <v>107</v>
      </c>
      <c r="Y1" s="49" t="s">
        <v>6596</v>
      </c>
      <c r="Z1" s="49" t="s">
        <v>6597</v>
      </c>
      <c r="AA1" s="49" t="s">
        <v>6598</v>
      </c>
      <c r="AB1" s="49" t="s">
        <v>6599</v>
      </c>
      <c r="AC1" s="49" t="s">
        <v>6600</v>
      </c>
      <c r="AD1" s="49" t="s">
        <v>6601</v>
      </c>
      <c r="AE1" s="49" t="s">
        <v>6602</v>
      </c>
      <c r="AF1" s="49" t="s">
        <v>6603</v>
      </c>
      <c r="AG1" s="49" t="s">
        <v>123</v>
      </c>
      <c r="AH1" s="56" t="s">
        <v>6604</v>
      </c>
      <c r="AI1" s="56" t="s">
        <v>6605</v>
      </c>
      <c r="AJ1" s="56" t="s">
        <v>6606</v>
      </c>
      <c r="AK1" s="56" t="s">
        <v>127</v>
      </c>
      <c r="AL1" s="56" t="s">
        <v>6607</v>
      </c>
      <c r="AM1" s="56" t="s">
        <v>6608</v>
      </c>
      <c r="AN1" s="56" t="s">
        <v>6595</v>
      </c>
      <c r="AO1" s="56" t="s">
        <v>6594</v>
      </c>
      <c r="AP1" s="56" t="s">
        <v>107</v>
      </c>
      <c r="AQ1" s="56" t="s">
        <v>6609</v>
      </c>
      <c r="AR1" s="56" t="s">
        <v>6610</v>
      </c>
      <c r="AS1" s="56" t="s">
        <v>6611</v>
      </c>
      <c r="AT1" s="56" t="s">
        <v>6599</v>
      </c>
      <c r="AU1" s="56" t="s">
        <v>6612</v>
      </c>
      <c r="AV1" s="56" t="s">
        <v>6613</v>
      </c>
      <c r="AW1" s="56" t="s">
        <v>6614</v>
      </c>
      <c r="AX1" s="56" t="s">
        <v>6615</v>
      </c>
      <c r="AY1" s="56" t="s">
        <v>6616</v>
      </c>
      <c r="AZ1" s="56" t="s">
        <v>136</v>
      </c>
      <c r="BA1" s="56" t="s">
        <v>6617</v>
      </c>
      <c r="BB1" s="56" t="s">
        <v>6618</v>
      </c>
      <c r="BC1" s="56" t="s">
        <v>3150</v>
      </c>
      <c r="BD1" s="56" t="s">
        <v>6619</v>
      </c>
      <c r="BE1" s="56" t="s">
        <v>107</v>
      </c>
      <c r="BF1" s="56" t="s">
        <v>6620</v>
      </c>
      <c r="BG1" s="56" t="s">
        <v>6621</v>
      </c>
      <c r="BH1" s="56" t="s">
        <v>6622</v>
      </c>
      <c r="BI1" s="56" t="s">
        <v>6599</v>
      </c>
      <c r="BJ1" s="56" t="s">
        <v>6612</v>
      </c>
      <c r="BK1" s="56" t="s">
        <v>6613</v>
      </c>
      <c r="BL1" s="56" t="s">
        <v>6623</v>
      </c>
      <c r="BM1" s="56" t="s">
        <v>6615</v>
      </c>
      <c r="BN1" s="57" t="s">
        <v>6624</v>
      </c>
      <c r="BO1" s="57" t="s">
        <v>143</v>
      </c>
      <c r="BP1" s="57" t="s">
        <v>144</v>
      </c>
      <c r="BQ1" s="57" t="s">
        <v>104</v>
      </c>
      <c r="BR1" s="57" t="s">
        <v>6625</v>
      </c>
      <c r="BS1" s="57" t="s">
        <v>6626</v>
      </c>
      <c r="BT1" s="57" t="s">
        <v>146</v>
      </c>
      <c r="BU1" s="58" t="s">
        <v>6627</v>
      </c>
      <c r="BV1" s="58" t="s">
        <v>6628</v>
      </c>
      <c r="BW1" s="58" t="s">
        <v>149</v>
      </c>
      <c r="BX1" s="58" t="s">
        <v>6629</v>
      </c>
      <c r="BY1" s="59" t="s">
        <v>151</v>
      </c>
      <c r="BZ1" s="59" t="s">
        <v>6630</v>
      </c>
      <c r="CA1" s="60" t="s">
        <v>153</v>
      </c>
    </row>
    <row r="2" spans="1:79" ht="45" x14ac:dyDescent="0.25">
      <c r="A2" s="42" t="s">
        <v>3258</v>
      </c>
      <c r="B2" s="43">
        <f>VLOOKUP(A2,'2018 Yes Tab'!A$2:B$307,2,FALSE)</f>
        <v>108</v>
      </c>
      <c r="C2" s="43"/>
      <c r="D2" s="42" t="s">
        <v>3259</v>
      </c>
      <c r="E2" s="42" t="s">
        <v>3260</v>
      </c>
      <c r="F2" s="50">
        <f>VLOOKUP(A2,Population!A223:C1166,2,FALSE)</f>
        <v>108</v>
      </c>
      <c r="G2" s="42" t="s">
        <v>164</v>
      </c>
      <c r="H2" s="44" t="s">
        <v>1105</v>
      </c>
      <c r="I2" s="44" t="s">
        <v>164</v>
      </c>
      <c r="J2" s="44" t="s">
        <v>551</v>
      </c>
      <c r="K2" s="44" t="s">
        <v>233</v>
      </c>
      <c r="L2" s="44" t="s">
        <v>157</v>
      </c>
      <c r="M2" s="44" t="s">
        <v>524</v>
      </c>
      <c r="N2" s="44" t="s">
        <v>3261</v>
      </c>
      <c r="O2" s="44" t="s">
        <v>3262</v>
      </c>
      <c r="P2" s="44" t="s">
        <v>3263</v>
      </c>
      <c r="Q2" s="44" t="s">
        <v>157</v>
      </c>
      <c r="R2" s="44" t="s">
        <v>1273</v>
      </c>
      <c r="S2" s="44" t="s">
        <v>164</v>
      </c>
      <c r="T2" s="44" t="s">
        <v>551</v>
      </c>
      <c r="U2" s="44" t="s">
        <v>233</v>
      </c>
      <c r="V2" s="44" t="s">
        <v>157</v>
      </c>
      <c r="W2" s="44" t="s">
        <v>524</v>
      </c>
      <c r="X2" s="44" t="s">
        <v>3261</v>
      </c>
      <c r="Y2" s="44" t="s">
        <v>3264</v>
      </c>
      <c r="Z2" s="44" t="s">
        <v>157</v>
      </c>
      <c r="AA2" s="44" t="s">
        <v>157</v>
      </c>
      <c r="AB2" s="44" t="s">
        <v>373</v>
      </c>
      <c r="AC2" s="44" t="s">
        <v>157</v>
      </c>
      <c r="AD2" s="44" t="s">
        <v>3265</v>
      </c>
      <c r="AE2" s="44" t="s">
        <v>157</v>
      </c>
      <c r="AF2" s="44" t="s">
        <v>157</v>
      </c>
      <c r="AG2" s="44" t="s">
        <v>157</v>
      </c>
      <c r="AH2" s="45" t="s">
        <v>1178</v>
      </c>
      <c r="AI2" s="45" t="s">
        <v>332</v>
      </c>
      <c r="AJ2" s="45" t="s">
        <v>469</v>
      </c>
      <c r="AK2" s="45" t="s">
        <v>164</v>
      </c>
      <c r="AL2" s="45" t="s">
        <v>469</v>
      </c>
      <c r="AM2" s="45" t="s">
        <v>2867</v>
      </c>
      <c r="AN2" s="45" t="s">
        <v>233</v>
      </c>
      <c r="AO2" s="45" t="s">
        <v>157</v>
      </c>
      <c r="AP2" s="45" t="s">
        <v>2971</v>
      </c>
      <c r="AQ2" s="45" t="s">
        <v>157</v>
      </c>
      <c r="AR2" s="45" t="s">
        <v>157</v>
      </c>
      <c r="AS2" s="45" t="s">
        <v>2867</v>
      </c>
      <c r="AT2" s="45" t="s">
        <v>259</v>
      </c>
      <c r="AU2" s="45" t="s">
        <v>157</v>
      </c>
      <c r="AV2" s="45" t="s">
        <v>157</v>
      </c>
      <c r="AW2" s="45" t="s">
        <v>157</v>
      </c>
      <c r="AX2" s="45" t="s">
        <v>157</v>
      </c>
      <c r="AY2" s="45" t="s">
        <v>469</v>
      </c>
      <c r="AZ2" s="45" t="s">
        <v>164</v>
      </c>
      <c r="BA2" s="45" t="s">
        <v>469</v>
      </c>
      <c r="BB2" s="45" t="s">
        <v>2867</v>
      </c>
      <c r="BC2" s="45" t="s">
        <v>233</v>
      </c>
      <c r="BD2" s="45" t="s">
        <v>157</v>
      </c>
      <c r="BE2" s="45" t="s">
        <v>2971</v>
      </c>
      <c r="BF2" s="45" t="s">
        <v>157</v>
      </c>
      <c r="BG2" s="45" t="s">
        <v>157</v>
      </c>
      <c r="BH2" s="45" t="s">
        <v>2867</v>
      </c>
      <c r="BI2" s="45" t="s">
        <v>259</v>
      </c>
      <c r="BJ2" s="45" t="s">
        <v>157</v>
      </c>
      <c r="BK2" s="45" t="s">
        <v>157</v>
      </c>
      <c r="BL2" s="45" t="s">
        <v>157</v>
      </c>
      <c r="BM2" s="45" t="s">
        <v>157</v>
      </c>
      <c r="BN2" s="46" t="s">
        <v>162</v>
      </c>
      <c r="BO2" s="46" t="s">
        <v>157</v>
      </c>
      <c r="BP2" s="46" t="s">
        <v>157</v>
      </c>
      <c r="BQ2" s="46" t="s">
        <v>157</v>
      </c>
      <c r="BR2" s="46" t="s">
        <v>157</v>
      </c>
      <c r="BS2" s="46" t="s">
        <v>157</v>
      </c>
      <c r="BT2" s="46" t="s">
        <v>157</v>
      </c>
      <c r="BU2" s="47" t="s">
        <v>162</v>
      </c>
      <c r="BV2" s="47" t="s">
        <v>157</v>
      </c>
      <c r="BW2" s="47" t="s">
        <v>162</v>
      </c>
      <c r="BX2" s="47" t="s">
        <v>157</v>
      </c>
      <c r="BY2" s="48" t="s">
        <v>3266</v>
      </c>
      <c r="BZ2" s="48" t="s">
        <v>3267</v>
      </c>
      <c r="CA2" s="48" t="s">
        <v>157</v>
      </c>
    </row>
    <row r="3" spans="1:79" ht="30" x14ac:dyDescent="0.25">
      <c r="A3" s="30" t="s">
        <v>2939</v>
      </c>
      <c r="B3" s="43">
        <f>VLOOKUP(A3,'2018 Yes Tab'!A$2:B$307,2,FALSE)</f>
        <v>108</v>
      </c>
      <c r="C3" s="43"/>
      <c r="D3" s="30" t="s">
        <v>2940</v>
      </c>
      <c r="E3" s="30" t="s">
        <v>2941</v>
      </c>
      <c r="F3" s="51">
        <v>108</v>
      </c>
      <c r="G3" s="30" t="s">
        <v>164</v>
      </c>
      <c r="H3" s="31" t="s">
        <v>420</v>
      </c>
      <c r="I3" s="31" t="s">
        <v>164</v>
      </c>
      <c r="J3" s="31" t="s">
        <v>2942</v>
      </c>
      <c r="K3" s="31" t="s">
        <v>233</v>
      </c>
      <c r="L3" s="31" t="s">
        <v>157</v>
      </c>
      <c r="M3" s="31" t="s">
        <v>2867</v>
      </c>
      <c r="N3" s="31" t="s">
        <v>2943</v>
      </c>
      <c r="O3" s="31" t="s">
        <v>2944</v>
      </c>
      <c r="P3" s="31" t="s">
        <v>1372</v>
      </c>
      <c r="Q3" s="31" t="s">
        <v>157</v>
      </c>
      <c r="R3" s="31" t="s">
        <v>157</v>
      </c>
      <c r="S3" s="31" t="s">
        <v>164</v>
      </c>
      <c r="T3" s="31" t="s">
        <v>1241</v>
      </c>
      <c r="U3" s="31" t="s">
        <v>233</v>
      </c>
      <c r="V3" s="31" t="s">
        <v>157</v>
      </c>
      <c r="W3" s="31" t="s">
        <v>157</v>
      </c>
      <c r="X3" s="31" t="s">
        <v>157</v>
      </c>
      <c r="Y3" s="31" t="s">
        <v>157</v>
      </c>
      <c r="Z3" s="31" t="s">
        <v>157</v>
      </c>
      <c r="AA3" s="31" t="s">
        <v>157</v>
      </c>
      <c r="AB3" s="31" t="s">
        <v>157</v>
      </c>
      <c r="AC3" s="31" t="s">
        <v>157</v>
      </c>
      <c r="AD3" s="31" t="s">
        <v>157</v>
      </c>
      <c r="AE3" s="31" t="s">
        <v>157</v>
      </c>
      <c r="AF3" s="31" t="s">
        <v>157</v>
      </c>
      <c r="AG3" s="31" t="s">
        <v>157</v>
      </c>
      <c r="AH3" s="32" t="s">
        <v>420</v>
      </c>
      <c r="AI3" s="32" t="s">
        <v>217</v>
      </c>
      <c r="AJ3" s="32" t="s">
        <v>1895</v>
      </c>
      <c r="AK3" s="32" t="s">
        <v>164</v>
      </c>
      <c r="AL3" s="32" t="s">
        <v>157</v>
      </c>
      <c r="AM3" s="32" t="s">
        <v>157</v>
      </c>
      <c r="AN3" s="32" t="s">
        <v>157</v>
      </c>
      <c r="AO3" s="32" t="s">
        <v>157</v>
      </c>
      <c r="AP3" s="32" t="s">
        <v>157</v>
      </c>
      <c r="AQ3" s="32" t="s">
        <v>157</v>
      </c>
      <c r="AR3" s="32" t="s">
        <v>157</v>
      </c>
      <c r="AS3" s="32" t="s">
        <v>157</v>
      </c>
      <c r="AT3" s="32" t="s">
        <v>157</v>
      </c>
      <c r="AU3" s="32" t="s">
        <v>157</v>
      </c>
      <c r="AV3" s="32" t="s">
        <v>157</v>
      </c>
      <c r="AW3" s="32" t="s">
        <v>157</v>
      </c>
      <c r="AX3" s="32" t="s">
        <v>157</v>
      </c>
      <c r="AY3" s="32" t="s">
        <v>1895</v>
      </c>
      <c r="AZ3" s="32" t="s">
        <v>164</v>
      </c>
      <c r="BA3" s="32" t="s">
        <v>157</v>
      </c>
      <c r="BB3" s="32" t="s">
        <v>157</v>
      </c>
      <c r="BC3" s="32" t="s">
        <v>157</v>
      </c>
      <c r="BD3" s="32" t="s">
        <v>157</v>
      </c>
      <c r="BE3" s="32" t="s">
        <v>157</v>
      </c>
      <c r="BF3" s="32" t="s">
        <v>157</v>
      </c>
      <c r="BG3" s="32" t="s">
        <v>157</v>
      </c>
      <c r="BH3" s="32" t="s">
        <v>157</v>
      </c>
      <c r="BI3" s="32" t="s">
        <v>157</v>
      </c>
      <c r="BJ3" s="32" t="s">
        <v>157</v>
      </c>
      <c r="BK3" s="32" t="s">
        <v>157</v>
      </c>
      <c r="BL3" s="32" t="s">
        <v>157</v>
      </c>
      <c r="BM3" s="32" t="s">
        <v>157</v>
      </c>
      <c r="BN3" s="33" t="s">
        <v>162</v>
      </c>
      <c r="BO3" s="33" t="s">
        <v>157</v>
      </c>
      <c r="BP3" s="33" t="s">
        <v>157</v>
      </c>
      <c r="BQ3" s="33" t="s">
        <v>157</v>
      </c>
      <c r="BR3" s="33" t="s">
        <v>157</v>
      </c>
      <c r="BS3" s="33" t="s">
        <v>157</v>
      </c>
      <c r="BT3" s="33" t="s">
        <v>157</v>
      </c>
      <c r="BU3" s="34" t="s">
        <v>162</v>
      </c>
      <c r="BV3" s="34" t="s">
        <v>157</v>
      </c>
      <c r="BW3" s="34" t="s">
        <v>164</v>
      </c>
      <c r="BX3" s="34" t="s">
        <v>1690</v>
      </c>
      <c r="BY3" s="35" t="s">
        <v>157</v>
      </c>
      <c r="BZ3" s="35" t="s">
        <v>157</v>
      </c>
      <c r="CA3" s="35" t="s">
        <v>157</v>
      </c>
    </row>
    <row r="4" spans="1:79" ht="30" x14ac:dyDescent="0.25">
      <c r="A4" s="30" t="s">
        <v>2859</v>
      </c>
      <c r="B4" s="43">
        <f>VLOOKUP(A4,'2018 Yes Tab'!A$2:B$307,2,FALSE)</f>
        <v>114</v>
      </c>
      <c r="C4" s="43"/>
      <c r="D4" s="30" t="s">
        <v>2860</v>
      </c>
      <c r="E4" s="30" t="s">
        <v>2861</v>
      </c>
      <c r="F4" s="51">
        <f>VLOOKUP(A4,Population!A121:C1064,2,FALSE)</f>
        <v>114</v>
      </c>
      <c r="G4" s="30" t="s">
        <v>164</v>
      </c>
      <c r="H4" s="31" t="s">
        <v>459</v>
      </c>
      <c r="I4" s="31" t="s">
        <v>164</v>
      </c>
      <c r="J4" s="31" t="s">
        <v>2862</v>
      </c>
      <c r="K4" s="31" t="s">
        <v>233</v>
      </c>
      <c r="L4" s="31" t="s">
        <v>157</v>
      </c>
      <c r="M4" s="31" t="s">
        <v>503</v>
      </c>
      <c r="N4" s="31" t="s">
        <v>2863</v>
      </c>
      <c r="O4" s="31" t="s">
        <v>2863</v>
      </c>
      <c r="P4" s="31" t="s">
        <v>2864</v>
      </c>
      <c r="Q4" s="31" t="s">
        <v>157</v>
      </c>
      <c r="R4" s="31" t="s">
        <v>830</v>
      </c>
      <c r="S4" s="31" t="s">
        <v>164</v>
      </c>
      <c r="T4" s="31" t="s">
        <v>2862</v>
      </c>
      <c r="U4" s="31" t="s">
        <v>233</v>
      </c>
      <c r="V4" s="31" t="s">
        <v>157</v>
      </c>
      <c r="W4" s="31" t="s">
        <v>503</v>
      </c>
      <c r="X4" s="31" t="s">
        <v>2863</v>
      </c>
      <c r="Y4" s="31" t="s">
        <v>2864</v>
      </c>
      <c r="Z4" s="31" t="s">
        <v>2864</v>
      </c>
      <c r="AA4" s="31" t="s">
        <v>157</v>
      </c>
      <c r="AB4" s="31" t="s">
        <v>259</v>
      </c>
      <c r="AC4" s="31" t="s">
        <v>157</v>
      </c>
      <c r="AD4" s="31" t="s">
        <v>157</v>
      </c>
      <c r="AE4" s="31" t="s">
        <v>157</v>
      </c>
      <c r="AF4" s="31" t="s">
        <v>157</v>
      </c>
      <c r="AG4" s="31" t="s">
        <v>157</v>
      </c>
      <c r="AH4" s="32" t="s">
        <v>2865</v>
      </c>
      <c r="AI4" s="32" t="s">
        <v>830</v>
      </c>
      <c r="AJ4" s="32" t="s">
        <v>2866</v>
      </c>
      <c r="AK4" s="32" t="s">
        <v>164</v>
      </c>
      <c r="AL4" s="32" t="s">
        <v>2866</v>
      </c>
      <c r="AM4" s="32" t="s">
        <v>2867</v>
      </c>
      <c r="AN4" s="32" t="s">
        <v>167</v>
      </c>
      <c r="AO4" s="32" t="s">
        <v>2868</v>
      </c>
      <c r="AP4" s="32" t="s">
        <v>157</v>
      </c>
      <c r="AQ4" s="32" t="s">
        <v>157</v>
      </c>
      <c r="AR4" s="32" t="s">
        <v>157</v>
      </c>
      <c r="AS4" s="32" t="s">
        <v>157</v>
      </c>
      <c r="AT4" s="32" t="s">
        <v>259</v>
      </c>
      <c r="AU4" s="32" t="s">
        <v>157</v>
      </c>
      <c r="AV4" s="32" t="s">
        <v>157</v>
      </c>
      <c r="AW4" s="32" t="s">
        <v>157</v>
      </c>
      <c r="AX4" s="32" t="s">
        <v>157</v>
      </c>
      <c r="AY4" s="32" t="s">
        <v>2866</v>
      </c>
      <c r="AZ4" s="32" t="s">
        <v>164</v>
      </c>
      <c r="BA4" s="32" t="s">
        <v>2866</v>
      </c>
      <c r="BB4" s="32" t="s">
        <v>2867</v>
      </c>
      <c r="BC4" s="32" t="s">
        <v>167</v>
      </c>
      <c r="BD4" s="32" t="s">
        <v>1537</v>
      </c>
      <c r="BE4" s="32" t="s">
        <v>2866</v>
      </c>
      <c r="BF4" s="32" t="s">
        <v>157</v>
      </c>
      <c r="BG4" s="32" t="s">
        <v>157</v>
      </c>
      <c r="BH4" s="32" t="s">
        <v>157</v>
      </c>
      <c r="BI4" s="32" t="s">
        <v>259</v>
      </c>
      <c r="BJ4" s="32" t="s">
        <v>157</v>
      </c>
      <c r="BK4" s="32" t="s">
        <v>157</v>
      </c>
      <c r="BL4" s="32" t="s">
        <v>157</v>
      </c>
      <c r="BM4" s="32" t="s">
        <v>157</v>
      </c>
      <c r="BN4" s="33" t="s">
        <v>162</v>
      </c>
      <c r="BO4" s="33" t="s">
        <v>157</v>
      </c>
      <c r="BP4" s="33" t="s">
        <v>157</v>
      </c>
      <c r="BQ4" s="33" t="s">
        <v>157</v>
      </c>
      <c r="BR4" s="33" t="s">
        <v>157</v>
      </c>
      <c r="BS4" s="33" t="s">
        <v>157</v>
      </c>
      <c r="BT4" s="33" t="s">
        <v>157</v>
      </c>
      <c r="BU4" s="34" t="s">
        <v>162</v>
      </c>
      <c r="BV4" s="34" t="s">
        <v>157</v>
      </c>
      <c r="BW4" s="34" t="s">
        <v>164</v>
      </c>
      <c r="BX4" s="34" t="s">
        <v>2869</v>
      </c>
      <c r="BY4" s="35" t="s">
        <v>580</v>
      </c>
      <c r="BZ4" s="35" t="s">
        <v>580</v>
      </c>
      <c r="CA4" s="35" t="s">
        <v>157</v>
      </c>
    </row>
    <row r="5" spans="1:79" ht="45" x14ac:dyDescent="0.25">
      <c r="A5" s="30" t="s">
        <v>5944</v>
      </c>
      <c r="B5" s="43">
        <f>VLOOKUP(A5,'2018 Yes Tab'!A$2:B$307,2,FALSE)</f>
        <v>116</v>
      </c>
      <c r="C5" s="43"/>
      <c r="D5" s="30" t="s">
        <v>5798</v>
      </c>
      <c r="E5" s="30" t="s">
        <v>5799</v>
      </c>
      <c r="F5" s="51">
        <f>VLOOKUP(A5,Population!A313:C1256,2,FALSE)</f>
        <v>116</v>
      </c>
      <c r="G5" s="30" t="s">
        <v>164</v>
      </c>
      <c r="H5" s="31" t="s">
        <v>5800</v>
      </c>
      <c r="I5" s="31" t="s">
        <v>164</v>
      </c>
      <c r="J5" s="31" t="s">
        <v>5801</v>
      </c>
      <c r="K5" s="31" t="s">
        <v>233</v>
      </c>
      <c r="L5" s="31" t="s">
        <v>157</v>
      </c>
      <c r="M5" s="31" t="s">
        <v>503</v>
      </c>
      <c r="N5" s="31" t="s">
        <v>5802</v>
      </c>
      <c r="O5" s="31" t="s">
        <v>5803</v>
      </c>
      <c r="P5" s="31" t="s">
        <v>5804</v>
      </c>
      <c r="Q5" s="31" t="s">
        <v>157</v>
      </c>
      <c r="R5" s="31" t="s">
        <v>217</v>
      </c>
      <c r="S5" s="31" t="s">
        <v>162</v>
      </c>
      <c r="T5" s="31" t="s">
        <v>157</v>
      </c>
      <c r="U5" s="31" t="s">
        <v>157</v>
      </c>
      <c r="V5" s="31" t="s">
        <v>157</v>
      </c>
      <c r="W5" s="31" t="s">
        <v>157</v>
      </c>
      <c r="X5" s="31" t="s">
        <v>157</v>
      </c>
      <c r="Y5" s="31" t="s">
        <v>157</v>
      </c>
      <c r="Z5" s="31" t="s">
        <v>157</v>
      </c>
      <c r="AA5" s="31" t="s">
        <v>157</v>
      </c>
      <c r="AB5" s="31" t="s">
        <v>373</v>
      </c>
      <c r="AC5" s="31" t="s">
        <v>157</v>
      </c>
      <c r="AD5" s="31" t="s">
        <v>157</v>
      </c>
      <c r="AE5" s="31" t="s">
        <v>157</v>
      </c>
      <c r="AF5" s="31" t="s">
        <v>157</v>
      </c>
      <c r="AG5" s="31" t="s">
        <v>157</v>
      </c>
      <c r="AH5" s="32" t="s">
        <v>157</v>
      </c>
      <c r="AI5" s="32" t="s">
        <v>157</v>
      </c>
      <c r="AJ5" s="32" t="s">
        <v>157</v>
      </c>
      <c r="AK5" s="32" t="s">
        <v>162</v>
      </c>
      <c r="AL5" s="32" t="s">
        <v>157</v>
      </c>
      <c r="AM5" s="32" t="s">
        <v>157</v>
      </c>
      <c r="AN5" s="32" t="s">
        <v>157</v>
      </c>
      <c r="AO5" s="32" t="s">
        <v>157</v>
      </c>
      <c r="AP5" s="32" t="s">
        <v>157</v>
      </c>
      <c r="AQ5" s="32" t="s">
        <v>157</v>
      </c>
      <c r="AR5" s="32" t="s">
        <v>157</v>
      </c>
      <c r="AS5" s="32" t="s">
        <v>157</v>
      </c>
      <c r="AT5" s="32" t="s">
        <v>157</v>
      </c>
      <c r="AU5" s="32" t="s">
        <v>157</v>
      </c>
      <c r="AV5" s="32" t="s">
        <v>157</v>
      </c>
      <c r="AW5" s="32" t="s">
        <v>157</v>
      </c>
      <c r="AX5" s="32" t="s">
        <v>157</v>
      </c>
      <c r="AY5" s="32" t="s">
        <v>157</v>
      </c>
      <c r="AZ5" s="32" t="s">
        <v>162</v>
      </c>
      <c r="BA5" s="32" t="s">
        <v>157</v>
      </c>
      <c r="BB5" s="32" t="s">
        <v>157</v>
      </c>
      <c r="BC5" s="32" t="s">
        <v>157</v>
      </c>
      <c r="BD5" s="32" t="s">
        <v>157</v>
      </c>
      <c r="BE5" s="32" t="s">
        <v>157</v>
      </c>
      <c r="BF5" s="32" t="s">
        <v>157</v>
      </c>
      <c r="BG5" s="32" t="s">
        <v>157</v>
      </c>
      <c r="BH5" s="32" t="s">
        <v>157</v>
      </c>
      <c r="BI5" s="32" t="s">
        <v>157</v>
      </c>
      <c r="BJ5" s="32" t="s">
        <v>157</v>
      </c>
      <c r="BK5" s="32" t="s">
        <v>157</v>
      </c>
      <c r="BL5" s="32" t="s">
        <v>157</v>
      </c>
      <c r="BM5" s="32" t="s">
        <v>157</v>
      </c>
      <c r="BN5" s="33" t="s">
        <v>162</v>
      </c>
      <c r="BO5" s="33" t="s">
        <v>157</v>
      </c>
      <c r="BP5" s="33" t="s">
        <v>157</v>
      </c>
      <c r="BQ5" s="33" t="s">
        <v>157</v>
      </c>
      <c r="BR5" s="33" t="s">
        <v>157</v>
      </c>
      <c r="BS5" s="33" t="s">
        <v>157</v>
      </c>
      <c r="BT5" s="33" t="s">
        <v>157</v>
      </c>
      <c r="BU5" s="34" t="s">
        <v>157</v>
      </c>
      <c r="BV5" s="34" t="s">
        <v>157</v>
      </c>
      <c r="BW5" s="34" t="s">
        <v>157</v>
      </c>
      <c r="BX5" s="34" t="s">
        <v>157</v>
      </c>
      <c r="BY5" s="35" t="s">
        <v>5805</v>
      </c>
      <c r="BZ5" s="35" t="s">
        <v>580</v>
      </c>
      <c r="CA5" s="35" t="s">
        <v>5806</v>
      </c>
    </row>
    <row r="6" spans="1:79" x14ac:dyDescent="0.25">
      <c r="A6" s="30" t="s">
        <v>5134</v>
      </c>
      <c r="B6" s="43">
        <f>VLOOKUP(A6,'2018 Yes Tab'!A$2:B$307,2,FALSE)</f>
        <v>144</v>
      </c>
      <c r="C6" s="43"/>
      <c r="D6" s="30" t="s">
        <v>5135</v>
      </c>
      <c r="E6" s="30" t="s">
        <v>5136</v>
      </c>
      <c r="F6" s="51">
        <f>VLOOKUP(A6,Population!A271:C1214,2,FALSE)</f>
        <v>144</v>
      </c>
      <c r="G6" s="30" t="s">
        <v>164</v>
      </c>
      <c r="H6" s="31" t="s">
        <v>1652</v>
      </c>
      <c r="I6" s="31" t="s">
        <v>164</v>
      </c>
      <c r="J6" s="31" t="s">
        <v>662</v>
      </c>
      <c r="K6" s="31" t="s">
        <v>233</v>
      </c>
      <c r="L6" s="31" t="s">
        <v>157</v>
      </c>
      <c r="M6" s="31" t="s">
        <v>5137</v>
      </c>
      <c r="N6" s="31" t="s">
        <v>5138</v>
      </c>
      <c r="O6" s="31" t="s">
        <v>438</v>
      </c>
      <c r="P6" s="31" t="s">
        <v>1800</v>
      </c>
      <c r="Q6" s="31" t="s">
        <v>157</v>
      </c>
      <c r="R6" s="31" t="s">
        <v>189</v>
      </c>
      <c r="S6" s="31" t="s">
        <v>164</v>
      </c>
      <c r="T6" s="31" t="s">
        <v>662</v>
      </c>
      <c r="U6" s="31" t="s">
        <v>233</v>
      </c>
      <c r="V6" s="31" t="s">
        <v>157</v>
      </c>
      <c r="W6" s="31" t="s">
        <v>503</v>
      </c>
      <c r="X6" s="31" t="s">
        <v>5139</v>
      </c>
      <c r="Y6" s="31" t="s">
        <v>157</v>
      </c>
      <c r="Z6" s="31" t="s">
        <v>157</v>
      </c>
      <c r="AA6" s="31" t="s">
        <v>5140</v>
      </c>
      <c r="AB6" s="31" t="s">
        <v>259</v>
      </c>
      <c r="AC6" s="31" t="s">
        <v>157</v>
      </c>
      <c r="AD6" s="31" t="s">
        <v>157</v>
      </c>
      <c r="AE6" s="31" t="s">
        <v>157</v>
      </c>
      <c r="AF6" s="31" t="s">
        <v>157</v>
      </c>
      <c r="AG6" s="31" t="s">
        <v>157</v>
      </c>
      <c r="AH6" s="32" t="s">
        <v>1652</v>
      </c>
      <c r="AI6" s="32" t="s">
        <v>189</v>
      </c>
      <c r="AJ6" s="32" t="s">
        <v>468</v>
      </c>
      <c r="AK6" s="32" t="s">
        <v>164</v>
      </c>
      <c r="AL6" s="32" t="s">
        <v>468</v>
      </c>
      <c r="AM6" s="32" t="s">
        <v>1486</v>
      </c>
      <c r="AN6" s="32" t="s">
        <v>233</v>
      </c>
      <c r="AO6" s="32" t="s">
        <v>157</v>
      </c>
      <c r="AP6" s="32" t="s">
        <v>5139</v>
      </c>
      <c r="AQ6" s="32" t="s">
        <v>157</v>
      </c>
      <c r="AR6" s="32" t="s">
        <v>1592</v>
      </c>
      <c r="AS6" s="32" t="s">
        <v>157</v>
      </c>
      <c r="AT6" s="32" t="s">
        <v>259</v>
      </c>
      <c r="AU6" s="32" t="s">
        <v>157</v>
      </c>
      <c r="AV6" s="32" t="s">
        <v>157</v>
      </c>
      <c r="AW6" s="32" t="s">
        <v>157</v>
      </c>
      <c r="AX6" s="32" t="s">
        <v>157</v>
      </c>
      <c r="AY6" s="32" t="s">
        <v>464</v>
      </c>
      <c r="AZ6" s="32" t="s">
        <v>164</v>
      </c>
      <c r="BA6" s="32" t="s">
        <v>464</v>
      </c>
      <c r="BB6" s="32" t="s">
        <v>1486</v>
      </c>
      <c r="BC6" s="32" t="s">
        <v>233</v>
      </c>
      <c r="BD6" s="32" t="s">
        <v>157</v>
      </c>
      <c r="BE6" s="32" t="s">
        <v>5139</v>
      </c>
      <c r="BF6" s="32" t="s">
        <v>157</v>
      </c>
      <c r="BG6" s="32" t="s">
        <v>1592</v>
      </c>
      <c r="BH6" s="32" t="s">
        <v>157</v>
      </c>
      <c r="BI6" s="32" t="s">
        <v>259</v>
      </c>
      <c r="BJ6" s="32" t="s">
        <v>157</v>
      </c>
      <c r="BK6" s="32" t="s">
        <v>157</v>
      </c>
      <c r="BL6" s="32" t="s">
        <v>157</v>
      </c>
      <c r="BM6" s="32" t="s">
        <v>157</v>
      </c>
      <c r="BN6" s="33" t="s">
        <v>162</v>
      </c>
      <c r="BO6" s="33" t="s">
        <v>157</v>
      </c>
      <c r="BP6" s="33" t="s">
        <v>157</v>
      </c>
      <c r="BQ6" s="33" t="s">
        <v>157</v>
      </c>
      <c r="BR6" s="33" t="s">
        <v>157</v>
      </c>
      <c r="BS6" s="33" t="s">
        <v>157</v>
      </c>
      <c r="BT6" s="33" t="s">
        <v>157</v>
      </c>
      <c r="BU6" s="34" t="s">
        <v>164</v>
      </c>
      <c r="BV6" s="34" t="s">
        <v>1592</v>
      </c>
      <c r="BW6" s="34" t="s">
        <v>162</v>
      </c>
      <c r="BX6" s="34" t="s">
        <v>157</v>
      </c>
      <c r="BY6" s="35" t="s">
        <v>162</v>
      </c>
      <c r="BZ6" s="35" t="s">
        <v>535</v>
      </c>
      <c r="CA6" s="35" t="s">
        <v>162</v>
      </c>
    </row>
    <row r="7" spans="1:79" ht="30" x14ac:dyDescent="0.25">
      <c r="A7" s="30" t="s">
        <v>1938</v>
      </c>
      <c r="B7" s="43">
        <f>VLOOKUP(A7,'2018 Yes Tab'!A$2:B$307,2,FALSE)</f>
        <v>165</v>
      </c>
      <c r="C7" s="43"/>
      <c r="D7" s="30" t="s">
        <v>1939</v>
      </c>
      <c r="E7" s="30" t="s">
        <v>1940</v>
      </c>
      <c r="F7" s="51">
        <f>VLOOKUP(A7,Population!A284:C1227,2,FALSE)</f>
        <v>165</v>
      </c>
      <c r="G7" s="30" t="s">
        <v>164</v>
      </c>
      <c r="H7" s="31" t="s">
        <v>1801</v>
      </c>
      <c r="I7" s="31" t="s">
        <v>164</v>
      </c>
      <c r="J7" s="31" t="s">
        <v>1941</v>
      </c>
      <c r="K7" s="31" t="s">
        <v>233</v>
      </c>
      <c r="L7" s="31" t="s">
        <v>157</v>
      </c>
      <c r="M7" s="31" t="s">
        <v>273</v>
      </c>
      <c r="N7" s="31" t="s">
        <v>1942</v>
      </c>
      <c r="O7" s="31" t="s">
        <v>1943</v>
      </c>
      <c r="P7" s="31" t="s">
        <v>1944</v>
      </c>
      <c r="Q7" s="31" t="s">
        <v>157</v>
      </c>
      <c r="R7" s="31" t="s">
        <v>169</v>
      </c>
      <c r="S7" s="31" t="s">
        <v>164</v>
      </c>
      <c r="T7" s="31" t="s">
        <v>1941</v>
      </c>
      <c r="U7" s="31" t="s">
        <v>233</v>
      </c>
      <c r="V7" s="31" t="s">
        <v>157</v>
      </c>
      <c r="W7" s="31" t="s">
        <v>273</v>
      </c>
      <c r="X7" s="31" t="s">
        <v>1942</v>
      </c>
      <c r="Y7" s="31" t="s">
        <v>1945</v>
      </c>
      <c r="Z7" s="31" t="s">
        <v>341</v>
      </c>
      <c r="AA7" s="31" t="s">
        <v>157</v>
      </c>
      <c r="AB7" s="31" t="s">
        <v>259</v>
      </c>
      <c r="AC7" s="31" t="s">
        <v>157</v>
      </c>
      <c r="AD7" s="31" t="s">
        <v>157</v>
      </c>
      <c r="AE7" s="31" t="s">
        <v>157</v>
      </c>
      <c r="AF7" s="31" t="s">
        <v>157</v>
      </c>
      <c r="AG7" s="31" t="s">
        <v>157</v>
      </c>
      <c r="AH7" s="32" t="s">
        <v>1946</v>
      </c>
      <c r="AI7" s="32" t="s">
        <v>261</v>
      </c>
      <c r="AJ7" s="32" t="s">
        <v>1947</v>
      </c>
      <c r="AK7" s="32" t="s">
        <v>164</v>
      </c>
      <c r="AL7" s="32" t="s">
        <v>1947</v>
      </c>
      <c r="AM7" s="32" t="s">
        <v>1948</v>
      </c>
      <c r="AN7" s="32" t="s">
        <v>233</v>
      </c>
      <c r="AO7" s="32" t="s">
        <v>157</v>
      </c>
      <c r="AP7" s="32" t="s">
        <v>1949</v>
      </c>
      <c r="AQ7" s="32" t="s">
        <v>157</v>
      </c>
      <c r="AR7" s="32" t="s">
        <v>157</v>
      </c>
      <c r="AS7" s="32" t="s">
        <v>157</v>
      </c>
      <c r="AT7" s="32" t="s">
        <v>259</v>
      </c>
      <c r="AU7" s="32" t="s">
        <v>157</v>
      </c>
      <c r="AV7" s="32" t="s">
        <v>157</v>
      </c>
      <c r="AW7" s="32" t="s">
        <v>157</v>
      </c>
      <c r="AX7" s="32" t="s">
        <v>157</v>
      </c>
      <c r="AY7" s="32" t="s">
        <v>1947</v>
      </c>
      <c r="AZ7" s="32" t="s">
        <v>164</v>
      </c>
      <c r="BA7" s="32" t="s">
        <v>1947</v>
      </c>
      <c r="BB7" s="32" t="s">
        <v>1948</v>
      </c>
      <c r="BC7" s="32" t="s">
        <v>233</v>
      </c>
      <c r="BD7" s="32" t="s">
        <v>157</v>
      </c>
      <c r="BE7" s="32" t="s">
        <v>1949</v>
      </c>
      <c r="BF7" s="32" t="s">
        <v>157</v>
      </c>
      <c r="BG7" s="32" t="s">
        <v>157</v>
      </c>
      <c r="BH7" s="32" t="s">
        <v>157</v>
      </c>
      <c r="BI7" s="32" t="s">
        <v>259</v>
      </c>
      <c r="BJ7" s="32" t="s">
        <v>157</v>
      </c>
      <c r="BK7" s="32" t="s">
        <v>157</v>
      </c>
      <c r="BL7" s="32" t="s">
        <v>157</v>
      </c>
      <c r="BM7" s="32" t="s">
        <v>157</v>
      </c>
      <c r="BN7" s="33" t="s">
        <v>162</v>
      </c>
      <c r="BO7" s="33" t="s">
        <v>157</v>
      </c>
      <c r="BP7" s="33" t="s">
        <v>157</v>
      </c>
      <c r="BQ7" s="33" t="s">
        <v>157</v>
      </c>
      <c r="BR7" s="33" t="s">
        <v>157</v>
      </c>
      <c r="BS7" s="33" t="s">
        <v>157</v>
      </c>
      <c r="BT7" s="33" t="s">
        <v>157</v>
      </c>
      <c r="BU7" s="34" t="s">
        <v>162</v>
      </c>
      <c r="BV7" s="34" t="s">
        <v>157</v>
      </c>
      <c r="BW7" s="34" t="s">
        <v>162</v>
      </c>
      <c r="BX7" s="34" t="s">
        <v>157</v>
      </c>
      <c r="BY7" s="35" t="s">
        <v>157</v>
      </c>
      <c r="BZ7" s="35" t="s">
        <v>1950</v>
      </c>
      <c r="CA7" s="35" t="s">
        <v>157</v>
      </c>
    </row>
    <row r="8" spans="1:79" ht="30" x14ac:dyDescent="0.25">
      <c r="A8" s="30" t="s">
        <v>5906</v>
      </c>
      <c r="B8" s="43">
        <f>VLOOKUP(A8,'2018 Yes Tab'!A$2:B$307,2,FALSE)</f>
        <v>168</v>
      </c>
      <c r="C8" s="43"/>
      <c r="D8" s="30" t="s">
        <v>3280</v>
      </c>
      <c r="E8" s="30" t="s">
        <v>3281</v>
      </c>
      <c r="F8" s="51">
        <f>VLOOKUP(A8,Population!A241:C1184,2,FALSE)</f>
        <v>168</v>
      </c>
      <c r="G8" s="30" t="s">
        <v>164</v>
      </c>
      <c r="H8" s="31" t="s">
        <v>3282</v>
      </c>
      <c r="I8" s="31" t="s">
        <v>164</v>
      </c>
      <c r="J8" s="31" t="s">
        <v>3283</v>
      </c>
      <c r="K8" s="31" t="s">
        <v>233</v>
      </c>
      <c r="L8" s="31" t="s">
        <v>157</v>
      </c>
      <c r="M8" s="31" t="s">
        <v>524</v>
      </c>
      <c r="N8" s="31" t="s">
        <v>3284</v>
      </c>
      <c r="O8" s="31" t="s">
        <v>157</v>
      </c>
      <c r="P8" s="31" t="s">
        <v>157</v>
      </c>
      <c r="Q8" s="31" t="s">
        <v>157</v>
      </c>
      <c r="R8" s="31" t="s">
        <v>1660</v>
      </c>
      <c r="S8" s="31" t="s">
        <v>162</v>
      </c>
      <c r="T8" s="31" t="s">
        <v>157</v>
      </c>
      <c r="U8" s="31" t="s">
        <v>157</v>
      </c>
      <c r="V8" s="31" t="s">
        <v>157</v>
      </c>
      <c r="W8" s="31" t="s">
        <v>157</v>
      </c>
      <c r="X8" s="31" t="s">
        <v>157</v>
      </c>
      <c r="Y8" s="31" t="s">
        <v>157</v>
      </c>
      <c r="Z8" s="31" t="s">
        <v>157</v>
      </c>
      <c r="AA8" s="31" t="s">
        <v>341</v>
      </c>
      <c r="AB8" s="31" t="s">
        <v>157</v>
      </c>
      <c r="AC8" s="31" t="s">
        <v>157</v>
      </c>
      <c r="AD8" s="31" t="s">
        <v>157</v>
      </c>
      <c r="AE8" s="31" t="s">
        <v>157</v>
      </c>
      <c r="AF8" s="31" t="s">
        <v>157</v>
      </c>
      <c r="AG8" s="31" t="s">
        <v>157</v>
      </c>
      <c r="AH8" s="32" t="s">
        <v>563</v>
      </c>
      <c r="AI8" s="32" t="s">
        <v>1660</v>
      </c>
      <c r="AJ8" s="32" t="s">
        <v>3285</v>
      </c>
      <c r="AK8" s="32" t="s">
        <v>164</v>
      </c>
      <c r="AL8" s="32" t="s">
        <v>3285</v>
      </c>
      <c r="AM8" s="32" t="s">
        <v>3286</v>
      </c>
      <c r="AN8" s="32" t="s">
        <v>167</v>
      </c>
      <c r="AO8" s="32" t="s">
        <v>1845</v>
      </c>
      <c r="AP8" s="32" t="s">
        <v>157</v>
      </c>
      <c r="AQ8" s="32" t="s">
        <v>157</v>
      </c>
      <c r="AR8" s="32" t="s">
        <v>157</v>
      </c>
      <c r="AS8" s="32" t="s">
        <v>157</v>
      </c>
      <c r="AT8" s="32" t="s">
        <v>157</v>
      </c>
      <c r="AU8" s="32" t="s">
        <v>157</v>
      </c>
      <c r="AV8" s="32" t="s">
        <v>157</v>
      </c>
      <c r="AW8" s="32" t="s">
        <v>157</v>
      </c>
      <c r="AX8" s="32" t="s">
        <v>157</v>
      </c>
      <c r="AY8" s="32" t="s">
        <v>3285</v>
      </c>
      <c r="AZ8" s="32" t="s">
        <v>164</v>
      </c>
      <c r="BA8" s="32" t="s">
        <v>3285</v>
      </c>
      <c r="BB8" s="32" t="s">
        <v>157</v>
      </c>
      <c r="BC8" s="32" t="s">
        <v>157</v>
      </c>
      <c r="BD8" s="32" t="s">
        <v>157</v>
      </c>
      <c r="BE8" s="32" t="s">
        <v>157</v>
      </c>
      <c r="BF8" s="32" t="s">
        <v>157</v>
      </c>
      <c r="BG8" s="32" t="s">
        <v>157</v>
      </c>
      <c r="BH8" s="32" t="s">
        <v>157</v>
      </c>
      <c r="BI8" s="32" t="s">
        <v>157</v>
      </c>
      <c r="BJ8" s="32" t="s">
        <v>157</v>
      </c>
      <c r="BK8" s="32" t="s">
        <v>157</v>
      </c>
      <c r="BL8" s="32" t="s">
        <v>157</v>
      </c>
      <c r="BM8" s="32" t="s">
        <v>157</v>
      </c>
      <c r="BN8" s="33" t="s">
        <v>162</v>
      </c>
      <c r="BO8" s="33" t="s">
        <v>157</v>
      </c>
      <c r="BP8" s="33" t="s">
        <v>157</v>
      </c>
      <c r="BQ8" s="33" t="s">
        <v>157</v>
      </c>
      <c r="BR8" s="33" t="s">
        <v>157</v>
      </c>
      <c r="BS8" s="33" t="s">
        <v>157</v>
      </c>
      <c r="BT8" s="33" t="s">
        <v>157</v>
      </c>
      <c r="BU8" s="34" t="s">
        <v>162</v>
      </c>
      <c r="BV8" s="34" t="s">
        <v>157</v>
      </c>
      <c r="BW8" s="34" t="s">
        <v>162</v>
      </c>
      <c r="BX8" s="34" t="s">
        <v>157</v>
      </c>
      <c r="BY8" s="35" t="s">
        <v>157</v>
      </c>
      <c r="BZ8" s="35" t="s">
        <v>157</v>
      </c>
      <c r="CA8" s="35" t="s">
        <v>157</v>
      </c>
    </row>
    <row r="9" spans="1:79" x14ac:dyDescent="0.25">
      <c r="A9" s="30" t="s">
        <v>3571</v>
      </c>
      <c r="B9" s="43">
        <f>VLOOKUP(A9,'2018 Yes Tab'!A$2:B$307,2,FALSE)</f>
        <v>173</v>
      </c>
      <c r="C9" s="43"/>
      <c r="D9" s="30" t="s">
        <v>3572</v>
      </c>
      <c r="E9" s="30" t="s">
        <v>3573</v>
      </c>
      <c r="F9" s="51">
        <f>VLOOKUP(A9,Population!A233:C1176,2,FALSE)</f>
        <v>173</v>
      </c>
      <c r="G9" s="30" t="s">
        <v>164</v>
      </c>
      <c r="H9" s="31" t="s">
        <v>1676</v>
      </c>
      <c r="I9" s="31" t="s">
        <v>164</v>
      </c>
      <c r="J9" s="31" t="s">
        <v>2318</v>
      </c>
      <c r="K9" s="31" t="s">
        <v>233</v>
      </c>
      <c r="L9" s="31" t="s">
        <v>157</v>
      </c>
      <c r="M9" s="31" t="s">
        <v>524</v>
      </c>
      <c r="N9" s="31" t="s">
        <v>157</v>
      </c>
      <c r="O9" s="31" t="s">
        <v>3574</v>
      </c>
      <c r="P9" s="31" t="s">
        <v>468</v>
      </c>
      <c r="Q9" s="31" t="s">
        <v>157</v>
      </c>
      <c r="R9" s="31" t="s">
        <v>340</v>
      </c>
      <c r="S9" s="31" t="s">
        <v>162</v>
      </c>
      <c r="T9" s="31" t="s">
        <v>157</v>
      </c>
      <c r="U9" s="31" t="s">
        <v>157</v>
      </c>
      <c r="V9" s="31" t="s">
        <v>157</v>
      </c>
      <c r="W9" s="31" t="s">
        <v>157</v>
      </c>
      <c r="X9" s="31" t="s">
        <v>157</v>
      </c>
      <c r="Y9" s="31" t="s">
        <v>157</v>
      </c>
      <c r="Z9" s="31" t="s">
        <v>157</v>
      </c>
      <c r="AA9" s="31" t="s">
        <v>157</v>
      </c>
      <c r="AB9" s="31" t="s">
        <v>259</v>
      </c>
      <c r="AC9" s="31" t="s">
        <v>157</v>
      </c>
      <c r="AD9" s="31" t="s">
        <v>157</v>
      </c>
      <c r="AE9" s="31" t="s">
        <v>157</v>
      </c>
      <c r="AF9" s="31" t="s">
        <v>157</v>
      </c>
      <c r="AG9" s="31" t="s">
        <v>157</v>
      </c>
      <c r="AH9" s="32" t="s">
        <v>1676</v>
      </c>
      <c r="AI9" s="32" t="s">
        <v>157</v>
      </c>
      <c r="AJ9" s="32" t="s">
        <v>1244</v>
      </c>
      <c r="AK9" s="32" t="s">
        <v>164</v>
      </c>
      <c r="AL9" s="32" t="s">
        <v>1244</v>
      </c>
      <c r="AM9" s="32" t="s">
        <v>524</v>
      </c>
      <c r="AN9" s="32" t="s">
        <v>233</v>
      </c>
      <c r="AO9" s="32" t="s">
        <v>157</v>
      </c>
      <c r="AP9" s="32" t="s">
        <v>157</v>
      </c>
      <c r="AQ9" s="32" t="s">
        <v>157</v>
      </c>
      <c r="AR9" s="32" t="s">
        <v>157</v>
      </c>
      <c r="AS9" s="32" t="s">
        <v>157</v>
      </c>
      <c r="AT9" s="32" t="s">
        <v>259</v>
      </c>
      <c r="AU9" s="32" t="s">
        <v>157</v>
      </c>
      <c r="AV9" s="32" t="s">
        <v>157</v>
      </c>
      <c r="AW9" s="32" t="s">
        <v>157</v>
      </c>
      <c r="AX9" s="32" t="s">
        <v>157</v>
      </c>
      <c r="AY9" s="32" t="s">
        <v>157</v>
      </c>
      <c r="AZ9" s="32" t="s">
        <v>162</v>
      </c>
      <c r="BA9" s="32" t="s">
        <v>157</v>
      </c>
      <c r="BB9" s="32" t="s">
        <v>157</v>
      </c>
      <c r="BC9" s="32" t="s">
        <v>157</v>
      </c>
      <c r="BD9" s="32" t="s">
        <v>157</v>
      </c>
      <c r="BE9" s="32" t="s">
        <v>157</v>
      </c>
      <c r="BF9" s="32" t="s">
        <v>157</v>
      </c>
      <c r="BG9" s="32" t="s">
        <v>157</v>
      </c>
      <c r="BH9" s="32" t="s">
        <v>157</v>
      </c>
      <c r="BI9" s="32" t="s">
        <v>157</v>
      </c>
      <c r="BJ9" s="32" t="s">
        <v>157</v>
      </c>
      <c r="BK9" s="32" t="s">
        <v>157</v>
      </c>
      <c r="BL9" s="32" t="s">
        <v>157</v>
      </c>
      <c r="BM9" s="32" t="s">
        <v>157</v>
      </c>
      <c r="BN9" s="33" t="s">
        <v>162</v>
      </c>
      <c r="BO9" s="33" t="s">
        <v>157</v>
      </c>
      <c r="BP9" s="33" t="s">
        <v>157</v>
      </c>
      <c r="BQ9" s="33" t="s">
        <v>157</v>
      </c>
      <c r="BR9" s="33" t="s">
        <v>157</v>
      </c>
      <c r="BS9" s="33" t="s">
        <v>157</v>
      </c>
      <c r="BT9" s="33" t="s">
        <v>157</v>
      </c>
      <c r="BU9" s="34" t="s">
        <v>162</v>
      </c>
      <c r="BV9" s="34" t="s">
        <v>157</v>
      </c>
      <c r="BW9" s="34" t="s">
        <v>162</v>
      </c>
      <c r="BX9" s="34" t="s">
        <v>157</v>
      </c>
      <c r="BY9" s="35" t="s">
        <v>3575</v>
      </c>
      <c r="BZ9" s="35" t="s">
        <v>580</v>
      </c>
      <c r="CA9" s="35" t="s">
        <v>157</v>
      </c>
    </row>
    <row r="10" spans="1:79" ht="45" x14ac:dyDescent="0.25">
      <c r="A10" s="30" t="s">
        <v>3534</v>
      </c>
      <c r="B10" s="43">
        <f>VLOOKUP(A10,'2018 Yes Tab'!A$2:B$307,2,FALSE)</f>
        <v>176</v>
      </c>
      <c r="C10" s="43"/>
      <c r="D10" s="30" t="s">
        <v>3535</v>
      </c>
      <c r="E10" s="30" t="s">
        <v>3536</v>
      </c>
      <c r="F10" s="51">
        <f>VLOOKUP(A10,Population!A185:C1128,2,FALSE)</f>
        <v>176</v>
      </c>
      <c r="G10" s="30" t="s">
        <v>164</v>
      </c>
      <c r="H10" s="31" t="s">
        <v>1676</v>
      </c>
      <c r="I10" s="31" t="s">
        <v>164</v>
      </c>
      <c r="J10" s="31" t="s">
        <v>3537</v>
      </c>
      <c r="K10" s="31" t="s">
        <v>233</v>
      </c>
      <c r="L10" s="31" t="s">
        <v>157</v>
      </c>
      <c r="M10" s="31" t="s">
        <v>440</v>
      </c>
      <c r="N10" s="31" t="s">
        <v>3538</v>
      </c>
      <c r="O10" s="31" t="s">
        <v>3539</v>
      </c>
      <c r="P10" s="31" t="s">
        <v>3540</v>
      </c>
      <c r="Q10" s="31" t="s">
        <v>157</v>
      </c>
      <c r="R10" s="31" t="s">
        <v>176</v>
      </c>
      <c r="S10" s="31" t="s">
        <v>164</v>
      </c>
      <c r="T10" s="31" t="s">
        <v>3537</v>
      </c>
      <c r="U10" s="31" t="s">
        <v>233</v>
      </c>
      <c r="V10" s="31" t="s">
        <v>157</v>
      </c>
      <c r="W10" s="31" t="s">
        <v>440</v>
      </c>
      <c r="X10" s="31" t="s">
        <v>3538</v>
      </c>
      <c r="Y10" s="31" t="s">
        <v>3541</v>
      </c>
      <c r="Z10" s="31" t="s">
        <v>372</v>
      </c>
      <c r="AA10" s="31" t="s">
        <v>157</v>
      </c>
      <c r="AB10" s="31" t="s">
        <v>373</v>
      </c>
      <c r="AC10" s="31" t="s">
        <v>157</v>
      </c>
      <c r="AD10" s="31" t="s">
        <v>3542</v>
      </c>
      <c r="AE10" s="31" t="s">
        <v>157</v>
      </c>
      <c r="AF10" s="31" t="s">
        <v>157</v>
      </c>
      <c r="AG10" s="31" t="s">
        <v>372</v>
      </c>
      <c r="AH10" s="32" t="s">
        <v>640</v>
      </c>
      <c r="AI10" s="32" t="s">
        <v>176</v>
      </c>
      <c r="AJ10" s="32" t="s">
        <v>3543</v>
      </c>
      <c r="AK10" s="32" t="s">
        <v>164</v>
      </c>
      <c r="AL10" s="32" t="s">
        <v>157</v>
      </c>
      <c r="AM10" s="32" t="s">
        <v>157</v>
      </c>
      <c r="AN10" s="32" t="s">
        <v>233</v>
      </c>
      <c r="AO10" s="32" t="s">
        <v>157</v>
      </c>
      <c r="AP10" s="32" t="s">
        <v>157</v>
      </c>
      <c r="AQ10" s="32" t="s">
        <v>157</v>
      </c>
      <c r="AR10" s="32" t="s">
        <v>157</v>
      </c>
      <c r="AS10" s="32" t="s">
        <v>157</v>
      </c>
      <c r="AT10" s="32" t="s">
        <v>157</v>
      </c>
      <c r="AU10" s="32" t="s">
        <v>157</v>
      </c>
      <c r="AV10" s="32" t="s">
        <v>157</v>
      </c>
      <c r="AW10" s="32" t="s">
        <v>157</v>
      </c>
      <c r="AX10" s="32" t="s">
        <v>157</v>
      </c>
      <c r="AY10" s="32" t="s">
        <v>340</v>
      </c>
      <c r="AZ10" s="32" t="s">
        <v>162</v>
      </c>
      <c r="BA10" s="32" t="s">
        <v>157</v>
      </c>
      <c r="BB10" s="32" t="s">
        <v>157</v>
      </c>
      <c r="BC10" s="32" t="s">
        <v>157</v>
      </c>
      <c r="BD10" s="32" t="s">
        <v>157</v>
      </c>
      <c r="BE10" s="32" t="s">
        <v>157</v>
      </c>
      <c r="BF10" s="32" t="s">
        <v>157</v>
      </c>
      <c r="BG10" s="32" t="s">
        <v>157</v>
      </c>
      <c r="BH10" s="32" t="s">
        <v>157</v>
      </c>
      <c r="BI10" s="32" t="s">
        <v>157</v>
      </c>
      <c r="BJ10" s="32" t="s">
        <v>157</v>
      </c>
      <c r="BK10" s="32" t="s">
        <v>157</v>
      </c>
      <c r="BL10" s="32" t="s">
        <v>157</v>
      </c>
      <c r="BM10" s="32" t="s">
        <v>157</v>
      </c>
      <c r="BN10" s="33" t="s">
        <v>162</v>
      </c>
      <c r="BO10" s="33" t="s">
        <v>157</v>
      </c>
      <c r="BP10" s="33" t="s">
        <v>157</v>
      </c>
      <c r="BQ10" s="33" t="s">
        <v>157</v>
      </c>
      <c r="BR10" s="33" t="s">
        <v>157</v>
      </c>
      <c r="BS10" s="33" t="s">
        <v>157</v>
      </c>
      <c r="BT10" s="33" t="s">
        <v>157</v>
      </c>
      <c r="BU10" s="34" t="s">
        <v>162</v>
      </c>
      <c r="BV10" s="34" t="s">
        <v>157</v>
      </c>
      <c r="BW10" s="34" t="s">
        <v>164</v>
      </c>
      <c r="BX10" s="34" t="s">
        <v>785</v>
      </c>
      <c r="BY10" s="35" t="s">
        <v>341</v>
      </c>
      <c r="BZ10" s="35" t="s">
        <v>162</v>
      </c>
      <c r="CA10" s="35" t="s">
        <v>162</v>
      </c>
    </row>
    <row r="11" spans="1:79" x14ac:dyDescent="0.25">
      <c r="A11" s="30" t="s">
        <v>337</v>
      </c>
      <c r="B11" s="43">
        <f>VLOOKUP(A11,'2018 Yes Tab'!A$2:B$307,2,FALSE)</f>
        <v>185</v>
      </c>
      <c r="C11" s="43"/>
      <c r="D11" s="30" t="s">
        <v>338</v>
      </c>
      <c r="E11" s="30" t="s">
        <v>339</v>
      </c>
      <c r="F11" s="51">
        <f>VLOOKUP(A11,Population!A20:C963,2,FALSE)</f>
        <v>185</v>
      </c>
      <c r="G11" s="30" t="s">
        <v>164</v>
      </c>
      <c r="H11" s="31" t="s">
        <v>340</v>
      </c>
      <c r="I11" s="31" t="s">
        <v>162</v>
      </c>
      <c r="J11" s="31" t="s">
        <v>157</v>
      </c>
      <c r="K11" s="31" t="s">
        <v>157</v>
      </c>
      <c r="L11" s="31" t="s">
        <v>157</v>
      </c>
      <c r="M11" s="31" t="s">
        <v>157</v>
      </c>
      <c r="N11" s="31" t="s">
        <v>157</v>
      </c>
      <c r="O11" s="31" t="s">
        <v>340</v>
      </c>
      <c r="P11" s="31" t="s">
        <v>340</v>
      </c>
      <c r="Q11" s="31" t="s">
        <v>340</v>
      </c>
      <c r="R11" s="31" t="s">
        <v>340</v>
      </c>
      <c r="S11" s="31" t="s">
        <v>162</v>
      </c>
      <c r="T11" s="31" t="s">
        <v>157</v>
      </c>
      <c r="U11" s="31" t="s">
        <v>157</v>
      </c>
      <c r="V11" s="31" t="s">
        <v>157</v>
      </c>
      <c r="W11" s="31" t="s">
        <v>157</v>
      </c>
      <c r="X11" s="31" t="s">
        <v>157</v>
      </c>
      <c r="Y11" s="31" t="s">
        <v>340</v>
      </c>
      <c r="Z11" s="31" t="s">
        <v>341</v>
      </c>
      <c r="AA11" s="31" t="s">
        <v>157</v>
      </c>
      <c r="AB11" s="31" t="s">
        <v>323</v>
      </c>
      <c r="AC11" s="31" t="s">
        <v>157</v>
      </c>
      <c r="AD11" s="31" t="s">
        <v>157</v>
      </c>
      <c r="AE11" s="31" t="s">
        <v>157</v>
      </c>
      <c r="AF11" s="31" t="s">
        <v>342</v>
      </c>
      <c r="AG11" s="31" t="s">
        <v>157</v>
      </c>
      <c r="AH11" s="32" t="s">
        <v>343</v>
      </c>
      <c r="AI11" s="32" t="s">
        <v>344</v>
      </c>
      <c r="AJ11" s="32" t="s">
        <v>345</v>
      </c>
      <c r="AK11" s="32" t="s">
        <v>162</v>
      </c>
      <c r="AL11" s="32" t="s">
        <v>157</v>
      </c>
      <c r="AM11" s="32" t="s">
        <v>157</v>
      </c>
      <c r="AN11" s="32" t="s">
        <v>157</v>
      </c>
      <c r="AO11" s="32" t="s">
        <v>157</v>
      </c>
      <c r="AP11" s="32" t="s">
        <v>157</v>
      </c>
      <c r="AQ11" s="32" t="s">
        <v>157</v>
      </c>
      <c r="AR11" s="32" t="s">
        <v>157</v>
      </c>
      <c r="AS11" s="32" t="s">
        <v>157</v>
      </c>
      <c r="AT11" s="32" t="s">
        <v>157</v>
      </c>
      <c r="AU11" s="32" t="s">
        <v>157</v>
      </c>
      <c r="AV11" s="32" t="s">
        <v>157</v>
      </c>
      <c r="AW11" s="32" t="s">
        <v>157</v>
      </c>
      <c r="AX11" s="32" t="s">
        <v>157</v>
      </c>
      <c r="AY11" s="32" t="s">
        <v>345</v>
      </c>
      <c r="AZ11" s="32" t="s">
        <v>162</v>
      </c>
      <c r="BA11" s="32" t="s">
        <v>157</v>
      </c>
      <c r="BB11" s="32" t="s">
        <v>157</v>
      </c>
      <c r="BC11" s="32" t="s">
        <v>157</v>
      </c>
      <c r="BD11" s="32" t="s">
        <v>157</v>
      </c>
      <c r="BE11" s="32" t="s">
        <v>157</v>
      </c>
      <c r="BF11" s="32" t="s">
        <v>157</v>
      </c>
      <c r="BG11" s="32" t="s">
        <v>157</v>
      </c>
      <c r="BH11" s="32" t="s">
        <v>157</v>
      </c>
      <c r="BI11" s="32" t="s">
        <v>157</v>
      </c>
      <c r="BJ11" s="32" t="s">
        <v>157</v>
      </c>
      <c r="BK11" s="32" t="s">
        <v>157</v>
      </c>
      <c r="BL11" s="32" t="s">
        <v>157</v>
      </c>
      <c r="BM11" s="32" t="s">
        <v>157</v>
      </c>
      <c r="BN11" s="33" t="s">
        <v>162</v>
      </c>
      <c r="BO11" s="33" t="s">
        <v>157</v>
      </c>
      <c r="BP11" s="33" t="s">
        <v>157</v>
      </c>
      <c r="BQ11" s="33" t="s">
        <v>157</v>
      </c>
      <c r="BR11" s="33" t="s">
        <v>157</v>
      </c>
      <c r="BS11" s="33" t="s">
        <v>157</v>
      </c>
      <c r="BT11" s="33" t="s">
        <v>157</v>
      </c>
      <c r="BU11" s="34" t="s">
        <v>162</v>
      </c>
      <c r="BV11" s="34" t="s">
        <v>157</v>
      </c>
      <c r="BW11" s="34" t="s">
        <v>162</v>
      </c>
      <c r="BX11" s="34" t="s">
        <v>157</v>
      </c>
      <c r="BY11" s="35" t="s">
        <v>341</v>
      </c>
      <c r="BZ11" s="35" t="s">
        <v>341</v>
      </c>
      <c r="CA11" s="35" t="s">
        <v>157</v>
      </c>
    </row>
    <row r="12" spans="1:79" ht="45" x14ac:dyDescent="0.25">
      <c r="A12" s="30" t="s">
        <v>5863</v>
      </c>
      <c r="B12" s="43">
        <f>VLOOKUP(A12,'2018 Yes Tab'!A$2:B$307,2,FALSE)</f>
        <v>191</v>
      </c>
      <c r="C12" s="43"/>
      <c r="D12" s="30" t="s">
        <v>561</v>
      </c>
      <c r="E12" s="30" t="s">
        <v>562</v>
      </c>
      <c r="F12" s="51">
        <f>VLOOKUP(A12,Population!A259:C1202,2,FALSE)</f>
        <v>191</v>
      </c>
      <c r="G12" s="30" t="s">
        <v>164</v>
      </c>
      <c r="H12" s="31" t="s">
        <v>563</v>
      </c>
      <c r="I12" s="31" t="s">
        <v>164</v>
      </c>
      <c r="J12" s="31" t="s">
        <v>564</v>
      </c>
      <c r="K12" s="31" t="s">
        <v>233</v>
      </c>
      <c r="L12" s="31" t="s">
        <v>157</v>
      </c>
      <c r="M12" s="31" t="s">
        <v>503</v>
      </c>
      <c r="N12" s="31" t="s">
        <v>565</v>
      </c>
      <c r="O12" s="31" t="s">
        <v>566</v>
      </c>
      <c r="P12" s="31" t="s">
        <v>567</v>
      </c>
      <c r="Q12" s="31" t="s">
        <v>568</v>
      </c>
      <c r="R12" s="31" t="s">
        <v>176</v>
      </c>
      <c r="S12" s="31" t="s">
        <v>162</v>
      </c>
      <c r="T12" s="31" t="s">
        <v>157</v>
      </c>
      <c r="U12" s="31" t="s">
        <v>157</v>
      </c>
      <c r="V12" s="31" t="s">
        <v>157</v>
      </c>
      <c r="W12" s="31" t="s">
        <v>157</v>
      </c>
      <c r="X12" s="31" t="s">
        <v>157</v>
      </c>
      <c r="Y12" s="31" t="s">
        <v>569</v>
      </c>
      <c r="Z12" s="31" t="s">
        <v>570</v>
      </c>
      <c r="AA12" s="31" t="s">
        <v>571</v>
      </c>
      <c r="AB12" s="31" t="s">
        <v>259</v>
      </c>
      <c r="AC12" s="31" t="s">
        <v>572</v>
      </c>
      <c r="AD12" s="31" t="s">
        <v>157</v>
      </c>
      <c r="AE12" s="31" t="s">
        <v>157</v>
      </c>
      <c r="AF12" s="31" t="s">
        <v>157</v>
      </c>
      <c r="AG12" s="31" t="s">
        <v>372</v>
      </c>
      <c r="AH12" s="32" t="s">
        <v>563</v>
      </c>
      <c r="AI12" s="32" t="s">
        <v>176</v>
      </c>
      <c r="AJ12" s="32" t="s">
        <v>573</v>
      </c>
      <c r="AK12" s="32" t="s">
        <v>164</v>
      </c>
      <c r="AL12" s="32" t="s">
        <v>574</v>
      </c>
      <c r="AM12" s="32" t="s">
        <v>575</v>
      </c>
      <c r="AN12" s="32" t="s">
        <v>233</v>
      </c>
      <c r="AO12" s="32" t="s">
        <v>157</v>
      </c>
      <c r="AP12" s="32" t="s">
        <v>576</v>
      </c>
      <c r="AQ12" s="32" t="s">
        <v>157</v>
      </c>
      <c r="AR12" s="32" t="s">
        <v>157</v>
      </c>
      <c r="AS12" s="32" t="s">
        <v>577</v>
      </c>
      <c r="AT12" s="32" t="s">
        <v>323</v>
      </c>
      <c r="AU12" s="32" t="s">
        <v>157</v>
      </c>
      <c r="AV12" s="32" t="s">
        <v>157</v>
      </c>
      <c r="AW12" s="32" t="s">
        <v>157</v>
      </c>
      <c r="AX12" s="32" t="s">
        <v>578</v>
      </c>
      <c r="AY12" s="32" t="s">
        <v>574</v>
      </c>
      <c r="AZ12" s="32" t="s">
        <v>162</v>
      </c>
      <c r="BA12" s="32" t="s">
        <v>157</v>
      </c>
      <c r="BB12" s="32" t="s">
        <v>157</v>
      </c>
      <c r="BC12" s="32" t="s">
        <v>157</v>
      </c>
      <c r="BD12" s="32" t="s">
        <v>157</v>
      </c>
      <c r="BE12" s="32" t="s">
        <v>157</v>
      </c>
      <c r="BF12" s="32" t="s">
        <v>157</v>
      </c>
      <c r="BG12" s="32" t="s">
        <v>157</v>
      </c>
      <c r="BH12" s="32" t="s">
        <v>579</v>
      </c>
      <c r="BI12" s="32" t="s">
        <v>323</v>
      </c>
      <c r="BJ12" s="32" t="s">
        <v>157</v>
      </c>
      <c r="BK12" s="32" t="s">
        <v>157</v>
      </c>
      <c r="BL12" s="32" t="s">
        <v>157</v>
      </c>
      <c r="BM12" s="32" t="s">
        <v>578</v>
      </c>
      <c r="BN12" s="33" t="s">
        <v>162</v>
      </c>
      <c r="BO12" s="33" t="s">
        <v>157</v>
      </c>
      <c r="BP12" s="33" t="s">
        <v>157</v>
      </c>
      <c r="BQ12" s="33" t="s">
        <v>157</v>
      </c>
      <c r="BR12" s="33" t="s">
        <v>157</v>
      </c>
      <c r="BS12" s="33" t="s">
        <v>157</v>
      </c>
      <c r="BT12" s="33" t="s">
        <v>157</v>
      </c>
      <c r="BU12" s="34" t="s">
        <v>162</v>
      </c>
      <c r="BV12" s="34" t="s">
        <v>157</v>
      </c>
      <c r="BW12" s="34" t="s">
        <v>162</v>
      </c>
      <c r="BX12" s="34" t="s">
        <v>157</v>
      </c>
      <c r="BY12" s="35" t="s">
        <v>580</v>
      </c>
      <c r="BZ12" s="35" t="s">
        <v>581</v>
      </c>
      <c r="CA12" s="35" t="s">
        <v>580</v>
      </c>
    </row>
    <row r="13" spans="1:79" ht="30" x14ac:dyDescent="0.25">
      <c r="A13" s="30" t="s">
        <v>4181</v>
      </c>
      <c r="B13" s="43">
        <f>VLOOKUP(A13,'2018 Yes Tab'!A$2:B$307,2,FALSE)</f>
        <v>193</v>
      </c>
      <c r="C13" s="43"/>
      <c r="D13" s="30" t="s">
        <v>4182</v>
      </c>
      <c r="E13" s="30" t="s">
        <v>4183</v>
      </c>
      <c r="F13" s="51">
        <f>VLOOKUP(A13,Population!A229:C1172,2,FALSE)</f>
        <v>193</v>
      </c>
      <c r="G13" s="30" t="s">
        <v>164</v>
      </c>
      <c r="H13" s="31" t="s">
        <v>462</v>
      </c>
      <c r="I13" s="31" t="s">
        <v>164</v>
      </c>
      <c r="J13" s="31" t="s">
        <v>1431</v>
      </c>
      <c r="K13" s="31" t="s">
        <v>233</v>
      </c>
      <c r="L13" s="31" t="s">
        <v>157</v>
      </c>
      <c r="M13" s="31" t="s">
        <v>273</v>
      </c>
      <c r="N13" s="31" t="s">
        <v>4184</v>
      </c>
      <c r="O13" s="31" t="s">
        <v>4185</v>
      </c>
      <c r="P13" s="31" t="s">
        <v>157</v>
      </c>
      <c r="Q13" s="31" t="s">
        <v>4186</v>
      </c>
      <c r="R13" s="31" t="s">
        <v>169</v>
      </c>
      <c r="S13" s="31" t="s">
        <v>164</v>
      </c>
      <c r="T13" s="31" t="s">
        <v>1431</v>
      </c>
      <c r="U13" s="31" t="s">
        <v>233</v>
      </c>
      <c r="V13" s="31" t="s">
        <v>157</v>
      </c>
      <c r="W13" s="31" t="s">
        <v>273</v>
      </c>
      <c r="X13" s="31" t="s">
        <v>4184</v>
      </c>
      <c r="Y13" s="31" t="s">
        <v>157</v>
      </c>
      <c r="Z13" s="31" t="s">
        <v>157</v>
      </c>
      <c r="AA13" s="31" t="s">
        <v>4187</v>
      </c>
      <c r="AB13" s="31" t="s">
        <v>259</v>
      </c>
      <c r="AC13" s="31" t="s">
        <v>157</v>
      </c>
      <c r="AD13" s="31" t="s">
        <v>157</v>
      </c>
      <c r="AE13" s="31" t="s">
        <v>157</v>
      </c>
      <c r="AF13" s="31" t="s">
        <v>157</v>
      </c>
      <c r="AG13" s="31" t="s">
        <v>372</v>
      </c>
      <c r="AH13" s="32" t="s">
        <v>4188</v>
      </c>
      <c r="AI13" s="32" t="s">
        <v>169</v>
      </c>
      <c r="AJ13" s="32" t="s">
        <v>1431</v>
      </c>
      <c r="AK13" s="32" t="s">
        <v>164</v>
      </c>
      <c r="AL13" s="32" t="s">
        <v>1431</v>
      </c>
      <c r="AM13" s="32" t="s">
        <v>2867</v>
      </c>
      <c r="AN13" s="32" t="s">
        <v>167</v>
      </c>
      <c r="AO13" s="32" t="s">
        <v>4189</v>
      </c>
      <c r="AP13" s="32" t="s">
        <v>250</v>
      </c>
      <c r="AQ13" s="32" t="s">
        <v>157</v>
      </c>
      <c r="AR13" s="32" t="s">
        <v>157</v>
      </c>
      <c r="AS13" s="32" t="s">
        <v>4190</v>
      </c>
      <c r="AT13" s="32" t="s">
        <v>259</v>
      </c>
      <c r="AU13" s="32" t="s">
        <v>157</v>
      </c>
      <c r="AV13" s="32" t="s">
        <v>157</v>
      </c>
      <c r="AW13" s="32" t="s">
        <v>157</v>
      </c>
      <c r="AX13" s="32" t="s">
        <v>157</v>
      </c>
      <c r="AY13" s="32" t="s">
        <v>422</v>
      </c>
      <c r="AZ13" s="32" t="s">
        <v>164</v>
      </c>
      <c r="BA13" s="32" t="s">
        <v>422</v>
      </c>
      <c r="BB13" s="32" t="s">
        <v>2867</v>
      </c>
      <c r="BC13" s="32" t="s">
        <v>167</v>
      </c>
      <c r="BD13" s="32" t="s">
        <v>4191</v>
      </c>
      <c r="BE13" s="32" t="s">
        <v>250</v>
      </c>
      <c r="BF13" s="32" t="s">
        <v>157</v>
      </c>
      <c r="BG13" s="32" t="s">
        <v>157</v>
      </c>
      <c r="BH13" s="32" t="s">
        <v>4192</v>
      </c>
      <c r="BI13" s="32" t="s">
        <v>259</v>
      </c>
      <c r="BJ13" s="32" t="s">
        <v>157</v>
      </c>
      <c r="BK13" s="32" t="s">
        <v>157</v>
      </c>
      <c r="BL13" s="32" t="s">
        <v>157</v>
      </c>
      <c r="BM13" s="32" t="s">
        <v>157</v>
      </c>
      <c r="BN13" s="33" t="s">
        <v>162</v>
      </c>
      <c r="BO13" s="33" t="s">
        <v>157</v>
      </c>
      <c r="BP13" s="33" t="s">
        <v>157</v>
      </c>
      <c r="BQ13" s="33" t="s">
        <v>157</v>
      </c>
      <c r="BR13" s="33" t="s">
        <v>157</v>
      </c>
      <c r="BS13" s="33" t="s">
        <v>157</v>
      </c>
      <c r="BT13" s="33" t="s">
        <v>157</v>
      </c>
      <c r="BU13" s="34" t="s">
        <v>162</v>
      </c>
      <c r="BV13" s="34" t="s">
        <v>157</v>
      </c>
      <c r="BW13" s="34" t="s">
        <v>162</v>
      </c>
      <c r="BX13" s="34" t="s">
        <v>157</v>
      </c>
      <c r="BY13" s="35" t="s">
        <v>4193</v>
      </c>
      <c r="BZ13" s="35" t="s">
        <v>4194</v>
      </c>
      <c r="CA13" s="35" t="s">
        <v>2191</v>
      </c>
    </row>
    <row r="14" spans="1:79" x14ac:dyDescent="0.25">
      <c r="A14" s="30" t="s">
        <v>1867</v>
      </c>
      <c r="B14" s="43">
        <f>VLOOKUP(A14,'2018 Yes Tab'!A$2:B$307,2,FALSE)</f>
        <v>196</v>
      </c>
      <c r="C14" s="43"/>
      <c r="D14" s="30" t="s">
        <v>1868</v>
      </c>
      <c r="E14" s="30" t="s">
        <v>1869</v>
      </c>
      <c r="F14" s="51">
        <f>VLOOKUP(A14,Population!A79:C1022,2,FALSE)</f>
        <v>196</v>
      </c>
      <c r="G14" s="30" t="s">
        <v>164</v>
      </c>
      <c r="H14" s="31" t="s">
        <v>1870</v>
      </c>
      <c r="I14" s="31" t="s">
        <v>164</v>
      </c>
      <c r="J14" s="31" t="s">
        <v>243</v>
      </c>
      <c r="K14" s="31" t="s">
        <v>233</v>
      </c>
      <c r="L14" s="31" t="s">
        <v>157</v>
      </c>
      <c r="M14" s="31" t="s">
        <v>1871</v>
      </c>
      <c r="N14" s="31" t="s">
        <v>1872</v>
      </c>
      <c r="O14" s="31" t="s">
        <v>261</v>
      </c>
      <c r="P14" s="31" t="s">
        <v>261</v>
      </c>
      <c r="Q14" s="31" t="s">
        <v>157</v>
      </c>
      <c r="R14" s="31" t="s">
        <v>189</v>
      </c>
      <c r="S14" s="31" t="s">
        <v>164</v>
      </c>
      <c r="T14" s="31" t="s">
        <v>261</v>
      </c>
      <c r="U14" s="31" t="s">
        <v>233</v>
      </c>
      <c r="V14" s="31" t="s">
        <v>157</v>
      </c>
      <c r="W14" s="31" t="s">
        <v>1873</v>
      </c>
      <c r="X14" s="31" t="s">
        <v>1872</v>
      </c>
      <c r="Y14" s="31" t="s">
        <v>1874</v>
      </c>
      <c r="Z14" s="31" t="s">
        <v>1875</v>
      </c>
      <c r="AA14" s="31" t="s">
        <v>157</v>
      </c>
      <c r="AB14" s="31" t="s">
        <v>259</v>
      </c>
      <c r="AC14" s="31" t="s">
        <v>157</v>
      </c>
      <c r="AD14" s="31" t="s">
        <v>157</v>
      </c>
      <c r="AE14" s="31" t="s">
        <v>157</v>
      </c>
      <c r="AF14" s="31" t="s">
        <v>157</v>
      </c>
      <c r="AG14" s="31" t="s">
        <v>1876</v>
      </c>
      <c r="AH14" s="32" t="s">
        <v>967</v>
      </c>
      <c r="AI14" s="32" t="s">
        <v>1877</v>
      </c>
      <c r="AJ14" s="32" t="s">
        <v>1878</v>
      </c>
      <c r="AK14" s="32" t="s">
        <v>164</v>
      </c>
      <c r="AL14" s="32" t="s">
        <v>1878</v>
      </c>
      <c r="AM14" s="32" t="s">
        <v>1873</v>
      </c>
      <c r="AN14" s="32" t="s">
        <v>233</v>
      </c>
      <c r="AO14" s="32" t="s">
        <v>157</v>
      </c>
      <c r="AP14" s="32" t="s">
        <v>190</v>
      </c>
      <c r="AQ14" s="32" t="s">
        <v>157</v>
      </c>
      <c r="AR14" s="32" t="s">
        <v>243</v>
      </c>
      <c r="AS14" s="32" t="s">
        <v>157</v>
      </c>
      <c r="AT14" s="32" t="s">
        <v>259</v>
      </c>
      <c r="AU14" s="32" t="s">
        <v>157</v>
      </c>
      <c r="AV14" s="32" t="s">
        <v>157</v>
      </c>
      <c r="AW14" s="32" t="s">
        <v>157</v>
      </c>
      <c r="AX14" s="32" t="s">
        <v>157</v>
      </c>
      <c r="AY14" s="32" t="s">
        <v>1879</v>
      </c>
      <c r="AZ14" s="32" t="s">
        <v>164</v>
      </c>
      <c r="BA14" s="32" t="s">
        <v>243</v>
      </c>
      <c r="BB14" s="32" t="s">
        <v>1873</v>
      </c>
      <c r="BC14" s="32" t="s">
        <v>233</v>
      </c>
      <c r="BD14" s="32" t="s">
        <v>157</v>
      </c>
      <c r="BE14" s="32" t="s">
        <v>1872</v>
      </c>
      <c r="BF14" s="32" t="s">
        <v>157</v>
      </c>
      <c r="BG14" s="32" t="s">
        <v>243</v>
      </c>
      <c r="BH14" s="32" t="s">
        <v>157</v>
      </c>
      <c r="BI14" s="32" t="s">
        <v>259</v>
      </c>
      <c r="BJ14" s="32" t="s">
        <v>157</v>
      </c>
      <c r="BK14" s="32" t="s">
        <v>157</v>
      </c>
      <c r="BL14" s="32" t="s">
        <v>157</v>
      </c>
      <c r="BM14" s="32" t="s">
        <v>157</v>
      </c>
      <c r="BN14" s="33" t="s">
        <v>162</v>
      </c>
      <c r="BO14" s="33" t="s">
        <v>157</v>
      </c>
      <c r="BP14" s="33" t="s">
        <v>157</v>
      </c>
      <c r="BQ14" s="33" t="s">
        <v>157</v>
      </c>
      <c r="BR14" s="33" t="s">
        <v>157</v>
      </c>
      <c r="BS14" s="33" t="s">
        <v>157</v>
      </c>
      <c r="BT14" s="33" t="s">
        <v>157</v>
      </c>
      <c r="BU14" s="34" t="s">
        <v>162</v>
      </c>
      <c r="BV14" s="34" t="s">
        <v>157</v>
      </c>
      <c r="BW14" s="34" t="s">
        <v>164</v>
      </c>
      <c r="BX14" s="34" t="s">
        <v>1880</v>
      </c>
      <c r="BY14" s="35" t="s">
        <v>1881</v>
      </c>
      <c r="BZ14" s="35" t="s">
        <v>1882</v>
      </c>
      <c r="CA14" s="35" t="s">
        <v>157</v>
      </c>
    </row>
    <row r="15" spans="1:79" ht="30" x14ac:dyDescent="0.25">
      <c r="A15" s="30" t="s">
        <v>5864</v>
      </c>
      <c r="B15" s="43">
        <f>VLOOKUP(A15,'2018 Yes Tab'!A$2:B$307,2,FALSE)</f>
        <v>196</v>
      </c>
      <c r="C15" s="43"/>
      <c r="D15" s="30" t="s">
        <v>585</v>
      </c>
      <c r="E15" s="30" t="s">
        <v>586</v>
      </c>
      <c r="F15" s="51">
        <f>VLOOKUP(A15,Population!A119:C1062,2,FALSE)</f>
        <v>196</v>
      </c>
      <c r="G15" s="30" t="s">
        <v>164</v>
      </c>
      <c r="H15" s="31" t="s">
        <v>278</v>
      </c>
      <c r="I15" s="31" t="s">
        <v>164</v>
      </c>
      <c r="J15" s="31" t="s">
        <v>587</v>
      </c>
      <c r="K15" s="31" t="s">
        <v>233</v>
      </c>
      <c r="L15" s="31" t="s">
        <v>157</v>
      </c>
      <c r="M15" s="31" t="s">
        <v>297</v>
      </c>
      <c r="N15" s="31" t="s">
        <v>588</v>
      </c>
      <c r="O15" s="31" t="s">
        <v>589</v>
      </c>
      <c r="P15" s="31" t="s">
        <v>590</v>
      </c>
      <c r="Q15" s="31" t="s">
        <v>157</v>
      </c>
      <c r="R15" s="31" t="s">
        <v>377</v>
      </c>
      <c r="S15" s="31" t="s">
        <v>164</v>
      </c>
      <c r="T15" s="31" t="s">
        <v>587</v>
      </c>
      <c r="U15" s="31" t="s">
        <v>233</v>
      </c>
      <c r="V15" s="31" t="s">
        <v>157</v>
      </c>
      <c r="W15" s="31" t="s">
        <v>591</v>
      </c>
      <c r="X15" s="31" t="s">
        <v>592</v>
      </c>
      <c r="Y15" s="31" t="s">
        <v>593</v>
      </c>
      <c r="Z15" s="31" t="s">
        <v>264</v>
      </c>
      <c r="AA15" s="31" t="s">
        <v>157</v>
      </c>
      <c r="AB15" s="31" t="s">
        <v>259</v>
      </c>
      <c r="AC15" s="31" t="s">
        <v>157</v>
      </c>
      <c r="AD15" s="31" t="s">
        <v>157</v>
      </c>
      <c r="AE15" s="31" t="s">
        <v>157</v>
      </c>
      <c r="AF15" s="31" t="s">
        <v>157</v>
      </c>
      <c r="AG15" s="31" t="s">
        <v>264</v>
      </c>
      <c r="AH15" s="32" t="s">
        <v>594</v>
      </c>
      <c r="AI15" s="32" t="s">
        <v>189</v>
      </c>
      <c r="AJ15" s="32" t="s">
        <v>595</v>
      </c>
      <c r="AK15" s="32" t="s">
        <v>164</v>
      </c>
      <c r="AL15" s="32" t="s">
        <v>595</v>
      </c>
      <c r="AM15" s="32" t="s">
        <v>596</v>
      </c>
      <c r="AN15" s="32" t="s">
        <v>233</v>
      </c>
      <c r="AO15" s="32" t="s">
        <v>157</v>
      </c>
      <c r="AP15" s="32" t="s">
        <v>597</v>
      </c>
      <c r="AQ15" s="32" t="s">
        <v>595</v>
      </c>
      <c r="AR15" s="32" t="s">
        <v>598</v>
      </c>
      <c r="AS15" s="32" t="s">
        <v>157</v>
      </c>
      <c r="AT15" s="32" t="s">
        <v>259</v>
      </c>
      <c r="AU15" s="32" t="s">
        <v>157</v>
      </c>
      <c r="AV15" s="32" t="s">
        <v>157</v>
      </c>
      <c r="AW15" s="32" t="s">
        <v>157</v>
      </c>
      <c r="AX15" s="32" t="s">
        <v>157</v>
      </c>
      <c r="AY15" s="32" t="s">
        <v>595</v>
      </c>
      <c r="AZ15" s="32" t="s">
        <v>164</v>
      </c>
      <c r="BA15" s="32" t="s">
        <v>595</v>
      </c>
      <c r="BB15" s="32" t="s">
        <v>596</v>
      </c>
      <c r="BC15" s="32" t="s">
        <v>233</v>
      </c>
      <c r="BD15" s="32" t="s">
        <v>157</v>
      </c>
      <c r="BE15" s="32" t="s">
        <v>597</v>
      </c>
      <c r="BF15" s="32" t="s">
        <v>595</v>
      </c>
      <c r="BG15" s="32" t="s">
        <v>599</v>
      </c>
      <c r="BH15" s="32" t="s">
        <v>157</v>
      </c>
      <c r="BI15" s="32" t="s">
        <v>259</v>
      </c>
      <c r="BJ15" s="32" t="s">
        <v>157</v>
      </c>
      <c r="BK15" s="32" t="s">
        <v>157</v>
      </c>
      <c r="BL15" s="32" t="s">
        <v>157</v>
      </c>
      <c r="BM15" s="32" t="s">
        <v>157</v>
      </c>
      <c r="BN15" s="33" t="s">
        <v>162</v>
      </c>
      <c r="BO15" s="33" t="s">
        <v>157</v>
      </c>
      <c r="BP15" s="33" t="s">
        <v>157</v>
      </c>
      <c r="BQ15" s="33" t="s">
        <v>157</v>
      </c>
      <c r="BR15" s="33" t="s">
        <v>157</v>
      </c>
      <c r="BS15" s="33" t="s">
        <v>157</v>
      </c>
      <c r="BT15" s="33" t="s">
        <v>157</v>
      </c>
      <c r="BU15" s="34" t="s">
        <v>162</v>
      </c>
      <c r="BV15" s="34" t="s">
        <v>157</v>
      </c>
      <c r="BW15" s="34" t="s">
        <v>162</v>
      </c>
      <c r="BX15" s="34" t="s">
        <v>157</v>
      </c>
      <c r="BY15" s="35" t="s">
        <v>600</v>
      </c>
      <c r="BZ15" s="35" t="s">
        <v>601</v>
      </c>
      <c r="CA15" s="35" t="s">
        <v>157</v>
      </c>
    </row>
    <row r="16" spans="1:79" ht="90" x14ac:dyDescent="0.25">
      <c r="A16" s="30" t="s">
        <v>5593</v>
      </c>
      <c r="B16" s="43">
        <f>VLOOKUP(A16,'2018 Yes Tab'!A$2:B$307,2,FALSE)</f>
        <v>214</v>
      </c>
      <c r="C16" s="43"/>
      <c r="D16" s="30" t="s">
        <v>5594</v>
      </c>
      <c r="E16" s="30" t="s">
        <v>5595</v>
      </c>
      <c r="F16" s="51">
        <f>VLOOKUP(A16,Population!A54:C997,2,FALSE)</f>
        <v>214</v>
      </c>
      <c r="G16" s="30" t="s">
        <v>164</v>
      </c>
      <c r="H16" s="31" t="s">
        <v>891</v>
      </c>
      <c r="I16" s="31" t="s">
        <v>164</v>
      </c>
      <c r="J16" s="31" t="s">
        <v>1241</v>
      </c>
      <c r="K16" s="31" t="s">
        <v>233</v>
      </c>
      <c r="L16" s="31" t="s">
        <v>157</v>
      </c>
      <c r="M16" s="31" t="s">
        <v>273</v>
      </c>
      <c r="N16" s="31" t="s">
        <v>5596</v>
      </c>
      <c r="O16" s="31" t="s">
        <v>5597</v>
      </c>
      <c r="P16" s="31" t="s">
        <v>5598</v>
      </c>
      <c r="Q16" s="31" t="s">
        <v>264</v>
      </c>
      <c r="R16" s="31" t="s">
        <v>340</v>
      </c>
      <c r="S16" s="31" t="s">
        <v>162</v>
      </c>
      <c r="T16" s="31" t="s">
        <v>157</v>
      </c>
      <c r="U16" s="31" t="s">
        <v>157</v>
      </c>
      <c r="V16" s="31" t="s">
        <v>157</v>
      </c>
      <c r="W16" s="31" t="s">
        <v>157</v>
      </c>
      <c r="X16" s="31" t="s">
        <v>157</v>
      </c>
      <c r="Y16" s="31" t="s">
        <v>157</v>
      </c>
      <c r="Z16" s="31" t="s">
        <v>157</v>
      </c>
      <c r="AA16" s="31" t="s">
        <v>157</v>
      </c>
      <c r="AB16" s="31" t="s">
        <v>259</v>
      </c>
      <c r="AC16" s="31" t="s">
        <v>5599</v>
      </c>
      <c r="AD16" s="31" t="s">
        <v>157</v>
      </c>
      <c r="AE16" s="31" t="s">
        <v>157</v>
      </c>
      <c r="AF16" s="31" t="s">
        <v>157</v>
      </c>
      <c r="AG16" s="31" t="s">
        <v>157</v>
      </c>
      <c r="AH16" s="32" t="s">
        <v>1071</v>
      </c>
      <c r="AI16" s="32" t="s">
        <v>157</v>
      </c>
      <c r="AJ16" s="32" t="s">
        <v>623</v>
      </c>
      <c r="AK16" s="32" t="s">
        <v>164</v>
      </c>
      <c r="AL16" s="32" t="s">
        <v>5600</v>
      </c>
      <c r="AM16" s="32" t="s">
        <v>5600</v>
      </c>
      <c r="AN16" s="32" t="s">
        <v>167</v>
      </c>
      <c r="AO16" s="32" t="s">
        <v>5601</v>
      </c>
      <c r="AP16" s="32" t="s">
        <v>5601</v>
      </c>
      <c r="AQ16" s="32" t="s">
        <v>157</v>
      </c>
      <c r="AR16" s="32" t="s">
        <v>157</v>
      </c>
      <c r="AS16" s="32" t="s">
        <v>5602</v>
      </c>
      <c r="AT16" s="32" t="s">
        <v>323</v>
      </c>
      <c r="AU16" s="32" t="s">
        <v>157</v>
      </c>
      <c r="AV16" s="32" t="s">
        <v>157</v>
      </c>
      <c r="AW16" s="32" t="s">
        <v>157</v>
      </c>
      <c r="AX16" s="32" t="s">
        <v>5603</v>
      </c>
      <c r="AY16" s="32" t="s">
        <v>264</v>
      </c>
      <c r="AZ16" s="32" t="s">
        <v>162</v>
      </c>
      <c r="BA16" s="32" t="s">
        <v>157</v>
      </c>
      <c r="BB16" s="32" t="s">
        <v>157</v>
      </c>
      <c r="BC16" s="32" t="s">
        <v>157</v>
      </c>
      <c r="BD16" s="32" t="s">
        <v>157</v>
      </c>
      <c r="BE16" s="32" t="s">
        <v>157</v>
      </c>
      <c r="BF16" s="32" t="s">
        <v>157</v>
      </c>
      <c r="BG16" s="32" t="s">
        <v>157</v>
      </c>
      <c r="BH16" s="32" t="s">
        <v>157</v>
      </c>
      <c r="BI16" s="32" t="s">
        <v>157</v>
      </c>
      <c r="BJ16" s="32" t="s">
        <v>157</v>
      </c>
      <c r="BK16" s="32" t="s">
        <v>157</v>
      </c>
      <c r="BL16" s="32" t="s">
        <v>157</v>
      </c>
      <c r="BM16" s="32" t="s">
        <v>157</v>
      </c>
      <c r="BN16" s="33" t="s">
        <v>162</v>
      </c>
      <c r="BO16" s="33" t="s">
        <v>157</v>
      </c>
      <c r="BP16" s="33" t="s">
        <v>157</v>
      </c>
      <c r="BQ16" s="33" t="s">
        <v>157</v>
      </c>
      <c r="BR16" s="33" t="s">
        <v>157</v>
      </c>
      <c r="BS16" s="33" t="s">
        <v>157</v>
      </c>
      <c r="BT16" s="33" t="s">
        <v>157</v>
      </c>
      <c r="BU16" s="34" t="s">
        <v>164</v>
      </c>
      <c r="BV16" s="34" t="s">
        <v>4243</v>
      </c>
      <c r="BW16" s="34" t="s">
        <v>162</v>
      </c>
      <c r="BX16" s="34" t="s">
        <v>157</v>
      </c>
      <c r="BY16" s="35" t="s">
        <v>157</v>
      </c>
      <c r="BZ16" s="35" t="s">
        <v>157</v>
      </c>
      <c r="CA16" s="35" t="s">
        <v>157</v>
      </c>
    </row>
    <row r="17" spans="1:79" ht="45" x14ac:dyDescent="0.25">
      <c r="A17" s="30" t="s">
        <v>2251</v>
      </c>
      <c r="B17" s="43">
        <f>VLOOKUP(A17,'2018 Yes Tab'!A$2:B$307,2,FALSE)</f>
        <v>214</v>
      </c>
      <c r="C17" s="43"/>
      <c r="D17" s="30" t="s">
        <v>2252</v>
      </c>
      <c r="E17" s="30" t="s">
        <v>2253</v>
      </c>
      <c r="F17" s="51">
        <f>VLOOKUP(A17,Population!A225:C1168,2,FALSE)</f>
        <v>165</v>
      </c>
      <c r="G17" s="30" t="s">
        <v>164</v>
      </c>
      <c r="H17" s="31" t="s">
        <v>343</v>
      </c>
      <c r="I17" s="31" t="s">
        <v>164</v>
      </c>
      <c r="J17" s="31" t="s">
        <v>2254</v>
      </c>
      <c r="K17" s="31" t="s">
        <v>167</v>
      </c>
      <c r="L17" s="31" t="s">
        <v>2255</v>
      </c>
      <c r="M17" s="31" t="s">
        <v>157</v>
      </c>
      <c r="N17" s="31" t="s">
        <v>157</v>
      </c>
      <c r="O17" s="31" t="s">
        <v>157</v>
      </c>
      <c r="P17" s="31" t="s">
        <v>157</v>
      </c>
      <c r="Q17" s="31" t="s">
        <v>157</v>
      </c>
      <c r="R17" s="31" t="s">
        <v>1674</v>
      </c>
      <c r="S17" s="31" t="s">
        <v>164</v>
      </c>
      <c r="T17" s="31" t="s">
        <v>2256</v>
      </c>
      <c r="U17" s="31" t="s">
        <v>167</v>
      </c>
      <c r="V17" s="31" t="s">
        <v>2257</v>
      </c>
      <c r="W17" s="31" t="s">
        <v>157</v>
      </c>
      <c r="X17" s="31" t="s">
        <v>157</v>
      </c>
      <c r="Y17" s="31" t="s">
        <v>157</v>
      </c>
      <c r="Z17" s="31" t="s">
        <v>157</v>
      </c>
      <c r="AA17" s="31" t="s">
        <v>157</v>
      </c>
      <c r="AB17" s="31" t="s">
        <v>157</v>
      </c>
      <c r="AC17" s="31" t="s">
        <v>157</v>
      </c>
      <c r="AD17" s="31" t="s">
        <v>157</v>
      </c>
      <c r="AE17" s="31" t="s">
        <v>157</v>
      </c>
      <c r="AF17" s="31" t="s">
        <v>157</v>
      </c>
      <c r="AG17" s="31" t="s">
        <v>157</v>
      </c>
      <c r="AH17" s="32" t="s">
        <v>2258</v>
      </c>
      <c r="AI17" s="32" t="s">
        <v>211</v>
      </c>
      <c r="AJ17" s="32" t="s">
        <v>1361</v>
      </c>
      <c r="AK17" s="32" t="s">
        <v>164</v>
      </c>
      <c r="AL17" s="32" t="s">
        <v>1361</v>
      </c>
      <c r="AM17" s="32" t="s">
        <v>176</v>
      </c>
      <c r="AN17" s="32" t="s">
        <v>167</v>
      </c>
      <c r="AO17" s="32" t="s">
        <v>2259</v>
      </c>
      <c r="AP17" s="32" t="s">
        <v>157</v>
      </c>
      <c r="AQ17" s="32" t="s">
        <v>157</v>
      </c>
      <c r="AR17" s="32" t="s">
        <v>157</v>
      </c>
      <c r="AS17" s="32" t="s">
        <v>157</v>
      </c>
      <c r="AT17" s="32" t="s">
        <v>247</v>
      </c>
      <c r="AU17" s="32" t="s">
        <v>157</v>
      </c>
      <c r="AV17" s="32" t="s">
        <v>2260</v>
      </c>
      <c r="AW17" s="32" t="s">
        <v>157</v>
      </c>
      <c r="AX17" s="32" t="s">
        <v>157</v>
      </c>
      <c r="AY17" s="32" t="s">
        <v>1361</v>
      </c>
      <c r="AZ17" s="32" t="s">
        <v>164</v>
      </c>
      <c r="BA17" s="32" t="s">
        <v>1361</v>
      </c>
      <c r="BB17" s="32" t="s">
        <v>176</v>
      </c>
      <c r="BC17" s="32" t="s">
        <v>167</v>
      </c>
      <c r="BD17" s="32" t="s">
        <v>1537</v>
      </c>
      <c r="BE17" s="32" t="s">
        <v>157</v>
      </c>
      <c r="BF17" s="32" t="s">
        <v>157</v>
      </c>
      <c r="BG17" s="32" t="s">
        <v>157</v>
      </c>
      <c r="BH17" s="32" t="s">
        <v>157</v>
      </c>
      <c r="BI17" s="32" t="s">
        <v>247</v>
      </c>
      <c r="BJ17" s="32" t="s">
        <v>157</v>
      </c>
      <c r="BK17" s="32" t="s">
        <v>2261</v>
      </c>
      <c r="BL17" s="32" t="s">
        <v>157</v>
      </c>
      <c r="BM17" s="32" t="s">
        <v>157</v>
      </c>
      <c r="BN17" s="33" t="s">
        <v>210</v>
      </c>
      <c r="BO17" s="33" t="s">
        <v>157</v>
      </c>
      <c r="BP17" s="33" t="s">
        <v>157</v>
      </c>
      <c r="BQ17" s="33" t="s">
        <v>157</v>
      </c>
      <c r="BR17" s="33" t="s">
        <v>157</v>
      </c>
      <c r="BS17" s="33" t="s">
        <v>157</v>
      </c>
      <c r="BT17" s="33" t="s">
        <v>157</v>
      </c>
      <c r="BU17" s="34" t="s">
        <v>162</v>
      </c>
      <c r="BV17" s="34" t="s">
        <v>157</v>
      </c>
      <c r="BW17" s="34" t="s">
        <v>164</v>
      </c>
      <c r="BX17" s="34" t="s">
        <v>190</v>
      </c>
      <c r="BY17" s="35" t="s">
        <v>157</v>
      </c>
      <c r="BZ17" s="35" t="s">
        <v>157</v>
      </c>
      <c r="CA17" s="35" t="s">
        <v>157</v>
      </c>
    </row>
    <row r="18" spans="1:79" ht="45" x14ac:dyDescent="0.25">
      <c r="A18" s="30" t="s">
        <v>3481</v>
      </c>
      <c r="B18" s="43">
        <f>VLOOKUP(A18,'2018 Yes Tab'!A$2:B$307,2,FALSE)</f>
        <v>221</v>
      </c>
      <c r="C18" s="43"/>
      <c r="D18" s="30" t="s">
        <v>3482</v>
      </c>
      <c r="E18" s="30" t="s">
        <v>3483</v>
      </c>
      <c r="F18" s="51">
        <f>VLOOKUP(A18,Population!A227:C1170,2,FALSE)</f>
        <v>221</v>
      </c>
      <c r="G18" s="30" t="s">
        <v>164</v>
      </c>
      <c r="H18" s="31" t="s">
        <v>594</v>
      </c>
      <c r="I18" s="31" t="s">
        <v>164</v>
      </c>
      <c r="J18" s="31" t="s">
        <v>762</v>
      </c>
      <c r="K18" s="31" t="s">
        <v>233</v>
      </c>
      <c r="L18" s="31" t="s">
        <v>157</v>
      </c>
      <c r="M18" s="31" t="s">
        <v>273</v>
      </c>
      <c r="N18" s="31" t="s">
        <v>2864</v>
      </c>
      <c r="O18" s="31" t="s">
        <v>1431</v>
      </c>
      <c r="P18" s="31" t="s">
        <v>421</v>
      </c>
      <c r="Q18" s="31" t="s">
        <v>157</v>
      </c>
      <c r="R18" s="31" t="s">
        <v>959</v>
      </c>
      <c r="S18" s="31" t="s">
        <v>164</v>
      </c>
      <c r="T18" s="31" t="s">
        <v>762</v>
      </c>
      <c r="U18" s="31" t="s">
        <v>233</v>
      </c>
      <c r="V18" s="31" t="s">
        <v>157</v>
      </c>
      <c r="W18" s="31" t="s">
        <v>273</v>
      </c>
      <c r="X18" s="31" t="s">
        <v>2864</v>
      </c>
      <c r="Y18" s="31" t="s">
        <v>3484</v>
      </c>
      <c r="Z18" s="31" t="s">
        <v>3485</v>
      </c>
      <c r="AA18" s="31" t="s">
        <v>157</v>
      </c>
      <c r="AB18" s="31" t="s">
        <v>259</v>
      </c>
      <c r="AC18" s="31" t="s">
        <v>157</v>
      </c>
      <c r="AD18" s="31" t="s">
        <v>157</v>
      </c>
      <c r="AE18" s="31" t="s">
        <v>157</v>
      </c>
      <c r="AF18" s="31" t="s">
        <v>157</v>
      </c>
      <c r="AG18" s="31" t="s">
        <v>157</v>
      </c>
      <c r="AH18" s="32" t="s">
        <v>3486</v>
      </c>
      <c r="AI18" s="32" t="s">
        <v>662</v>
      </c>
      <c r="AJ18" s="32" t="s">
        <v>1243</v>
      </c>
      <c r="AK18" s="32" t="s">
        <v>164</v>
      </c>
      <c r="AL18" s="32" t="s">
        <v>762</v>
      </c>
      <c r="AM18" s="32" t="s">
        <v>273</v>
      </c>
      <c r="AN18" s="32" t="s">
        <v>233</v>
      </c>
      <c r="AO18" s="32" t="s">
        <v>157</v>
      </c>
      <c r="AP18" s="32" t="s">
        <v>3487</v>
      </c>
      <c r="AQ18" s="32" t="s">
        <v>157</v>
      </c>
      <c r="AR18" s="32" t="s">
        <v>157</v>
      </c>
      <c r="AS18" s="32" t="s">
        <v>3488</v>
      </c>
      <c r="AT18" s="32" t="s">
        <v>247</v>
      </c>
      <c r="AU18" s="32" t="s">
        <v>157</v>
      </c>
      <c r="AV18" s="32" t="s">
        <v>3489</v>
      </c>
      <c r="AW18" s="32" t="s">
        <v>157</v>
      </c>
      <c r="AX18" s="32" t="s">
        <v>157</v>
      </c>
      <c r="AY18" s="32" t="s">
        <v>645</v>
      </c>
      <c r="AZ18" s="32" t="s">
        <v>164</v>
      </c>
      <c r="BA18" s="32" t="s">
        <v>762</v>
      </c>
      <c r="BB18" s="32" t="s">
        <v>273</v>
      </c>
      <c r="BC18" s="32" t="s">
        <v>233</v>
      </c>
      <c r="BD18" s="32" t="s">
        <v>157</v>
      </c>
      <c r="BE18" s="32" t="s">
        <v>3487</v>
      </c>
      <c r="BF18" s="32" t="s">
        <v>157</v>
      </c>
      <c r="BG18" s="32" t="s">
        <v>1461</v>
      </c>
      <c r="BH18" s="32" t="s">
        <v>157</v>
      </c>
      <c r="BI18" s="32" t="s">
        <v>247</v>
      </c>
      <c r="BJ18" s="32" t="s">
        <v>157</v>
      </c>
      <c r="BK18" s="32" t="s">
        <v>3489</v>
      </c>
      <c r="BL18" s="32" t="s">
        <v>157</v>
      </c>
      <c r="BM18" s="32" t="s">
        <v>157</v>
      </c>
      <c r="BN18" s="33" t="s">
        <v>162</v>
      </c>
      <c r="BO18" s="33" t="s">
        <v>157</v>
      </c>
      <c r="BP18" s="33" t="s">
        <v>157</v>
      </c>
      <c r="BQ18" s="33" t="s">
        <v>157</v>
      </c>
      <c r="BR18" s="33" t="s">
        <v>157</v>
      </c>
      <c r="BS18" s="33" t="s">
        <v>157</v>
      </c>
      <c r="BT18" s="33" t="s">
        <v>157</v>
      </c>
      <c r="BU18" s="34" t="s">
        <v>162</v>
      </c>
      <c r="BV18" s="34" t="s">
        <v>157</v>
      </c>
      <c r="BW18" s="34" t="s">
        <v>162</v>
      </c>
      <c r="BX18" s="34" t="s">
        <v>157</v>
      </c>
      <c r="BY18" s="35" t="s">
        <v>3490</v>
      </c>
      <c r="BZ18" s="35" t="s">
        <v>264</v>
      </c>
      <c r="CA18" s="35" t="s">
        <v>157</v>
      </c>
    </row>
    <row r="19" spans="1:79" x14ac:dyDescent="0.25">
      <c r="A19" s="30" t="s">
        <v>5089</v>
      </c>
      <c r="B19" s="43">
        <f>VLOOKUP(A19,'2018 Yes Tab'!A$2:B$307,2,FALSE)</f>
        <v>222</v>
      </c>
      <c r="C19" s="43"/>
      <c r="D19" s="30" t="s">
        <v>5090</v>
      </c>
      <c r="E19" s="30" t="s">
        <v>5091</v>
      </c>
      <c r="F19" s="51">
        <f>VLOOKUP(A19,Population!A139:C1082,2,FALSE)</f>
        <v>222</v>
      </c>
      <c r="G19" s="30" t="s">
        <v>164</v>
      </c>
      <c r="H19" s="31" t="s">
        <v>3282</v>
      </c>
      <c r="I19" s="31" t="s">
        <v>164</v>
      </c>
      <c r="J19" s="31" t="s">
        <v>5092</v>
      </c>
      <c r="K19" s="31" t="s">
        <v>233</v>
      </c>
      <c r="L19" s="31" t="s">
        <v>157</v>
      </c>
      <c r="M19" s="31" t="s">
        <v>503</v>
      </c>
      <c r="N19" s="31" t="s">
        <v>5093</v>
      </c>
      <c r="O19" s="31" t="s">
        <v>5094</v>
      </c>
      <c r="P19" s="31" t="s">
        <v>5095</v>
      </c>
      <c r="Q19" s="31" t="s">
        <v>157</v>
      </c>
      <c r="R19" s="31" t="s">
        <v>219</v>
      </c>
      <c r="S19" s="31" t="s">
        <v>164</v>
      </c>
      <c r="T19" s="31" t="s">
        <v>5092</v>
      </c>
      <c r="U19" s="31" t="s">
        <v>233</v>
      </c>
      <c r="V19" s="31" t="s">
        <v>157</v>
      </c>
      <c r="W19" s="31" t="s">
        <v>503</v>
      </c>
      <c r="X19" s="31" t="s">
        <v>5093</v>
      </c>
      <c r="Y19" s="31" t="s">
        <v>5096</v>
      </c>
      <c r="Z19" s="31" t="s">
        <v>5097</v>
      </c>
      <c r="AA19" s="31" t="s">
        <v>157</v>
      </c>
      <c r="AB19" s="31" t="s">
        <v>259</v>
      </c>
      <c r="AC19" s="31" t="s">
        <v>5092</v>
      </c>
      <c r="AD19" s="31" t="s">
        <v>157</v>
      </c>
      <c r="AE19" s="31" t="s">
        <v>157</v>
      </c>
      <c r="AF19" s="31" t="s">
        <v>157</v>
      </c>
      <c r="AG19" s="31" t="s">
        <v>157</v>
      </c>
      <c r="AH19" s="32" t="s">
        <v>5098</v>
      </c>
      <c r="AI19" s="32" t="s">
        <v>967</v>
      </c>
      <c r="AJ19" s="32" t="s">
        <v>305</v>
      </c>
      <c r="AK19" s="32" t="s">
        <v>164</v>
      </c>
      <c r="AL19" s="32" t="s">
        <v>305</v>
      </c>
      <c r="AM19" s="32" t="s">
        <v>503</v>
      </c>
      <c r="AN19" s="32" t="s">
        <v>233</v>
      </c>
      <c r="AO19" s="32" t="s">
        <v>157</v>
      </c>
      <c r="AP19" s="32" t="s">
        <v>1345</v>
      </c>
      <c r="AQ19" s="32" t="s">
        <v>157</v>
      </c>
      <c r="AR19" s="32" t="s">
        <v>5099</v>
      </c>
      <c r="AS19" s="32" t="s">
        <v>157</v>
      </c>
      <c r="AT19" s="32" t="s">
        <v>259</v>
      </c>
      <c r="AU19" s="32" t="s">
        <v>157</v>
      </c>
      <c r="AV19" s="32" t="s">
        <v>157</v>
      </c>
      <c r="AW19" s="32" t="s">
        <v>157</v>
      </c>
      <c r="AX19" s="32" t="s">
        <v>157</v>
      </c>
      <c r="AY19" s="32" t="s">
        <v>305</v>
      </c>
      <c r="AZ19" s="32" t="s">
        <v>164</v>
      </c>
      <c r="BA19" s="32" t="s">
        <v>305</v>
      </c>
      <c r="BB19" s="32" t="s">
        <v>503</v>
      </c>
      <c r="BC19" s="32" t="s">
        <v>233</v>
      </c>
      <c r="BD19" s="32" t="s">
        <v>157</v>
      </c>
      <c r="BE19" s="32" t="s">
        <v>5100</v>
      </c>
      <c r="BF19" s="32" t="s">
        <v>157</v>
      </c>
      <c r="BG19" s="32" t="s">
        <v>5101</v>
      </c>
      <c r="BH19" s="32" t="s">
        <v>157</v>
      </c>
      <c r="BI19" s="32" t="s">
        <v>259</v>
      </c>
      <c r="BJ19" s="32" t="s">
        <v>157</v>
      </c>
      <c r="BK19" s="32" t="s">
        <v>157</v>
      </c>
      <c r="BL19" s="32" t="s">
        <v>157</v>
      </c>
      <c r="BM19" s="32" t="s">
        <v>157</v>
      </c>
      <c r="BN19" s="33" t="s">
        <v>162</v>
      </c>
      <c r="BO19" s="33" t="s">
        <v>157</v>
      </c>
      <c r="BP19" s="33" t="s">
        <v>157</v>
      </c>
      <c r="BQ19" s="33" t="s">
        <v>157</v>
      </c>
      <c r="BR19" s="33" t="s">
        <v>157</v>
      </c>
      <c r="BS19" s="33" t="s">
        <v>157</v>
      </c>
      <c r="BT19" s="33" t="s">
        <v>157</v>
      </c>
      <c r="BU19" s="34" t="s">
        <v>162</v>
      </c>
      <c r="BV19" s="34" t="s">
        <v>157</v>
      </c>
      <c r="BW19" s="34" t="s">
        <v>162</v>
      </c>
      <c r="BX19" s="34" t="s">
        <v>157</v>
      </c>
      <c r="BY19" s="35" t="s">
        <v>5102</v>
      </c>
      <c r="BZ19" s="35" t="s">
        <v>5103</v>
      </c>
      <c r="CA19" s="35" t="s">
        <v>157</v>
      </c>
    </row>
    <row r="20" spans="1:79" ht="60" x14ac:dyDescent="0.25">
      <c r="A20" s="30" t="s">
        <v>4744</v>
      </c>
      <c r="B20" s="43">
        <f>VLOOKUP(A20,'2018 Yes Tab'!A$2:B$307,2,FALSE)</f>
        <v>225</v>
      </c>
      <c r="C20" s="43"/>
      <c r="D20" s="30" t="s">
        <v>4745</v>
      </c>
      <c r="E20" s="30" t="s">
        <v>4746</v>
      </c>
      <c r="F20" s="51">
        <f>VLOOKUP(A20,Population!A131:C1074,2,FALSE)</f>
        <v>225</v>
      </c>
      <c r="G20" s="30" t="s">
        <v>164</v>
      </c>
      <c r="H20" s="31" t="s">
        <v>2802</v>
      </c>
      <c r="I20" s="31" t="s">
        <v>164</v>
      </c>
      <c r="J20" s="31" t="s">
        <v>4747</v>
      </c>
      <c r="K20" s="31" t="s">
        <v>233</v>
      </c>
      <c r="L20" s="31" t="s">
        <v>157</v>
      </c>
      <c r="M20" s="31" t="s">
        <v>244</v>
      </c>
      <c r="N20" s="31" t="s">
        <v>4748</v>
      </c>
      <c r="O20" s="31" t="s">
        <v>4749</v>
      </c>
      <c r="P20" s="31" t="s">
        <v>4750</v>
      </c>
      <c r="Q20" s="31" t="s">
        <v>157</v>
      </c>
      <c r="R20" s="31" t="s">
        <v>377</v>
      </c>
      <c r="S20" s="31" t="s">
        <v>164</v>
      </c>
      <c r="T20" s="31" t="s">
        <v>4751</v>
      </c>
      <c r="U20" s="31" t="s">
        <v>233</v>
      </c>
      <c r="V20" s="31" t="s">
        <v>157</v>
      </c>
      <c r="W20" s="31" t="s">
        <v>244</v>
      </c>
      <c r="X20" s="31" t="s">
        <v>4748</v>
      </c>
      <c r="Y20" s="31" t="s">
        <v>4752</v>
      </c>
      <c r="Z20" s="31" t="s">
        <v>4753</v>
      </c>
      <c r="AA20" s="31" t="s">
        <v>157</v>
      </c>
      <c r="AB20" s="31" t="s">
        <v>373</v>
      </c>
      <c r="AC20" s="31" t="s">
        <v>157</v>
      </c>
      <c r="AD20" s="31" t="s">
        <v>4754</v>
      </c>
      <c r="AE20" s="31" t="s">
        <v>157</v>
      </c>
      <c r="AF20" s="31" t="s">
        <v>157</v>
      </c>
      <c r="AG20" s="31" t="s">
        <v>157</v>
      </c>
      <c r="AH20" s="32" t="s">
        <v>4755</v>
      </c>
      <c r="AI20" s="32" t="s">
        <v>189</v>
      </c>
      <c r="AJ20" s="32" t="s">
        <v>2379</v>
      </c>
      <c r="AK20" s="32" t="s">
        <v>164</v>
      </c>
      <c r="AL20" s="32" t="s">
        <v>2379</v>
      </c>
      <c r="AM20" s="32" t="s">
        <v>341</v>
      </c>
      <c r="AN20" s="32" t="s">
        <v>167</v>
      </c>
      <c r="AO20" s="32" t="s">
        <v>4756</v>
      </c>
      <c r="AP20" s="32" t="s">
        <v>341</v>
      </c>
      <c r="AQ20" s="32" t="s">
        <v>157</v>
      </c>
      <c r="AR20" s="32" t="s">
        <v>157</v>
      </c>
      <c r="AS20" s="32" t="s">
        <v>4757</v>
      </c>
      <c r="AT20" s="32" t="s">
        <v>259</v>
      </c>
      <c r="AU20" s="32" t="s">
        <v>157</v>
      </c>
      <c r="AV20" s="32" t="s">
        <v>157</v>
      </c>
      <c r="AW20" s="32" t="s">
        <v>157</v>
      </c>
      <c r="AX20" s="32" t="s">
        <v>157</v>
      </c>
      <c r="AY20" s="32" t="s">
        <v>4758</v>
      </c>
      <c r="AZ20" s="32" t="s">
        <v>164</v>
      </c>
      <c r="BA20" s="32" t="s">
        <v>4758</v>
      </c>
      <c r="BB20" s="32" t="s">
        <v>341</v>
      </c>
      <c r="BC20" s="32" t="s">
        <v>167</v>
      </c>
      <c r="BD20" s="32" t="s">
        <v>4759</v>
      </c>
      <c r="BE20" s="32" t="s">
        <v>341</v>
      </c>
      <c r="BF20" s="32" t="s">
        <v>157</v>
      </c>
      <c r="BG20" s="32" t="s">
        <v>157</v>
      </c>
      <c r="BH20" s="32" t="s">
        <v>4760</v>
      </c>
      <c r="BI20" s="32" t="s">
        <v>259</v>
      </c>
      <c r="BJ20" s="32" t="s">
        <v>157</v>
      </c>
      <c r="BK20" s="32" t="s">
        <v>157</v>
      </c>
      <c r="BL20" s="32" t="s">
        <v>157</v>
      </c>
      <c r="BM20" s="32" t="s">
        <v>157</v>
      </c>
      <c r="BN20" s="33" t="s">
        <v>162</v>
      </c>
      <c r="BO20" s="33" t="s">
        <v>157</v>
      </c>
      <c r="BP20" s="33" t="s">
        <v>157</v>
      </c>
      <c r="BQ20" s="33" t="s">
        <v>157</v>
      </c>
      <c r="BR20" s="33" t="s">
        <v>157</v>
      </c>
      <c r="BS20" s="33" t="s">
        <v>157</v>
      </c>
      <c r="BT20" s="33" t="s">
        <v>157</v>
      </c>
      <c r="BU20" s="34" t="s">
        <v>162</v>
      </c>
      <c r="BV20" s="34" t="s">
        <v>157</v>
      </c>
      <c r="BW20" s="34" t="s">
        <v>162</v>
      </c>
      <c r="BX20" s="34" t="s">
        <v>157</v>
      </c>
      <c r="BY20" s="35" t="s">
        <v>4761</v>
      </c>
      <c r="BZ20" s="35" t="s">
        <v>4762</v>
      </c>
      <c r="CA20" s="35" t="s">
        <v>4763</v>
      </c>
    </row>
    <row r="21" spans="1:79" ht="30" x14ac:dyDescent="0.25">
      <c r="A21" s="30" t="s">
        <v>5926</v>
      </c>
      <c r="B21" s="43">
        <f>VLOOKUP(A21,'2018 Yes Tab'!A$2:B$307,2,FALSE)</f>
        <v>226</v>
      </c>
      <c r="C21" s="43"/>
      <c r="D21" s="30" t="s">
        <v>4493</v>
      </c>
      <c r="E21" s="30" t="s">
        <v>4494</v>
      </c>
      <c r="F21" s="51">
        <f>VLOOKUP(A21,Population!A195:C1138,2,FALSE)</f>
        <v>226</v>
      </c>
      <c r="G21" s="30" t="s">
        <v>164</v>
      </c>
      <c r="H21" s="31" t="s">
        <v>4495</v>
      </c>
      <c r="I21" s="31" t="s">
        <v>162</v>
      </c>
      <c r="J21" s="31" t="s">
        <v>157</v>
      </c>
      <c r="K21" s="31" t="s">
        <v>157</v>
      </c>
      <c r="L21" s="31" t="s">
        <v>157</v>
      </c>
      <c r="M21" s="31" t="s">
        <v>157</v>
      </c>
      <c r="N21" s="31" t="s">
        <v>157</v>
      </c>
      <c r="O21" s="31" t="s">
        <v>4496</v>
      </c>
      <c r="P21" s="31" t="s">
        <v>4496</v>
      </c>
      <c r="Q21" s="31" t="s">
        <v>157</v>
      </c>
      <c r="R21" s="31" t="s">
        <v>4497</v>
      </c>
      <c r="S21" s="31" t="s">
        <v>164</v>
      </c>
      <c r="T21" s="31" t="s">
        <v>4498</v>
      </c>
      <c r="U21" s="31" t="s">
        <v>157</v>
      </c>
      <c r="V21" s="31" t="s">
        <v>157</v>
      </c>
      <c r="W21" s="31" t="s">
        <v>157</v>
      </c>
      <c r="X21" s="31" t="s">
        <v>157</v>
      </c>
      <c r="Y21" s="31" t="s">
        <v>4498</v>
      </c>
      <c r="Z21" s="31" t="s">
        <v>4498</v>
      </c>
      <c r="AA21" s="31" t="s">
        <v>157</v>
      </c>
      <c r="AB21" s="31" t="s">
        <v>259</v>
      </c>
      <c r="AC21" s="31" t="s">
        <v>4499</v>
      </c>
      <c r="AD21" s="31" t="s">
        <v>157</v>
      </c>
      <c r="AE21" s="31" t="s">
        <v>157</v>
      </c>
      <c r="AF21" s="31" t="s">
        <v>157</v>
      </c>
      <c r="AG21" s="31" t="s">
        <v>157</v>
      </c>
      <c r="AH21" s="32" t="s">
        <v>4500</v>
      </c>
      <c r="AI21" s="32" t="s">
        <v>4501</v>
      </c>
      <c r="AJ21" s="32" t="s">
        <v>243</v>
      </c>
      <c r="AK21" s="32" t="s">
        <v>164</v>
      </c>
      <c r="AL21" s="32" t="s">
        <v>243</v>
      </c>
      <c r="AM21" s="32" t="s">
        <v>157</v>
      </c>
      <c r="AN21" s="32" t="s">
        <v>157</v>
      </c>
      <c r="AO21" s="32" t="s">
        <v>157</v>
      </c>
      <c r="AP21" s="32" t="s">
        <v>243</v>
      </c>
      <c r="AQ21" s="32" t="s">
        <v>157</v>
      </c>
      <c r="AR21" s="32" t="s">
        <v>157</v>
      </c>
      <c r="AS21" s="32" t="s">
        <v>157</v>
      </c>
      <c r="AT21" s="32" t="s">
        <v>259</v>
      </c>
      <c r="AU21" s="32" t="s">
        <v>4499</v>
      </c>
      <c r="AV21" s="32" t="s">
        <v>157</v>
      </c>
      <c r="AW21" s="32" t="s">
        <v>157</v>
      </c>
      <c r="AX21" s="32" t="s">
        <v>157</v>
      </c>
      <c r="AY21" s="32" t="s">
        <v>243</v>
      </c>
      <c r="AZ21" s="32" t="s">
        <v>164</v>
      </c>
      <c r="BA21" s="32" t="s">
        <v>243</v>
      </c>
      <c r="BB21" s="32" t="s">
        <v>157</v>
      </c>
      <c r="BC21" s="32" t="s">
        <v>157</v>
      </c>
      <c r="BD21" s="32" t="s">
        <v>157</v>
      </c>
      <c r="BE21" s="32" t="s">
        <v>157</v>
      </c>
      <c r="BF21" s="32" t="s">
        <v>157</v>
      </c>
      <c r="BG21" s="32" t="s">
        <v>157</v>
      </c>
      <c r="BH21" s="32" t="s">
        <v>157</v>
      </c>
      <c r="BI21" s="32" t="s">
        <v>259</v>
      </c>
      <c r="BJ21" s="32" t="s">
        <v>4499</v>
      </c>
      <c r="BK21" s="32" t="s">
        <v>157</v>
      </c>
      <c r="BL21" s="32" t="s">
        <v>157</v>
      </c>
      <c r="BM21" s="32" t="s">
        <v>157</v>
      </c>
      <c r="BN21" s="33" t="s">
        <v>162</v>
      </c>
      <c r="BO21" s="33" t="s">
        <v>157</v>
      </c>
      <c r="BP21" s="33" t="s">
        <v>157</v>
      </c>
      <c r="BQ21" s="33" t="s">
        <v>157</v>
      </c>
      <c r="BR21" s="33" t="s">
        <v>157</v>
      </c>
      <c r="BS21" s="33" t="s">
        <v>157</v>
      </c>
      <c r="BT21" s="33" t="s">
        <v>157</v>
      </c>
      <c r="BU21" s="34" t="s">
        <v>162</v>
      </c>
      <c r="BV21" s="34" t="s">
        <v>157</v>
      </c>
      <c r="BW21" s="34" t="s">
        <v>162</v>
      </c>
      <c r="BX21" s="34" t="s">
        <v>157</v>
      </c>
      <c r="BY21" s="35" t="s">
        <v>157</v>
      </c>
      <c r="BZ21" s="35" t="s">
        <v>157</v>
      </c>
      <c r="CA21" s="35" t="s">
        <v>157</v>
      </c>
    </row>
    <row r="22" spans="1:79" ht="45" x14ac:dyDescent="0.25">
      <c r="A22" s="30" t="s">
        <v>3130</v>
      </c>
      <c r="B22" s="43">
        <f>VLOOKUP(A22,'2018 Yes Tab'!A$2:B$307,2,FALSE)</f>
        <v>228</v>
      </c>
      <c r="C22" s="43"/>
      <c r="D22" s="30" t="s">
        <v>3131</v>
      </c>
      <c r="E22" s="30" t="s">
        <v>3132</v>
      </c>
      <c r="F22" s="51">
        <f>VLOOKUP(A22,Population!A206:C1149,2,FALSE)</f>
        <v>228</v>
      </c>
      <c r="G22" s="30" t="s">
        <v>164</v>
      </c>
      <c r="H22" s="31" t="s">
        <v>278</v>
      </c>
      <c r="I22" s="31" t="s">
        <v>164</v>
      </c>
      <c r="J22" s="31" t="s">
        <v>3133</v>
      </c>
      <c r="K22" s="31" t="s">
        <v>233</v>
      </c>
      <c r="L22" s="31" t="s">
        <v>157</v>
      </c>
      <c r="M22" s="31" t="s">
        <v>297</v>
      </c>
      <c r="N22" s="31" t="s">
        <v>3134</v>
      </c>
      <c r="O22" s="31" t="s">
        <v>3135</v>
      </c>
      <c r="P22" s="31" t="s">
        <v>3136</v>
      </c>
      <c r="Q22" s="31" t="s">
        <v>157</v>
      </c>
      <c r="R22" s="31" t="s">
        <v>377</v>
      </c>
      <c r="S22" s="31" t="s">
        <v>164</v>
      </c>
      <c r="T22" s="31" t="s">
        <v>3133</v>
      </c>
      <c r="U22" s="31" t="s">
        <v>233</v>
      </c>
      <c r="V22" s="31" t="s">
        <v>157</v>
      </c>
      <c r="W22" s="31" t="s">
        <v>297</v>
      </c>
      <c r="X22" s="31" t="s">
        <v>3137</v>
      </c>
      <c r="Y22" s="31" t="s">
        <v>157</v>
      </c>
      <c r="Z22" s="31" t="s">
        <v>157</v>
      </c>
      <c r="AA22" s="31" t="s">
        <v>157</v>
      </c>
      <c r="AB22" s="31" t="s">
        <v>259</v>
      </c>
      <c r="AC22" s="31" t="s">
        <v>157</v>
      </c>
      <c r="AD22" s="31" t="s">
        <v>157</v>
      </c>
      <c r="AE22" s="31" t="s">
        <v>157</v>
      </c>
      <c r="AF22" s="31" t="s">
        <v>157</v>
      </c>
      <c r="AG22" s="31" t="s">
        <v>157</v>
      </c>
      <c r="AH22" s="32" t="s">
        <v>594</v>
      </c>
      <c r="AI22" s="32" t="s">
        <v>377</v>
      </c>
      <c r="AJ22" s="32" t="s">
        <v>710</v>
      </c>
      <c r="AK22" s="32" t="s">
        <v>164</v>
      </c>
      <c r="AL22" s="32" t="s">
        <v>710</v>
      </c>
      <c r="AM22" s="32" t="s">
        <v>528</v>
      </c>
      <c r="AN22" s="32" t="s">
        <v>233</v>
      </c>
      <c r="AO22" s="32" t="s">
        <v>157</v>
      </c>
      <c r="AP22" s="32" t="s">
        <v>3138</v>
      </c>
      <c r="AQ22" s="32" t="s">
        <v>157</v>
      </c>
      <c r="AR22" s="32" t="s">
        <v>157</v>
      </c>
      <c r="AS22" s="32" t="s">
        <v>157</v>
      </c>
      <c r="AT22" s="32" t="s">
        <v>259</v>
      </c>
      <c r="AU22" s="32" t="s">
        <v>157</v>
      </c>
      <c r="AV22" s="32" t="s">
        <v>157</v>
      </c>
      <c r="AW22" s="32" t="s">
        <v>157</v>
      </c>
      <c r="AX22" s="32" t="s">
        <v>157</v>
      </c>
      <c r="AY22" s="32" t="s">
        <v>710</v>
      </c>
      <c r="AZ22" s="32" t="s">
        <v>164</v>
      </c>
      <c r="BA22" s="32" t="s">
        <v>710</v>
      </c>
      <c r="BB22" s="32" t="s">
        <v>528</v>
      </c>
      <c r="BC22" s="32" t="s">
        <v>233</v>
      </c>
      <c r="BD22" s="32" t="s">
        <v>157</v>
      </c>
      <c r="BE22" s="32" t="s">
        <v>3139</v>
      </c>
      <c r="BF22" s="32" t="s">
        <v>157</v>
      </c>
      <c r="BG22" s="32" t="s">
        <v>157</v>
      </c>
      <c r="BH22" s="32" t="s">
        <v>157</v>
      </c>
      <c r="BI22" s="32" t="s">
        <v>259</v>
      </c>
      <c r="BJ22" s="32" t="s">
        <v>157</v>
      </c>
      <c r="BK22" s="32" t="s">
        <v>157</v>
      </c>
      <c r="BL22" s="32" t="s">
        <v>157</v>
      </c>
      <c r="BM22" s="32" t="s">
        <v>157</v>
      </c>
      <c r="BN22" s="33" t="s">
        <v>162</v>
      </c>
      <c r="BO22" s="33" t="s">
        <v>157</v>
      </c>
      <c r="BP22" s="33" t="s">
        <v>157</v>
      </c>
      <c r="BQ22" s="33" t="s">
        <v>157</v>
      </c>
      <c r="BR22" s="33" t="s">
        <v>157</v>
      </c>
      <c r="BS22" s="33" t="s">
        <v>157</v>
      </c>
      <c r="BT22" s="33" t="s">
        <v>157</v>
      </c>
      <c r="BU22" s="34" t="s">
        <v>162</v>
      </c>
      <c r="BV22" s="34" t="s">
        <v>157</v>
      </c>
      <c r="BW22" s="34" t="s">
        <v>164</v>
      </c>
      <c r="BX22" s="34" t="s">
        <v>3140</v>
      </c>
      <c r="BY22" s="35" t="s">
        <v>162</v>
      </c>
      <c r="BZ22" s="35" t="s">
        <v>3141</v>
      </c>
      <c r="CA22" s="35" t="s">
        <v>3142</v>
      </c>
    </row>
    <row r="23" spans="1:79" ht="150" x14ac:dyDescent="0.25">
      <c r="A23" s="30" t="s">
        <v>452</v>
      </c>
      <c r="B23" s="43">
        <f>VLOOKUP(A23,'2018 Yes Tab'!A$2:B$307,2,FALSE)</f>
        <v>239</v>
      </c>
      <c r="C23" s="43"/>
      <c r="D23" s="30" t="s">
        <v>453</v>
      </c>
      <c r="E23" s="30" t="s">
        <v>454</v>
      </c>
      <c r="F23" s="51">
        <f>VLOOKUP(A23,Population!A153:C1096,2,FALSE)</f>
        <v>239</v>
      </c>
      <c r="G23" s="30" t="s">
        <v>164</v>
      </c>
      <c r="H23" s="31" t="s">
        <v>455</v>
      </c>
      <c r="I23" s="31" t="s">
        <v>164</v>
      </c>
      <c r="J23" s="31" t="s">
        <v>456</v>
      </c>
      <c r="K23" s="31" t="s">
        <v>233</v>
      </c>
      <c r="L23" s="31" t="s">
        <v>157</v>
      </c>
      <c r="M23" s="31" t="s">
        <v>273</v>
      </c>
      <c r="N23" s="31" t="s">
        <v>457</v>
      </c>
      <c r="O23" s="31" t="s">
        <v>458</v>
      </c>
      <c r="P23" s="31" t="s">
        <v>459</v>
      </c>
      <c r="Q23" s="31" t="s">
        <v>157</v>
      </c>
      <c r="R23" s="31" t="s">
        <v>261</v>
      </c>
      <c r="S23" s="31" t="s">
        <v>164</v>
      </c>
      <c r="T23" s="31" t="s">
        <v>456</v>
      </c>
      <c r="U23" s="31" t="s">
        <v>233</v>
      </c>
      <c r="V23" s="31" t="s">
        <v>157</v>
      </c>
      <c r="W23" s="31" t="s">
        <v>273</v>
      </c>
      <c r="X23" s="31" t="s">
        <v>460</v>
      </c>
      <c r="Y23" s="31" t="s">
        <v>461</v>
      </c>
      <c r="Z23" s="31" t="s">
        <v>264</v>
      </c>
      <c r="AA23" s="31" t="s">
        <v>157</v>
      </c>
      <c r="AB23" s="31" t="s">
        <v>259</v>
      </c>
      <c r="AC23" s="31" t="s">
        <v>157</v>
      </c>
      <c r="AD23" s="31" t="s">
        <v>157</v>
      </c>
      <c r="AE23" s="31" t="s">
        <v>157</v>
      </c>
      <c r="AF23" s="31" t="s">
        <v>157</v>
      </c>
      <c r="AG23" s="31" t="s">
        <v>264</v>
      </c>
      <c r="AH23" s="32" t="s">
        <v>462</v>
      </c>
      <c r="AI23" s="32" t="s">
        <v>263</v>
      </c>
      <c r="AJ23" s="32" t="s">
        <v>463</v>
      </c>
      <c r="AK23" s="32" t="s">
        <v>164</v>
      </c>
      <c r="AL23" s="32" t="s">
        <v>464</v>
      </c>
      <c r="AM23" s="32" t="s">
        <v>273</v>
      </c>
      <c r="AN23" s="32" t="s">
        <v>233</v>
      </c>
      <c r="AO23" s="32" t="s">
        <v>157</v>
      </c>
      <c r="AP23" s="32" t="s">
        <v>465</v>
      </c>
      <c r="AQ23" s="32" t="s">
        <v>157</v>
      </c>
      <c r="AR23" s="32" t="s">
        <v>466</v>
      </c>
      <c r="AS23" s="32" t="s">
        <v>157</v>
      </c>
      <c r="AT23" s="32" t="s">
        <v>359</v>
      </c>
      <c r="AU23" s="32" t="s">
        <v>157</v>
      </c>
      <c r="AV23" s="32" t="s">
        <v>157</v>
      </c>
      <c r="AW23" s="32" t="s">
        <v>467</v>
      </c>
      <c r="AX23" s="32" t="s">
        <v>157</v>
      </c>
      <c r="AY23" s="32" t="s">
        <v>468</v>
      </c>
      <c r="AZ23" s="32" t="s">
        <v>164</v>
      </c>
      <c r="BA23" s="32" t="s">
        <v>468</v>
      </c>
      <c r="BB23" s="32" t="s">
        <v>469</v>
      </c>
      <c r="BC23" s="32" t="s">
        <v>233</v>
      </c>
      <c r="BD23" s="32" t="s">
        <v>157</v>
      </c>
      <c r="BE23" s="32" t="s">
        <v>470</v>
      </c>
      <c r="BF23" s="32" t="s">
        <v>157</v>
      </c>
      <c r="BG23" s="32" t="s">
        <v>466</v>
      </c>
      <c r="BH23" s="32" t="s">
        <v>157</v>
      </c>
      <c r="BI23" s="32" t="s">
        <v>359</v>
      </c>
      <c r="BJ23" s="32" t="s">
        <v>157</v>
      </c>
      <c r="BK23" s="32" t="s">
        <v>157</v>
      </c>
      <c r="BL23" s="32" t="s">
        <v>467</v>
      </c>
      <c r="BM23" s="32" t="s">
        <v>157</v>
      </c>
      <c r="BN23" s="33" t="s">
        <v>162</v>
      </c>
      <c r="BO23" s="33" t="s">
        <v>157</v>
      </c>
      <c r="BP23" s="33" t="s">
        <v>157</v>
      </c>
      <c r="BQ23" s="33" t="s">
        <v>157</v>
      </c>
      <c r="BR23" s="33" t="s">
        <v>157</v>
      </c>
      <c r="BS23" s="33" t="s">
        <v>157</v>
      </c>
      <c r="BT23" s="33" t="s">
        <v>157</v>
      </c>
      <c r="BU23" s="34" t="s">
        <v>162</v>
      </c>
      <c r="BV23" s="34" t="s">
        <v>157</v>
      </c>
      <c r="BW23" s="34" t="s">
        <v>162</v>
      </c>
      <c r="BX23" s="34" t="s">
        <v>157</v>
      </c>
      <c r="BY23" s="35" t="s">
        <v>471</v>
      </c>
      <c r="BZ23" s="35" t="s">
        <v>472</v>
      </c>
      <c r="CA23" s="35" t="s">
        <v>157</v>
      </c>
    </row>
    <row r="24" spans="1:79" ht="45" x14ac:dyDescent="0.25">
      <c r="A24" s="30" t="s">
        <v>2877</v>
      </c>
      <c r="B24" s="43">
        <f>VLOOKUP(A24,'2018 Yes Tab'!A$2:B$307,2,FALSE)</f>
        <v>240</v>
      </c>
      <c r="C24" s="43"/>
      <c r="D24" s="30" t="s">
        <v>2878</v>
      </c>
      <c r="E24" s="30" t="s">
        <v>2879</v>
      </c>
      <c r="F24" s="51">
        <f>VLOOKUP(A24,Population!A110:C1053,2,FALSE)</f>
        <v>240</v>
      </c>
      <c r="G24" s="30" t="s">
        <v>164</v>
      </c>
      <c r="H24" s="31" t="s">
        <v>2685</v>
      </c>
      <c r="I24" s="31" t="s">
        <v>164</v>
      </c>
      <c r="J24" s="31" t="s">
        <v>305</v>
      </c>
      <c r="K24" s="31" t="s">
        <v>233</v>
      </c>
      <c r="L24" s="31" t="s">
        <v>157</v>
      </c>
      <c r="M24" s="31" t="s">
        <v>1685</v>
      </c>
      <c r="N24" s="31" t="s">
        <v>513</v>
      </c>
      <c r="O24" s="31" t="s">
        <v>305</v>
      </c>
      <c r="P24" s="31" t="s">
        <v>2880</v>
      </c>
      <c r="Q24" s="31" t="s">
        <v>2881</v>
      </c>
      <c r="R24" s="31" t="s">
        <v>377</v>
      </c>
      <c r="S24" s="31" t="s">
        <v>164</v>
      </c>
      <c r="T24" s="31" t="s">
        <v>305</v>
      </c>
      <c r="U24" s="31" t="s">
        <v>233</v>
      </c>
      <c r="V24" s="31" t="s">
        <v>157</v>
      </c>
      <c r="W24" s="31" t="s">
        <v>1685</v>
      </c>
      <c r="X24" s="31" t="s">
        <v>513</v>
      </c>
      <c r="Y24" s="31" t="s">
        <v>2882</v>
      </c>
      <c r="Z24" s="31" t="s">
        <v>341</v>
      </c>
      <c r="AA24" s="31" t="s">
        <v>2881</v>
      </c>
      <c r="AB24" s="31" t="s">
        <v>373</v>
      </c>
      <c r="AC24" s="31" t="s">
        <v>157</v>
      </c>
      <c r="AD24" s="31" t="s">
        <v>2883</v>
      </c>
      <c r="AE24" s="31" t="s">
        <v>157</v>
      </c>
      <c r="AF24" s="31" t="s">
        <v>157</v>
      </c>
      <c r="AG24" s="31" t="s">
        <v>341</v>
      </c>
      <c r="AH24" s="32" t="s">
        <v>2685</v>
      </c>
      <c r="AI24" s="32" t="s">
        <v>377</v>
      </c>
      <c r="AJ24" s="32" t="s">
        <v>460</v>
      </c>
      <c r="AK24" s="32" t="s">
        <v>164</v>
      </c>
      <c r="AL24" s="32" t="s">
        <v>505</v>
      </c>
      <c r="AM24" s="32" t="s">
        <v>503</v>
      </c>
      <c r="AN24" s="32" t="s">
        <v>233</v>
      </c>
      <c r="AO24" s="32" t="s">
        <v>157</v>
      </c>
      <c r="AP24" s="32" t="s">
        <v>2884</v>
      </c>
      <c r="AQ24" s="32" t="s">
        <v>157</v>
      </c>
      <c r="AR24" s="32" t="s">
        <v>157</v>
      </c>
      <c r="AS24" s="32" t="s">
        <v>157</v>
      </c>
      <c r="AT24" s="32" t="s">
        <v>259</v>
      </c>
      <c r="AU24" s="32" t="s">
        <v>157</v>
      </c>
      <c r="AV24" s="32" t="s">
        <v>157</v>
      </c>
      <c r="AW24" s="32" t="s">
        <v>157</v>
      </c>
      <c r="AX24" s="32" t="s">
        <v>157</v>
      </c>
      <c r="AY24" s="32" t="s">
        <v>505</v>
      </c>
      <c r="AZ24" s="32" t="s">
        <v>164</v>
      </c>
      <c r="BA24" s="32" t="s">
        <v>505</v>
      </c>
      <c r="BB24" s="32" t="s">
        <v>503</v>
      </c>
      <c r="BC24" s="32" t="s">
        <v>233</v>
      </c>
      <c r="BD24" s="32" t="s">
        <v>157</v>
      </c>
      <c r="BE24" s="32" t="s">
        <v>2307</v>
      </c>
      <c r="BF24" s="32" t="s">
        <v>157</v>
      </c>
      <c r="BG24" s="32" t="s">
        <v>157</v>
      </c>
      <c r="BH24" s="32" t="s">
        <v>157</v>
      </c>
      <c r="BI24" s="32" t="s">
        <v>259</v>
      </c>
      <c r="BJ24" s="32" t="s">
        <v>157</v>
      </c>
      <c r="BK24" s="32" t="s">
        <v>157</v>
      </c>
      <c r="BL24" s="32" t="s">
        <v>157</v>
      </c>
      <c r="BM24" s="32" t="s">
        <v>157</v>
      </c>
      <c r="BN24" s="33" t="s">
        <v>162</v>
      </c>
      <c r="BO24" s="33" t="s">
        <v>157</v>
      </c>
      <c r="BP24" s="33" t="s">
        <v>157</v>
      </c>
      <c r="BQ24" s="33" t="s">
        <v>157</v>
      </c>
      <c r="BR24" s="33" t="s">
        <v>157</v>
      </c>
      <c r="BS24" s="33" t="s">
        <v>157</v>
      </c>
      <c r="BT24" s="33" t="s">
        <v>157</v>
      </c>
      <c r="BU24" s="34" t="s">
        <v>162</v>
      </c>
      <c r="BV24" s="34" t="s">
        <v>157</v>
      </c>
      <c r="BW24" s="34" t="s">
        <v>162</v>
      </c>
      <c r="BX24" s="34" t="s">
        <v>157</v>
      </c>
      <c r="BY24" s="35" t="s">
        <v>2885</v>
      </c>
      <c r="BZ24" s="35" t="s">
        <v>2886</v>
      </c>
      <c r="CA24" s="35" t="s">
        <v>157</v>
      </c>
    </row>
    <row r="25" spans="1:79" ht="60" x14ac:dyDescent="0.25">
      <c r="A25" s="30" t="s">
        <v>2626</v>
      </c>
      <c r="B25" s="43">
        <f>VLOOKUP(A25,'2018 Yes Tab'!A$2:B$307,2,FALSE)</f>
        <v>240</v>
      </c>
      <c r="C25" s="43"/>
      <c r="D25" s="30" t="s">
        <v>2627</v>
      </c>
      <c r="E25" s="30" t="s">
        <v>2628</v>
      </c>
      <c r="F25" s="51">
        <f>VLOOKUP(A25,Population!A168:C1111,2,FALSE)</f>
        <v>240</v>
      </c>
      <c r="G25" s="30" t="s">
        <v>164</v>
      </c>
      <c r="H25" s="31" t="s">
        <v>891</v>
      </c>
      <c r="I25" s="31" t="s">
        <v>164</v>
      </c>
      <c r="J25" s="31" t="s">
        <v>1085</v>
      </c>
      <c r="K25" s="31" t="s">
        <v>233</v>
      </c>
      <c r="L25" s="31" t="s">
        <v>157</v>
      </c>
      <c r="M25" s="31" t="s">
        <v>524</v>
      </c>
      <c r="N25" s="31" t="s">
        <v>2629</v>
      </c>
      <c r="O25" s="31" t="s">
        <v>663</v>
      </c>
      <c r="P25" s="31" t="s">
        <v>2630</v>
      </c>
      <c r="Q25" s="31" t="s">
        <v>157</v>
      </c>
      <c r="R25" s="31" t="s">
        <v>967</v>
      </c>
      <c r="S25" s="31" t="s">
        <v>162</v>
      </c>
      <c r="T25" s="31" t="s">
        <v>157</v>
      </c>
      <c r="U25" s="31" t="s">
        <v>157</v>
      </c>
      <c r="V25" s="31" t="s">
        <v>157</v>
      </c>
      <c r="W25" s="31" t="s">
        <v>157</v>
      </c>
      <c r="X25" s="31" t="s">
        <v>157</v>
      </c>
      <c r="Y25" s="31" t="s">
        <v>157</v>
      </c>
      <c r="Z25" s="31" t="s">
        <v>157</v>
      </c>
      <c r="AA25" s="31" t="s">
        <v>157</v>
      </c>
      <c r="AB25" s="31" t="s">
        <v>157</v>
      </c>
      <c r="AC25" s="31" t="s">
        <v>157</v>
      </c>
      <c r="AD25" s="31" t="s">
        <v>157</v>
      </c>
      <c r="AE25" s="31" t="s">
        <v>157</v>
      </c>
      <c r="AF25" s="31" t="s">
        <v>157</v>
      </c>
      <c r="AG25" s="31" t="s">
        <v>2631</v>
      </c>
      <c r="AH25" s="32" t="s">
        <v>891</v>
      </c>
      <c r="AI25" s="32" t="s">
        <v>967</v>
      </c>
      <c r="AJ25" s="32" t="s">
        <v>645</v>
      </c>
      <c r="AK25" s="32" t="s">
        <v>164</v>
      </c>
      <c r="AL25" s="32" t="s">
        <v>2632</v>
      </c>
      <c r="AM25" s="32" t="s">
        <v>157</v>
      </c>
      <c r="AN25" s="32" t="s">
        <v>157</v>
      </c>
      <c r="AO25" s="32" t="s">
        <v>157</v>
      </c>
      <c r="AP25" s="32" t="s">
        <v>157</v>
      </c>
      <c r="AQ25" s="32" t="s">
        <v>157</v>
      </c>
      <c r="AR25" s="32" t="s">
        <v>157</v>
      </c>
      <c r="AS25" s="32" t="s">
        <v>157</v>
      </c>
      <c r="AT25" s="32" t="s">
        <v>157</v>
      </c>
      <c r="AU25" s="32" t="s">
        <v>157</v>
      </c>
      <c r="AV25" s="32" t="s">
        <v>157</v>
      </c>
      <c r="AW25" s="32" t="s">
        <v>157</v>
      </c>
      <c r="AX25" s="32" t="s">
        <v>157</v>
      </c>
      <c r="AY25" s="32" t="s">
        <v>645</v>
      </c>
      <c r="AZ25" s="32" t="s">
        <v>164</v>
      </c>
      <c r="BA25" s="32" t="s">
        <v>2632</v>
      </c>
      <c r="BB25" s="32" t="s">
        <v>157</v>
      </c>
      <c r="BC25" s="32" t="s">
        <v>157</v>
      </c>
      <c r="BD25" s="32" t="s">
        <v>157</v>
      </c>
      <c r="BE25" s="32" t="s">
        <v>157</v>
      </c>
      <c r="BF25" s="32" t="s">
        <v>157</v>
      </c>
      <c r="BG25" s="32" t="s">
        <v>157</v>
      </c>
      <c r="BH25" s="32" t="s">
        <v>157</v>
      </c>
      <c r="BI25" s="32" t="s">
        <v>157</v>
      </c>
      <c r="BJ25" s="32" t="s">
        <v>157</v>
      </c>
      <c r="BK25" s="32" t="s">
        <v>157</v>
      </c>
      <c r="BL25" s="32" t="s">
        <v>157</v>
      </c>
      <c r="BM25" s="32" t="s">
        <v>157</v>
      </c>
      <c r="BN25" s="33" t="s">
        <v>162</v>
      </c>
      <c r="BO25" s="33" t="s">
        <v>157</v>
      </c>
      <c r="BP25" s="33" t="s">
        <v>157</v>
      </c>
      <c r="BQ25" s="33" t="s">
        <v>157</v>
      </c>
      <c r="BR25" s="33" t="s">
        <v>157</v>
      </c>
      <c r="BS25" s="33" t="s">
        <v>157</v>
      </c>
      <c r="BT25" s="33" t="s">
        <v>157</v>
      </c>
      <c r="BU25" s="34" t="s">
        <v>162</v>
      </c>
      <c r="BV25" s="34" t="s">
        <v>157</v>
      </c>
      <c r="BW25" s="34" t="s">
        <v>162</v>
      </c>
      <c r="BX25" s="34" t="s">
        <v>157</v>
      </c>
      <c r="BY25" s="35" t="s">
        <v>157</v>
      </c>
      <c r="BZ25" s="35" t="s">
        <v>157</v>
      </c>
      <c r="CA25" s="35" t="s">
        <v>157</v>
      </c>
    </row>
    <row r="26" spans="1:79" ht="45" x14ac:dyDescent="0.25">
      <c r="A26" s="30" t="s">
        <v>2513</v>
      </c>
      <c r="B26" s="43">
        <f>VLOOKUP(A26,'2018 Yes Tab'!A$2:B$307,2,FALSE)</f>
        <v>264</v>
      </c>
      <c r="C26" s="43"/>
      <c r="D26" s="30" t="s">
        <v>2514</v>
      </c>
      <c r="E26" s="30" t="s">
        <v>2515</v>
      </c>
      <c r="F26" s="51">
        <f>VLOOKUP(A26,Population!A66:C1009,2,FALSE)</f>
        <v>264</v>
      </c>
      <c r="G26" s="30" t="s">
        <v>164</v>
      </c>
      <c r="H26" s="31" t="s">
        <v>1811</v>
      </c>
      <c r="I26" s="31" t="s">
        <v>164</v>
      </c>
      <c r="J26" s="31" t="s">
        <v>2516</v>
      </c>
      <c r="K26" s="31" t="s">
        <v>233</v>
      </c>
      <c r="L26" s="31" t="s">
        <v>157</v>
      </c>
      <c r="M26" s="31" t="s">
        <v>244</v>
      </c>
      <c r="N26" s="31" t="s">
        <v>2517</v>
      </c>
      <c r="O26" s="31" t="s">
        <v>157</v>
      </c>
      <c r="P26" s="31" t="s">
        <v>157</v>
      </c>
      <c r="Q26" s="31" t="s">
        <v>157</v>
      </c>
      <c r="R26" s="31" t="s">
        <v>217</v>
      </c>
      <c r="S26" s="31" t="s">
        <v>164</v>
      </c>
      <c r="T26" s="31" t="s">
        <v>2516</v>
      </c>
      <c r="U26" s="31" t="s">
        <v>233</v>
      </c>
      <c r="V26" s="31" t="s">
        <v>157</v>
      </c>
      <c r="W26" s="31" t="s">
        <v>244</v>
      </c>
      <c r="X26" s="31" t="s">
        <v>2517</v>
      </c>
      <c r="Y26" s="31" t="s">
        <v>157</v>
      </c>
      <c r="Z26" s="31" t="s">
        <v>157</v>
      </c>
      <c r="AA26" s="31" t="s">
        <v>157</v>
      </c>
      <c r="AB26" s="31" t="s">
        <v>259</v>
      </c>
      <c r="AC26" s="31" t="s">
        <v>157</v>
      </c>
      <c r="AD26" s="31" t="s">
        <v>157</v>
      </c>
      <c r="AE26" s="31" t="s">
        <v>157</v>
      </c>
      <c r="AF26" s="31" t="s">
        <v>157</v>
      </c>
      <c r="AG26" s="31" t="s">
        <v>157</v>
      </c>
      <c r="AH26" s="32" t="s">
        <v>1811</v>
      </c>
      <c r="AI26" s="32" t="s">
        <v>217</v>
      </c>
      <c r="AJ26" s="32" t="s">
        <v>436</v>
      </c>
      <c r="AK26" s="32" t="s">
        <v>164</v>
      </c>
      <c r="AL26" s="32" t="s">
        <v>436</v>
      </c>
      <c r="AM26" s="32" t="s">
        <v>2518</v>
      </c>
      <c r="AN26" s="32" t="s">
        <v>167</v>
      </c>
      <c r="AO26" s="32" t="s">
        <v>2519</v>
      </c>
      <c r="AP26" s="32" t="s">
        <v>340</v>
      </c>
      <c r="AQ26" s="32" t="s">
        <v>157</v>
      </c>
      <c r="AR26" s="32" t="s">
        <v>157</v>
      </c>
      <c r="AS26" s="32" t="s">
        <v>157</v>
      </c>
      <c r="AT26" s="32" t="s">
        <v>247</v>
      </c>
      <c r="AU26" s="32" t="s">
        <v>157</v>
      </c>
      <c r="AV26" s="32" t="s">
        <v>2520</v>
      </c>
      <c r="AW26" s="32" t="s">
        <v>157</v>
      </c>
      <c r="AX26" s="32" t="s">
        <v>157</v>
      </c>
      <c r="AY26" s="32" t="s">
        <v>436</v>
      </c>
      <c r="AZ26" s="32" t="s">
        <v>164</v>
      </c>
      <c r="BA26" s="32" t="s">
        <v>436</v>
      </c>
      <c r="BB26" s="32" t="s">
        <v>2518</v>
      </c>
      <c r="BC26" s="32" t="s">
        <v>167</v>
      </c>
      <c r="BD26" s="32" t="s">
        <v>2519</v>
      </c>
      <c r="BE26" s="32" t="s">
        <v>436</v>
      </c>
      <c r="BF26" s="32" t="s">
        <v>157</v>
      </c>
      <c r="BG26" s="32" t="s">
        <v>157</v>
      </c>
      <c r="BH26" s="32" t="s">
        <v>157</v>
      </c>
      <c r="BI26" s="32" t="s">
        <v>157</v>
      </c>
      <c r="BJ26" s="32" t="s">
        <v>157</v>
      </c>
      <c r="BK26" s="32" t="s">
        <v>157</v>
      </c>
      <c r="BL26" s="32" t="s">
        <v>157</v>
      </c>
      <c r="BM26" s="32" t="s">
        <v>157</v>
      </c>
      <c r="BN26" s="33" t="s">
        <v>162</v>
      </c>
      <c r="BO26" s="33" t="s">
        <v>157</v>
      </c>
      <c r="BP26" s="33" t="s">
        <v>157</v>
      </c>
      <c r="BQ26" s="33" t="s">
        <v>157</v>
      </c>
      <c r="BR26" s="33" t="s">
        <v>157</v>
      </c>
      <c r="BS26" s="33" t="s">
        <v>157</v>
      </c>
      <c r="BT26" s="33" t="s">
        <v>157</v>
      </c>
      <c r="BU26" s="34" t="s">
        <v>164</v>
      </c>
      <c r="BV26" s="34" t="s">
        <v>470</v>
      </c>
      <c r="BW26" s="34" t="s">
        <v>162</v>
      </c>
      <c r="BX26" s="34" t="s">
        <v>157</v>
      </c>
      <c r="BY26" s="35" t="s">
        <v>2521</v>
      </c>
      <c r="BZ26" s="35" t="s">
        <v>2522</v>
      </c>
      <c r="CA26" s="35" t="s">
        <v>162</v>
      </c>
    </row>
    <row r="27" spans="1:79" ht="90" x14ac:dyDescent="0.25">
      <c r="A27" s="30" t="s">
        <v>5225</v>
      </c>
      <c r="B27" s="43">
        <f>VLOOKUP(A27,'2018 Yes Tab'!A$2:B$307,2,FALSE)</f>
        <v>279</v>
      </c>
      <c r="C27" s="43"/>
      <c r="D27" s="30" t="s">
        <v>5226</v>
      </c>
      <c r="E27" s="30" t="s">
        <v>5227</v>
      </c>
      <c r="F27" s="51">
        <f>VLOOKUP(A27,Population!A96:C1039,2,FALSE)</f>
        <v>279</v>
      </c>
      <c r="G27" s="30" t="s">
        <v>164</v>
      </c>
      <c r="H27" s="31" t="s">
        <v>5228</v>
      </c>
      <c r="I27" s="31" t="s">
        <v>164</v>
      </c>
      <c r="J27" s="31" t="s">
        <v>4629</v>
      </c>
      <c r="K27" s="31" t="s">
        <v>233</v>
      </c>
      <c r="L27" s="31" t="s">
        <v>157</v>
      </c>
      <c r="M27" s="31" t="s">
        <v>759</v>
      </c>
      <c r="N27" s="31" t="s">
        <v>5229</v>
      </c>
      <c r="O27" s="31" t="s">
        <v>5230</v>
      </c>
      <c r="P27" s="31" t="s">
        <v>5231</v>
      </c>
      <c r="Q27" s="31" t="s">
        <v>157</v>
      </c>
      <c r="R27" s="31" t="s">
        <v>438</v>
      </c>
      <c r="S27" s="31" t="s">
        <v>164</v>
      </c>
      <c r="T27" s="31" t="s">
        <v>4629</v>
      </c>
      <c r="U27" s="31" t="s">
        <v>233</v>
      </c>
      <c r="V27" s="31" t="s">
        <v>157</v>
      </c>
      <c r="W27" s="31" t="s">
        <v>759</v>
      </c>
      <c r="X27" s="31" t="s">
        <v>5232</v>
      </c>
      <c r="Y27" s="31" t="s">
        <v>157</v>
      </c>
      <c r="Z27" s="31" t="s">
        <v>157</v>
      </c>
      <c r="AA27" s="31" t="s">
        <v>157</v>
      </c>
      <c r="AB27" s="31" t="s">
        <v>809</v>
      </c>
      <c r="AC27" s="31" t="s">
        <v>157</v>
      </c>
      <c r="AD27" s="31" t="s">
        <v>5233</v>
      </c>
      <c r="AE27" s="31" t="s">
        <v>5234</v>
      </c>
      <c r="AF27" s="31" t="s">
        <v>157</v>
      </c>
      <c r="AG27" s="31" t="s">
        <v>157</v>
      </c>
      <c r="AH27" s="32" t="s">
        <v>5228</v>
      </c>
      <c r="AI27" s="32" t="s">
        <v>438</v>
      </c>
      <c r="AJ27" s="32" t="s">
        <v>305</v>
      </c>
      <c r="AK27" s="32" t="s">
        <v>164</v>
      </c>
      <c r="AL27" s="32" t="s">
        <v>305</v>
      </c>
      <c r="AM27" s="32" t="s">
        <v>524</v>
      </c>
      <c r="AN27" s="32" t="s">
        <v>233</v>
      </c>
      <c r="AO27" s="32" t="s">
        <v>157</v>
      </c>
      <c r="AP27" s="32" t="s">
        <v>5235</v>
      </c>
      <c r="AQ27" s="32" t="s">
        <v>157</v>
      </c>
      <c r="AR27" s="32" t="s">
        <v>157</v>
      </c>
      <c r="AS27" s="32" t="s">
        <v>157</v>
      </c>
      <c r="AT27" s="32" t="s">
        <v>626</v>
      </c>
      <c r="AU27" s="32" t="s">
        <v>157</v>
      </c>
      <c r="AV27" s="32" t="s">
        <v>5236</v>
      </c>
      <c r="AW27" s="32" t="s">
        <v>157</v>
      </c>
      <c r="AX27" s="32" t="s">
        <v>157</v>
      </c>
      <c r="AY27" s="32" t="s">
        <v>305</v>
      </c>
      <c r="AZ27" s="32" t="s">
        <v>164</v>
      </c>
      <c r="BA27" s="32" t="s">
        <v>305</v>
      </c>
      <c r="BB27" s="32" t="s">
        <v>524</v>
      </c>
      <c r="BC27" s="32" t="s">
        <v>233</v>
      </c>
      <c r="BD27" s="32" t="s">
        <v>157</v>
      </c>
      <c r="BE27" s="32" t="s">
        <v>5235</v>
      </c>
      <c r="BF27" s="32" t="s">
        <v>157</v>
      </c>
      <c r="BG27" s="32" t="s">
        <v>157</v>
      </c>
      <c r="BH27" s="32" t="s">
        <v>157</v>
      </c>
      <c r="BI27" s="32" t="s">
        <v>626</v>
      </c>
      <c r="BJ27" s="32" t="s">
        <v>157</v>
      </c>
      <c r="BK27" s="32" t="s">
        <v>5236</v>
      </c>
      <c r="BL27" s="32" t="s">
        <v>157</v>
      </c>
      <c r="BM27" s="32" t="s">
        <v>157</v>
      </c>
      <c r="BN27" s="33" t="s">
        <v>162</v>
      </c>
      <c r="BO27" s="33" t="s">
        <v>157</v>
      </c>
      <c r="BP27" s="33" t="s">
        <v>157</v>
      </c>
      <c r="BQ27" s="33" t="s">
        <v>157</v>
      </c>
      <c r="BR27" s="33" t="s">
        <v>157</v>
      </c>
      <c r="BS27" s="33" t="s">
        <v>157</v>
      </c>
      <c r="BT27" s="33" t="s">
        <v>157</v>
      </c>
      <c r="BU27" s="34" t="s">
        <v>164</v>
      </c>
      <c r="BV27" s="34" t="s">
        <v>1121</v>
      </c>
      <c r="BW27" s="34" t="s">
        <v>162</v>
      </c>
      <c r="BX27" s="34" t="s">
        <v>157</v>
      </c>
      <c r="BY27" s="35" t="s">
        <v>5237</v>
      </c>
      <c r="BZ27" s="35" t="s">
        <v>162</v>
      </c>
      <c r="CA27" s="35" t="s">
        <v>157</v>
      </c>
    </row>
    <row r="28" spans="1:79" ht="45" x14ac:dyDescent="0.25">
      <c r="A28" s="30" t="s">
        <v>1310</v>
      </c>
      <c r="B28" s="43">
        <f>VLOOKUP(A28,'2018 Yes Tab'!A$2:B$307,2,FALSE)</f>
        <v>281</v>
      </c>
      <c r="C28" s="43"/>
      <c r="D28" s="30" t="s">
        <v>1311</v>
      </c>
      <c r="E28" s="30" t="s">
        <v>1312</v>
      </c>
      <c r="F28" s="51">
        <f>VLOOKUP(A28,Population!A58:C1001,2,FALSE)</f>
        <v>281</v>
      </c>
      <c r="G28" s="30" t="s">
        <v>164</v>
      </c>
      <c r="H28" s="31" t="s">
        <v>1313</v>
      </c>
      <c r="I28" s="31" t="s">
        <v>164</v>
      </c>
      <c r="J28" s="31" t="s">
        <v>243</v>
      </c>
      <c r="K28" s="31" t="s">
        <v>233</v>
      </c>
      <c r="L28" s="31" t="s">
        <v>157</v>
      </c>
      <c r="M28" s="31" t="s">
        <v>503</v>
      </c>
      <c r="N28" s="31" t="s">
        <v>1314</v>
      </c>
      <c r="O28" s="31" t="s">
        <v>645</v>
      </c>
      <c r="P28" s="31" t="s">
        <v>1315</v>
      </c>
      <c r="Q28" s="31" t="s">
        <v>157</v>
      </c>
      <c r="R28" s="31" t="s">
        <v>1316</v>
      </c>
      <c r="S28" s="31" t="s">
        <v>164</v>
      </c>
      <c r="T28" s="31" t="s">
        <v>243</v>
      </c>
      <c r="U28" s="31" t="s">
        <v>233</v>
      </c>
      <c r="V28" s="31" t="s">
        <v>157</v>
      </c>
      <c r="W28" s="31" t="s">
        <v>503</v>
      </c>
      <c r="X28" s="31" t="s">
        <v>1317</v>
      </c>
      <c r="Y28" s="31" t="s">
        <v>1318</v>
      </c>
      <c r="Z28" s="31" t="s">
        <v>1319</v>
      </c>
      <c r="AA28" s="31" t="s">
        <v>157</v>
      </c>
      <c r="AB28" s="31" t="s">
        <v>259</v>
      </c>
      <c r="AC28" s="31" t="s">
        <v>157</v>
      </c>
      <c r="AD28" s="31" t="s">
        <v>157</v>
      </c>
      <c r="AE28" s="31" t="s">
        <v>157</v>
      </c>
      <c r="AF28" s="31" t="s">
        <v>157</v>
      </c>
      <c r="AG28" s="31" t="s">
        <v>157</v>
      </c>
      <c r="AH28" s="32" t="s">
        <v>1313</v>
      </c>
      <c r="AI28" s="32" t="s">
        <v>1316</v>
      </c>
      <c r="AJ28" s="32" t="s">
        <v>660</v>
      </c>
      <c r="AK28" s="32" t="s">
        <v>164</v>
      </c>
      <c r="AL28" s="32" t="s">
        <v>660</v>
      </c>
      <c r="AM28" s="32" t="s">
        <v>503</v>
      </c>
      <c r="AN28" s="32" t="s">
        <v>233</v>
      </c>
      <c r="AO28" s="32" t="s">
        <v>157</v>
      </c>
      <c r="AP28" s="32" t="s">
        <v>1320</v>
      </c>
      <c r="AQ28" s="32" t="s">
        <v>157</v>
      </c>
      <c r="AR28" s="32" t="s">
        <v>1321</v>
      </c>
      <c r="AS28" s="32" t="s">
        <v>157</v>
      </c>
      <c r="AT28" s="32" t="s">
        <v>259</v>
      </c>
      <c r="AU28" s="32" t="s">
        <v>157</v>
      </c>
      <c r="AV28" s="32" t="s">
        <v>157</v>
      </c>
      <c r="AW28" s="32" t="s">
        <v>157</v>
      </c>
      <c r="AX28" s="32" t="s">
        <v>157</v>
      </c>
      <c r="AY28" s="32" t="s">
        <v>660</v>
      </c>
      <c r="AZ28" s="32" t="s">
        <v>164</v>
      </c>
      <c r="BA28" s="32" t="s">
        <v>660</v>
      </c>
      <c r="BB28" s="32" t="s">
        <v>503</v>
      </c>
      <c r="BC28" s="32" t="s">
        <v>233</v>
      </c>
      <c r="BD28" s="32" t="s">
        <v>157</v>
      </c>
      <c r="BE28" s="32" t="s">
        <v>1322</v>
      </c>
      <c r="BF28" s="32" t="s">
        <v>157</v>
      </c>
      <c r="BG28" s="32" t="s">
        <v>1323</v>
      </c>
      <c r="BH28" s="32" t="s">
        <v>157</v>
      </c>
      <c r="BI28" s="32" t="s">
        <v>259</v>
      </c>
      <c r="BJ28" s="32" t="s">
        <v>157</v>
      </c>
      <c r="BK28" s="32" t="s">
        <v>157</v>
      </c>
      <c r="BL28" s="32" t="s">
        <v>157</v>
      </c>
      <c r="BM28" s="32" t="s">
        <v>157</v>
      </c>
      <c r="BN28" s="33" t="s">
        <v>164</v>
      </c>
      <c r="BO28" s="33" t="s">
        <v>188</v>
      </c>
      <c r="BP28" s="33" t="s">
        <v>188</v>
      </c>
      <c r="BQ28" s="33" t="s">
        <v>167</v>
      </c>
      <c r="BR28" s="33" t="s">
        <v>157</v>
      </c>
      <c r="BS28" s="33" t="s">
        <v>647</v>
      </c>
      <c r="BT28" s="33" t="s">
        <v>1324</v>
      </c>
      <c r="BU28" s="34" t="s">
        <v>162</v>
      </c>
      <c r="BV28" s="34" t="s">
        <v>157</v>
      </c>
      <c r="BW28" s="34" t="s">
        <v>164</v>
      </c>
      <c r="BX28" s="34" t="s">
        <v>1325</v>
      </c>
      <c r="BY28" s="35" t="s">
        <v>162</v>
      </c>
      <c r="BZ28" s="35" t="s">
        <v>1326</v>
      </c>
      <c r="CA28" s="35" t="s">
        <v>162</v>
      </c>
    </row>
    <row r="29" spans="1:79" ht="90" x14ac:dyDescent="0.25">
      <c r="A29" s="30" t="s">
        <v>3794</v>
      </c>
      <c r="B29" s="43">
        <f>VLOOKUP(A29,'2018 Yes Tab'!A$2:B$307,2,FALSE)</f>
        <v>287</v>
      </c>
      <c r="C29" s="43"/>
      <c r="D29" s="30" t="s">
        <v>3795</v>
      </c>
      <c r="E29" s="30" t="s">
        <v>3796</v>
      </c>
      <c r="F29" s="51">
        <f>VLOOKUP(A29,Population!A171:C1114,2,FALSE)</f>
        <v>287</v>
      </c>
      <c r="G29" s="30" t="s">
        <v>164</v>
      </c>
      <c r="H29" s="31" t="s">
        <v>3823</v>
      </c>
      <c r="I29" s="31" t="s">
        <v>164</v>
      </c>
      <c r="J29" s="31" t="s">
        <v>3824</v>
      </c>
      <c r="K29" s="31" t="s">
        <v>233</v>
      </c>
      <c r="L29" s="31" t="s">
        <v>157</v>
      </c>
      <c r="M29" s="31" t="s">
        <v>176</v>
      </c>
      <c r="N29" s="31" t="s">
        <v>3824</v>
      </c>
      <c r="O29" s="31" t="s">
        <v>3825</v>
      </c>
      <c r="P29" s="31" t="s">
        <v>3826</v>
      </c>
      <c r="Q29" s="31" t="s">
        <v>157</v>
      </c>
      <c r="R29" s="31" t="s">
        <v>830</v>
      </c>
      <c r="S29" s="31" t="s">
        <v>164</v>
      </c>
      <c r="T29" s="31" t="s">
        <v>3824</v>
      </c>
      <c r="U29" s="31" t="s">
        <v>233</v>
      </c>
      <c r="V29" s="31" t="s">
        <v>157</v>
      </c>
      <c r="W29" s="31" t="s">
        <v>176</v>
      </c>
      <c r="X29" s="31" t="s">
        <v>3824</v>
      </c>
      <c r="Y29" s="31" t="s">
        <v>3827</v>
      </c>
      <c r="Z29" s="31" t="s">
        <v>3828</v>
      </c>
      <c r="AA29" s="31" t="s">
        <v>157</v>
      </c>
      <c r="AB29" s="31" t="s">
        <v>259</v>
      </c>
      <c r="AC29" s="31" t="s">
        <v>157</v>
      </c>
      <c r="AD29" s="31" t="s">
        <v>157</v>
      </c>
      <c r="AE29" s="31" t="s">
        <v>157</v>
      </c>
      <c r="AF29" s="31" t="s">
        <v>157</v>
      </c>
      <c r="AG29" s="31" t="s">
        <v>264</v>
      </c>
      <c r="AH29" s="32" t="s">
        <v>3823</v>
      </c>
      <c r="AI29" s="32" t="s">
        <v>830</v>
      </c>
      <c r="AJ29" s="32" t="s">
        <v>1457</v>
      </c>
      <c r="AK29" s="32" t="s">
        <v>164</v>
      </c>
      <c r="AL29" s="32" t="s">
        <v>3829</v>
      </c>
      <c r="AM29" s="32" t="s">
        <v>3830</v>
      </c>
      <c r="AN29" s="32" t="s">
        <v>233</v>
      </c>
      <c r="AO29" s="32" t="s">
        <v>157</v>
      </c>
      <c r="AP29" s="32" t="s">
        <v>3831</v>
      </c>
      <c r="AQ29" s="32" t="s">
        <v>157</v>
      </c>
      <c r="AR29" s="32" t="s">
        <v>3832</v>
      </c>
      <c r="AS29" s="32" t="s">
        <v>157</v>
      </c>
      <c r="AT29" s="32" t="s">
        <v>259</v>
      </c>
      <c r="AU29" s="32" t="s">
        <v>157</v>
      </c>
      <c r="AV29" s="32" t="s">
        <v>157</v>
      </c>
      <c r="AW29" s="32" t="s">
        <v>157</v>
      </c>
      <c r="AX29" s="32" t="s">
        <v>157</v>
      </c>
      <c r="AY29" s="32" t="s">
        <v>3833</v>
      </c>
      <c r="AZ29" s="32" t="s">
        <v>164</v>
      </c>
      <c r="BA29" s="32" t="s">
        <v>3829</v>
      </c>
      <c r="BB29" s="32" t="s">
        <v>176</v>
      </c>
      <c r="BC29" s="32" t="s">
        <v>233</v>
      </c>
      <c r="BD29" s="32" t="s">
        <v>157</v>
      </c>
      <c r="BE29" s="32" t="s">
        <v>3829</v>
      </c>
      <c r="BF29" s="32" t="s">
        <v>157</v>
      </c>
      <c r="BG29" s="32" t="s">
        <v>3834</v>
      </c>
      <c r="BH29" s="32" t="s">
        <v>157</v>
      </c>
      <c r="BI29" s="32" t="s">
        <v>259</v>
      </c>
      <c r="BJ29" s="32" t="s">
        <v>157</v>
      </c>
      <c r="BK29" s="32" t="s">
        <v>157</v>
      </c>
      <c r="BL29" s="32" t="s">
        <v>157</v>
      </c>
      <c r="BM29" s="32" t="s">
        <v>157</v>
      </c>
      <c r="BN29" s="33" t="s">
        <v>162</v>
      </c>
      <c r="BO29" s="33" t="s">
        <v>157</v>
      </c>
      <c r="BP29" s="33" t="s">
        <v>157</v>
      </c>
      <c r="BQ29" s="33" t="s">
        <v>157</v>
      </c>
      <c r="BR29" s="33" t="s">
        <v>157</v>
      </c>
      <c r="BS29" s="33" t="s">
        <v>157</v>
      </c>
      <c r="BT29" s="33" t="s">
        <v>157</v>
      </c>
      <c r="BU29" s="34" t="s">
        <v>164</v>
      </c>
      <c r="BV29" s="34" t="s">
        <v>1036</v>
      </c>
      <c r="BW29" s="34" t="s">
        <v>162</v>
      </c>
      <c r="BX29" s="34" t="s">
        <v>157</v>
      </c>
      <c r="BY29" s="35" t="s">
        <v>3835</v>
      </c>
      <c r="BZ29" s="35" t="s">
        <v>3836</v>
      </c>
      <c r="CA29" s="35" t="s">
        <v>157</v>
      </c>
    </row>
    <row r="30" spans="1:79" ht="45" x14ac:dyDescent="0.25">
      <c r="A30" s="30" t="s">
        <v>931</v>
      </c>
      <c r="B30" s="43">
        <f>VLOOKUP(A30,'2018 Yes Tab'!A$2:B$307,2,FALSE)</f>
        <v>307</v>
      </c>
      <c r="C30" s="43"/>
      <c r="D30" s="30" t="s">
        <v>932</v>
      </c>
      <c r="E30" s="30" t="s">
        <v>933</v>
      </c>
      <c r="F30" s="51">
        <f>VLOOKUP(A30,Population!A178:C1121,2,FALSE)</f>
        <v>307</v>
      </c>
      <c r="G30" s="30" t="s">
        <v>164</v>
      </c>
      <c r="H30" s="31" t="s">
        <v>934</v>
      </c>
      <c r="I30" s="31" t="s">
        <v>164</v>
      </c>
      <c r="J30" s="31" t="s">
        <v>935</v>
      </c>
      <c r="K30" s="31" t="s">
        <v>233</v>
      </c>
      <c r="L30" s="31" t="s">
        <v>157</v>
      </c>
      <c r="M30" s="31" t="s">
        <v>157</v>
      </c>
      <c r="N30" s="31" t="s">
        <v>936</v>
      </c>
      <c r="O30" s="31" t="s">
        <v>937</v>
      </c>
      <c r="P30" s="31" t="s">
        <v>938</v>
      </c>
      <c r="Q30" s="31" t="s">
        <v>157</v>
      </c>
      <c r="R30" s="31" t="s">
        <v>263</v>
      </c>
      <c r="S30" s="31" t="s">
        <v>164</v>
      </c>
      <c r="T30" s="31" t="s">
        <v>935</v>
      </c>
      <c r="U30" s="31" t="s">
        <v>233</v>
      </c>
      <c r="V30" s="31" t="s">
        <v>157</v>
      </c>
      <c r="W30" s="31" t="s">
        <v>157</v>
      </c>
      <c r="X30" s="31" t="s">
        <v>936</v>
      </c>
      <c r="Y30" s="31" t="s">
        <v>939</v>
      </c>
      <c r="Z30" s="31" t="s">
        <v>940</v>
      </c>
      <c r="AA30" s="31" t="s">
        <v>157</v>
      </c>
      <c r="AB30" s="31" t="s">
        <v>259</v>
      </c>
      <c r="AC30" s="31" t="s">
        <v>157</v>
      </c>
      <c r="AD30" s="31" t="s">
        <v>157</v>
      </c>
      <c r="AE30" s="31" t="s">
        <v>157</v>
      </c>
      <c r="AF30" s="31" t="s">
        <v>157</v>
      </c>
      <c r="AG30" s="31" t="s">
        <v>157</v>
      </c>
      <c r="AH30" s="32" t="s">
        <v>934</v>
      </c>
      <c r="AI30" s="32" t="s">
        <v>263</v>
      </c>
      <c r="AJ30" s="32" t="s">
        <v>941</v>
      </c>
      <c r="AK30" s="32" t="s">
        <v>164</v>
      </c>
      <c r="AL30" s="32" t="s">
        <v>942</v>
      </c>
      <c r="AM30" s="32" t="s">
        <v>340</v>
      </c>
      <c r="AN30" s="32" t="s">
        <v>233</v>
      </c>
      <c r="AO30" s="32" t="s">
        <v>157</v>
      </c>
      <c r="AP30" s="32" t="s">
        <v>943</v>
      </c>
      <c r="AQ30" s="32" t="s">
        <v>157</v>
      </c>
      <c r="AR30" s="32" t="s">
        <v>944</v>
      </c>
      <c r="AS30" s="32" t="s">
        <v>157</v>
      </c>
      <c r="AT30" s="32" t="s">
        <v>259</v>
      </c>
      <c r="AU30" s="32" t="s">
        <v>157</v>
      </c>
      <c r="AV30" s="32" t="s">
        <v>157</v>
      </c>
      <c r="AW30" s="32" t="s">
        <v>157</v>
      </c>
      <c r="AX30" s="32" t="s">
        <v>157</v>
      </c>
      <c r="AY30" s="32" t="s">
        <v>945</v>
      </c>
      <c r="AZ30" s="32" t="s">
        <v>164</v>
      </c>
      <c r="BA30" s="32" t="s">
        <v>942</v>
      </c>
      <c r="BB30" s="32" t="s">
        <v>340</v>
      </c>
      <c r="BC30" s="32" t="s">
        <v>233</v>
      </c>
      <c r="BD30" s="32" t="s">
        <v>157</v>
      </c>
      <c r="BE30" s="32" t="s">
        <v>943</v>
      </c>
      <c r="BF30" s="32" t="s">
        <v>157</v>
      </c>
      <c r="BG30" s="32" t="s">
        <v>944</v>
      </c>
      <c r="BH30" s="32" t="s">
        <v>157</v>
      </c>
      <c r="BI30" s="32" t="s">
        <v>259</v>
      </c>
      <c r="BJ30" s="32" t="s">
        <v>157</v>
      </c>
      <c r="BK30" s="32" t="s">
        <v>157</v>
      </c>
      <c r="BL30" s="32" t="s">
        <v>157</v>
      </c>
      <c r="BM30" s="32" t="s">
        <v>157</v>
      </c>
      <c r="BN30" s="33" t="s">
        <v>162</v>
      </c>
      <c r="BO30" s="33" t="s">
        <v>157</v>
      </c>
      <c r="BP30" s="33" t="s">
        <v>157</v>
      </c>
      <c r="BQ30" s="33" t="s">
        <v>157</v>
      </c>
      <c r="BR30" s="33" t="s">
        <v>157</v>
      </c>
      <c r="BS30" s="33" t="s">
        <v>157</v>
      </c>
      <c r="BT30" s="33" t="s">
        <v>157</v>
      </c>
      <c r="BU30" s="34" t="s">
        <v>162</v>
      </c>
      <c r="BV30" s="34" t="s">
        <v>157</v>
      </c>
      <c r="BW30" s="34" t="s">
        <v>164</v>
      </c>
      <c r="BX30" s="34" t="s">
        <v>946</v>
      </c>
      <c r="BY30" s="35" t="s">
        <v>947</v>
      </c>
      <c r="BZ30" s="35" t="s">
        <v>948</v>
      </c>
      <c r="CA30" s="35" t="s">
        <v>157</v>
      </c>
    </row>
    <row r="31" spans="1:79" x14ac:dyDescent="0.25">
      <c r="A31" s="30" t="s">
        <v>2416</v>
      </c>
      <c r="B31" s="43">
        <f>VLOOKUP(A31,'2018 Yes Tab'!A$2:B$307,2,FALSE)</f>
        <v>311</v>
      </c>
      <c r="C31" s="43"/>
      <c r="D31" s="30" t="s">
        <v>2417</v>
      </c>
      <c r="E31" s="30" t="s">
        <v>2418</v>
      </c>
      <c r="F31" s="51">
        <f>VLOOKUP(A31,Population!A18:C961,2,FALSE)</f>
        <v>311</v>
      </c>
      <c r="G31" s="30" t="s">
        <v>164</v>
      </c>
      <c r="H31" s="31" t="s">
        <v>2419</v>
      </c>
      <c r="I31" s="31" t="s">
        <v>164</v>
      </c>
      <c r="J31" s="31" t="s">
        <v>2420</v>
      </c>
      <c r="K31" s="31" t="s">
        <v>233</v>
      </c>
      <c r="L31" s="31" t="s">
        <v>157</v>
      </c>
      <c r="M31" s="31" t="s">
        <v>340</v>
      </c>
      <c r="N31" s="31" t="s">
        <v>2421</v>
      </c>
      <c r="O31" s="31" t="s">
        <v>2422</v>
      </c>
      <c r="P31" s="31" t="s">
        <v>2423</v>
      </c>
      <c r="Q31" s="31" t="s">
        <v>157</v>
      </c>
      <c r="R31" s="31" t="s">
        <v>830</v>
      </c>
      <c r="S31" s="31" t="s">
        <v>162</v>
      </c>
      <c r="T31" s="31" t="s">
        <v>157</v>
      </c>
      <c r="U31" s="31" t="s">
        <v>157</v>
      </c>
      <c r="V31" s="31" t="s">
        <v>157</v>
      </c>
      <c r="W31" s="31" t="s">
        <v>157</v>
      </c>
      <c r="X31" s="31" t="s">
        <v>157</v>
      </c>
      <c r="Y31" s="31" t="s">
        <v>2424</v>
      </c>
      <c r="Z31" s="31" t="s">
        <v>2425</v>
      </c>
      <c r="AA31" s="31" t="s">
        <v>157</v>
      </c>
      <c r="AB31" s="31" t="s">
        <v>259</v>
      </c>
      <c r="AC31" s="31" t="s">
        <v>157</v>
      </c>
      <c r="AD31" s="31" t="s">
        <v>157</v>
      </c>
      <c r="AE31" s="31" t="s">
        <v>157</v>
      </c>
      <c r="AF31" s="31" t="s">
        <v>157</v>
      </c>
      <c r="AG31" s="31" t="s">
        <v>157</v>
      </c>
      <c r="AH31" s="32" t="s">
        <v>1053</v>
      </c>
      <c r="AI31" s="32" t="s">
        <v>830</v>
      </c>
      <c r="AJ31" s="32" t="s">
        <v>2426</v>
      </c>
      <c r="AK31" s="32" t="s">
        <v>164</v>
      </c>
      <c r="AL31" s="32" t="s">
        <v>2427</v>
      </c>
      <c r="AM31" s="32" t="s">
        <v>340</v>
      </c>
      <c r="AN31" s="32" t="s">
        <v>233</v>
      </c>
      <c r="AO31" s="32" t="s">
        <v>157</v>
      </c>
      <c r="AP31" s="32" t="s">
        <v>2428</v>
      </c>
      <c r="AQ31" s="32" t="s">
        <v>157</v>
      </c>
      <c r="AR31" s="32" t="s">
        <v>1334</v>
      </c>
      <c r="AS31" s="32" t="s">
        <v>157</v>
      </c>
      <c r="AT31" s="32" t="s">
        <v>259</v>
      </c>
      <c r="AU31" s="32" t="s">
        <v>157</v>
      </c>
      <c r="AV31" s="32" t="s">
        <v>157</v>
      </c>
      <c r="AW31" s="32" t="s">
        <v>157</v>
      </c>
      <c r="AX31" s="32" t="s">
        <v>157</v>
      </c>
      <c r="AY31" s="32" t="s">
        <v>2426</v>
      </c>
      <c r="AZ31" s="32" t="s">
        <v>162</v>
      </c>
      <c r="BA31" s="32" t="s">
        <v>157</v>
      </c>
      <c r="BB31" s="32" t="s">
        <v>157</v>
      </c>
      <c r="BC31" s="32" t="s">
        <v>157</v>
      </c>
      <c r="BD31" s="32" t="s">
        <v>157</v>
      </c>
      <c r="BE31" s="32" t="s">
        <v>157</v>
      </c>
      <c r="BF31" s="32" t="s">
        <v>157</v>
      </c>
      <c r="BG31" s="32" t="s">
        <v>1334</v>
      </c>
      <c r="BH31" s="32" t="s">
        <v>157</v>
      </c>
      <c r="BI31" s="32" t="s">
        <v>259</v>
      </c>
      <c r="BJ31" s="32" t="s">
        <v>157</v>
      </c>
      <c r="BK31" s="32" t="s">
        <v>157</v>
      </c>
      <c r="BL31" s="32" t="s">
        <v>157</v>
      </c>
      <c r="BM31" s="32" t="s">
        <v>157</v>
      </c>
      <c r="BN31" s="33" t="s">
        <v>162</v>
      </c>
      <c r="BO31" s="33" t="s">
        <v>157</v>
      </c>
      <c r="BP31" s="33" t="s">
        <v>157</v>
      </c>
      <c r="BQ31" s="33" t="s">
        <v>157</v>
      </c>
      <c r="BR31" s="33" t="s">
        <v>157</v>
      </c>
      <c r="BS31" s="33" t="s">
        <v>157</v>
      </c>
      <c r="BT31" s="33" t="s">
        <v>157</v>
      </c>
      <c r="BU31" s="34" t="s">
        <v>162</v>
      </c>
      <c r="BV31" s="34" t="s">
        <v>157</v>
      </c>
      <c r="BW31" s="34" t="s">
        <v>164</v>
      </c>
      <c r="BX31" s="34" t="s">
        <v>2429</v>
      </c>
      <c r="BY31" s="35" t="s">
        <v>2430</v>
      </c>
      <c r="BZ31" s="35" t="s">
        <v>1407</v>
      </c>
      <c r="CA31" s="35" t="s">
        <v>157</v>
      </c>
    </row>
    <row r="32" spans="1:79" ht="30" x14ac:dyDescent="0.25">
      <c r="A32" s="30" t="s">
        <v>1292</v>
      </c>
      <c r="B32" s="43">
        <f>VLOOKUP(A32,'2018 Yes Tab'!A$2:B$307,2,FALSE)</f>
        <v>315</v>
      </c>
      <c r="C32" s="43"/>
      <c r="D32" s="30" t="s">
        <v>1293</v>
      </c>
      <c r="E32" s="30" t="s">
        <v>1294</v>
      </c>
      <c r="F32" s="51">
        <f>VLOOKUP(A32,Population!A247:C1190,2,FALSE)</f>
        <v>315</v>
      </c>
      <c r="G32" s="30" t="s">
        <v>164</v>
      </c>
      <c r="H32" s="31" t="s">
        <v>1295</v>
      </c>
      <c r="I32" s="31" t="s">
        <v>164</v>
      </c>
      <c r="J32" s="31" t="s">
        <v>1296</v>
      </c>
      <c r="K32" s="31" t="s">
        <v>233</v>
      </c>
      <c r="L32" s="31" t="s">
        <v>157</v>
      </c>
      <c r="M32" s="31" t="s">
        <v>503</v>
      </c>
      <c r="N32" s="31" t="s">
        <v>1297</v>
      </c>
      <c r="O32" s="31" t="s">
        <v>157</v>
      </c>
      <c r="P32" s="31" t="s">
        <v>157</v>
      </c>
      <c r="Q32" s="31" t="s">
        <v>1298</v>
      </c>
      <c r="R32" s="31" t="s">
        <v>444</v>
      </c>
      <c r="S32" s="31" t="s">
        <v>164</v>
      </c>
      <c r="T32" s="31" t="s">
        <v>1296</v>
      </c>
      <c r="U32" s="31" t="s">
        <v>233</v>
      </c>
      <c r="V32" s="31" t="s">
        <v>157</v>
      </c>
      <c r="W32" s="31" t="s">
        <v>842</v>
      </c>
      <c r="X32" s="31" t="s">
        <v>1299</v>
      </c>
      <c r="Y32" s="31" t="s">
        <v>157</v>
      </c>
      <c r="Z32" s="31" t="s">
        <v>157</v>
      </c>
      <c r="AA32" s="31" t="s">
        <v>1300</v>
      </c>
      <c r="AB32" s="31" t="s">
        <v>157</v>
      </c>
      <c r="AC32" s="31" t="s">
        <v>157</v>
      </c>
      <c r="AD32" s="31" t="s">
        <v>157</v>
      </c>
      <c r="AE32" s="31" t="s">
        <v>157</v>
      </c>
      <c r="AF32" s="31" t="s">
        <v>157</v>
      </c>
      <c r="AG32" s="31" t="s">
        <v>341</v>
      </c>
      <c r="AH32" s="32" t="s">
        <v>283</v>
      </c>
      <c r="AI32" s="32" t="s">
        <v>444</v>
      </c>
      <c r="AJ32" s="32" t="s">
        <v>1301</v>
      </c>
      <c r="AK32" s="32" t="s">
        <v>162</v>
      </c>
      <c r="AL32" s="32" t="s">
        <v>157</v>
      </c>
      <c r="AM32" s="32" t="s">
        <v>157</v>
      </c>
      <c r="AN32" s="32" t="s">
        <v>157</v>
      </c>
      <c r="AO32" s="32" t="s">
        <v>157</v>
      </c>
      <c r="AP32" s="32" t="s">
        <v>157</v>
      </c>
      <c r="AQ32" s="32" t="s">
        <v>1302</v>
      </c>
      <c r="AR32" s="32" t="s">
        <v>1298</v>
      </c>
      <c r="AS32" s="32" t="s">
        <v>157</v>
      </c>
      <c r="AT32" s="32" t="s">
        <v>259</v>
      </c>
      <c r="AU32" s="32" t="s">
        <v>157</v>
      </c>
      <c r="AV32" s="32" t="s">
        <v>157</v>
      </c>
      <c r="AW32" s="32" t="s">
        <v>157</v>
      </c>
      <c r="AX32" s="32" t="s">
        <v>157</v>
      </c>
      <c r="AY32" s="32" t="s">
        <v>1303</v>
      </c>
      <c r="AZ32" s="32" t="s">
        <v>164</v>
      </c>
      <c r="BA32" s="32" t="s">
        <v>1303</v>
      </c>
      <c r="BB32" s="32" t="s">
        <v>1304</v>
      </c>
      <c r="BC32" s="32" t="s">
        <v>233</v>
      </c>
      <c r="BD32" s="32" t="s">
        <v>157</v>
      </c>
      <c r="BE32" s="32" t="s">
        <v>1305</v>
      </c>
      <c r="BF32" s="32" t="s">
        <v>157</v>
      </c>
      <c r="BG32" s="32" t="s">
        <v>1298</v>
      </c>
      <c r="BH32" s="32" t="s">
        <v>157</v>
      </c>
      <c r="BI32" s="32" t="s">
        <v>259</v>
      </c>
      <c r="BJ32" s="32" t="s">
        <v>157</v>
      </c>
      <c r="BK32" s="32" t="s">
        <v>157</v>
      </c>
      <c r="BL32" s="32" t="s">
        <v>157</v>
      </c>
      <c r="BM32" s="32" t="s">
        <v>157</v>
      </c>
      <c r="BN32" s="33" t="s">
        <v>162</v>
      </c>
      <c r="BO32" s="33" t="s">
        <v>157</v>
      </c>
      <c r="BP32" s="33" t="s">
        <v>157</v>
      </c>
      <c r="BQ32" s="33" t="s">
        <v>157</v>
      </c>
      <c r="BR32" s="33" t="s">
        <v>157</v>
      </c>
      <c r="BS32" s="33" t="s">
        <v>157</v>
      </c>
      <c r="BT32" s="33" t="s">
        <v>157</v>
      </c>
      <c r="BU32" s="34" t="s">
        <v>162</v>
      </c>
      <c r="BV32" s="34" t="s">
        <v>157</v>
      </c>
      <c r="BW32" s="34" t="s">
        <v>162</v>
      </c>
      <c r="BX32" s="34" t="s">
        <v>157</v>
      </c>
      <c r="BY32" s="35" t="s">
        <v>1306</v>
      </c>
      <c r="BZ32" s="35" t="s">
        <v>1307</v>
      </c>
      <c r="CA32" s="35" t="s">
        <v>157</v>
      </c>
    </row>
    <row r="33" spans="1:79" ht="30" x14ac:dyDescent="0.25">
      <c r="A33" s="30" t="s">
        <v>5874</v>
      </c>
      <c r="B33" s="43">
        <f>VLOOKUP(A33,'2018 Yes Tab'!A$2:B$307,2,FALSE)</f>
        <v>330</v>
      </c>
      <c r="C33" s="43"/>
      <c r="D33" s="30" t="s">
        <v>1467</v>
      </c>
      <c r="E33" s="30" t="s">
        <v>1468</v>
      </c>
      <c r="F33" s="51">
        <f>VLOOKUP(A33,Population!A68:C1011,2,FALSE)</f>
        <v>330</v>
      </c>
      <c r="G33" s="30" t="s">
        <v>164</v>
      </c>
      <c r="H33" s="31" t="s">
        <v>455</v>
      </c>
      <c r="I33" s="31" t="s">
        <v>164</v>
      </c>
      <c r="J33" s="31" t="s">
        <v>1469</v>
      </c>
      <c r="K33" s="31" t="s">
        <v>233</v>
      </c>
      <c r="L33" s="31" t="s">
        <v>157</v>
      </c>
      <c r="M33" s="31" t="s">
        <v>503</v>
      </c>
      <c r="N33" s="31" t="s">
        <v>157</v>
      </c>
      <c r="O33" s="31" t="s">
        <v>1470</v>
      </c>
      <c r="P33" s="31" t="s">
        <v>470</v>
      </c>
      <c r="Q33" s="31" t="s">
        <v>157</v>
      </c>
      <c r="R33" s="31" t="s">
        <v>261</v>
      </c>
      <c r="S33" s="31" t="s">
        <v>164</v>
      </c>
      <c r="T33" s="31" t="s">
        <v>1469</v>
      </c>
      <c r="U33" s="31" t="s">
        <v>233</v>
      </c>
      <c r="V33" s="31" t="s">
        <v>157</v>
      </c>
      <c r="W33" s="31" t="s">
        <v>503</v>
      </c>
      <c r="X33" s="31" t="s">
        <v>157</v>
      </c>
      <c r="Y33" s="31" t="s">
        <v>157</v>
      </c>
      <c r="Z33" s="31" t="s">
        <v>157</v>
      </c>
      <c r="AA33" s="31" t="s">
        <v>1471</v>
      </c>
      <c r="AB33" s="31" t="s">
        <v>157</v>
      </c>
      <c r="AC33" s="31" t="s">
        <v>157</v>
      </c>
      <c r="AD33" s="31" t="s">
        <v>157</v>
      </c>
      <c r="AE33" s="31" t="s">
        <v>157</v>
      </c>
      <c r="AF33" s="31" t="s">
        <v>157</v>
      </c>
      <c r="AG33" s="31" t="s">
        <v>157</v>
      </c>
      <c r="AH33" s="32" t="s">
        <v>1472</v>
      </c>
      <c r="AI33" s="32" t="s">
        <v>261</v>
      </c>
      <c r="AJ33" s="32" t="s">
        <v>157</v>
      </c>
      <c r="AK33" s="32" t="s">
        <v>164</v>
      </c>
      <c r="AL33" s="32" t="s">
        <v>660</v>
      </c>
      <c r="AM33" s="32" t="s">
        <v>503</v>
      </c>
      <c r="AN33" s="32" t="s">
        <v>233</v>
      </c>
      <c r="AO33" s="32" t="s">
        <v>157</v>
      </c>
      <c r="AP33" s="32" t="s">
        <v>157</v>
      </c>
      <c r="AQ33" s="32" t="s">
        <v>157</v>
      </c>
      <c r="AR33" s="32" t="s">
        <v>157</v>
      </c>
      <c r="AS33" s="32" t="s">
        <v>1473</v>
      </c>
      <c r="AT33" s="32" t="s">
        <v>259</v>
      </c>
      <c r="AU33" s="32" t="s">
        <v>157</v>
      </c>
      <c r="AV33" s="32" t="s">
        <v>157</v>
      </c>
      <c r="AW33" s="32" t="s">
        <v>157</v>
      </c>
      <c r="AX33" s="32" t="s">
        <v>157</v>
      </c>
      <c r="AY33" s="32" t="s">
        <v>660</v>
      </c>
      <c r="AZ33" s="32" t="s">
        <v>164</v>
      </c>
      <c r="BA33" s="32" t="s">
        <v>660</v>
      </c>
      <c r="BB33" s="32" t="s">
        <v>503</v>
      </c>
      <c r="BC33" s="32" t="s">
        <v>233</v>
      </c>
      <c r="BD33" s="32" t="s">
        <v>157</v>
      </c>
      <c r="BE33" s="32" t="s">
        <v>157</v>
      </c>
      <c r="BF33" s="32" t="s">
        <v>157</v>
      </c>
      <c r="BG33" s="32" t="s">
        <v>157</v>
      </c>
      <c r="BH33" s="32" t="s">
        <v>157</v>
      </c>
      <c r="BI33" s="32" t="s">
        <v>259</v>
      </c>
      <c r="BJ33" s="32" t="s">
        <v>157</v>
      </c>
      <c r="BK33" s="32" t="s">
        <v>157</v>
      </c>
      <c r="BL33" s="32" t="s">
        <v>157</v>
      </c>
      <c r="BM33" s="32" t="s">
        <v>157</v>
      </c>
      <c r="BN33" s="33" t="s">
        <v>162</v>
      </c>
      <c r="BO33" s="33" t="s">
        <v>157</v>
      </c>
      <c r="BP33" s="33" t="s">
        <v>157</v>
      </c>
      <c r="BQ33" s="33" t="s">
        <v>157</v>
      </c>
      <c r="BR33" s="33" t="s">
        <v>157</v>
      </c>
      <c r="BS33" s="33" t="s">
        <v>157</v>
      </c>
      <c r="BT33" s="33" t="s">
        <v>157</v>
      </c>
      <c r="BU33" s="34" t="s">
        <v>162</v>
      </c>
      <c r="BV33" s="34" t="s">
        <v>157</v>
      </c>
      <c r="BW33" s="34" t="s">
        <v>162</v>
      </c>
      <c r="BX33" s="34" t="s">
        <v>157</v>
      </c>
      <c r="BY33" s="35" t="s">
        <v>1474</v>
      </c>
      <c r="BZ33" s="35" t="s">
        <v>1475</v>
      </c>
      <c r="CA33" s="35" t="s">
        <v>1476</v>
      </c>
    </row>
    <row r="34" spans="1:79" ht="45" x14ac:dyDescent="0.25">
      <c r="A34" s="30" t="s">
        <v>5945</v>
      </c>
      <c r="B34" s="43">
        <f>VLOOKUP(A34,'2018 Yes Tab'!A$2:B$307,2,FALSE)</f>
        <v>363</v>
      </c>
      <c r="C34" s="43"/>
      <c r="D34" s="30" t="s">
        <v>366</v>
      </c>
      <c r="E34" s="30" t="s">
        <v>367</v>
      </c>
      <c r="F34" s="51">
        <f>VLOOKUP(A34,Population!A256:C1199,2,FALSE)</f>
        <v>363</v>
      </c>
      <c r="G34" s="30" t="s">
        <v>164</v>
      </c>
      <c r="H34" s="31" t="s">
        <v>368</v>
      </c>
      <c r="I34" s="31" t="s">
        <v>162</v>
      </c>
      <c r="J34" s="31" t="s">
        <v>157</v>
      </c>
      <c r="K34" s="31" t="s">
        <v>157</v>
      </c>
      <c r="L34" s="31" t="s">
        <v>157</v>
      </c>
      <c r="M34" s="31" t="s">
        <v>157</v>
      </c>
      <c r="N34" s="31" t="s">
        <v>157</v>
      </c>
      <c r="O34" s="31" t="s">
        <v>369</v>
      </c>
      <c r="P34" s="31" t="s">
        <v>370</v>
      </c>
      <c r="Q34" s="31" t="s">
        <v>157</v>
      </c>
      <c r="R34" s="31" t="s">
        <v>169</v>
      </c>
      <c r="S34" s="31" t="s">
        <v>162</v>
      </c>
      <c r="T34" s="31" t="s">
        <v>157</v>
      </c>
      <c r="U34" s="31" t="s">
        <v>157</v>
      </c>
      <c r="V34" s="31" t="s">
        <v>157</v>
      </c>
      <c r="W34" s="31" t="s">
        <v>157</v>
      </c>
      <c r="X34" s="31" t="s">
        <v>157</v>
      </c>
      <c r="Y34" s="31" t="s">
        <v>371</v>
      </c>
      <c r="Z34" s="31" t="s">
        <v>372</v>
      </c>
      <c r="AA34" s="31" t="s">
        <v>157</v>
      </c>
      <c r="AB34" s="31" t="s">
        <v>373</v>
      </c>
      <c r="AC34" s="31" t="s">
        <v>374</v>
      </c>
      <c r="AD34" s="31" t="s">
        <v>375</v>
      </c>
      <c r="AE34" s="31" t="s">
        <v>157</v>
      </c>
      <c r="AF34" s="31" t="s">
        <v>157</v>
      </c>
      <c r="AG34" s="31" t="s">
        <v>157</v>
      </c>
      <c r="AH34" s="32" t="s">
        <v>376</v>
      </c>
      <c r="AI34" s="32" t="s">
        <v>377</v>
      </c>
      <c r="AJ34" s="32" t="s">
        <v>157</v>
      </c>
      <c r="AK34" s="32" t="s">
        <v>162</v>
      </c>
      <c r="AL34" s="32" t="s">
        <v>157</v>
      </c>
      <c r="AM34" s="32" t="s">
        <v>157</v>
      </c>
      <c r="AN34" s="32" t="s">
        <v>157</v>
      </c>
      <c r="AO34" s="32" t="s">
        <v>157</v>
      </c>
      <c r="AP34" s="32" t="s">
        <v>157</v>
      </c>
      <c r="AQ34" s="32" t="s">
        <v>157</v>
      </c>
      <c r="AR34" s="32" t="s">
        <v>378</v>
      </c>
      <c r="AS34" s="32" t="s">
        <v>157</v>
      </c>
      <c r="AT34" s="32" t="s">
        <v>259</v>
      </c>
      <c r="AU34" s="32" t="s">
        <v>379</v>
      </c>
      <c r="AV34" s="32" t="s">
        <v>157</v>
      </c>
      <c r="AW34" s="32" t="s">
        <v>157</v>
      </c>
      <c r="AX34" s="32" t="s">
        <v>157</v>
      </c>
      <c r="AY34" s="32" t="s">
        <v>157</v>
      </c>
      <c r="AZ34" s="32" t="s">
        <v>162</v>
      </c>
      <c r="BA34" s="32" t="s">
        <v>157</v>
      </c>
      <c r="BB34" s="32" t="s">
        <v>157</v>
      </c>
      <c r="BC34" s="32" t="s">
        <v>157</v>
      </c>
      <c r="BD34" s="32" t="s">
        <v>157</v>
      </c>
      <c r="BE34" s="32" t="s">
        <v>157</v>
      </c>
      <c r="BF34" s="32" t="s">
        <v>157</v>
      </c>
      <c r="BG34" s="32" t="s">
        <v>378</v>
      </c>
      <c r="BH34" s="32" t="s">
        <v>157</v>
      </c>
      <c r="BI34" s="32" t="s">
        <v>259</v>
      </c>
      <c r="BJ34" s="32" t="s">
        <v>379</v>
      </c>
      <c r="BK34" s="32" t="s">
        <v>157</v>
      </c>
      <c r="BL34" s="32" t="s">
        <v>157</v>
      </c>
      <c r="BM34" s="32" t="s">
        <v>157</v>
      </c>
      <c r="BN34" s="33" t="s">
        <v>162</v>
      </c>
      <c r="BO34" s="33" t="s">
        <v>157</v>
      </c>
      <c r="BP34" s="33" t="s">
        <v>157</v>
      </c>
      <c r="BQ34" s="33" t="s">
        <v>157</v>
      </c>
      <c r="BR34" s="33" t="s">
        <v>157</v>
      </c>
      <c r="BS34" s="33" t="s">
        <v>157</v>
      </c>
      <c r="BT34" s="33" t="s">
        <v>157</v>
      </c>
      <c r="BU34" s="34" t="s">
        <v>162</v>
      </c>
      <c r="BV34" s="34" t="s">
        <v>157</v>
      </c>
      <c r="BW34" s="34" t="s">
        <v>162</v>
      </c>
      <c r="BX34" s="34" t="s">
        <v>157</v>
      </c>
      <c r="BY34" s="35" t="s">
        <v>380</v>
      </c>
      <c r="BZ34" s="35" t="s">
        <v>381</v>
      </c>
      <c r="CA34" s="35" t="s">
        <v>157</v>
      </c>
    </row>
    <row r="35" spans="1:79" ht="30" x14ac:dyDescent="0.25">
      <c r="A35" s="30" t="s">
        <v>4766</v>
      </c>
      <c r="B35" s="43">
        <f>VLOOKUP(A35,'2018 Yes Tab'!A$2:B$307,2,FALSE)</f>
        <v>366</v>
      </c>
      <c r="C35" s="43"/>
      <c r="D35" s="30" t="s">
        <v>4767</v>
      </c>
      <c r="E35" s="30" t="s">
        <v>4768</v>
      </c>
      <c r="F35" s="51">
        <f>VLOOKUP(A35,Population!A232:C1175,2,FALSE)</f>
        <v>366</v>
      </c>
      <c r="G35" s="30" t="s">
        <v>164</v>
      </c>
      <c r="H35" s="31" t="s">
        <v>2716</v>
      </c>
      <c r="I35" s="31" t="s">
        <v>164</v>
      </c>
      <c r="J35" s="31" t="s">
        <v>1083</v>
      </c>
      <c r="K35" s="31" t="s">
        <v>233</v>
      </c>
      <c r="L35" s="31" t="s">
        <v>157</v>
      </c>
      <c r="M35" s="31" t="s">
        <v>340</v>
      </c>
      <c r="N35" s="31" t="s">
        <v>812</v>
      </c>
      <c r="O35" s="31" t="s">
        <v>804</v>
      </c>
      <c r="P35" s="31" t="s">
        <v>595</v>
      </c>
      <c r="Q35" s="31" t="s">
        <v>157</v>
      </c>
      <c r="R35" s="31" t="s">
        <v>157</v>
      </c>
      <c r="S35" s="31" t="s">
        <v>162</v>
      </c>
      <c r="T35" s="31" t="s">
        <v>157</v>
      </c>
      <c r="U35" s="31" t="s">
        <v>157</v>
      </c>
      <c r="V35" s="31" t="s">
        <v>157</v>
      </c>
      <c r="W35" s="31" t="s">
        <v>157</v>
      </c>
      <c r="X35" s="31" t="s">
        <v>157</v>
      </c>
      <c r="Y35" s="31" t="s">
        <v>157</v>
      </c>
      <c r="Z35" s="31" t="s">
        <v>157</v>
      </c>
      <c r="AA35" s="31" t="s">
        <v>157</v>
      </c>
      <c r="AB35" s="31" t="s">
        <v>157</v>
      </c>
      <c r="AC35" s="31" t="s">
        <v>157</v>
      </c>
      <c r="AD35" s="31" t="s">
        <v>157</v>
      </c>
      <c r="AE35" s="31" t="s">
        <v>157</v>
      </c>
      <c r="AF35" s="31" t="s">
        <v>157</v>
      </c>
      <c r="AG35" s="31" t="s">
        <v>157</v>
      </c>
      <c r="AH35" s="32" t="s">
        <v>2716</v>
      </c>
      <c r="AI35" s="32" t="s">
        <v>157</v>
      </c>
      <c r="AJ35" s="32" t="s">
        <v>469</v>
      </c>
      <c r="AK35" s="32" t="s">
        <v>164</v>
      </c>
      <c r="AL35" s="32" t="s">
        <v>660</v>
      </c>
      <c r="AM35" s="32" t="s">
        <v>340</v>
      </c>
      <c r="AN35" s="32" t="s">
        <v>233</v>
      </c>
      <c r="AO35" s="32" t="s">
        <v>157</v>
      </c>
      <c r="AP35" s="32" t="s">
        <v>812</v>
      </c>
      <c r="AQ35" s="32" t="s">
        <v>186</v>
      </c>
      <c r="AR35" s="32" t="s">
        <v>812</v>
      </c>
      <c r="AS35" s="32" t="s">
        <v>157</v>
      </c>
      <c r="AT35" s="32" t="s">
        <v>259</v>
      </c>
      <c r="AU35" s="32" t="s">
        <v>157</v>
      </c>
      <c r="AV35" s="32" t="s">
        <v>157</v>
      </c>
      <c r="AW35" s="32" t="s">
        <v>157</v>
      </c>
      <c r="AX35" s="32" t="s">
        <v>157</v>
      </c>
      <c r="AY35" s="32" t="s">
        <v>157</v>
      </c>
      <c r="AZ35" s="32" t="s">
        <v>162</v>
      </c>
      <c r="BA35" s="32" t="s">
        <v>157</v>
      </c>
      <c r="BB35" s="32" t="s">
        <v>157</v>
      </c>
      <c r="BC35" s="32" t="s">
        <v>157</v>
      </c>
      <c r="BD35" s="32" t="s">
        <v>157</v>
      </c>
      <c r="BE35" s="32" t="s">
        <v>157</v>
      </c>
      <c r="BF35" s="32" t="s">
        <v>157</v>
      </c>
      <c r="BG35" s="32" t="s">
        <v>157</v>
      </c>
      <c r="BH35" s="32" t="s">
        <v>157</v>
      </c>
      <c r="BI35" s="32" t="s">
        <v>157</v>
      </c>
      <c r="BJ35" s="32" t="s">
        <v>157</v>
      </c>
      <c r="BK35" s="32" t="s">
        <v>157</v>
      </c>
      <c r="BL35" s="32" t="s">
        <v>157</v>
      </c>
      <c r="BM35" s="32" t="s">
        <v>157</v>
      </c>
      <c r="BN35" s="33" t="s">
        <v>162</v>
      </c>
      <c r="BO35" s="33" t="s">
        <v>157</v>
      </c>
      <c r="BP35" s="33" t="s">
        <v>157</v>
      </c>
      <c r="BQ35" s="33" t="s">
        <v>157</v>
      </c>
      <c r="BR35" s="33" t="s">
        <v>157</v>
      </c>
      <c r="BS35" s="33" t="s">
        <v>157</v>
      </c>
      <c r="BT35" s="33" t="s">
        <v>157</v>
      </c>
      <c r="BU35" s="34" t="s">
        <v>162</v>
      </c>
      <c r="BV35" s="34" t="s">
        <v>157</v>
      </c>
      <c r="BW35" s="34" t="s">
        <v>164</v>
      </c>
      <c r="BX35" s="34" t="s">
        <v>3939</v>
      </c>
      <c r="BY35" s="35" t="s">
        <v>4769</v>
      </c>
      <c r="BZ35" s="35" t="s">
        <v>381</v>
      </c>
      <c r="CA35" s="35" t="s">
        <v>157</v>
      </c>
    </row>
    <row r="36" spans="1:79" x14ac:dyDescent="0.25">
      <c r="A36" s="30" t="s">
        <v>5910</v>
      </c>
      <c r="B36" s="43">
        <f>VLOOKUP(A36,'2018 Yes Tab'!A$2:B$307,2,FALSE)</f>
        <v>367</v>
      </c>
      <c r="C36" s="43"/>
      <c r="D36" s="30" t="s">
        <v>3579</v>
      </c>
      <c r="E36" s="30" t="s">
        <v>3580</v>
      </c>
      <c r="F36" s="51">
        <f>VLOOKUP(A36,Population!A270:C1213,2,FALSE)</f>
        <v>367</v>
      </c>
      <c r="G36" s="30" t="s">
        <v>164</v>
      </c>
      <c r="H36" s="31" t="s">
        <v>1396</v>
      </c>
      <c r="I36" s="31" t="s">
        <v>164</v>
      </c>
      <c r="J36" s="31" t="s">
        <v>3581</v>
      </c>
      <c r="K36" s="31" t="s">
        <v>233</v>
      </c>
      <c r="L36" s="31" t="s">
        <v>157</v>
      </c>
      <c r="M36" s="31" t="s">
        <v>273</v>
      </c>
      <c r="N36" s="31" t="s">
        <v>3582</v>
      </c>
      <c r="O36" s="31" t="s">
        <v>3583</v>
      </c>
      <c r="P36" s="31" t="s">
        <v>3584</v>
      </c>
      <c r="Q36" s="31" t="s">
        <v>157</v>
      </c>
      <c r="R36" s="31" t="s">
        <v>1340</v>
      </c>
      <c r="S36" s="31" t="s">
        <v>164</v>
      </c>
      <c r="T36" s="31" t="s">
        <v>3581</v>
      </c>
      <c r="U36" s="31" t="s">
        <v>233</v>
      </c>
      <c r="V36" s="31" t="s">
        <v>157</v>
      </c>
      <c r="W36" s="31" t="s">
        <v>273</v>
      </c>
      <c r="X36" s="31" t="s">
        <v>3582</v>
      </c>
      <c r="Y36" s="31" t="s">
        <v>3585</v>
      </c>
      <c r="Z36" s="31" t="s">
        <v>3586</v>
      </c>
      <c r="AA36" s="31" t="s">
        <v>157</v>
      </c>
      <c r="AB36" s="31" t="s">
        <v>259</v>
      </c>
      <c r="AC36" s="31" t="s">
        <v>157</v>
      </c>
      <c r="AD36" s="31" t="s">
        <v>157</v>
      </c>
      <c r="AE36" s="31" t="s">
        <v>157</v>
      </c>
      <c r="AF36" s="31" t="s">
        <v>157</v>
      </c>
      <c r="AG36" s="31" t="s">
        <v>157</v>
      </c>
      <c r="AH36" s="32" t="s">
        <v>3587</v>
      </c>
      <c r="AI36" s="32" t="s">
        <v>261</v>
      </c>
      <c r="AJ36" s="32" t="s">
        <v>3588</v>
      </c>
      <c r="AK36" s="32" t="s">
        <v>164</v>
      </c>
      <c r="AL36" s="32" t="s">
        <v>3589</v>
      </c>
      <c r="AM36" s="32" t="s">
        <v>273</v>
      </c>
      <c r="AN36" s="32" t="s">
        <v>233</v>
      </c>
      <c r="AO36" s="32" t="s">
        <v>157</v>
      </c>
      <c r="AP36" s="32" t="s">
        <v>3582</v>
      </c>
      <c r="AQ36" s="32" t="s">
        <v>186</v>
      </c>
      <c r="AR36" s="32" t="s">
        <v>157</v>
      </c>
      <c r="AS36" s="32" t="s">
        <v>157</v>
      </c>
      <c r="AT36" s="32" t="s">
        <v>259</v>
      </c>
      <c r="AU36" s="32" t="s">
        <v>157</v>
      </c>
      <c r="AV36" s="32" t="s">
        <v>157</v>
      </c>
      <c r="AW36" s="32" t="s">
        <v>157</v>
      </c>
      <c r="AX36" s="32" t="s">
        <v>157</v>
      </c>
      <c r="AY36" s="32" t="s">
        <v>3590</v>
      </c>
      <c r="AZ36" s="32" t="s">
        <v>164</v>
      </c>
      <c r="BA36" s="32" t="s">
        <v>3589</v>
      </c>
      <c r="BB36" s="32" t="s">
        <v>273</v>
      </c>
      <c r="BC36" s="32" t="s">
        <v>233</v>
      </c>
      <c r="BD36" s="32" t="s">
        <v>157</v>
      </c>
      <c r="BE36" s="32" t="s">
        <v>3582</v>
      </c>
      <c r="BF36" s="32" t="s">
        <v>186</v>
      </c>
      <c r="BG36" s="32" t="s">
        <v>157</v>
      </c>
      <c r="BH36" s="32" t="s">
        <v>157</v>
      </c>
      <c r="BI36" s="32" t="s">
        <v>259</v>
      </c>
      <c r="BJ36" s="32" t="s">
        <v>157</v>
      </c>
      <c r="BK36" s="32" t="s">
        <v>157</v>
      </c>
      <c r="BL36" s="32" t="s">
        <v>157</v>
      </c>
      <c r="BM36" s="32" t="s">
        <v>157</v>
      </c>
      <c r="BN36" s="33" t="s">
        <v>162</v>
      </c>
      <c r="BO36" s="33" t="s">
        <v>157</v>
      </c>
      <c r="BP36" s="33" t="s">
        <v>157</v>
      </c>
      <c r="BQ36" s="33" t="s">
        <v>157</v>
      </c>
      <c r="BR36" s="33" t="s">
        <v>157</v>
      </c>
      <c r="BS36" s="33" t="s">
        <v>157</v>
      </c>
      <c r="BT36" s="33" t="s">
        <v>157</v>
      </c>
      <c r="BU36" s="34" t="s">
        <v>162</v>
      </c>
      <c r="BV36" s="34" t="s">
        <v>157</v>
      </c>
      <c r="BW36" s="34" t="s">
        <v>162</v>
      </c>
      <c r="BX36" s="34" t="s">
        <v>157</v>
      </c>
      <c r="BY36" s="35" t="s">
        <v>162</v>
      </c>
      <c r="BZ36" s="35" t="s">
        <v>162</v>
      </c>
      <c r="CA36" s="35" t="s">
        <v>157</v>
      </c>
    </row>
    <row r="37" spans="1:79" ht="60" x14ac:dyDescent="0.25">
      <c r="A37" s="30" t="s">
        <v>3368</v>
      </c>
      <c r="B37" s="43">
        <f>VLOOKUP(A37,'2018 Yes Tab'!A$2:B$307,2,FALSE)</f>
        <v>368</v>
      </c>
      <c r="C37" s="43"/>
      <c r="D37" s="30" t="s">
        <v>3369</v>
      </c>
      <c r="E37" s="30" t="s">
        <v>3370</v>
      </c>
      <c r="F37" s="51">
        <f>VLOOKUP(A37,Population!A164:C1107,2,FALSE)</f>
        <v>368</v>
      </c>
      <c r="G37" s="30" t="s">
        <v>164</v>
      </c>
      <c r="H37" s="31" t="s">
        <v>3371</v>
      </c>
      <c r="I37" s="31" t="s">
        <v>164</v>
      </c>
      <c r="J37" s="31" t="s">
        <v>3372</v>
      </c>
      <c r="K37" s="31" t="s">
        <v>233</v>
      </c>
      <c r="L37" s="31" t="s">
        <v>157</v>
      </c>
      <c r="M37" s="31" t="s">
        <v>297</v>
      </c>
      <c r="N37" s="31" t="s">
        <v>3373</v>
      </c>
      <c r="O37" s="31" t="s">
        <v>3374</v>
      </c>
      <c r="P37" s="31" t="s">
        <v>3375</v>
      </c>
      <c r="Q37" s="31" t="s">
        <v>157</v>
      </c>
      <c r="R37" s="31" t="s">
        <v>982</v>
      </c>
      <c r="S37" s="31" t="s">
        <v>164</v>
      </c>
      <c r="T37" s="31" t="s">
        <v>3372</v>
      </c>
      <c r="U37" s="31" t="s">
        <v>233</v>
      </c>
      <c r="V37" s="31" t="s">
        <v>157</v>
      </c>
      <c r="W37" s="31" t="s">
        <v>297</v>
      </c>
      <c r="X37" s="31" t="s">
        <v>3373</v>
      </c>
      <c r="Y37" s="31" t="s">
        <v>3376</v>
      </c>
      <c r="Z37" s="31" t="s">
        <v>372</v>
      </c>
      <c r="AA37" s="31" t="s">
        <v>3377</v>
      </c>
      <c r="AB37" s="31" t="s">
        <v>373</v>
      </c>
      <c r="AC37" s="31" t="s">
        <v>157</v>
      </c>
      <c r="AD37" s="31" t="s">
        <v>157</v>
      </c>
      <c r="AE37" s="31" t="s">
        <v>157</v>
      </c>
      <c r="AF37" s="31" t="s">
        <v>157</v>
      </c>
      <c r="AG37" s="31" t="s">
        <v>157</v>
      </c>
      <c r="AH37" s="32" t="s">
        <v>3371</v>
      </c>
      <c r="AI37" s="32" t="s">
        <v>438</v>
      </c>
      <c r="AJ37" s="32" t="s">
        <v>3378</v>
      </c>
      <c r="AK37" s="32" t="s">
        <v>164</v>
      </c>
      <c r="AL37" s="32" t="s">
        <v>3378</v>
      </c>
      <c r="AM37" s="32" t="s">
        <v>297</v>
      </c>
      <c r="AN37" s="32" t="s">
        <v>233</v>
      </c>
      <c r="AO37" s="32" t="s">
        <v>157</v>
      </c>
      <c r="AP37" s="32" t="s">
        <v>2484</v>
      </c>
      <c r="AQ37" s="32" t="s">
        <v>157</v>
      </c>
      <c r="AR37" s="32" t="s">
        <v>3379</v>
      </c>
      <c r="AS37" s="32" t="s">
        <v>157</v>
      </c>
      <c r="AT37" s="32" t="s">
        <v>626</v>
      </c>
      <c r="AU37" s="32" t="s">
        <v>157</v>
      </c>
      <c r="AV37" s="32" t="s">
        <v>157</v>
      </c>
      <c r="AW37" s="32" t="s">
        <v>157</v>
      </c>
      <c r="AX37" s="32" t="s">
        <v>157</v>
      </c>
      <c r="AY37" s="32" t="s">
        <v>421</v>
      </c>
      <c r="AZ37" s="32" t="s">
        <v>164</v>
      </c>
      <c r="BA37" s="32" t="s">
        <v>3378</v>
      </c>
      <c r="BB37" s="32" t="s">
        <v>3380</v>
      </c>
      <c r="BC37" s="32" t="s">
        <v>233</v>
      </c>
      <c r="BD37" s="32" t="s">
        <v>157</v>
      </c>
      <c r="BE37" s="32" t="s">
        <v>2484</v>
      </c>
      <c r="BF37" s="32" t="s">
        <v>157</v>
      </c>
      <c r="BG37" s="32" t="s">
        <v>3381</v>
      </c>
      <c r="BH37" s="32" t="s">
        <v>157</v>
      </c>
      <c r="BI37" s="32" t="s">
        <v>626</v>
      </c>
      <c r="BJ37" s="32" t="s">
        <v>157</v>
      </c>
      <c r="BK37" s="32" t="s">
        <v>157</v>
      </c>
      <c r="BL37" s="32" t="s">
        <v>157</v>
      </c>
      <c r="BM37" s="32" t="s">
        <v>157</v>
      </c>
      <c r="BN37" s="33" t="s">
        <v>162</v>
      </c>
      <c r="BO37" s="33" t="s">
        <v>157</v>
      </c>
      <c r="BP37" s="33" t="s">
        <v>157</v>
      </c>
      <c r="BQ37" s="33" t="s">
        <v>157</v>
      </c>
      <c r="BR37" s="33" t="s">
        <v>157</v>
      </c>
      <c r="BS37" s="33" t="s">
        <v>157</v>
      </c>
      <c r="BT37" s="33" t="s">
        <v>157</v>
      </c>
      <c r="BU37" s="34" t="s">
        <v>162</v>
      </c>
      <c r="BV37" s="34" t="s">
        <v>157</v>
      </c>
      <c r="BW37" s="34" t="s">
        <v>164</v>
      </c>
      <c r="BX37" s="34" t="s">
        <v>3382</v>
      </c>
      <c r="BY37" s="35" t="s">
        <v>3383</v>
      </c>
      <c r="BZ37" s="35" t="s">
        <v>3384</v>
      </c>
      <c r="CA37" s="35" t="s">
        <v>162</v>
      </c>
    </row>
    <row r="38" spans="1:79" ht="30" x14ac:dyDescent="0.25">
      <c r="A38" s="30" t="s">
        <v>5919</v>
      </c>
      <c r="B38" s="43">
        <f>VLOOKUP(A38,'2018 Yes Tab'!A$2:B$307,2,FALSE)</f>
        <v>371</v>
      </c>
      <c r="C38" s="43"/>
      <c r="D38" s="30" t="s">
        <v>4198</v>
      </c>
      <c r="E38" s="30" t="s">
        <v>4199</v>
      </c>
      <c r="F38" s="51">
        <f>VLOOKUP(A38,Population!A94:C1037,2,FALSE)</f>
        <v>371</v>
      </c>
      <c r="G38" s="30" t="s">
        <v>164</v>
      </c>
      <c r="H38" s="31" t="s">
        <v>2378</v>
      </c>
      <c r="I38" s="31" t="s">
        <v>164</v>
      </c>
      <c r="J38" s="31" t="s">
        <v>243</v>
      </c>
      <c r="K38" s="31" t="s">
        <v>233</v>
      </c>
      <c r="L38" s="31" t="s">
        <v>157</v>
      </c>
      <c r="M38" s="31" t="s">
        <v>273</v>
      </c>
      <c r="N38" s="31" t="s">
        <v>4200</v>
      </c>
      <c r="O38" s="31" t="s">
        <v>4201</v>
      </c>
      <c r="P38" s="31" t="s">
        <v>4202</v>
      </c>
      <c r="Q38" s="31" t="s">
        <v>157</v>
      </c>
      <c r="R38" s="31" t="s">
        <v>169</v>
      </c>
      <c r="S38" s="31" t="s">
        <v>162</v>
      </c>
      <c r="T38" s="31" t="s">
        <v>157</v>
      </c>
      <c r="U38" s="31" t="s">
        <v>157</v>
      </c>
      <c r="V38" s="31" t="s">
        <v>157</v>
      </c>
      <c r="W38" s="31" t="s">
        <v>157</v>
      </c>
      <c r="X38" s="31" t="s">
        <v>157</v>
      </c>
      <c r="Y38" s="31" t="s">
        <v>4203</v>
      </c>
      <c r="Z38" s="31" t="s">
        <v>4204</v>
      </c>
      <c r="AA38" s="31" t="s">
        <v>157</v>
      </c>
      <c r="AB38" s="31" t="s">
        <v>259</v>
      </c>
      <c r="AC38" s="31" t="s">
        <v>157</v>
      </c>
      <c r="AD38" s="31" t="s">
        <v>157</v>
      </c>
      <c r="AE38" s="31" t="s">
        <v>157</v>
      </c>
      <c r="AF38" s="31" t="s">
        <v>157</v>
      </c>
      <c r="AG38" s="31" t="s">
        <v>157</v>
      </c>
      <c r="AH38" s="32" t="s">
        <v>2378</v>
      </c>
      <c r="AI38" s="32" t="s">
        <v>169</v>
      </c>
      <c r="AJ38" s="32" t="s">
        <v>243</v>
      </c>
      <c r="AK38" s="32" t="s">
        <v>162</v>
      </c>
      <c r="AL38" s="32" t="s">
        <v>157</v>
      </c>
      <c r="AM38" s="32" t="s">
        <v>157</v>
      </c>
      <c r="AN38" s="32" t="s">
        <v>157</v>
      </c>
      <c r="AO38" s="32" t="s">
        <v>157</v>
      </c>
      <c r="AP38" s="32" t="s">
        <v>157</v>
      </c>
      <c r="AQ38" s="32" t="s">
        <v>4205</v>
      </c>
      <c r="AR38" s="32" t="s">
        <v>157</v>
      </c>
      <c r="AS38" s="32" t="s">
        <v>157</v>
      </c>
      <c r="AT38" s="32" t="s">
        <v>259</v>
      </c>
      <c r="AU38" s="32" t="s">
        <v>157</v>
      </c>
      <c r="AV38" s="32" t="s">
        <v>157</v>
      </c>
      <c r="AW38" s="32" t="s">
        <v>157</v>
      </c>
      <c r="AX38" s="32" t="s">
        <v>157</v>
      </c>
      <c r="AY38" s="32" t="s">
        <v>243</v>
      </c>
      <c r="AZ38" s="32" t="s">
        <v>162</v>
      </c>
      <c r="BA38" s="32" t="s">
        <v>157</v>
      </c>
      <c r="BB38" s="32" t="s">
        <v>157</v>
      </c>
      <c r="BC38" s="32" t="s">
        <v>157</v>
      </c>
      <c r="BD38" s="32" t="s">
        <v>157</v>
      </c>
      <c r="BE38" s="32" t="s">
        <v>157</v>
      </c>
      <c r="BF38" s="32" t="s">
        <v>4206</v>
      </c>
      <c r="BG38" s="32" t="s">
        <v>157</v>
      </c>
      <c r="BH38" s="32" t="s">
        <v>157</v>
      </c>
      <c r="BI38" s="32" t="s">
        <v>259</v>
      </c>
      <c r="BJ38" s="32" t="s">
        <v>157</v>
      </c>
      <c r="BK38" s="32" t="s">
        <v>157</v>
      </c>
      <c r="BL38" s="32" t="s">
        <v>157</v>
      </c>
      <c r="BM38" s="32" t="s">
        <v>157</v>
      </c>
      <c r="BN38" s="33" t="s">
        <v>162</v>
      </c>
      <c r="BO38" s="33" t="s">
        <v>157</v>
      </c>
      <c r="BP38" s="33" t="s">
        <v>157</v>
      </c>
      <c r="BQ38" s="33" t="s">
        <v>157</v>
      </c>
      <c r="BR38" s="33" t="s">
        <v>157</v>
      </c>
      <c r="BS38" s="33" t="s">
        <v>157</v>
      </c>
      <c r="BT38" s="33" t="s">
        <v>157</v>
      </c>
      <c r="BU38" s="34" t="s">
        <v>162</v>
      </c>
      <c r="BV38" s="34" t="s">
        <v>157</v>
      </c>
      <c r="BW38" s="34" t="s">
        <v>164</v>
      </c>
      <c r="BX38" s="34" t="s">
        <v>1592</v>
      </c>
      <c r="BY38" s="35" t="s">
        <v>4207</v>
      </c>
      <c r="BZ38" s="35" t="s">
        <v>4208</v>
      </c>
      <c r="CA38" s="35" t="s">
        <v>535</v>
      </c>
    </row>
    <row r="39" spans="1:79" x14ac:dyDescent="0.25">
      <c r="A39" s="30" t="s">
        <v>1393</v>
      </c>
      <c r="B39" s="43">
        <f>VLOOKUP(A39,'2018 Yes Tab'!A$2:B$307,2,FALSE)</f>
        <v>375</v>
      </c>
      <c r="C39" s="43"/>
      <c r="D39" s="30" t="s">
        <v>1394</v>
      </c>
      <c r="E39" s="30" t="s">
        <v>1395</v>
      </c>
      <c r="F39" s="51">
        <f>VLOOKUP(A39,Population!A181:C1124,2,FALSE)</f>
        <v>375</v>
      </c>
      <c r="G39" s="30" t="s">
        <v>164</v>
      </c>
      <c r="H39" s="31" t="s">
        <v>1396</v>
      </c>
      <c r="I39" s="31" t="s">
        <v>164</v>
      </c>
      <c r="J39" s="31" t="s">
        <v>970</v>
      </c>
      <c r="K39" s="31" t="s">
        <v>233</v>
      </c>
      <c r="L39" s="31" t="s">
        <v>157</v>
      </c>
      <c r="M39" s="31" t="s">
        <v>340</v>
      </c>
      <c r="N39" s="31" t="s">
        <v>1397</v>
      </c>
      <c r="O39" s="31" t="s">
        <v>1398</v>
      </c>
      <c r="P39" s="31" t="s">
        <v>1399</v>
      </c>
      <c r="Q39" s="31" t="s">
        <v>157</v>
      </c>
      <c r="R39" s="31" t="s">
        <v>964</v>
      </c>
      <c r="S39" s="31" t="s">
        <v>164</v>
      </c>
      <c r="T39" s="31" t="s">
        <v>970</v>
      </c>
      <c r="U39" s="31" t="s">
        <v>233</v>
      </c>
      <c r="V39" s="31" t="s">
        <v>157</v>
      </c>
      <c r="W39" s="31" t="s">
        <v>340</v>
      </c>
      <c r="X39" s="31" t="s">
        <v>970</v>
      </c>
      <c r="Y39" s="31" t="s">
        <v>1400</v>
      </c>
      <c r="Z39" s="31" t="s">
        <v>1401</v>
      </c>
      <c r="AA39" s="31" t="s">
        <v>157</v>
      </c>
      <c r="AB39" s="31" t="s">
        <v>259</v>
      </c>
      <c r="AC39" s="31" t="s">
        <v>1164</v>
      </c>
      <c r="AD39" s="31" t="s">
        <v>157</v>
      </c>
      <c r="AE39" s="31" t="s">
        <v>157</v>
      </c>
      <c r="AF39" s="31" t="s">
        <v>157</v>
      </c>
      <c r="AG39" s="31" t="s">
        <v>157</v>
      </c>
      <c r="AH39" s="32" t="s">
        <v>1396</v>
      </c>
      <c r="AI39" s="32" t="s">
        <v>964</v>
      </c>
      <c r="AJ39" s="32" t="s">
        <v>1402</v>
      </c>
      <c r="AK39" s="32" t="s">
        <v>164</v>
      </c>
      <c r="AL39" s="32" t="s">
        <v>1403</v>
      </c>
      <c r="AM39" s="32" t="s">
        <v>340</v>
      </c>
      <c r="AN39" s="32" t="s">
        <v>233</v>
      </c>
      <c r="AO39" s="32" t="s">
        <v>157</v>
      </c>
      <c r="AP39" s="32" t="s">
        <v>1404</v>
      </c>
      <c r="AQ39" s="32" t="s">
        <v>157</v>
      </c>
      <c r="AR39" s="32" t="s">
        <v>1405</v>
      </c>
      <c r="AS39" s="32" t="s">
        <v>157</v>
      </c>
      <c r="AT39" s="32" t="s">
        <v>259</v>
      </c>
      <c r="AU39" s="32" t="s">
        <v>157</v>
      </c>
      <c r="AV39" s="32" t="s">
        <v>157</v>
      </c>
      <c r="AW39" s="32" t="s">
        <v>157</v>
      </c>
      <c r="AX39" s="32" t="s">
        <v>157</v>
      </c>
      <c r="AY39" s="32" t="s">
        <v>1406</v>
      </c>
      <c r="AZ39" s="32" t="s">
        <v>164</v>
      </c>
      <c r="BA39" s="32" t="s">
        <v>1403</v>
      </c>
      <c r="BB39" s="32" t="s">
        <v>340</v>
      </c>
      <c r="BC39" s="32" t="s">
        <v>233</v>
      </c>
      <c r="BD39" s="32" t="s">
        <v>157</v>
      </c>
      <c r="BE39" s="32" t="s">
        <v>1404</v>
      </c>
      <c r="BF39" s="32" t="s">
        <v>157</v>
      </c>
      <c r="BG39" s="32" t="s">
        <v>1405</v>
      </c>
      <c r="BH39" s="32" t="s">
        <v>157</v>
      </c>
      <c r="BI39" s="32" t="s">
        <v>259</v>
      </c>
      <c r="BJ39" s="32" t="s">
        <v>1164</v>
      </c>
      <c r="BK39" s="32" t="s">
        <v>157</v>
      </c>
      <c r="BL39" s="32" t="s">
        <v>157</v>
      </c>
      <c r="BM39" s="32" t="s">
        <v>157</v>
      </c>
      <c r="BN39" s="33" t="s">
        <v>162</v>
      </c>
      <c r="BO39" s="33" t="s">
        <v>157</v>
      </c>
      <c r="BP39" s="33" t="s">
        <v>157</v>
      </c>
      <c r="BQ39" s="33" t="s">
        <v>157</v>
      </c>
      <c r="BR39" s="33" t="s">
        <v>157</v>
      </c>
      <c r="BS39" s="33" t="s">
        <v>157</v>
      </c>
      <c r="BT39" s="33" t="s">
        <v>157</v>
      </c>
      <c r="BU39" s="34" t="s">
        <v>162</v>
      </c>
      <c r="BV39" s="34" t="s">
        <v>157</v>
      </c>
      <c r="BW39" s="34" t="s">
        <v>162</v>
      </c>
      <c r="BX39" s="34" t="s">
        <v>157</v>
      </c>
      <c r="BY39" s="35" t="s">
        <v>580</v>
      </c>
      <c r="BZ39" s="35" t="s">
        <v>1407</v>
      </c>
      <c r="CA39" s="35" t="s">
        <v>157</v>
      </c>
    </row>
    <row r="40" spans="1:79" ht="45" x14ac:dyDescent="0.25">
      <c r="A40" s="30" t="s">
        <v>5194</v>
      </c>
      <c r="B40" s="43">
        <f>VLOOKUP(A40,'2018 Yes Tab'!A$2:B$307,2,FALSE)</f>
        <v>376</v>
      </c>
      <c r="C40" s="43"/>
      <c r="D40" s="30" t="s">
        <v>5195</v>
      </c>
      <c r="E40" s="30" t="s">
        <v>5196</v>
      </c>
      <c r="F40" s="51">
        <f>VLOOKUP(A40,Population!A36:C979,2,FALSE)</f>
        <v>376</v>
      </c>
      <c r="G40" s="30" t="s">
        <v>164</v>
      </c>
      <c r="H40" s="31" t="s">
        <v>3371</v>
      </c>
      <c r="I40" s="31" t="s">
        <v>164</v>
      </c>
      <c r="J40" s="31" t="s">
        <v>3323</v>
      </c>
      <c r="K40" s="31" t="s">
        <v>233</v>
      </c>
      <c r="L40" s="31" t="s">
        <v>157</v>
      </c>
      <c r="M40" s="31" t="s">
        <v>503</v>
      </c>
      <c r="N40" s="31" t="s">
        <v>5197</v>
      </c>
      <c r="O40" s="31" t="s">
        <v>5198</v>
      </c>
      <c r="P40" s="31" t="s">
        <v>5199</v>
      </c>
      <c r="Q40" s="31" t="s">
        <v>157</v>
      </c>
      <c r="R40" s="31" t="s">
        <v>967</v>
      </c>
      <c r="S40" s="31" t="s">
        <v>164</v>
      </c>
      <c r="T40" s="31" t="s">
        <v>3323</v>
      </c>
      <c r="U40" s="31" t="s">
        <v>233</v>
      </c>
      <c r="V40" s="31" t="s">
        <v>157</v>
      </c>
      <c r="W40" s="31" t="s">
        <v>503</v>
      </c>
      <c r="X40" s="31" t="s">
        <v>5200</v>
      </c>
      <c r="Y40" s="31" t="s">
        <v>5201</v>
      </c>
      <c r="Z40" s="31" t="s">
        <v>5202</v>
      </c>
      <c r="AA40" s="31" t="s">
        <v>157</v>
      </c>
      <c r="AB40" s="31" t="s">
        <v>259</v>
      </c>
      <c r="AC40" s="31" t="s">
        <v>157</v>
      </c>
      <c r="AD40" s="31" t="s">
        <v>157</v>
      </c>
      <c r="AE40" s="31" t="s">
        <v>157</v>
      </c>
      <c r="AF40" s="31" t="s">
        <v>157</v>
      </c>
      <c r="AG40" s="31" t="s">
        <v>157</v>
      </c>
      <c r="AH40" s="32" t="s">
        <v>1053</v>
      </c>
      <c r="AI40" s="32" t="s">
        <v>967</v>
      </c>
      <c r="AJ40" s="32" t="s">
        <v>5203</v>
      </c>
      <c r="AK40" s="32" t="s">
        <v>164</v>
      </c>
      <c r="AL40" s="32" t="s">
        <v>5204</v>
      </c>
      <c r="AM40" s="32" t="s">
        <v>503</v>
      </c>
      <c r="AN40" s="32" t="s">
        <v>233</v>
      </c>
      <c r="AO40" s="32" t="s">
        <v>157</v>
      </c>
      <c r="AP40" s="32" t="s">
        <v>5205</v>
      </c>
      <c r="AQ40" s="32" t="s">
        <v>5204</v>
      </c>
      <c r="AR40" s="32" t="s">
        <v>5206</v>
      </c>
      <c r="AS40" s="32" t="s">
        <v>157</v>
      </c>
      <c r="AT40" s="32" t="s">
        <v>259</v>
      </c>
      <c r="AU40" s="32" t="s">
        <v>157</v>
      </c>
      <c r="AV40" s="32" t="s">
        <v>157</v>
      </c>
      <c r="AW40" s="32" t="s">
        <v>157</v>
      </c>
      <c r="AX40" s="32" t="s">
        <v>157</v>
      </c>
      <c r="AY40" s="32" t="s">
        <v>5203</v>
      </c>
      <c r="AZ40" s="32" t="s">
        <v>164</v>
      </c>
      <c r="BA40" s="32" t="s">
        <v>5204</v>
      </c>
      <c r="BB40" s="32" t="s">
        <v>503</v>
      </c>
      <c r="BC40" s="32" t="s">
        <v>233</v>
      </c>
      <c r="BD40" s="32" t="s">
        <v>157</v>
      </c>
      <c r="BE40" s="32" t="s">
        <v>5207</v>
      </c>
      <c r="BF40" s="32" t="s">
        <v>5204</v>
      </c>
      <c r="BG40" s="32" t="s">
        <v>5208</v>
      </c>
      <c r="BH40" s="32" t="s">
        <v>157</v>
      </c>
      <c r="BI40" s="32" t="s">
        <v>259</v>
      </c>
      <c r="BJ40" s="32" t="s">
        <v>157</v>
      </c>
      <c r="BK40" s="32" t="s">
        <v>157</v>
      </c>
      <c r="BL40" s="32" t="s">
        <v>157</v>
      </c>
      <c r="BM40" s="32" t="s">
        <v>157</v>
      </c>
      <c r="BN40" s="33" t="s">
        <v>164</v>
      </c>
      <c r="BO40" s="33" t="s">
        <v>1053</v>
      </c>
      <c r="BP40" s="33" t="s">
        <v>967</v>
      </c>
      <c r="BQ40" s="33" t="s">
        <v>167</v>
      </c>
      <c r="BR40" s="33" t="s">
        <v>157</v>
      </c>
      <c r="BS40" s="33" t="s">
        <v>5209</v>
      </c>
      <c r="BT40" s="33" t="s">
        <v>5210</v>
      </c>
      <c r="BU40" s="34" t="s">
        <v>162</v>
      </c>
      <c r="BV40" s="34" t="s">
        <v>157</v>
      </c>
      <c r="BW40" s="34" t="s">
        <v>162</v>
      </c>
      <c r="BX40" s="34" t="s">
        <v>157</v>
      </c>
      <c r="BY40" s="35" t="s">
        <v>157</v>
      </c>
      <c r="BZ40" s="35" t="s">
        <v>157</v>
      </c>
      <c r="CA40" s="35" t="s">
        <v>157</v>
      </c>
    </row>
    <row r="41" spans="1:79" ht="30" x14ac:dyDescent="0.25">
      <c r="A41" s="30" t="s">
        <v>1199</v>
      </c>
      <c r="B41" s="43">
        <f>VLOOKUP(A41,'2018 Yes Tab'!A$2:B$307,2,FALSE)</f>
        <v>384</v>
      </c>
      <c r="C41" s="43"/>
      <c r="D41" s="30" t="s">
        <v>1200</v>
      </c>
      <c r="E41" s="30" t="s">
        <v>1201</v>
      </c>
      <c r="F41" s="51">
        <f>VLOOKUP(A41,Population!A156:C1099,2,FALSE)</f>
        <v>384</v>
      </c>
      <c r="G41" s="30" t="s">
        <v>164</v>
      </c>
      <c r="H41" s="31" t="s">
        <v>341</v>
      </c>
      <c r="I41" s="31" t="s">
        <v>162</v>
      </c>
      <c r="J41" s="31" t="s">
        <v>157</v>
      </c>
      <c r="K41" s="31" t="s">
        <v>157</v>
      </c>
      <c r="L41" s="31" t="s">
        <v>157</v>
      </c>
      <c r="M41" s="31" t="s">
        <v>157</v>
      </c>
      <c r="N41" s="31" t="s">
        <v>157</v>
      </c>
      <c r="O41" s="31" t="s">
        <v>157</v>
      </c>
      <c r="P41" s="31" t="s">
        <v>157</v>
      </c>
      <c r="Q41" s="31" t="s">
        <v>157</v>
      </c>
      <c r="R41" s="31" t="s">
        <v>340</v>
      </c>
      <c r="S41" s="31" t="s">
        <v>162</v>
      </c>
      <c r="T41" s="31" t="s">
        <v>157</v>
      </c>
      <c r="U41" s="31" t="s">
        <v>157</v>
      </c>
      <c r="V41" s="31" t="s">
        <v>157</v>
      </c>
      <c r="W41" s="31" t="s">
        <v>157</v>
      </c>
      <c r="X41" s="31" t="s">
        <v>157</v>
      </c>
      <c r="Y41" s="31" t="s">
        <v>157</v>
      </c>
      <c r="Z41" s="31" t="s">
        <v>157</v>
      </c>
      <c r="AA41" s="31" t="s">
        <v>157</v>
      </c>
      <c r="AB41" s="31" t="s">
        <v>157</v>
      </c>
      <c r="AC41" s="31" t="s">
        <v>157</v>
      </c>
      <c r="AD41" s="31" t="s">
        <v>157</v>
      </c>
      <c r="AE41" s="31" t="s">
        <v>157</v>
      </c>
      <c r="AF41" s="31" t="s">
        <v>157</v>
      </c>
      <c r="AG41" s="31" t="s">
        <v>157</v>
      </c>
      <c r="AH41" s="32" t="s">
        <v>1202</v>
      </c>
      <c r="AI41" s="32" t="s">
        <v>340</v>
      </c>
      <c r="AJ41" s="32" t="s">
        <v>1203</v>
      </c>
      <c r="AK41" s="32" t="s">
        <v>164</v>
      </c>
      <c r="AL41" s="32" t="s">
        <v>340</v>
      </c>
      <c r="AM41" s="32" t="s">
        <v>340</v>
      </c>
      <c r="AN41" s="32" t="s">
        <v>167</v>
      </c>
      <c r="AO41" s="32" t="s">
        <v>157</v>
      </c>
      <c r="AP41" s="32" t="s">
        <v>340</v>
      </c>
      <c r="AQ41" s="32" t="s">
        <v>157</v>
      </c>
      <c r="AR41" s="32" t="s">
        <v>157</v>
      </c>
      <c r="AS41" s="32" t="s">
        <v>157</v>
      </c>
      <c r="AT41" s="32" t="s">
        <v>157</v>
      </c>
      <c r="AU41" s="32" t="s">
        <v>157</v>
      </c>
      <c r="AV41" s="32" t="s">
        <v>157</v>
      </c>
      <c r="AW41" s="32" t="s">
        <v>157</v>
      </c>
      <c r="AX41" s="32" t="s">
        <v>157</v>
      </c>
      <c r="AY41" s="32" t="s">
        <v>340</v>
      </c>
      <c r="AZ41" s="32" t="s">
        <v>162</v>
      </c>
      <c r="BA41" s="32" t="s">
        <v>157</v>
      </c>
      <c r="BB41" s="32" t="s">
        <v>157</v>
      </c>
      <c r="BC41" s="32" t="s">
        <v>157</v>
      </c>
      <c r="BD41" s="32" t="s">
        <v>157</v>
      </c>
      <c r="BE41" s="32" t="s">
        <v>157</v>
      </c>
      <c r="BF41" s="32" t="s">
        <v>157</v>
      </c>
      <c r="BG41" s="32" t="s">
        <v>157</v>
      </c>
      <c r="BH41" s="32" t="s">
        <v>157</v>
      </c>
      <c r="BI41" s="32" t="s">
        <v>157</v>
      </c>
      <c r="BJ41" s="32" t="s">
        <v>157</v>
      </c>
      <c r="BK41" s="32" t="s">
        <v>157</v>
      </c>
      <c r="BL41" s="32" t="s">
        <v>157</v>
      </c>
      <c r="BM41" s="32" t="s">
        <v>157</v>
      </c>
      <c r="BN41" s="33" t="s">
        <v>162</v>
      </c>
      <c r="BO41" s="33" t="s">
        <v>157</v>
      </c>
      <c r="BP41" s="33" t="s">
        <v>157</v>
      </c>
      <c r="BQ41" s="33" t="s">
        <v>157</v>
      </c>
      <c r="BR41" s="33" t="s">
        <v>157</v>
      </c>
      <c r="BS41" s="33" t="s">
        <v>157</v>
      </c>
      <c r="BT41" s="33" t="s">
        <v>157</v>
      </c>
      <c r="BU41" s="34" t="s">
        <v>162</v>
      </c>
      <c r="BV41" s="34" t="s">
        <v>157</v>
      </c>
      <c r="BW41" s="34" t="s">
        <v>162</v>
      </c>
      <c r="BX41" s="34" t="s">
        <v>157</v>
      </c>
      <c r="BY41" s="35" t="s">
        <v>162</v>
      </c>
      <c r="BZ41" s="35" t="s">
        <v>580</v>
      </c>
      <c r="CA41" s="35" t="s">
        <v>580</v>
      </c>
    </row>
    <row r="42" spans="1:79" ht="90" x14ac:dyDescent="0.25">
      <c r="A42" s="30" t="s">
        <v>801</v>
      </c>
      <c r="B42" s="43">
        <f>VLOOKUP(A42,'2018 Yes Tab'!A$2:B$307,2,FALSE)</f>
        <v>386</v>
      </c>
      <c r="C42" s="43"/>
      <c r="D42" s="30" t="s">
        <v>677</v>
      </c>
      <c r="E42" s="30" t="s">
        <v>802</v>
      </c>
      <c r="F42" s="51">
        <f>VLOOKUP(A42,Population!A46:C989,2,FALSE)</f>
        <v>386</v>
      </c>
      <c r="G42" s="30" t="s">
        <v>164</v>
      </c>
      <c r="H42" s="31" t="s">
        <v>803</v>
      </c>
      <c r="I42" s="31" t="s">
        <v>164</v>
      </c>
      <c r="J42" s="31" t="s">
        <v>304</v>
      </c>
      <c r="K42" s="31" t="s">
        <v>233</v>
      </c>
      <c r="L42" s="31" t="s">
        <v>157</v>
      </c>
      <c r="M42" s="31" t="s">
        <v>273</v>
      </c>
      <c r="N42" s="31" t="s">
        <v>804</v>
      </c>
      <c r="O42" s="31" t="s">
        <v>805</v>
      </c>
      <c r="P42" s="31" t="s">
        <v>806</v>
      </c>
      <c r="Q42" s="31" t="s">
        <v>157</v>
      </c>
      <c r="R42" s="31" t="s">
        <v>169</v>
      </c>
      <c r="S42" s="31" t="s">
        <v>164</v>
      </c>
      <c r="T42" s="31" t="s">
        <v>304</v>
      </c>
      <c r="U42" s="31" t="s">
        <v>233</v>
      </c>
      <c r="V42" s="31" t="s">
        <v>157</v>
      </c>
      <c r="W42" s="31" t="s">
        <v>273</v>
      </c>
      <c r="X42" s="31" t="s">
        <v>804</v>
      </c>
      <c r="Y42" s="31" t="s">
        <v>807</v>
      </c>
      <c r="Z42" s="31" t="s">
        <v>808</v>
      </c>
      <c r="AA42" s="31" t="s">
        <v>157</v>
      </c>
      <c r="AB42" s="31" t="s">
        <v>809</v>
      </c>
      <c r="AC42" s="31" t="s">
        <v>157</v>
      </c>
      <c r="AD42" s="31" t="s">
        <v>157</v>
      </c>
      <c r="AE42" s="31" t="s">
        <v>157</v>
      </c>
      <c r="AF42" s="31" t="s">
        <v>157</v>
      </c>
      <c r="AG42" s="31" t="s">
        <v>157</v>
      </c>
      <c r="AH42" s="32" t="s">
        <v>810</v>
      </c>
      <c r="AI42" s="32" t="s">
        <v>169</v>
      </c>
      <c r="AJ42" s="32" t="s">
        <v>811</v>
      </c>
      <c r="AK42" s="32" t="s">
        <v>164</v>
      </c>
      <c r="AL42" s="32" t="s">
        <v>595</v>
      </c>
      <c r="AM42" s="32" t="s">
        <v>273</v>
      </c>
      <c r="AN42" s="32" t="s">
        <v>233</v>
      </c>
      <c r="AO42" s="32" t="s">
        <v>157</v>
      </c>
      <c r="AP42" s="32" t="s">
        <v>812</v>
      </c>
      <c r="AQ42" s="32" t="s">
        <v>157</v>
      </c>
      <c r="AR42" s="32" t="s">
        <v>813</v>
      </c>
      <c r="AS42" s="32" t="s">
        <v>157</v>
      </c>
      <c r="AT42" s="32" t="s">
        <v>814</v>
      </c>
      <c r="AU42" s="32" t="s">
        <v>157</v>
      </c>
      <c r="AV42" s="32" t="s">
        <v>157</v>
      </c>
      <c r="AW42" s="32" t="s">
        <v>157</v>
      </c>
      <c r="AX42" s="32" t="s">
        <v>157</v>
      </c>
      <c r="AY42" s="32" t="s">
        <v>422</v>
      </c>
      <c r="AZ42" s="32" t="s">
        <v>164</v>
      </c>
      <c r="BA42" s="32" t="s">
        <v>595</v>
      </c>
      <c r="BB42" s="32" t="s">
        <v>273</v>
      </c>
      <c r="BC42" s="32" t="s">
        <v>233</v>
      </c>
      <c r="BD42" s="32" t="s">
        <v>157</v>
      </c>
      <c r="BE42" s="32" t="s">
        <v>812</v>
      </c>
      <c r="BF42" s="32" t="s">
        <v>157</v>
      </c>
      <c r="BG42" s="32" t="s">
        <v>186</v>
      </c>
      <c r="BH42" s="32" t="s">
        <v>157</v>
      </c>
      <c r="BI42" s="32" t="s">
        <v>814</v>
      </c>
      <c r="BJ42" s="32" t="s">
        <v>157</v>
      </c>
      <c r="BK42" s="32" t="s">
        <v>157</v>
      </c>
      <c r="BL42" s="32" t="s">
        <v>157</v>
      </c>
      <c r="BM42" s="32" t="s">
        <v>157</v>
      </c>
      <c r="BN42" s="33" t="s">
        <v>164</v>
      </c>
      <c r="BO42" s="33" t="s">
        <v>188</v>
      </c>
      <c r="BP42" s="33" t="s">
        <v>188</v>
      </c>
      <c r="BQ42" s="33" t="s">
        <v>167</v>
      </c>
      <c r="BR42" s="33" t="s">
        <v>157</v>
      </c>
      <c r="BS42" s="33" t="s">
        <v>815</v>
      </c>
      <c r="BT42" s="33" t="s">
        <v>157</v>
      </c>
      <c r="BU42" s="34" t="s">
        <v>164</v>
      </c>
      <c r="BV42" s="34" t="s">
        <v>816</v>
      </c>
      <c r="BW42" s="34" t="s">
        <v>164</v>
      </c>
      <c r="BX42" s="34" t="s">
        <v>817</v>
      </c>
      <c r="BY42" s="35" t="s">
        <v>580</v>
      </c>
      <c r="BZ42" s="35" t="s">
        <v>580</v>
      </c>
      <c r="CA42" s="35" t="s">
        <v>157</v>
      </c>
    </row>
    <row r="43" spans="1:79" x14ac:dyDescent="0.25">
      <c r="A43" s="30" t="s">
        <v>2280</v>
      </c>
      <c r="B43" s="43">
        <f>VLOOKUP(A43,'2018 Yes Tab'!A$2:B$307,2,FALSE)</f>
        <v>390</v>
      </c>
      <c r="C43" s="43"/>
      <c r="D43" s="30" t="s">
        <v>2281</v>
      </c>
      <c r="E43" s="30" t="s">
        <v>2282</v>
      </c>
      <c r="F43" s="51">
        <f>VLOOKUP(A43,Population!A304:C1247,2,FALSE)</f>
        <v>390</v>
      </c>
      <c r="G43" s="30" t="s">
        <v>164</v>
      </c>
      <c r="H43" s="31" t="s">
        <v>2283</v>
      </c>
      <c r="I43" s="31" t="s">
        <v>164</v>
      </c>
      <c r="J43" s="31" t="s">
        <v>2284</v>
      </c>
      <c r="K43" s="31" t="s">
        <v>233</v>
      </c>
      <c r="L43" s="31" t="s">
        <v>157</v>
      </c>
      <c r="M43" s="31" t="s">
        <v>273</v>
      </c>
      <c r="N43" s="31" t="s">
        <v>646</v>
      </c>
      <c r="O43" s="31" t="s">
        <v>2285</v>
      </c>
      <c r="P43" s="31" t="s">
        <v>2286</v>
      </c>
      <c r="Q43" s="31" t="s">
        <v>157</v>
      </c>
      <c r="R43" s="31" t="s">
        <v>157</v>
      </c>
      <c r="S43" s="31" t="s">
        <v>164</v>
      </c>
      <c r="T43" s="31" t="s">
        <v>2287</v>
      </c>
      <c r="U43" s="31" t="s">
        <v>233</v>
      </c>
      <c r="V43" s="31" t="s">
        <v>157</v>
      </c>
      <c r="W43" s="31" t="s">
        <v>273</v>
      </c>
      <c r="X43" s="31" t="s">
        <v>157</v>
      </c>
      <c r="Y43" s="31" t="s">
        <v>2288</v>
      </c>
      <c r="Z43" s="31" t="s">
        <v>2289</v>
      </c>
      <c r="AA43" s="31" t="s">
        <v>157</v>
      </c>
      <c r="AB43" s="31" t="s">
        <v>259</v>
      </c>
      <c r="AC43" s="31" t="s">
        <v>157</v>
      </c>
      <c r="AD43" s="31" t="s">
        <v>157</v>
      </c>
      <c r="AE43" s="31" t="s">
        <v>157</v>
      </c>
      <c r="AF43" s="31" t="s">
        <v>157</v>
      </c>
      <c r="AG43" s="31" t="s">
        <v>1141</v>
      </c>
      <c r="AH43" s="32" t="s">
        <v>157</v>
      </c>
      <c r="AI43" s="32" t="s">
        <v>157</v>
      </c>
      <c r="AJ43" s="32" t="s">
        <v>157</v>
      </c>
      <c r="AK43" s="32" t="s">
        <v>164</v>
      </c>
      <c r="AL43" s="32" t="s">
        <v>2290</v>
      </c>
      <c r="AM43" s="32" t="s">
        <v>273</v>
      </c>
      <c r="AN43" s="32" t="s">
        <v>233</v>
      </c>
      <c r="AO43" s="32" t="s">
        <v>157</v>
      </c>
      <c r="AP43" s="32" t="s">
        <v>157</v>
      </c>
      <c r="AQ43" s="32" t="s">
        <v>157</v>
      </c>
      <c r="AR43" s="32" t="s">
        <v>157</v>
      </c>
      <c r="AS43" s="32" t="s">
        <v>157</v>
      </c>
      <c r="AT43" s="32" t="s">
        <v>259</v>
      </c>
      <c r="AU43" s="32" t="s">
        <v>157</v>
      </c>
      <c r="AV43" s="32" t="s">
        <v>157</v>
      </c>
      <c r="AW43" s="32" t="s">
        <v>157</v>
      </c>
      <c r="AX43" s="32" t="s">
        <v>157</v>
      </c>
      <c r="AY43" s="32" t="s">
        <v>157</v>
      </c>
      <c r="AZ43" s="32" t="s">
        <v>164</v>
      </c>
      <c r="BA43" s="32" t="s">
        <v>2290</v>
      </c>
      <c r="BB43" s="32" t="s">
        <v>157</v>
      </c>
      <c r="BC43" s="32" t="s">
        <v>233</v>
      </c>
      <c r="BD43" s="32" t="s">
        <v>157</v>
      </c>
      <c r="BE43" s="32" t="s">
        <v>157</v>
      </c>
      <c r="BF43" s="32" t="s">
        <v>157</v>
      </c>
      <c r="BG43" s="32" t="s">
        <v>157</v>
      </c>
      <c r="BH43" s="32" t="s">
        <v>157</v>
      </c>
      <c r="BI43" s="32" t="s">
        <v>259</v>
      </c>
      <c r="BJ43" s="32" t="s">
        <v>157</v>
      </c>
      <c r="BK43" s="32" t="s">
        <v>157</v>
      </c>
      <c r="BL43" s="32" t="s">
        <v>157</v>
      </c>
      <c r="BM43" s="32" t="s">
        <v>157</v>
      </c>
      <c r="BN43" s="33" t="s">
        <v>162</v>
      </c>
      <c r="BO43" s="33" t="s">
        <v>157</v>
      </c>
      <c r="BP43" s="33" t="s">
        <v>157</v>
      </c>
      <c r="BQ43" s="33" t="s">
        <v>157</v>
      </c>
      <c r="BR43" s="33" t="s">
        <v>157</v>
      </c>
      <c r="BS43" s="33" t="s">
        <v>157</v>
      </c>
      <c r="BT43" s="33" t="s">
        <v>157</v>
      </c>
      <c r="BU43" s="34" t="s">
        <v>164</v>
      </c>
      <c r="BV43" s="34" t="s">
        <v>2291</v>
      </c>
      <c r="BW43" s="34" t="s">
        <v>162</v>
      </c>
      <c r="BX43" s="34" t="s">
        <v>157</v>
      </c>
      <c r="BY43" s="35" t="s">
        <v>157</v>
      </c>
      <c r="BZ43" s="35" t="s">
        <v>157</v>
      </c>
      <c r="CA43" s="35" t="s">
        <v>157</v>
      </c>
    </row>
    <row r="44" spans="1:79" ht="60" x14ac:dyDescent="0.25">
      <c r="A44" s="30" t="s">
        <v>5808</v>
      </c>
      <c r="B44" s="43">
        <f>VLOOKUP(A44,'2018 Yes Tab'!A$2:B$307,2,FALSE)</f>
        <v>401</v>
      </c>
      <c r="C44" s="43"/>
      <c r="D44" s="30" t="s">
        <v>5809</v>
      </c>
      <c r="E44" s="30" t="s">
        <v>5810</v>
      </c>
      <c r="F44" s="51">
        <f>VLOOKUP(A44,Population!A315:C1258,2,FALSE)</f>
        <v>401</v>
      </c>
      <c r="G44" s="30" t="s">
        <v>164</v>
      </c>
      <c r="H44" s="31" t="s">
        <v>3394</v>
      </c>
      <c r="I44" s="31" t="s">
        <v>164</v>
      </c>
      <c r="J44" s="31" t="s">
        <v>5811</v>
      </c>
      <c r="K44" s="31" t="s">
        <v>233</v>
      </c>
      <c r="L44" s="31" t="s">
        <v>157</v>
      </c>
      <c r="M44" s="31" t="s">
        <v>340</v>
      </c>
      <c r="N44" s="31" t="s">
        <v>5812</v>
      </c>
      <c r="O44" s="31" t="s">
        <v>5813</v>
      </c>
      <c r="P44" s="31" t="s">
        <v>5814</v>
      </c>
      <c r="Q44" s="31" t="s">
        <v>157</v>
      </c>
      <c r="R44" s="31" t="s">
        <v>959</v>
      </c>
      <c r="S44" s="31" t="s">
        <v>164</v>
      </c>
      <c r="T44" s="31" t="s">
        <v>5815</v>
      </c>
      <c r="U44" s="31" t="s">
        <v>233</v>
      </c>
      <c r="V44" s="31" t="s">
        <v>157</v>
      </c>
      <c r="W44" s="31" t="s">
        <v>340</v>
      </c>
      <c r="X44" s="31" t="s">
        <v>5812</v>
      </c>
      <c r="Y44" s="31" t="s">
        <v>5816</v>
      </c>
      <c r="Z44" s="31" t="s">
        <v>5817</v>
      </c>
      <c r="AA44" s="31" t="s">
        <v>157</v>
      </c>
      <c r="AB44" s="31" t="s">
        <v>5818</v>
      </c>
      <c r="AC44" s="31" t="s">
        <v>157</v>
      </c>
      <c r="AD44" s="31" t="s">
        <v>157</v>
      </c>
      <c r="AE44" s="31" t="s">
        <v>5819</v>
      </c>
      <c r="AF44" s="31" t="s">
        <v>5820</v>
      </c>
      <c r="AG44" s="31" t="s">
        <v>157</v>
      </c>
      <c r="AH44" s="32" t="s">
        <v>3394</v>
      </c>
      <c r="AI44" s="32" t="s">
        <v>959</v>
      </c>
      <c r="AJ44" s="32" t="s">
        <v>5821</v>
      </c>
      <c r="AK44" s="32" t="s">
        <v>162</v>
      </c>
      <c r="AL44" s="32" t="s">
        <v>157</v>
      </c>
      <c r="AM44" s="32" t="s">
        <v>157</v>
      </c>
      <c r="AN44" s="32" t="s">
        <v>157</v>
      </c>
      <c r="AO44" s="32" t="s">
        <v>157</v>
      </c>
      <c r="AP44" s="32" t="s">
        <v>157</v>
      </c>
      <c r="AQ44" s="32" t="s">
        <v>5821</v>
      </c>
      <c r="AR44" s="32" t="s">
        <v>5821</v>
      </c>
      <c r="AS44" s="32" t="s">
        <v>157</v>
      </c>
      <c r="AT44" s="32" t="s">
        <v>259</v>
      </c>
      <c r="AU44" s="32" t="s">
        <v>157</v>
      </c>
      <c r="AV44" s="32" t="s">
        <v>157</v>
      </c>
      <c r="AW44" s="32" t="s">
        <v>157</v>
      </c>
      <c r="AX44" s="32" t="s">
        <v>157</v>
      </c>
      <c r="AY44" s="32" t="s">
        <v>5822</v>
      </c>
      <c r="AZ44" s="32" t="s">
        <v>162</v>
      </c>
      <c r="BA44" s="32" t="s">
        <v>157</v>
      </c>
      <c r="BB44" s="32" t="s">
        <v>157</v>
      </c>
      <c r="BC44" s="32" t="s">
        <v>157</v>
      </c>
      <c r="BD44" s="32" t="s">
        <v>157</v>
      </c>
      <c r="BE44" s="32" t="s">
        <v>157</v>
      </c>
      <c r="BF44" s="32" t="s">
        <v>5822</v>
      </c>
      <c r="BG44" s="32" t="s">
        <v>5822</v>
      </c>
      <c r="BH44" s="32" t="s">
        <v>157</v>
      </c>
      <c r="BI44" s="32" t="s">
        <v>259</v>
      </c>
      <c r="BJ44" s="32" t="s">
        <v>157</v>
      </c>
      <c r="BK44" s="32" t="s">
        <v>157</v>
      </c>
      <c r="BL44" s="32" t="s">
        <v>157</v>
      </c>
      <c r="BM44" s="32" t="s">
        <v>157</v>
      </c>
      <c r="BN44" s="33" t="s">
        <v>162</v>
      </c>
      <c r="BO44" s="33" t="s">
        <v>157</v>
      </c>
      <c r="BP44" s="33" t="s">
        <v>157</v>
      </c>
      <c r="BQ44" s="33" t="s">
        <v>157</v>
      </c>
      <c r="BR44" s="33" t="s">
        <v>157</v>
      </c>
      <c r="BS44" s="33" t="s">
        <v>157</v>
      </c>
      <c r="BT44" s="33" t="s">
        <v>157</v>
      </c>
      <c r="BU44" s="34" t="s">
        <v>162</v>
      </c>
      <c r="BV44" s="34" t="s">
        <v>157</v>
      </c>
      <c r="BW44" s="34" t="s">
        <v>164</v>
      </c>
      <c r="BX44" s="34" t="s">
        <v>5823</v>
      </c>
      <c r="BY44" s="35" t="s">
        <v>5824</v>
      </c>
      <c r="BZ44" s="35" t="s">
        <v>381</v>
      </c>
      <c r="CA44" s="35" t="s">
        <v>157</v>
      </c>
    </row>
    <row r="45" spans="1:79" x14ac:dyDescent="0.25">
      <c r="A45" s="30" t="s">
        <v>4504</v>
      </c>
      <c r="B45" s="43">
        <f>VLOOKUP(A45,'2018 Yes Tab'!A$2:B$307,2,FALSE)</f>
        <v>422</v>
      </c>
      <c r="C45" s="43"/>
      <c r="D45" s="30" t="s">
        <v>4505</v>
      </c>
      <c r="E45" s="30" t="s">
        <v>4506</v>
      </c>
      <c r="F45" s="51">
        <f>VLOOKUP(A45,Population!A35:C978,2,FALSE)</f>
        <v>422</v>
      </c>
      <c r="G45" s="30" t="s">
        <v>164</v>
      </c>
      <c r="H45" s="31" t="s">
        <v>1339</v>
      </c>
      <c r="I45" s="31" t="s">
        <v>162</v>
      </c>
      <c r="J45" s="31" t="s">
        <v>157</v>
      </c>
      <c r="K45" s="31" t="s">
        <v>157</v>
      </c>
      <c r="L45" s="31" t="s">
        <v>157</v>
      </c>
      <c r="M45" s="31" t="s">
        <v>157</v>
      </c>
      <c r="N45" s="31" t="s">
        <v>157</v>
      </c>
      <c r="O45" s="31" t="s">
        <v>2642</v>
      </c>
      <c r="P45" s="31" t="s">
        <v>1005</v>
      </c>
      <c r="Q45" s="31" t="s">
        <v>157</v>
      </c>
      <c r="R45" s="31" t="s">
        <v>219</v>
      </c>
      <c r="S45" s="31" t="s">
        <v>162</v>
      </c>
      <c r="T45" s="31" t="s">
        <v>157</v>
      </c>
      <c r="U45" s="31" t="s">
        <v>157</v>
      </c>
      <c r="V45" s="31" t="s">
        <v>157</v>
      </c>
      <c r="W45" s="31" t="s">
        <v>157</v>
      </c>
      <c r="X45" s="31" t="s">
        <v>157</v>
      </c>
      <c r="Y45" s="31" t="s">
        <v>157</v>
      </c>
      <c r="Z45" s="31" t="s">
        <v>157</v>
      </c>
      <c r="AA45" s="31" t="s">
        <v>157</v>
      </c>
      <c r="AB45" s="31" t="s">
        <v>259</v>
      </c>
      <c r="AC45" s="31" t="s">
        <v>157</v>
      </c>
      <c r="AD45" s="31" t="s">
        <v>157</v>
      </c>
      <c r="AE45" s="31" t="s">
        <v>157</v>
      </c>
      <c r="AF45" s="31" t="s">
        <v>157</v>
      </c>
      <c r="AG45" s="31" t="s">
        <v>157</v>
      </c>
      <c r="AH45" s="32" t="s">
        <v>157</v>
      </c>
      <c r="AI45" s="32" t="s">
        <v>157</v>
      </c>
      <c r="AJ45" s="32" t="s">
        <v>157</v>
      </c>
      <c r="AK45" s="32" t="s">
        <v>162</v>
      </c>
      <c r="AL45" s="32" t="s">
        <v>157</v>
      </c>
      <c r="AM45" s="32" t="s">
        <v>157</v>
      </c>
      <c r="AN45" s="32" t="s">
        <v>157</v>
      </c>
      <c r="AO45" s="32" t="s">
        <v>157</v>
      </c>
      <c r="AP45" s="32" t="s">
        <v>157</v>
      </c>
      <c r="AQ45" s="32" t="s">
        <v>157</v>
      </c>
      <c r="AR45" s="32" t="s">
        <v>219</v>
      </c>
      <c r="AS45" s="32" t="s">
        <v>157</v>
      </c>
      <c r="AT45" s="32" t="s">
        <v>259</v>
      </c>
      <c r="AU45" s="32" t="s">
        <v>157</v>
      </c>
      <c r="AV45" s="32" t="s">
        <v>157</v>
      </c>
      <c r="AW45" s="32" t="s">
        <v>157</v>
      </c>
      <c r="AX45" s="32" t="s">
        <v>157</v>
      </c>
      <c r="AY45" s="32" t="s">
        <v>157</v>
      </c>
      <c r="AZ45" s="32" t="s">
        <v>162</v>
      </c>
      <c r="BA45" s="32" t="s">
        <v>157</v>
      </c>
      <c r="BB45" s="32" t="s">
        <v>157</v>
      </c>
      <c r="BC45" s="32" t="s">
        <v>157</v>
      </c>
      <c r="BD45" s="32" t="s">
        <v>157</v>
      </c>
      <c r="BE45" s="32" t="s">
        <v>157</v>
      </c>
      <c r="BF45" s="32" t="s">
        <v>157</v>
      </c>
      <c r="BG45" s="32" t="s">
        <v>157</v>
      </c>
      <c r="BH45" s="32" t="s">
        <v>157</v>
      </c>
      <c r="BI45" s="32" t="s">
        <v>157</v>
      </c>
      <c r="BJ45" s="32" t="s">
        <v>157</v>
      </c>
      <c r="BK45" s="32" t="s">
        <v>157</v>
      </c>
      <c r="BL45" s="32" t="s">
        <v>157</v>
      </c>
      <c r="BM45" s="32" t="s">
        <v>157</v>
      </c>
      <c r="BN45" s="33" t="s">
        <v>162</v>
      </c>
      <c r="BO45" s="33" t="s">
        <v>157</v>
      </c>
      <c r="BP45" s="33" t="s">
        <v>157</v>
      </c>
      <c r="BQ45" s="33" t="s">
        <v>157</v>
      </c>
      <c r="BR45" s="33" t="s">
        <v>157</v>
      </c>
      <c r="BS45" s="33" t="s">
        <v>157</v>
      </c>
      <c r="BT45" s="33" t="s">
        <v>157</v>
      </c>
      <c r="BU45" s="34" t="s">
        <v>162</v>
      </c>
      <c r="BV45" s="34" t="s">
        <v>157</v>
      </c>
      <c r="BW45" s="34" t="s">
        <v>162</v>
      </c>
      <c r="BX45" s="34" t="s">
        <v>157</v>
      </c>
      <c r="BY45" s="35" t="s">
        <v>157</v>
      </c>
      <c r="BZ45" s="35" t="s">
        <v>157</v>
      </c>
      <c r="CA45" s="35" t="s">
        <v>157</v>
      </c>
    </row>
    <row r="46" spans="1:79" ht="45" x14ac:dyDescent="0.25">
      <c r="A46" s="30" t="s">
        <v>1668</v>
      </c>
      <c r="B46" s="43">
        <f>VLOOKUP(A46,'2018 Yes Tab'!A$2:B$307,2,FALSE)</f>
        <v>422</v>
      </c>
      <c r="C46" s="43"/>
      <c r="D46" s="30" t="s">
        <v>1669</v>
      </c>
      <c r="E46" s="30" t="s">
        <v>1670</v>
      </c>
      <c r="F46" s="51">
        <f>VLOOKUP(A46,Population!A274:C1217,2,FALSE)</f>
        <v>422</v>
      </c>
      <c r="G46" s="30" t="s">
        <v>164</v>
      </c>
      <c r="H46" s="31" t="s">
        <v>1671</v>
      </c>
      <c r="I46" s="31" t="s">
        <v>164</v>
      </c>
      <c r="J46" s="31" t="s">
        <v>1672</v>
      </c>
      <c r="K46" s="31" t="s">
        <v>233</v>
      </c>
      <c r="L46" s="31" t="s">
        <v>157</v>
      </c>
      <c r="M46" s="31" t="s">
        <v>340</v>
      </c>
      <c r="N46" s="31" t="s">
        <v>1673</v>
      </c>
      <c r="O46" s="31" t="s">
        <v>157</v>
      </c>
      <c r="P46" s="31" t="s">
        <v>157</v>
      </c>
      <c r="Q46" s="31" t="s">
        <v>157</v>
      </c>
      <c r="R46" s="31" t="s">
        <v>1674</v>
      </c>
      <c r="S46" s="31" t="s">
        <v>164</v>
      </c>
      <c r="T46" s="31" t="s">
        <v>1672</v>
      </c>
      <c r="U46" s="31" t="s">
        <v>233</v>
      </c>
      <c r="V46" s="31" t="s">
        <v>157</v>
      </c>
      <c r="W46" s="31" t="s">
        <v>340</v>
      </c>
      <c r="X46" s="31" t="s">
        <v>1673</v>
      </c>
      <c r="Y46" s="31" t="s">
        <v>157</v>
      </c>
      <c r="Z46" s="31" t="s">
        <v>157</v>
      </c>
      <c r="AA46" s="31" t="s">
        <v>157</v>
      </c>
      <c r="AB46" s="31" t="s">
        <v>355</v>
      </c>
      <c r="AC46" s="31" t="s">
        <v>157</v>
      </c>
      <c r="AD46" s="31" t="s">
        <v>157</v>
      </c>
      <c r="AE46" s="31" t="s">
        <v>1675</v>
      </c>
      <c r="AF46" s="31" t="s">
        <v>157</v>
      </c>
      <c r="AG46" s="31" t="s">
        <v>157</v>
      </c>
      <c r="AH46" s="32" t="s">
        <v>1676</v>
      </c>
      <c r="AI46" s="32" t="s">
        <v>1674</v>
      </c>
      <c r="AJ46" s="32" t="s">
        <v>704</v>
      </c>
      <c r="AK46" s="32" t="s">
        <v>164</v>
      </c>
      <c r="AL46" s="32" t="s">
        <v>1677</v>
      </c>
      <c r="AM46" s="32" t="s">
        <v>340</v>
      </c>
      <c r="AN46" s="32" t="s">
        <v>233</v>
      </c>
      <c r="AO46" s="32" t="s">
        <v>157</v>
      </c>
      <c r="AP46" s="32" t="s">
        <v>1678</v>
      </c>
      <c r="AQ46" s="32" t="s">
        <v>157</v>
      </c>
      <c r="AR46" s="32" t="s">
        <v>157</v>
      </c>
      <c r="AS46" s="32" t="s">
        <v>157</v>
      </c>
      <c r="AT46" s="32" t="s">
        <v>157</v>
      </c>
      <c r="AU46" s="32" t="s">
        <v>157</v>
      </c>
      <c r="AV46" s="32" t="s">
        <v>157</v>
      </c>
      <c r="AW46" s="32" t="s">
        <v>157</v>
      </c>
      <c r="AX46" s="32" t="s">
        <v>157</v>
      </c>
      <c r="AY46" s="32" t="s">
        <v>762</v>
      </c>
      <c r="AZ46" s="32" t="s">
        <v>164</v>
      </c>
      <c r="BA46" s="32" t="s">
        <v>1677</v>
      </c>
      <c r="BB46" s="32" t="s">
        <v>340</v>
      </c>
      <c r="BC46" s="32" t="s">
        <v>233</v>
      </c>
      <c r="BD46" s="32" t="s">
        <v>157</v>
      </c>
      <c r="BE46" s="32" t="s">
        <v>1678</v>
      </c>
      <c r="BF46" s="32" t="s">
        <v>157</v>
      </c>
      <c r="BG46" s="32" t="s">
        <v>157</v>
      </c>
      <c r="BH46" s="32" t="s">
        <v>157</v>
      </c>
      <c r="BI46" s="32" t="s">
        <v>157</v>
      </c>
      <c r="BJ46" s="32" t="s">
        <v>157</v>
      </c>
      <c r="BK46" s="32" t="s">
        <v>157</v>
      </c>
      <c r="BL46" s="32" t="s">
        <v>157</v>
      </c>
      <c r="BM46" s="32" t="s">
        <v>157</v>
      </c>
      <c r="BN46" s="33" t="s">
        <v>210</v>
      </c>
      <c r="BO46" s="33" t="s">
        <v>157</v>
      </c>
      <c r="BP46" s="33" t="s">
        <v>157</v>
      </c>
      <c r="BQ46" s="33" t="s">
        <v>157</v>
      </c>
      <c r="BR46" s="33" t="s">
        <v>157</v>
      </c>
      <c r="BS46" s="33" t="s">
        <v>157</v>
      </c>
      <c r="BT46" s="33" t="s">
        <v>157</v>
      </c>
      <c r="BU46" s="34" t="s">
        <v>164</v>
      </c>
      <c r="BV46" s="34" t="s">
        <v>762</v>
      </c>
      <c r="BW46" s="34" t="s">
        <v>162</v>
      </c>
      <c r="BX46" s="34" t="s">
        <v>157</v>
      </c>
      <c r="BY46" s="35" t="s">
        <v>157</v>
      </c>
      <c r="BZ46" s="35" t="s">
        <v>580</v>
      </c>
      <c r="CA46" s="35" t="s">
        <v>157</v>
      </c>
    </row>
    <row r="47" spans="1:79" x14ac:dyDescent="0.25">
      <c r="A47" s="30" t="s">
        <v>5884</v>
      </c>
      <c r="B47" s="43">
        <f>VLOOKUP(A47,'2018 Yes Tab'!A$2:B$307,2,FALSE)</f>
        <v>425</v>
      </c>
      <c r="C47" s="43"/>
      <c r="D47" s="30" t="s">
        <v>1798</v>
      </c>
      <c r="E47" s="30" t="s">
        <v>1799</v>
      </c>
      <c r="F47" s="51">
        <f>VLOOKUP(A47,Population!A202:C1145,2,FALSE)</f>
        <v>425</v>
      </c>
      <c r="G47" s="30" t="s">
        <v>164</v>
      </c>
      <c r="H47" s="31" t="s">
        <v>764</v>
      </c>
      <c r="I47" s="31" t="s">
        <v>164</v>
      </c>
      <c r="J47" s="31" t="s">
        <v>1800</v>
      </c>
      <c r="K47" s="31" t="s">
        <v>233</v>
      </c>
      <c r="L47" s="31" t="s">
        <v>157</v>
      </c>
      <c r="M47" s="31" t="s">
        <v>524</v>
      </c>
      <c r="N47" s="31" t="s">
        <v>377</v>
      </c>
      <c r="O47" s="31" t="s">
        <v>463</v>
      </c>
      <c r="P47" s="31" t="s">
        <v>1801</v>
      </c>
      <c r="Q47" s="31" t="s">
        <v>157</v>
      </c>
      <c r="R47" s="31" t="s">
        <v>340</v>
      </c>
      <c r="S47" s="31" t="s">
        <v>164</v>
      </c>
      <c r="T47" s="31" t="s">
        <v>157</v>
      </c>
      <c r="U47" s="31" t="s">
        <v>233</v>
      </c>
      <c r="V47" s="31" t="s">
        <v>157</v>
      </c>
      <c r="W47" s="31" t="s">
        <v>157</v>
      </c>
      <c r="X47" s="31" t="s">
        <v>157</v>
      </c>
      <c r="Y47" s="31" t="s">
        <v>157</v>
      </c>
      <c r="Z47" s="31" t="s">
        <v>157</v>
      </c>
      <c r="AA47" s="31" t="s">
        <v>157</v>
      </c>
      <c r="AB47" s="31" t="s">
        <v>157</v>
      </c>
      <c r="AC47" s="31" t="s">
        <v>157</v>
      </c>
      <c r="AD47" s="31" t="s">
        <v>157</v>
      </c>
      <c r="AE47" s="31" t="s">
        <v>157</v>
      </c>
      <c r="AF47" s="31" t="s">
        <v>157</v>
      </c>
      <c r="AG47" s="31" t="s">
        <v>157</v>
      </c>
      <c r="AH47" s="32" t="s">
        <v>764</v>
      </c>
      <c r="AI47" s="32" t="s">
        <v>157</v>
      </c>
      <c r="AJ47" s="32" t="s">
        <v>546</v>
      </c>
      <c r="AK47" s="32" t="s">
        <v>164</v>
      </c>
      <c r="AL47" s="32" t="s">
        <v>546</v>
      </c>
      <c r="AM47" s="32" t="s">
        <v>524</v>
      </c>
      <c r="AN47" s="32" t="s">
        <v>233</v>
      </c>
      <c r="AO47" s="32" t="s">
        <v>157</v>
      </c>
      <c r="AP47" s="32" t="s">
        <v>377</v>
      </c>
      <c r="AQ47" s="32" t="s">
        <v>157</v>
      </c>
      <c r="AR47" s="32" t="s">
        <v>157</v>
      </c>
      <c r="AS47" s="32" t="s">
        <v>157</v>
      </c>
      <c r="AT47" s="32" t="s">
        <v>157</v>
      </c>
      <c r="AU47" s="32" t="s">
        <v>157</v>
      </c>
      <c r="AV47" s="32" t="s">
        <v>157</v>
      </c>
      <c r="AW47" s="32" t="s">
        <v>157</v>
      </c>
      <c r="AX47" s="32" t="s">
        <v>157</v>
      </c>
      <c r="AY47" s="32" t="s">
        <v>546</v>
      </c>
      <c r="AZ47" s="32" t="s">
        <v>164</v>
      </c>
      <c r="BA47" s="32" t="s">
        <v>546</v>
      </c>
      <c r="BB47" s="32" t="s">
        <v>524</v>
      </c>
      <c r="BC47" s="32" t="s">
        <v>233</v>
      </c>
      <c r="BD47" s="32" t="s">
        <v>157</v>
      </c>
      <c r="BE47" s="32" t="s">
        <v>377</v>
      </c>
      <c r="BF47" s="32" t="s">
        <v>157</v>
      </c>
      <c r="BG47" s="32" t="s">
        <v>157</v>
      </c>
      <c r="BH47" s="32" t="s">
        <v>157</v>
      </c>
      <c r="BI47" s="32" t="s">
        <v>157</v>
      </c>
      <c r="BJ47" s="32" t="s">
        <v>157</v>
      </c>
      <c r="BK47" s="32" t="s">
        <v>157</v>
      </c>
      <c r="BL47" s="32" t="s">
        <v>157</v>
      </c>
      <c r="BM47" s="32" t="s">
        <v>157</v>
      </c>
      <c r="BN47" s="33" t="s">
        <v>162</v>
      </c>
      <c r="BO47" s="33" t="s">
        <v>157</v>
      </c>
      <c r="BP47" s="33" t="s">
        <v>157</v>
      </c>
      <c r="BQ47" s="33" t="s">
        <v>157</v>
      </c>
      <c r="BR47" s="33" t="s">
        <v>157</v>
      </c>
      <c r="BS47" s="33" t="s">
        <v>157</v>
      </c>
      <c r="BT47" s="33" t="s">
        <v>157</v>
      </c>
      <c r="BU47" s="34" t="s">
        <v>162</v>
      </c>
      <c r="BV47" s="34" t="s">
        <v>157</v>
      </c>
      <c r="BW47" s="34" t="s">
        <v>162</v>
      </c>
      <c r="BX47" s="34" t="s">
        <v>157</v>
      </c>
      <c r="BY47" s="35" t="s">
        <v>157</v>
      </c>
      <c r="BZ47" s="35" t="s">
        <v>157</v>
      </c>
      <c r="CA47" s="35" t="s">
        <v>157</v>
      </c>
    </row>
    <row r="48" spans="1:79" ht="60" x14ac:dyDescent="0.25">
      <c r="A48" s="30" t="s">
        <v>5903</v>
      </c>
      <c r="B48" s="43">
        <f>VLOOKUP(A48,'2018 Yes Tab'!A$2:B$307,2,FALSE)</f>
        <v>432</v>
      </c>
      <c r="C48" s="43"/>
      <c r="D48" s="30" t="s">
        <v>2966</v>
      </c>
      <c r="E48" s="30" t="s">
        <v>2967</v>
      </c>
      <c r="F48" s="51">
        <f>VLOOKUP(A48,Population!A56:C999,2,FALSE)</f>
        <v>432</v>
      </c>
      <c r="G48" s="30" t="s">
        <v>164</v>
      </c>
      <c r="H48" s="31" t="s">
        <v>340</v>
      </c>
      <c r="I48" s="31" t="s">
        <v>162</v>
      </c>
      <c r="J48" s="31" t="s">
        <v>157</v>
      </c>
      <c r="K48" s="31" t="s">
        <v>157</v>
      </c>
      <c r="L48" s="31" t="s">
        <v>157</v>
      </c>
      <c r="M48" s="31" t="s">
        <v>157</v>
      </c>
      <c r="N48" s="31" t="s">
        <v>157</v>
      </c>
      <c r="O48" s="31" t="s">
        <v>2968</v>
      </c>
      <c r="P48" s="31" t="s">
        <v>157</v>
      </c>
      <c r="Q48" s="31" t="s">
        <v>157</v>
      </c>
      <c r="R48" s="31" t="s">
        <v>340</v>
      </c>
      <c r="S48" s="31" t="s">
        <v>162</v>
      </c>
      <c r="T48" s="31" t="s">
        <v>157</v>
      </c>
      <c r="U48" s="31" t="s">
        <v>157</v>
      </c>
      <c r="V48" s="31" t="s">
        <v>157</v>
      </c>
      <c r="W48" s="31" t="s">
        <v>157</v>
      </c>
      <c r="X48" s="31" t="s">
        <v>157</v>
      </c>
      <c r="Y48" s="31" t="s">
        <v>2968</v>
      </c>
      <c r="Z48" s="31" t="s">
        <v>157</v>
      </c>
      <c r="AA48" s="31" t="s">
        <v>157</v>
      </c>
      <c r="AB48" s="31" t="s">
        <v>157</v>
      </c>
      <c r="AC48" s="31" t="s">
        <v>157</v>
      </c>
      <c r="AD48" s="31" t="s">
        <v>157</v>
      </c>
      <c r="AE48" s="31" t="s">
        <v>157</v>
      </c>
      <c r="AF48" s="31" t="s">
        <v>157</v>
      </c>
      <c r="AG48" s="31" t="s">
        <v>157</v>
      </c>
      <c r="AH48" s="32" t="s">
        <v>2969</v>
      </c>
      <c r="AI48" s="32" t="s">
        <v>830</v>
      </c>
      <c r="AJ48" s="32" t="s">
        <v>2970</v>
      </c>
      <c r="AK48" s="32" t="s">
        <v>164</v>
      </c>
      <c r="AL48" s="32" t="s">
        <v>2970</v>
      </c>
      <c r="AM48" s="32" t="s">
        <v>2971</v>
      </c>
      <c r="AN48" s="32" t="s">
        <v>167</v>
      </c>
      <c r="AO48" s="32" t="s">
        <v>1537</v>
      </c>
      <c r="AP48" s="32" t="s">
        <v>157</v>
      </c>
      <c r="AQ48" s="32" t="s">
        <v>157</v>
      </c>
      <c r="AR48" s="32" t="s">
        <v>157</v>
      </c>
      <c r="AS48" s="32" t="s">
        <v>157</v>
      </c>
      <c r="AT48" s="32" t="s">
        <v>626</v>
      </c>
      <c r="AU48" s="32" t="s">
        <v>157</v>
      </c>
      <c r="AV48" s="32" t="s">
        <v>2972</v>
      </c>
      <c r="AW48" s="32" t="s">
        <v>157</v>
      </c>
      <c r="AX48" s="32" t="s">
        <v>157</v>
      </c>
      <c r="AY48" s="32" t="s">
        <v>1061</v>
      </c>
      <c r="AZ48" s="32" t="s">
        <v>164</v>
      </c>
      <c r="BA48" s="32" t="s">
        <v>1061</v>
      </c>
      <c r="BB48" s="32" t="s">
        <v>157</v>
      </c>
      <c r="BC48" s="32" t="s">
        <v>167</v>
      </c>
      <c r="BD48" s="32" t="s">
        <v>1537</v>
      </c>
      <c r="BE48" s="32" t="s">
        <v>157</v>
      </c>
      <c r="BF48" s="32" t="s">
        <v>157</v>
      </c>
      <c r="BG48" s="32" t="s">
        <v>157</v>
      </c>
      <c r="BH48" s="32" t="s">
        <v>157</v>
      </c>
      <c r="BI48" s="32" t="s">
        <v>157</v>
      </c>
      <c r="BJ48" s="32" t="s">
        <v>157</v>
      </c>
      <c r="BK48" s="32" t="s">
        <v>157</v>
      </c>
      <c r="BL48" s="32" t="s">
        <v>157</v>
      </c>
      <c r="BM48" s="32" t="s">
        <v>157</v>
      </c>
      <c r="BN48" s="33" t="s">
        <v>162</v>
      </c>
      <c r="BO48" s="33" t="s">
        <v>157</v>
      </c>
      <c r="BP48" s="33" t="s">
        <v>157</v>
      </c>
      <c r="BQ48" s="33" t="s">
        <v>157</v>
      </c>
      <c r="BR48" s="33" t="s">
        <v>157</v>
      </c>
      <c r="BS48" s="33" t="s">
        <v>157</v>
      </c>
      <c r="BT48" s="33" t="s">
        <v>157</v>
      </c>
      <c r="BU48" s="34" t="s">
        <v>162</v>
      </c>
      <c r="BV48" s="34" t="s">
        <v>157</v>
      </c>
      <c r="BW48" s="34" t="s">
        <v>162</v>
      </c>
      <c r="BX48" s="34" t="s">
        <v>157</v>
      </c>
      <c r="BY48" s="35" t="s">
        <v>580</v>
      </c>
      <c r="BZ48" s="35" t="s">
        <v>580</v>
      </c>
      <c r="CA48" s="35" t="s">
        <v>157</v>
      </c>
    </row>
    <row r="49" spans="1:79" ht="105" x14ac:dyDescent="0.25">
      <c r="A49" s="30" t="s">
        <v>5931</v>
      </c>
      <c r="B49" s="43">
        <f>VLOOKUP(A49,'2018 Yes Tab'!A$2:B$307,2,FALSE)</f>
        <v>433</v>
      </c>
      <c r="C49" s="43"/>
      <c r="D49" s="30" t="s">
        <v>4819</v>
      </c>
      <c r="E49" s="30" t="s">
        <v>4820</v>
      </c>
      <c r="F49" s="51">
        <f>VLOOKUP(A49,Population!A157:C1100,2,FALSE)</f>
        <v>433</v>
      </c>
      <c r="G49" s="30" t="s">
        <v>164</v>
      </c>
      <c r="H49" s="31" t="s">
        <v>3637</v>
      </c>
      <c r="I49" s="31" t="s">
        <v>164</v>
      </c>
      <c r="J49" s="31" t="s">
        <v>2785</v>
      </c>
      <c r="K49" s="31" t="s">
        <v>233</v>
      </c>
      <c r="L49" s="31" t="s">
        <v>157</v>
      </c>
      <c r="M49" s="31" t="s">
        <v>340</v>
      </c>
      <c r="N49" s="31" t="s">
        <v>4821</v>
      </c>
      <c r="O49" s="31" t="s">
        <v>4822</v>
      </c>
      <c r="P49" s="31" t="s">
        <v>4823</v>
      </c>
      <c r="Q49" s="31" t="s">
        <v>157</v>
      </c>
      <c r="R49" s="31" t="s">
        <v>169</v>
      </c>
      <c r="S49" s="31" t="s">
        <v>164</v>
      </c>
      <c r="T49" s="31" t="s">
        <v>4824</v>
      </c>
      <c r="U49" s="31" t="s">
        <v>233</v>
      </c>
      <c r="V49" s="31" t="s">
        <v>157</v>
      </c>
      <c r="W49" s="31" t="s">
        <v>340</v>
      </c>
      <c r="X49" s="31" t="s">
        <v>4821</v>
      </c>
      <c r="Y49" s="31" t="s">
        <v>4825</v>
      </c>
      <c r="Z49" s="31" t="s">
        <v>4826</v>
      </c>
      <c r="AA49" s="31" t="s">
        <v>157</v>
      </c>
      <c r="AB49" s="31" t="s">
        <v>373</v>
      </c>
      <c r="AC49" s="31" t="s">
        <v>157</v>
      </c>
      <c r="AD49" s="31" t="s">
        <v>4827</v>
      </c>
      <c r="AE49" s="31" t="s">
        <v>157</v>
      </c>
      <c r="AF49" s="31" t="s">
        <v>157</v>
      </c>
      <c r="AG49" s="31" t="s">
        <v>157</v>
      </c>
      <c r="AH49" s="32" t="s">
        <v>1268</v>
      </c>
      <c r="AI49" s="32" t="s">
        <v>169</v>
      </c>
      <c r="AJ49" s="32" t="s">
        <v>157</v>
      </c>
      <c r="AK49" s="32" t="s">
        <v>164</v>
      </c>
      <c r="AL49" s="32" t="s">
        <v>532</v>
      </c>
      <c r="AM49" s="32" t="s">
        <v>340</v>
      </c>
      <c r="AN49" s="32" t="s">
        <v>233</v>
      </c>
      <c r="AO49" s="32" t="s">
        <v>157</v>
      </c>
      <c r="AP49" s="32" t="s">
        <v>4828</v>
      </c>
      <c r="AQ49" s="32" t="s">
        <v>157</v>
      </c>
      <c r="AR49" s="32" t="s">
        <v>4829</v>
      </c>
      <c r="AS49" s="32" t="s">
        <v>157</v>
      </c>
      <c r="AT49" s="32" t="s">
        <v>2366</v>
      </c>
      <c r="AU49" s="32" t="s">
        <v>157</v>
      </c>
      <c r="AV49" s="32" t="s">
        <v>4830</v>
      </c>
      <c r="AW49" s="32" t="s">
        <v>3910</v>
      </c>
      <c r="AX49" s="32" t="s">
        <v>157</v>
      </c>
      <c r="AY49" s="32" t="s">
        <v>157</v>
      </c>
      <c r="AZ49" s="32" t="s">
        <v>164</v>
      </c>
      <c r="BA49" s="32" t="s">
        <v>4831</v>
      </c>
      <c r="BB49" s="32" t="s">
        <v>340</v>
      </c>
      <c r="BC49" s="32" t="s">
        <v>233</v>
      </c>
      <c r="BD49" s="32" t="s">
        <v>157</v>
      </c>
      <c r="BE49" s="32" t="s">
        <v>4832</v>
      </c>
      <c r="BF49" s="32" t="s">
        <v>157</v>
      </c>
      <c r="BG49" s="32" t="s">
        <v>4829</v>
      </c>
      <c r="BH49" s="32" t="s">
        <v>157</v>
      </c>
      <c r="BI49" s="32" t="s">
        <v>157</v>
      </c>
      <c r="BJ49" s="32" t="s">
        <v>157</v>
      </c>
      <c r="BK49" s="32" t="s">
        <v>157</v>
      </c>
      <c r="BL49" s="32" t="s">
        <v>157</v>
      </c>
      <c r="BM49" s="32" t="s">
        <v>157</v>
      </c>
      <c r="BN49" s="33" t="s">
        <v>162</v>
      </c>
      <c r="BO49" s="33" t="s">
        <v>157</v>
      </c>
      <c r="BP49" s="33" t="s">
        <v>157</v>
      </c>
      <c r="BQ49" s="33" t="s">
        <v>157</v>
      </c>
      <c r="BR49" s="33" t="s">
        <v>157</v>
      </c>
      <c r="BS49" s="33" t="s">
        <v>157</v>
      </c>
      <c r="BT49" s="33" t="s">
        <v>157</v>
      </c>
      <c r="BU49" s="34" t="s">
        <v>162</v>
      </c>
      <c r="BV49" s="34" t="s">
        <v>157</v>
      </c>
      <c r="BW49" s="34" t="s">
        <v>162</v>
      </c>
      <c r="BX49" s="34" t="s">
        <v>157</v>
      </c>
      <c r="BY49" s="35" t="s">
        <v>4833</v>
      </c>
      <c r="BZ49" s="35" t="s">
        <v>4834</v>
      </c>
      <c r="CA49" s="35" t="s">
        <v>157</v>
      </c>
    </row>
    <row r="50" spans="1:79" ht="45" x14ac:dyDescent="0.25">
      <c r="A50" s="30" t="s">
        <v>5917</v>
      </c>
      <c r="B50" s="43">
        <f>VLOOKUP(A50,'2018 Yes Tab'!A$2:B$307,2,FALSE)</f>
        <v>434</v>
      </c>
      <c r="C50" s="43"/>
      <c r="D50" s="30" t="s">
        <v>4143</v>
      </c>
      <c r="E50" s="30" t="s">
        <v>4144</v>
      </c>
      <c r="F50" s="51">
        <f>VLOOKUP(A50,Population!A102:C1045,2,FALSE)</f>
        <v>434</v>
      </c>
      <c r="G50" s="30" t="s">
        <v>164</v>
      </c>
      <c r="H50" s="31" t="s">
        <v>3587</v>
      </c>
      <c r="I50" s="31" t="s">
        <v>164</v>
      </c>
      <c r="J50" s="31" t="s">
        <v>4145</v>
      </c>
      <c r="K50" s="31" t="s">
        <v>233</v>
      </c>
      <c r="L50" s="31" t="s">
        <v>157</v>
      </c>
      <c r="M50" s="31" t="s">
        <v>524</v>
      </c>
      <c r="N50" s="31" t="s">
        <v>4146</v>
      </c>
      <c r="O50" s="31" t="s">
        <v>422</v>
      </c>
      <c r="P50" s="31" t="s">
        <v>813</v>
      </c>
      <c r="Q50" s="31" t="s">
        <v>157</v>
      </c>
      <c r="R50" s="31" t="s">
        <v>1340</v>
      </c>
      <c r="S50" s="31" t="s">
        <v>164</v>
      </c>
      <c r="T50" s="31" t="s">
        <v>4145</v>
      </c>
      <c r="U50" s="31" t="s">
        <v>233</v>
      </c>
      <c r="V50" s="31" t="s">
        <v>157</v>
      </c>
      <c r="W50" s="31" t="s">
        <v>524</v>
      </c>
      <c r="X50" s="31" t="s">
        <v>4145</v>
      </c>
      <c r="Y50" s="31" t="s">
        <v>264</v>
      </c>
      <c r="Z50" s="31" t="s">
        <v>264</v>
      </c>
      <c r="AA50" s="31" t="s">
        <v>4145</v>
      </c>
      <c r="AB50" s="31" t="s">
        <v>259</v>
      </c>
      <c r="AC50" s="31" t="s">
        <v>157</v>
      </c>
      <c r="AD50" s="31" t="s">
        <v>157</v>
      </c>
      <c r="AE50" s="31" t="s">
        <v>157</v>
      </c>
      <c r="AF50" s="31" t="s">
        <v>157</v>
      </c>
      <c r="AG50" s="31" t="s">
        <v>157</v>
      </c>
      <c r="AH50" s="32" t="s">
        <v>3587</v>
      </c>
      <c r="AI50" s="32" t="s">
        <v>1340</v>
      </c>
      <c r="AJ50" s="32" t="s">
        <v>4147</v>
      </c>
      <c r="AK50" s="32" t="s">
        <v>164</v>
      </c>
      <c r="AL50" s="32" t="s">
        <v>4148</v>
      </c>
      <c r="AM50" s="32" t="s">
        <v>2867</v>
      </c>
      <c r="AN50" s="32" t="s">
        <v>167</v>
      </c>
      <c r="AO50" s="32" t="s">
        <v>1537</v>
      </c>
      <c r="AP50" s="32" t="s">
        <v>4149</v>
      </c>
      <c r="AQ50" s="32" t="s">
        <v>157</v>
      </c>
      <c r="AR50" s="32" t="s">
        <v>157</v>
      </c>
      <c r="AS50" s="32" t="s">
        <v>1537</v>
      </c>
      <c r="AT50" s="32" t="s">
        <v>259</v>
      </c>
      <c r="AU50" s="32" t="s">
        <v>157</v>
      </c>
      <c r="AV50" s="32" t="s">
        <v>157</v>
      </c>
      <c r="AW50" s="32" t="s">
        <v>157</v>
      </c>
      <c r="AX50" s="32" t="s">
        <v>157</v>
      </c>
      <c r="AY50" s="32" t="s">
        <v>4147</v>
      </c>
      <c r="AZ50" s="32" t="s">
        <v>164</v>
      </c>
      <c r="BA50" s="32" t="s">
        <v>4147</v>
      </c>
      <c r="BB50" s="32" t="s">
        <v>157</v>
      </c>
      <c r="BC50" s="32" t="s">
        <v>167</v>
      </c>
      <c r="BD50" s="32" t="s">
        <v>1537</v>
      </c>
      <c r="BE50" s="32" t="s">
        <v>264</v>
      </c>
      <c r="BF50" s="32" t="s">
        <v>157</v>
      </c>
      <c r="BG50" s="32" t="s">
        <v>157</v>
      </c>
      <c r="BH50" s="32" t="s">
        <v>1537</v>
      </c>
      <c r="BI50" s="32" t="s">
        <v>259</v>
      </c>
      <c r="BJ50" s="32" t="s">
        <v>157</v>
      </c>
      <c r="BK50" s="32" t="s">
        <v>157</v>
      </c>
      <c r="BL50" s="32" t="s">
        <v>157</v>
      </c>
      <c r="BM50" s="32" t="s">
        <v>157</v>
      </c>
      <c r="BN50" s="33" t="s">
        <v>162</v>
      </c>
      <c r="BO50" s="33" t="s">
        <v>157</v>
      </c>
      <c r="BP50" s="33" t="s">
        <v>157</v>
      </c>
      <c r="BQ50" s="33" t="s">
        <v>157</v>
      </c>
      <c r="BR50" s="33" t="s">
        <v>157</v>
      </c>
      <c r="BS50" s="33" t="s">
        <v>157</v>
      </c>
      <c r="BT50" s="33" t="s">
        <v>157</v>
      </c>
      <c r="BU50" s="34" t="s">
        <v>162</v>
      </c>
      <c r="BV50" s="34" t="s">
        <v>157</v>
      </c>
      <c r="BW50" s="34" t="s">
        <v>164</v>
      </c>
      <c r="BX50" s="34" t="s">
        <v>970</v>
      </c>
      <c r="BY50" s="35" t="s">
        <v>4150</v>
      </c>
      <c r="BZ50" s="35" t="s">
        <v>4151</v>
      </c>
      <c r="CA50" s="35" t="s">
        <v>157</v>
      </c>
    </row>
    <row r="51" spans="1:79" ht="75" x14ac:dyDescent="0.25">
      <c r="A51" s="30" t="s">
        <v>3243</v>
      </c>
      <c r="B51" s="43">
        <f>VLOOKUP(A51,'2018 Yes Tab'!A$2:B$307,2,FALSE)</f>
        <v>443</v>
      </c>
      <c r="C51" s="43"/>
      <c r="D51" s="30" t="s">
        <v>3244</v>
      </c>
      <c r="E51" s="30" t="s">
        <v>3245</v>
      </c>
      <c r="F51" s="51">
        <f>VLOOKUP(A51,Population!A188:C1131,2,FALSE)</f>
        <v>443</v>
      </c>
      <c r="G51" s="30" t="s">
        <v>164</v>
      </c>
      <c r="H51" s="31" t="s">
        <v>3246</v>
      </c>
      <c r="I51" s="31" t="s">
        <v>164</v>
      </c>
      <c r="J51" s="31" t="s">
        <v>762</v>
      </c>
      <c r="K51" s="31" t="s">
        <v>233</v>
      </c>
      <c r="L51" s="31" t="s">
        <v>157</v>
      </c>
      <c r="M51" s="31" t="s">
        <v>273</v>
      </c>
      <c r="N51" s="31" t="s">
        <v>3247</v>
      </c>
      <c r="O51" s="31" t="s">
        <v>1243</v>
      </c>
      <c r="P51" s="31" t="s">
        <v>3248</v>
      </c>
      <c r="Q51" s="31" t="s">
        <v>157</v>
      </c>
      <c r="R51" s="31" t="s">
        <v>487</v>
      </c>
      <c r="S51" s="31" t="s">
        <v>164</v>
      </c>
      <c r="T51" s="31" t="s">
        <v>762</v>
      </c>
      <c r="U51" s="31" t="s">
        <v>233</v>
      </c>
      <c r="V51" s="31" t="s">
        <v>157</v>
      </c>
      <c r="W51" s="31" t="s">
        <v>273</v>
      </c>
      <c r="X51" s="31" t="s">
        <v>3249</v>
      </c>
      <c r="Y51" s="31" t="s">
        <v>3250</v>
      </c>
      <c r="Z51" s="31" t="s">
        <v>341</v>
      </c>
      <c r="AA51" s="31" t="s">
        <v>157</v>
      </c>
      <c r="AB51" s="31" t="s">
        <v>259</v>
      </c>
      <c r="AC51" s="31" t="s">
        <v>157</v>
      </c>
      <c r="AD51" s="31" t="s">
        <v>157</v>
      </c>
      <c r="AE51" s="31" t="s">
        <v>157</v>
      </c>
      <c r="AF51" s="31" t="s">
        <v>157</v>
      </c>
      <c r="AG51" s="31" t="s">
        <v>157</v>
      </c>
      <c r="AH51" s="32" t="s">
        <v>3251</v>
      </c>
      <c r="AI51" s="32" t="s">
        <v>487</v>
      </c>
      <c r="AJ51" s="32" t="s">
        <v>3252</v>
      </c>
      <c r="AK51" s="32" t="s">
        <v>164</v>
      </c>
      <c r="AL51" s="32" t="s">
        <v>1050</v>
      </c>
      <c r="AM51" s="32" t="s">
        <v>524</v>
      </c>
      <c r="AN51" s="32" t="s">
        <v>233</v>
      </c>
      <c r="AO51" s="32" t="s">
        <v>157</v>
      </c>
      <c r="AP51" s="32" t="s">
        <v>3253</v>
      </c>
      <c r="AQ51" s="32" t="s">
        <v>157</v>
      </c>
      <c r="AR51" s="32" t="s">
        <v>1050</v>
      </c>
      <c r="AS51" s="32" t="s">
        <v>157</v>
      </c>
      <c r="AT51" s="32" t="s">
        <v>259</v>
      </c>
      <c r="AU51" s="32" t="s">
        <v>157</v>
      </c>
      <c r="AV51" s="32" t="s">
        <v>157</v>
      </c>
      <c r="AW51" s="32" t="s">
        <v>157</v>
      </c>
      <c r="AX51" s="32" t="s">
        <v>157</v>
      </c>
      <c r="AY51" s="32" t="s">
        <v>3254</v>
      </c>
      <c r="AZ51" s="32" t="s">
        <v>164</v>
      </c>
      <c r="BA51" s="32" t="s">
        <v>1050</v>
      </c>
      <c r="BB51" s="32" t="s">
        <v>524</v>
      </c>
      <c r="BC51" s="32" t="s">
        <v>233</v>
      </c>
      <c r="BD51" s="32" t="s">
        <v>157</v>
      </c>
      <c r="BE51" s="32" t="s">
        <v>3253</v>
      </c>
      <c r="BF51" s="32" t="s">
        <v>157</v>
      </c>
      <c r="BG51" s="32" t="s">
        <v>1050</v>
      </c>
      <c r="BH51" s="32" t="s">
        <v>157</v>
      </c>
      <c r="BI51" s="32" t="s">
        <v>259</v>
      </c>
      <c r="BJ51" s="32" t="s">
        <v>157</v>
      </c>
      <c r="BK51" s="32" t="s">
        <v>157</v>
      </c>
      <c r="BL51" s="32" t="s">
        <v>157</v>
      </c>
      <c r="BM51" s="32" t="s">
        <v>157</v>
      </c>
      <c r="BN51" s="33" t="s">
        <v>162</v>
      </c>
      <c r="BO51" s="33" t="s">
        <v>157</v>
      </c>
      <c r="BP51" s="33" t="s">
        <v>157</v>
      </c>
      <c r="BQ51" s="33" t="s">
        <v>157</v>
      </c>
      <c r="BR51" s="33" t="s">
        <v>157</v>
      </c>
      <c r="BS51" s="33" t="s">
        <v>157</v>
      </c>
      <c r="BT51" s="33" t="s">
        <v>157</v>
      </c>
      <c r="BU51" s="34" t="s">
        <v>162</v>
      </c>
      <c r="BV51" s="34" t="s">
        <v>157</v>
      </c>
      <c r="BW51" s="34" t="s">
        <v>162</v>
      </c>
      <c r="BX51" s="34" t="s">
        <v>157</v>
      </c>
      <c r="BY51" s="35" t="s">
        <v>580</v>
      </c>
      <c r="BZ51" s="35" t="s">
        <v>157</v>
      </c>
      <c r="CA51" s="35" t="s">
        <v>3255</v>
      </c>
    </row>
    <row r="52" spans="1:79" ht="30" x14ac:dyDescent="0.25">
      <c r="A52" s="30" t="s">
        <v>2925</v>
      </c>
      <c r="B52" s="43">
        <f>VLOOKUP(A52,'2018 Yes Tab'!A$2:B$307,2,FALSE)</f>
        <v>449</v>
      </c>
      <c r="C52" s="43"/>
      <c r="D52" s="30" t="s">
        <v>2926</v>
      </c>
      <c r="E52" s="30" t="s">
        <v>2927</v>
      </c>
      <c r="F52" s="51">
        <f>VLOOKUP(A52,Population!A125:C1068,2,FALSE)</f>
        <v>449</v>
      </c>
      <c r="G52" s="30" t="s">
        <v>164</v>
      </c>
      <c r="H52" s="31" t="s">
        <v>2493</v>
      </c>
      <c r="I52" s="31" t="s">
        <v>164</v>
      </c>
      <c r="J52" s="31" t="s">
        <v>2928</v>
      </c>
      <c r="K52" s="31" t="s">
        <v>233</v>
      </c>
      <c r="L52" s="31" t="s">
        <v>157</v>
      </c>
      <c r="M52" s="31" t="s">
        <v>273</v>
      </c>
      <c r="N52" s="31" t="s">
        <v>2929</v>
      </c>
      <c r="O52" s="31" t="s">
        <v>2930</v>
      </c>
      <c r="P52" s="31" t="s">
        <v>2931</v>
      </c>
      <c r="Q52" s="31" t="s">
        <v>157</v>
      </c>
      <c r="R52" s="31" t="s">
        <v>169</v>
      </c>
      <c r="S52" s="31" t="s">
        <v>164</v>
      </c>
      <c r="T52" s="31" t="s">
        <v>2928</v>
      </c>
      <c r="U52" s="31" t="s">
        <v>233</v>
      </c>
      <c r="V52" s="31" t="s">
        <v>157</v>
      </c>
      <c r="W52" s="31" t="s">
        <v>273</v>
      </c>
      <c r="X52" s="31" t="s">
        <v>2929</v>
      </c>
      <c r="Y52" s="31" t="s">
        <v>2932</v>
      </c>
      <c r="Z52" s="31" t="s">
        <v>2933</v>
      </c>
      <c r="AA52" s="31" t="s">
        <v>157</v>
      </c>
      <c r="AB52" s="31" t="s">
        <v>259</v>
      </c>
      <c r="AC52" s="31" t="s">
        <v>157</v>
      </c>
      <c r="AD52" s="31" t="s">
        <v>157</v>
      </c>
      <c r="AE52" s="31" t="s">
        <v>157</v>
      </c>
      <c r="AF52" s="31" t="s">
        <v>157</v>
      </c>
      <c r="AG52" s="31" t="s">
        <v>157</v>
      </c>
      <c r="AH52" s="32" t="s">
        <v>803</v>
      </c>
      <c r="AI52" s="32" t="s">
        <v>169</v>
      </c>
      <c r="AJ52" s="32" t="s">
        <v>816</v>
      </c>
      <c r="AK52" s="32" t="s">
        <v>162</v>
      </c>
      <c r="AL52" s="32" t="s">
        <v>157</v>
      </c>
      <c r="AM52" s="32" t="s">
        <v>157</v>
      </c>
      <c r="AN52" s="32" t="s">
        <v>157</v>
      </c>
      <c r="AO52" s="32" t="s">
        <v>157</v>
      </c>
      <c r="AP52" s="32" t="s">
        <v>157</v>
      </c>
      <c r="AQ52" s="32" t="s">
        <v>351</v>
      </c>
      <c r="AR52" s="32" t="s">
        <v>2934</v>
      </c>
      <c r="AS52" s="32" t="s">
        <v>157</v>
      </c>
      <c r="AT52" s="32" t="s">
        <v>259</v>
      </c>
      <c r="AU52" s="32" t="s">
        <v>157</v>
      </c>
      <c r="AV52" s="32" t="s">
        <v>157</v>
      </c>
      <c r="AW52" s="32" t="s">
        <v>157</v>
      </c>
      <c r="AX52" s="32" t="s">
        <v>157</v>
      </c>
      <c r="AY52" s="32" t="s">
        <v>816</v>
      </c>
      <c r="AZ52" s="32" t="s">
        <v>162</v>
      </c>
      <c r="BA52" s="32" t="s">
        <v>157</v>
      </c>
      <c r="BB52" s="32" t="s">
        <v>157</v>
      </c>
      <c r="BC52" s="32" t="s">
        <v>157</v>
      </c>
      <c r="BD52" s="32" t="s">
        <v>157</v>
      </c>
      <c r="BE52" s="32" t="s">
        <v>157</v>
      </c>
      <c r="BF52" s="32" t="s">
        <v>351</v>
      </c>
      <c r="BG52" s="32" t="s">
        <v>2934</v>
      </c>
      <c r="BH52" s="32" t="s">
        <v>157</v>
      </c>
      <c r="BI52" s="32" t="s">
        <v>259</v>
      </c>
      <c r="BJ52" s="32" t="s">
        <v>157</v>
      </c>
      <c r="BK52" s="32" t="s">
        <v>157</v>
      </c>
      <c r="BL52" s="32" t="s">
        <v>157</v>
      </c>
      <c r="BM52" s="32" t="s">
        <v>157</v>
      </c>
      <c r="BN52" s="33" t="s">
        <v>164</v>
      </c>
      <c r="BO52" s="33" t="s">
        <v>190</v>
      </c>
      <c r="BP52" s="33" t="s">
        <v>190</v>
      </c>
      <c r="BQ52" s="33" t="s">
        <v>167</v>
      </c>
      <c r="BR52" s="33" t="s">
        <v>157</v>
      </c>
      <c r="BS52" s="33" t="s">
        <v>647</v>
      </c>
      <c r="BT52" s="33" t="s">
        <v>157</v>
      </c>
      <c r="BU52" s="34" t="s">
        <v>162</v>
      </c>
      <c r="BV52" s="34" t="s">
        <v>157</v>
      </c>
      <c r="BW52" s="34" t="s">
        <v>164</v>
      </c>
      <c r="BX52" s="34" t="s">
        <v>832</v>
      </c>
      <c r="BY52" s="35" t="s">
        <v>2935</v>
      </c>
      <c r="BZ52" s="35" t="s">
        <v>2936</v>
      </c>
      <c r="CA52" s="35" t="s">
        <v>157</v>
      </c>
    </row>
    <row r="53" spans="1:79" ht="30" x14ac:dyDescent="0.25">
      <c r="A53" s="30" t="s">
        <v>3073</v>
      </c>
      <c r="B53" s="43">
        <f>VLOOKUP(A53,'2018 Yes Tab'!A$2:B$307,2,FALSE)</f>
        <v>461</v>
      </c>
      <c r="C53" s="43"/>
      <c r="D53" s="30" t="s">
        <v>3074</v>
      </c>
      <c r="E53" s="30" t="s">
        <v>3075</v>
      </c>
      <c r="F53" s="51">
        <f>VLOOKUP(A53,Population!A149:C1092,2,FALSE)</f>
        <v>461</v>
      </c>
      <c r="G53" s="30" t="s">
        <v>164</v>
      </c>
      <c r="H53" s="31" t="s">
        <v>3076</v>
      </c>
      <c r="I53" s="31" t="s">
        <v>164</v>
      </c>
      <c r="J53" s="31" t="s">
        <v>3077</v>
      </c>
      <c r="K53" s="31" t="s">
        <v>233</v>
      </c>
      <c r="L53" s="31" t="s">
        <v>157</v>
      </c>
      <c r="M53" s="31" t="s">
        <v>273</v>
      </c>
      <c r="N53" s="31" t="s">
        <v>3078</v>
      </c>
      <c r="O53" s="31" t="s">
        <v>3079</v>
      </c>
      <c r="P53" s="31" t="s">
        <v>3080</v>
      </c>
      <c r="Q53" s="31" t="s">
        <v>157</v>
      </c>
      <c r="R53" s="31" t="s">
        <v>340</v>
      </c>
      <c r="S53" s="31" t="s">
        <v>164</v>
      </c>
      <c r="T53" s="31" t="s">
        <v>3077</v>
      </c>
      <c r="U53" s="31" t="s">
        <v>233</v>
      </c>
      <c r="V53" s="31" t="s">
        <v>157</v>
      </c>
      <c r="W53" s="31" t="s">
        <v>273</v>
      </c>
      <c r="X53" s="31" t="s">
        <v>3078</v>
      </c>
      <c r="Y53" s="31" t="s">
        <v>157</v>
      </c>
      <c r="Z53" s="31" t="s">
        <v>157</v>
      </c>
      <c r="AA53" s="31" t="s">
        <v>157</v>
      </c>
      <c r="AB53" s="31" t="s">
        <v>259</v>
      </c>
      <c r="AC53" s="31" t="s">
        <v>157</v>
      </c>
      <c r="AD53" s="31" t="s">
        <v>157</v>
      </c>
      <c r="AE53" s="31" t="s">
        <v>157</v>
      </c>
      <c r="AF53" s="31" t="s">
        <v>157</v>
      </c>
      <c r="AG53" s="31" t="s">
        <v>157</v>
      </c>
      <c r="AH53" s="32" t="s">
        <v>3081</v>
      </c>
      <c r="AI53" s="32" t="s">
        <v>340</v>
      </c>
      <c r="AJ53" s="32" t="s">
        <v>1405</v>
      </c>
      <c r="AK53" s="32" t="s">
        <v>164</v>
      </c>
      <c r="AL53" s="32" t="s">
        <v>3082</v>
      </c>
      <c r="AM53" s="32" t="s">
        <v>273</v>
      </c>
      <c r="AN53" s="32" t="s">
        <v>233</v>
      </c>
      <c r="AO53" s="32" t="s">
        <v>157</v>
      </c>
      <c r="AP53" s="32" t="s">
        <v>3083</v>
      </c>
      <c r="AQ53" s="32" t="s">
        <v>157</v>
      </c>
      <c r="AR53" s="32" t="s">
        <v>3082</v>
      </c>
      <c r="AS53" s="32" t="s">
        <v>157</v>
      </c>
      <c r="AT53" s="32" t="s">
        <v>259</v>
      </c>
      <c r="AU53" s="32" t="s">
        <v>157</v>
      </c>
      <c r="AV53" s="32" t="s">
        <v>157</v>
      </c>
      <c r="AW53" s="32" t="s">
        <v>157</v>
      </c>
      <c r="AX53" s="32" t="s">
        <v>157</v>
      </c>
      <c r="AY53" s="32" t="s">
        <v>157</v>
      </c>
      <c r="AZ53" s="32" t="s">
        <v>164</v>
      </c>
      <c r="BA53" s="32" t="s">
        <v>3082</v>
      </c>
      <c r="BB53" s="32" t="s">
        <v>273</v>
      </c>
      <c r="BC53" s="32" t="s">
        <v>233</v>
      </c>
      <c r="BD53" s="32" t="s">
        <v>157</v>
      </c>
      <c r="BE53" s="32" t="s">
        <v>3083</v>
      </c>
      <c r="BF53" s="32" t="s">
        <v>157</v>
      </c>
      <c r="BG53" s="32" t="s">
        <v>3082</v>
      </c>
      <c r="BH53" s="32" t="s">
        <v>157</v>
      </c>
      <c r="BI53" s="32" t="s">
        <v>259</v>
      </c>
      <c r="BJ53" s="32" t="s">
        <v>157</v>
      </c>
      <c r="BK53" s="32" t="s">
        <v>157</v>
      </c>
      <c r="BL53" s="32" t="s">
        <v>157</v>
      </c>
      <c r="BM53" s="32" t="s">
        <v>157</v>
      </c>
      <c r="BN53" s="33" t="s">
        <v>164</v>
      </c>
      <c r="BO53" s="33" t="s">
        <v>556</v>
      </c>
      <c r="BP53" s="33" t="s">
        <v>157</v>
      </c>
      <c r="BQ53" s="33" t="s">
        <v>167</v>
      </c>
      <c r="BR53" s="33" t="s">
        <v>157</v>
      </c>
      <c r="BS53" s="33" t="s">
        <v>3084</v>
      </c>
      <c r="BT53" s="33" t="s">
        <v>157</v>
      </c>
      <c r="BU53" s="34" t="s">
        <v>162</v>
      </c>
      <c r="BV53" s="34" t="s">
        <v>157</v>
      </c>
      <c r="BW53" s="34" t="s">
        <v>162</v>
      </c>
      <c r="BX53" s="34" t="s">
        <v>157</v>
      </c>
      <c r="BY53" s="35" t="s">
        <v>157</v>
      </c>
      <c r="BZ53" s="35" t="s">
        <v>157</v>
      </c>
      <c r="CA53" s="35" t="s">
        <v>157</v>
      </c>
    </row>
    <row r="54" spans="1:79" ht="45" x14ac:dyDescent="0.25">
      <c r="A54" s="30" t="s">
        <v>3073</v>
      </c>
      <c r="B54" s="43">
        <f>VLOOKUP(A54,'2018 Yes Tab'!A$2:B$307,2,FALSE)</f>
        <v>461</v>
      </c>
      <c r="C54" s="43"/>
      <c r="D54" s="30" t="s">
        <v>3074</v>
      </c>
      <c r="E54" s="30" t="s">
        <v>3075</v>
      </c>
      <c r="F54" s="51">
        <f>VLOOKUP(A54,Population!A150:C1093,2,FALSE)</f>
        <v>461</v>
      </c>
      <c r="G54" s="30" t="s">
        <v>164</v>
      </c>
      <c r="H54" s="31" t="s">
        <v>2283</v>
      </c>
      <c r="I54" s="31" t="s">
        <v>164</v>
      </c>
      <c r="J54" s="31" t="s">
        <v>3077</v>
      </c>
      <c r="K54" s="31" t="s">
        <v>614</v>
      </c>
      <c r="L54" s="31" t="s">
        <v>157</v>
      </c>
      <c r="M54" s="31" t="s">
        <v>273</v>
      </c>
      <c r="N54" s="31" t="s">
        <v>3078</v>
      </c>
      <c r="O54" s="31" t="s">
        <v>3079</v>
      </c>
      <c r="P54" s="31" t="s">
        <v>3080</v>
      </c>
      <c r="Q54" s="31" t="s">
        <v>157</v>
      </c>
      <c r="R54" s="31" t="s">
        <v>959</v>
      </c>
      <c r="S54" s="31" t="s">
        <v>164</v>
      </c>
      <c r="T54" s="31" t="s">
        <v>3077</v>
      </c>
      <c r="U54" s="31" t="s">
        <v>233</v>
      </c>
      <c r="V54" s="31" t="s">
        <v>157</v>
      </c>
      <c r="W54" s="31" t="s">
        <v>273</v>
      </c>
      <c r="X54" s="31" t="s">
        <v>3078</v>
      </c>
      <c r="Y54" s="31" t="s">
        <v>4508</v>
      </c>
      <c r="Z54" s="31" t="s">
        <v>4509</v>
      </c>
      <c r="AA54" s="31" t="s">
        <v>157</v>
      </c>
      <c r="AB54" s="31" t="s">
        <v>259</v>
      </c>
      <c r="AC54" s="31" t="s">
        <v>157</v>
      </c>
      <c r="AD54" s="31" t="s">
        <v>157</v>
      </c>
      <c r="AE54" s="31" t="s">
        <v>157</v>
      </c>
      <c r="AF54" s="31" t="s">
        <v>157</v>
      </c>
      <c r="AG54" s="31" t="s">
        <v>157</v>
      </c>
      <c r="AH54" s="32" t="s">
        <v>2147</v>
      </c>
      <c r="AI54" s="32" t="s">
        <v>344</v>
      </c>
      <c r="AJ54" s="32" t="s">
        <v>1405</v>
      </c>
      <c r="AK54" s="32" t="s">
        <v>164</v>
      </c>
      <c r="AL54" s="32" t="s">
        <v>3082</v>
      </c>
      <c r="AM54" s="32" t="s">
        <v>273</v>
      </c>
      <c r="AN54" s="32" t="s">
        <v>233</v>
      </c>
      <c r="AO54" s="32" t="s">
        <v>157</v>
      </c>
      <c r="AP54" s="32" t="s">
        <v>3083</v>
      </c>
      <c r="AQ54" s="32" t="s">
        <v>157</v>
      </c>
      <c r="AR54" s="32" t="s">
        <v>3082</v>
      </c>
      <c r="AS54" s="32" t="s">
        <v>157</v>
      </c>
      <c r="AT54" s="32" t="s">
        <v>687</v>
      </c>
      <c r="AU54" s="32" t="s">
        <v>157</v>
      </c>
      <c r="AV54" s="32" t="s">
        <v>157</v>
      </c>
      <c r="AW54" s="32" t="s">
        <v>157</v>
      </c>
      <c r="AX54" s="32" t="s">
        <v>4510</v>
      </c>
      <c r="AY54" s="32" t="s">
        <v>4511</v>
      </c>
      <c r="AZ54" s="32" t="s">
        <v>164</v>
      </c>
      <c r="BA54" s="32" t="s">
        <v>3082</v>
      </c>
      <c r="BB54" s="32" t="s">
        <v>273</v>
      </c>
      <c r="BC54" s="32" t="s">
        <v>233</v>
      </c>
      <c r="BD54" s="32" t="s">
        <v>157</v>
      </c>
      <c r="BE54" s="32" t="s">
        <v>3083</v>
      </c>
      <c r="BF54" s="32" t="s">
        <v>157</v>
      </c>
      <c r="BG54" s="32" t="s">
        <v>3082</v>
      </c>
      <c r="BH54" s="32" t="s">
        <v>157</v>
      </c>
      <c r="BI54" s="32" t="s">
        <v>687</v>
      </c>
      <c r="BJ54" s="32" t="s">
        <v>157</v>
      </c>
      <c r="BK54" s="32" t="s">
        <v>157</v>
      </c>
      <c r="BL54" s="32" t="s">
        <v>157</v>
      </c>
      <c r="BM54" s="32" t="s">
        <v>4510</v>
      </c>
      <c r="BN54" s="33" t="s">
        <v>164</v>
      </c>
      <c r="BO54" s="33" t="s">
        <v>556</v>
      </c>
      <c r="BP54" s="33" t="s">
        <v>556</v>
      </c>
      <c r="BQ54" s="33" t="s">
        <v>167</v>
      </c>
      <c r="BR54" s="33" t="s">
        <v>157</v>
      </c>
      <c r="BS54" s="33" t="s">
        <v>3084</v>
      </c>
      <c r="BT54" s="33" t="s">
        <v>4512</v>
      </c>
      <c r="BU54" s="34" t="s">
        <v>164</v>
      </c>
      <c r="BV54" s="34" t="s">
        <v>1690</v>
      </c>
      <c r="BW54" s="34" t="s">
        <v>162</v>
      </c>
      <c r="BX54" s="34" t="s">
        <v>157</v>
      </c>
      <c r="BY54" s="35" t="s">
        <v>162</v>
      </c>
      <c r="BZ54" s="35" t="s">
        <v>162</v>
      </c>
      <c r="CA54" s="35" t="s">
        <v>157</v>
      </c>
    </row>
    <row r="55" spans="1:79" ht="30" x14ac:dyDescent="0.25">
      <c r="A55" s="30" t="s">
        <v>676</v>
      </c>
      <c r="B55" s="43">
        <f>VLOOKUP(A55,'2018 Yes Tab'!A$2:B$307,2,FALSE)</f>
        <v>483</v>
      </c>
      <c r="C55" s="43"/>
      <c r="D55" s="30" t="s">
        <v>677</v>
      </c>
      <c r="E55" s="30" t="s">
        <v>678</v>
      </c>
      <c r="F55" s="51">
        <f>VLOOKUP(A55,Population!A32:C975,2,FALSE)</f>
        <v>483</v>
      </c>
      <c r="G55" s="30" t="s">
        <v>164</v>
      </c>
      <c r="H55" s="31" t="s">
        <v>679</v>
      </c>
      <c r="I55" s="31" t="s">
        <v>164</v>
      </c>
      <c r="J55" s="31" t="s">
        <v>680</v>
      </c>
      <c r="K55" s="31" t="s">
        <v>233</v>
      </c>
      <c r="L55" s="31" t="s">
        <v>157</v>
      </c>
      <c r="M55" s="31" t="s">
        <v>340</v>
      </c>
      <c r="N55" s="31" t="s">
        <v>681</v>
      </c>
      <c r="O55" s="31" t="s">
        <v>682</v>
      </c>
      <c r="P55" s="31" t="s">
        <v>278</v>
      </c>
      <c r="Q55" s="31" t="s">
        <v>157</v>
      </c>
      <c r="R55" s="31" t="s">
        <v>683</v>
      </c>
      <c r="S55" s="31" t="s">
        <v>164</v>
      </c>
      <c r="T55" s="31" t="s">
        <v>680</v>
      </c>
      <c r="U55" s="31" t="s">
        <v>233</v>
      </c>
      <c r="V55" s="31" t="s">
        <v>157</v>
      </c>
      <c r="W55" s="31" t="s">
        <v>340</v>
      </c>
      <c r="X55" s="31" t="s">
        <v>684</v>
      </c>
      <c r="Y55" s="31" t="s">
        <v>685</v>
      </c>
      <c r="Z55" s="31" t="s">
        <v>686</v>
      </c>
      <c r="AA55" s="31" t="s">
        <v>157</v>
      </c>
      <c r="AB55" s="31" t="s">
        <v>687</v>
      </c>
      <c r="AC55" s="31" t="s">
        <v>157</v>
      </c>
      <c r="AD55" s="31" t="s">
        <v>157</v>
      </c>
      <c r="AE55" s="31" t="s">
        <v>157</v>
      </c>
      <c r="AF55" s="31" t="s">
        <v>688</v>
      </c>
      <c r="AG55" s="31" t="s">
        <v>157</v>
      </c>
      <c r="AH55" s="32" t="s">
        <v>679</v>
      </c>
      <c r="AI55" s="32" t="s">
        <v>680</v>
      </c>
      <c r="AJ55" s="32" t="s">
        <v>689</v>
      </c>
      <c r="AK55" s="32" t="s">
        <v>164</v>
      </c>
      <c r="AL55" s="32" t="s">
        <v>690</v>
      </c>
      <c r="AM55" s="32" t="s">
        <v>340</v>
      </c>
      <c r="AN55" s="32" t="s">
        <v>233</v>
      </c>
      <c r="AO55" s="32" t="s">
        <v>157</v>
      </c>
      <c r="AP55" s="32" t="s">
        <v>691</v>
      </c>
      <c r="AQ55" s="32" t="s">
        <v>157</v>
      </c>
      <c r="AR55" s="32" t="s">
        <v>186</v>
      </c>
      <c r="AS55" s="32" t="s">
        <v>157</v>
      </c>
      <c r="AT55" s="32" t="s">
        <v>259</v>
      </c>
      <c r="AU55" s="32" t="s">
        <v>157</v>
      </c>
      <c r="AV55" s="32" t="s">
        <v>157</v>
      </c>
      <c r="AW55" s="32" t="s">
        <v>157</v>
      </c>
      <c r="AX55" s="32" t="s">
        <v>157</v>
      </c>
      <c r="AY55" s="32" t="s">
        <v>692</v>
      </c>
      <c r="AZ55" s="32" t="s">
        <v>164</v>
      </c>
      <c r="BA55" s="32" t="s">
        <v>690</v>
      </c>
      <c r="BB55" s="32" t="s">
        <v>340</v>
      </c>
      <c r="BC55" s="32" t="s">
        <v>233</v>
      </c>
      <c r="BD55" s="32" t="s">
        <v>157</v>
      </c>
      <c r="BE55" s="32" t="s">
        <v>693</v>
      </c>
      <c r="BF55" s="32" t="s">
        <v>157</v>
      </c>
      <c r="BG55" s="32" t="s">
        <v>186</v>
      </c>
      <c r="BH55" s="32" t="s">
        <v>157</v>
      </c>
      <c r="BI55" s="32" t="s">
        <v>259</v>
      </c>
      <c r="BJ55" s="32" t="s">
        <v>157</v>
      </c>
      <c r="BK55" s="32" t="s">
        <v>157</v>
      </c>
      <c r="BL55" s="32" t="s">
        <v>157</v>
      </c>
      <c r="BM55" s="32" t="s">
        <v>157</v>
      </c>
      <c r="BN55" s="33" t="s">
        <v>162</v>
      </c>
      <c r="BO55" s="33" t="s">
        <v>157</v>
      </c>
      <c r="BP55" s="33" t="s">
        <v>157</v>
      </c>
      <c r="BQ55" s="33" t="s">
        <v>157</v>
      </c>
      <c r="BR55" s="33" t="s">
        <v>157</v>
      </c>
      <c r="BS55" s="33" t="s">
        <v>157</v>
      </c>
      <c r="BT55" s="33" t="s">
        <v>157</v>
      </c>
      <c r="BU55" s="34" t="s">
        <v>162</v>
      </c>
      <c r="BV55" s="34" t="s">
        <v>157</v>
      </c>
      <c r="BW55" s="34" t="s">
        <v>164</v>
      </c>
      <c r="BX55" s="34" t="s">
        <v>694</v>
      </c>
      <c r="BY55" s="35" t="s">
        <v>695</v>
      </c>
      <c r="BZ55" s="35" t="s">
        <v>696</v>
      </c>
      <c r="CA55" s="35" t="s">
        <v>697</v>
      </c>
    </row>
    <row r="56" spans="1:79" x14ac:dyDescent="0.25">
      <c r="A56" s="30" t="s">
        <v>986</v>
      </c>
      <c r="B56" s="43">
        <f>VLOOKUP(A56,'2018 Yes Tab'!A$2:B$307,2,FALSE)</f>
        <v>499</v>
      </c>
      <c r="C56" s="43"/>
      <c r="D56" s="30" t="s">
        <v>987</v>
      </c>
      <c r="E56" s="30" t="s">
        <v>988</v>
      </c>
      <c r="F56" s="51">
        <f>VLOOKUP(A56,Population!A24:C967,2,FALSE)</f>
        <v>499</v>
      </c>
      <c r="G56" s="30" t="s">
        <v>164</v>
      </c>
      <c r="H56" s="31" t="s">
        <v>522</v>
      </c>
      <c r="I56" s="31" t="s">
        <v>164</v>
      </c>
      <c r="J56" s="31" t="s">
        <v>989</v>
      </c>
      <c r="K56" s="31" t="s">
        <v>233</v>
      </c>
      <c r="L56" s="31" t="s">
        <v>157</v>
      </c>
      <c r="M56" s="31" t="s">
        <v>524</v>
      </c>
      <c r="N56" s="31" t="s">
        <v>990</v>
      </c>
      <c r="O56" s="31" t="s">
        <v>157</v>
      </c>
      <c r="P56" s="31" t="s">
        <v>157</v>
      </c>
      <c r="Q56" s="31" t="s">
        <v>157</v>
      </c>
      <c r="R56" s="31" t="s">
        <v>967</v>
      </c>
      <c r="S56" s="31" t="s">
        <v>164</v>
      </c>
      <c r="T56" s="31" t="s">
        <v>991</v>
      </c>
      <c r="U56" s="31" t="s">
        <v>233</v>
      </c>
      <c r="V56" s="31" t="s">
        <v>157</v>
      </c>
      <c r="W56" s="31" t="s">
        <v>524</v>
      </c>
      <c r="X56" s="31" t="s">
        <v>992</v>
      </c>
      <c r="Y56" s="31" t="s">
        <v>157</v>
      </c>
      <c r="Z56" s="31" t="s">
        <v>157</v>
      </c>
      <c r="AA56" s="31" t="s">
        <v>157</v>
      </c>
      <c r="AB56" s="31" t="s">
        <v>157</v>
      </c>
      <c r="AC56" s="31" t="s">
        <v>157</v>
      </c>
      <c r="AD56" s="31" t="s">
        <v>157</v>
      </c>
      <c r="AE56" s="31" t="s">
        <v>157</v>
      </c>
      <c r="AF56" s="31" t="s">
        <v>157</v>
      </c>
      <c r="AG56" s="31" t="s">
        <v>157</v>
      </c>
      <c r="AH56" s="32" t="s">
        <v>522</v>
      </c>
      <c r="AI56" s="32" t="s">
        <v>967</v>
      </c>
      <c r="AJ56" s="32" t="s">
        <v>243</v>
      </c>
      <c r="AK56" s="32" t="s">
        <v>164</v>
      </c>
      <c r="AL56" s="32" t="s">
        <v>993</v>
      </c>
      <c r="AM56" s="32" t="s">
        <v>524</v>
      </c>
      <c r="AN56" s="32" t="s">
        <v>233</v>
      </c>
      <c r="AO56" s="32" t="s">
        <v>157</v>
      </c>
      <c r="AP56" s="32" t="s">
        <v>188</v>
      </c>
      <c r="AQ56" s="32" t="s">
        <v>157</v>
      </c>
      <c r="AR56" s="32" t="s">
        <v>157</v>
      </c>
      <c r="AS56" s="32" t="s">
        <v>157</v>
      </c>
      <c r="AT56" s="32" t="s">
        <v>157</v>
      </c>
      <c r="AU56" s="32" t="s">
        <v>157</v>
      </c>
      <c r="AV56" s="32" t="s">
        <v>157</v>
      </c>
      <c r="AW56" s="32" t="s">
        <v>157</v>
      </c>
      <c r="AX56" s="32" t="s">
        <v>157</v>
      </c>
      <c r="AY56" s="32" t="s">
        <v>243</v>
      </c>
      <c r="AZ56" s="32" t="s">
        <v>164</v>
      </c>
      <c r="BA56" s="32" t="s">
        <v>243</v>
      </c>
      <c r="BB56" s="32" t="s">
        <v>524</v>
      </c>
      <c r="BC56" s="32" t="s">
        <v>233</v>
      </c>
      <c r="BD56" s="32" t="s">
        <v>157</v>
      </c>
      <c r="BE56" s="32" t="s">
        <v>188</v>
      </c>
      <c r="BF56" s="32" t="s">
        <v>157</v>
      </c>
      <c r="BG56" s="32" t="s">
        <v>157</v>
      </c>
      <c r="BH56" s="32" t="s">
        <v>157</v>
      </c>
      <c r="BI56" s="32" t="s">
        <v>157</v>
      </c>
      <c r="BJ56" s="32" t="s">
        <v>157</v>
      </c>
      <c r="BK56" s="32" t="s">
        <v>157</v>
      </c>
      <c r="BL56" s="32" t="s">
        <v>157</v>
      </c>
      <c r="BM56" s="32" t="s">
        <v>157</v>
      </c>
      <c r="BN56" s="33" t="s">
        <v>162</v>
      </c>
      <c r="BO56" s="33" t="s">
        <v>157</v>
      </c>
      <c r="BP56" s="33" t="s">
        <v>157</v>
      </c>
      <c r="BQ56" s="33" t="s">
        <v>157</v>
      </c>
      <c r="BR56" s="33" t="s">
        <v>157</v>
      </c>
      <c r="BS56" s="33" t="s">
        <v>157</v>
      </c>
      <c r="BT56" s="33" t="s">
        <v>157</v>
      </c>
      <c r="BU56" s="34" t="s">
        <v>162</v>
      </c>
      <c r="BV56" s="34" t="s">
        <v>157</v>
      </c>
      <c r="BW56" s="34" t="s">
        <v>164</v>
      </c>
      <c r="BX56" s="34" t="s">
        <v>710</v>
      </c>
      <c r="BY56" s="35" t="s">
        <v>157</v>
      </c>
      <c r="BZ56" s="35" t="s">
        <v>157</v>
      </c>
      <c r="CA56" s="35" t="s">
        <v>157</v>
      </c>
    </row>
    <row r="57" spans="1:79" ht="30" x14ac:dyDescent="0.25">
      <c r="A57" s="30" t="s">
        <v>5928</v>
      </c>
      <c r="B57" s="43">
        <f>VLOOKUP(A57,'2018 Yes Tab'!A$2:B$307,2,FALSE)</f>
        <v>505</v>
      </c>
      <c r="C57" s="43"/>
      <c r="D57" s="30" t="s">
        <v>4646</v>
      </c>
      <c r="E57" s="30" t="s">
        <v>4647</v>
      </c>
      <c r="F57" s="51">
        <f>VLOOKUP(A57,Population!A158:C1101,2,FALSE)</f>
        <v>505</v>
      </c>
      <c r="G57" s="30" t="s">
        <v>164</v>
      </c>
      <c r="H57" s="31" t="s">
        <v>1565</v>
      </c>
      <c r="I57" s="31" t="s">
        <v>164</v>
      </c>
      <c r="J57" s="31" t="s">
        <v>4648</v>
      </c>
      <c r="K57" s="31" t="s">
        <v>233</v>
      </c>
      <c r="L57" s="31" t="s">
        <v>157</v>
      </c>
      <c r="M57" s="31" t="s">
        <v>273</v>
      </c>
      <c r="N57" s="31" t="s">
        <v>4649</v>
      </c>
      <c r="O57" s="31" t="s">
        <v>4650</v>
      </c>
      <c r="P57" s="31" t="s">
        <v>4651</v>
      </c>
      <c r="Q57" s="31" t="s">
        <v>157</v>
      </c>
      <c r="R57" s="31" t="s">
        <v>680</v>
      </c>
      <c r="S57" s="31" t="s">
        <v>164</v>
      </c>
      <c r="T57" s="31" t="s">
        <v>4648</v>
      </c>
      <c r="U57" s="31" t="s">
        <v>233</v>
      </c>
      <c r="V57" s="31" t="s">
        <v>157</v>
      </c>
      <c r="W57" s="31" t="s">
        <v>273</v>
      </c>
      <c r="X57" s="31" t="s">
        <v>4649</v>
      </c>
      <c r="Y57" s="31" t="s">
        <v>4652</v>
      </c>
      <c r="Z57" s="31" t="s">
        <v>4653</v>
      </c>
      <c r="AA57" s="31" t="s">
        <v>157</v>
      </c>
      <c r="AB57" s="31" t="s">
        <v>259</v>
      </c>
      <c r="AC57" s="31" t="s">
        <v>157</v>
      </c>
      <c r="AD57" s="31" t="s">
        <v>157</v>
      </c>
      <c r="AE57" s="31" t="s">
        <v>157</v>
      </c>
      <c r="AF57" s="31" t="s">
        <v>157</v>
      </c>
      <c r="AG57" s="31" t="s">
        <v>157</v>
      </c>
      <c r="AH57" s="32" t="s">
        <v>2338</v>
      </c>
      <c r="AI57" s="32" t="s">
        <v>546</v>
      </c>
      <c r="AJ57" s="32" t="s">
        <v>4654</v>
      </c>
      <c r="AK57" s="32" t="s">
        <v>164</v>
      </c>
      <c r="AL57" s="32" t="s">
        <v>825</v>
      </c>
      <c r="AM57" s="32" t="s">
        <v>273</v>
      </c>
      <c r="AN57" s="32" t="s">
        <v>233</v>
      </c>
      <c r="AO57" s="32" t="s">
        <v>157</v>
      </c>
      <c r="AP57" s="32" t="s">
        <v>4655</v>
      </c>
      <c r="AQ57" s="32" t="s">
        <v>157</v>
      </c>
      <c r="AR57" s="32" t="s">
        <v>825</v>
      </c>
      <c r="AS57" s="32" t="s">
        <v>157</v>
      </c>
      <c r="AT57" s="32" t="s">
        <v>259</v>
      </c>
      <c r="AU57" s="32" t="s">
        <v>157</v>
      </c>
      <c r="AV57" s="32" t="s">
        <v>157</v>
      </c>
      <c r="AW57" s="32" t="s">
        <v>157</v>
      </c>
      <c r="AX57" s="32" t="s">
        <v>157</v>
      </c>
      <c r="AY57" s="32" t="s">
        <v>4656</v>
      </c>
      <c r="AZ57" s="32" t="s">
        <v>164</v>
      </c>
      <c r="BA57" s="32" t="s">
        <v>825</v>
      </c>
      <c r="BB57" s="32" t="s">
        <v>273</v>
      </c>
      <c r="BC57" s="32" t="s">
        <v>233</v>
      </c>
      <c r="BD57" s="32" t="s">
        <v>157</v>
      </c>
      <c r="BE57" s="32" t="s">
        <v>4655</v>
      </c>
      <c r="BF57" s="32" t="s">
        <v>157</v>
      </c>
      <c r="BG57" s="32" t="s">
        <v>825</v>
      </c>
      <c r="BH57" s="32" t="s">
        <v>157</v>
      </c>
      <c r="BI57" s="32" t="s">
        <v>259</v>
      </c>
      <c r="BJ57" s="32" t="s">
        <v>157</v>
      </c>
      <c r="BK57" s="32" t="s">
        <v>157</v>
      </c>
      <c r="BL57" s="32" t="s">
        <v>157</v>
      </c>
      <c r="BM57" s="32" t="s">
        <v>157</v>
      </c>
      <c r="BN57" s="33" t="s">
        <v>162</v>
      </c>
      <c r="BO57" s="33" t="s">
        <v>157</v>
      </c>
      <c r="BP57" s="33" t="s">
        <v>157</v>
      </c>
      <c r="BQ57" s="33" t="s">
        <v>157</v>
      </c>
      <c r="BR57" s="33" t="s">
        <v>157</v>
      </c>
      <c r="BS57" s="33" t="s">
        <v>157</v>
      </c>
      <c r="BT57" s="33" t="s">
        <v>157</v>
      </c>
      <c r="BU57" s="34" t="s">
        <v>162</v>
      </c>
      <c r="BV57" s="34" t="s">
        <v>157</v>
      </c>
      <c r="BW57" s="34" t="s">
        <v>164</v>
      </c>
      <c r="BX57" s="34" t="s">
        <v>4657</v>
      </c>
      <c r="BY57" s="35" t="s">
        <v>4658</v>
      </c>
      <c r="BZ57" s="35" t="s">
        <v>4659</v>
      </c>
      <c r="CA57" s="35" t="s">
        <v>4660</v>
      </c>
    </row>
    <row r="58" spans="1:79" ht="90" x14ac:dyDescent="0.25">
      <c r="A58" s="30" t="s">
        <v>4169</v>
      </c>
      <c r="B58" s="43">
        <f>VLOOKUP(A58,'2018 Yes Tab'!A$2:B$307,2,FALSE)</f>
        <v>507</v>
      </c>
      <c r="C58" s="43"/>
      <c r="D58" s="30" t="s">
        <v>4170</v>
      </c>
      <c r="E58" s="30" t="s">
        <v>4171</v>
      </c>
      <c r="F58" s="51">
        <f>VLOOKUP(A58,Population!A152:C1095,2,FALSE)</f>
        <v>507</v>
      </c>
      <c r="G58" s="30" t="s">
        <v>164</v>
      </c>
      <c r="H58" s="31" t="s">
        <v>3442</v>
      </c>
      <c r="I58" s="31" t="s">
        <v>164</v>
      </c>
      <c r="J58" s="31" t="s">
        <v>4172</v>
      </c>
      <c r="K58" s="31" t="s">
        <v>233</v>
      </c>
      <c r="L58" s="31" t="s">
        <v>157</v>
      </c>
      <c r="M58" s="31" t="s">
        <v>503</v>
      </c>
      <c r="N58" s="31" t="s">
        <v>157</v>
      </c>
      <c r="O58" s="31" t="s">
        <v>470</v>
      </c>
      <c r="P58" s="31" t="s">
        <v>762</v>
      </c>
      <c r="Q58" s="31" t="s">
        <v>157</v>
      </c>
      <c r="R58" s="31" t="s">
        <v>157</v>
      </c>
      <c r="S58" s="31" t="s">
        <v>164</v>
      </c>
      <c r="T58" s="31" t="s">
        <v>4172</v>
      </c>
      <c r="U58" s="31" t="s">
        <v>233</v>
      </c>
      <c r="V58" s="31" t="s">
        <v>157</v>
      </c>
      <c r="W58" s="31" t="s">
        <v>503</v>
      </c>
      <c r="X58" s="31" t="s">
        <v>157</v>
      </c>
      <c r="Y58" s="31" t="s">
        <v>264</v>
      </c>
      <c r="Z58" s="31" t="s">
        <v>264</v>
      </c>
      <c r="AA58" s="31" t="s">
        <v>157</v>
      </c>
      <c r="AB58" s="31" t="s">
        <v>865</v>
      </c>
      <c r="AC58" s="31" t="s">
        <v>157</v>
      </c>
      <c r="AD58" s="31" t="s">
        <v>157</v>
      </c>
      <c r="AE58" s="31" t="s">
        <v>157</v>
      </c>
      <c r="AF58" s="31" t="s">
        <v>157</v>
      </c>
      <c r="AG58" s="31" t="s">
        <v>4173</v>
      </c>
      <c r="AH58" s="32" t="s">
        <v>3442</v>
      </c>
      <c r="AI58" s="32" t="s">
        <v>157</v>
      </c>
      <c r="AJ58" s="32" t="s">
        <v>157</v>
      </c>
      <c r="AK58" s="32" t="s">
        <v>164</v>
      </c>
      <c r="AL58" s="32" t="s">
        <v>797</v>
      </c>
      <c r="AM58" s="32" t="s">
        <v>503</v>
      </c>
      <c r="AN58" s="32" t="s">
        <v>233</v>
      </c>
      <c r="AO58" s="32" t="s">
        <v>157</v>
      </c>
      <c r="AP58" s="32" t="s">
        <v>157</v>
      </c>
      <c r="AQ58" s="32" t="s">
        <v>157</v>
      </c>
      <c r="AR58" s="32" t="s">
        <v>157</v>
      </c>
      <c r="AS58" s="32" t="s">
        <v>157</v>
      </c>
      <c r="AT58" s="32" t="s">
        <v>814</v>
      </c>
      <c r="AU58" s="32" t="s">
        <v>157</v>
      </c>
      <c r="AV58" s="32" t="s">
        <v>157</v>
      </c>
      <c r="AW58" s="32" t="s">
        <v>4174</v>
      </c>
      <c r="AX58" s="32" t="s">
        <v>157</v>
      </c>
      <c r="AY58" s="32" t="s">
        <v>157</v>
      </c>
      <c r="AZ58" s="32" t="s">
        <v>164</v>
      </c>
      <c r="BA58" s="32" t="s">
        <v>797</v>
      </c>
      <c r="BB58" s="32" t="s">
        <v>503</v>
      </c>
      <c r="BC58" s="32" t="s">
        <v>233</v>
      </c>
      <c r="BD58" s="32" t="s">
        <v>157</v>
      </c>
      <c r="BE58" s="32" t="s">
        <v>157</v>
      </c>
      <c r="BF58" s="32" t="s">
        <v>157</v>
      </c>
      <c r="BG58" s="32" t="s">
        <v>157</v>
      </c>
      <c r="BH58" s="32" t="s">
        <v>157</v>
      </c>
      <c r="BI58" s="32" t="s">
        <v>259</v>
      </c>
      <c r="BJ58" s="32" t="s">
        <v>157</v>
      </c>
      <c r="BK58" s="32" t="s">
        <v>157</v>
      </c>
      <c r="BL58" s="32" t="s">
        <v>157</v>
      </c>
      <c r="BM58" s="32" t="s">
        <v>157</v>
      </c>
      <c r="BN58" s="33" t="s">
        <v>164</v>
      </c>
      <c r="BO58" s="33" t="s">
        <v>4175</v>
      </c>
      <c r="BP58" s="33" t="s">
        <v>4175</v>
      </c>
      <c r="BQ58" s="33" t="s">
        <v>167</v>
      </c>
      <c r="BR58" s="33" t="s">
        <v>157</v>
      </c>
      <c r="BS58" s="33" t="s">
        <v>4176</v>
      </c>
      <c r="BT58" s="33" t="s">
        <v>4177</v>
      </c>
      <c r="BU58" s="34" t="s">
        <v>164</v>
      </c>
      <c r="BV58" s="34" t="s">
        <v>4178</v>
      </c>
      <c r="BW58" s="34" t="s">
        <v>162</v>
      </c>
      <c r="BX58" s="34" t="s">
        <v>157</v>
      </c>
      <c r="BY58" s="35" t="s">
        <v>580</v>
      </c>
      <c r="BZ58" s="35" t="s">
        <v>157</v>
      </c>
      <c r="CA58" s="35" t="s">
        <v>157</v>
      </c>
    </row>
    <row r="59" spans="1:79" ht="45" x14ac:dyDescent="0.25">
      <c r="A59" s="30" t="s">
        <v>2194</v>
      </c>
      <c r="B59" s="43">
        <f>VLOOKUP(A59,'2018 Yes Tab'!A$2:B$307,2,FALSE)</f>
        <v>515</v>
      </c>
      <c r="C59" s="43"/>
      <c r="D59" s="30" t="s">
        <v>2195</v>
      </c>
      <c r="E59" s="30" t="s">
        <v>2196</v>
      </c>
      <c r="F59" s="51">
        <f>VLOOKUP(A59,Population!A316:C1259,2,FALSE)</f>
        <v>515</v>
      </c>
      <c r="G59" s="30" t="s">
        <v>164</v>
      </c>
      <c r="H59" s="31" t="s">
        <v>2197</v>
      </c>
      <c r="I59" s="31" t="s">
        <v>164</v>
      </c>
      <c r="J59" s="31" t="s">
        <v>1469</v>
      </c>
      <c r="K59" s="31" t="s">
        <v>233</v>
      </c>
      <c r="L59" s="31" t="s">
        <v>157</v>
      </c>
      <c r="M59" s="31" t="s">
        <v>273</v>
      </c>
      <c r="N59" s="31" t="s">
        <v>659</v>
      </c>
      <c r="O59" s="31" t="s">
        <v>2198</v>
      </c>
      <c r="P59" s="31" t="s">
        <v>283</v>
      </c>
      <c r="Q59" s="31" t="s">
        <v>157</v>
      </c>
      <c r="R59" s="31" t="s">
        <v>1739</v>
      </c>
      <c r="S59" s="31" t="s">
        <v>164</v>
      </c>
      <c r="T59" s="31" t="s">
        <v>1469</v>
      </c>
      <c r="U59" s="31" t="s">
        <v>233</v>
      </c>
      <c r="V59" s="31" t="s">
        <v>157</v>
      </c>
      <c r="W59" s="31" t="s">
        <v>273</v>
      </c>
      <c r="X59" s="31" t="s">
        <v>2199</v>
      </c>
      <c r="Y59" s="31" t="s">
        <v>2200</v>
      </c>
      <c r="Z59" s="31" t="s">
        <v>372</v>
      </c>
      <c r="AA59" s="31" t="s">
        <v>157</v>
      </c>
      <c r="AB59" s="31" t="s">
        <v>241</v>
      </c>
      <c r="AC59" s="31" t="s">
        <v>157</v>
      </c>
      <c r="AD59" s="31" t="s">
        <v>2201</v>
      </c>
      <c r="AE59" s="31" t="s">
        <v>157</v>
      </c>
      <c r="AF59" s="31" t="s">
        <v>157</v>
      </c>
      <c r="AG59" s="31" t="s">
        <v>157</v>
      </c>
      <c r="AH59" s="32" t="s">
        <v>2197</v>
      </c>
      <c r="AI59" s="32" t="s">
        <v>1739</v>
      </c>
      <c r="AJ59" s="32" t="s">
        <v>275</v>
      </c>
      <c r="AK59" s="32" t="s">
        <v>164</v>
      </c>
      <c r="AL59" s="32" t="s">
        <v>789</v>
      </c>
      <c r="AM59" s="32" t="s">
        <v>273</v>
      </c>
      <c r="AN59" s="32" t="s">
        <v>233</v>
      </c>
      <c r="AO59" s="32" t="s">
        <v>157</v>
      </c>
      <c r="AP59" s="32" t="s">
        <v>169</v>
      </c>
      <c r="AQ59" s="32" t="s">
        <v>157</v>
      </c>
      <c r="AR59" s="32" t="s">
        <v>169</v>
      </c>
      <c r="AS59" s="32" t="s">
        <v>157</v>
      </c>
      <c r="AT59" s="32" t="s">
        <v>247</v>
      </c>
      <c r="AU59" s="32" t="s">
        <v>157</v>
      </c>
      <c r="AV59" s="32" t="s">
        <v>2202</v>
      </c>
      <c r="AW59" s="32" t="s">
        <v>157</v>
      </c>
      <c r="AX59" s="32" t="s">
        <v>157</v>
      </c>
      <c r="AY59" s="32" t="s">
        <v>2203</v>
      </c>
      <c r="AZ59" s="32" t="s">
        <v>164</v>
      </c>
      <c r="BA59" s="32" t="s">
        <v>789</v>
      </c>
      <c r="BB59" s="32" t="s">
        <v>273</v>
      </c>
      <c r="BC59" s="32" t="s">
        <v>233</v>
      </c>
      <c r="BD59" s="32" t="s">
        <v>157</v>
      </c>
      <c r="BE59" s="32" t="s">
        <v>169</v>
      </c>
      <c r="BF59" s="32" t="s">
        <v>157</v>
      </c>
      <c r="BG59" s="32" t="s">
        <v>169</v>
      </c>
      <c r="BH59" s="32" t="s">
        <v>157</v>
      </c>
      <c r="BI59" s="32" t="s">
        <v>247</v>
      </c>
      <c r="BJ59" s="32" t="s">
        <v>157</v>
      </c>
      <c r="BK59" s="32" t="s">
        <v>2204</v>
      </c>
      <c r="BL59" s="32" t="s">
        <v>157</v>
      </c>
      <c r="BM59" s="32" t="s">
        <v>157</v>
      </c>
      <c r="BN59" s="33" t="s">
        <v>164</v>
      </c>
      <c r="BO59" s="33" t="s">
        <v>176</v>
      </c>
      <c r="BP59" s="33" t="s">
        <v>176</v>
      </c>
      <c r="BQ59" s="33" t="s">
        <v>167</v>
      </c>
      <c r="BR59" s="33" t="s">
        <v>157</v>
      </c>
      <c r="BS59" s="33" t="s">
        <v>2205</v>
      </c>
      <c r="BT59" s="33" t="s">
        <v>2206</v>
      </c>
      <c r="BU59" s="34" t="s">
        <v>162</v>
      </c>
      <c r="BV59" s="34" t="s">
        <v>157</v>
      </c>
      <c r="BW59" s="34" t="s">
        <v>162</v>
      </c>
      <c r="BX59" s="34" t="s">
        <v>157</v>
      </c>
      <c r="BY59" s="35" t="s">
        <v>2207</v>
      </c>
      <c r="BZ59" s="35" t="s">
        <v>580</v>
      </c>
      <c r="CA59" s="35" t="s">
        <v>580</v>
      </c>
    </row>
    <row r="60" spans="1:79" ht="45" x14ac:dyDescent="0.25">
      <c r="A60" s="30" t="s">
        <v>5921</v>
      </c>
      <c r="B60" s="43">
        <f>VLOOKUP(A60,'2018 Yes Tab'!A$2:B$307,2,FALSE)</f>
        <v>554</v>
      </c>
      <c r="C60" s="43"/>
      <c r="D60" s="30" t="s">
        <v>4289</v>
      </c>
      <c r="E60" s="30" t="s">
        <v>4290</v>
      </c>
      <c r="F60" s="51">
        <f>VLOOKUP(A60,Population!A317:C1260,2,FALSE)</f>
        <v>554</v>
      </c>
      <c r="G60" s="30" t="s">
        <v>164</v>
      </c>
      <c r="H60" s="31" t="s">
        <v>4291</v>
      </c>
      <c r="I60" s="31" t="s">
        <v>164</v>
      </c>
      <c r="J60" s="31" t="s">
        <v>4292</v>
      </c>
      <c r="K60" s="31" t="s">
        <v>233</v>
      </c>
      <c r="L60" s="31" t="s">
        <v>157</v>
      </c>
      <c r="M60" s="31" t="s">
        <v>273</v>
      </c>
      <c r="N60" s="31" t="s">
        <v>4293</v>
      </c>
      <c r="O60" s="31" t="s">
        <v>4294</v>
      </c>
      <c r="P60" s="31" t="s">
        <v>4295</v>
      </c>
      <c r="Q60" s="31" t="s">
        <v>157</v>
      </c>
      <c r="R60" s="31" t="s">
        <v>332</v>
      </c>
      <c r="S60" s="31" t="s">
        <v>164</v>
      </c>
      <c r="T60" s="31" t="s">
        <v>4296</v>
      </c>
      <c r="U60" s="31" t="s">
        <v>233</v>
      </c>
      <c r="V60" s="31" t="s">
        <v>157</v>
      </c>
      <c r="W60" s="31" t="s">
        <v>273</v>
      </c>
      <c r="X60" s="31" t="s">
        <v>4297</v>
      </c>
      <c r="Y60" s="31" t="s">
        <v>157</v>
      </c>
      <c r="Z60" s="31" t="s">
        <v>157</v>
      </c>
      <c r="AA60" s="31" t="s">
        <v>157</v>
      </c>
      <c r="AB60" s="31" t="s">
        <v>157</v>
      </c>
      <c r="AC60" s="31" t="s">
        <v>157</v>
      </c>
      <c r="AD60" s="31" t="s">
        <v>157</v>
      </c>
      <c r="AE60" s="31" t="s">
        <v>157</v>
      </c>
      <c r="AF60" s="31" t="s">
        <v>157</v>
      </c>
      <c r="AG60" s="31" t="s">
        <v>157</v>
      </c>
      <c r="AH60" s="32" t="s">
        <v>4291</v>
      </c>
      <c r="AI60" s="32" t="s">
        <v>332</v>
      </c>
      <c r="AJ60" s="32" t="s">
        <v>4298</v>
      </c>
      <c r="AK60" s="32" t="s">
        <v>162</v>
      </c>
      <c r="AL60" s="32" t="s">
        <v>157</v>
      </c>
      <c r="AM60" s="32" t="s">
        <v>157</v>
      </c>
      <c r="AN60" s="32" t="s">
        <v>157</v>
      </c>
      <c r="AO60" s="32" t="s">
        <v>157</v>
      </c>
      <c r="AP60" s="32" t="s">
        <v>157</v>
      </c>
      <c r="AQ60" s="32" t="s">
        <v>157</v>
      </c>
      <c r="AR60" s="32" t="s">
        <v>4299</v>
      </c>
      <c r="AS60" s="32" t="s">
        <v>157</v>
      </c>
      <c r="AT60" s="32" t="s">
        <v>247</v>
      </c>
      <c r="AU60" s="32" t="s">
        <v>157</v>
      </c>
      <c r="AV60" s="32" t="s">
        <v>157</v>
      </c>
      <c r="AW60" s="32" t="s">
        <v>157</v>
      </c>
      <c r="AX60" s="32" t="s">
        <v>157</v>
      </c>
      <c r="AY60" s="32" t="s">
        <v>4298</v>
      </c>
      <c r="AZ60" s="32" t="s">
        <v>162</v>
      </c>
      <c r="BA60" s="32" t="s">
        <v>157</v>
      </c>
      <c r="BB60" s="32" t="s">
        <v>157</v>
      </c>
      <c r="BC60" s="32" t="s">
        <v>157</v>
      </c>
      <c r="BD60" s="32" t="s">
        <v>157</v>
      </c>
      <c r="BE60" s="32" t="s">
        <v>157</v>
      </c>
      <c r="BF60" s="32" t="s">
        <v>157</v>
      </c>
      <c r="BG60" s="32" t="s">
        <v>4299</v>
      </c>
      <c r="BH60" s="32" t="s">
        <v>157</v>
      </c>
      <c r="BI60" s="32" t="s">
        <v>247</v>
      </c>
      <c r="BJ60" s="32" t="s">
        <v>157</v>
      </c>
      <c r="BK60" s="32" t="s">
        <v>157</v>
      </c>
      <c r="BL60" s="32" t="s">
        <v>157</v>
      </c>
      <c r="BM60" s="32" t="s">
        <v>157</v>
      </c>
      <c r="BN60" s="33" t="s">
        <v>164</v>
      </c>
      <c r="BO60" s="33" t="s">
        <v>4291</v>
      </c>
      <c r="BP60" s="33" t="s">
        <v>332</v>
      </c>
      <c r="BQ60" s="33" t="s">
        <v>167</v>
      </c>
      <c r="BR60" s="33" t="s">
        <v>157</v>
      </c>
      <c r="BS60" s="33" t="s">
        <v>1013</v>
      </c>
      <c r="BT60" s="33" t="s">
        <v>1013</v>
      </c>
      <c r="BU60" s="34" t="s">
        <v>162</v>
      </c>
      <c r="BV60" s="34" t="s">
        <v>157</v>
      </c>
      <c r="BW60" s="34" t="s">
        <v>162</v>
      </c>
      <c r="BX60" s="34" t="s">
        <v>157</v>
      </c>
      <c r="BY60" s="35" t="s">
        <v>580</v>
      </c>
      <c r="BZ60" s="35" t="s">
        <v>4300</v>
      </c>
      <c r="CA60" s="35" t="s">
        <v>157</v>
      </c>
    </row>
    <row r="61" spans="1:79" x14ac:dyDescent="0.25">
      <c r="A61" s="30" t="s">
        <v>5934</v>
      </c>
      <c r="B61" s="43">
        <f>VLOOKUP(A61,'2018 Yes Tab'!A$2:B$307,2,FALSE)</f>
        <v>556</v>
      </c>
      <c r="C61" s="43"/>
      <c r="D61" s="30" t="s">
        <v>5183</v>
      </c>
      <c r="E61" s="30" t="s">
        <v>5184</v>
      </c>
      <c r="F61" s="51">
        <f>VLOOKUP(A61,Population!A112:C1055,2,FALSE)</f>
        <v>556</v>
      </c>
      <c r="G61" s="30" t="s">
        <v>164</v>
      </c>
      <c r="H61" s="31" t="s">
        <v>5185</v>
      </c>
      <c r="I61" s="31" t="s">
        <v>164</v>
      </c>
      <c r="J61" s="31" t="s">
        <v>3696</v>
      </c>
      <c r="K61" s="31" t="s">
        <v>233</v>
      </c>
      <c r="L61" s="31" t="s">
        <v>157</v>
      </c>
      <c r="M61" s="31" t="s">
        <v>340</v>
      </c>
      <c r="N61" s="31" t="s">
        <v>5186</v>
      </c>
      <c r="O61" s="31" t="s">
        <v>5187</v>
      </c>
      <c r="P61" s="31" t="s">
        <v>5188</v>
      </c>
      <c r="Q61" s="31" t="s">
        <v>157</v>
      </c>
      <c r="R61" s="31" t="s">
        <v>189</v>
      </c>
      <c r="S61" s="31" t="s">
        <v>164</v>
      </c>
      <c r="T61" s="31" t="s">
        <v>5189</v>
      </c>
      <c r="U61" s="31" t="s">
        <v>233</v>
      </c>
      <c r="V61" s="31" t="s">
        <v>157</v>
      </c>
      <c r="W61" s="31" t="s">
        <v>340</v>
      </c>
      <c r="X61" s="31" t="s">
        <v>5186</v>
      </c>
      <c r="Y61" s="31" t="s">
        <v>5190</v>
      </c>
      <c r="Z61" s="31" t="s">
        <v>341</v>
      </c>
      <c r="AA61" s="31" t="s">
        <v>157</v>
      </c>
      <c r="AB61" s="31" t="s">
        <v>259</v>
      </c>
      <c r="AC61" s="31" t="s">
        <v>157</v>
      </c>
      <c r="AD61" s="31" t="s">
        <v>157</v>
      </c>
      <c r="AE61" s="31" t="s">
        <v>157</v>
      </c>
      <c r="AF61" s="31" t="s">
        <v>157</v>
      </c>
      <c r="AG61" s="31" t="s">
        <v>157</v>
      </c>
      <c r="AH61" s="32" t="s">
        <v>2147</v>
      </c>
      <c r="AI61" s="32" t="s">
        <v>967</v>
      </c>
      <c r="AJ61" s="32" t="s">
        <v>157</v>
      </c>
      <c r="AK61" s="32" t="s">
        <v>164</v>
      </c>
      <c r="AL61" s="32" t="s">
        <v>762</v>
      </c>
      <c r="AM61" s="32" t="s">
        <v>340</v>
      </c>
      <c r="AN61" s="32" t="s">
        <v>233</v>
      </c>
      <c r="AO61" s="32" t="s">
        <v>157</v>
      </c>
      <c r="AP61" s="32" t="s">
        <v>5191</v>
      </c>
      <c r="AQ61" s="32" t="s">
        <v>157</v>
      </c>
      <c r="AR61" s="32" t="s">
        <v>1632</v>
      </c>
      <c r="AS61" s="32" t="s">
        <v>157</v>
      </c>
      <c r="AT61" s="32" t="s">
        <v>259</v>
      </c>
      <c r="AU61" s="32" t="s">
        <v>157</v>
      </c>
      <c r="AV61" s="32" t="s">
        <v>157</v>
      </c>
      <c r="AW61" s="32" t="s">
        <v>157</v>
      </c>
      <c r="AX61" s="32" t="s">
        <v>157</v>
      </c>
      <c r="AY61" s="32" t="s">
        <v>157</v>
      </c>
      <c r="AZ61" s="32" t="s">
        <v>164</v>
      </c>
      <c r="BA61" s="32" t="s">
        <v>762</v>
      </c>
      <c r="BB61" s="32" t="s">
        <v>340</v>
      </c>
      <c r="BC61" s="32" t="s">
        <v>233</v>
      </c>
      <c r="BD61" s="32" t="s">
        <v>157</v>
      </c>
      <c r="BE61" s="32" t="s">
        <v>5191</v>
      </c>
      <c r="BF61" s="32" t="s">
        <v>157</v>
      </c>
      <c r="BG61" s="32" t="s">
        <v>1632</v>
      </c>
      <c r="BH61" s="32" t="s">
        <v>157</v>
      </c>
      <c r="BI61" s="32" t="s">
        <v>259</v>
      </c>
      <c r="BJ61" s="32" t="s">
        <v>157</v>
      </c>
      <c r="BK61" s="32" t="s">
        <v>157</v>
      </c>
      <c r="BL61" s="32" t="s">
        <v>157</v>
      </c>
      <c r="BM61" s="32" t="s">
        <v>157</v>
      </c>
      <c r="BN61" s="33" t="s">
        <v>162</v>
      </c>
      <c r="BO61" s="33" t="s">
        <v>157</v>
      </c>
      <c r="BP61" s="33" t="s">
        <v>157</v>
      </c>
      <c r="BQ61" s="33" t="s">
        <v>157</v>
      </c>
      <c r="BR61" s="33" t="s">
        <v>157</v>
      </c>
      <c r="BS61" s="33" t="s">
        <v>157</v>
      </c>
      <c r="BT61" s="33" t="s">
        <v>157</v>
      </c>
      <c r="BU61" s="34" t="s">
        <v>162</v>
      </c>
      <c r="BV61" s="34" t="s">
        <v>157</v>
      </c>
      <c r="BW61" s="34" t="s">
        <v>162</v>
      </c>
      <c r="BX61" s="34" t="s">
        <v>157</v>
      </c>
      <c r="BY61" s="35" t="s">
        <v>157</v>
      </c>
      <c r="BZ61" s="35" t="s">
        <v>157</v>
      </c>
      <c r="CA61" s="35" t="s">
        <v>157</v>
      </c>
    </row>
    <row r="62" spans="1:79" ht="45" x14ac:dyDescent="0.25">
      <c r="A62" s="30" t="s">
        <v>1250</v>
      </c>
      <c r="B62" s="43">
        <f>VLOOKUP(A62,'2018 Yes Tab'!A$2:B$307,2,FALSE)</f>
        <v>557</v>
      </c>
      <c r="C62" s="43"/>
      <c r="D62" s="30" t="s">
        <v>1251</v>
      </c>
      <c r="E62" s="30" t="s">
        <v>1252</v>
      </c>
      <c r="F62" s="51">
        <f>VLOOKUP(A62,Population!A78:C1021,2,FALSE)</f>
        <v>557</v>
      </c>
      <c r="G62" s="30" t="s">
        <v>164</v>
      </c>
      <c r="H62" s="31" t="s">
        <v>1253</v>
      </c>
      <c r="I62" s="31" t="s">
        <v>164</v>
      </c>
      <c r="J62" s="31" t="s">
        <v>1254</v>
      </c>
      <c r="K62" s="31" t="s">
        <v>233</v>
      </c>
      <c r="L62" s="31" t="s">
        <v>157</v>
      </c>
      <c r="M62" s="31" t="s">
        <v>503</v>
      </c>
      <c r="N62" s="31" t="s">
        <v>1255</v>
      </c>
      <c r="O62" s="31" t="s">
        <v>1256</v>
      </c>
      <c r="P62" s="31" t="s">
        <v>157</v>
      </c>
      <c r="Q62" s="31" t="s">
        <v>157</v>
      </c>
      <c r="R62" s="31" t="s">
        <v>340</v>
      </c>
      <c r="S62" s="31" t="s">
        <v>162</v>
      </c>
      <c r="T62" s="31" t="s">
        <v>157</v>
      </c>
      <c r="U62" s="31" t="s">
        <v>157</v>
      </c>
      <c r="V62" s="31" t="s">
        <v>157</v>
      </c>
      <c r="W62" s="31" t="s">
        <v>157</v>
      </c>
      <c r="X62" s="31" t="s">
        <v>157</v>
      </c>
      <c r="Y62" s="31" t="s">
        <v>157</v>
      </c>
      <c r="Z62" s="31" t="s">
        <v>157</v>
      </c>
      <c r="AA62" s="31" t="s">
        <v>157</v>
      </c>
      <c r="AB62" s="31" t="s">
        <v>157</v>
      </c>
      <c r="AC62" s="31" t="s">
        <v>157</v>
      </c>
      <c r="AD62" s="31" t="s">
        <v>157</v>
      </c>
      <c r="AE62" s="31" t="s">
        <v>157</v>
      </c>
      <c r="AF62" s="31" t="s">
        <v>157</v>
      </c>
      <c r="AG62" s="31" t="s">
        <v>157</v>
      </c>
      <c r="AH62" s="32" t="s">
        <v>1257</v>
      </c>
      <c r="AI62" s="32" t="s">
        <v>157</v>
      </c>
      <c r="AJ62" s="32" t="s">
        <v>1258</v>
      </c>
      <c r="AK62" s="32" t="s">
        <v>164</v>
      </c>
      <c r="AL62" s="32" t="s">
        <v>157</v>
      </c>
      <c r="AM62" s="32" t="s">
        <v>157</v>
      </c>
      <c r="AN62" s="32" t="s">
        <v>233</v>
      </c>
      <c r="AO62" s="32" t="s">
        <v>157</v>
      </c>
      <c r="AP62" s="32" t="s">
        <v>157</v>
      </c>
      <c r="AQ62" s="32" t="s">
        <v>157</v>
      </c>
      <c r="AR62" s="32" t="s">
        <v>157</v>
      </c>
      <c r="AS62" s="32" t="s">
        <v>157</v>
      </c>
      <c r="AT62" s="32" t="s">
        <v>259</v>
      </c>
      <c r="AU62" s="32" t="s">
        <v>157</v>
      </c>
      <c r="AV62" s="32" t="s">
        <v>157</v>
      </c>
      <c r="AW62" s="32" t="s">
        <v>157</v>
      </c>
      <c r="AX62" s="32" t="s">
        <v>157</v>
      </c>
      <c r="AY62" s="32" t="s">
        <v>157</v>
      </c>
      <c r="AZ62" s="32" t="s">
        <v>162</v>
      </c>
      <c r="BA62" s="32" t="s">
        <v>157</v>
      </c>
      <c r="BB62" s="32" t="s">
        <v>157</v>
      </c>
      <c r="BC62" s="32" t="s">
        <v>157</v>
      </c>
      <c r="BD62" s="32" t="s">
        <v>157</v>
      </c>
      <c r="BE62" s="32" t="s">
        <v>157</v>
      </c>
      <c r="BF62" s="32" t="s">
        <v>157</v>
      </c>
      <c r="BG62" s="32" t="s">
        <v>157</v>
      </c>
      <c r="BH62" s="32" t="s">
        <v>157</v>
      </c>
      <c r="BI62" s="32" t="s">
        <v>157</v>
      </c>
      <c r="BJ62" s="32" t="s">
        <v>157</v>
      </c>
      <c r="BK62" s="32" t="s">
        <v>157</v>
      </c>
      <c r="BL62" s="32" t="s">
        <v>157</v>
      </c>
      <c r="BM62" s="32" t="s">
        <v>157</v>
      </c>
      <c r="BN62" s="33" t="s">
        <v>210</v>
      </c>
      <c r="BO62" s="33" t="s">
        <v>157</v>
      </c>
      <c r="BP62" s="33" t="s">
        <v>157</v>
      </c>
      <c r="BQ62" s="33" t="s">
        <v>157</v>
      </c>
      <c r="BR62" s="33" t="s">
        <v>157</v>
      </c>
      <c r="BS62" s="33" t="s">
        <v>157</v>
      </c>
      <c r="BT62" s="33" t="s">
        <v>157</v>
      </c>
      <c r="BU62" s="34" t="s">
        <v>164</v>
      </c>
      <c r="BV62" s="34" t="s">
        <v>1259</v>
      </c>
      <c r="BW62" s="34" t="s">
        <v>164</v>
      </c>
      <c r="BX62" s="34" t="s">
        <v>188</v>
      </c>
      <c r="BY62" s="35" t="s">
        <v>1260</v>
      </c>
      <c r="BZ62" s="35" t="s">
        <v>1261</v>
      </c>
      <c r="CA62" s="35" t="s">
        <v>1262</v>
      </c>
    </row>
    <row r="63" spans="1:79" x14ac:dyDescent="0.25">
      <c r="A63" s="30" t="s">
        <v>4705</v>
      </c>
      <c r="B63" s="43">
        <f>VLOOKUP(A63,'2018 Yes Tab'!A$2:B$307,2,FALSE)</f>
        <v>565</v>
      </c>
      <c r="C63" s="43"/>
      <c r="D63" s="30" t="s">
        <v>4706</v>
      </c>
      <c r="E63" s="30" t="s">
        <v>4707</v>
      </c>
      <c r="F63" s="51">
        <f>VLOOKUP(A63,Population!A14:C957,2,FALSE)</f>
        <v>565</v>
      </c>
      <c r="G63" s="30" t="s">
        <v>164</v>
      </c>
      <c r="H63" s="31" t="s">
        <v>4708</v>
      </c>
      <c r="I63" s="31" t="s">
        <v>164</v>
      </c>
      <c r="J63" s="31" t="s">
        <v>4709</v>
      </c>
      <c r="K63" s="31" t="s">
        <v>233</v>
      </c>
      <c r="L63" s="31" t="s">
        <v>157</v>
      </c>
      <c r="M63" s="31" t="s">
        <v>273</v>
      </c>
      <c r="N63" s="31" t="s">
        <v>4710</v>
      </c>
      <c r="O63" s="31" t="s">
        <v>4711</v>
      </c>
      <c r="P63" s="31" t="s">
        <v>4712</v>
      </c>
      <c r="Q63" s="31" t="s">
        <v>157</v>
      </c>
      <c r="R63" s="31" t="s">
        <v>1423</v>
      </c>
      <c r="S63" s="31" t="s">
        <v>164</v>
      </c>
      <c r="T63" s="31" t="s">
        <v>4709</v>
      </c>
      <c r="U63" s="31" t="s">
        <v>233</v>
      </c>
      <c r="V63" s="31" t="s">
        <v>157</v>
      </c>
      <c r="W63" s="31" t="s">
        <v>273</v>
      </c>
      <c r="X63" s="31" t="s">
        <v>4713</v>
      </c>
      <c r="Y63" s="31" t="s">
        <v>4714</v>
      </c>
      <c r="Z63" s="31" t="s">
        <v>341</v>
      </c>
      <c r="AA63" s="31" t="s">
        <v>157</v>
      </c>
      <c r="AB63" s="31" t="s">
        <v>259</v>
      </c>
      <c r="AC63" s="31" t="s">
        <v>157</v>
      </c>
      <c r="AD63" s="31" t="s">
        <v>157</v>
      </c>
      <c r="AE63" s="31" t="s">
        <v>157</v>
      </c>
      <c r="AF63" s="31" t="s">
        <v>157</v>
      </c>
      <c r="AG63" s="31" t="s">
        <v>157</v>
      </c>
      <c r="AH63" s="32" t="s">
        <v>4715</v>
      </c>
      <c r="AI63" s="32" t="s">
        <v>1800</v>
      </c>
      <c r="AJ63" s="32" t="s">
        <v>4716</v>
      </c>
      <c r="AK63" s="32" t="s">
        <v>162</v>
      </c>
      <c r="AL63" s="32" t="s">
        <v>157</v>
      </c>
      <c r="AM63" s="32" t="s">
        <v>157</v>
      </c>
      <c r="AN63" s="32" t="s">
        <v>157</v>
      </c>
      <c r="AO63" s="32" t="s">
        <v>157</v>
      </c>
      <c r="AP63" s="32" t="s">
        <v>157</v>
      </c>
      <c r="AQ63" s="32" t="s">
        <v>157</v>
      </c>
      <c r="AR63" s="32" t="s">
        <v>157</v>
      </c>
      <c r="AS63" s="32" t="s">
        <v>4717</v>
      </c>
      <c r="AT63" s="32" t="s">
        <v>259</v>
      </c>
      <c r="AU63" s="32" t="s">
        <v>157</v>
      </c>
      <c r="AV63" s="32" t="s">
        <v>157</v>
      </c>
      <c r="AW63" s="32" t="s">
        <v>157</v>
      </c>
      <c r="AX63" s="32" t="s">
        <v>157</v>
      </c>
      <c r="AY63" s="32" t="s">
        <v>4718</v>
      </c>
      <c r="AZ63" s="32" t="s">
        <v>162</v>
      </c>
      <c r="BA63" s="32" t="s">
        <v>157</v>
      </c>
      <c r="BB63" s="32" t="s">
        <v>157</v>
      </c>
      <c r="BC63" s="32" t="s">
        <v>157</v>
      </c>
      <c r="BD63" s="32" t="s">
        <v>157</v>
      </c>
      <c r="BE63" s="32" t="s">
        <v>157</v>
      </c>
      <c r="BF63" s="32" t="s">
        <v>157</v>
      </c>
      <c r="BG63" s="32" t="s">
        <v>157</v>
      </c>
      <c r="BH63" s="32" t="s">
        <v>4717</v>
      </c>
      <c r="BI63" s="32" t="s">
        <v>259</v>
      </c>
      <c r="BJ63" s="32" t="s">
        <v>157</v>
      </c>
      <c r="BK63" s="32" t="s">
        <v>157</v>
      </c>
      <c r="BL63" s="32" t="s">
        <v>157</v>
      </c>
      <c r="BM63" s="32" t="s">
        <v>157</v>
      </c>
      <c r="BN63" s="33" t="s">
        <v>162</v>
      </c>
      <c r="BO63" s="33" t="s">
        <v>157</v>
      </c>
      <c r="BP63" s="33" t="s">
        <v>157</v>
      </c>
      <c r="BQ63" s="33" t="s">
        <v>157</v>
      </c>
      <c r="BR63" s="33" t="s">
        <v>157</v>
      </c>
      <c r="BS63" s="33" t="s">
        <v>157</v>
      </c>
      <c r="BT63" s="33" t="s">
        <v>157</v>
      </c>
      <c r="BU63" s="34" t="s">
        <v>162</v>
      </c>
      <c r="BV63" s="34" t="s">
        <v>157</v>
      </c>
      <c r="BW63" s="34" t="s">
        <v>162</v>
      </c>
      <c r="BX63" s="34" t="s">
        <v>157</v>
      </c>
      <c r="BY63" s="35" t="s">
        <v>4719</v>
      </c>
      <c r="BZ63" s="35" t="s">
        <v>162</v>
      </c>
      <c r="CA63" s="35" t="s">
        <v>157</v>
      </c>
    </row>
    <row r="64" spans="1:79" ht="255" x14ac:dyDescent="0.25">
      <c r="A64" s="30" t="s">
        <v>4386</v>
      </c>
      <c r="B64" s="43">
        <f>VLOOKUP(A64,'2018 Yes Tab'!A$2:B$307,2,FALSE)</f>
        <v>567</v>
      </c>
      <c r="C64" s="43"/>
      <c r="D64" s="30" t="s">
        <v>4387</v>
      </c>
      <c r="E64" s="30" t="s">
        <v>4388</v>
      </c>
      <c r="F64" s="51">
        <f>VLOOKUP(A64,Population!A8:C951,2,FALSE)</f>
        <v>567</v>
      </c>
      <c r="G64" s="30" t="s">
        <v>164</v>
      </c>
      <c r="H64" s="31" t="s">
        <v>260</v>
      </c>
      <c r="I64" s="31" t="s">
        <v>164</v>
      </c>
      <c r="J64" s="31" t="s">
        <v>4389</v>
      </c>
      <c r="K64" s="31" t="s">
        <v>233</v>
      </c>
      <c r="L64" s="31" t="s">
        <v>157</v>
      </c>
      <c r="M64" s="31" t="s">
        <v>503</v>
      </c>
      <c r="N64" s="31" t="s">
        <v>4390</v>
      </c>
      <c r="O64" s="31" t="s">
        <v>4391</v>
      </c>
      <c r="P64" s="31" t="s">
        <v>4392</v>
      </c>
      <c r="Q64" s="31" t="s">
        <v>157</v>
      </c>
      <c r="R64" s="31" t="s">
        <v>211</v>
      </c>
      <c r="S64" s="31" t="s">
        <v>164</v>
      </c>
      <c r="T64" s="31" t="s">
        <v>4389</v>
      </c>
      <c r="U64" s="31" t="s">
        <v>233</v>
      </c>
      <c r="V64" s="31" t="s">
        <v>157</v>
      </c>
      <c r="W64" s="31" t="s">
        <v>503</v>
      </c>
      <c r="X64" s="31" t="s">
        <v>4390</v>
      </c>
      <c r="Y64" s="31" t="s">
        <v>4393</v>
      </c>
      <c r="Z64" s="31" t="s">
        <v>4394</v>
      </c>
      <c r="AA64" s="31" t="s">
        <v>157</v>
      </c>
      <c r="AB64" s="31" t="s">
        <v>373</v>
      </c>
      <c r="AC64" s="31" t="s">
        <v>157</v>
      </c>
      <c r="AD64" s="31" t="s">
        <v>4395</v>
      </c>
      <c r="AE64" s="31" t="s">
        <v>157</v>
      </c>
      <c r="AF64" s="31" t="s">
        <v>157</v>
      </c>
      <c r="AG64" s="31" t="s">
        <v>4396</v>
      </c>
      <c r="AH64" s="32" t="s">
        <v>260</v>
      </c>
      <c r="AI64" s="32" t="s">
        <v>211</v>
      </c>
      <c r="AJ64" s="32" t="s">
        <v>1583</v>
      </c>
      <c r="AK64" s="32" t="s">
        <v>164</v>
      </c>
      <c r="AL64" s="32" t="s">
        <v>4397</v>
      </c>
      <c r="AM64" s="32" t="s">
        <v>1160</v>
      </c>
      <c r="AN64" s="32" t="s">
        <v>233</v>
      </c>
      <c r="AO64" s="32" t="s">
        <v>157</v>
      </c>
      <c r="AP64" s="32" t="s">
        <v>4398</v>
      </c>
      <c r="AQ64" s="32" t="s">
        <v>157</v>
      </c>
      <c r="AR64" s="32" t="s">
        <v>1648</v>
      </c>
      <c r="AS64" s="32" t="s">
        <v>157</v>
      </c>
      <c r="AT64" s="32" t="s">
        <v>259</v>
      </c>
      <c r="AU64" s="32" t="s">
        <v>157</v>
      </c>
      <c r="AV64" s="32" t="s">
        <v>157</v>
      </c>
      <c r="AW64" s="32" t="s">
        <v>157</v>
      </c>
      <c r="AX64" s="32" t="s">
        <v>157</v>
      </c>
      <c r="AY64" s="32" t="s">
        <v>4399</v>
      </c>
      <c r="AZ64" s="32" t="s">
        <v>164</v>
      </c>
      <c r="BA64" s="32" t="s">
        <v>4397</v>
      </c>
      <c r="BB64" s="32" t="s">
        <v>1160</v>
      </c>
      <c r="BC64" s="32" t="s">
        <v>233</v>
      </c>
      <c r="BD64" s="32" t="s">
        <v>157</v>
      </c>
      <c r="BE64" s="32" t="s">
        <v>4398</v>
      </c>
      <c r="BF64" s="32" t="s">
        <v>157</v>
      </c>
      <c r="BG64" s="32" t="s">
        <v>1648</v>
      </c>
      <c r="BH64" s="32" t="s">
        <v>157</v>
      </c>
      <c r="BI64" s="32" t="s">
        <v>259</v>
      </c>
      <c r="BJ64" s="32" t="s">
        <v>157</v>
      </c>
      <c r="BK64" s="32" t="s">
        <v>157</v>
      </c>
      <c r="BL64" s="32" t="s">
        <v>157</v>
      </c>
      <c r="BM64" s="32" t="s">
        <v>157</v>
      </c>
      <c r="BN64" s="33" t="s">
        <v>162</v>
      </c>
      <c r="BO64" s="33" t="s">
        <v>157</v>
      </c>
      <c r="BP64" s="33" t="s">
        <v>157</v>
      </c>
      <c r="BQ64" s="33" t="s">
        <v>157</v>
      </c>
      <c r="BR64" s="33" t="s">
        <v>157</v>
      </c>
      <c r="BS64" s="33" t="s">
        <v>157</v>
      </c>
      <c r="BT64" s="33" t="s">
        <v>157</v>
      </c>
      <c r="BU64" s="34" t="s">
        <v>162</v>
      </c>
      <c r="BV64" s="34" t="s">
        <v>157</v>
      </c>
      <c r="BW64" s="34" t="s">
        <v>164</v>
      </c>
      <c r="BX64" s="34" t="s">
        <v>4400</v>
      </c>
      <c r="BY64" s="35" t="s">
        <v>4401</v>
      </c>
      <c r="BZ64" s="35" t="s">
        <v>4402</v>
      </c>
      <c r="CA64" s="35" t="s">
        <v>157</v>
      </c>
    </row>
    <row r="65" spans="1:79" ht="75" x14ac:dyDescent="0.25">
      <c r="A65" s="30" t="s">
        <v>519</v>
      </c>
      <c r="B65" s="43">
        <f>VLOOKUP(A65,'2018 Yes Tab'!A$2:B$307,2,FALSE)</f>
        <v>577</v>
      </c>
      <c r="C65" s="43"/>
      <c r="D65" s="30" t="s">
        <v>520</v>
      </c>
      <c r="E65" s="30" t="s">
        <v>521</v>
      </c>
      <c r="F65" s="51">
        <f>VLOOKUP(A65,Population!A69:C1012,2,FALSE)</f>
        <v>577</v>
      </c>
      <c r="G65" s="30" t="s">
        <v>164</v>
      </c>
      <c r="H65" s="31" t="s">
        <v>522</v>
      </c>
      <c r="I65" s="31" t="s">
        <v>164</v>
      </c>
      <c r="J65" s="31" t="s">
        <v>523</v>
      </c>
      <c r="K65" s="31" t="s">
        <v>233</v>
      </c>
      <c r="L65" s="31" t="s">
        <v>157</v>
      </c>
      <c r="M65" s="31" t="s">
        <v>524</v>
      </c>
      <c r="N65" s="31" t="s">
        <v>525</v>
      </c>
      <c r="O65" s="31" t="s">
        <v>526</v>
      </c>
      <c r="P65" s="31" t="s">
        <v>527</v>
      </c>
      <c r="Q65" s="31" t="s">
        <v>157</v>
      </c>
      <c r="R65" s="31" t="s">
        <v>328</v>
      </c>
      <c r="S65" s="31" t="s">
        <v>164</v>
      </c>
      <c r="T65" s="31" t="s">
        <v>523</v>
      </c>
      <c r="U65" s="31" t="s">
        <v>233</v>
      </c>
      <c r="V65" s="31" t="s">
        <v>157</v>
      </c>
      <c r="W65" s="31" t="s">
        <v>528</v>
      </c>
      <c r="X65" s="31" t="s">
        <v>525</v>
      </c>
      <c r="Y65" s="31" t="s">
        <v>529</v>
      </c>
      <c r="Z65" s="31" t="s">
        <v>530</v>
      </c>
      <c r="AA65" s="31" t="s">
        <v>157</v>
      </c>
      <c r="AB65" s="31" t="s">
        <v>259</v>
      </c>
      <c r="AC65" s="31" t="s">
        <v>157</v>
      </c>
      <c r="AD65" s="31" t="s">
        <v>157</v>
      </c>
      <c r="AE65" s="31" t="s">
        <v>157</v>
      </c>
      <c r="AF65" s="31" t="s">
        <v>157</v>
      </c>
      <c r="AG65" s="31" t="s">
        <v>531</v>
      </c>
      <c r="AH65" s="32" t="s">
        <v>522</v>
      </c>
      <c r="AI65" s="32" t="s">
        <v>328</v>
      </c>
      <c r="AJ65" s="32" t="s">
        <v>532</v>
      </c>
      <c r="AK65" s="32" t="s">
        <v>162</v>
      </c>
      <c r="AL65" s="32" t="s">
        <v>157</v>
      </c>
      <c r="AM65" s="32" t="s">
        <v>157</v>
      </c>
      <c r="AN65" s="32" t="s">
        <v>157</v>
      </c>
      <c r="AO65" s="32" t="s">
        <v>157</v>
      </c>
      <c r="AP65" s="32" t="s">
        <v>157</v>
      </c>
      <c r="AQ65" s="32" t="s">
        <v>157</v>
      </c>
      <c r="AR65" s="32" t="s">
        <v>157</v>
      </c>
      <c r="AS65" s="32" t="s">
        <v>157</v>
      </c>
      <c r="AT65" s="32" t="s">
        <v>259</v>
      </c>
      <c r="AU65" s="32" t="s">
        <v>157</v>
      </c>
      <c r="AV65" s="32" t="s">
        <v>157</v>
      </c>
      <c r="AW65" s="32" t="s">
        <v>157</v>
      </c>
      <c r="AX65" s="32" t="s">
        <v>157</v>
      </c>
      <c r="AY65" s="32" t="s">
        <v>533</v>
      </c>
      <c r="AZ65" s="32" t="s">
        <v>162</v>
      </c>
      <c r="BA65" s="32" t="s">
        <v>157</v>
      </c>
      <c r="BB65" s="32" t="s">
        <v>157</v>
      </c>
      <c r="BC65" s="32" t="s">
        <v>157</v>
      </c>
      <c r="BD65" s="32" t="s">
        <v>157</v>
      </c>
      <c r="BE65" s="32" t="s">
        <v>157</v>
      </c>
      <c r="BF65" s="32" t="s">
        <v>157</v>
      </c>
      <c r="BG65" s="32" t="s">
        <v>157</v>
      </c>
      <c r="BH65" s="32" t="s">
        <v>157</v>
      </c>
      <c r="BI65" s="32" t="s">
        <v>259</v>
      </c>
      <c r="BJ65" s="32" t="s">
        <v>157</v>
      </c>
      <c r="BK65" s="32" t="s">
        <v>157</v>
      </c>
      <c r="BL65" s="32" t="s">
        <v>157</v>
      </c>
      <c r="BM65" s="32" t="s">
        <v>157</v>
      </c>
      <c r="BN65" s="33" t="s">
        <v>162</v>
      </c>
      <c r="BO65" s="33" t="s">
        <v>157</v>
      </c>
      <c r="BP65" s="33" t="s">
        <v>157</v>
      </c>
      <c r="BQ65" s="33" t="s">
        <v>157</v>
      </c>
      <c r="BR65" s="33" t="s">
        <v>157</v>
      </c>
      <c r="BS65" s="33" t="s">
        <v>157</v>
      </c>
      <c r="BT65" s="33" t="s">
        <v>157</v>
      </c>
      <c r="BU65" s="34" t="s">
        <v>162</v>
      </c>
      <c r="BV65" s="34" t="s">
        <v>157</v>
      </c>
      <c r="BW65" s="34" t="s">
        <v>162</v>
      </c>
      <c r="BX65" s="34" t="s">
        <v>157</v>
      </c>
      <c r="BY65" s="35" t="s">
        <v>162</v>
      </c>
      <c r="BZ65" s="35" t="s">
        <v>534</v>
      </c>
      <c r="CA65" s="35" t="s">
        <v>535</v>
      </c>
    </row>
    <row r="66" spans="1:79" ht="60" x14ac:dyDescent="0.25">
      <c r="A66" s="30" t="s">
        <v>1079</v>
      </c>
      <c r="B66" s="43">
        <f>VLOOKUP(A66,'2018 Yes Tab'!A$2:B$307,2,FALSE)</f>
        <v>609</v>
      </c>
      <c r="C66" s="43"/>
      <c r="D66" s="30" t="s">
        <v>1080</v>
      </c>
      <c r="E66" s="30" t="s">
        <v>1081</v>
      </c>
      <c r="F66" s="51">
        <f>VLOOKUP(A66,Population!A135:C1078,2,FALSE)</f>
        <v>609</v>
      </c>
      <c r="G66" s="30" t="s">
        <v>164</v>
      </c>
      <c r="H66" s="31" t="s">
        <v>1082</v>
      </c>
      <c r="I66" s="31" t="s">
        <v>164</v>
      </c>
      <c r="J66" s="31" t="s">
        <v>1083</v>
      </c>
      <c r="K66" s="31" t="s">
        <v>233</v>
      </c>
      <c r="L66" s="31" t="s">
        <v>157</v>
      </c>
      <c r="M66" s="31" t="s">
        <v>273</v>
      </c>
      <c r="N66" s="31" t="s">
        <v>1084</v>
      </c>
      <c r="O66" s="31" t="s">
        <v>1085</v>
      </c>
      <c r="P66" s="31" t="s">
        <v>1086</v>
      </c>
      <c r="Q66" s="31" t="s">
        <v>157</v>
      </c>
      <c r="R66" s="31" t="s">
        <v>344</v>
      </c>
      <c r="S66" s="31" t="s">
        <v>164</v>
      </c>
      <c r="T66" s="31" t="s">
        <v>1083</v>
      </c>
      <c r="U66" s="31" t="s">
        <v>233</v>
      </c>
      <c r="V66" s="31" t="s">
        <v>157</v>
      </c>
      <c r="W66" s="31" t="s">
        <v>273</v>
      </c>
      <c r="X66" s="31" t="s">
        <v>1084</v>
      </c>
      <c r="Y66" s="31" t="s">
        <v>1087</v>
      </c>
      <c r="Z66" s="31" t="s">
        <v>341</v>
      </c>
      <c r="AA66" s="31" t="s">
        <v>157</v>
      </c>
      <c r="AB66" s="31" t="s">
        <v>157</v>
      </c>
      <c r="AC66" s="31" t="s">
        <v>157</v>
      </c>
      <c r="AD66" s="31" t="s">
        <v>157</v>
      </c>
      <c r="AE66" s="31" t="s">
        <v>157</v>
      </c>
      <c r="AF66" s="31" t="s">
        <v>157</v>
      </c>
      <c r="AG66" s="31" t="s">
        <v>157</v>
      </c>
      <c r="AH66" s="32" t="s">
        <v>1082</v>
      </c>
      <c r="AI66" s="32" t="s">
        <v>344</v>
      </c>
      <c r="AJ66" s="32" t="s">
        <v>157</v>
      </c>
      <c r="AK66" s="32" t="s">
        <v>164</v>
      </c>
      <c r="AL66" s="32" t="s">
        <v>831</v>
      </c>
      <c r="AM66" s="32" t="s">
        <v>503</v>
      </c>
      <c r="AN66" s="32" t="s">
        <v>233</v>
      </c>
      <c r="AO66" s="32" t="s">
        <v>157</v>
      </c>
      <c r="AP66" s="32" t="s">
        <v>1084</v>
      </c>
      <c r="AQ66" s="32" t="s">
        <v>1088</v>
      </c>
      <c r="AR66" s="32" t="s">
        <v>831</v>
      </c>
      <c r="AS66" s="32" t="s">
        <v>157</v>
      </c>
      <c r="AT66" s="32" t="s">
        <v>359</v>
      </c>
      <c r="AU66" s="32" t="s">
        <v>157</v>
      </c>
      <c r="AV66" s="32" t="s">
        <v>157</v>
      </c>
      <c r="AW66" s="32" t="s">
        <v>1089</v>
      </c>
      <c r="AX66" s="32" t="s">
        <v>157</v>
      </c>
      <c r="AY66" s="32" t="s">
        <v>1061</v>
      </c>
      <c r="AZ66" s="32" t="s">
        <v>164</v>
      </c>
      <c r="BA66" s="32" t="s">
        <v>831</v>
      </c>
      <c r="BB66" s="32" t="s">
        <v>503</v>
      </c>
      <c r="BC66" s="32" t="s">
        <v>233</v>
      </c>
      <c r="BD66" s="32" t="s">
        <v>157</v>
      </c>
      <c r="BE66" s="32" t="s">
        <v>1084</v>
      </c>
      <c r="BF66" s="32" t="s">
        <v>157</v>
      </c>
      <c r="BG66" s="32" t="s">
        <v>157</v>
      </c>
      <c r="BH66" s="32" t="s">
        <v>157</v>
      </c>
      <c r="BI66" s="32" t="s">
        <v>359</v>
      </c>
      <c r="BJ66" s="32" t="s">
        <v>157</v>
      </c>
      <c r="BK66" s="32" t="s">
        <v>157</v>
      </c>
      <c r="BL66" s="32" t="s">
        <v>157</v>
      </c>
      <c r="BM66" s="32" t="s">
        <v>157</v>
      </c>
      <c r="BN66" s="33" t="s">
        <v>162</v>
      </c>
      <c r="BO66" s="33" t="s">
        <v>157</v>
      </c>
      <c r="BP66" s="33" t="s">
        <v>157</v>
      </c>
      <c r="BQ66" s="33" t="s">
        <v>157</v>
      </c>
      <c r="BR66" s="33" t="s">
        <v>157</v>
      </c>
      <c r="BS66" s="33" t="s">
        <v>157</v>
      </c>
      <c r="BT66" s="33" t="s">
        <v>157</v>
      </c>
      <c r="BU66" s="34" t="s">
        <v>162</v>
      </c>
      <c r="BV66" s="34" t="s">
        <v>157</v>
      </c>
      <c r="BW66" s="34" t="s">
        <v>164</v>
      </c>
      <c r="BX66" s="34" t="s">
        <v>1090</v>
      </c>
      <c r="BY66" s="35" t="s">
        <v>157</v>
      </c>
      <c r="BZ66" s="35" t="s">
        <v>157</v>
      </c>
      <c r="CA66" s="35" t="s">
        <v>157</v>
      </c>
    </row>
    <row r="67" spans="1:79" ht="60" x14ac:dyDescent="0.25">
      <c r="A67" s="30" t="s">
        <v>4690</v>
      </c>
      <c r="B67" s="43">
        <f>VLOOKUP(A67,'2018 Yes Tab'!A$2:B$307,2,FALSE)</f>
        <v>638</v>
      </c>
      <c r="C67" s="43"/>
      <c r="D67" s="30" t="s">
        <v>4691</v>
      </c>
      <c r="E67" s="30" t="s">
        <v>4692</v>
      </c>
      <c r="F67" s="51">
        <f>VLOOKUP(A67,Population!A7:C950,2,FALSE)</f>
        <v>638</v>
      </c>
      <c r="G67" s="30" t="s">
        <v>164</v>
      </c>
      <c r="H67" s="31" t="s">
        <v>4693</v>
      </c>
      <c r="I67" s="31" t="s">
        <v>164</v>
      </c>
      <c r="J67" s="31" t="s">
        <v>2962</v>
      </c>
      <c r="K67" s="31" t="s">
        <v>233</v>
      </c>
      <c r="L67" s="31" t="s">
        <v>157</v>
      </c>
      <c r="M67" s="31" t="s">
        <v>4694</v>
      </c>
      <c r="N67" s="31" t="s">
        <v>543</v>
      </c>
      <c r="O67" s="31" t="s">
        <v>1469</v>
      </c>
      <c r="P67" s="31" t="s">
        <v>4695</v>
      </c>
      <c r="Q67" s="31" t="s">
        <v>157</v>
      </c>
      <c r="R67" s="31" t="s">
        <v>169</v>
      </c>
      <c r="S67" s="31" t="s">
        <v>164</v>
      </c>
      <c r="T67" s="31" t="s">
        <v>2962</v>
      </c>
      <c r="U67" s="31" t="s">
        <v>233</v>
      </c>
      <c r="V67" s="31" t="s">
        <v>157</v>
      </c>
      <c r="W67" s="31" t="s">
        <v>4694</v>
      </c>
      <c r="X67" s="31" t="s">
        <v>543</v>
      </c>
      <c r="Y67" s="31" t="s">
        <v>4696</v>
      </c>
      <c r="Z67" s="31" t="s">
        <v>1052</v>
      </c>
      <c r="AA67" s="31" t="s">
        <v>157</v>
      </c>
      <c r="AB67" s="31" t="s">
        <v>259</v>
      </c>
      <c r="AC67" s="31" t="s">
        <v>157</v>
      </c>
      <c r="AD67" s="31" t="s">
        <v>157</v>
      </c>
      <c r="AE67" s="31" t="s">
        <v>157</v>
      </c>
      <c r="AF67" s="31" t="s">
        <v>157</v>
      </c>
      <c r="AG67" s="31" t="s">
        <v>1052</v>
      </c>
      <c r="AH67" s="32" t="s">
        <v>4276</v>
      </c>
      <c r="AI67" s="32" t="s">
        <v>1273</v>
      </c>
      <c r="AJ67" s="32" t="s">
        <v>4697</v>
      </c>
      <c r="AK67" s="32" t="s">
        <v>162</v>
      </c>
      <c r="AL67" s="32" t="s">
        <v>157</v>
      </c>
      <c r="AM67" s="32" t="s">
        <v>157</v>
      </c>
      <c r="AN67" s="32" t="s">
        <v>157</v>
      </c>
      <c r="AO67" s="32" t="s">
        <v>157</v>
      </c>
      <c r="AP67" s="32" t="s">
        <v>157</v>
      </c>
      <c r="AQ67" s="32" t="s">
        <v>157</v>
      </c>
      <c r="AR67" s="32" t="s">
        <v>4698</v>
      </c>
      <c r="AS67" s="32" t="s">
        <v>157</v>
      </c>
      <c r="AT67" s="32" t="s">
        <v>359</v>
      </c>
      <c r="AU67" s="32" t="s">
        <v>157</v>
      </c>
      <c r="AV67" s="32" t="s">
        <v>157</v>
      </c>
      <c r="AW67" s="32" t="s">
        <v>157</v>
      </c>
      <c r="AX67" s="32" t="s">
        <v>157</v>
      </c>
      <c r="AY67" s="32" t="s">
        <v>4699</v>
      </c>
      <c r="AZ67" s="32" t="s">
        <v>164</v>
      </c>
      <c r="BA67" s="32" t="s">
        <v>4699</v>
      </c>
      <c r="BB67" s="32" t="s">
        <v>157</v>
      </c>
      <c r="BC67" s="32" t="s">
        <v>167</v>
      </c>
      <c r="BD67" s="32" t="s">
        <v>4700</v>
      </c>
      <c r="BE67" s="32" t="s">
        <v>157</v>
      </c>
      <c r="BF67" s="32" t="s">
        <v>157</v>
      </c>
      <c r="BG67" s="32" t="s">
        <v>157</v>
      </c>
      <c r="BH67" s="32" t="s">
        <v>4701</v>
      </c>
      <c r="BI67" s="32" t="s">
        <v>323</v>
      </c>
      <c r="BJ67" s="32" t="s">
        <v>157</v>
      </c>
      <c r="BK67" s="32" t="s">
        <v>157</v>
      </c>
      <c r="BL67" s="32" t="s">
        <v>157</v>
      </c>
      <c r="BM67" s="32" t="s">
        <v>1052</v>
      </c>
      <c r="BN67" s="33" t="s">
        <v>162</v>
      </c>
      <c r="BO67" s="33" t="s">
        <v>157</v>
      </c>
      <c r="BP67" s="33" t="s">
        <v>157</v>
      </c>
      <c r="BQ67" s="33" t="s">
        <v>157</v>
      </c>
      <c r="BR67" s="33" t="s">
        <v>157</v>
      </c>
      <c r="BS67" s="33" t="s">
        <v>157</v>
      </c>
      <c r="BT67" s="33" t="s">
        <v>157</v>
      </c>
      <c r="BU67" s="34" t="s">
        <v>162</v>
      </c>
      <c r="BV67" s="34" t="s">
        <v>157</v>
      </c>
      <c r="BW67" s="34" t="s">
        <v>164</v>
      </c>
      <c r="BX67" s="34" t="s">
        <v>4702</v>
      </c>
      <c r="BY67" s="35" t="s">
        <v>1052</v>
      </c>
      <c r="BZ67" s="35" t="s">
        <v>1052</v>
      </c>
      <c r="CA67" s="35" t="s">
        <v>1052</v>
      </c>
    </row>
    <row r="68" spans="1:79" ht="60" x14ac:dyDescent="0.25">
      <c r="A68" s="30" t="s">
        <v>2997</v>
      </c>
      <c r="B68" s="43">
        <f>VLOOKUP(A68,'2018 Yes Tab'!A$2:B$307,2,FALSE)</f>
        <v>658</v>
      </c>
      <c r="C68" s="43"/>
      <c r="D68" s="30" t="s">
        <v>2998</v>
      </c>
      <c r="E68" s="30" t="s">
        <v>2999</v>
      </c>
      <c r="F68" s="51">
        <f>VLOOKUP(A68,Population!A52:C995,2,FALSE)</f>
        <v>658</v>
      </c>
      <c r="G68" s="30" t="s">
        <v>164</v>
      </c>
      <c r="H68" s="31" t="s">
        <v>3000</v>
      </c>
      <c r="I68" s="31" t="s">
        <v>164</v>
      </c>
      <c r="J68" s="31" t="s">
        <v>804</v>
      </c>
      <c r="K68" s="31" t="s">
        <v>233</v>
      </c>
      <c r="L68" s="31" t="s">
        <v>157</v>
      </c>
      <c r="M68" s="31" t="s">
        <v>273</v>
      </c>
      <c r="N68" s="31" t="s">
        <v>812</v>
      </c>
      <c r="O68" s="31" t="s">
        <v>834</v>
      </c>
      <c r="P68" s="31" t="s">
        <v>1241</v>
      </c>
      <c r="Q68" s="31" t="s">
        <v>157</v>
      </c>
      <c r="R68" s="31" t="s">
        <v>1340</v>
      </c>
      <c r="S68" s="31" t="s">
        <v>164</v>
      </c>
      <c r="T68" s="31" t="s">
        <v>804</v>
      </c>
      <c r="U68" s="31" t="s">
        <v>233</v>
      </c>
      <c r="V68" s="31" t="s">
        <v>157</v>
      </c>
      <c r="W68" s="31" t="s">
        <v>273</v>
      </c>
      <c r="X68" s="31" t="s">
        <v>812</v>
      </c>
      <c r="Y68" s="31" t="s">
        <v>1236</v>
      </c>
      <c r="Z68" s="31" t="s">
        <v>3001</v>
      </c>
      <c r="AA68" s="31" t="s">
        <v>157</v>
      </c>
      <c r="AB68" s="31" t="s">
        <v>259</v>
      </c>
      <c r="AC68" s="31" t="s">
        <v>157</v>
      </c>
      <c r="AD68" s="31" t="s">
        <v>157</v>
      </c>
      <c r="AE68" s="31" t="s">
        <v>157</v>
      </c>
      <c r="AF68" s="31" t="s">
        <v>157</v>
      </c>
      <c r="AG68" s="31" t="s">
        <v>157</v>
      </c>
      <c r="AH68" s="32" t="s">
        <v>1239</v>
      </c>
      <c r="AI68" s="32" t="s">
        <v>261</v>
      </c>
      <c r="AJ68" s="32" t="s">
        <v>3002</v>
      </c>
      <c r="AK68" s="32" t="s">
        <v>164</v>
      </c>
      <c r="AL68" s="32" t="s">
        <v>2334</v>
      </c>
      <c r="AM68" s="32" t="s">
        <v>340</v>
      </c>
      <c r="AN68" s="32" t="s">
        <v>233</v>
      </c>
      <c r="AO68" s="32" t="s">
        <v>157</v>
      </c>
      <c r="AP68" s="32" t="s">
        <v>543</v>
      </c>
      <c r="AQ68" s="32" t="s">
        <v>157</v>
      </c>
      <c r="AR68" s="32" t="s">
        <v>2970</v>
      </c>
      <c r="AS68" s="32" t="s">
        <v>157</v>
      </c>
      <c r="AT68" s="32" t="s">
        <v>626</v>
      </c>
      <c r="AU68" s="32" t="s">
        <v>157</v>
      </c>
      <c r="AV68" s="32" t="s">
        <v>3003</v>
      </c>
      <c r="AW68" s="32" t="s">
        <v>157</v>
      </c>
      <c r="AX68" s="32" t="s">
        <v>157</v>
      </c>
      <c r="AY68" s="32" t="s">
        <v>3004</v>
      </c>
      <c r="AZ68" s="32" t="s">
        <v>164</v>
      </c>
      <c r="BA68" s="32" t="s">
        <v>2334</v>
      </c>
      <c r="BB68" s="32" t="s">
        <v>340</v>
      </c>
      <c r="BC68" s="32" t="s">
        <v>233</v>
      </c>
      <c r="BD68" s="32" t="s">
        <v>157</v>
      </c>
      <c r="BE68" s="32" t="s">
        <v>543</v>
      </c>
      <c r="BF68" s="32" t="s">
        <v>157</v>
      </c>
      <c r="BG68" s="32" t="s">
        <v>2970</v>
      </c>
      <c r="BH68" s="32" t="s">
        <v>157</v>
      </c>
      <c r="BI68" s="32" t="s">
        <v>626</v>
      </c>
      <c r="BJ68" s="32" t="s">
        <v>3005</v>
      </c>
      <c r="BK68" s="32" t="s">
        <v>3003</v>
      </c>
      <c r="BL68" s="32" t="s">
        <v>157</v>
      </c>
      <c r="BM68" s="32" t="s">
        <v>157</v>
      </c>
      <c r="BN68" s="33" t="s">
        <v>162</v>
      </c>
      <c r="BO68" s="33" t="s">
        <v>157</v>
      </c>
      <c r="BP68" s="33" t="s">
        <v>157</v>
      </c>
      <c r="BQ68" s="33" t="s">
        <v>157</v>
      </c>
      <c r="BR68" s="33" t="s">
        <v>157</v>
      </c>
      <c r="BS68" s="33" t="s">
        <v>157</v>
      </c>
      <c r="BT68" s="33" t="s">
        <v>157</v>
      </c>
      <c r="BU68" s="34" t="s">
        <v>162</v>
      </c>
      <c r="BV68" s="34" t="s">
        <v>157</v>
      </c>
      <c r="BW68" s="34" t="s">
        <v>162</v>
      </c>
      <c r="BX68" s="34" t="s">
        <v>157</v>
      </c>
      <c r="BY68" s="35" t="s">
        <v>3006</v>
      </c>
      <c r="BZ68" s="35" t="s">
        <v>3007</v>
      </c>
      <c r="CA68" s="35" t="s">
        <v>157</v>
      </c>
    </row>
    <row r="69" spans="1:79" x14ac:dyDescent="0.25">
      <c r="A69" s="30" t="s">
        <v>5605</v>
      </c>
      <c r="B69" s="43">
        <f>VLOOKUP(A69,'2018 Yes Tab'!A$2:B$307,2,FALSE)</f>
        <v>662</v>
      </c>
      <c r="C69" s="43"/>
      <c r="D69" s="30" t="s">
        <v>5606</v>
      </c>
      <c r="E69" s="30" t="s">
        <v>5607</v>
      </c>
      <c r="F69" s="51">
        <f>VLOOKUP(A69,Population!A83:C1026,2,FALSE)</f>
        <v>662</v>
      </c>
      <c r="G69" s="30" t="s">
        <v>164</v>
      </c>
      <c r="H69" s="31" t="s">
        <v>5608</v>
      </c>
      <c r="I69" s="31" t="s">
        <v>164</v>
      </c>
      <c r="J69" s="31" t="s">
        <v>680</v>
      </c>
      <c r="K69" s="31" t="s">
        <v>233</v>
      </c>
      <c r="L69" s="31" t="s">
        <v>157</v>
      </c>
      <c r="M69" s="31" t="s">
        <v>273</v>
      </c>
      <c r="N69" s="31" t="s">
        <v>1036</v>
      </c>
      <c r="O69" s="31" t="s">
        <v>1372</v>
      </c>
      <c r="P69" s="31" t="s">
        <v>5609</v>
      </c>
      <c r="Q69" s="31" t="s">
        <v>157</v>
      </c>
      <c r="R69" s="31" t="s">
        <v>301</v>
      </c>
      <c r="S69" s="31" t="s">
        <v>164</v>
      </c>
      <c r="T69" s="31" t="s">
        <v>680</v>
      </c>
      <c r="U69" s="31" t="s">
        <v>233</v>
      </c>
      <c r="V69" s="31" t="s">
        <v>157</v>
      </c>
      <c r="W69" s="31" t="s">
        <v>273</v>
      </c>
      <c r="X69" s="31" t="s">
        <v>5610</v>
      </c>
      <c r="Y69" s="31" t="s">
        <v>5611</v>
      </c>
      <c r="Z69" s="31" t="s">
        <v>157</v>
      </c>
      <c r="AA69" s="31" t="s">
        <v>157</v>
      </c>
      <c r="AB69" s="31" t="s">
        <v>259</v>
      </c>
      <c r="AC69" s="31" t="s">
        <v>157</v>
      </c>
      <c r="AD69" s="31" t="s">
        <v>157</v>
      </c>
      <c r="AE69" s="31" t="s">
        <v>157</v>
      </c>
      <c r="AF69" s="31" t="s">
        <v>157</v>
      </c>
      <c r="AG69" s="31" t="s">
        <v>157</v>
      </c>
      <c r="AH69" s="32" t="s">
        <v>157</v>
      </c>
      <c r="AI69" s="32" t="s">
        <v>157</v>
      </c>
      <c r="AJ69" s="32" t="s">
        <v>157</v>
      </c>
      <c r="AK69" s="32" t="s">
        <v>162</v>
      </c>
      <c r="AL69" s="32" t="s">
        <v>157</v>
      </c>
      <c r="AM69" s="32" t="s">
        <v>157</v>
      </c>
      <c r="AN69" s="32" t="s">
        <v>157</v>
      </c>
      <c r="AO69" s="32" t="s">
        <v>157</v>
      </c>
      <c r="AP69" s="32" t="s">
        <v>157</v>
      </c>
      <c r="AQ69" s="32" t="s">
        <v>157</v>
      </c>
      <c r="AR69" s="32" t="s">
        <v>157</v>
      </c>
      <c r="AS69" s="32" t="s">
        <v>157</v>
      </c>
      <c r="AT69" s="32" t="s">
        <v>157</v>
      </c>
      <c r="AU69" s="32" t="s">
        <v>157</v>
      </c>
      <c r="AV69" s="32" t="s">
        <v>157</v>
      </c>
      <c r="AW69" s="32" t="s">
        <v>157</v>
      </c>
      <c r="AX69" s="32" t="s">
        <v>157</v>
      </c>
      <c r="AY69" s="32" t="s">
        <v>157</v>
      </c>
      <c r="AZ69" s="32" t="s">
        <v>162</v>
      </c>
      <c r="BA69" s="32" t="s">
        <v>157</v>
      </c>
      <c r="BB69" s="32" t="s">
        <v>157</v>
      </c>
      <c r="BC69" s="32" t="s">
        <v>157</v>
      </c>
      <c r="BD69" s="32" t="s">
        <v>157</v>
      </c>
      <c r="BE69" s="32" t="s">
        <v>157</v>
      </c>
      <c r="BF69" s="32" t="s">
        <v>157</v>
      </c>
      <c r="BG69" s="32" t="s">
        <v>157</v>
      </c>
      <c r="BH69" s="32" t="s">
        <v>157</v>
      </c>
      <c r="BI69" s="32" t="s">
        <v>157</v>
      </c>
      <c r="BJ69" s="32" t="s">
        <v>157</v>
      </c>
      <c r="BK69" s="32" t="s">
        <v>157</v>
      </c>
      <c r="BL69" s="32" t="s">
        <v>157</v>
      </c>
      <c r="BM69" s="32" t="s">
        <v>157</v>
      </c>
      <c r="BN69" s="33" t="s">
        <v>162</v>
      </c>
      <c r="BO69" s="33" t="s">
        <v>157</v>
      </c>
      <c r="BP69" s="33" t="s">
        <v>157</v>
      </c>
      <c r="BQ69" s="33" t="s">
        <v>157</v>
      </c>
      <c r="BR69" s="33" t="s">
        <v>157</v>
      </c>
      <c r="BS69" s="33" t="s">
        <v>157</v>
      </c>
      <c r="BT69" s="33" t="s">
        <v>157</v>
      </c>
      <c r="BU69" s="34" t="s">
        <v>162</v>
      </c>
      <c r="BV69" s="34" t="s">
        <v>157</v>
      </c>
      <c r="BW69" s="34" t="s">
        <v>162</v>
      </c>
      <c r="BX69" s="34" t="s">
        <v>157</v>
      </c>
      <c r="BY69" s="35" t="s">
        <v>157</v>
      </c>
      <c r="BZ69" s="35" t="s">
        <v>157</v>
      </c>
      <c r="CA69" s="35" t="s">
        <v>157</v>
      </c>
    </row>
    <row r="70" spans="1:79" x14ac:dyDescent="0.25">
      <c r="A70" s="30" t="s">
        <v>5937</v>
      </c>
      <c r="B70" s="43">
        <f>VLOOKUP(A70,'2018 Yes Tab'!A$2:B$307,2,FALSE)</f>
        <v>664</v>
      </c>
      <c r="C70" s="43"/>
      <c r="D70" s="30" t="s">
        <v>5321</v>
      </c>
      <c r="E70" s="30" t="s">
        <v>5322</v>
      </c>
      <c r="F70" s="51">
        <f>VLOOKUP(A70,Population!A93:C1036,2,FALSE)</f>
        <v>664</v>
      </c>
      <c r="G70" s="30" t="s">
        <v>164</v>
      </c>
      <c r="H70" s="31" t="s">
        <v>2235</v>
      </c>
      <c r="I70" s="31" t="s">
        <v>164</v>
      </c>
      <c r="J70" s="31" t="s">
        <v>595</v>
      </c>
      <c r="K70" s="31" t="s">
        <v>233</v>
      </c>
      <c r="L70" s="31" t="s">
        <v>157</v>
      </c>
      <c r="M70" s="31" t="s">
        <v>503</v>
      </c>
      <c r="N70" s="31" t="s">
        <v>5323</v>
      </c>
      <c r="O70" s="31" t="s">
        <v>157</v>
      </c>
      <c r="P70" s="31" t="s">
        <v>157</v>
      </c>
      <c r="Q70" s="31" t="s">
        <v>157</v>
      </c>
      <c r="R70" s="31" t="s">
        <v>1102</v>
      </c>
      <c r="S70" s="31" t="s">
        <v>164</v>
      </c>
      <c r="T70" s="31" t="s">
        <v>595</v>
      </c>
      <c r="U70" s="31" t="s">
        <v>233</v>
      </c>
      <c r="V70" s="31" t="s">
        <v>157</v>
      </c>
      <c r="W70" s="31" t="s">
        <v>503</v>
      </c>
      <c r="X70" s="31" t="s">
        <v>5324</v>
      </c>
      <c r="Y70" s="31" t="s">
        <v>157</v>
      </c>
      <c r="Z70" s="31" t="s">
        <v>157</v>
      </c>
      <c r="AA70" s="31" t="s">
        <v>157</v>
      </c>
      <c r="AB70" s="31" t="s">
        <v>259</v>
      </c>
      <c r="AC70" s="31" t="s">
        <v>157</v>
      </c>
      <c r="AD70" s="31" t="s">
        <v>157</v>
      </c>
      <c r="AE70" s="31" t="s">
        <v>157</v>
      </c>
      <c r="AF70" s="31" t="s">
        <v>157</v>
      </c>
      <c r="AG70" s="31" t="s">
        <v>157</v>
      </c>
      <c r="AH70" s="32" t="s">
        <v>2235</v>
      </c>
      <c r="AI70" s="32" t="s">
        <v>1102</v>
      </c>
      <c r="AJ70" s="32" t="s">
        <v>5325</v>
      </c>
      <c r="AK70" s="32" t="s">
        <v>164</v>
      </c>
      <c r="AL70" s="32" t="s">
        <v>426</v>
      </c>
      <c r="AM70" s="32" t="s">
        <v>503</v>
      </c>
      <c r="AN70" s="32" t="s">
        <v>233</v>
      </c>
      <c r="AO70" s="32" t="s">
        <v>157</v>
      </c>
      <c r="AP70" s="32" t="s">
        <v>5326</v>
      </c>
      <c r="AQ70" s="32" t="s">
        <v>157</v>
      </c>
      <c r="AR70" s="32" t="s">
        <v>157</v>
      </c>
      <c r="AS70" s="32" t="s">
        <v>157</v>
      </c>
      <c r="AT70" s="32" t="s">
        <v>259</v>
      </c>
      <c r="AU70" s="32" t="s">
        <v>157</v>
      </c>
      <c r="AV70" s="32" t="s">
        <v>157</v>
      </c>
      <c r="AW70" s="32" t="s">
        <v>157</v>
      </c>
      <c r="AX70" s="32" t="s">
        <v>157</v>
      </c>
      <c r="AY70" s="32" t="s">
        <v>1102</v>
      </c>
      <c r="AZ70" s="32" t="s">
        <v>164</v>
      </c>
      <c r="BA70" s="32" t="s">
        <v>426</v>
      </c>
      <c r="BB70" s="32" t="s">
        <v>503</v>
      </c>
      <c r="BC70" s="32" t="s">
        <v>233</v>
      </c>
      <c r="BD70" s="32" t="s">
        <v>157</v>
      </c>
      <c r="BE70" s="32" t="s">
        <v>5219</v>
      </c>
      <c r="BF70" s="32" t="s">
        <v>157</v>
      </c>
      <c r="BG70" s="32" t="s">
        <v>157</v>
      </c>
      <c r="BH70" s="32" t="s">
        <v>157</v>
      </c>
      <c r="BI70" s="32" t="s">
        <v>259</v>
      </c>
      <c r="BJ70" s="32" t="s">
        <v>157</v>
      </c>
      <c r="BK70" s="32" t="s">
        <v>157</v>
      </c>
      <c r="BL70" s="32" t="s">
        <v>157</v>
      </c>
      <c r="BM70" s="32" t="s">
        <v>157</v>
      </c>
      <c r="BN70" s="33" t="s">
        <v>162</v>
      </c>
      <c r="BO70" s="33" t="s">
        <v>157</v>
      </c>
      <c r="BP70" s="33" t="s">
        <v>157</v>
      </c>
      <c r="BQ70" s="33" t="s">
        <v>157</v>
      </c>
      <c r="BR70" s="33" t="s">
        <v>157</v>
      </c>
      <c r="BS70" s="33" t="s">
        <v>157</v>
      </c>
      <c r="BT70" s="33" t="s">
        <v>157</v>
      </c>
      <c r="BU70" s="34" t="s">
        <v>162</v>
      </c>
      <c r="BV70" s="34" t="s">
        <v>157</v>
      </c>
      <c r="BW70" s="34" t="s">
        <v>162</v>
      </c>
      <c r="BX70" s="34" t="s">
        <v>157</v>
      </c>
      <c r="BY70" s="35" t="s">
        <v>157</v>
      </c>
      <c r="BZ70" s="35" t="s">
        <v>157</v>
      </c>
      <c r="CA70" s="35" t="s">
        <v>157</v>
      </c>
    </row>
    <row r="71" spans="1:79" ht="30" x14ac:dyDescent="0.25">
      <c r="A71" s="30" t="s">
        <v>2311</v>
      </c>
      <c r="B71" s="43">
        <f>VLOOKUP(A71,'2018 Yes Tab'!A$2:B$307,2,FALSE)</f>
        <v>665</v>
      </c>
      <c r="C71" s="43"/>
      <c r="D71" s="30" t="s">
        <v>2312</v>
      </c>
      <c r="E71" s="30" t="s">
        <v>2313</v>
      </c>
      <c r="F71" s="51">
        <f>VLOOKUP(A71,Population!A196:C1139,2,FALSE)</f>
        <v>665</v>
      </c>
      <c r="G71" s="30" t="s">
        <v>164</v>
      </c>
      <c r="H71" s="31" t="s">
        <v>1096</v>
      </c>
      <c r="I71" s="31" t="s">
        <v>164</v>
      </c>
      <c r="J71" s="31" t="s">
        <v>2314</v>
      </c>
      <c r="K71" s="31" t="s">
        <v>233</v>
      </c>
      <c r="L71" s="31" t="s">
        <v>157</v>
      </c>
      <c r="M71" s="31" t="s">
        <v>244</v>
      </c>
      <c r="N71" s="31" t="s">
        <v>2315</v>
      </c>
      <c r="O71" s="31" t="s">
        <v>2316</v>
      </c>
      <c r="P71" s="31" t="s">
        <v>2317</v>
      </c>
      <c r="Q71" s="31" t="s">
        <v>157</v>
      </c>
      <c r="R71" s="31" t="s">
        <v>2318</v>
      </c>
      <c r="S71" s="31" t="s">
        <v>164</v>
      </c>
      <c r="T71" s="31" t="s">
        <v>2314</v>
      </c>
      <c r="U71" s="31" t="s">
        <v>233</v>
      </c>
      <c r="V71" s="31" t="s">
        <v>157</v>
      </c>
      <c r="W71" s="31" t="s">
        <v>244</v>
      </c>
      <c r="X71" s="31" t="s">
        <v>2315</v>
      </c>
      <c r="Y71" s="31" t="s">
        <v>2319</v>
      </c>
      <c r="Z71" s="31" t="s">
        <v>341</v>
      </c>
      <c r="AA71" s="31" t="s">
        <v>157</v>
      </c>
      <c r="AB71" s="31" t="s">
        <v>259</v>
      </c>
      <c r="AC71" s="31" t="s">
        <v>157</v>
      </c>
      <c r="AD71" s="31" t="s">
        <v>157</v>
      </c>
      <c r="AE71" s="31" t="s">
        <v>157</v>
      </c>
      <c r="AF71" s="31" t="s">
        <v>157</v>
      </c>
      <c r="AG71" s="31" t="s">
        <v>157</v>
      </c>
      <c r="AH71" s="32" t="s">
        <v>2320</v>
      </c>
      <c r="AI71" s="32" t="s">
        <v>1419</v>
      </c>
      <c r="AJ71" s="32" t="s">
        <v>1469</v>
      </c>
      <c r="AK71" s="32" t="s">
        <v>164</v>
      </c>
      <c r="AL71" s="32" t="s">
        <v>1469</v>
      </c>
      <c r="AM71" s="32" t="s">
        <v>244</v>
      </c>
      <c r="AN71" s="32" t="s">
        <v>233</v>
      </c>
      <c r="AO71" s="32" t="s">
        <v>157</v>
      </c>
      <c r="AP71" s="32" t="s">
        <v>2321</v>
      </c>
      <c r="AQ71" s="32" t="s">
        <v>157</v>
      </c>
      <c r="AR71" s="32" t="s">
        <v>157</v>
      </c>
      <c r="AS71" s="32" t="s">
        <v>157</v>
      </c>
      <c r="AT71" s="32" t="s">
        <v>259</v>
      </c>
      <c r="AU71" s="32" t="s">
        <v>157</v>
      </c>
      <c r="AV71" s="32" t="s">
        <v>157</v>
      </c>
      <c r="AW71" s="32" t="s">
        <v>157</v>
      </c>
      <c r="AX71" s="32" t="s">
        <v>157</v>
      </c>
      <c r="AY71" s="32" t="s">
        <v>1469</v>
      </c>
      <c r="AZ71" s="32" t="s">
        <v>164</v>
      </c>
      <c r="BA71" s="32" t="s">
        <v>1469</v>
      </c>
      <c r="BB71" s="32" t="s">
        <v>244</v>
      </c>
      <c r="BC71" s="32" t="s">
        <v>233</v>
      </c>
      <c r="BD71" s="32" t="s">
        <v>157</v>
      </c>
      <c r="BE71" s="32" t="s">
        <v>2321</v>
      </c>
      <c r="BF71" s="32" t="s">
        <v>157</v>
      </c>
      <c r="BG71" s="32" t="s">
        <v>157</v>
      </c>
      <c r="BH71" s="32" t="s">
        <v>157</v>
      </c>
      <c r="BI71" s="32" t="s">
        <v>259</v>
      </c>
      <c r="BJ71" s="32" t="s">
        <v>157</v>
      </c>
      <c r="BK71" s="32" t="s">
        <v>157</v>
      </c>
      <c r="BL71" s="32" t="s">
        <v>157</v>
      </c>
      <c r="BM71" s="32" t="s">
        <v>157</v>
      </c>
      <c r="BN71" s="33" t="s">
        <v>162</v>
      </c>
      <c r="BO71" s="33" t="s">
        <v>157</v>
      </c>
      <c r="BP71" s="33" t="s">
        <v>157</v>
      </c>
      <c r="BQ71" s="33" t="s">
        <v>157</v>
      </c>
      <c r="BR71" s="33" t="s">
        <v>157</v>
      </c>
      <c r="BS71" s="33" t="s">
        <v>157</v>
      </c>
      <c r="BT71" s="33" t="s">
        <v>157</v>
      </c>
      <c r="BU71" s="34" t="s">
        <v>162</v>
      </c>
      <c r="BV71" s="34" t="s">
        <v>157</v>
      </c>
      <c r="BW71" s="34" t="s">
        <v>162</v>
      </c>
      <c r="BX71" s="34" t="s">
        <v>157</v>
      </c>
      <c r="BY71" s="35" t="s">
        <v>2322</v>
      </c>
      <c r="BZ71" s="35" t="s">
        <v>288</v>
      </c>
      <c r="CA71" s="35" t="s">
        <v>157</v>
      </c>
    </row>
    <row r="72" spans="1:79" ht="30" x14ac:dyDescent="0.25">
      <c r="A72" s="30" t="s">
        <v>5923</v>
      </c>
      <c r="B72" s="43">
        <f>VLOOKUP(A72,'2018 Yes Tab'!A$2:B$307,2,FALSE)</f>
        <v>683</v>
      </c>
      <c r="C72" s="43"/>
      <c r="D72" s="30" t="s">
        <v>4360</v>
      </c>
      <c r="E72" s="30" t="s">
        <v>4361</v>
      </c>
      <c r="F72" s="51">
        <f>VLOOKUP(A72,Population!A85:C1028,2,FALSE)</f>
        <v>683</v>
      </c>
      <c r="G72" s="30" t="s">
        <v>164</v>
      </c>
      <c r="H72" s="31" t="s">
        <v>4362</v>
      </c>
      <c r="I72" s="31" t="s">
        <v>164</v>
      </c>
      <c r="J72" s="31" t="s">
        <v>4363</v>
      </c>
      <c r="K72" s="31" t="s">
        <v>233</v>
      </c>
      <c r="L72" s="31" t="s">
        <v>157</v>
      </c>
      <c r="M72" s="31" t="s">
        <v>524</v>
      </c>
      <c r="N72" s="31" t="s">
        <v>3276</v>
      </c>
      <c r="O72" s="31" t="s">
        <v>157</v>
      </c>
      <c r="P72" s="31" t="s">
        <v>157</v>
      </c>
      <c r="Q72" s="31" t="s">
        <v>157</v>
      </c>
      <c r="R72" s="31" t="s">
        <v>959</v>
      </c>
      <c r="S72" s="31" t="s">
        <v>164</v>
      </c>
      <c r="T72" s="31" t="s">
        <v>4363</v>
      </c>
      <c r="U72" s="31" t="s">
        <v>233</v>
      </c>
      <c r="V72" s="31" t="s">
        <v>157</v>
      </c>
      <c r="W72" s="31" t="s">
        <v>524</v>
      </c>
      <c r="X72" s="31" t="s">
        <v>3276</v>
      </c>
      <c r="Y72" s="31" t="s">
        <v>157</v>
      </c>
      <c r="Z72" s="31" t="s">
        <v>157</v>
      </c>
      <c r="AA72" s="31" t="s">
        <v>157</v>
      </c>
      <c r="AB72" s="31" t="s">
        <v>157</v>
      </c>
      <c r="AC72" s="31" t="s">
        <v>157</v>
      </c>
      <c r="AD72" s="31" t="s">
        <v>157</v>
      </c>
      <c r="AE72" s="31" t="s">
        <v>157</v>
      </c>
      <c r="AF72" s="31" t="s">
        <v>157</v>
      </c>
      <c r="AG72" s="31" t="s">
        <v>157</v>
      </c>
      <c r="AH72" s="32" t="s">
        <v>4362</v>
      </c>
      <c r="AI72" s="32" t="s">
        <v>344</v>
      </c>
      <c r="AJ72" s="32" t="s">
        <v>595</v>
      </c>
      <c r="AK72" s="32" t="s">
        <v>164</v>
      </c>
      <c r="AL72" s="32" t="s">
        <v>1926</v>
      </c>
      <c r="AM72" s="32" t="s">
        <v>157</v>
      </c>
      <c r="AN72" s="32" t="s">
        <v>233</v>
      </c>
      <c r="AO72" s="32" t="s">
        <v>157</v>
      </c>
      <c r="AP72" s="32" t="s">
        <v>4364</v>
      </c>
      <c r="AQ72" s="32" t="s">
        <v>157</v>
      </c>
      <c r="AR72" s="32" t="s">
        <v>157</v>
      </c>
      <c r="AS72" s="32" t="s">
        <v>157</v>
      </c>
      <c r="AT72" s="32" t="s">
        <v>157</v>
      </c>
      <c r="AU72" s="32" t="s">
        <v>157</v>
      </c>
      <c r="AV72" s="32" t="s">
        <v>157</v>
      </c>
      <c r="AW72" s="32" t="s">
        <v>157</v>
      </c>
      <c r="AX72" s="32" t="s">
        <v>157</v>
      </c>
      <c r="AY72" s="32" t="s">
        <v>1420</v>
      </c>
      <c r="AZ72" s="32" t="s">
        <v>164</v>
      </c>
      <c r="BA72" s="32" t="s">
        <v>1926</v>
      </c>
      <c r="BB72" s="32" t="s">
        <v>157</v>
      </c>
      <c r="BC72" s="32" t="s">
        <v>233</v>
      </c>
      <c r="BD72" s="32" t="s">
        <v>157</v>
      </c>
      <c r="BE72" s="32" t="s">
        <v>4364</v>
      </c>
      <c r="BF72" s="32" t="s">
        <v>157</v>
      </c>
      <c r="BG72" s="32" t="s">
        <v>157</v>
      </c>
      <c r="BH72" s="32" t="s">
        <v>157</v>
      </c>
      <c r="BI72" s="32" t="s">
        <v>157</v>
      </c>
      <c r="BJ72" s="32" t="s">
        <v>157</v>
      </c>
      <c r="BK72" s="32" t="s">
        <v>157</v>
      </c>
      <c r="BL72" s="32" t="s">
        <v>157</v>
      </c>
      <c r="BM72" s="32" t="s">
        <v>157</v>
      </c>
      <c r="BN72" s="33" t="s">
        <v>164</v>
      </c>
      <c r="BO72" s="33" t="s">
        <v>188</v>
      </c>
      <c r="BP72" s="33" t="s">
        <v>470</v>
      </c>
      <c r="BQ72" s="33" t="s">
        <v>167</v>
      </c>
      <c r="BR72" s="33" t="s">
        <v>157</v>
      </c>
      <c r="BS72" s="33" t="s">
        <v>1462</v>
      </c>
      <c r="BT72" s="33" t="s">
        <v>157</v>
      </c>
      <c r="BU72" s="34" t="s">
        <v>162</v>
      </c>
      <c r="BV72" s="34" t="s">
        <v>157</v>
      </c>
      <c r="BW72" s="34" t="s">
        <v>164</v>
      </c>
      <c r="BX72" s="34" t="s">
        <v>745</v>
      </c>
      <c r="BY72" s="35" t="s">
        <v>4365</v>
      </c>
      <c r="BZ72" s="35" t="s">
        <v>250</v>
      </c>
      <c r="CA72" s="35" t="s">
        <v>157</v>
      </c>
    </row>
    <row r="73" spans="1:79" ht="45" x14ac:dyDescent="0.25">
      <c r="A73" s="30" t="s">
        <v>2232</v>
      </c>
      <c r="B73" s="43">
        <f>VLOOKUP(A73,'2018 Yes Tab'!A$2:B$307,2,FALSE)</f>
        <v>698</v>
      </c>
      <c r="C73" s="43"/>
      <c r="D73" s="30" t="s">
        <v>2233</v>
      </c>
      <c r="E73" s="30" t="s">
        <v>2234</v>
      </c>
      <c r="F73" s="51">
        <f>VLOOKUP(A73,Population!A216:C1159,2,FALSE)</f>
        <v>698</v>
      </c>
      <c r="G73" s="30" t="s">
        <v>164</v>
      </c>
      <c r="H73" s="31" t="s">
        <v>2235</v>
      </c>
      <c r="I73" s="31" t="s">
        <v>164</v>
      </c>
      <c r="J73" s="31" t="s">
        <v>2236</v>
      </c>
      <c r="K73" s="31" t="s">
        <v>233</v>
      </c>
      <c r="L73" s="31" t="s">
        <v>157</v>
      </c>
      <c r="M73" s="31" t="s">
        <v>273</v>
      </c>
      <c r="N73" s="31" t="s">
        <v>2237</v>
      </c>
      <c r="O73" s="31" t="s">
        <v>2238</v>
      </c>
      <c r="P73" s="31" t="s">
        <v>2239</v>
      </c>
      <c r="Q73" s="31" t="s">
        <v>157</v>
      </c>
      <c r="R73" s="31" t="s">
        <v>169</v>
      </c>
      <c r="S73" s="31" t="s">
        <v>164</v>
      </c>
      <c r="T73" s="31" t="s">
        <v>2240</v>
      </c>
      <c r="U73" s="31" t="s">
        <v>233</v>
      </c>
      <c r="V73" s="31" t="s">
        <v>157</v>
      </c>
      <c r="W73" s="31" t="s">
        <v>273</v>
      </c>
      <c r="X73" s="31" t="s">
        <v>2237</v>
      </c>
      <c r="Y73" s="31" t="s">
        <v>2241</v>
      </c>
      <c r="Z73" s="31" t="s">
        <v>2242</v>
      </c>
      <c r="AA73" s="31" t="s">
        <v>157</v>
      </c>
      <c r="AB73" s="31" t="s">
        <v>259</v>
      </c>
      <c r="AC73" s="31" t="s">
        <v>157</v>
      </c>
      <c r="AD73" s="31" t="s">
        <v>157</v>
      </c>
      <c r="AE73" s="31" t="s">
        <v>157</v>
      </c>
      <c r="AF73" s="31" t="s">
        <v>157</v>
      </c>
      <c r="AG73" s="31" t="s">
        <v>157</v>
      </c>
      <c r="AH73" s="32" t="s">
        <v>2243</v>
      </c>
      <c r="AI73" s="32" t="s">
        <v>169</v>
      </c>
      <c r="AJ73" s="32" t="s">
        <v>2244</v>
      </c>
      <c r="AK73" s="32" t="s">
        <v>164</v>
      </c>
      <c r="AL73" s="32" t="s">
        <v>2245</v>
      </c>
      <c r="AM73" s="32" t="s">
        <v>176</v>
      </c>
      <c r="AN73" s="32" t="s">
        <v>233</v>
      </c>
      <c r="AO73" s="32" t="s">
        <v>157</v>
      </c>
      <c r="AP73" s="32" t="s">
        <v>2237</v>
      </c>
      <c r="AQ73" s="32" t="s">
        <v>186</v>
      </c>
      <c r="AR73" s="32" t="s">
        <v>2246</v>
      </c>
      <c r="AS73" s="32" t="s">
        <v>157</v>
      </c>
      <c r="AT73" s="32" t="s">
        <v>247</v>
      </c>
      <c r="AU73" s="32" t="s">
        <v>157</v>
      </c>
      <c r="AV73" s="32" t="s">
        <v>2247</v>
      </c>
      <c r="AW73" s="32" t="s">
        <v>157</v>
      </c>
      <c r="AX73" s="32" t="s">
        <v>157</v>
      </c>
      <c r="AY73" s="32" t="s">
        <v>2244</v>
      </c>
      <c r="AZ73" s="32" t="s">
        <v>164</v>
      </c>
      <c r="BA73" s="32" t="s">
        <v>2246</v>
      </c>
      <c r="BB73" s="32" t="s">
        <v>176</v>
      </c>
      <c r="BC73" s="32" t="s">
        <v>233</v>
      </c>
      <c r="BD73" s="32" t="s">
        <v>157</v>
      </c>
      <c r="BE73" s="32" t="s">
        <v>2237</v>
      </c>
      <c r="BF73" s="32" t="s">
        <v>186</v>
      </c>
      <c r="BG73" s="32" t="s">
        <v>2246</v>
      </c>
      <c r="BH73" s="32" t="s">
        <v>157</v>
      </c>
      <c r="BI73" s="32" t="s">
        <v>247</v>
      </c>
      <c r="BJ73" s="32" t="s">
        <v>157</v>
      </c>
      <c r="BK73" s="32" t="s">
        <v>2247</v>
      </c>
      <c r="BL73" s="32" t="s">
        <v>157</v>
      </c>
      <c r="BM73" s="32" t="s">
        <v>157</v>
      </c>
      <c r="BN73" s="33" t="s">
        <v>164</v>
      </c>
      <c r="BO73" s="33" t="s">
        <v>176</v>
      </c>
      <c r="BP73" s="33" t="s">
        <v>176</v>
      </c>
      <c r="BQ73" s="33" t="s">
        <v>167</v>
      </c>
      <c r="BR73" s="33" t="s">
        <v>157</v>
      </c>
      <c r="BS73" s="33" t="s">
        <v>1537</v>
      </c>
      <c r="BT73" s="33" t="s">
        <v>2248</v>
      </c>
      <c r="BU73" s="34" t="s">
        <v>162</v>
      </c>
      <c r="BV73" s="34" t="s">
        <v>157</v>
      </c>
      <c r="BW73" s="34" t="s">
        <v>162</v>
      </c>
      <c r="BX73" s="34" t="s">
        <v>157</v>
      </c>
      <c r="BY73" s="35" t="s">
        <v>162</v>
      </c>
      <c r="BZ73" s="35" t="s">
        <v>162</v>
      </c>
      <c r="CA73" s="35" t="s">
        <v>157</v>
      </c>
    </row>
    <row r="74" spans="1:79" ht="75" x14ac:dyDescent="0.25">
      <c r="A74" s="30" t="s">
        <v>1976</v>
      </c>
      <c r="B74" s="43">
        <f>VLOOKUP(A74,'2018 Yes Tab'!A$2:B$307,2,FALSE)</f>
        <v>785</v>
      </c>
      <c r="C74" s="43"/>
      <c r="D74" s="30" t="s">
        <v>1977</v>
      </c>
      <c r="E74" s="30" t="s">
        <v>1978</v>
      </c>
      <c r="F74" s="51">
        <f>VLOOKUP(A74,Population!A245:C1188,2,FALSE)</f>
        <v>785</v>
      </c>
      <c r="G74" s="30" t="s">
        <v>164</v>
      </c>
      <c r="H74" s="31" t="s">
        <v>1020</v>
      </c>
      <c r="I74" s="31" t="s">
        <v>164</v>
      </c>
      <c r="J74" s="31" t="s">
        <v>1979</v>
      </c>
      <c r="K74" s="31" t="s">
        <v>233</v>
      </c>
      <c r="L74" s="31" t="s">
        <v>157</v>
      </c>
      <c r="M74" s="31" t="s">
        <v>340</v>
      </c>
      <c r="N74" s="31" t="s">
        <v>1980</v>
      </c>
      <c r="O74" s="31" t="s">
        <v>1981</v>
      </c>
      <c r="P74" s="31" t="s">
        <v>639</v>
      </c>
      <c r="Q74" s="31" t="s">
        <v>157</v>
      </c>
      <c r="R74" s="31" t="s">
        <v>327</v>
      </c>
      <c r="S74" s="31" t="s">
        <v>164</v>
      </c>
      <c r="T74" s="31" t="s">
        <v>1979</v>
      </c>
      <c r="U74" s="31" t="s">
        <v>233</v>
      </c>
      <c r="V74" s="31" t="s">
        <v>157</v>
      </c>
      <c r="W74" s="31" t="s">
        <v>340</v>
      </c>
      <c r="X74" s="31" t="s">
        <v>1980</v>
      </c>
      <c r="Y74" s="31" t="s">
        <v>1982</v>
      </c>
      <c r="Z74" s="31" t="s">
        <v>1983</v>
      </c>
      <c r="AA74" s="31" t="s">
        <v>157</v>
      </c>
      <c r="AB74" s="31" t="s">
        <v>259</v>
      </c>
      <c r="AC74" s="31" t="s">
        <v>157</v>
      </c>
      <c r="AD74" s="31" t="s">
        <v>157</v>
      </c>
      <c r="AE74" s="31" t="s">
        <v>157</v>
      </c>
      <c r="AF74" s="31" t="s">
        <v>157</v>
      </c>
      <c r="AG74" s="31" t="s">
        <v>157</v>
      </c>
      <c r="AH74" s="32" t="s">
        <v>1984</v>
      </c>
      <c r="AI74" s="32" t="s">
        <v>327</v>
      </c>
      <c r="AJ74" s="32" t="s">
        <v>1121</v>
      </c>
      <c r="AK74" s="32" t="s">
        <v>164</v>
      </c>
      <c r="AL74" s="32" t="s">
        <v>1979</v>
      </c>
      <c r="AM74" s="32" t="s">
        <v>340</v>
      </c>
      <c r="AN74" s="32" t="s">
        <v>233</v>
      </c>
      <c r="AO74" s="32" t="s">
        <v>157</v>
      </c>
      <c r="AP74" s="32" t="s">
        <v>1980</v>
      </c>
      <c r="AQ74" s="32" t="s">
        <v>186</v>
      </c>
      <c r="AR74" s="32" t="s">
        <v>1985</v>
      </c>
      <c r="AS74" s="32" t="s">
        <v>157</v>
      </c>
      <c r="AT74" s="32" t="s">
        <v>687</v>
      </c>
      <c r="AU74" s="32" t="s">
        <v>157</v>
      </c>
      <c r="AV74" s="32" t="s">
        <v>157</v>
      </c>
      <c r="AW74" s="32" t="s">
        <v>157</v>
      </c>
      <c r="AX74" s="32" t="s">
        <v>1986</v>
      </c>
      <c r="AY74" s="32" t="s">
        <v>1121</v>
      </c>
      <c r="AZ74" s="32" t="s">
        <v>164</v>
      </c>
      <c r="BA74" s="32" t="s">
        <v>1979</v>
      </c>
      <c r="BB74" s="32" t="s">
        <v>340</v>
      </c>
      <c r="BC74" s="32" t="s">
        <v>233</v>
      </c>
      <c r="BD74" s="32" t="s">
        <v>157</v>
      </c>
      <c r="BE74" s="32" t="s">
        <v>1980</v>
      </c>
      <c r="BF74" s="32" t="s">
        <v>186</v>
      </c>
      <c r="BG74" s="32" t="s">
        <v>1985</v>
      </c>
      <c r="BH74" s="32" t="s">
        <v>157</v>
      </c>
      <c r="BI74" s="32" t="s">
        <v>687</v>
      </c>
      <c r="BJ74" s="32" t="s">
        <v>157</v>
      </c>
      <c r="BK74" s="32" t="s">
        <v>157</v>
      </c>
      <c r="BL74" s="32" t="s">
        <v>157</v>
      </c>
      <c r="BM74" s="32" t="s">
        <v>1987</v>
      </c>
      <c r="BN74" s="33" t="s">
        <v>162</v>
      </c>
      <c r="BO74" s="33" t="s">
        <v>157</v>
      </c>
      <c r="BP74" s="33" t="s">
        <v>157</v>
      </c>
      <c r="BQ74" s="33" t="s">
        <v>157</v>
      </c>
      <c r="BR74" s="33" t="s">
        <v>157</v>
      </c>
      <c r="BS74" s="33" t="s">
        <v>157</v>
      </c>
      <c r="BT74" s="33" t="s">
        <v>157</v>
      </c>
      <c r="BU74" s="34" t="s">
        <v>164</v>
      </c>
      <c r="BV74" s="34" t="s">
        <v>1979</v>
      </c>
      <c r="BW74" s="34" t="s">
        <v>164</v>
      </c>
      <c r="BX74" s="34" t="s">
        <v>177</v>
      </c>
      <c r="BY74" s="35" t="s">
        <v>1988</v>
      </c>
      <c r="BZ74" s="35" t="s">
        <v>1989</v>
      </c>
      <c r="CA74" s="35" t="s">
        <v>1990</v>
      </c>
    </row>
    <row r="75" spans="1:79" ht="30" x14ac:dyDescent="0.25">
      <c r="A75" s="30" t="s">
        <v>4026</v>
      </c>
      <c r="B75" s="43">
        <f>VLOOKUP(A75,'2018 Yes Tab'!A$2:B$307,2,FALSE)</f>
        <v>785</v>
      </c>
      <c r="C75" s="43"/>
      <c r="D75" s="30" t="s">
        <v>4027</v>
      </c>
      <c r="E75" s="30" t="s">
        <v>4028</v>
      </c>
      <c r="F75" s="51">
        <f>VLOOKUP(A75,Population!A297:C1240,2,FALSE)</f>
        <v>785</v>
      </c>
      <c r="G75" s="30" t="s">
        <v>164</v>
      </c>
      <c r="H75" s="31" t="s">
        <v>4029</v>
      </c>
      <c r="I75" s="31" t="s">
        <v>164</v>
      </c>
      <c r="J75" s="31" t="s">
        <v>1083</v>
      </c>
      <c r="K75" s="31" t="s">
        <v>233</v>
      </c>
      <c r="L75" s="31" t="s">
        <v>157</v>
      </c>
      <c r="M75" s="31" t="s">
        <v>273</v>
      </c>
      <c r="N75" s="31" t="s">
        <v>4030</v>
      </c>
      <c r="O75" s="31" t="s">
        <v>4031</v>
      </c>
      <c r="P75" s="31" t="s">
        <v>4032</v>
      </c>
      <c r="Q75" s="31" t="s">
        <v>157</v>
      </c>
      <c r="R75" s="31" t="s">
        <v>463</v>
      </c>
      <c r="S75" s="31" t="s">
        <v>164</v>
      </c>
      <c r="T75" s="31" t="s">
        <v>1083</v>
      </c>
      <c r="U75" s="31" t="s">
        <v>233</v>
      </c>
      <c r="V75" s="31" t="s">
        <v>157</v>
      </c>
      <c r="W75" s="31" t="s">
        <v>273</v>
      </c>
      <c r="X75" s="31" t="s">
        <v>4030</v>
      </c>
      <c r="Y75" s="31" t="s">
        <v>4033</v>
      </c>
      <c r="Z75" s="31" t="s">
        <v>341</v>
      </c>
      <c r="AA75" s="31" t="s">
        <v>157</v>
      </c>
      <c r="AB75" s="31" t="s">
        <v>259</v>
      </c>
      <c r="AC75" s="31" t="s">
        <v>157</v>
      </c>
      <c r="AD75" s="31" t="s">
        <v>157</v>
      </c>
      <c r="AE75" s="31" t="s">
        <v>157</v>
      </c>
      <c r="AF75" s="31" t="s">
        <v>157</v>
      </c>
      <c r="AG75" s="31" t="s">
        <v>157</v>
      </c>
      <c r="AH75" s="32" t="s">
        <v>432</v>
      </c>
      <c r="AI75" s="32" t="s">
        <v>1102</v>
      </c>
      <c r="AJ75" s="32" t="s">
        <v>2661</v>
      </c>
      <c r="AK75" s="32" t="s">
        <v>164</v>
      </c>
      <c r="AL75" s="32" t="s">
        <v>470</v>
      </c>
      <c r="AM75" s="32" t="s">
        <v>273</v>
      </c>
      <c r="AN75" s="32" t="s">
        <v>233</v>
      </c>
      <c r="AO75" s="32" t="s">
        <v>157</v>
      </c>
      <c r="AP75" s="32" t="s">
        <v>4034</v>
      </c>
      <c r="AQ75" s="32" t="s">
        <v>186</v>
      </c>
      <c r="AR75" s="32" t="s">
        <v>157</v>
      </c>
      <c r="AS75" s="32" t="s">
        <v>157</v>
      </c>
      <c r="AT75" s="32" t="s">
        <v>259</v>
      </c>
      <c r="AU75" s="32" t="s">
        <v>157</v>
      </c>
      <c r="AV75" s="32" t="s">
        <v>157</v>
      </c>
      <c r="AW75" s="32" t="s">
        <v>157</v>
      </c>
      <c r="AX75" s="32" t="s">
        <v>157</v>
      </c>
      <c r="AY75" s="32" t="s">
        <v>470</v>
      </c>
      <c r="AZ75" s="32" t="s">
        <v>164</v>
      </c>
      <c r="BA75" s="32" t="s">
        <v>470</v>
      </c>
      <c r="BB75" s="32" t="s">
        <v>273</v>
      </c>
      <c r="BC75" s="32" t="s">
        <v>233</v>
      </c>
      <c r="BD75" s="32" t="s">
        <v>157</v>
      </c>
      <c r="BE75" s="32" t="s">
        <v>4034</v>
      </c>
      <c r="BF75" s="32" t="s">
        <v>186</v>
      </c>
      <c r="BG75" s="32" t="s">
        <v>157</v>
      </c>
      <c r="BH75" s="32" t="s">
        <v>157</v>
      </c>
      <c r="BI75" s="32" t="s">
        <v>259</v>
      </c>
      <c r="BJ75" s="32" t="s">
        <v>157</v>
      </c>
      <c r="BK75" s="32" t="s">
        <v>157</v>
      </c>
      <c r="BL75" s="32" t="s">
        <v>157</v>
      </c>
      <c r="BM75" s="32" t="s">
        <v>157</v>
      </c>
      <c r="BN75" s="33" t="s">
        <v>162</v>
      </c>
      <c r="BO75" s="33" t="s">
        <v>157</v>
      </c>
      <c r="BP75" s="33" t="s">
        <v>157</v>
      </c>
      <c r="BQ75" s="33" t="s">
        <v>157</v>
      </c>
      <c r="BR75" s="33" t="s">
        <v>157</v>
      </c>
      <c r="BS75" s="33" t="s">
        <v>157</v>
      </c>
      <c r="BT75" s="33" t="s">
        <v>157</v>
      </c>
      <c r="BU75" s="34" t="s">
        <v>162</v>
      </c>
      <c r="BV75" s="34" t="s">
        <v>157</v>
      </c>
      <c r="BW75" s="34" t="s">
        <v>162</v>
      </c>
      <c r="BX75" s="34" t="s">
        <v>157</v>
      </c>
      <c r="BY75" s="35" t="s">
        <v>4035</v>
      </c>
      <c r="BZ75" s="35" t="s">
        <v>4036</v>
      </c>
      <c r="CA75" s="35" t="s">
        <v>157</v>
      </c>
    </row>
    <row r="76" spans="1:79" ht="60" x14ac:dyDescent="0.25">
      <c r="A76" s="30" t="s">
        <v>3326</v>
      </c>
      <c r="B76" s="43">
        <f>VLOOKUP(A76,'2018 Yes Tab'!A$2:B$307,2,FALSE)</f>
        <v>785</v>
      </c>
      <c r="C76" s="43"/>
      <c r="D76" s="30" t="s">
        <v>3327</v>
      </c>
      <c r="E76" s="30" t="s">
        <v>3328</v>
      </c>
      <c r="F76" s="51">
        <f>VLOOKUP(A76,Population!A305:C1248,2,FALSE)</f>
        <v>785</v>
      </c>
      <c r="G76" s="30" t="s">
        <v>164</v>
      </c>
      <c r="H76" s="31" t="s">
        <v>3329</v>
      </c>
      <c r="I76" s="31" t="s">
        <v>164</v>
      </c>
      <c r="J76" s="31" t="s">
        <v>3330</v>
      </c>
      <c r="K76" s="31" t="s">
        <v>233</v>
      </c>
      <c r="L76" s="31" t="s">
        <v>157</v>
      </c>
      <c r="M76" s="31" t="s">
        <v>340</v>
      </c>
      <c r="N76" s="31" t="s">
        <v>3331</v>
      </c>
      <c r="O76" s="31" t="s">
        <v>3332</v>
      </c>
      <c r="P76" s="31" t="s">
        <v>3333</v>
      </c>
      <c r="Q76" s="31" t="s">
        <v>157</v>
      </c>
      <c r="R76" s="31" t="s">
        <v>320</v>
      </c>
      <c r="S76" s="31" t="s">
        <v>164</v>
      </c>
      <c r="T76" s="31" t="s">
        <v>3330</v>
      </c>
      <c r="U76" s="31" t="s">
        <v>233</v>
      </c>
      <c r="V76" s="31" t="s">
        <v>157</v>
      </c>
      <c r="W76" s="31" t="s">
        <v>340</v>
      </c>
      <c r="X76" s="31" t="s">
        <v>3331</v>
      </c>
      <c r="Y76" s="31" t="s">
        <v>3334</v>
      </c>
      <c r="Z76" s="31" t="s">
        <v>3335</v>
      </c>
      <c r="AA76" s="31" t="s">
        <v>157</v>
      </c>
      <c r="AB76" s="31" t="s">
        <v>259</v>
      </c>
      <c r="AC76" s="31" t="s">
        <v>157</v>
      </c>
      <c r="AD76" s="31" t="s">
        <v>157</v>
      </c>
      <c r="AE76" s="31" t="s">
        <v>157</v>
      </c>
      <c r="AF76" s="31" t="s">
        <v>157</v>
      </c>
      <c r="AG76" s="31" t="s">
        <v>157</v>
      </c>
      <c r="AH76" s="32" t="s">
        <v>2243</v>
      </c>
      <c r="AI76" s="32" t="s">
        <v>1071</v>
      </c>
      <c r="AJ76" s="32" t="s">
        <v>3177</v>
      </c>
      <c r="AK76" s="32" t="s">
        <v>164</v>
      </c>
      <c r="AL76" s="32" t="s">
        <v>1121</v>
      </c>
      <c r="AM76" s="32" t="s">
        <v>340</v>
      </c>
      <c r="AN76" s="32" t="s">
        <v>233</v>
      </c>
      <c r="AO76" s="32" t="s">
        <v>157</v>
      </c>
      <c r="AP76" s="32" t="s">
        <v>3336</v>
      </c>
      <c r="AQ76" s="32" t="s">
        <v>157</v>
      </c>
      <c r="AR76" s="32" t="s">
        <v>3337</v>
      </c>
      <c r="AS76" s="32" t="s">
        <v>157</v>
      </c>
      <c r="AT76" s="32" t="s">
        <v>359</v>
      </c>
      <c r="AU76" s="32" t="s">
        <v>157</v>
      </c>
      <c r="AV76" s="32" t="s">
        <v>157</v>
      </c>
      <c r="AW76" s="32" t="s">
        <v>3338</v>
      </c>
      <c r="AX76" s="32" t="s">
        <v>157</v>
      </c>
      <c r="AY76" s="32" t="s">
        <v>3339</v>
      </c>
      <c r="AZ76" s="32" t="s">
        <v>164</v>
      </c>
      <c r="BA76" s="32" t="s">
        <v>1121</v>
      </c>
      <c r="BB76" s="32" t="s">
        <v>340</v>
      </c>
      <c r="BC76" s="32" t="s">
        <v>233</v>
      </c>
      <c r="BD76" s="32" t="s">
        <v>157</v>
      </c>
      <c r="BE76" s="32" t="s">
        <v>3336</v>
      </c>
      <c r="BF76" s="32" t="s">
        <v>157</v>
      </c>
      <c r="BG76" s="32" t="s">
        <v>3340</v>
      </c>
      <c r="BH76" s="32" t="s">
        <v>157</v>
      </c>
      <c r="BI76" s="32" t="s">
        <v>359</v>
      </c>
      <c r="BJ76" s="32" t="s">
        <v>157</v>
      </c>
      <c r="BK76" s="32" t="s">
        <v>157</v>
      </c>
      <c r="BL76" s="32" t="s">
        <v>3338</v>
      </c>
      <c r="BM76" s="32" t="s">
        <v>157</v>
      </c>
      <c r="BN76" s="33" t="s">
        <v>162</v>
      </c>
      <c r="BO76" s="33" t="s">
        <v>157</v>
      </c>
      <c r="BP76" s="33" t="s">
        <v>157</v>
      </c>
      <c r="BQ76" s="33" t="s">
        <v>157</v>
      </c>
      <c r="BR76" s="33" t="s">
        <v>157</v>
      </c>
      <c r="BS76" s="33" t="s">
        <v>157</v>
      </c>
      <c r="BT76" s="33" t="s">
        <v>157</v>
      </c>
      <c r="BU76" s="34" t="s">
        <v>162</v>
      </c>
      <c r="BV76" s="34" t="s">
        <v>157</v>
      </c>
      <c r="BW76" s="34" t="s">
        <v>164</v>
      </c>
      <c r="BX76" s="34" t="s">
        <v>188</v>
      </c>
      <c r="BY76" s="35" t="s">
        <v>3341</v>
      </c>
      <c r="BZ76" s="35" t="s">
        <v>162</v>
      </c>
      <c r="CA76" s="35" t="s">
        <v>157</v>
      </c>
    </row>
    <row r="77" spans="1:79" ht="75" x14ac:dyDescent="0.25">
      <c r="A77" s="30" t="s">
        <v>3053</v>
      </c>
      <c r="B77" s="43">
        <f>VLOOKUP(A77,'2018 Yes Tab'!A$2:B$307,2,FALSE)</f>
        <v>791</v>
      </c>
      <c r="C77" s="43"/>
      <c r="D77" s="30" t="s">
        <v>3054</v>
      </c>
      <c r="E77" s="30" t="s">
        <v>3055</v>
      </c>
      <c r="F77" s="51">
        <f>VLOOKUP(A77,Population!A295:C1238,2,FALSE)</f>
        <v>791</v>
      </c>
      <c r="G77" s="30" t="s">
        <v>164</v>
      </c>
      <c r="H77" s="31" t="s">
        <v>3056</v>
      </c>
      <c r="I77" s="31" t="s">
        <v>164</v>
      </c>
      <c r="J77" s="31" t="s">
        <v>3057</v>
      </c>
      <c r="K77" s="31" t="s">
        <v>233</v>
      </c>
      <c r="L77" s="31" t="s">
        <v>157</v>
      </c>
      <c r="M77" s="31" t="s">
        <v>440</v>
      </c>
      <c r="N77" s="31" t="s">
        <v>3058</v>
      </c>
      <c r="O77" s="31" t="s">
        <v>3059</v>
      </c>
      <c r="P77" s="31" t="s">
        <v>3060</v>
      </c>
      <c r="Q77" s="31" t="s">
        <v>157</v>
      </c>
      <c r="R77" s="31" t="s">
        <v>444</v>
      </c>
      <c r="S77" s="31" t="s">
        <v>164</v>
      </c>
      <c r="T77" s="31" t="s">
        <v>3057</v>
      </c>
      <c r="U77" s="31" t="s">
        <v>233</v>
      </c>
      <c r="V77" s="31" t="s">
        <v>157</v>
      </c>
      <c r="W77" s="31" t="s">
        <v>440</v>
      </c>
      <c r="X77" s="31" t="s">
        <v>3058</v>
      </c>
      <c r="Y77" s="31" t="s">
        <v>3061</v>
      </c>
      <c r="Z77" s="31" t="s">
        <v>3062</v>
      </c>
      <c r="AA77" s="31" t="s">
        <v>157</v>
      </c>
      <c r="AB77" s="31" t="s">
        <v>373</v>
      </c>
      <c r="AC77" s="31" t="s">
        <v>157</v>
      </c>
      <c r="AD77" s="31" t="s">
        <v>3063</v>
      </c>
      <c r="AE77" s="31" t="s">
        <v>157</v>
      </c>
      <c r="AF77" s="31" t="s">
        <v>157</v>
      </c>
      <c r="AG77" s="31" t="s">
        <v>157</v>
      </c>
      <c r="AH77" s="32" t="s">
        <v>3064</v>
      </c>
      <c r="AI77" s="32" t="s">
        <v>444</v>
      </c>
      <c r="AJ77" s="32" t="s">
        <v>3065</v>
      </c>
      <c r="AK77" s="32" t="s">
        <v>164</v>
      </c>
      <c r="AL77" s="32" t="s">
        <v>3066</v>
      </c>
      <c r="AM77" s="32" t="s">
        <v>440</v>
      </c>
      <c r="AN77" s="32" t="s">
        <v>233</v>
      </c>
      <c r="AO77" s="32" t="s">
        <v>157</v>
      </c>
      <c r="AP77" s="32" t="s">
        <v>3067</v>
      </c>
      <c r="AQ77" s="32" t="s">
        <v>157</v>
      </c>
      <c r="AR77" s="32" t="s">
        <v>157</v>
      </c>
      <c r="AS77" s="32" t="s">
        <v>157</v>
      </c>
      <c r="AT77" s="32" t="s">
        <v>626</v>
      </c>
      <c r="AU77" s="32" t="s">
        <v>157</v>
      </c>
      <c r="AV77" s="32" t="s">
        <v>3068</v>
      </c>
      <c r="AW77" s="32" t="s">
        <v>157</v>
      </c>
      <c r="AX77" s="32" t="s">
        <v>157</v>
      </c>
      <c r="AY77" s="32" t="s">
        <v>3065</v>
      </c>
      <c r="AZ77" s="32" t="s">
        <v>164</v>
      </c>
      <c r="BA77" s="32" t="s">
        <v>3066</v>
      </c>
      <c r="BB77" s="32" t="s">
        <v>440</v>
      </c>
      <c r="BC77" s="32" t="s">
        <v>233</v>
      </c>
      <c r="BD77" s="32" t="s">
        <v>157</v>
      </c>
      <c r="BE77" s="32" t="s">
        <v>3067</v>
      </c>
      <c r="BF77" s="32" t="s">
        <v>157</v>
      </c>
      <c r="BG77" s="32" t="s">
        <v>157</v>
      </c>
      <c r="BH77" s="32" t="s">
        <v>157</v>
      </c>
      <c r="BI77" s="32" t="s">
        <v>626</v>
      </c>
      <c r="BJ77" s="32" t="s">
        <v>157</v>
      </c>
      <c r="BK77" s="32" t="s">
        <v>3069</v>
      </c>
      <c r="BL77" s="32" t="s">
        <v>157</v>
      </c>
      <c r="BM77" s="32" t="s">
        <v>157</v>
      </c>
      <c r="BN77" s="33" t="s">
        <v>162</v>
      </c>
      <c r="BO77" s="33" t="s">
        <v>157</v>
      </c>
      <c r="BP77" s="33" t="s">
        <v>157</v>
      </c>
      <c r="BQ77" s="33" t="s">
        <v>157</v>
      </c>
      <c r="BR77" s="33" t="s">
        <v>157</v>
      </c>
      <c r="BS77" s="33" t="s">
        <v>157</v>
      </c>
      <c r="BT77" s="33" t="s">
        <v>157</v>
      </c>
      <c r="BU77" s="34" t="s">
        <v>162</v>
      </c>
      <c r="BV77" s="34" t="s">
        <v>157</v>
      </c>
      <c r="BW77" s="34" t="s">
        <v>162</v>
      </c>
      <c r="BX77" s="34" t="s">
        <v>157</v>
      </c>
      <c r="BY77" s="35" t="s">
        <v>157</v>
      </c>
      <c r="BZ77" s="35" t="s">
        <v>3070</v>
      </c>
      <c r="CA77" s="35" t="s">
        <v>157</v>
      </c>
    </row>
    <row r="78" spans="1:79" ht="45" x14ac:dyDescent="0.25">
      <c r="A78" s="30" t="s">
        <v>498</v>
      </c>
      <c r="B78" s="43">
        <f>VLOOKUP(A78,'2018 Yes Tab'!A$2:B$307,2,FALSE)</f>
        <v>808</v>
      </c>
      <c r="C78" s="43"/>
      <c r="D78" s="30" t="s">
        <v>499</v>
      </c>
      <c r="E78" s="30" t="s">
        <v>500</v>
      </c>
      <c r="F78" s="51">
        <f>VLOOKUP(A78,Population!A166:C1109,2,FALSE)</f>
        <v>808</v>
      </c>
      <c r="G78" s="30" t="s">
        <v>164</v>
      </c>
      <c r="H78" s="31" t="s">
        <v>501</v>
      </c>
      <c r="I78" s="31" t="s">
        <v>164</v>
      </c>
      <c r="J78" s="31" t="s">
        <v>502</v>
      </c>
      <c r="K78" s="31" t="s">
        <v>233</v>
      </c>
      <c r="L78" s="31" t="s">
        <v>157</v>
      </c>
      <c r="M78" s="31" t="s">
        <v>503</v>
      </c>
      <c r="N78" s="31" t="s">
        <v>504</v>
      </c>
      <c r="O78" s="31" t="s">
        <v>505</v>
      </c>
      <c r="P78" s="31" t="s">
        <v>506</v>
      </c>
      <c r="Q78" s="31" t="s">
        <v>157</v>
      </c>
      <c r="R78" s="31" t="s">
        <v>219</v>
      </c>
      <c r="S78" s="31" t="s">
        <v>164</v>
      </c>
      <c r="T78" s="31" t="s">
        <v>502</v>
      </c>
      <c r="U78" s="31" t="s">
        <v>233</v>
      </c>
      <c r="V78" s="31" t="s">
        <v>157</v>
      </c>
      <c r="W78" s="31" t="s">
        <v>503</v>
      </c>
      <c r="X78" s="31" t="s">
        <v>504</v>
      </c>
      <c r="Y78" s="31" t="s">
        <v>507</v>
      </c>
      <c r="Z78" s="31" t="s">
        <v>508</v>
      </c>
      <c r="AA78" s="31" t="s">
        <v>157</v>
      </c>
      <c r="AB78" s="31" t="s">
        <v>259</v>
      </c>
      <c r="AC78" s="31" t="s">
        <v>157</v>
      </c>
      <c r="AD78" s="31" t="s">
        <v>157</v>
      </c>
      <c r="AE78" s="31" t="s">
        <v>157</v>
      </c>
      <c r="AF78" s="31" t="s">
        <v>157</v>
      </c>
      <c r="AG78" s="31" t="s">
        <v>157</v>
      </c>
      <c r="AH78" s="32" t="s">
        <v>509</v>
      </c>
      <c r="AI78" s="32" t="s">
        <v>219</v>
      </c>
      <c r="AJ78" s="32" t="s">
        <v>510</v>
      </c>
      <c r="AK78" s="32" t="s">
        <v>164</v>
      </c>
      <c r="AL78" s="32" t="s">
        <v>511</v>
      </c>
      <c r="AM78" s="32" t="s">
        <v>503</v>
      </c>
      <c r="AN78" s="32" t="s">
        <v>233</v>
      </c>
      <c r="AO78" s="32" t="s">
        <v>157</v>
      </c>
      <c r="AP78" s="32" t="s">
        <v>512</v>
      </c>
      <c r="AQ78" s="32" t="s">
        <v>157</v>
      </c>
      <c r="AR78" s="32" t="s">
        <v>513</v>
      </c>
      <c r="AS78" s="32" t="s">
        <v>157</v>
      </c>
      <c r="AT78" s="32" t="s">
        <v>247</v>
      </c>
      <c r="AU78" s="32" t="s">
        <v>157</v>
      </c>
      <c r="AV78" s="32" t="s">
        <v>514</v>
      </c>
      <c r="AW78" s="32" t="s">
        <v>157</v>
      </c>
      <c r="AX78" s="32" t="s">
        <v>157</v>
      </c>
      <c r="AY78" s="32" t="s">
        <v>515</v>
      </c>
      <c r="AZ78" s="32" t="s">
        <v>164</v>
      </c>
      <c r="BA78" s="32" t="s">
        <v>511</v>
      </c>
      <c r="BB78" s="32" t="s">
        <v>503</v>
      </c>
      <c r="BC78" s="32" t="s">
        <v>233</v>
      </c>
      <c r="BD78" s="32" t="s">
        <v>157</v>
      </c>
      <c r="BE78" s="32" t="s">
        <v>512</v>
      </c>
      <c r="BF78" s="32" t="s">
        <v>157</v>
      </c>
      <c r="BG78" s="32" t="s">
        <v>513</v>
      </c>
      <c r="BH78" s="32" t="s">
        <v>157</v>
      </c>
      <c r="BI78" s="32" t="s">
        <v>247</v>
      </c>
      <c r="BJ78" s="32" t="s">
        <v>157</v>
      </c>
      <c r="BK78" s="32" t="s">
        <v>516</v>
      </c>
      <c r="BL78" s="32" t="s">
        <v>157</v>
      </c>
      <c r="BM78" s="32" t="s">
        <v>157</v>
      </c>
      <c r="BN78" s="33" t="s">
        <v>210</v>
      </c>
      <c r="BO78" s="33" t="s">
        <v>157</v>
      </c>
      <c r="BP78" s="33" t="s">
        <v>157</v>
      </c>
      <c r="BQ78" s="33" t="s">
        <v>157</v>
      </c>
      <c r="BR78" s="33" t="s">
        <v>157</v>
      </c>
      <c r="BS78" s="33" t="s">
        <v>157</v>
      </c>
      <c r="BT78" s="33" t="s">
        <v>157</v>
      </c>
      <c r="BU78" s="34" t="s">
        <v>162</v>
      </c>
      <c r="BV78" s="34" t="s">
        <v>157</v>
      </c>
      <c r="BW78" s="34" t="s">
        <v>162</v>
      </c>
      <c r="BX78" s="34" t="s">
        <v>157</v>
      </c>
      <c r="BY78" s="35" t="s">
        <v>157</v>
      </c>
      <c r="BZ78" s="35" t="s">
        <v>157</v>
      </c>
      <c r="CA78" s="35" t="s">
        <v>157</v>
      </c>
    </row>
    <row r="79" spans="1:79" ht="45" x14ac:dyDescent="0.25">
      <c r="A79" s="30" t="s">
        <v>2215</v>
      </c>
      <c r="B79" s="43">
        <f>VLOOKUP(A79,'2018 Yes Tab'!A$2:B$307,2,FALSE)</f>
        <v>819</v>
      </c>
      <c r="C79" s="43"/>
      <c r="D79" s="30" t="s">
        <v>2216</v>
      </c>
      <c r="E79" s="30" t="s">
        <v>2217</v>
      </c>
      <c r="F79" s="51">
        <f>VLOOKUP(A79,Population!A296:C1239,2,FALSE)</f>
        <v>819</v>
      </c>
      <c r="G79" s="30" t="s">
        <v>164</v>
      </c>
      <c r="H79" s="31" t="s">
        <v>1984</v>
      </c>
      <c r="I79" s="31" t="s">
        <v>164</v>
      </c>
      <c r="J79" s="31" t="s">
        <v>1273</v>
      </c>
      <c r="K79" s="31" t="s">
        <v>233</v>
      </c>
      <c r="L79" s="31" t="s">
        <v>157</v>
      </c>
      <c r="M79" s="31" t="s">
        <v>503</v>
      </c>
      <c r="N79" s="31" t="s">
        <v>2218</v>
      </c>
      <c r="O79" s="31" t="s">
        <v>438</v>
      </c>
      <c r="P79" s="31" t="s">
        <v>2219</v>
      </c>
      <c r="Q79" s="31" t="s">
        <v>2220</v>
      </c>
      <c r="R79" s="31" t="s">
        <v>1739</v>
      </c>
      <c r="S79" s="31" t="s">
        <v>164</v>
      </c>
      <c r="T79" s="31" t="s">
        <v>1273</v>
      </c>
      <c r="U79" s="31" t="s">
        <v>233</v>
      </c>
      <c r="V79" s="31" t="s">
        <v>157</v>
      </c>
      <c r="W79" s="31" t="s">
        <v>503</v>
      </c>
      <c r="X79" s="31" t="s">
        <v>1164</v>
      </c>
      <c r="Y79" s="31" t="s">
        <v>2221</v>
      </c>
      <c r="Z79" s="31" t="s">
        <v>2222</v>
      </c>
      <c r="AA79" s="31" t="s">
        <v>157</v>
      </c>
      <c r="AB79" s="31" t="s">
        <v>259</v>
      </c>
      <c r="AC79" s="31" t="s">
        <v>157</v>
      </c>
      <c r="AD79" s="31" t="s">
        <v>157</v>
      </c>
      <c r="AE79" s="31" t="s">
        <v>157</v>
      </c>
      <c r="AF79" s="31" t="s">
        <v>157</v>
      </c>
      <c r="AG79" s="31" t="s">
        <v>157</v>
      </c>
      <c r="AH79" s="32" t="s">
        <v>2223</v>
      </c>
      <c r="AI79" s="32" t="s">
        <v>640</v>
      </c>
      <c r="AJ79" s="32" t="s">
        <v>344</v>
      </c>
      <c r="AK79" s="32" t="s">
        <v>164</v>
      </c>
      <c r="AL79" s="32" t="s">
        <v>1273</v>
      </c>
      <c r="AM79" s="32" t="s">
        <v>503</v>
      </c>
      <c r="AN79" s="32" t="s">
        <v>167</v>
      </c>
      <c r="AO79" s="32" t="s">
        <v>2224</v>
      </c>
      <c r="AP79" s="32" t="s">
        <v>2225</v>
      </c>
      <c r="AQ79" s="32" t="s">
        <v>157</v>
      </c>
      <c r="AR79" s="32" t="s">
        <v>157</v>
      </c>
      <c r="AS79" s="32" t="s">
        <v>157</v>
      </c>
      <c r="AT79" s="32" t="s">
        <v>259</v>
      </c>
      <c r="AU79" s="32" t="s">
        <v>157</v>
      </c>
      <c r="AV79" s="32" t="s">
        <v>157</v>
      </c>
      <c r="AW79" s="32" t="s">
        <v>157</v>
      </c>
      <c r="AX79" s="32" t="s">
        <v>157</v>
      </c>
      <c r="AY79" s="32" t="s">
        <v>344</v>
      </c>
      <c r="AZ79" s="32" t="s">
        <v>164</v>
      </c>
      <c r="BA79" s="32" t="s">
        <v>1164</v>
      </c>
      <c r="BB79" s="32" t="s">
        <v>157</v>
      </c>
      <c r="BC79" s="32" t="s">
        <v>157</v>
      </c>
      <c r="BD79" s="32" t="s">
        <v>157</v>
      </c>
      <c r="BE79" s="32" t="s">
        <v>157</v>
      </c>
      <c r="BF79" s="32" t="s">
        <v>157</v>
      </c>
      <c r="BG79" s="32" t="s">
        <v>157</v>
      </c>
      <c r="BH79" s="32" t="s">
        <v>157</v>
      </c>
      <c r="BI79" s="32" t="s">
        <v>259</v>
      </c>
      <c r="BJ79" s="32" t="s">
        <v>2226</v>
      </c>
      <c r="BK79" s="32" t="s">
        <v>157</v>
      </c>
      <c r="BL79" s="32" t="s">
        <v>157</v>
      </c>
      <c r="BM79" s="32" t="s">
        <v>157</v>
      </c>
      <c r="BN79" s="33" t="s">
        <v>162</v>
      </c>
      <c r="BO79" s="33" t="s">
        <v>157</v>
      </c>
      <c r="BP79" s="33" t="s">
        <v>157</v>
      </c>
      <c r="BQ79" s="33" t="s">
        <v>157</v>
      </c>
      <c r="BR79" s="33" t="s">
        <v>157</v>
      </c>
      <c r="BS79" s="33" t="s">
        <v>157</v>
      </c>
      <c r="BT79" s="33" t="s">
        <v>157</v>
      </c>
      <c r="BU79" s="34" t="s">
        <v>162</v>
      </c>
      <c r="BV79" s="34" t="s">
        <v>157</v>
      </c>
      <c r="BW79" s="34" t="s">
        <v>162</v>
      </c>
      <c r="BX79" s="34" t="s">
        <v>157</v>
      </c>
      <c r="BY79" s="35" t="s">
        <v>2227</v>
      </c>
      <c r="BZ79" s="35" t="s">
        <v>2228</v>
      </c>
      <c r="CA79" s="35" t="s">
        <v>2229</v>
      </c>
    </row>
    <row r="80" spans="1:79" ht="60" x14ac:dyDescent="0.25">
      <c r="A80" s="30" t="s">
        <v>713</v>
      </c>
      <c r="B80" s="43">
        <f>VLOOKUP(A80,'2018 Yes Tab'!A$2:B$307,2,FALSE)</f>
        <v>821</v>
      </c>
      <c r="C80" s="43"/>
      <c r="D80" s="30" t="s">
        <v>714</v>
      </c>
      <c r="E80" s="30" t="s">
        <v>715</v>
      </c>
      <c r="F80" s="51">
        <f>VLOOKUP(A80,Population!A57:C1000,2,FALSE)</f>
        <v>821</v>
      </c>
      <c r="G80" s="30" t="s">
        <v>164</v>
      </c>
      <c r="H80" s="31" t="s">
        <v>716</v>
      </c>
      <c r="I80" s="31" t="s">
        <v>164</v>
      </c>
      <c r="J80" s="31" t="s">
        <v>717</v>
      </c>
      <c r="K80" s="31" t="s">
        <v>233</v>
      </c>
      <c r="L80" s="31" t="s">
        <v>157</v>
      </c>
      <c r="M80" s="31" t="s">
        <v>340</v>
      </c>
      <c r="N80" s="31" t="s">
        <v>718</v>
      </c>
      <c r="O80" s="31" t="s">
        <v>719</v>
      </c>
      <c r="P80" s="31" t="s">
        <v>720</v>
      </c>
      <c r="Q80" s="31" t="s">
        <v>157</v>
      </c>
      <c r="R80" s="31" t="s">
        <v>680</v>
      </c>
      <c r="S80" s="31" t="s">
        <v>164</v>
      </c>
      <c r="T80" s="31" t="s">
        <v>717</v>
      </c>
      <c r="U80" s="31" t="s">
        <v>233</v>
      </c>
      <c r="V80" s="31" t="s">
        <v>157</v>
      </c>
      <c r="W80" s="31" t="s">
        <v>340</v>
      </c>
      <c r="X80" s="31" t="s">
        <v>718</v>
      </c>
      <c r="Y80" s="31" t="s">
        <v>721</v>
      </c>
      <c r="Z80" s="31" t="s">
        <v>722</v>
      </c>
      <c r="AA80" s="31" t="s">
        <v>157</v>
      </c>
      <c r="AB80" s="31" t="s">
        <v>259</v>
      </c>
      <c r="AC80" s="31" t="s">
        <v>157</v>
      </c>
      <c r="AD80" s="31" t="s">
        <v>157</v>
      </c>
      <c r="AE80" s="31" t="s">
        <v>157</v>
      </c>
      <c r="AF80" s="31" t="s">
        <v>157</v>
      </c>
      <c r="AG80" s="31" t="s">
        <v>157</v>
      </c>
      <c r="AH80" s="32" t="s">
        <v>716</v>
      </c>
      <c r="AI80" s="32" t="s">
        <v>680</v>
      </c>
      <c r="AJ80" s="32" t="s">
        <v>723</v>
      </c>
      <c r="AK80" s="32" t="s">
        <v>164</v>
      </c>
      <c r="AL80" s="32" t="s">
        <v>724</v>
      </c>
      <c r="AM80" s="32" t="s">
        <v>340</v>
      </c>
      <c r="AN80" s="32" t="s">
        <v>233</v>
      </c>
      <c r="AO80" s="32" t="s">
        <v>157</v>
      </c>
      <c r="AP80" s="32" t="s">
        <v>725</v>
      </c>
      <c r="AQ80" s="32" t="s">
        <v>157</v>
      </c>
      <c r="AR80" s="32" t="s">
        <v>726</v>
      </c>
      <c r="AS80" s="32" t="s">
        <v>157</v>
      </c>
      <c r="AT80" s="32" t="s">
        <v>626</v>
      </c>
      <c r="AU80" s="32" t="s">
        <v>157</v>
      </c>
      <c r="AV80" s="32" t="s">
        <v>157</v>
      </c>
      <c r="AW80" s="32" t="s">
        <v>157</v>
      </c>
      <c r="AX80" s="32" t="s">
        <v>157</v>
      </c>
      <c r="AY80" s="32" t="s">
        <v>727</v>
      </c>
      <c r="AZ80" s="32" t="s">
        <v>164</v>
      </c>
      <c r="BA80" s="32" t="s">
        <v>724</v>
      </c>
      <c r="BB80" s="32" t="s">
        <v>340</v>
      </c>
      <c r="BC80" s="32" t="s">
        <v>233</v>
      </c>
      <c r="BD80" s="32" t="s">
        <v>157</v>
      </c>
      <c r="BE80" s="32" t="s">
        <v>725</v>
      </c>
      <c r="BF80" s="32" t="s">
        <v>157</v>
      </c>
      <c r="BG80" s="32" t="s">
        <v>726</v>
      </c>
      <c r="BH80" s="32" t="s">
        <v>157</v>
      </c>
      <c r="BI80" s="32" t="s">
        <v>626</v>
      </c>
      <c r="BJ80" s="32" t="s">
        <v>157</v>
      </c>
      <c r="BK80" s="32" t="s">
        <v>157</v>
      </c>
      <c r="BL80" s="32" t="s">
        <v>157</v>
      </c>
      <c r="BM80" s="32" t="s">
        <v>157</v>
      </c>
      <c r="BN80" s="33" t="s">
        <v>162</v>
      </c>
      <c r="BO80" s="33" t="s">
        <v>157</v>
      </c>
      <c r="BP80" s="33" t="s">
        <v>157</v>
      </c>
      <c r="BQ80" s="33" t="s">
        <v>157</v>
      </c>
      <c r="BR80" s="33" t="s">
        <v>157</v>
      </c>
      <c r="BS80" s="33" t="s">
        <v>157</v>
      </c>
      <c r="BT80" s="33" t="s">
        <v>157</v>
      </c>
      <c r="BU80" s="34" t="s">
        <v>162</v>
      </c>
      <c r="BV80" s="34" t="s">
        <v>157</v>
      </c>
      <c r="BW80" s="34" t="s">
        <v>164</v>
      </c>
      <c r="BX80" s="34" t="s">
        <v>728</v>
      </c>
      <c r="BY80" s="35" t="s">
        <v>162</v>
      </c>
      <c r="BZ80" s="35" t="s">
        <v>162</v>
      </c>
      <c r="CA80" s="35" t="s">
        <v>162</v>
      </c>
    </row>
    <row r="81" spans="1:79" ht="60" x14ac:dyDescent="0.25">
      <c r="A81" s="30" t="s">
        <v>2653</v>
      </c>
      <c r="B81" s="43">
        <f>VLOOKUP(A81,'2018 Yes Tab'!A$2:B$307,2,FALSE)</f>
        <v>821</v>
      </c>
      <c r="C81" s="43"/>
      <c r="D81" s="30" t="s">
        <v>2654</v>
      </c>
      <c r="E81" s="30" t="s">
        <v>2655</v>
      </c>
      <c r="F81" s="51">
        <f>VLOOKUP(A81,Population!A282:C1225,2,FALSE)</f>
        <v>821</v>
      </c>
      <c r="G81" s="30" t="s">
        <v>164</v>
      </c>
      <c r="H81" s="31" t="s">
        <v>2656</v>
      </c>
      <c r="I81" s="31" t="s">
        <v>164</v>
      </c>
      <c r="J81" s="31" t="s">
        <v>487</v>
      </c>
      <c r="K81" s="31" t="s">
        <v>233</v>
      </c>
      <c r="L81" s="31" t="s">
        <v>157</v>
      </c>
      <c r="M81" s="31" t="s">
        <v>340</v>
      </c>
      <c r="N81" s="31" t="s">
        <v>2657</v>
      </c>
      <c r="O81" s="31" t="s">
        <v>2658</v>
      </c>
      <c r="P81" s="31" t="s">
        <v>2659</v>
      </c>
      <c r="Q81" s="31" t="s">
        <v>157</v>
      </c>
      <c r="R81" s="31" t="s">
        <v>2660</v>
      </c>
      <c r="S81" s="31" t="s">
        <v>164</v>
      </c>
      <c r="T81" s="31" t="s">
        <v>2661</v>
      </c>
      <c r="U81" s="31" t="s">
        <v>233</v>
      </c>
      <c r="V81" s="31" t="s">
        <v>157</v>
      </c>
      <c r="W81" s="31" t="s">
        <v>340</v>
      </c>
      <c r="X81" s="31" t="s">
        <v>2657</v>
      </c>
      <c r="Y81" s="31" t="s">
        <v>2662</v>
      </c>
      <c r="Z81" s="31" t="s">
        <v>2663</v>
      </c>
      <c r="AA81" s="31" t="s">
        <v>157</v>
      </c>
      <c r="AB81" s="31" t="s">
        <v>865</v>
      </c>
      <c r="AC81" s="31" t="s">
        <v>2664</v>
      </c>
      <c r="AD81" s="31" t="s">
        <v>157</v>
      </c>
      <c r="AE81" s="31" t="s">
        <v>2665</v>
      </c>
      <c r="AF81" s="31" t="s">
        <v>157</v>
      </c>
      <c r="AG81" s="31" t="s">
        <v>157</v>
      </c>
      <c r="AH81" s="32" t="s">
        <v>1034</v>
      </c>
      <c r="AI81" s="32" t="s">
        <v>396</v>
      </c>
      <c r="AJ81" s="32" t="s">
        <v>157</v>
      </c>
      <c r="AK81" s="32" t="s">
        <v>164</v>
      </c>
      <c r="AL81" s="32" t="s">
        <v>2666</v>
      </c>
      <c r="AM81" s="32" t="s">
        <v>340</v>
      </c>
      <c r="AN81" s="32" t="s">
        <v>233</v>
      </c>
      <c r="AO81" s="32" t="s">
        <v>157</v>
      </c>
      <c r="AP81" s="32" t="s">
        <v>2667</v>
      </c>
      <c r="AQ81" s="32" t="s">
        <v>157</v>
      </c>
      <c r="AR81" s="32" t="s">
        <v>2668</v>
      </c>
      <c r="AS81" s="32" t="s">
        <v>157</v>
      </c>
      <c r="AT81" s="32" t="s">
        <v>626</v>
      </c>
      <c r="AU81" s="32" t="s">
        <v>2669</v>
      </c>
      <c r="AV81" s="32" t="s">
        <v>2670</v>
      </c>
      <c r="AW81" s="32" t="s">
        <v>157</v>
      </c>
      <c r="AX81" s="32" t="s">
        <v>157</v>
      </c>
      <c r="AY81" s="32" t="s">
        <v>157</v>
      </c>
      <c r="AZ81" s="32" t="s">
        <v>164</v>
      </c>
      <c r="BA81" s="32" t="s">
        <v>2666</v>
      </c>
      <c r="BB81" s="32" t="s">
        <v>340</v>
      </c>
      <c r="BC81" s="32" t="s">
        <v>233</v>
      </c>
      <c r="BD81" s="32" t="s">
        <v>157</v>
      </c>
      <c r="BE81" s="32" t="s">
        <v>2667</v>
      </c>
      <c r="BF81" s="32" t="s">
        <v>157</v>
      </c>
      <c r="BG81" s="32" t="s">
        <v>2668</v>
      </c>
      <c r="BH81" s="32" t="s">
        <v>157</v>
      </c>
      <c r="BI81" s="32" t="s">
        <v>626</v>
      </c>
      <c r="BJ81" s="32" t="s">
        <v>2671</v>
      </c>
      <c r="BK81" s="32" t="s">
        <v>2670</v>
      </c>
      <c r="BL81" s="32" t="s">
        <v>157</v>
      </c>
      <c r="BM81" s="32" t="s">
        <v>157</v>
      </c>
      <c r="BN81" s="33" t="s">
        <v>162</v>
      </c>
      <c r="BO81" s="33" t="s">
        <v>157</v>
      </c>
      <c r="BP81" s="33" t="s">
        <v>157</v>
      </c>
      <c r="BQ81" s="33" t="s">
        <v>157</v>
      </c>
      <c r="BR81" s="33" t="s">
        <v>157</v>
      </c>
      <c r="BS81" s="33" t="s">
        <v>157</v>
      </c>
      <c r="BT81" s="33" t="s">
        <v>157</v>
      </c>
      <c r="BU81" s="34" t="s">
        <v>162</v>
      </c>
      <c r="BV81" s="34" t="s">
        <v>157</v>
      </c>
      <c r="BW81" s="34" t="s">
        <v>162</v>
      </c>
      <c r="BX81" s="34" t="s">
        <v>157</v>
      </c>
      <c r="BY81" s="35" t="s">
        <v>2672</v>
      </c>
      <c r="BZ81" s="35" t="s">
        <v>2673</v>
      </c>
      <c r="CA81" s="35" t="s">
        <v>157</v>
      </c>
    </row>
    <row r="82" spans="1:79" ht="45" x14ac:dyDescent="0.25">
      <c r="A82" s="30" t="s">
        <v>951</v>
      </c>
      <c r="B82" s="43">
        <f>VLOOKUP(A82,'2018 Yes Tab'!A$2:B$307,2,FALSE)</f>
        <v>835</v>
      </c>
      <c r="C82" s="43"/>
      <c r="D82" s="30" t="s">
        <v>952</v>
      </c>
      <c r="E82" s="30" t="s">
        <v>953</v>
      </c>
      <c r="F82" s="51">
        <f>VLOOKUP(A82,Population!A242:C1185,2,FALSE)</f>
        <v>835</v>
      </c>
      <c r="G82" s="30" t="s">
        <v>164</v>
      </c>
      <c r="H82" s="31" t="s">
        <v>954</v>
      </c>
      <c r="I82" s="31" t="s">
        <v>164</v>
      </c>
      <c r="J82" s="31" t="s">
        <v>955</v>
      </c>
      <c r="K82" s="31" t="s">
        <v>233</v>
      </c>
      <c r="L82" s="31" t="s">
        <v>157</v>
      </c>
      <c r="M82" s="31" t="s">
        <v>503</v>
      </c>
      <c r="N82" s="31" t="s">
        <v>956</v>
      </c>
      <c r="O82" s="31" t="s">
        <v>957</v>
      </c>
      <c r="P82" s="31" t="s">
        <v>958</v>
      </c>
      <c r="Q82" s="31" t="s">
        <v>157</v>
      </c>
      <c r="R82" s="31" t="s">
        <v>959</v>
      </c>
      <c r="S82" s="31" t="s">
        <v>164</v>
      </c>
      <c r="T82" s="31" t="s">
        <v>955</v>
      </c>
      <c r="U82" s="31" t="s">
        <v>233</v>
      </c>
      <c r="V82" s="31" t="s">
        <v>157</v>
      </c>
      <c r="W82" s="31" t="s">
        <v>503</v>
      </c>
      <c r="X82" s="31" t="s">
        <v>956</v>
      </c>
      <c r="Y82" s="31" t="s">
        <v>960</v>
      </c>
      <c r="Z82" s="31" t="s">
        <v>961</v>
      </c>
      <c r="AA82" s="31" t="s">
        <v>157</v>
      </c>
      <c r="AB82" s="31" t="s">
        <v>323</v>
      </c>
      <c r="AC82" s="31" t="s">
        <v>157</v>
      </c>
      <c r="AD82" s="31" t="s">
        <v>157</v>
      </c>
      <c r="AE82" s="31" t="s">
        <v>157</v>
      </c>
      <c r="AF82" s="31" t="s">
        <v>962</v>
      </c>
      <c r="AG82" s="31" t="s">
        <v>157</v>
      </c>
      <c r="AH82" s="32" t="s">
        <v>963</v>
      </c>
      <c r="AI82" s="32" t="s">
        <v>964</v>
      </c>
      <c r="AJ82" s="32" t="s">
        <v>965</v>
      </c>
      <c r="AK82" s="32" t="s">
        <v>164</v>
      </c>
      <c r="AL82" s="32" t="s">
        <v>965</v>
      </c>
      <c r="AM82" s="32" t="s">
        <v>503</v>
      </c>
      <c r="AN82" s="32" t="s">
        <v>233</v>
      </c>
      <c r="AO82" s="32" t="s">
        <v>157</v>
      </c>
      <c r="AP82" s="32" t="s">
        <v>966</v>
      </c>
      <c r="AQ82" s="32" t="s">
        <v>965</v>
      </c>
      <c r="AR82" s="32" t="s">
        <v>967</v>
      </c>
      <c r="AS82" s="32" t="s">
        <v>157</v>
      </c>
      <c r="AT82" s="32" t="s">
        <v>247</v>
      </c>
      <c r="AU82" s="32" t="s">
        <v>157</v>
      </c>
      <c r="AV82" s="32" t="s">
        <v>968</v>
      </c>
      <c r="AW82" s="32" t="s">
        <v>157</v>
      </c>
      <c r="AX82" s="32" t="s">
        <v>157</v>
      </c>
      <c r="AY82" s="32" t="s">
        <v>965</v>
      </c>
      <c r="AZ82" s="32" t="s">
        <v>164</v>
      </c>
      <c r="BA82" s="32" t="s">
        <v>965</v>
      </c>
      <c r="BB82" s="32" t="s">
        <v>503</v>
      </c>
      <c r="BC82" s="32" t="s">
        <v>233</v>
      </c>
      <c r="BD82" s="32" t="s">
        <v>157</v>
      </c>
      <c r="BE82" s="32" t="s">
        <v>966</v>
      </c>
      <c r="BF82" s="32" t="s">
        <v>965</v>
      </c>
      <c r="BG82" s="32" t="s">
        <v>966</v>
      </c>
      <c r="BH82" s="32" t="s">
        <v>157</v>
      </c>
      <c r="BI82" s="32" t="s">
        <v>247</v>
      </c>
      <c r="BJ82" s="32" t="s">
        <v>157</v>
      </c>
      <c r="BK82" s="32" t="s">
        <v>969</v>
      </c>
      <c r="BL82" s="32" t="s">
        <v>157</v>
      </c>
      <c r="BM82" s="32" t="s">
        <v>157</v>
      </c>
      <c r="BN82" s="33" t="s">
        <v>162</v>
      </c>
      <c r="BO82" s="33" t="s">
        <v>157</v>
      </c>
      <c r="BP82" s="33" t="s">
        <v>157</v>
      </c>
      <c r="BQ82" s="33" t="s">
        <v>157</v>
      </c>
      <c r="BR82" s="33" t="s">
        <v>157</v>
      </c>
      <c r="BS82" s="33" t="s">
        <v>157</v>
      </c>
      <c r="BT82" s="33" t="s">
        <v>157</v>
      </c>
      <c r="BU82" s="34" t="s">
        <v>162</v>
      </c>
      <c r="BV82" s="34" t="s">
        <v>157</v>
      </c>
      <c r="BW82" s="34" t="s">
        <v>164</v>
      </c>
      <c r="BX82" s="34" t="s">
        <v>970</v>
      </c>
      <c r="BY82" s="35" t="s">
        <v>162</v>
      </c>
      <c r="BZ82" s="35" t="s">
        <v>162</v>
      </c>
      <c r="CA82" s="35" t="s">
        <v>157</v>
      </c>
    </row>
    <row r="83" spans="1:79" x14ac:dyDescent="0.25">
      <c r="A83" s="30" t="s">
        <v>4129</v>
      </c>
      <c r="B83" s="43">
        <f>VLOOKUP(A83,'2018 Yes Tab'!A$2:B$307,2,FALSE)</f>
        <v>840</v>
      </c>
      <c r="C83" s="43"/>
      <c r="D83" s="30" t="s">
        <v>4130</v>
      </c>
      <c r="E83" s="30" t="s">
        <v>4131</v>
      </c>
      <c r="F83" s="51">
        <f>VLOOKUP(A83,Population!A90:C1033,2,FALSE)</f>
        <v>840</v>
      </c>
      <c r="G83" s="30" t="s">
        <v>164</v>
      </c>
      <c r="H83" s="31" t="s">
        <v>4132</v>
      </c>
      <c r="I83" s="31" t="s">
        <v>164</v>
      </c>
      <c r="J83" s="31" t="s">
        <v>4133</v>
      </c>
      <c r="K83" s="31" t="s">
        <v>233</v>
      </c>
      <c r="L83" s="31" t="s">
        <v>157</v>
      </c>
      <c r="M83" s="31" t="s">
        <v>503</v>
      </c>
      <c r="N83" s="31" t="s">
        <v>4134</v>
      </c>
      <c r="O83" s="31" t="s">
        <v>4135</v>
      </c>
      <c r="P83" s="31" t="s">
        <v>4136</v>
      </c>
      <c r="Q83" s="31" t="s">
        <v>157</v>
      </c>
      <c r="R83" s="31" t="s">
        <v>680</v>
      </c>
      <c r="S83" s="31" t="s">
        <v>164</v>
      </c>
      <c r="T83" s="31" t="s">
        <v>4133</v>
      </c>
      <c r="U83" s="31" t="s">
        <v>233</v>
      </c>
      <c r="V83" s="31" t="s">
        <v>157</v>
      </c>
      <c r="W83" s="31" t="s">
        <v>503</v>
      </c>
      <c r="X83" s="31" t="s">
        <v>4134</v>
      </c>
      <c r="Y83" s="31" t="s">
        <v>4137</v>
      </c>
      <c r="Z83" s="31" t="s">
        <v>264</v>
      </c>
      <c r="AA83" s="31" t="s">
        <v>157</v>
      </c>
      <c r="AB83" s="31" t="s">
        <v>259</v>
      </c>
      <c r="AC83" s="31" t="s">
        <v>157</v>
      </c>
      <c r="AD83" s="31" t="s">
        <v>157</v>
      </c>
      <c r="AE83" s="31" t="s">
        <v>157</v>
      </c>
      <c r="AF83" s="31" t="s">
        <v>157</v>
      </c>
      <c r="AG83" s="31" t="s">
        <v>157</v>
      </c>
      <c r="AH83" s="32" t="s">
        <v>4132</v>
      </c>
      <c r="AI83" s="32" t="s">
        <v>680</v>
      </c>
      <c r="AJ83" s="32" t="s">
        <v>157</v>
      </c>
      <c r="AK83" s="32" t="s">
        <v>162</v>
      </c>
      <c r="AL83" s="32" t="s">
        <v>157</v>
      </c>
      <c r="AM83" s="32" t="s">
        <v>157</v>
      </c>
      <c r="AN83" s="32" t="s">
        <v>157</v>
      </c>
      <c r="AO83" s="32" t="s">
        <v>157</v>
      </c>
      <c r="AP83" s="32" t="s">
        <v>157</v>
      </c>
      <c r="AQ83" s="32" t="s">
        <v>157</v>
      </c>
      <c r="AR83" s="32" t="s">
        <v>157</v>
      </c>
      <c r="AS83" s="32" t="s">
        <v>4138</v>
      </c>
      <c r="AT83" s="32" t="s">
        <v>323</v>
      </c>
      <c r="AU83" s="32" t="s">
        <v>157</v>
      </c>
      <c r="AV83" s="32" t="s">
        <v>157</v>
      </c>
      <c r="AW83" s="32" t="s">
        <v>157</v>
      </c>
      <c r="AX83" s="32" t="s">
        <v>4138</v>
      </c>
      <c r="AY83" s="32" t="s">
        <v>4139</v>
      </c>
      <c r="AZ83" s="32" t="s">
        <v>164</v>
      </c>
      <c r="BA83" s="32" t="s">
        <v>4139</v>
      </c>
      <c r="BB83" s="32" t="s">
        <v>157</v>
      </c>
      <c r="BC83" s="32" t="s">
        <v>233</v>
      </c>
      <c r="BD83" s="32" t="s">
        <v>157</v>
      </c>
      <c r="BE83" s="32" t="s">
        <v>157</v>
      </c>
      <c r="BF83" s="32" t="s">
        <v>157</v>
      </c>
      <c r="BG83" s="32" t="s">
        <v>157</v>
      </c>
      <c r="BH83" s="32" t="s">
        <v>157</v>
      </c>
      <c r="BI83" s="32" t="s">
        <v>323</v>
      </c>
      <c r="BJ83" s="32" t="s">
        <v>157</v>
      </c>
      <c r="BK83" s="32" t="s">
        <v>157</v>
      </c>
      <c r="BL83" s="32" t="s">
        <v>157</v>
      </c>
      <c r="BM83" s="32" t="s">
        <v>4138</v>
      </c>
      <c r="BN83" s="33" t="s">
        <v>162</v>
      </c>
      <c r="BO83" s="33" t="s">
        <v>157</v>
      </c>
      <c r="BP83" s="33" t="s">
        <v>157</v>
      </c>
      <c r="BQ83" s="33" t="s">
        <v>157</v>
      </c>
      <c r="BR83" s="33" t="s">
        <v>157</v>
      </c>
      <c r="BS83" s="33" t="s">
        <v>157</v>
      </c>
      <c r="BT83" s="33" t="s">
        <v>157</v>
      </c>
      <c r="BU83" s="34" t="s">
        <v>162</v>
      </c>
      <c r="BV83" s="34" t="s">
        <v>157</v>
      </c>
      <c r="BW83" s="34" t="s">
        <v>164</v>
      </c>
      <c r="BX83" s="34" t="s">
        <v>1690</v>
      </c>
      <c r="BY83" s="35" t="s">
        <v>157</v>
      </c>
      <c r="BZ83" s="35" t="s">
        <v>157</v>
      </c>
      <c r="CA83" s="35" t="s">
        <v>157</v>
      </c>
    </row>
    <row r="84" spans="1:79" ht="60" x14ac:dyDescent="0.25">
      <c r="A84" s="30" t="s">
        <v>5870</v>
      </c>
      <c r="B84" s="43">
        <f>VLOOKUP(A84,'2018 Yes Tab'!A$2:B$307,2,FALSE)</f>
        <v>842</v>
      </c>
      <c r="C84" s="43"/>
      <c r="D84" s="30" t="s">
        <v>1356</v>
      </c>
      <c r="E84" s="30" t="s">
        <v>1357</v>
      </c>
      <c r="F84" s="51">
        <f>VLOOKUP(A84,Population!A203:C1146,2,FALSE)</f>
        <v>842</v>
      </c>
      <c r="G84" s="30" t="s">
        <v>164</v>
      </c>
      <c r="H84" s="31" t="s">
        <v>1358</v>
      </c>
      <c r="I84" s="31" t="s">
        <v>164</v>
      </c>
      <c r="J84" s="31" t="s">
        <v>533</v>
      </c>
      <c r="K84" s="31" t="s">
        <v>233</v>
      </c>
      <c r="L84" s="31" t="s">
        <v>157</v>
      </c>
      <c r="M84" s="31" t="s">
        <v>273</v>
      </c>
      <c r="N84" s="31" t="s">
        <v>1359</v>
      </c>
      <c r="O84" s="31" t="s">
        <v>1360</v>
      </c>
      <c r="P84" s="31" t="s">
        <v>1361</v>
      </c>
      <c r="Q84" s="31" t="s">
        <v>1362</v>
      </c>
      <c r="R84" s="31" t="s">
        <v>1363</v>
      </c>
      <c r="S84" s="31" t="s">
        <v>164</v>
      </c>
      <c r="T84" s="31" t="s">
        <v>533</v>
      </c>
      <c r="U84" s="31" t="s">
        <v>233</v>
      </c>
      <c r="V84" s="31" t="s">
        <v>157</v>
      </c>
      <c r="W84" s="31" t="s">
        <v>273</v>
      </c>
      <c r="X84" s="31" t="s">
        <v>1359</v>
      </c>
      <c r="Y84" s="31" t="s">
        <v>1364</v>
      </c>
      <c r="Z84" s="31" t="s">
        <v>1365</v>
      </c>
      <c r="AA84" s="31" t="s">
        <v>1362</v>
      </c>
      <c r="AB84" s="31" t="s">
        <v>259</v>
      </c>
      <c r="AC84" s="31" t="s">
        <v>157</v>
      </c>
      <c r="AD84" s="31" t="s">
        <v>157</v>
      </c>
      <c r="AE84" s="31" t="s">
        <v>157</v>
      </c>
      <c r="AF84" s="31" t="s">
        <v>157</v>
      </c>
      <c r="AG84" s="31" t="s">
        <v>157</v>
      </c>
      <c r="AH84" s="32" t="s">
        <v>1358</v>
      </c>
      <c r="AI84" s="32" t="s">
        <v>1363</v>
      </c>
      <c r="AJ84" s="32" t="s">
        <v>1366</v>
      </c>
      <c r="AK84" s="32" t="s">
        <v>164</v>
      </c>
      <c r="AL84" s="32" t="s">
        <v>1367</v>
      </c>
      <c r="AM84" s="32" t="s">
        <v>503</v>
      </c>
      <c r="AN84" s="32" t="s">
        <v>233</v>
      </c>
      <c r="AO84" s="32" t="s">
        <v>157</v>
      </c>
      <c r="AP84" s="32" t="s">
        <v>1368</v>
      </c>
      <c r="AQ84" s="32" t="s">
        <v>157</v>
      </c>
      <c r="AR84" s="32" t="s">
        <v>1367</v>
      </c>
      <c r="AS84" s="32" t="s">
        <v>1369</v>
      </c>
      <c r="AT84" s="32" t="s">
        <v>247</v>
      </c>
      <c r="AU84" s="32" t="s">
        <v>157</v>
      </c>
      <c r="AV84" s="32" t="s">
        <v>157</v>
      </c>
      <c r="AW84" s="32" t="s">
        <v>157</v>
      </c>
      <c r="AX84" s="32" t="s">
        <v>157</v>
      </c>
      <c r="AY84" s="32" t="s">
        <v>1370</v>
      </c>
      <c r="AZ84" s="32" t="s">
        <v>164</v>
      </c>
      <c r="BA84" s="32" t="s">
        <v>1367</v>
      </c>
      <c r="BB84" s="32" t="s">
        <v>842</v>
      </c>
      <c r="BC84" s="32" t="s">
        <v>233</v>
      </c>
      <c r="BD84" s="32" t="s">
        <v>157</v>
      </c>
      <c r="BE84" s="32" t="s">
        <v>1371</v>
      </c>
      <c r="BF84" s="32" t="s">
        <v>157</v>
      </c>
      <c r="BG84" s="32" t="s">
        <v>1372</v>
      </c>
      <c r="BH84" s="32" t="s">
        <v>1369</v>
      </c>
      <c r="BI84" s="32" t="s">
        <v>247</v>
      </c>
      <c r="BJ84" s="32" t="s">
        <v>157</v>
      </c>
      <c r="BK84" s="32" t="s">
        <v>157</v>
      </c>
      <c r="BL84" s="32" t="s">
        <v>157</v>
      </c>
      <c r="BM84" s="32" t="s">
        <v>157</v>
      </c>
      <c r="BN84" s="33" t="s">
        <v>162</v>
      </c>
      <c r="BO84" s="33" t="s">
        <v>157</v>
      </c>
      <c r="BP84" s="33" t="s">
        <v>157</v>
      </c>
      <c r="BQ84" s="33" t="s">
        <v>157</v>
      </c>
      <c r="BR84" s="33" t="s">
        <v>157</v>
      </c>
      <c r="BS84" s="33" t="s">
        <v>157</v>
      </c>
      <c r="BT84" s="33" t="s">
        <v>157</v>
      </c>
      <c r="BU84" s="34" t="s">
        <v>162</v>
      </c>
      <c r="BV84" s="34" t="s">
        <v>157</v>
      </c>
      <c r="BW84" s="34" t="s">
        <v>162</v>
      </c>
      <c r="BX84" s="34" t="s">
        <v>157</v>
      </c>
      <c r="BY84" s="35" t="s">
        <v>1373</v>
      </c>
      <c r="BZ84" s="35" t="s">
        <v>162</v>
      </c>
      <c r="CA84" s="35" t="s">
        <v>162</v>
      </c>
    </row>
    <row r="85" spans="1:79" ht="45" x14ac:dyDescent="0.25">
      <c r="A85" s="30" t="s">
        <v>1030</v>
      </c>
      <c r="B85" s="43">
        <f>VLOOKUP(A85,'2018 Yes Tab'!A$2:B$307,2,FALSE)</f>
        <v>845</v>
      </c>
      <c r="C85" s="43"/>
      <c r="D85" s="30" t="s">
        <v>1031</v>
      </c>
      <c r="E85" s="30" t="s">
        <v>1032</v>
      </c>
      <c r="F85" s="51">
        <f>VLOOKUP(A85,Population!A6:C949,2,FALSE)</f>
        <v>845</v>
      </c>
      <c r="G85" s="30" t="s">
        <v>164</v>
      </c>
      <c r="H85" s="31" t="s">
        <v>1033</v>
      </c>
      <c r="I85" s="31" t="s">
        <v>162</v>
      </c>
      <c r="J85" s="31" t="s">
        <v>157</v>
      </c>
      <c r="K85" s="31" t="s">
        <v>157</v>
      </c>
      <c r="L85" s="31" t="s">
        <v>157</v>
      </c>
      <c r="M85" s="31" t="s">
        <v>157</v>
      </c>
      <c r="N85" s="31" t="s">
        <v>157</v>
      </c>
      <c r="O85" s="31" t="s">
        <v>340</v>
      </c>
      <c r="P85" s="31" t="s">
        <v>340</v>
      </c>
      <c r="Q85" s="31" t="s">
        <v>340</v>
      </c>
      <c r="R85" s="31" t="s">
        <v>340</v>
      </c>
      <c r="S85" s="31" t="s">
        <v>162</v>
      </c>
      <c r="T85" s="31" t="s">
        <v>157</v>
      </c>
      <c r="U85" s="31" t="s">
        <v>157</v>
      </c>
      <c r="V85" s="31" t="s">
        <v>157</v>
      </c>
      <c r="W85" s="31" t="s">
        <v>157</v>
      </c>
      <c r="X85" s="31" t="s">
        <v>157</v>
      </c>
      <c r="Y85" s="31" t="s">
        <v>340</v>
      </c>
      <c r="Z85" s="31" t="s">
        <v>340</v>
      </c>
      <c r="AA85" s="31" t="s">
        <v>340</v>
      </c>
      <c r="AB85" s="31" t="s">
        <v>157</v>
      </c>
      <c r="AC85" s="31" t="s">
        <v>157</v>
      </c>
      <c r="AD85" s="31" t="s">
        <v>157</v>
      </c>
      <c r="AE85" s="31" t="s">
        <v>157</v>
      </c>
      <c r="AF85" s="31" t="s">
        <v>157</v>
      </c>
      <c r="AG85" s="31" t="s">
        <v>157</v>
      </c>
      <c r="AH85" s="32" t="s">
        <v>1034</v>
      </c>
      <c r="AI85" s="32" t="s">
        <v>789</v>
      </c>
      <c r="AJ85" s="32" t="s">
        <v>1035</v>
      </c>
      <c r="AK85" s="32" t="s">
        <v>164</v>
      </c>
      <c r="AL85" s="32" t="s">
        <v>1036</v>
      </c>
      <c r="AM85" s="32" t="s">
        <v>340</v>
      </c>
      <c r="AN85" s="32" t="s">
        <v>233</v>
      </c>
      <c r="AO85" s="32" t="s">
        <v>157</v>
      </c>
      <c r="AP85" s="32" t="s">
        <v>1037</v>
      </c>
      <c r="AQ85" s="32" t="s">
        <v>157</v>
      </c>
      <c r="AR85" s="32" t="s">
        <v>1038</v>
      </c>
      <c r="AS85" s="32" t="s">
        <v>157</v>
      </c>
      <c r="AT85" s="32" t="s">
        <v>247</v>
      </c>
      <c r="AU85" s="32" t="s">
        <v>157</v>
      </c>
      <c r="AV85" s="32" t="s">
        <v>1039</v>
      </c>
      <c r="AW85" s="32" t="s">
        <v>157</v>
      </c>
      <c r="AX85" s="32" t="s">
        <v>157</v>
      </c>
      <c r="AY85" s="32" t="s">
        <v>1040</v>
      </c>
      <c r="AZ85" s="32" t="s">
        <v>164</v>
      </c>
      <c r="BA85" s="32" t="s">
        <v>1036</v>
      </c>
      <c r="BB85" s="32" t="s">
        <v>340</v>
      </c>
      <c r="BC85" s="32" t="s">
        <v>233</v>
      </c>
      <c r="BD85" s="32" t="s">
        <v>157</v>
      </c>
      <c r="BE85" s="32" t="s">
        <v>1037</v>
      </c>
      <c r="BF85" s="32" t="s">
        <v>157</v>
      </c>
      <c r="BG85" s="32" t="s">
        <v>1038</v>
      </c>
      <c r="BH85" s="32" t="s">
        <v>157</v>
      </c>
      <c r="BI85" s="32" t="s">
        <v>247</v>
      </c>
      <c r="BJ85" s="32" t="s">
        <v>157</v>
      </c>
      <c r="BK85" s="32" t="s">
        <v>1041</v>
      </c>
      <c r="BL85" s="32" t="s">
        <v>157</v>
      </c>
      <c r="BM85" s="32" t="s">
        <v>157</v>
      </c>
      <c r="BN85" s="33" t="s">
        <v>162</v>
      </c>
      <c r="BO85" s="33" t="s">
        <v>157</v>
      </c>
      <c r="BP85" s="33" t="s">
        <v>157</v>
      </c>
      <c r="BQ85" s="33" t="s">
        <v>157</v>
      </c>
      <c r="BR85" s="33" t="s">
        <v>157</v>
      </c>
      <c r="BS85" s="33" t="s">
        <v>157</v>
      </c>
      <c r="BT85" s="33" t="s">
        <v>157</v>
      </c>
      <c r="BU85" s="34" t="s">
        <v>162</v>
      </c>
      <c r="BV85" s="34" t="s">
        <v>157</v>
      </c>
      <c r="BW85" s="34" t="s">
        <v>164</v>
      </c>
      <c r="BX85" s="34" t="s">
        <v>1042</v>
      </c>
      <c r="BY85" s="35" t="s">
        <v>1043</v>
      </c>
      <c r="BZ85" s="35" t="s">
        <v>1044</v>
      </c>
      <c r="CA85" s="35" t="s">
        <v>157</v>
      </c>
    </row>
    <row r="86" spans="1:79" ht="45" x14ac:dyDescent="0.25">
      <c r="A86" s="30" t="s">
        <v>4555</v>
      </c>
      <c r="B86" s="43">
        <f>VLOOKUP(A86,'2018 Yes Tab'!A$2:B$307,2,FALSE)</f>
        <v>850</v>
      </c>
      <c r="C86" s="43"/>
      <c r="D86" s="30" t="s">
        <v>4556</v>
      </c>
      <c r="E86" s="30" t="s">
        <v>4557</v>
      </c>
      <c r="F86" s="51">
        <f>VLOOKUP(A86,Population!A312:C1255,2,FALSE)</f>
        <v>850</v>
      </c>
      <c r="G86" s="30" t="s">
        <v>164</v>
      </c>
      <c r="H86" s="31" t="s">
        <v>716</v>
      </c>
      <c r="I86" s="31" t="s">
        <v>164</v>
      </c>
      <c r="J86" s="31" t="s">
        <v>4558</v>
      </c>
      <c r="K86" s="31" t="s">
        <v>233</v>
      </c>
      <c r="L86" s="31" t="s">
        <v>157</v>
      </c>
      <c r="M86" s="31" t="s">
        <v>273</v>
      </c>
      <c r="N86" s="31" t="s">
        <v>4559</v>
      </c>
      <c r="O86" s="31" t="s">
        <v>4560</v>
      </c>
      <c r="P86" s="31" t="s">
        <v>4561</v>
      </c>
      <c r="Q86" s="31" t="s">
        <v>157</v>
      </c>
      <c r="R86" s="31" t="s">
        <v>1102</v>
      </c>
      <c r="S86" s="31" t="s">
        <v>164</v>
      </c>
      <c r="T86" s="31" t="s">
        <v>470</v>
      </c>
      <c r="U86" s="31" t="s">
        <v>233</v>
      </c>
      <c r="V86" s="31" t="s">
        <v>157</v>
      </c>
      <c r="W86" s="31" t="s">
        <v>273</v>
      </c>
      <c r="X86" s="31" t="s">
        <v>4562</v>
      </c>
      <c r="Y86" s="31" t="s">
        <v>4563</v>
      </c>
      <c r="Z86" s="31" t="s">
        <v>4564</v>
      </c>
      <c r="AA86" s="31" t="s">
        <v>157</v>
      </c>
      <c r="AB86" s="31" t="s">
        <v>259</v>
      </c>
      <c r="AC86" s="31" t="s">
        <v>157</v>
      </c>
      <c r="AD86" s="31" t="s">
        <v>157</v>
      </c>
      <c r="AE86" s="31" t="s">
        <v>157</v>
      </c>
      <c r="AF86" s="31" t="s">
        <v>157</v>
      </c>
      <c r="AG86" s="31" t="s">
        <v>157</v>
      </c>
      <c r="AH86" s="32" t="s">
        <v>716</v>
      </c>
      <c r="AI86" s="32" t="s">
        <v>1102</v>
      </c>
      <c r="AJ86" s="32" t="s">
        <v>1739</v>
      </c>
      <c r="AK86" s="32" t="s">
        <v>164</v>
      </c>
      <c r="AL86" s="32" t="s">
        <v>982</v>
      </c>
      <c r="AM86" s="32" t="s">
        <v>273</v>
      </c>
      <c r="AN86" s="32" t="s">
        <v>233</v>
      </c>
      <c r="AO86" s="32" t="s">
        <v>157</v>
      </c>
      <c r="AP86" s="32" t="s">
        <v>1844</v>
      </c>
      <c r="AQ86" s="32" t="s">
        <v>157</v>
      </c>
      <c r="AR86" s="32" t="s">
        <v>1844</v>
      </c>
      <c r="AS86" s="32" t="s">
        <v>157</v>
      </c>
      <c r="AT86" s="32" t="s">
        <v>247</v>
      </c>
      <c r="AU86" s="32" t="s">
        <v>157</v>
      </c>
      <c r="AV86" s="32" t="s">
        <v>4565</v>
      </c>
      <c r="AW86" s="32" t="s">
        <v>157</v>
      </c>
      <c r="AX86" s="32" t="s">
        <v>157</v>
      </c>
      <c r="AY86" s="32" t="s">
        <v>1102</v>
      </c>
      <c r="AZ86" s="32" t="s">
        <v>164</v>
      </c>
      <c r="BA86" s="32" t="s">
        <v>489</v>
      </c>
      <c r="BB86" s="32" t="s">
        <v>273</v>
      </c>
      <c r="BC86" s="32" t="s">
        <v>233</v>
      </c>
      <c r="BD86" s="32" t="s">
        <v>157</v>
      </c>
      <c r="BE86" s="32" t="s">
        <v>1844</v>
      </c>
      <c r="BF86" s="32" t="s">
        <v>157</v>
      </c>
      <c r="BG86" s="32" t="s">
        <v>1844</v>
      </c>
      <c r="BH86" s="32" t="s">
        <v>157</v>
      </c>
      <c r="BI86" s="32" t="s">
        <v>247</v>
      </c>
      <c r="BJ86" s="32" t="s">
        <v>157</v>
      </c>
      <c r="BK86" s="32" t="s">
        <v>4565</v>
      </c>
      <c r="BL86" s="32" t="s">
        <v>157</v>
      </c>
      <c r="BM86" s="32" t="s">
        <v>157</v>
      </c>
      <c r="BN86" s="33" t="s">
        <v>162</v>
      </c>
      <c r="BO86" s="33" t="s">
        <v>157</v>
      </c>
      <c r="BP86" s="33" t="s">
        <v>157</v>
      </c>
      <c r="BQ86" s="33" t="s">
        <v>157</v>
      </c>
      <c r="BR86" s="33" t="s">
        <v>157</v>
      </c>
      <c r="BS86" s="33" t="s">
        <v>157</v>
      </c>
      <c r="BT86" s="33" t="s">
        <v>157</v>
      </c>
      <c r="BU86" s="34" t="s">
        <v>162</v>
      </c>
      <c r="BV86" s="34" t="s">
        <v>157</v>
      </c>
      <c r="BW86" s="34" t="s">
        <v>164</v>
      </c>
      <c r="BX86" s="34" t="s">
        <v>4566</v>
      </c>
      <c r="BY86" s="35" t="s">
        <v>4567</v>
      </c>
      <c r="BZ86" s="35" t="s">
        <v>4568</v>
      </c>
      <c r="CA86" s="35" t="s">
        <v>162</v>
      </c>
    </row>
    <row r="87" spans="1:79" ht="30" x14ac:dyDescent="0.25">
      <c r="A87" s="30" t="s">
        <v>3644</v>
      </c>
      <c r="B87" s="43">
        <f>VLOOKUP(A87,'2018 Yes Tab'!A$2:B$307,2,FALSE)</f>
        <v>866</v>
      </c>
      <c r="C87" s="43"/>
      <c r="D87" s="30" t="s">
        <v>3645</v>
      </c>
      <c r="E87" s="30" t="s">
        <v>3646</v>
      </c>
      <c r="F87" s="51">
        <f>VLOOKUP(A87,Population!A151:C1094,2,FALSE)</f>
        <v>866</v>
      </c>
      <c r="G87" s="30" t="s">
        <v>164</v>
      </c>
      <c r="H87" s="31" t="s">
        <v>3647</v>
      </c>
      <c r="I87" s="31" t="s">
        <v>164</v>
      </c>
      <c r="J87" s="31" t="s">
        <v>3648</v>
      </c>
      <c r="K87" s="31" t="s">
        <v>233</v>
      </c>
      <c r="L87" s="31" t="s">
        <v>157</v>
      </c>
      <c r="M87" s="31" t="s">
        <v>297</v>
      </c>
      <c r="N87" s="31" t="s">
        <v>3649</v>
      </c>
      <c r="O87" s="31" t="s">
        <v>157</v>
      </c>
      <c r="P87" s="31" t="s">
        <v>157</v>
      </c>
      <c r="Q87" s="31" t="s">
        <v>157</v>
      </c>
      <c r="R87" s="31" t="s">
        <v>3647</v>
      </c>
      <c r="S87" s="31" t="s">
        <v>164</v>
      </c>
      <c r="T87" s="31" t="s">
        <v>831</v>
      </c>
      <c r="U87" s="31" t="s">
        <v>233</v>
      </c>
      <c r="V87" s="31" t="s">
        <v>157</v>
      </c>
      <c r="W87" s="31" t="s">
        <v>297</v>
      </c>
      <c r="X87" s="31" t="s">
        <v>3649</v>
      </c>
      <c r="Y87" s="31" t="s">
        <v>157</v>
      </c>
      <c r="Z87" s="31" t="s">
        <v>157</v>
      </c>
      <c r="AA87" s="31" t="s">
        <v>157</v>
      </c>
      <c r="AB87" s="31" t="s">
        <v>259</v>
      </c>
      <c r="AC87" s="31" t="s">
        <v>157</v>
      </c>
      <c r="AD87" s="31" t="s">
        <v>157</v>
      </c>
      <c r="AE87" s="31" t="s">
        <v>157</v>
      </c>
      <c r="AF87" s="31" t="s">
        <v>157</v>
      </c>
      <c r="AG87" s="31" t="s">
        <v>157</v>
      </c>
      <c r="AH87" s="32" t="s">
        <v>3650</v>
      </c>
      <c r="AI87" s="32" t="s">
        <v>1273</v>
      </c>
      <c r="AJ87" s="32" t="s">
        <v>831</v>
      </c>
      <c r="AK87" s="32" t="s">
        <v>164</v>
      </c>
      <c r="AL87" s="32" t="s">
        <v>831</v>
      </c>
      <c r="AM87" s="32" t="s">
        <v>2867</v>
      </c>
      <c r="AN87" s="32" t="s">
        <v>167</v>
      </c>
      <c r="AO87" s="32" t="s">
        <v>3651</v>
      </c>
      <c r="AP87" s="32" t="s">
        <v>157</v>
      </c>
      <c r="AQ87" s="32" t="s">
        <v>157</v>
      </c>
      <c r="AR87" s="32" t="s">
        <v>157</v>
      </c>
      <c r="AS87" s="32" t="s">
        <v>157</v>
      </c>
      <c r="AT87" s="32" t="s">
        <v>259</v>
      </c>
      <c r="AU87" s="32" t="s">
        <v>157</v>
      </c>
      <c r="AV87" s="32" t="s">
        <v>157</v>
      </c>
      <c r="AW87" s="32" t="s">
        <v>157</v>
      </c>
      <c r="AX87" s="32" t="s">
        <v>157</v>
      </c>
      <c r="AY87" s="32" t="s">
        <v>831</v>
      </c>
      <c r="AZ87" s="32" t="s">
        <v>164</v>
      </c>
      <c r="BA87" s="32" t="s">
        <v>831</v>
      </c>
      <c r="BB87" s="32" t="s">
        <v>2867</v>
      </c>
      <c r="BC87" s="32" t="s">
        <v>157</v>
      </c>
      <c r="BD87" s="32" t="s">
        <v>157</v>
      </c>
      <c r="BE87" s="32" t="s">
        <v>157</v>
      </c>
      <c r="BF87" s="32" t="s">
        <v>157</v>
      </c>
      <c r="BG87" s="32" t="s">
        <v>157</v>
      </c>
      <c r="BH87" s="32" t="s">
        <v>157</v>
      </c>
      <c r="BI87" s="32" t="s">
        <v>259</v>
      </c>
      <c r="BJ87" s="32" t="s">
        <v>157</v>
      </c>
      <c r="BK87" s="32" t="s">
        <v>157</v>
      </c>
      <c r="BL87" s="32" t="s">
        <v>157</v>
      </c>
      <c r="BM87" s="32" t="s">
        <v>157</v>
      </c>
      <c r="BN87" s="33" t="s">
        <v>162</v>
      </c>
      <c r="BO87" s="33" t="s">
        <v>157</v>
      </c>
      <c r="BP87" s="33" t="s">
        <v>157</v>
      </c>
      <c r="BQ87" s="33" t="s">
        <v>157</v>
      </c>
      <c r="BR87" s="33" t="s">
        <v>157</v>
      </c>
      <c r="BS87" s="33" t="s">
        <v>157</v>
      </c>
      <c r="BT87" s="33" t="s">
        <v>157</v>
      </c>
      <c r="BU87" s="34" t="s">
        <v>162</v>
      </c>
      <c r="BV87" s="34" t="s">
        <v>157</v>
      </c>
      <c r="BW87" s="34" t="s">
        <v>164</v>
      </c>
      <c r="BX87" s="34" t="s">
        <v>177</v>
      </c>
      <c r="BY87" s="35" t="s">
        <v>157</v>
      </c>
      <c r="BZ87" s="35" t="s">
        <v>157</v>
      </c>
      <c r="CA87" s="35" t="s">
        <v>157</v>
      </c>
    </row>
    <row r="88" spans="1:79" ht="45" x14ac:dyDescent="0.25">
      <c r="A88" s="30" t="s">
        <v>5899</v>
      </c>
      <c r="B88" s="43">
        <f>VLOOKUP(A88,'2018 Yes Tab'!A$2:B$307,2,FALSE)</f>
        <v>876</v>
      </c>
      <c r="C88" s="43"/>
      <c r="D88" s="30" t="s">
        <v>2636</v>
      </c>
      <c r="E88" s="30" t="s">
        <v>2637</v>
      </c>
      <c r="F88" s="51">
        <f>VLOOKUP(A88,Population!A208:C1151,2,FALSE)</f>
        <v>876</v>
      </c>
      <c r="G88" s="30" t="s">
        <v>164</v>
      </c>
      <c r="H88" s="31" t="s">
        <v>2638</v>
      </c>
      <c r="I88" s="31" t="s">
        <v>164</v>
      </c>
      <c r="J88" s="31" t="s">
        <v>329</v>
      </c>
      <c r="K88" s="31" t="s">
        <v>233</v>
      </c>
      <c r="L88" s="31" t="s">
        <v>157</v>
      </c>
      <c r="M88" s="31" t="s">
        <v>2639</v>
      </c>
      <c r="N88" s="31" t="s">
        <v>2640</v>
      </c>
      <c r="O88" s="31" t="s">
        <v>2465</v>
      </c>
      <c r="P88" s="31" t="s">
        <v>2641</v>
      </c>
      <c r="Q88" s="31" t="s">
        <v>157</v>
      </c>
      <c r="R88" s="31" t="s">
        <v>2642</v>
      </c>
      <c r="S88" s="31" t="s">
        <v>164</v>
      </c>
      <c r="T88" s="31" t="s">
        <v>329</v>
      </c>
      <c r="U88" s="31" t="s">
        <v>233</v>
      </c>
      <c r="V88" s="31" t="s">
        <v>157</v>
      </c>
      <c r="W88" s="31" t="s">
        <v>2639</v>
      </c>
      <c r="X88" s="31" t="s">
        <v>2640</v>
      </c>
      <c r="Y88" s="31" t="s">
        <v>1891</v>
      </c>
      <c r="Z88" s="31" t="s">
        <v>2643</v>
      </c>
      <c r="AA88" s="31" t="s">
        <v>157</v>
      </c>
      <c r="AB88" s="31" t="s">
        <v>259</v>
      </c>
      <c r="AC88" s="31" t="s">
        <v>157</v>
      </c>
      <c r="AD88" s="31" t="s">
        <v>157</v>
      </c>
      <c r="AE88" s="31" t="s">
        <v>157</v>
      </c>
      <c r="AF88" s="31" t="s">
        <v>157</v>
      </c>
      <c r="AG88" s="31" t="s">
        <v>341</v>
      </c>
      <c r="AH88" s="32" t="s">
        <v>1984</v>
      </c>
      <c r="AI88" s="32" t="s">
        <v>328</v>
      </c>
      <c r="AJ88" s="32" t="s">
        <v>762</v>
      </c>
      <c r="AK88" s="32" t="s">
        <v>164</v>
      </c>
      <c r="AL88" s="32" t="s">
        <v>2644</v>
      </c>
      <c r="AM88" s="32" t="s">
        <v>2639</v>
      </c>
      <c r="AN88" s="32" t="s">
        <v>233</v>
      </c>
      <c r="AO88" s="32" t="s">
        <v>157</v>
      </c>
      <c r="AP88" s="32" t="s">
        <v>2645</v>
      </c>
      <c r="AQ88" s="32" t="s">
        <v>1136</v>
      </c>
      <c r="AR88" s="32" t="s">
        <v>157</v>
      </c>
      <c r="AS88" s="32" t="s">
        <v>157</v>
      </c>
      <c r="AT88" s="32" t="s">
        <v>247</v>
      </c>
      <c r="AU88" s="32" t="s">
        <v>157</v>
      </c>
      <c r="AV88" s="32" t="s">
        <v>2646</v>
      </c>
      <c r="AW88" s="32" t="s">
        <v>157</v>
      </c>
      <c r="AX88" s="32" t="s">
        <v>157</v>
      </c>
      <c r="AY88" s="32" t="s">
        <v>595</v>
      </c>
      <c r="AZ88" s="32" t="s">
        <v>164</v>
      </c>
      <c r="BA88" s="32" t="s">
        <v>2647</v>
      </c>
      <c r="BB88" s="32" t="s">
        <v>2639</v>
      </c>
      <c r="BC88" s="32" t="s">
        <v>233</v>
      </c>
      <c r="BD88" s="32" t="s">
        <v>157</v>
      </c>
      <c r="BE88" s="32" t="s">
        <v>2648</v>
      </c>
      <c r="BF88" s="32" t="s">
        <v>1136</v>
      </c>
      <c r="BG88" s="32" t="s">
        <v>157</v>
      </c>
      <c r="BH88" s="32" t="s">
        <v>157</v>
      </c>
      <c r="BI88" s="32" t="s">
        <v>247</v>
      </c>
      <c r="BJ88" s="32" t="s">
        <v>157</v>
      </c>
      <c r="BK88" s="32" t="s">
        <v>2649</v>
      </c>
      <c r="BL88" s="32" t="s">
        <v>157</v>
      </c>
      <c r="BM88" s="32" t="s">
        <v>157</v>
      </c>
      <c r="BN88" s="33" t="s">
        <v>162</v>
      </c>
      <c r="BO88" s="33" t="s">
        <v>157</v>
      </c>
      <c r="BP88" s="33" t="s">
        <v>157</v>
      </c>
      <c r="BQ88" s="33" t="s">
        <v>157</v>
      </c>
      <c r="BR88" s="33" t="s">
        <v>157</v>
      </c>
      <c r="BS88" s="33" t="s">
        <v>157</v>
      </c>
      <c r="BT88" s="33" t="s">
        <v>157</v>
      </c>
      <c r="BU88" s="34" t="s">
        <v>162</v>
      </c>
      <c r="BV88" s="34" t="s">
        <v>157</v>
      </c>
      <c r="BW88" s="34" t="s">
        <v>162</v>
      </c>
      <c r="BX88" s="34" t="s">
        <v>157</v>
      </c>
      <c r="BY88" s="35" t="s">
        <v>2650</v>
      </c>
      <c r="BZ88" s="35" t="s">
        <v>162</v>
      </c>
      <c r="CA88" s="35" t="s">
        <v>157</v>
      </c>
    </row>
    <row r="89" spans="1:79" ht="30" x14ac:dyDescent="0.25">
      <c r="A89" s="30" t="s">
        <v>1503</v>
      </c>
      <c r="B89" s="43">
        <f>VLOOKUP(A89,'2018 Yes Tab'!A$2:B$307,2,FALSE)</f>
        <v>879</v>
      </c>
      <c r="C89" s="43"/>
      <c r="D89" s="30" t="s">
        <v>1504</v>
      </c>
      <c r="E89" s="30" t="s">
        <v>1505</v>
      </c>
      <c r="F89" s="51">
        <f>VLOOKUP(A89,Population!A285:C1228,2,FALSE)</f>
        <v>879</v>
      </c>
      <c r="G89" s="30" t="s">
        <v>164</v>
      </c>
      <c r="H89" s="31" t="s">
        <v>340</v>
      </c>
      <c r="I89" s="31" t="s">
        <v>162</v>
      </c>
      <c r="J89" s="31" t="s">
        <v>157</v>
      </c>
      <c r="K89" s="31" t="s">
        <v>157</v>
      </c>
      <c r="L89" s="31" t="s">
        <v>157</v>
      </c>
      <c r="M89" s="31" t="s">
        <v>157</v>
      </c>
      <c r="N89" s="31" t="s">
        <v>157</v>
      </c>
      <c r="O89" s="31" t="s">
        <v>157</v>
      </c>
      <c r="P89" s="31" t="s">
        <v>157</v>
      </c>
      <c r="Q89" s="31" t="s">
        <v>157</v>
      </c>
      <c r="R89" s="31" t="s">
        <v>157</v>
      </c>
      <c r="S89" s="31" t="s">
        <v>162</v>
      </c>
      <c r="T89" s="31" t="s">
        <v>157</v>
      </c>
      <c r="U89" s="31" t="s">
        <v>157</v>
      </c>
      <c r="V89" s="31" t="s">
        <v>157</v>
      </c>
      <c r="W89" s="31" t="s">
        <v>157</v>
      </c>
      <c r="X89" s="31" t="s">
        <v>157</v>
      </c>
      <c r="Y89" s="31" t="s">
        <v>157</v>
      </c>
      <c r="Z89" s="31" t="s">
        <v>157</v>
      </c>
      <c r="AA89" s="31" t="s">
        <v>157</v>
      </c>
      <c r="AB89" s="31" t="s">
        <v>157</v>
      </c>
      <c r="AC89" s="31" t="s">
        <v>157</v>
      </c>
      <c r="AD89" s="31" t="s">
        <v>157</v>
      </c>
      <c r="AE89" s="31" t="s">
        <v>157</v>
      </c>
      <c r="AF89" s="31" t="s">
        <v>157</v>
      </c>
      <c r="AG89" s="31" t="s">
        <v>157</v>
      </c>
      <c r="AH89" s="32" t="s">
        <v>1533</v>
      </c>
      <c r="AI89" s="32" t="s">
        <v>1340</v>
      </c>
      <c r="AJ89" s="32" t="s">
        <v>1534</v>
      </c>
      <c r="AK89" s="32" t="s">
        <v>164</v>
      </c>
      <c r="AL89" s="32" t="s">
        <v>1534</v>
      </c>
      <c r="AM89" s="32" t="s">
        <v>1535</v>
      </c>
      <c r="AN89" s="32" t="s">
        <v>157</v>
      </c>
      <c r="AO89" s="32" t="s">
        <v>157</v>
      </c>
      <c r="AP89" s="32" t="s">
        <v>157</v>
      </c>
      <c r="AQ89" s="32" t="s">
        <v>157</v>
      </c>
      <c r="AR89" s="32" t="s">
        <v>157</v>
      </c>
      <c r="AS89" s="32" t="s">
        <v>157</v>
      </c>
      <c r="AT89" s="32" t="s">
        <v>259</v>
      </c>
      <c r="AU89" s="32" t="s">
        <v>157</v>
      </c>
      <c r="AV89" s="32" t="s">
        <v>157</v>
      </c>
      <c r="AW89" s="32" t="s">
        <v>157</v>
      </c>
      <c r="AX89" s="32" t="s">
        <v>157</v>
      </c>
      <c r="AY89" s="32" t="s">
        <v>1536</v>
      </c>
      <c r="AZ89" s="32" t="s">
        <v>164</v>
      </c>
      <c r="BA89" s="32" t="s">
        <v>1536</v>
      </c>
      <c r="BB89" s="32" t="s">
        <v>1535</v>
      </c>
      <c r="BC89" s="32" t="s">
        <v>157</v>
      </c>
      <c r="BD89" s="32" t="s">
        <v>157</v>
      </c>
      <c r="BE89" s="32" t="s">
        <v>157</v>
      </c>
      <c r="BF89" s="32" t="s">
        <v>157</v>
      </c>
      <c r="BG89" s="32" t="s">
        <v>157</v>
      </c>
      <c r="BH89" s="32" t="s">
        <v>157</v>
      </c>
      <c r="BI89" s="32" t="s">
        <v>259</v>
      </c>
      <c r="BJ89" s="32" t="s">
        <v>157</v>
      </c>
      <c r="BK89" s="32" t="s">
        <v>157</v>
      </c>
      <c r="BL89" s="32" t="s">
        <v>157</v>
      </c>
      <c r="BM89" s="32" t="s">
        <v>157</v>
      </c>
      <c r="BN89" s="33" t="s">
        <v>164</v>
      </c>
      <c r="BO89" s="33" t="s">
        <v>188</v>
      </c>
      <c r="BP89" s="33" t="s">
        <v>556</v>
      </c>
      <c r="BQ89" s="33" t="s">
        <v>167</v>
      </c>
      <c r="BR89" s="33" t="s">
        <v>157</v>
      </c>
      <c r="BS89" s="33" t="s">
        <v>1537</v>
      </c>
      <c r="BT89" s="33" t="s">
        <v>157</v>
      </c>
      <c r="BU89" s="34" t="s">
        <v>162</v>
      </c>
      <c r="BV89" s="34" t="s">
        <v>157</v>
      </c>
      <c r="BW89" s="34" t="s">
        <v>164</v>
      </c>
      <c r="BX89" s="34" t="s">
        <v>804</v>
      </c>
      <c r="BY89" s="35" t="s">
        <v>1538</v>
      </c>
      <c r="BZ89" s="35" t="s">
        <v>580</v>
      </c>
      <c r="CA89" s="35" t="s">
        <v>157</v>
      </c>
    </row>
    <row r="90" spans="1:79" ht="105" x14ac:dyDescent="0.25">
      <c r="A90" s="30" t="s">
        <v>2739</v>
      </c>
      <c r="B90" s="43">
        <f>VLOOKUP(A90,'2018 Yes Tab'!A$2:B$307,2,FALSE)</f>
        <v>966</v>
      </c>
      <c r="C90" s="43"/>
      <c r="D90" s="30" t="s">
        <v>2740</v>
      </c>
      <c r="E90" s="30" t="s">
        <v>2741</v>
      </c>
      <c r="F90" s="51">
        <f>VLOOKUP(A90,Population!A308:C1251,2,FALSE)</f>
        <v>966</v>
      </c>
      <c r="G90" s="30" t="s">
        <v>164</v>
      </c>
      <c r="H90" s="31" t="s">
        <v>2742</v>
      </c>
      <c r="I90" s="31" t="s">
        <v>164</v>
      </c>
      <c r="J90" s="31" t="s">
        <v>2743</v>
      </c>
      <c r="K90" s="31" t="s">
        <v>233</v>
      </c>
      <c r="L90" s="31" t="s">
        <v>157</v>
      </c>
      <c r="M90" s="31" t="s">
        <v>503</v>
      </c>
      <c r="N90" s="31" t="s">
        <v>2744</v>
      </c>
      <c r="O90" s="31" t="s">
        <v>2745</v>
      </c>
      <c r="P90" s="31" t="s">
        <v>2746</v>
      </c>
      <c r="Q90" s="31" t="s">
        <v>157</v>
      </c>
      <c r="R90" s="31" t="s">
        <v>1102</v>
      </c>
      <c r="S90" s="31" t="s">
        <v>164</v>
      </c>
      <c r="T90" s="31" t="s">
        <v>2743</v>
      </c>
      <c r="U90" s="31" t="s">
        <v>233</v>
      </c>
      <c r="V90" s="31" t="s">
        <v>157</v>
      </c>
      <c r="W90" s="31" t="s">
        <v>503</v>
      </c>
      <c r="X90" s="31" t="s">
        <v>2744</v>
      </c>
      <c r="Y90" s="31" t="s">
        <v>2747</v>
      </c>
      <c r="Z90" s="31" t="s">
        <v>264</v>
      </c>
      <c r="AA90" s="31" t="s">
        <v>157</v>
      </c>
      <c r="AB90" s="31" t="s">
        <v>259</v>
      </c>
      <c r="AC90" s="31" t="s">
        <v>157</v>
      </c>
      <c r="AD90" s="31" t="s">
        <v>157</v>
      </c>
      <c r="AE90" s="31" t="s">
        <v>157</v>
      </c>
      <c r="AF90" s="31" t="s">
        <v>157</v>
      </c>
      <c r="AG90" s="31" t="s">
        <v>157</v>
      </c>
      <c r="AH90" s="32" t="s">
        <v>2748</v>
      </c>
      <c r="AI90" s="32" t="s">
        <v>1102</v>
      </c>
      <c r="AJ90" s="32" t="s">
        <v>2749</v>
      </c>
      <c r="AK90" s="32" t="s">
        <v>164</v>
      </c>
      <c r="AL90" s="32" t="s">
        <v>1244</v>
      </c>
      <c r="AM90" s="32" t="s">
        <v>503</v>
      </c>
      <c r="AN90" s="32" t="s">
        <v>233</v>
      </c>
      <c r="AO90" s="32" t="s">
        <v>157</v>
      </c>
      <c r="AP90" s="32" t="s">
        <v>2750</v>
      </c>
      <c r="AQ90" s="32" t="s">
        <v>157</v>
      </c>
      <c r="AR90" s="32" t="s">
        <v>2751</v>
      </c>
      <c r="AS90" s="32" t="s">
        <v>157</v>
      </c>
      <c r="AT90" s="32" t="s">
        <v>247</v>
      </c>
      <c r="AU90" s="32" t="s">
        <v>157</v>
      </c>
      <c r="AV90" s="32" t="s">
        <v>2752</v>
      </c>
      <c r="AW90" s="32" t="s">
        <v>157</v>
      </c>
      <c r="AX90" s="32" t="s">
        <v>157</v>
      </c>
      <c r="AY90" s="32" t="s">
        <v>2753</v>
      </c>
      <c r="AZ90" s="32" t="s">
        <v>164</v>
      </c>
      <c r="BA90" s="32" t="s">
        <v>1244</v>
      </c>
      <c r="BB90" s="32" t="s">
        <v>503</v>
      </c>
      <c r="BC90" s="32" t="s">
        <v>233</v>
      </c>
      <c r="BD90" s="32" t="s">
        <v>157</v>
      </c>
      <c r="BE90" s="32" t="s">
        <v>2750</v>
      </c>
      <c r="BF90" s="32" t="s">
        <v>157</v>
      </c>
      <c r="BG90" s="32" t="s">
        <v>2754</v>
      </c>
      <c r="BH90" s="32" t="s">
        <v>157</v>
      </c>
      <c r="BI90" s="32" t="s">
        <v>247</v>
      </c>
      <c r="BJ90" s="32" t="s">
        <v>157</v>
      </c>
      <c r="BK90" s="32" t="s">
        <v>2752</v>
      </c>
      <c r="BL90" s="32" t="s">
        <v>157</v>
      </c>
      <c r="BM90" s="32" t="s">
        <v>157</v>
      </c>
      <c r="BN90" s="33" t="s">
        <v>162</v>
      </c>
      <c r="BO90" s="33" t="s">
        <v>157</v>
      </c>
      <c r="BP90" s="33" t="s">
        <v>157</v>
      </c>
      <c r="BQ90" s="33" t="s">
        <v>157</v>
      </c>
      <c r="BR90" s="33" t="s">
        <v>157</v>
      </c>
      <c r="BS90" s="33" t="s">
        <v>157</v>
      </c>
      <c r="BT90" s="33" t="s">
        <v>157</v>
      </c>
      <c r="BU90" s="34" t="s">
        <v>162</v>
      </c>
      <c r="BV90" s="34" t="s">
        <v>157</v>
      </c>
      <c r="BW90" s="34" t="s">
        <v>162</v>
      </c>
      <c r="BX90" s="34" t="s">
        <v>157</v>
      </c>
      <c r="BY90" s="35" t="s">
        <v>2755</v>
      </c>
      <c r="BZ90" s="35" t="s">
        <v>2756</v>
      </c>
      <c r="CA90" s="35" t="s">
        <v>2757</v>
      </c>
    </row>
    <row r="91" spans="1:79" ht="45" x14ac:dyDescent="0.25">
      <c r="A91" s="30" t="s">
        <v>5866</v>
      </c>
      <c r="B91" s="43">
        <f>VLOOKUP(A91,'2018 Yes Tab'!A$2:B$307,2,FALSE)</f>
        <v>973</v>
      </c>
      <c r="C91" s="43"/>
      <c r="D91" s="30" t="s">
        <v>657</v>
      </c>
      <c r="E91" s="30" t="s">
        <v>658</v>
      </c>
      <c r="F91" s="51">
        <f>VLOOKUP(A91,Population!A266:C1209,2,FALSE)</f>
        <v>973</v>
      </c>
      <c r="G91" s="30" t="s">
        <v>164</v>
      </c>
      <c r="H91" s="31" t="s">
        <v>410</v>
      </c>
      <c r="I91" s="31" t="s">
        <v>164</v>
      </c>
      <c r="J91" s="31" t="s">
        <v>659</v>
      </c>
      <c r="K91" s="31" t="s">
        <v>233</v>
      </c>
      <c r="L91" s="31" t="s">
        <v>157</v>
      </c>
      <c r="M91" s="31" t="s">
        <v>273</v>
      </c>
      <c r="N91" s="31" t="s">
        <v>190</v>
      </c>
      <c r="O91" s="31" t="s">
        <v>660</v>
      </c>
      <c r="P91" s="31" t="s">
        <v>661</v>
      </c>
      <c r="Q91" s="31" t="s">
        <v>157</v>
      </c>
      <c r="R91" s="31" t="s">
        <v>662</v>
      </c>
      <c r="S91" s="31" t="s">
        <v>162</v>
      </c>
      <c r="T91" s="31" t="s">
        <v>157</v>
      </c>
      <c r="U91" s="31" t="s">
        <v>157</v>
      </c>
      <c r="V91" s="31" t="s">
        <v>157</v>
      </c>
      <c r="W91" s="31" t="s">
        <v>157</v>
      </c>
      <c r="X91" s="31" t="s">
        <v>157</v>
      </c>
      <c r="Y91" s="31" t="s">
        <v>663</v>
      </c>
      <c r="Z91" s="31" t="s">
        <v>664</v>
      </c>
      <c r="AA91" s="31" t="s">
        <v>157</v>
      </c>
      <c r="AB91" s="31" t="s">
        <v>259</v>
      </c>
      <c r="AC91" s="31" t="s">
        <v>157</v>
      </c>
      <c r="AD91" s="31" t="s">
        <v>157</v>
      </c>
      <c r="AE91" s="31" t="s">
        <v>157</v>
      </c>
      <c r="AF91" s="31" t="s">
        <v>157</v>
      </c>
      <c r="AG91" s="31" t="s">
        <v>157</v>
      </c>
      <c r="AH91" s="32" t="s">
        <v>410</v>
      </c>
      <c r="AI91" s="32" t="s">
        <v>662</v>
      </c>
      <c r="AJ91" s="32" t="s">
        <v>665</v>
      </c>
      <c r="AK91" s="32" t="s">
        <v>162</v>
      </c>
      <c r="AL91" s="32" t="s">
        <v>157</v>
      </c>
      <c r="AM91" s="32" t="s">
        <v>157</v>
      </c>
      <c r="AN91" s="32" t="s">
        <v>157</v>
      </c>
      <c r="AO91" s="32" t="s">
        <v>157</v>
      </c>
      <c r="AP91" s="32" t="s">
        <v>157</v>
      </c>
      <c r="AQ91" s="32" t="s">
        <v>157</v>
      </c>
      <c r="AR91" s="32" t="s">
        <v>623</v>
      </c>
      <c r="AS91" s="32" t="s">
        <v>157</v>
      </c>
      <c r="AT91" s="32" t="s">
        <v>247</v>
      </c>
      <c r="AU91" s="32" t="s">
        <v>157</v>
      </c>
      <c r="AV91" s="32" t="s">
        <v>666</v>
      </c>
      <c r="AW91" s="32" t="s">
        <v>157</v>
      </c>
      <c r="AX91" s="32" t="s">
        <v>157</v>
      </c>
      <c r="AY91" s="32" t="s">
        <v>667</v>
      </c>
      <c r="AZ91" s="32" t="s">
        <v>162</v>
      </c>
      <c r="BA91" s="32" t="s">
        <v>157</v>
      </c>
      <c r="BB91" s="32" t="s">
        <v>157</v>
      </c>
      <c r="BC91" s="32" t="s">
        <v>157</v>
      </c>
      <c r="BD91" s="32" t="s">
        <v>157</v>
      </c>
      <c r="BE91" s="32" t="s">
        <v>157</v>
      </c>
      <c r="BF91" s="32" t="s">
        <v>157</v>
      </c>
      <c r="BG91" s="32" t="s">
        <v>157</v>
      </c>
      <c r="BH91" s="32" t="s">
        <v>157</v>
      </c>
      <c r="BI91" s="32" t="s">
        <v>157</v>
      </c>
      <c r="BJ91" s="32" t="s">
        <v>157</v>
      </c>
      <c r="BK91" s="32" t="s">
        <v>157</v>
      </c>
      <c r="BL91" s="32" t="s">
        <v>157</v>
      </c>
      <c r="BM91" s="32" t="s">
        <v>157</v>
      </c>
      <c r="BN91" s="33" t="s">
        <v>162</v>
      </c>
      <c r="BO91" s="33" t="s">
        <v>157</v>
      </c>
      <c r="BP91" s="33" t="s">
        <v>157</v>
      </c>
      <c r="BQ91" s="33" t="s">
        <v>157</v>
      </c>
      <c r="BR91" s="33" t="s">
        <v>157</v>
      </c>
      <c r="BS91" s="33" t="s">
        <v>157</v>
      </c>
      <c r="BT91" s="33" t="s">
        <v>157</v>
      </c>
      <c r="BU91" s="34" t="s">
        <v>162</v>
      </c>
      <c r="BV91" s="34" t="s">
        <v>157</v>
      </c>
      <c r="BW91" s="34" t="s">
        <v>162</v>
      </c>
      <c r="BX91" s="34" t="s">
        <v>157</v>
      </c>
      <c r="BY91" s="35" t="s">
        <v>668</v>
      </c>
      <c r="BZ91" s="35" t="s">
        <v>162</v>
      </c>
      <c r="CA91" s="35" t="s">
        <v>157</v>
      </c>
    </row>
    <row r="92" spans="1:79" ht="45" x14ac:dyDescent="0.25">
      <c r="A92" s="30" t="s">
        <v>5534</v>
      </c>
      <c r="B92" s="43">
        <f>VLOOKUP(A92,'2018 Yes Tab'!A$2:B$307,2,FALSE)</f>
        <v>978</v>
      </c>
      <c r="C92" s="43"/>
      <c r="D92" s="30" t="s">
        <v>5535</v>
      </c>
      <c r="E92" s="30" t="s">
        <v>5536</v>
      </c>
      <c r="F92" s="51">
        <f>VLOOKUP(A92,Population!A37:C980,2,FALSE)</f>
        <v>978</v>
      </c>
      <c r="G92" s="30" t="s">
        <v>164</v>
      </c>
      <c r="H92" s="31" t="s">
        <v>4001</v>
      </c>
      <c r="I92" s="31" t="s">
        <v>164</v>
      </c>
      <c r="J92" s="31" t="s">
        <v>1389</v>
      </c>
      <c r="K92" s="31" t="s">
        <v>233</v>
      </c>
      <c r="L92" s="31" t="s">
        <v>157</v>
      </c>
      <c r="M92" s="31" t="s">
        <v>273</v>
      </c>
      <c r="N92" s="31" t="s">
        <v>2400</v>
      </c>
      <c r="O92" s="31" t="s">
        <v>5537</v>
      </c>
      <c r="P92" s="31" t="s">
        <v>391</v>
      </c>
      <c r="Q92" s="31" t="s">
        <v>157</v>
      </c>
      <c r="R92" s="31" t="s">
        <v>5538</v>
      </c>
      <c r="S92" s="31" t="s">
        <v>164</v>
      </c>
      <c r="T92" s="31" t="s">
        <v>1389</v>
      </c>
      <c r="U92" s="31" t="s">
        <v>233</v>
      </c>
      <c r="V92" s="31" t="s">
        <v>157</v>
      </c>
      <c r="W92" s="31" t="s">
        <v>273</v>
      </c>
      <c r="X92" s="31" t="s">
        <v>2400</v>
      </c>
      <c r="Y92" s="31" t="s">
        <v>5539</v>
      </c>
      <c r="Z92" s="31" t="s">
        <v>341</v>
      </c>
      <c r="AA92" s="31" t="s">
        <v>157</v>
      </c>
      <c r="AB92" s="31" t="s">
        <v>241</v>
      </c>
      <c r="AC92" s="31" t="s">
        <v>157</v>
      </c>
      <c r="AD92" s="31" t="s">
        <v>157</v>
      </c>
      <c r="AE92" s="31" t="s">
        <v>157</v>
      </c>
      <c r="AF92" s="31" t="s">
        <v>157</v>
      </c>
      <c r="AG92" s="31" t="s">
        <v>5540</v>
      </c>
      <c r="AH92" s="32" t="s">
        <v>793</v>
      </c>
      <c r="AI92" s="32" t="s">
        <v>5538</v>
      </c>
      <c r="AJ92" s="32" t="s">
        <v>589</v>
      </c>
      <c r="AK92" s="32" t="s">
        <v>164</v>
      </c>
      <c r="AL92" s="32" t="s">
        <v>1431</v>
      </c>
      <c r="AM92" s="32" t="s">
        <v>340</v>
      </c>
      <c r="AN92" s="32" t="s">
        <v>233</v>
      </c>
      <c r="AO92" s="32" t="s">
        <v>157</v>
      </c>
      <c r="AP92" s="32" t="s">
        <v>5541</v>
      </c>
      <c r="AQ92" s="32" t="s">
        <v>157</v>
      </c>
      <c r="AR92" s="32" t="s">
        <v>157</v>
      </c>
      <c r="AS92" s="32" t="s">
        <v>157</v>
      </c>
      <c r="AT92" s="32" t="s">
        <v>247</v>
      </c>
      <c r="AU92" s="32" t="s">
        <v>157</v>
      </c>
      <c r="AV92" s="32" t="s">
        <v>157</v>
      </c>
      <c r="AW92" s="32" t="s">
        <v>157</v>
      </c>
      <c r="AX92" s="32" t="s">
        <v>157</v>
      </c>
      <c r="AY92" s="32" t="s">
        <v>589</v>
      </c>
      <c r="AZ92" s="32" t="s">
        <v>164</v>
      </c>
      <c r="BA92" s="32" t="s">
        <v>1431</v>
      </c>
      <c r="BB92" s="32" t="s">
        <v>340</v>
      </c>
      <c r="BC92" s="32" t="s">
        <v>233</v>
      </c>
      <c r="BD92" s="32" t="s">
        <v>157</v>
      </c>
      <c r="BE92" s="32" t="s">
        <v>5541</v>
      </c>
      <c r="BF92" s="32" t="s">
        <v>157</v>
      </c>
      <c r="BG92" s="32" t="s">
        <v>157</v>
      </c>
      <c r="BH92" s="32" t="s">
        <v>157</v>
      </c>
      <c r="BI92" s="32" t="s">
        <v>247</v>
      </c>
      <c r="BJ92" s="32" t="s">
        <v>157</v>
      </c>
      <c r="BK92" s="32" t="s">
        <v>157</v>
      </c>
      <c r="BL92" s="32" t="s">
        <v>157</v>
      </c>
      <c r="BM92" s="32" t="s">
        <v>157</v>
      </c>
      <c r="BN92" s="33" t="s">
        <v>162</v>
      </c>
      <c r="BO92" s="33" t="s">
        <v>157</v>
      </c>
      <c r="BP92" s="33" t="s">
        <v>157</v>
      </c>
      <c r="BQ92" s="33" t="s">
        <v>157</v>
      </c>
      <c r="BR92" s="33" t="s">
        <v>157</v>
      </c>
      <c r="BS92" s="33" t="s">
        <v>157</v>
      </c>
      <c r="BT92" s="33" t="s">
        <v>157</v>
      </c>
      <c r="BU92" s="34" t="s">
        <v>162</v>
      </c>
      <c r="BV92" s="34" t="s">
        <v>157</v>
      </c>
      <c r="BW92" s="34" t="s">
        <v>162</v>
      </c>
      <c r="BX92" s="34" t="s">
        <v>157</v>
      </c>
      <c r="BY92" s="35" t="s">
        <v>5542</v>
      </c>
      <c r="BZ92" s="35" t="s">
        <v>5543</v>
      </c>
      <c r="CA92" s="35" t="s">
        <v>157</v>
      </c>
    </row>
    <row r="93" spans="1:79" x14ac:dyDescent="0.25">
      <c r="A93" s="30" t="s">
        <v>5942</v>
      </c>
      <c r="B93" s="43">
        <f>VLOOKUP(A93,'2018 Yes Tab'!A$2:B$307,2,FALSE)</f>
        <v>983</v>
      </c>
      <c r="C93" s="43"/>
      <c r="D93" s="30" t="s">
        <v>5521</v>
      </c>
      <c r="E93" s="30" t="s">
        <v>5522</v>
      </c>
      <c r="F93" s="51">
        <f>VLOOKUP(A93,Population!A263:C1206,2,FALSE)</f>
        <v>983</v>
      </c>
      <c r="G93" s="30" t="s">
        <v>164</v>
      </c>
      <c r="H93" s="31" t="s">
        <v>5523</v>
      </c>
      <c r="I93" s="31" t="s">
        <v>164</v>
      </c>
      <c r="J93" s="31" t="s">
        <v>1165</v>
      </c>
      <c r="K93" s="31" t="s">
        <v>233</v>
      </c>
      <c r="L93" s="31" t="s">
        <v>157</v>
      </c>
      <c r="M93" s="31" t="s">
        <v>503</v>
      </c>
      <c r="N93" s="31" t="s">
        <v>5524</v>
      </c>
      <c r="O93" s="31" t="s">
        <v>5525</v>
      </c>
      <c r="P93" s="31" t="s">
        <v>5526</v>
      </c>
      <c r="Q93" s="31" t="s">
        <v>341</v>
      </c>
      <c r="R93" s="31" t="s">
        <v>261</v>
      </c>
      <c r="S93" s="31" t="s">
        <v>164</v>
      </c>
      <c r="T93" s="31" t="s">
        <v>1165</v>
      </c>
      <c r="U93" s="31" t="s">
        <v>233</v>
      </c>
      <c r="V93" s="31" t="s">
        <v>157</v>
      </c>
      <c r="W93" s="31" t="s">
        <v>503</v>
      </c>
      <c r="X93" s="31" t="s">
        <v>5527</v>
      </c>
      <c r="Y93" s="31" t="s">
        <v>5528</v>
      </c>
      <c r="Z93" s="31" t="s">
        <v>341</v>
      </c>
      <c r="AA93" s="31" t="s">
        <v>341</v>
      </c>
      <c r="AB93" s="31" t="s">
        <v>259</v>
      </c>
      <c r="AC93" s="31" t="s">
        <v>157</v>
      </c>
      <c r="AD93" s="31" t="s">
        <v>157</v>
      </c>
      <c r="AE93" s="31" t="s">
        <v>157</v>
      </c>
      <c r="AF93" s="31" t="s">
        <v>157</v>
      </c>
      <c r="AG93" s="31" t="s">
        <v>341</v>
      </c>
      <c r="AH93" s="32" t="s">
        <v>5529</v>
      </c>
      <c r="AI93" s="32" t="s">
        <v>261</v>
      </c>
      <c r="AJ93" s="32" t="s">
        <v>2894</v>
      </c>
      <c r="AK93" s="32" t="s">
        <v>162</v>
      </c>
      <c r="AL93" s="32" t="s">
        <v>157</v>
      </c>
      <c r="AM93" s="32" t="s">
        <v>157</v>
      </c>
      <c r="AN93" s="32" t="s">
        <v>157</v>
      </c>
      <c r="AO93" s="32" t="s">
        <v>157</v>
      </c>
      <c r="AP93" s="32" t="s">
        <v>157</v>
      </c>
      <c r="AQ93" s="32" t="s">
        <v>341</v>
      </c>
      <c r="AR93" s="32" t="s">
        <v>5530</v>
      </c>
      <c r="AS93" s="32" t="s">
        <v>341</v>
      </c>
      <c r="AT93" s="32" t="s">
        <v>259</v>
      </c>
      <c r="AU93" s="32" t="s">
        <v>157</v>
      </c>
      <c r="AV93" s="32" t="s">
        <v>157</v>
      </c>
      <c r="AW93" s="32" t="s">
        <v>157</v>
      </c>
      <c r="AX93" s="32" t="s">
        <v>157</v>
      </c>
      <c r="AY93" s="32" t="s">
        <v>5531</v>
      </c>
      <c r="AZ93" s="32" t="s">
        <v>162</v>
      </c>
      <c r="BA93" s="32" t="s">
        <v>157</v>
      </c>
      <c r="BB93" s="32" t="s">
        <v>157</v>
      </c>
      <c r="BC93" s="32" t="s">
        <v>157</v>
      </c>
      <c r="BD93" s="32" t="s">
        <v>157</v>
      </c>
      <c r="BE93" s="32" t="s">
        <v>157</v>
      </c>
      <c r="BF93" s="32" t="s">
        <v>341</v>
      </c>
      <c r="BG93" s="32" t="s">
        <v>5530</v>
      </c>
      <c r="BH93" s="32" t="s">
        <v>341</v>
      </c>
      <c r="BI93" s="32" t="s">
        <v>259</v>
      </c>
      <c r="BJ93" s="32" t="s">
        <v>157</v>
      </c>
      <c r="BK93" s="32" t="s">
        <v>157</v>
      </c>
      <c r="BL93" s="32" t="s">
        <v>157</v>
      </c>
      <c r="BM93" s="32" t="s">
        <v>157</v>
      </c>
      <c r="BN93" s="33" t="s">
        <v>162</v>
      </c>
      <c r="BO93" s="33" t="s">
        <v>157</v>
      </c>
      <c r="BP93" s="33" t="s">
        <v>157</v>
      </c>
      <c r="BQ93" s="33" t="s">
        <v>157</v>
      </c>
      <c r="BR93" s="33" t="s">
        <v>157</v>
      </c>
      <c r="BS93" s="33" t="s">
        <v>157</v>
      </c>
      <c r="BT93" s="33" t="s">
        <v>157</v>
      </c>
      <c r="BU93" s="34" t="s">
        <v>162</v>
      </c>
      <c r="BV93" s="34" t="s">
        <v>157</v>
      </c>
      <c r="BW93" s="34" t="s">
        <v>162</v>
      </c>
      <c r="BX93" s="34" t="s">
        <v>157</v>
      </c>
      <c r="BY93" s="35" t="s">
        <v>162</v>
      </c>
      <c r="BZ93" s="35" t="s">
        <v>162</v>
      </c>
      <c r="CA93" s="35" t="s">
        <v>162</v>
      </c>
    </row>
    <row r="94" spans="1:79" ht="45" x14ac:dyDescent="0.25">
      <c r="A94" s="30" t="s">
        <v>538</v>
      </c>
      <c r="B94" s="43">
        <f>VLOOKUP(A94,'2018 Yes Tab'!A$2:B$307,2,FALSE)</f>
        <v>1009</v>
      </c>
      <c r="C94" s="43"/>
      <c r="D94" s="30" t="s">
        <v>539</v>
      </c>
      <c r="E94" s="30" t="s">
        <v>540</v>
      </c>
      <c r="F94" s="51">
        <f>VLOOKUP(A94,Population!A142:C1085,2,FALSE)</f>
        <v>1009</v>
      </c>
      <c r="G94" s="30" t="s">
        <v>164</v>
      </c>
      <c r="H94" s="31" t="s">
        <v>541</v>
      </c>
      <c r="I94" s="31" t="s">
        <v>164</v>
      </c>
      <c r="J94" s="31" t="s">
        <v>542</v>
      </c>
      <c r="K94" s="31" t="s">
        <v>233</v>
      </c>
      <c r="L94" s="31" t="s">
        <v>157</v>
      </c>
      <c r="M94" s="31" t="s">
        <v>503</v>
      </c>
      <c r="N94" s="31" t="s">
        <v>543</v>
      </c>
      <c r="O94" s="31" t="s">
        <v>544</v>
      </c>
      <c r="P94" s="31" t="s">
        <v>545</v>
      </c>
      <c r="Q94" s="31" t="s">
        <v>157</v>
      </c>
      <c r="R94" s="31" t="s">
        <v>546</v>
      </c>
      <c r="S94" s="31" t="s">
        <v>164</v>
      </c>
      <c r="T94" s="31" t="s">
        <v>542</v>
      </c>
      <c r="U94" s="31" t="s">
        <v>233</v>
      </c>
      <c r="V94" s="31" t="s">
        <v>157</v>
      </c>
      <c r="W94" s="31" t="s">
        <v>503</v>
      </c>
      <c r="X94" s="31" t="s">
        <v>547</v>
      </c>
      <c r="Y94" s="31" t="s">
        <v>548</v>
      </c>
      <c r="Z94" s="31" t="s">
        <v>549</v>
      </c>
      <c r="AA94" s="31" t="s">
        <v>157</v>
      </c>
      <c r="AB94" s="31" t="s">
        <v>259</v>
      </c>
      <c r="AC94" s="31" t="s">
        <v>550</v>
      </c>
      <c r="AD94" s="31" t="s">
        <v>157</v>
      </c>
      <c r="AE94" s="31" t="s">
        <v>157</v>
      </c>
      <c r="AF94" s="31" t="s">
        <v>157</v>
      </c>
      <c r="AG94" s="31" t="s">
        <v>157</v>
      </c>
      <c r="AH94" s="32" t="s">
        <v>541</v>
      </c>
      <c r="AI94" s="32" t="s">
        <v>546</v>
      </c>
      <c r="AJ94" s="32" t="s">
        <v>551</v>
      </c>
      <c r="AK94" s="32" t="s">
        <v>164</v>
      </c>
      <c r="AL94" s="32" t="s">
        <v>552</v>
      </c>
      <c r="AM94" s="32" t="s">
        <v>503</v>
      </c>
      <c r="AN94" s="32" t="s">
        <v>233</v>
      </c>
      <c r="AO94" s="32" t="s">
        <v>157</v>
      </c>
      <c r="AP94" s="32" t="s">
        <v>188</v>
      </c>
      <c r="AQ94" s="32" t="s">
        <v>503</v>
      </c>
      <c r="AR94" s="32" t="s">
        <v>157</v>
      </c>
      <c r="AS94" s="32" t="s">
        <v>157</v>
      </c>
      <c r="AT94" s="32" t="s">
        <v>247</v>
      </c>
      <c r="AU94" s="32" t="s">
        <v>157</v>
      </c>
      <c r="AV94" s="32" t="s">
        <v>553</v>
      </c>
      <c r="AW94" s="32" t="s">
        <v>157</v>
      </c>
      <c r="AX94" s="32" t="s">
        <v>157</v>
      </c>
      <c r="AY94" s="32" t="s">
        <v>554</v>
      </c>
      <c r="AZ94" s="32" t="s">
        <v>164</v>
      </c>
      <c r="BA94" s="32" t="s">
        <v>552</v>
      </c>
      <c r="BB94" s="32" t="s">
        <v>503</v>
      </c>
      <c r="BC94" s="32" t="s">
        <v>233</v>
      </c>
      <c r="BD94" s="32" t="s">
        <v>157</v>
      </c>
      <c r="BE94" s="32" t="s">
        <v>188</v>
      </c>
      <c r="BF94" s="32" t="s">
        <v>503</v>
      </c>
      <c r="BG94" s="32" t="s">
        <v>157</v>
      </c>
      <c r="BH94" s="32" t="s">
        <v>157</v>
      </c>
      <c r="BI94" s="32" t="s">
        <v>247</v>
      </c>
      <c r="BJ94" s="32" t="s">
        <v>157</v>
      </c>
      <c r="BK94" s="32" t="s">
        <v>555</v>
      </c>
      <c r="BL94" s="32" t="s">
        <v>157</v>
      </c>
      <c r="BM94" s="32" t="s">
        <v>157</v>
      </c>
      <c r="BN94" s="33" t="s">
        <v>162</v>
      </c>
      <c r="BO94" s="33" t="s">
        <v>157</v>
      </c>
      <c r="BP94" s="33" t="s">
        <v>157</v>
      </c>
      <c r="BQ94" s="33" t="s">
        <v>157</v>
      </c>
      <c r="BR94" s="33" t="s">
        <v>157</v>
      </c>
      <c r="BS94" s="33" t="s">
        <v>157</v>
      </c>
      <c r="BT94" s="33" t="s">
        <v>157</v>
      </c>
      <c r="BU94" s="34" t="s">
        <v>162</v>
      </c>
      <c r="BV94" s="34" t="s">
        <v>157</v>
      </c>
      <c r="BW94" s="34" t="s">
        <v>164</v>
      </c>
      <c r="BX94" s="34" t="s">
        <v>556</v>
      </c>
      <c r="BY94" s="35" t="s">
        <v>557</v>
      </c>
      <c r="BZ94" s="35" t="s">
        <v>162</v>
      </c>
      <c r="CA94" s="35" t="s">
        <v>162</v>
      </c>
    </row>
    <row r="95" spans="1:79" ht="60" x14ac:dyDescent="0.25">
      <c r="A95" s="30" t="s">
        <v>5391</v>
      </c>
      <c r="B95" s="43">
        <f>VLOOKUP(A95,'2018 Yes Tab'!A$2:B$307,2,FALSE)</f>
        <v>1029</v>
      </c>
      <c r="C95" s="43"/>
      <c r="D95" s="30" t="s">
        <v>5958</v>
      </c>
      <c r="E95" s="30" t="s">
        <v>5393</v>
      </c>
      <c r="F95" s="51">
        <f>VLOOKUP(A95,Population!A11:C954,2,FALSE)</f>
        <v>1029</v>
      </c>
      <c r="G95" s="30" t="s">
        <v>164</v>
      </c>
      <c r="H95" s="31" t="s">
        <v>3179</v>
      </c>
      <c r="I95" s="31" t="s">
        <v>164</v>
      </c>
      <c r="J95" s="31" t="s">
        <v>3058</v>
      </c>
      <c r="K95" s="31" t="s">
        <v>233</v>
      </c>
      <c r="L95" s="31" t="s">
        <v>157</v>
      </c>
      <c r="M95" s="31" t="s">
        <v>5394</v>
      </c>
      <c r="N95" s="31" t="s">
        <v>5395</v>
      </c>
      <c r="O95" s="31" t="s">
        <v>5396</v>
      </c>
      <c r="P95" s="31" t="s">
        <v>5397</v>
      </c>
      <c r="Q95" s="31" t="s">
        <v>157</v>
      </c>
      <c r="R95" s="31" t="s">
        <v>420</v>
      </c>
      <c r="S95" s="31" t="s">
        <v>164</v>
      </c>
      <c r="T95" s="31" t="s">
        <v>3058</v>
      </c>
      <c r="U95" s="31" t="s">
        <v>233</v>
      </c>
      <c r="V95" s="31" t="s">
        <v>157</v>
      </c>
      <c r="W95" s="31" t="s">
        <v>5394</v>
      </c>
      <c r="X95" s="31" t="s">
        <v>1164</v>
      </c>
      <c r="Y95" s="31" t="s">
        <v>2822</v>
      </c>
      <c r="Z95" s="31" t="s">
        <v>5398</v>
      </c>
      <c r="AA95" s="31" t="s">
        <v>157</v>
      </c>
      <c r="AB95" s="31" t="s">
        <v>323</v>
      </c>
      <c r="AC95" s="31" t="s">
        <v>157</v>
      </c>
      <c r="AD95" s="31" t="s">
        <v>157</v>
      </c>
      <c r="AE95" s="31" t="s">
        <v>157</v>
      </c>
      <c r="AF95" s="31" t="s">
        <v>5399</v>
      </c>
      <c r="AG95" s="31" t="s">
        <v>341</v>
      </c>
      <c r="AH95" s="32" t="s">
        <v>5400</v>
      </c>
      <c r="AI95" s="32" t="s">
        <v>1363</v>
      </c>
      <c r="AJ95" s="32" t="s">
        <v>5401</v>
      </c>
      <c r="AK95" s="32" t="s">
        <v>164</v>
      </c>
      <c r="AL95" s="32" t="s">
        <v>3058</v>
      </c>
      <c r="AM95" s="32" t="s">
        <v>5394</v>
      </c>
      <c r="AN95" s="32" t="s">
        <v>233</v>
      </c>
      <c r="AO95" s="32" t="s">
        <v>157</v>
      </c>
      <c r="AP95" s="32" t="s">
        <v>5402</v>
      </c>
      <c r="AQ95" s="32" t="s">
        <v>1111</v>
      </c>
      <c r="AR95" s="32" t="s">
        <v>157</v>
      </c>
      <c r="AS95" s="32" t="s">
        <v>157</v>
      </c>
      <c r="AT95" s="32" t="s">
        <v>359</v>
      </c>
      <c r="AU95" s="32" t="s">
        <v>157</v>
      </c>
      <c r="AV95" s="32" t="s">
        <v>157</v>
      </c>
      <c r="AW95" s="32" t="s">
        <v>5403</v>
      </c>
      <c r="AX95" s="32" t="s">
        <v>157</v>
      </c>
      <c r="AY95" s="32" t="s">
        <v>5404</v>
      </c>
      <c r="AZ95" s="32" t="s">
        <v>164</v>
      </c>
      <c r="BA95" s="32" t="s">
        <v>3058</v>
      </c>
      <c r="BB95" s="32" t="s">
        <v>5394</v>
      </c>
      <c r="BC95" s="32" t="s">
        <v>233</v>
      </c>
      <c r="BD95" s="32" t="s">
        <v>157</v>
      </c>
      <c r="BE95" s="32" t="s">
        <v>5405</v>
      </c>
      <c r="BF95" s="32" t="s">
        <v>186</v>
      </c>
      <c r="BG95" s="32" t="s">
        <v>157</v>
      </c>
      <c r="BH95" s="32" t="s">
        <v>157</v>
      </c>
      <c r="BI95" s="32" t="s">
        <v>359</v>
      </c>
      <c r="BJ95" s="32" t="s">
        <v>157</v>
      </c>
      <c r="BK95" s="32" t="s">
        <v>157</v>
      </c>
      <c r="BL95" s="32" t="s">
        <v>5403</v>
      </c>
      <c r="BM95" s="32" t="s">
        <v>157</v>
      </c>
      <c r="BN95" s="33" t="s">
        <v>164</v>
      </c>
      <c r="BO95" s="33" t="s">
        <v>190</v>
      </c>
      <c r="BP95" s="33" t="s">
        <v>190</v>
      </c>
      <c r="BQ95" s="33" t="s">
        <v>167</v>
      </c>
      <c r="BR95" s="33" t="s">
        <v>157</v>
      </c>
      <c r="BS95" s="33" t="s">
        <v>1537</v>
      </c>
      <c r="BT95" s="33" t="s">
        <v>1537</v>
      </c>
      <c r="BU95" s="34" t="s">
        <v>162</v>
      </c>
      <c r="BV95" s="34" t="s">
        <v>157</v>
      </c>
      <c r="BW95" s="34" t="s">
        <v>164</v>
      </c>
      <c r="BX95" s="34" t="s">
        <v>970</v>
      </c>
      <c r="BY95" s="35" t="s">
        <v>5406</v>
      </c>
      <c r="BZ95" s="35" t="s">
        <v>5407</v>
      </c>
      <c r="CA95" s="35" t="s">
        <v>157</v>
      </c>
    </row>
    <row r="96" spans="1:79" ht="30" x14ac:dyDescent="0.25">
      <c r="A96" s="30" t="s">
        <v>5954</v>
      </c>
      <c r="B96" s="43">
        <f>VLOOKUP(A96,'2018 Yes Tab'!A$2:B$307,2,FALSE)</f>
        <v>1056</v>
      </c>
      <c r="C96" s="43"/>
      <c r="D96" s="30" t="s">
        <v>5962</v>
      </c>
      <c r="E96" s="30" t="s">
        <v>313</v>
      </c>
      <c r="F96" s="51">
        <f>VLOOKUP(A96,Population!A230:C1173,2,FALSE)</f>
        <v>1056</v>
      </c>
      <c r="G96" s="30" t="s">
        <v>164</v>
      </c>
      <c r="H96" s="31" t="s">
        <v>314</v>
      </c>
      <c r="I96" s="31" t="s">
        <v>164</v>
      </c>
      <c r="J96" s="31" t="s">
        <v>315</v>
      </c>
      <c r="K96" s="31" t="s">
        <v>233</v>
      </c>
      <c r="L96" s="31" t="s">
        <v>157</v>
      </c>
      <c r="M96" s="31" t="s">
        <v>316</v>
      </c>
      <c r="N96" s="31" t="s">
        <v>317</v>
      </c>
      <c r="O96" s="31" t="s">
        <v>318</v>
      </c>
      <c r="P96" s="31" t="s">
        <v>319</v>
      </c>
      <c r="Q96" s="31" t="s">
        <v>157</v>
      </c>
      <c r="R96" s="31" t="s">
        <v>320</v>
      </c>
      <c r="S96" s="31" t="s">
        <v>164</v>
      </c>
      <c r="T96" s="31" t="s">
        <v>315</v>
      </c>
      <c r="U96" s="31" t="s">
        <v>233</v>
      </c>
      <c r="V96" s="31" t="s">
        <v>157</v>
      </c>
      <c r="W96" s="31" t="s">
        <v>297</v>
      </c>
      <c r="X96" s="31" t="s">
        <v>321</v>
      </c>
      <c r="Y96" s="31" t="s">
        <v>322</v>
      </c>
      <c r="Z96" s="31" t="s">
        <v>264</v>
      </c>
      <c r="AA96" s="31" t="s">
        <v>157</v>
      </c>
      <c r="AB96" s="31" t="s">
        <v>323</v>
      </c>
      <c r="AC96" s="31" t="s">
        <v>157</v>
      </c>
      <c r="AD96" s="31" t="s">
        <v>157</v>
      </c>
      <c r="AE96" s="31" t="s">
        <v>157</v>
      </c>
      <c r="AF96" s="31" t="s">
        <v>324</v>
      </c>
      <c r="AG96" s="31" t="s">
        <v>325</v>
      </c>
      <c r="AH96" s="32" t="s">
        <v>326</v>
      </c>
      <c r="AI96" s="32" t="s">
        <v>327</v>
      </c>
      <c r="AJ96" s="32" t="s">
        <v>328</v>
      </c>
      <c r="AK96" s="32" t="s">
        <v>164</v>
      </c>
      <c r="AL96" s="32" t="s">
        <v>329</v>
      </c>
      <c r="AM96" s="32" t="s">
        <v>297</v>
      </c>
      <c r="AN96" s="32" t="s">
        <v>233</v>
      </c>
      <c r="AO96" s="32" t="s">
        <v>157</v>
      </c>
      <c r="AP96" s="32" t="s">
        <v>330</v>
      </c>
      <c r="AQ96" s="32" t="s">
        <v>157</v>
      </c>
      <c r="AR96" s="32" t="s">
        <v>157</v>
      </c>
      <c r="AS96" s="32" t="s">
        <v>157</v>
      </c>
      <c r="AT96" s="32" t="s">
        <v>259</v>
      </c>
      <c r="AU96" s="32" t="s">
        <v>157</v>
      </c>
      <c r="AV96" s="32" t="s">
        <v>157</v>
      </c>
      <c r="AW96" s="32" t="s">
        <v>157</v>
      </c>
      <c r="AX96" s="32" t="s">
        <v>157</v>
      </c>
      <c r="AY96" s="32" t="s">
        <v>331</v>
      </c>
      <c r="AZ96" s="32" t="s">
        <v>164</v>
      </c>
      <c r="BA96" s="32" t="s">
        <v>332</v>
      </c>
      <c r="BB96" s="32" t="s">
        <v>297</v>
      </c>
      <c r="BC96" s="32" t="s">
        <v>233</v>
      </c>
      <c r="BD96" s="32" t="s">
        <v>157</v>
      </c>
      <c r="BE96" s="32" t="s">
        <v>333</v>
      </c>
      <c r="BF96" s="32" t="s">
        <v>157</v>
      </c>
      <c r="BG96" s="32" t="s">
        <v>157</v>
      </c>
      <c r="BH96" s="32" t="s">
        <v>157</v>
      </c>
      <c r="BI96" s="32" t="s">
        <v>259</v>
      </c>
      <c r="BJ96" s="32" t="s">
        <v>157</v>
      </c>
      <c r="BK96" s="32" t="s">
        <v>157</v>
      </c>
      <c r="BL96" s="32" t="s">
        <v>157</v>
      </c>
      <c r="BM96" s="32" t="s">
        <v>157</v>
      </c>
      <c r="BN96" s="33" t="s">
        <v>162</v>
      </c>
      <c r="BO96" s="33" t="s">
        <v>157</v>
      </c>
      <c r="BP96" s="33" t="s">
        <v>157</v>
      </c>
      <c r="BQ96" s="33" t="s">
        <v>157</v>
      </c>
      <c r="BR96" s="33" t="s">
        <v>157</v>
      </c>
      <c r="BS96" s="33" t="s">
        <v>157</v>
      </c>
      <c r="BT96" s="33" t="s">
        <v>157</v>
      </c>
      <c r="BU96" s="34" t="s">
        <v>162</v>
      </c>
      <c r="BV96" s="34" t="s">
        <v>157</v>
      </c>
      <c r="BW96" s="34" t="s">
        <v>164</v>
      </c>
      <c r="BX96" s="34" t="s">
        <v>334</v>
      </c>
      <c r="BY96" s="35" t="s">
        <v>162</v>
      </c>
      <c r="BZ96" s="35" t="s">
        <v>162</v>
      </c>
      <c r="CA96" s="35" t="s">
        <v>157</v>
      </c>
    </row>
    <row r="97" spans="1:79" ht="60" x14ac:dyDescent="0.25">
      <c r="A97" s="30" t="s">
        <v>3667</v>
      </c>
      <c r="B97" s="43">
        <f>VLOOKUP(A97,'2018 Yes Tab'!A$2:B$307,2,FALSE)</f>
        <v>1082</v>
      </c>
      <c r="C97" s="43"/>
      <c r="D97" s="30" t="s">
        <v>3668</v>
      </c>
      <c r="E97" s="30" t="s">
        <v>3669</v>
      </c>
      <c r="F97" s="51">
        <f>VLOOKUP(A97,Population!A105:C1048,2,FALSE)</f>
        <v>1082</v>
      </c>
      <c r="G97" s="30" t="s">
        <v>164</v>
      </c>
      <c r="H97" s="31" t="s">
        <v>3670</v>
      </c>
      <c r="I97" s="31" t="s">
        <v>164</v>
      </c>
      <c r="J97" s="31" t="s">
        <v>3671</v>
      </c>
      <c r="K97" s="31" t="s">
        <v>233</v>
      </c>
      <c r="L97" s="31" t="s">
        <v>157</v>
      </c>
      <c r="M97" s="31" t="s">
        <v>462</v>
      </c>
      <c r="N97" s="31" t="s">
        <v>3672</v>
      </c>
      <c r="O97" s="31" t="s">
        <v>3673</v>
      </c>
      <c r="P97" s="31" t="s">
        <v>3674</v>
      </c>
      <c r="Q97" s="31" t="s">
        <v>157</v>
      </c>
      <c r="R97" s="31" t="s">
        <v>982</v>
      </c>
      <c r="S97" s="31" t="s">
        <v>164</v>
      </c>
      <c r="T97" s="31" t="s">
        <v>3671</v>
      </c>
      <c r="U97" s="31" t="s">
        <v>233</v>
      </c>
      <c r="V97" s="31" t="s">
        <v>157</v>
      </c>
      <c r="W97" s="31" t="s">
        <v>462</v>
      </c>
      <c r="X97" s="31" t="s">
        <v>3672</v>
      </c>
      <c r="Y97" s="31" t="s">
        <v>3675</v>
      </c>
      <c r="Z97" s="31" t="s">
        <v>3676</v>
      </c>
      <c r="AA97" s="31" t="s">
        <v>157</v>
      </c>
      <c r="AB97" s="31" t="s">
        <v>373</v>
      </c>
      <c r="AC97" s="31" t="s">
        <v>157</v>
      </c>
      <c r="AD97" s="31" t="s">
        <v>3677</v>
      </c>
      <c r="AE97" s="31" t="s">
        <v>157</v>
      </c>
      <c r="AF97" s="31" t="s">
        <v>157</v>
      </c>
      <c r="AG97" s="31" t="s">
        <v>157</v>
      </c>
      <c r="AH97" s="32" t="s">
        <v>3678</v>
      </c>
      <c r="AI97" s="32" t="s">
        <v>2318</v>
      </c>
      <c r="AJ97" s="32" t="s">
        <v>3679</v>
      </c>
      <c r="AK97" s="32" t="s">
        <v>164</v>
      </c>
      <c r="AL97" s="32" t="s">
        <v>3680</v>
      </c>
      <c r="AM97" s="32" t="s">
        <v>462</v>
      </c>
      <c r="AN97" s="32" t="s">
        <v>233</v>
      </c>
      <c r="AO97" s="32" t="s">
        <v>157</v>
      </c>
      <c r="AP97" s="32" t="s">
        <v>3681</v>
      </c>
      <c r="AQ97" s="32" t="s">
        <v>157</v>
      </c>
      <c r="AR97" s="32" t="s">
        <v>3682</v>
      </c>
      <c r="AS97" s="32" t="s">
        <v>157</v>
      </c>
      <c r="AT97" s="32" t="s">
        <v>626</v>
      </c>
      <c r="AU97" s="32" t="s">
        <v>157</v>
      </c>
      <c r="AV97" s="32" t="s">
        <v>3683</v>
      </c>
      <c r="AW97" s="32" t="s">
        <v>157</v>
      </c>
      <c r="AX97" s="32" t="s">
        <v>157</v>
      </c>
      <c r="AY97" s="32" t="s">
        <v>3679</v>
      </c>
      <c r="AZ97" s="32" t="s">
        <v>164</v>
      </c>
      <c r="BA97" s="32" t="s">
        <v>3680</v>
      </c>
      <c r="BB97" s="32" t="s">
        <v>462</v>
      </c>
      <c r="BC97" s="32" t="s">
        <v>233</v>
      </c>
      <c r="BD97" s="32" t="s">
        <v>157</v>
      </c>
      <c r="BE97" s="32" t="s">
        <v>3681</v>
      </c>
      <c r="BF97" s="32" t="s">
        <v>157</v>
      </c>
      <c r="BG97" s="32" t="s">
        <v>3682</v>
      </c>
      <c r="BH97" s="32" t="s">
        <v>157</v>
      </c>
      <c r="BI97" s="32" t="s">
        <v>626</v>
      </c>
      <c r="BJ97" s="32" t="s">
        <v>157</v>
      </c>
      <c r="BK97" s="32" t="s">
        <v>3683</v>
      </c>
      <c r="BL97" s="32" t="s">
        <v>157</v>
      </c>
      <c r="BM97" s="32" t="s">
        <v>157</v>
      </c>
      <c r="BN97" s="33" t="s">
        <v>164</v>
      </c>
      <c r="BO97" s="33" t="s">
        <v>3684</v>
      </c>
      <c r="BP97" s="33" t="s">
        <v>3685</v>
      </c>
      <c r="BQ97" s="33" t="s">
        <v>167</v>
      </c>
      <c r="BR97" s="33" t="s">
        <v>157</v>
      </c>
      <c r="BS97" s="33" t="s">
        <v>1013</v>
      </c>
      <c r="BT97" s="33" t="s">
        <v>3686</v>
      </c>
      <c r="BU97" s="34" t="s">
        <v>162</v>
      </c>
      <c r="BV97" s="34" t="s">
        <v>157</v>
      </c>
      <c r="BW97" s="34" t="s">
        <v>162</v>
      </c>
      <c r="BX97" s="34" t="s">
        <v>157</v>
      </c>
      <c r="BY97" s="35" t="s">
        <v>3687</v>
      </c>
      <c r="BZ97" s="35" t="s">
        <v>3688</v>
      </c>
      <c r="CA97" s="35" t="s">
        <v>3689</v>
      </c>
    </row>
    <row r="98" spans="1:79" x14ac:dyDescent="0.25">
      <c r="A98" s="30" t="s">
        <v>5898</v>
      </c>
      <c r="B98" s="43">
        <f>VLOOKUP(A98,'2018 Yes Tab'!A$2:B$307,2,FALSE)</f>
        <v>1117</v>
      </c>
      <c r="C98" s="43"/>
      <c r="D98" s="30" t="s">
        <v>2588</v>
      </c>
      <c r="E98" s="30" t="s">
        <v>2589</v>
      </c>
      <c r="F98" s="51">
        <f>VLOOKUP(A98,Population!A179:C1122,2,FALSE)</f>
        <v>1117</v>
      </c>
      <c r="G98" s="30" t="s">
        <v>164</v>
      </c>
      <c r="H98" s="31" t="s">
        <v>2590</v>
      </c>
      <c r="I98" s="31" t="s">
        <v>164</v>
      </c>
      <c r="J98" s="31" t="s">
        <v>2591</v>
      </c>
      <c r="K98" s="31" t="s">
        <v>233</v>
      </c>
      <c r="L98" s="31" t="s">
        <v>157</v>
      </c>
      <c r="M98" s="31" t="s">
        <v>273</v>
      </c>
      <c r="N98" s="31" t="s">
        <v>2592</v>
      </c>
      <c r="O98" s="31" t="s">
        <v>2593</v>
      </c>
      <c r="P98" s="31" t="s">
        <v>2594</v>
      </c>
      <c r="Q98" s="31" t="s">
        <v>157</v>
      </c>
      <c r="R98" s="31" t="s">
        <v>1877</v>
      </c>
      <c r="S98" s="31" t="s">
        <v>164</v>
      </c>
      <c r="T98" s="31" t="s">
        <v>2591</v>
      </c>
      <c r="U98" s="31" t="s">
        <v>233</v>
      </c>
      <c r="V98" s="31" t="s">
        <v>157</v>
      </c>
      <c r="W98" s="31" t="s">
        <v>273</v>
      </c>
      <c r="X98" s="31" t="s">
        <v>2592</v>
      </c>
      <c r="Y98" s="31" t="s">
        <v>2595</v>
      </c>
      <c r="Z98" s="31" t="s">
        <v>2596</v>
      </c>
      <c r="AA98" s="31" t="s">
        <v>157</v>
      </c>
      <c r="AB98" s="31" t="s">
        <v>259</v>
      </c>
      <c r="AC98" s="31" t="s">
        <v>157</v>
      </c>
      <c r="AD98" s="31" t="s">
        <v>157</v>
      </c>
      <c r="AE98" s="31" t="s">
        <v>157</v>
      </c>
      <c r="AF98" s="31" t="s">
        <v>157</v>
      </c>
      <c r="AG98" s="31" t="s">
        <v>157</v>
      </c>
      <c r="AH98" s="32" t="s">
        <v>2590</v>
      </c>
      <c r="AI98" s="32" t="s">
        <v>2597</v>
      </c>
      <c r="AJ98" s="32" t="s">
        <v>2598</v>
      </c>
      <c r="AK98" s="32" t="s">
        <v>164</v>
      </c>
      <c r="AL98" s="32" t="s">
        <v>2599</v>
      </c>
      <c r="AM98" s="32" t="s">
        <v>273</v>
      </c>
      <c r="AN98" s="32" t="s">
        <v>233</v>
      </c>
      <c r="AO98" s="32" t="s">
        <v>157</v>
      </c>
      <c r="AP98" s="32" t="s">
        <v>2600</v>
      </c>
      <c r="AQ98" s="32" t="s">
        <v>157</v>
      </c>
      <c r="AR98" s="32" t="s">
        <v>2600</v>
      </c>
      <c r="AS98" s="32" t="s">
        <v>157</v>
      </c>
      <c r="AT98" s="32" t="s">
        <v>259</v>
      </c>
      <c r="AU98" s="32" t="s">
        <v>157</v>
      </c>
      <c r="AV98" s="32" t="s">
        <v>157</v>
      </c>
      <c r="AW98" s="32" t="s">
        <v>157</v>
      </c>
      <c r="AX98" s="32" t="s">
        <v>157</v>
      </c>
      <c r="AY98" s="32" t="s">
        <v>2601</v>
      </c>
      <c r="AZ98" s="32" t="s">
        <v>164</v>
      </c>
      <c r="BA98" s="32" t="s">
        <v>2599</v>
      </c>
      <c r="BB98" s="32" t="s">
        <v>273</v>
      </c>
      <c r="BC98" s="32" t="s">
        <v>233</v>
      </c>
      <c r="BD98" s="32" t="s">
        <v>157</v>
      </c>
      <c r="BE98" s="32" t="s">
        <v>2600</v>
      </c>
      <c r="BF98" s="32" t="s">
        <v>157</v>
      </c>
      <c r="BG98" s="32" t="s">
        <v>2600</v>
      </c>
      <c r="BH98" s="32" t="s">
        <v>157</v>
      </c>
      <c r="BI98" s="32" t="s">
        <v>259</v>
      </c>
      <c r="BJ98" s="32" t="s">
        <v>157</v>
      </c>
      <c r="BK98" s="32" t="s">
        <v>157</v>
      </c>
      <c r="BL98" s="32" t="s">
        <v>157</v>
      </c>
      <c r="BM98" s="32" t="s">
        <v>157</v>
      </c>
      <c r="BN98" s="33" t="s">
        <v>162</v>
      </c>
      <c r="BO98" s="33" t="s">
        <v>157</v>
      </c>
      <c r="BP98" s="33" t="s">
        <v>157</v>
      </c>
      <c r="BQ98" s="33" t="s">
        <v>157</v>
      </c>
      <c r="BR98" s="33" t="s">
        <v>157</v>
      </c>
      <c r="BS98" s="33" t="s">
        <v>157</v>
      </c>
      <c r="BT98" s="33" t="s">
        <v>157</v>
      </c>
      <c r="BU98" s="34" t="s">
        <v>162</v>
      </c>
      <c r="BV98" s="34" t="s">
        <v>157</v>
      </c>
      <c r="BW98" s="34" t="s">
        <v>164</v>
      </c>
      <c r="BX98" s="34" t="s">
        <v>2602</v>
      </c>
      <c r="BY98" s="35" t="s">
        <v>381</v>
      </c>
      <c r="BZ98" s="35" t="s">
        <v>381</v>
      </c>
      <c r="CA98" s="35" t="s">
        <v>2603</v>
      </c>
    </row>
    <row r="99" spans="1:79" ht="75" x14ac:dyDescent="0.25">
      <c r="A99" s="30" t="s">
        <v>3801</v>
      </c>
      <c r="B99" s="43">
        <f>VLOOKUP(A99,'2018 Yes Tab'!A$2:B$307,2,FALSE)</f>
        <v>1124</v>
      </c>
      <c r="C99" s="43"/>
      <c r="D99" s="30" t="s">
        <v>3802</v>
      </c>
      <c r="E99" s="30" t="s">
        <v>3803</v>
      </c>
      <c r="F99" s="51">
        <f>VLOOKUP(A99,Population!A228:C1171,2,FALSE)</f>
        <v>1124</v>
      </c>
      <c r="G99" s="30" t="s">
        <v>164</v>
      </c>
      <c r="H99" s="31" t="s">
        <v>3804</v>
      </c>
      <c r="I99" s="31" t="s">
        <v>164</v>
      </c>
      <c r="J99" s="31" t="s">
        <v>3805</v>
      </c>
      <c r="K99" s="31" t="s">
        <v>233</v>
      </c>
      <c r="L99" s="31" t="s">
        <v>157</v>
      </c>
      <c r="M99" s="31" t="s">
        <v>340</v>
      </c>
      <c r="N99" s="31" t="s">
        <v>3806</v>
      </c>
      <c r="O99" s="31" t="s">
        <v>3807</v>
      </c>
      <c r="P99" s="31" t="s">
        <v>3808</v>
      </c>
      <c r="Q99" s="31" t="s">
        <v>157</v>
      </c>
      <c r="R99" s="31" t="s">
        <v>459</v>
      </c>
      <c r="S99" s="31" t="s">
        <v>164</v>
      </c>
      <c r="T99" s="31" t="s">
        <v>3805</v>
      </c>
      <c r="U99" s="31" t="s">
        <v>233</v>
      </c>
      <c r="V99" s="31" t="s">
        <v>157</v>
      </c>
      <c r="W99" s="31" t="s">
        <v>340</v>
      </c>
      <c r="X99" s="31" t="s">
        <v>3806</v>
      </c>
      <c r="Y99" s="31" t="s">
        <v>3809</v>
      </c>
      <c r="Z99" s="31" t="s">
        <v>3810</v>
      </c>
      <c r="AA99" s="31" t="s">
        <v>157</v>
      </c>
      <c r="AB99" s="31" t="s">
        <v>259</v>
      </c>
      <c r="AC99" s="31" t="s">
        <v>157</v>
      </c>
      <c r="AD99" s="31" t="s">
        <v>157</v>
      </c>
      <c r="AE99" s="31" t="s">
        <v>157</v>
      </c>
      <c r="AF99" s="31" t="s">
        <v>157</v>
      </c>
      <c r="AG99" s="31" t="s">
        <v>3811</v>
      </c>
      <c r="AH99" s="32" t="s">
        <v>3812</v>
      </c>
      <c r="AI99" s="32" t="s">
        <v>462</v>
      </c>
      <c r="AJ99" s="32" t="s">
        <v>3813</v>
      </c>
      <c r="AK99" s="32" t="s">
        <v>164</v>
      </c>
      <c r="AL99" s="32" t="s">
        <v>3814</v>
      </c>
      <c r="AM99" s="32" t="s">
        <v>340</v>
      </c>
      <c r="AN99" s="32" t="s">
        <v>233</v>
      </c>
      <c r="AO99" s="32" t="s">
        <v>157</v>
      </c>
      <c r="AP99" s="32" t="s">
        <v>3815</v>
      </c>
      <c r="AQ99" s="32" t="s">
        <v>186</v>
      </c>
      <c r="AR99" s="32" t="s">
        <v>3816</v>
      </c>
      <c r="AS99" s="32" t="s">
        <v>157</v>
      </c>
      <c r="AT99" s="32" t="s">
        <v>259</v>
      </c>
      <c r="AU99" s="32" t="s">
        <v>157</v>
      </c>
      <c r="AV99" s="32" t="s">
        <v>157</v>
      </c>
      <c r="AW99" s="32" t="s">
        <v>157</v>
      </c>
      <c r="AX99" s="32" t="s">
        <v>157</v>
      </c>
      <c r="AY99" s="32" t="s">
        <v>3813</v>
      </c>
      <c r="AZ99" s="32" t="s">
        <v>164</v>
      </c>
      <c r="BA99" s="32" t="s">
        <v>3814</v>
      </c>
      <c r="BB99" s="32" t="s">
        <v>340</v>
      </c>
      <c r="BC99" s="32" t="s">
        <v>233</v>
      </c>
      <c r="BD99" s="32" t="s">
        <v>157</v>
      </c>
      <c r="BE99" s="32" t="s">
        <v>3815</v>
      </c>
      <c r="BF99" s="32" t="s">
        <v>186</v>
      </c>
      <c r="BG99" s="32" t="s">
        <v>3813</v>
      </c>
      <c r="BH99" s="32" t="s">
        <v>157</v>
      </c>
      <c r="BI99" s="32" t="s">
        <v>259</v>
      </c>
      <c r="BJ99" s="32" t="s">
        <v>157</v>
      </c>
      <c r="BK99" s="32" t="s">
        <v>157</v>
      </c>
      <c r="BL99" s="32" t="s">
        <v>157</v>
      </c>
      <c r="BM99" s="32" t="s">
        <v>157</v>
      </c>
      <c r="BN99" s="33" t="s">
        <v>164</v>
      </c>
      <c r="BO99" s="33" t="s">
        <v>3817</v>
      </c>
      <c r="BP99" s="33" t="s">
        <v>3818</v>
      </c>
      <c r="BQ99" s="33" t="s">
        <v>775</v>
      </c>
      <c r="BR99" s="33" t="s">
        <v>3819</v>
      </c>
      <c r="BS99" s="33" t="s">
        <v>157</v>
      </c>
      <c r="BT99" s="33" t="s">
        <v>3820</v>
      </c>
      <c r="BU99" s="34" t="s">
        <v>162</v>
      </c>
      <c r="BV99" s="34" t="s">
        <v>157</v>
      </c>
      <c r="BW99" s="34" t="s">
        <v>162</v>
      </c>
      <c r="BX99" s="34" t="s">
        <v>157</v>
      </c>
      <c r="BY99" s="35" t="s">
        <v>3821</v>
      </c>
      <c r="BZ99" s="35" t="s">
        <v>162</v>
      </c>
      <c r="CA99" s="35" t="s">
        <v>157</v>
      </c>
    </row>
    <row r="100" spans="1:79" ht="30" x14ac:dyDescent="0.25">
      <c r="A100" s="30" t="s">
        <v>633</v>
      </c>
      <c r="B100" s="43">
        <f>VLOOKUP(A100,'2018 Yes Tab'!A$2:B$307,2,FALSE)</f>
        <v>1172</v>
      </c>
      <c r="C100" s="43"/>
      <c r="D100" s="30" t="s">
        <v>634</v>
      </c>
      <c r="E100" s="30" t="s">
        <v>635</v>
      </c>
      <c r="F100" s="51">
        <f>VLOOKUP(A100,Population!A260:C1203,2,FALSE)</f>
        <v>1172</v>
      </c>
      <c r="G100" s="30" t="s">
        <v>164</v>
      </c>
      <c r="H100" s="31" t="s">
        <v>636</v>
      </c>
      <c r="I100" s="31" t="s">
        <v>164</v>
      </c>
      <c r="J100" s="31" t="s">
        <v>243</v>
      </c>
      <c r="K100" s="31" t="s">
        <v>233</v>
      </c>
      <c r="L100" s="31" t="s">
        <v>157</v>
      </c>
      <c r="M100" s="31" t="s">
        <v>503</v>
      </c>
      <c r="N100" s="31" t="s">
        <v>637</v>
      </c>
      <c r="O100" s="31" t="s">
        <v>638</v>
      </c>
      <c r="P100" s="31" t="s">
        <v>639</v>
      </c>
      <c r="Q100" s="31" t="s">
        <v>157</v>
      </c>
      <c r="R100" s="31" t="s">
        <v>640</v>
      </c>
      <c r="S100" s="31" t="s">
        <v>164</v>
      </c>
      <c r="T100" s="31" t="s">
        <v>243</v>
      </c>
      <c r="U100" s="31" t="s">
        <v>233</v>
      </c>
      <c r="V100" s="31" t="s">
        <v>157</v>
      </c>
      <c r="W100" s="31" t="s">
        <v>503</v>
      </c>
      <c r="X100" s="31" t="s">
        <v>637</v>
      </c>
      <c r="Y100" s="31" t="s">
        <v>641</v>
      </c>
      <c r="Z100" s="31" t="s">
        <v>642</v>
      </c>
      <c r="AA100" s="31" t="s">
        <v>157</v>
      </c>
      <c r="AB100" s="31" t="s">
        <v>259</v>
      </c>
      <c r="AC100" s="31" t="s">
        <v>157</v>
      </c>
      <c r="AD100" s="31" t="s">
        <v>157</v>
      </c>
      <c r="AE100" s="31" t="s">
        <v>157</v>
      </c>
      <c r="AF100" s="31" t="s">
        <v>157</v>
      </c>
      <c r="AG100" s="31" t="s">
        <v>157</v>
      </c>
      <c r="AH100" s="32" t="s">
        <v>643</v>
      </c>
      <c r="AI100" s="32" t="s">
        <v>640</v>
      </c>
      <c r="AJ100" s="32" t="s">
        <v>644</v>
      </c>
      <c r="AK100" s="32" t="s">
        <v>164</v>
      </c>
      <c r="AL100" s="32" t="s">
        <v>645</v>
      </c>
      <c r="AM100" s="32" t="s">
        <v>503</v>
      </c>
      <c r="AN100" s="32" t="s">
        <v>233</v>
      </c>
      <c r="AO100" s="32" t="s">
        <v>157</v>
      </c>
      <c r="AP100" s="32" t="s">
        <v>646</v>
      </c>
      <c r="AQ100" s="32" t="s">
        <v>157</v>
      </c>
      <c r="AR100" s="32" t="s">
        <v>646</v>
      </c>
      <c r="AS100" s="32" t="s">
        <v>157</v>
      </c>
      <c r="AT100" s="32" t="s">
        <v>259</v>
      </c>
      <c r="AU100" s="32" t="s">
        <v>157</v>
      </c>
      <c r="AV100" s="32" t="s">
        <v>157</v>
      </c>
      <c r="AW100" s="32" t="s">
        <v>157</v>
      </c>
      <c r="AX100" s="32" t="s">
        <v>157</v>
      </c>
      <c r="AY100" s="32" t="s">
        <v>644</v>
      </c>
      <c r="AZ100" s="32" t="s">
        <v>164</v>
      </c>
      <c r="BA100" s="32" t="s">
        <v>645</v>
      </c>
      <c r="BB100" s="32" t="s">
        <v>503</v>
      </c>
      <c r="BC100" s="32" t="s">
        <v>233</v>
      </c>
      <c r="BD100" s="32" t="s">
        <v>157</v>
      </c>
      <c r="BE100" s="32" t="s">
        <v>646</v>
      </c>
      <c r="BF100" s="32" t="s">
        <v>157</v>
      </c>
      <c r="BG100" s="32" t="s">
        <v>646</v>
      </c>
      <c r="BH100" s="32" t="s">
        <v>157</v>
      </c>
      <c r="BI100" s="32" t="s">
        <v>259</v>
      </c>
      <c r="BJ100" s="32" t="s">
        <v>157</v>
      </c>
      <c r="BK100" s="32" t="s">
        <v>157</v>
      </c>
      <c r="BL100" s="32" t="s">
        <v>157</v>
      </c>
      <c r="BM100" s="32" t="s">
        <v>157</v>
      </c>
      <c r="BN100" s="33" t="s">
        <v>164</v>
      </c>
      <c r="BO100" s="33" t="s">
        <v>190</v>
      </c>
      <c r="BP100" s="33" t="s">
        <v>190</v>
      </c>
      <c r="BQ100" s="33" t="s">
        <v>167</v>
      </c>
      <c r="BR100" s="33" t="s">
        <v>157</v>
      </c>
      <c r="BS100" s="33" t="s">
        <v>647</v>
      </c>
      <c r="BT100" s="33" t="s">
        <v>157</v>
      </c>
      <c r="BU100" s="34" t="s">
        <v>162</v>
      </c>
      <c r="BV100" s="34" t="s">
        <v>157</v>
      </c>
      <c r="BW100" s="34" t="s">
        <v>162</v>
      </c>
      <c r="BX100" s="34" t="s">
        <v>157</v>
      </c>
      <c r="BY100" s="35" t="s">
        <v>648</v>
      </c>
      <c r="BZ100" s="35" t="s">
        <v>162</v>
      </c>
      <c r="CA100" s="35" t="s">
        <v>162</v>
      </c>
    </row>
    <row r="101" spans="1:79" x14ac:dyDescent="0.25">
      <c r="A101" s="30" t="s">
        <v>5658</v>
      </c>
      <c r="B101" s="43">
        <f>VLOOKUP(A101,'2018 Yes Tab'!A$2:B$307,2,FALSE)</f>
        <v>1411</v>
      </c>
      <c r="C101" s="43"/>
      <c r="D101" s="30" t="s">
        <v>5659</v>
      </c>
      <c r="E101" s="30" t="s">
        <v>5660</v>
      </c>
      <c r="F101" s="51">
        <f>VLOOKUP(A101,Population!A144:C1087,2,FALSE)</f>
        <v>1411</v>
      </c>
      <c r="G101" s="30" t="s">
        <v>164</v>
      </c>
      <c r="H101" s="31" t="s">
        <v>5661</v>
      </c>
      <c r="I101" s="31" t="s">
        <v>164</v>
      </c>
      <c r="J101" s="31" t="s">
        <v>832</v>
      </c>
      <c r="K101" s="31" t="s">
        <v>233</v>
      </c>
      <c r="L101" s="31" t="s">
        <v>157</v>
      </c>
      <c r="M101" s="31" t="s">
        <v>273</v>
      </c>
      <c r="N101" s="31" t="s">
        <v>5662</v>
      </c>
      <c r="O101" s="31" t="s">
        <v>710</v>
      </c>
      <c r="P101" s="31" t="s">
        <v>5663</v>
      </c>
      <c r="Q101" s="31" t="s">
        <v>157</v>
      </c>
      <c r="R101" s="31" t="s">
        <v>1482</v>
      </c>
      <c r="S101" s="31" t="s">
        <v>164</v>
      </c>
      <c r="T101" s="31" t="s">
        <v>832</v>
      </c>
      <c r="U101" s="31" t="s">
        <v>233</v>
      </c>
      <c r="V101" s="31" t="s">
        <v>157</v>
      </c>
      <c r="W101" s="31" t="s">
        <v>273</v>
      </c>
      <c r="X101" s="31" t="s">
        <v>5662</v>
      </c>
      <c r="Y101" s="31" t="s">
        <v>5664</v>
      </c>
      <c r="Z101" s="31" t="s">
        <v>157</v>
      </c>
      <c r="AA101" s="31" t="s">
        <v>157</v>
      </c>
      <c r="AB101" s="31" t="s">
        <v>259</v>
      </c>
      <c r="AC101" s="31" t="s">
        <v>157</v>
      </c>
      <c r="AD101" s="31" t="s">
        <v>157</v>
      </c>
      <c r="AE101" s="31" t="s">
        <v>157</v>
      </c>
      <c r="AF101" s="31" t="s">
        <v>157</v>
      </c>
      <c r="AG101" s="31" t="s">
        <v>157</v>
      </c>
      <c r="AH101" s="32" t="s">
        <v>5661</v>
      </c>
      <c r="AI101" s="32" t="s">
        <v>1482</v>
      </c>
      <c r="AJ101" s="32" t="s">
        <v>1121</v>
      </c>
      <c r="AK101" s="32" t="s">
        <v>164</v>
      </c>
      <c r="AL101" s="32" t="s">
        <v>1121</v>
      </c>
      <c r="AM101" s="32" t="s">
        <v>264</v>
      </c>
      <c r="AN101" s="32" t="s">
        <v>233</v>
      </c>
      <c r="AO101" s="32" t="s">
        <v>157</v>
      </c>
      <c r="AP101" s="32" t="s">
        <v>264</v>
      </c>
      <c r="AQ101" s="32" t="s">
        <v>157</v>
      </c>
      <c r="AR101" s="32" t="s">
        <v>5665</v>
      </c>
      <c r="AS101" s="32" t="s">
        <v>157</v>
      </c>
      <c r="AT101" s="32" t="s">
        <v>259</v>
      </c>
      <c r="AU101" s="32" t="s">
        <v>157</v>
      </c>
      <c r="AV101" s="32" t="s">
        <v>157</v>
      </c>
      <c r="AW101" s="32" t="s">
        <v>157</v>
      </c>
      <c r="AX101" s="32" t="s">
        <v>157</v>
      </c>
      <c r="AY101" s="32" t="s">
        <v>1121</v>
      </c>
      <c r="AZ101" s="32" t="s">
        <v>162</v>
      </c>
      <c r="BA101" s="32" t="s">
        <v>157</v>
      </c>
      <c r="BB101" s="32" t="s">
        <v>157</v>
      </c>
      <c r="BC101" s="32" t="s">
        <v>157</v>
      </c>
      <c r="BD101" s="32" t="s">
        <v>157</v>
      </c>
      <c r="BE101" s="32" t="s">
        <v>157</v>
      </c>
      <c r="BF101" s="32" t="s">
        <v>157</v>
      </c>
      <c r="BG101" s="32" t="s">
        <v>157</v>
      </c>
      <c r="BH101" s="32" t="s">
        <v>157</v>
      </c>
      <c r="BI101" s="32" t="s">
        <v>157</v>
      </c>
      <c r="BJ101" s="32" t="s">
        <v>157</v>
      </c>
      <c r="BK101" s="32" t="s">
        <v>157</v>
      </c>
      <c r="BL101" s="32" t="s">
        <v>157</v>
      </c>
      <c r="BM101" s="32" t="s">
        <v>157</v>
      </c>
      <c r="BN101" s="33" t="s">
        <v>162</v>
      </c>
      <c r="BO101" s="33" t="s">
        <v>157</v>
      </c>
      <c r="BP101" s="33" t="s">
        <v>157</v>
      </c>
      <c r="BQ101" s="33" t="s">
        <v>157</v>
      </c>
      <c r="BR101" s="33" t="s">
        <v>157</v>
      </c>
      <c r="BS101" s="33" t="s">
        <v>157</v>
      </c>
      <c r="BT101" s="33" t="s">
        <v>157</v>
      </c>
      <c r="BU101" s="34" t="s">
        <v>164</v>
      </c>
      <c r="BV101" s="34" t="s">
        <v>613</v>
      </c>
      <c r="BW101" s="34" t="s">
        <v>162</v>
      </c>
      <c r="BX101" s="34" t="s">
        <v>157</v>
      </c>
      <c r="BY101" s="35" t="s">
        <v>580</v>
      </c>
      <c r="BZ101" s="35" t="s">
        <v>580</v>
      </c>
      <c r="CA101" s="35" t="s">
        <v>157</v>
      </c>
    </row>
    <row r="102" spans="1:79" ht="45" x14ac:dyDescent="0.25">
      <c r="A102" s="30" t="s">
        <v>5862</v>
      </c>
      <c r="B102" s="43">
        <f>VLOOKUP(A102,'2018 Yes Tab'!A$2:B$307,2,FALSE)</f>
        <v>1431</v>
      </c>
      <c r="C102" s="43"/>
      <c r="D102" s="30" t="s">
        <v>476</v>
      </c>
      <c r="E102" s="30" t="s">
        <v>477</v>
      </c>
      <c r="F102" s="51">
        <f>VLOOKUP(A102,Population!A210:C1153,2,FALSE)</f>
        <v>1431</v>
      </c>
      <c r="G102" s="30" t="s">
        <v>164</v>
      </c>
      <c r="H102" s="31" t="s">
        <v>478</v>
      </c>
      <c r="I102" s="31" t="s">
        <v>164</v>
      </c>
      <c r="J102" s="31" t="s">
        <v>479</v>
      </c>
      <c r="K102" s="31" t="s">
        <v>233</v>
      </c>
      <c r="L102" s="31" t="s">
        <v>157</v>
      </c>
      <c r="M102" s="31" t="s">
        <v>340</v>
      </c>
      <c r="N102" s="31" t="s">
        <v>480</v>
      </c>
      <c r="O102" s="31" t="s">
        <v>481</v>
      </c>
      <c r="P102" s="31" t="s">
        <v>482</v>
      </c>
      <c r="Q102" s="31" t="s">
        <v>157</v>
      </c>
      <c r="R102" s="31" t="s">
        <v>263</v>
      </c>
      <c r="S102" s="31" t="s">
        <v>164</v>
      </c>
      <c r="T102" s="31" t="s">
        <v>479</v>
      </c>
      <c r="U102" s="31" t="s">
        <v>233</v>
      </c>
      <c r="V102" s="31" t="s">
        <v>157</v>
      </c>
      <c r="W102" s="31" t="s">
        <v>340</v>
      </c>
      <c r="X102" s="31" t="s">
        <v>483</v>
      </c>
      <c r="Y102" s="31" t="s">
        <v>484</v>
      </c>
      <c r="Z102" s="31" t="s">
        <v>485</v>
      </c>
      <c r="AA102" s="31" t="s">
        <v>157</v>
      </c>
      <c r="AB102" s="31" t="s">
        <v>259</v>
      </c>
      <c r="AC102" s="31" t="s">
        <v>157</v>
      </c>
      <c r="AD102" s="31" t="s">
        <v>157</v>
      </c>
      <c r="AE102" s="31" t="s">
        <v>157</v>
      </c>
      <c r="AF102" s="31" t="s">
        <v>157</v>
      </c>
      <c r="AG102" s="31" t="s">
        <v>157</v>
      </c>
      <c r="AH102" s="32" t="s">
        <v>486</v>
      </c>
      <c r="AI102" s="32" t="s">
        <v>487</v>
      </c>
      <c r="AJ102" s="32" t="s">
        <v>488</v>
      </c>
      <c r="AK102" s="32" t="s">
        <v>164</v>
      </c>
      <c r="AL102" s="32" t="s">
        <v>489</v>
      </c>
      <c r="AM102" s="32" t="s">
        <v>340</v>
      </c>
      <c r="AN102" s="32" t="s">
        <v>233</v>
      </c>
      <c r="AO102" s="32" t="s">
        <v>157</v>
      </c>
      <c r="AP102" s="32" t="s">
        <v>490</v>
      </c>
      <c r="AQ102" s="32" t="s">
        <v>340</v>
      </c>
      <c r="AR102" s="32" t="s">
        <v>340</v>
      </c>
      <c r="AS102" s="32" t="s">
        <v>491</v>
      </c>
      <c r="AT102" s="32" t="s">
        <v>259</v>
      </c>
      <c r="AU102" s="32" t="s">
        <v>157</v>
      </c>
      <c r="AV102" s="32" t="s">
        <v>157</v>
      </c>
      <c r="AW102" s="32" t="s">
        <v>157</v>
      </c>
      <c r="AX102" s="32" t="s">
        <v>157</v>
      </c>
      <c r="AY102" s="32" t="s">
        <v>492</v>
      </c>
      <c r="AZ102" s="32" t="s">
        <v>164</v>
      </c>
      <c r="BA102" s="32" t="s">
        <v>489</v>
      </c>
      <c r="BB102" s="32" t="s">
        <v>340</v>
      </c>
      <c r="BC102" s="32" t="s">
        <v>233</v>
      </c>
      <c r="BD102" s="32" t="s">
        <v>157</v>
      </c>
      <c r="BE102" s="32" t="s">
        <v>490</v>
      </c>
      <c r="BF102" s="32" t="s">
        <v>340</v>
      </c>
      <c r="BG102" s="32" t="s">
        <v>340</v>
      </c>
      <c r="BH102" s="32" t="s">
        <v>493</v>
      </c>
      <c r="BI102" s="32" t="s">
        <v>259</v>
      </c>
      <c r="BJ102" s="32" t="s">
        <v>157</v>
      </c>
      <c r="BK102" s="32" t="s">
        <v>157</v>
      </c>
      <c r="BL102" s="32" t="s">
        <v>157</v>
      </c>
      <c r="BM102" s="32" t="s">
        <v>157</v>
      </c>
      <c r="BN102" s="33" t="s">
        <v>164</v>
      </c>
      <c r="BO102" s="33" t="s">
        <v>190</v>
      </c>
      <c r="BP102" s="33" t="s">
        <v>245</v>
      </c>
      <c r="BQ102" s="33" t="s">
        <v>167</v>
      </c>
      <c r="BR102" s="33" t="s">
        <v>157</v>
      </c>
      <c r="BS102" s="33" t="s">
        <v>494</v>
      </c>
      <c r="BT102" s="33" t="s">
        <v>157</v>
      </c>
      <c r="BU102" s="34" t="s">
        <v>162</v>
      </c>
      <c r="BV102" s="34" t="s">
        <v>157</v>
      </c>
      <c r="BW102" s="34" t="s">
        <v>162</v>
      </c>
      <c r="BX102" s="34" t="s">
        <v>157</v>
      </c>
      <c r="BY102" s="35" t="s">
        <v>495</v>
      </c>
      <c r="BZ102" s="35" t="s">
        <v>157</v>
      </c>
      <c r="CA102" s="35" t="s">
        <v>157</v>
      </c>
    </row>
    <row r="103" spans="1:79" ht="90" x14ac:dyDescent="0.25">
      <c r="A103" s="30" t="s">
        <v>2160</v>
      </c>
      <c r="B103" s="43">
        <f>VLOOKUP(A103,'2018 Yes Tab'!A$2:B$307,2,FALSE)</f>
        <v>1440</v>
      </c>
      <c r="C103" s="43"/>
      <c r="D103" s="30" t="s">
        <v>2161</v>
      </c>
      <c r="E103" s="30" t="s">
        <v>2162</v>
      </c>
      <c r="F103" s="51">
        <f>VLOOKUP(A103,Population!A26:C969,2,FALSE)</f>
        <v>1440</v>
      </c>
      <c r="G103" s="30" t="s">
        <v>164</v>
      </c>
      <c r="H103" s="31" t="s">
        <v>231</v>
      </c>
      <c r="I103" s="31" t="s">
        <v>164</v>
      </c>
      <c r="J103" s="31" t="s">
        <v>893</v>
      </c>
      <c r="K103" s="31" t="s">
        <v>233</v>
      </c>
      <c r="L103" s="31" t="s">
        <v>157</v>
      </c>
      <c r="M103" s="31" t="s">
        <v>503</v>
      </c>
      <c r="N103" s="31" t="s">
        <v>2163</v>
      </c>
      <c r="O103" s="31" t="s">
        <v>2164</v>
      </c>
      <c r="P103" s="31" t="s">
        <v>2165</v>
      </c>
      <c r="Q103" s="31" t="s">
        <v>157</v>
      </c>
      <c r="R103" s="31" t="s">
        <v>1801</v>
      </c>
      <c r="S103" s="31" t="s">
        <v>164</v>
      </c>
      <c r="T103" s="31" t="s">
        <v>893</v>
      </c>
      <c r="U103" s="31" t="s">
        <v>233</v>
      </c>
      <c r="V103" s="31" t="s">
        <v>157</v>
      </c>
      <c r="W103" s="31" t="s">
        <v>503</v>
      </c>
      <c r="X103" s="31" t="s">
        <v>2163</v>
      </c>
      <c r="Y103" s="31" t="s">
        <v>2166</v>
      </c>
      <c r="Z103" s="31" t="s">
        <v>157</v>
      </c>
      <c r="AA103" s="31" t="s">
        <v>157</v>
      </c>
      <c r="AB103" s="31" t="s">
        <v>809</v>
      </c>
      <c r="AC103" s="31" t="s">
        <v>157</v>
      </c>
      <c r="AD103" s="31" t="s">
        <v>157</v>
      </c>
      <c r="AE103" s="31" t="s">
        <v>157</v>
      </c>
      <c r="AF103" s="31" t="s">
        <v>157</v>
      </c>
      <c r="AG103" s="31" t="s">
        <v>157</v>
      </c>
      <c r="AH103" s="32" t="s">
        <v>2167</v>
      </c>
      <c r="AI103" s="32" t="s">
        <v>563</v>
      </c>
      <c r="AJ103" s="32" t="s">
        <v>2168</v>
      </c>
      <c r="AK103" s="32" t="s">
        <v>164</v>
      </c>
      <c r="AL103" s="32" t="s">
        <v>2169</v>
      </c>
      <c r="AM103" s="32" t="s">
        <v>503</v>
      </c>
      <c r="AN103" s="32" t="s">
        <v>233</v>
      </c>
      <c r="AO103" s="32" t="s">
        <v>157</v>
      </c>
      <c r="AP103" s="32" t="s">
        <v>2170</v>
      </c>
      <c r="AQ103" s="32" t="s">
        <v>2171</v>
      </c>
      <c r="AR103" s="32" t="s">
        <v>157</v>
      </c>
      <c r="AS103" s="32" t="s">
        <v>157</v>
      </c>
      <c r="AT103" s="32" t="s">
        <v>626</v>
      </c>
      <c r="AU103" s="32" t="s">
        <v>157</v>
      </c>
      <c r="AV103" s="32" t="s">
        <v>157</v>
      </c>
      <c r="AW103" s="32" t="s">
        <v>157</v>
      </c>
      <c r="AX103" s="32" t="s">
        <v>157</v>
      </c>
      <c r="AY103" s="32" t="s">
        <v>2172</v>
      </c>
      <c r="AZ103" s="32" t="s">
        <v>164</v>
      </c>
      <c r="BA103" s="32" t="s">
        <v>2169</v>
      </c>
      <c r="BB103" s="32" t="s">
        <v>503</v>
      </c>
      <c r="BC103" s="32" t="s">
        <v>233</v>
      </c>
      <c r="BD103" s="32" t="s">
        <v>157</v>
      </c>
      <c r="BE103" s="32" t="s">
        <v>2170</v>
      </c>
      <c r="BF103" s="32" t="s">
        <v>2173</v>
      </c>
      <c r="BG103" s="32" t="s">
        <v>157</v>
      </c>
      <c r="BH103" s="32" t="s">
        <v>157</v>
      </c>
      <c r="BI103" s="32" t="s">
        <v>626</v>
      </c>
      <c r="BJ103" s="32" t="s">
        <v>157</v>
      </c>
      <c r="BK103" s="32" t="s">
        <v>157</v>
      </c>
      <c r="BL103" s="32" t="s">
        <v>157</v>
      </c>
      <c r="BM103" s="32" t="s">
        <v>157</v>
      </c>
      <c r="BN103" s="33" t="s">
        <v>162</v>
      </c>
      <c r="BO103" s="33" t="s">
        <v>157</v>
      </c>
      <c r="BP103" s="33" t="s">
        <v>157</v>
      </c>
      <c r="BQ103" s="33" t="s">
        <v>157</v>
      </c>
      <c r="BR103" s="33" t="s">
        <v>157</v>
      </c>
      <c r="BS103" s="33" t="s">
        <v>157</v>
      </c>
      <c r="BT103" s="33" t="s">
        <v>157</v>
      </c>
      <c r="BU103" s="34" t="s">
        <v>162</v>
      </c>
      <c r="BV103" s="34" t="s">
        <v>157</v>
      </c>
      <c r="BW103" s="34" t="s">
        <v>162</v>
      </c>
      <c r="BX103" s="34" t="s">
        <v>157</v>
      </c>
      <c r="BY103" s="35" t="s">
        <v>2174</v>
      </c>
      <c r="BZ103" s="35" t="s">
        <v>157</v>
      </c>
      <c r="CA103" s="35" t="s">
        <v>157</v>
      </c>
    </row>
    <row r="104" spans="1:79" ht="45" x14ac:dyDescent="0.25">
      <c r="A104" s="30" t="s">
        <v>5952</v>
      </c>
      <c r="B104" s="43">
        <f>VLOOKUP(A104,'2018 Yes Tab'!A$2:B$307,2,FALSE)</f>
        <v>1450</v>
      </c>
      <c r="C104" s="43"/>
      <c r="D104" s="30" t="s">
        <v>5959</v>
      </c>
      <c r="E104" s="30" t="s">
        <v>5960</v>
      </c>
      <c r="F104" s="51">
        <f>VLOOKUP(A104,Population!A77:C1020,2,FALSE)</f>
        <v>1450</v>
      </c>
      <c r="G104" s="30" t="s">
        <v>164</v>
      </c>
      <c r="H104" s="31" t="s">
        <v>1174</v>
      </c>
      <c r="I104" s="31" t="s">
        <v>164</v>
      </c>
      <c r="J104" s="31" t="s">
        <v>1175</v>
      </c>
      <c r="K104" s="31" t="s">
        <v>233</v>
      </c>
      <c r="L104" s="31" t="s">
        <v>157</v>
      </c>
      <c r="M104" s="31" t="s">
        <v>440</v>
      </c>
      <c r="N104" s="31" t="s">
        <v>1176</v>
      </c>
      <c r="O104" s="31" t="s">
        <v>1176</v>
      </c>
      <c r="P104" s="31" t="s">
        <v>1177</v>
      </c>
      <c r="Q104" s="31" t="s">
        <v>157</v>
      </c>
      <c r="R104" s="31" t="s">
        <v>1178</v>
      </c>
      <c r="S104" s="31" t="s">
        <v>164</v>
      </c>
      <c r="T104" s="31" t="s">
        <v>1175</v>
      </c>
      <c r="U104" s="31" t="s">
        <v>233</v>
      </c>
      <c r="V104" s="31" t="s">
        <v>157</v>
      </c>
      <c r="W104" s="31" t="s">
        <v>440</v>
      </c>
      <c r="X104" s="31" t="s">
        <v>1176</v>
      </c>
      <c r="Y104" s="31" t="s">
        <v>1177</v>
      </c>
      <c r="Z104" s="31" t="s">
        <v>1177</v>
      </c>
      <c r="AA104" s="31" t="s">
        <v>157</v>
      </c>
      <c r="AB104" s="31" t="s">
        <v>259</v>
      </c>
      <c r="AC104" s="31" t="s">
        <v>157</v>
      </c>
      <c r="AD104" s="31" t="s">
        <v>157</v>
      </c>
      <c r="AE104" s="31" t="s">
        <v>157</v>
      </c>
      <c r="AF104" s="31" t="s">
        <v>157</v>
      </c>
      <c r="AG104" s="31" t="s">
        <v>157</v>
      </c>
      <c r="AH104" s="32" t="s">
        <v>1179</v>
      </c>
      <c r="AI104" s="32" t="s">
        <v>1178</v>
      </c>
      <c r="AJ104" s="32" t="s">
        <v>1180</v>
      </c>
      <c r="AK104" s="32" t="s">
        <v>164</v>
      </c>
      <c r="AL104" s="32" t="s">
        <v>1180</v>
      </c>
      <c r="AM104" s="32" t="s">
        <v>440</v>
      </c>
      <c r="AN104" s="32" t="s">
        <v>233</v>
      </c>
      <c r="AO104" s="32" t="s">
        <v>157</v>
      </c>
      <c r="AP104" s="32" t="s">
        <v>1181</v>
      </c>
      <c r="AQ104" s="32" t="s">
        <v>157</v>
      </c>
      <c r="AR104" s="32" t="s">
        <v>1182</v>
      </c>
      <c r="AS104" s="32" t="s">
        <v>157</v>
      </c>
      <c r="AT104" s="32" t="s">
        <v>259</v>
      </c>
      <c r="AU104" s="32" t="s">
        <v>157</v>
      </c>
      <c r="AV104" s="32" t="s">
        <v>157</v>
      </c>
      <c r="AW104" s="32" t="s">
        <v>157</v>
      </c>
      <c r="AX104" s="32" t="s">
        <v>157</v>
      </c>
      <c r="AY104" s="32" t="s">
        <v>1180</v>
      </c>
      <c r="AZ104" s="32" t="s">
        <v>164</v>
      </c>
      <c r="BA104" s="32" t="s">
        <v>1180</v>
      </c>
      <c r="BB104" s="32" t="s">
        <v>440</v>
      </c>
      <c r="BC104" s="32" t="s">
        <v>233</v>
      </c>
      <c r="BD104" s="32" t="s">
        <v>157</v>
      </c>
      <c r="BE104" s="32" t="s">
        <v>1183</v>
      </c>
      <c r="BF104" s="32" t="s">
        <v>157</v>
      </c>
      <c r="BG104" s="32" t="s">
        <v>157</v>
      </c>
      <c r="BH104" s="32" t="s">
        <v>157</v>
      </c>
      <c r="BI104" s="32" t="s">
        <v>259</v>
      </c>
      <c r="BJ104" s="32" t="s">
        <v>157</v>
      </c>
      <c r="BK104" s="32" t="s">
        <v>157</v>
      </c>
      <c r="BL104" s="32" t="s">
        <v>157</v>
      </c>
      <c r="BM104" s="32" t="s">
        <v>157</v>
      </c>
      <c r="BN104" s="33" t="s">
        <v>164</v>
      </c>
      <c r="BO104" s="33" t="s">
        <v>970</v>
      </c>
      <c r="BP104" s="33" t="s">
        <v>245</v>
      </c>
      <c r="BQ104" s="33" t="s">
        <v>775</v>
      </c>
      <c r="BR104" s="33" t="s">
        <v>157</v>
      </c>
      <c r="BS104" s="33" t="s">
        <v>157</v>
      </c>
      <c r="BT104" s="33" t="s">
        <v>1184</v>
      </c>
      <c r="BU104" s="34" t="s">
        <v>162</v>
      </c>
      <c r="BV104" s="34" t="s">
        <v>157</v>
      </c>
      <c r="BW104" s="34" t="s">
        <v>164</v>
      </c>
      <c r="BX104" s="34" t="s">
        <v>1185</v>
      </c>
      <c r="BY104" s="35" t="s">
        <v>1186</v>
      </c>
      <c r="BZ104" s="35" t="s">
        <v>250</v>
      </c>
      <c r="CA104" s="35" t="s">
        <v>250</v>
      </c>
    </row>
    <row r="105" spans="1:79" ht="90" x14ac:dyDescent="0.25">
      <c r="A105" s="30" t="s">
        <v>5880</v>
      </c>
      <c r="B105" s="43">
        <f>VLOOKUP(A105,'2018 Yes Tab'!A$2:B$307,2,FALSE)</f>
        <v>1468</v>
      </c>
      <c r="C105" s="43"/>
      <c r="D105" s="30" t="s">
        <v>1701</v>
      </c>
      <c r="E105" s="30" t="s">
        <v>1702</v>
      </c>
      <c r="F105" s="51">
        <f>VLOOKUP(A105,Population!A276:C1219,2,FALSE)</f>
        <v>1468</v>
      </c>
      <c r="G105" s="30" t="s">
        <v>164</v>
      </c>
      <c r="H105" s="31" t="s">
        <v>1703</v>
      </c>
      <c r="I105" s="31" t="s">
        <v>164</v>
      </c>
      <c r="J105" s="31" t="s">
        <v>1704</v>
      </c>
      <c r="K105" s="31" t="s">
        <v>233</v>
      </c>
      <c r="L105" s="31" t="s">
        <v>157</v>
      </c>
      <c r="M105" s="31" t="s">
        <v>273</v>
      </c>
      <c r="N105" s="31" t="s">
        <v>1705</v>
      </c>
      <c r="O105" s="31" t="s">
        <v>1706</v>
      </c>
      <c r="P105" s="31" t="s">
        <v>1707</v>
      </c>
      <c r="Q105" s="31" t="s">
        <v>157</v>
      </c>
      <c r="R105" s="31" t="s">
        <v>959</v>
      </c>
      <c r="S105" s="31" t="s">
        <v>164</v>
      </c>
      <c r="T105" s="31" t="s">
        <v>1704</v>
      </c>
      <c r="U105" s="31" t="s">
        <v>233</v>
      </c>
      <c r="V105" s="31" t="s">
        <v>157</v>
      </c>
      <c r="W105" s="31" t="s">
        <v>273</v>
      </c>
      <c r="X105" s="31" t="s">
        <v>1708</v>
      </c>
      <c r="Y105" s="31" t="s">
        <v>1709</v>
      </c>
      <c r="Z105" s="31" t="s">
        <v>1710</v>
      </c>
      <c r="AA105" s="31" t="s">
        <v>157</v>
      </c>
      <c r="AB105" s="31" t="s">
        <v>1711</v>
      </c>
      <c r="AC105" s="31" t="s">
        <v>157</v>
      </c>
      <c r="AD105" s="31" t="s">
        <v>1712</v>
      </c>
      <c r="AE105" s="31" t="s">
        <v>1713</v>
      </c>
      <c r="AF105" s="31" t="s">
        <v>157</v>
      </c>
      <c r="AG105" s="31" t="s">
        <v>157</v>
      </c>
      <c r="AH105" s="32" t="s">
        <v>1714</v>
      </c>
      <c r="AI105" s="32" t="s">
        <v>959</v>
      </c>
      <c r="AJ105" s="32" t="s">
        <v>1715</v>
      </c>
      <c r="AK105" s="32" t="s">
        <v>164</v>
      </c>
      <c r="AL105" s="32" t="s">
        <v>1716</v>
      </c>
      <c r="AM105" s="32" t="s">
        <v>273</v>
      </c>
      <c r="AN105" s="32" t="s">
        <v>233</v>
      </c>
      <c r="AO105" s="32" t="s">
        <v>157</v>
      </c>
      <c r="AP105" s="32" t="s">
        <v>1717</v>
      </c>
      <c r="AQ105" s="32" t="s">
        <v>157</v>
      </c>
      <c r="AR105" s="32" t="s">
        <v>1704</v>
      </c>
      <c r="AS105" s="32" t="s">
        <v>157</v>
      </c>
      <c r="AT105" s="32" t="s">
        <v>1137</v>
      </c>
      <c r="AU105" s="32" t="s">
        <v>157</v>
      </c>
      <c r="AV105" s="32" t="s">
        <v>1718</v>
      </c>
      <c r="AW105" s="32" t="s">
        <v>1719</v>
      </c>
      <c r="AX105" s="32" t="s">
        <v>157</v>
      </c>
      <c r="AY105" s="32" t="s">
        <v>1720</v>
      </c>
      <c r="AZ105" s="32" t="s">
        <v>164</v>
      </c>
      <c r="BA105" s="32" t="s">
        <v>1716</v>
      </c>
      <c r="BB105" s="32" t="s">
        <v>273</v>
      </c>
      <c r="BC105" s="32" t="s">
        <v>233</v>
      </c>
      <c r="BD105" s="32" t="s">
        <v>157</v>
      </c>
      <c r="BE105" s="32" t="s">
        <v>1717</v>
      </c>
      <c r="BF105" s="32" t="s">
        <v>157</v>
      </c>
      <c r="BG105" s="32" t="s">
        <v>1721</v>
      </c>
      <c r="BH105" s="32" t="s">
        <v>157</v>
      </c>
      <c r="BI105" s="32" t="s">
        <v>1137</v>
      </c>
      <c r="BJ105" s="32" t="s">
        <v>157</v>
      </c>
      <c r="BK105" s="32" t="s">
        <v>1722</v>
      </c>
      <c r="BL105" s="32" t="s">
        <v>1722</v>
      </c>
      <c r="BM105" s="32" t="s">
        <v>157</v>
      </c>
      <c r="BN105" s="33" t="s">
        <v>164</v>
      </c>
      <c r="BO105" s="33" t="s">
        <v>1723</v>
      </c>
      <c r="BP105" s="33" t="s">
        <v>1724</v>
      </c>
      <c r="BQ105" s="33" t="s">
        <v>167</v>
      </c>
      <c r="BR105" s="33" t="s">
        <v>157</v>
      </c>
      <c r="BS105" s="33" t="s">
        <v>1537</v>
      </c>
      <c r="BT105" s="33" t="s">
        <v>1725</v>
      </c>
      <c r="BU105" s="34" t="s">
        <v>162</v>
      </c>
      <c r="BV105" s="34" t="s">
        <v>157</v>
      </c>
      <c r="BW105" s="34" t="s">
        <v>162</v>
      </c>
      <c r="BX105" s="34" t="s">
        <v>157</v>
      </c>
      <c r="BY105" s="35" t="s">
        <v>1726</v>
      </c>
      <c r="BZ105" s="35" t="s">
        <v>1727</v>
      </c>
      <c r="CA105" s="35" t="s">
        <v>157</v>
      </c>
    </row>
    <row r="106" spans="1:79" ht="60" x14ac:dyDescent="0.25">
      <c r="A106" s="30" t="s">
        <v>5888</v>
      </c>
      <c r="B106" s="43">
        <f>VLOOKUP(A106,'2018 Yes Tab'!A$2:B$307,2,FALSE)</f>
        <v>1486</v>
      </c>
      <c r="C106" s="43"/>
      <c r="D106" s="30" t="s">
        <v>2014</v>
      </c>
      <c r="E106" s="30" t="s">
        <v>2015</v>
      </c>
      <c r="F106" s="51">
        <f>VLOOKUP(A106,Population!A9:C952,2,FALSE)</f>
        <v>1486</v>
      </c>
      <c r="G106" s="30" t="s">
        <v>164</v>
      </c>
      <c r="H106" s="31" t="s">
        <v>2016</v>
      </c>
      <c r="I106" s="31" t="s">
        <v>164</v>
      </c>
      <c r="J106" s="31" t="s">
        <v>1844</v>
      </c>
      <c r="K106" s="31" t="s">
        <v>233</v>
      </c>
      <c r="L106" s="31" t="s">
        <v>157</v>
      </c>
      <c r="M106" s="31" t="s">
        <v>273</v>
      </c>
      <c r="N106" s="31" t="s">
        <v>2017</v>
      </c>
      <c r="O106" s="31" t="s">
        <v>2018</v>
      </c>
      <c r="P106" s="31" t="s">
        <v>2019</v>
      </c>
      <c r="Q106" s="31" t="s">
        <v>2020</v>
      </c>
      <c r="R106" s="31" t="s">
        <v>1739</v>
      </c>
      <c r="S106" s="31" t="s">
        <v>164</v>
      </c>
      <c r="T106" s="31" t="s">
        <v>1164</v>
      </c>
      <c r="U106" s="31" t="s">
        <v>233</v>
      </c>
      <c r="V106" s="31" t="s">
        <v>157</v>
      </c>
      <c r="W106" s="31" t="s">
        <v>1160</v>
      </c>
      <c r="X106" s="31" t="s">
        <v>157</v>
      </c>
      <c r="Y106" s="31" t="s">
        <v>157</v>
      </c>
      <c r="Z106" s="31" t="s">
        <v>157</v>
      </c>
      <c r="AA106" s="31" t="s">
        <v>157</v>
      </c>
      <c r="AB106" s="31" t="s">
        <v>259</v>
      </c>
      <c r="AC106" s="31" t="s">
        <v>157</v>
      </c>
      <c r="AD106" s="31" t="s">
        <v>157</v>
      </c>
      <c r="AE106" s="31" t="s">
        <v>157</v>
      </c>
      <c r="AF106" s="31" t="s">
        <v>157</v>
      </c>
      <c r="AG106" s="31" t="s">
        <v>157</v>
      </c>
      <c r="AH106" s="32" t="s">
        <v>2000</v>
      </c>
      <c r="AI106" s="32" t="s">
        <v>1739</v>
      </c>
      <c r="AJ106" s="32" t="s">
        <v>2021</v>
      </c>
      <c r="AK106" s="32" t="s">
        <v>164</v>
      </c>
      <c r="AL106" s="32" t="s">
        <v>2021</v>
      </c>
      <c r="AM106" s="32" t="s">
        <v>2022</v>
      </c>
      <c r="AN106" s="32" t="s">
        <v>233</v>
      </c>
      <c r="AO106" s="32" t="s">
        <v>157</v>
      </c>
      <c r="AP106" s="32" t="s">
        <v>2023</v>
      </c>
      <c r="AQ106" s="32" t="s">
        <v>157</v>
      </c>
      <c r="AR106" s="32" t="s">
        <v>2024</v>
      </c>
      <c r="AS106" s="32" t="s">
        <v>157</v>
      </c>
      <c r="AT106" s="32" t="s">
        <v>259</v>
      </c>
      <c r="AU106" s="32" t="s">
        <v>157</v>
      </c>
      <c r="AV106" s="32" t="s">
        <v>157</v>
      </c>
      <c r="AW106" s="32" t="s">
        <v>157</v>
      </c>
      <c r="AX106" s="32" t="s">
        <v>157</v>
      </c>
      <c r="AY106" s="32" t="s">
        <v>157</v>
      </c>
      <c r="AZ106" s="32" t="s">
        <v>164</v>
      </c>
      <c r="BA106" s="32" t="s">
        <v>2025</v>
      </c>
      <c r="BB106" s="32" t="s">
        <v>2026</v>
      </c>
      <c r="BC106" s="32" t="s">
        <v>233</v>
      </c>
      <c r="BD106" s="32" t="s">
        <v>157</v>
      </c>
      <c r="BE106" s="32" t="s">
        <v>2027</v>
      </c>
      <c r="BF106" s="32" t="s">
        <v>157</v>
      </c>
      <c r="BG106" s="32" t="s">
        <v>2028</v>
      </c>
      <c r="BH106" s="32" t="s">
        <v>157</v>
      </c>
      <c r="BI106" s="32" t="s">
        <v>259</v>
      </c>
      <c r="BJ106" s="32" t="s">
        <v>157</v>
      </c>
      <c r="BK106" s="32" t="s">
        <v>157</v>
      </c>
      <c r="BL106" s="32" t="s">
        <v>157</v>
      </c>
      <c r="BM106" s="32" t="s">
        <v>157</v>
      </c>
      <c r="BN106" s="33" t="s">
        <v>162</v>
      </c>
      <c r="BO106" s="33" t="s">
        <v>157</v>
      </c>
      <c r="BP106" s="33" t="s">
        <v>157</v>
      </c>
      <c r="BQ106" s="33" t="s">
        <v>157</v>
      </c>
      <c r="BR106" s="33" t="s">
        <v>157</v>
      </c>
      <c r="BS106" s="33" t="s">
        <v>157</v>
      </c>
      <c r="BT106" s="33" t="s">
        <v>157</v>
      </c>
      <c r="BU106" s="34" t="s">
        <v>162</v>
      </c>
      <c r="BV106" s="34" t="s">
        <v>157</v>
      </c>
      <c r="BW106" s="34" t="s">
        <v>162</v>
      </c>
      <c r="BX106" s="34" t="s">
        <v>157</v>
      </c>
      <c r="BY106" s="35" t="s">
        <v>2029</v>
      </c>
      <c r="BZ106" s="35" t="s">
        <v>2030</v>
      </c>
      <c r="CA106" s="35" t="s">
        <v>157</v>
      </c>
    </row>
    <row r="107" spans="1:79" ht="105" x14ac:dyDescent="0.25">
      <c r="A107" s="30" t="s">
        <v>2795</v>
      </c>
      <c r="B107" s="43">
        <f>VLOOKUP(A107,'2018 Yes Tab'!A$2:B$307,2,FALSE)</f>
        <v>1506</v>
      </c>
      <c r="C107" s="43"/>
      <c r="D107" s="30" t="s">
        <v>2796</v>
      </c>
      <c r="E107" s="30" t="s">
        <v>2797</v>
      </c>
      <c r="F107" s="51">
        <f>VLOOKUP(A107,Population!A21:C964,2,FALSE)</f>
        <v>1506</v>
      </c>
      <c r="G107" s="30" t="s">
        <v>164</v>
      </c>
      <c r="H107" s="31" t="s">
        <v>2444</v>
      </c>
      <c r="I107" s="31" t="s">
        <v>164</v>
      </c>
      <c r="J107" s="31" t="s">
        <v>2798</v>
      </c>
      <c r="K107" s="31" t="s">
        <v>233</v>
      </c>
      <c r="L107" s="31" t="s">
        <v>157</v>
      </c>
      <c r="M107" s="31" t="s">
        <v>273</v>
      </c>
      <c r="N107" s="31" t="s">
        <v>2799</v>
      </c>
      <c r="O107" s="31" t="s">
        <v>2800</v>
      </c>
      <c r="P107" s="31" t="s">
        <v>2801</v>
      </c>
      <c r="Q107" s="31" t="s">
        <v>157</v>
      </c>
      <c r="R107" s="31" t="s">
        <v>2802</v>
      </c>
      <c r="S107" s="31" t="s">
        <v>164</v>
      </c>
      <c r="T107" s="31" t="s">
        <v>2798</v>
      </c>
      <c r="U107" s="31" t="s">
        <v>233</v>
      </c>
      <c r="V107" s="31" t="s">
        <v>157</v>
      </c>
      <c r="W107" s="31" t="s">
        <v>273</v>
      </c>
      <c r="X107" s="31" t="s">
        <v>2799</v>
      </c>
      <c r="Y107" s="31" t="s">
        <v>2803</v>
      </c>
      <c r="Z107" s="31" t="s">
        <v>2804</v>
      </c>
      <c r="AA107" s="31" t="s">
        <v>157</v>
      </c>
      <c r="AB107" s="31" t="s">
        <v>241</v>
      </c>
      <c r="AC107" s="31" t="s">
        <v>157</v>
      </c>
      <c r="AD107" s="31" t="s">
        <v>2805</v>
      </c>
      <c r="AE107" s="31" t="s">
        <v>157</v>
      </c>
      <c r="AF107" s="31" t="s">
        <v>157</v>
      </c>
      <c r="AG107" s="31" t="s">
        <v>264</v>
      </c>
      <c r="AH107" s="32" t="s">
        <v>2806</v>
      </c>
      <c r="AI107" s="32" t="s">
        <v>2685</v>
      </c>
      <c r="AJ107" s="32" t="s">
        <v>1685</v>
      </c>
      <c r="AK107" s="32" t="s">
        <v>164</v>
      </c>
      <c r="AL107" s="32" t="s">
        <v>2807</v>
      </c>
      <c r="AM107" s="32" t="s">
        <v>273</v>
      </c>
      <c r="AN107" s="32" t="s">
        <v>233</v>
      </c>
      <c r="AO107" s="32" t="s">
        <v>157</v>
      </c>
      <c r="AP107" s="32" t="s">
        <v>2799</v>
      </c>
      <c r="AQ107" s="32" t="s">
        <v>2808</v>
      </c>
      <c r="AR107" s="32" t="s">
        <v>157</v>
      </c>
      <c r="AS107" s="32" t="s">
        <v>157</v>
      </c>
      <c r="AT107" s="32" t="s">
        <v>247</v>
      </c>
      <c r="AU107" s="32" t="s">
        <v>157</v>
      </c>
      <c r="AV107" s="32" t="s">
        <v>2809</v>
      </c>
      <c r="AW107" s="32" t="s">
        <v>157</v>
      </c>
      <c r="AX107" s="32" t="s">
        <v>157</v>
      </c>
      <c r="AY107" s="32" t="s">
        <v>2810</v>
      </c>
      <c r="AZ107" s="32" t="s">
        <v>164</v>
      </c>
      <c r="BA107" s="32" t="s">
        <v>2807</v>
      </c>
      <c r="BB107" s="32" t="s">
        <v>273</v>
      </c>
      <c r="BC107" s="32" t="s">
        <v>233</v>
      </c>
      <c r="BD107" s="32" t="s">
        <v>157</v>
      </c>
      <c r="BE107" s="32" t="s">
        <v>2799</v>
      </c>
      <c r="BF107" s="32" t="s">
        <v>2811</v>
      </c>
      <c r="BG107" s="32" t="s">
        <v>157</v>
      </c>
      <c r="BH107" s="32" t="s">
        <v>157</v>
      </c>
      <c r="BI107" s="32" t="s">
        <v>247</v>
      </c>
      <c r="BJ107" s="32" t="s">
        <v>157</v>
      </c>
      <c r="BK107" s="32" t="s">
        <v>2809</v>
      </c>
      <c r="BL107" s="32" t="s">
        <v>157</v>
      </c>
      <c r="BM107" s="32" t="s">
        <v>157</v>
      </c>
      <c r="BN107" s="33" t="s">
        <v>164</v>
      </c>
      <c r="BO107" s="33" t="s">
        <v>188</v>
      </c>
      <c r="BP107" s="33" t="s">
        <v>188</v>
      </c>
      <c r="BQ107" s="33" t="s">
        <v>775</v>
      </c>
      <c r="BR107" s="33" t="s">
        <v>157</v>
      </c>
      <c r="BS107" s="33" t="s">
        <v>157</v>
      </c>
      <c r="BT107" s="33" t="s">
        <v>2812</v>
      </c>
      <c r="BU107" s="34" t="s">
        <v>162</v>
      </c>
      <c r="BV107" s="34" t="s">
        <v>157</v>
      </c>
      <c r="BW107" s="34" t="s">
        <v>162</v>
      </c>
      <c r="BX107" s="34" t="s">
        <v>157</v>
      </c>
      <c r="BY107" s="35" t="s">
        <v>2813</v>
      </c>
      <c r="BZ107" s="35" t="s">
        <v>2814</v>
      </c>
      <c r="CA107" s="35" t="s">
        <v>157</v>
      </c>
    </row>
    <row r="108" spans="1:79" ht="150" x14ac:dyDescent="0.25">
      <c r="A108" s="30" t="s">
        <v>5905</v>
      </c>
      <c r="B108" s="43">
        <f>VLOOKUP(A108,'2018 Yes Tab'!A$2:B$307,2,FALSE)</f>
        <v>1589</v>
      </c>
      <c r="C108" s="43"/>
      <c r="D108" s="30" t="s">
        <v>3195</v>
      </c>
      <c r="E108" s="30" t="s">
        <v>3196</v>
      </c>
      <c r="F108" s="51">
        <f>VLOOKUP(A108,Population!A2:C947,2,FALSE)</f>
        <v>1589</v>
      </c>
      <c r="G108" s="30" t="s">
        <v>164</v>
      </c>
      <c r="H108" s="31" t="s">
        <v>3197</v>
      </c>
      <c r="I108" s="31" t="s">
        <v>164</v>
      </c>
      <c r="J108" s="31" t="s">
        <v>3198</v>
      </c>
      <c r="K108" s="31" t="s">
        <v>233</v>
      </c>
      <c r="L108" s="31" t="s">
        <v>157</v>
      </c>
      <c r="M108" s="31" t="s">
        <v>3199</v>
      </c>
      <c r="N108" s="31" t="s">
        <v>3200</v>
      </c>
      <c r="O108" s="31" t="s">
        <v>157</v>
      </c>
      <c r="P108" s="31" t="s">
        <v>157</v>
      </c>
      <c r="Q108" s="31" t="s">
        <v>3201</v>
      </c>
      <c r="R108" s="31" t="s">
        <v>320</v>
      </c>
      <c r="S108" s="31" t="s">
        <v>164</v>
      </c>
      <c r="T108" s="31" t="s">
        <v>3202</v>
      </c>
      <c r="U108" s="31" t="s">
        <v>233</v>
      </c>
      <c r="V108" s="31" t="s">
        <v>157</v>
      </c>
      <c r="W108" s="31" t="s">
        <v>3199</v>
      </c>
      <c r="X108" s="31" t="s">
        <v>3203</v>
      </c>
      <c r="Y108" s="31" t="s">
        <v>157</v>
      </c>
      <c r="Z108" s="31" t="s">
        <v>157</v>
      </c>
      <c r="AA108" s="31" t="s">
        <v>3201</v>
      </c>
      <c r="AB108" s="31" t="s">
        <v>323</v>
      </c>
      <c r="AC108" s="31" t="s">
        <v>157</v>
      </c>
      <c r="AD108" s="31" t="s">
        <v>157</v>
      </c>
      <c r="AE108" s="31" t="s">
        <v>157</v>
      </c>
      <c r="AF108" s="31" t="s">
        <v>3204</v>
      </c>
      <c r="AG108" s="31" t="s">
        <v>341</v>
      </c>
      <c r="AH108" s="32" t="s">
        <v>3205</v>
      </c>
      <c r="AI108" s="32" t="s">
        <v>1946</v>
      </c>
      <c r="AJ108" s="32" t="s">
        <v>3206</v>
      </c>
      <c r="AK108" s="32" t="s">
        <v>164</v>
      </c>
      <c r="AL108" s="32" t="s">
        <v>3207</v>
      </c>
      <c r="AM108" s="32" t="s">
        <v>3199</v>
      </c>
      <c r="AN108" s="32" t="s">
        <v>233</v>
      </c>
      <c r="AO108" s="32" t="s">
        <v>157</v>
      </c>
      <c r="AP108" s="32" t="s">
        <v>3208</v>
      </c>
      <c r="AQ108" s="32" t="s">
        <v>157</v>
      </c>
      <c r="AR108" s="32" t="s">
        <v>157</v>
      </c>
      <c r="AS108" s="32" t="s">
        <v>3209</v>
      </c>
      <c r="AT108" s="32" t="s">
        <v>323</v>
      </c>
      <c r="AU108" s="32" t="s">
        <v>157</v>
      </c>
      <c r="AV108" s="32" t="s">
        <v>157</v>
      </c>
      <c r="AW108" s="32" t="s">
        <v>157</v>
      </c>
      <c r="AX108" s="32" t="s">
        <v>3204</v>
      </c>
      <c r="AY108" s="32" t="s">
        <v>3210</v>
      </c>
      <c r="AZ108" s="32" t="s">
        <v>164</v>
      </c>
      <c r="BA108" s="32" t="s">
        <v>3210</v>
      </c>
      <c r="BB108" s="32" t="s">
        <v>3199</v>
      </c>
      <c r="BC108" s="32" t="s">
        <v>233</v>
      </c>
      <c r="BD108" s="32" t="s">
        <v>157</v>
      </c>
      <c r="BE108" s="32" t="s">
        <v>3211</v>
      </c>
      <c r="BF108" s="32" t="s">
        <v>157</v>
      </c>
      <c r="BG108" s="32" t="s">
        <v>157</v>
      </c>
      <c r="BH108" s="32" t="s">
        <v>3212</v>
      </c>
      <c r="BI108" s="32" t="s">
        <v>323</v>
      </c>
      <c r="BJ108" s="32" t="s">
        <v>157</v>
      </c>
      <c r="BK108" s="32" t="s">
        <v>157</v>
      </c>
      <c r="BL108" s="32" t="s">
        <v>157</v>
      </c>
      <c r="BM108" s="32" t="s">
        <v>3213</v>
      </c>
      <c r="BN108" s="33" t="s">
        <v>164</v>
      </c>
      <c r="BO108" s="33" t="s">
        <v>3205</v>
      </c>
      <c r="BP108" s="33" t="s">
        <v>1946</v>
      </c>
      <c r="BQ108" s="33" t="s">
        <v>167</v>
      </c>
      <c r="BR108" s="33" t="s">
        <v>157</v>
      </c>
      <c r="BS108" s="33" t="s">
        <v>3214</v>
      </c>
      <c r="BT108" s="33" t="s">
        <v>3215</v>
      </c>
      <c r="BU108" s="34" t="s">
        <v>164</v>
      </c>
      <c r="BV108" s="34" t="s">
        <v>3216</v>
      </c>
      <c r="BW108" s="34" t="s">
        <v>164</v>
      </c>
      <c r="BX108" s="34" t="s">
        <v>966</v>
      </c>
      <c r="BY108" s="35" t="s">
        <v>3217</v>
      </c>
      <c r="BZ108" s="35" t="s">
        <v>3218</v>
      </c>
      <c r="CA108" s="35" t="s">
        <v>341</v>
      </c>
    </row>
    <row r="109" spans="1:79" ht="90" x14ac:dyDescent="0.25">
      <c r="A109" s="30" t="s">
        <v>5907</v>
      </c>
      <c r="B109" s="43">
        <f>VLOOKUP(A109,'2018 Yes Tab'!A$2:B$307,2,FALSE)</f>
        <v>1618</v>
      </c>
      <c r="C109" s="43"/>
      <c r="D109" s="30" t="s">
        <v>3412</v>
      </c>
      <c r="E109" s="30" t="s">
        <v>3413</v>
      </c>
      <c r="F109" s="51">
        <f>VLOOKUP(A109,Population!A198:C1141,2,FALSE)</f>
        <v>1618</v>
      </c>
      <c r="G109" s="30" t="s">
        <v>164</v>
      </c>
      <c r="H109" s="31" t="s">
        <v>3414</v>
      </c>
      <c r="I109" s="31" t="s">
        <v>164</v>
      </c>
      <c r="J109" s="31" t="s">
        <v>1273</v>
      </c>
      <c r="K109" s="31" t="s">
        <v>233</v>
      </c>
      <c r="L109" s="31" t="s">
        <v>157</v>
      </c>
      <c r="M109" s="31" t="s">
        <v>273</v>
      </c>
      <c r="N109" s="31" t="s">
        <v>1273</v>
      </c>
      <c r="O109" s="31" t="s">
        <v>2318</v>
      </c>
      <c r="P109" s="31" t="s">
        <v>3415</v>
      </c>
      <c r="Q109" s="31" t="s">
        <v>157</v>
      </c>
      <c r="R109" s="31" t="s">
        <v>332</v>
      </c>
      <c r="S109" s="31" t="s">
        <v>164</v>
      </c>
      <c r="T109" s="31" t="s">
        <v>1273</v>
      </c>
      <c r="U109" s="31" t="s">
        <v>233</v>
      </c>
      <c r="V109" s="31" t="s">
        <v>157</v>
      </c>
      <c r="W109" s="31" t="s">
        <v>273</v>
      </c>
      <c r="X109" s="31" t="s">
        <v>513</v>
      </c>
      <c r="Y109" s="31" t="s">
        <v>3416</v>
      </c>
      <c r="Z109" s="31" t="s">
        <v>3417</v>
      </c>
      <c r="AA109" s="31" t="s">
        <v>157</v>
      </c>
      <c r="AB109" s="31" t="s">
        <v>157</v>
      </c>
      <c r="AC109" s="31" t="s">
        <v>157</v>
      </c>
      <c r="AD109" s="31" t="s">
        <v>157</v>
      </c>
      <c r="AE109" s="31" t="s">
        <v>157</v>
      </c>
      <c r="AF109" s="31" t="s">
        <v>157</v>
      </c>
      <c r="AG109" s="31" t="s">
        <v>157</v>
      </c>
      <c r="AH109" s="32" t="s">
        <v>3414</v>
      </c>
      <c r="AI109" s="32" t="s">
        <v>332</v>
      </c>
      <c r="AJ109" s="32" t="s">
        <v>964</v>
      </c>
      <c r="AK109" s="32" t="s">
        <v>164</v>
      </c>
      <c r="AL109" s="32" t="s">
        <v>456</v>
      </c>
      <c r="AM109" s="32" t="s">
        <v>273</v>
      </c>
      <c r="AN109" s="32" t="s">
        <v>233</v>
      </c>
      <c r="AO109" s="32" t="s">
        <v>157</v>
      </c>
      <c r="AP109" s="32" t="s">
        <v>3418</v>
      </c>
      <c r="AQ109" s="32" t="s">
        <v>157</v>
      </c>
      <c r="AR109" s="32" t="s">
        <v>157</v>
      </c>
      <c r="AS109" s="32" t="s">
        <v>157</v>
      </c>
      <c r="AT109" s="32" t="s">
        <v>157</v>
      </c>
      <c r="AU109" s="32" t="s">
        <v>157</v>
      </c>
      <c r="AV109" s="32" t="s">
        <v>157</v>
      </c>
      <c r="AW109" s="32" t="s">
        <v>157</v>
      </c>
      <c r="AX109" s="32" t="s">
        <v>157</v>
      </c>
      <c r="AY109" s="32" t="s">
        <v>680</v>
      </c>
      <c r="AZ109" s="32" t="s">
        <v>164</v>
      </c>
      <c r="BA109" s="32" t="s">
        <v>456</v>
      </c>
      <c r="BB109" s="32" t="s">
        <v>273</v>
      </c>
      <c r="BC109" s="32" t="s">
        <v>233</v>
      </c>
      <c r="BD109" s="32" t="s">
        <v>157</v>
      </c>
      <c r="BE109" s="32" t="s">
        <v>3418</v>
      </c>
      <c r="BF109" s="32" t="s">
        <v>157</v>
      </c>
      <c r="BG109" s="32" t="s">
        <v>157</v>
      </c>
      <c r="BH109" s="32" t="s">
        <v>157</v>
      </c>
      <c r="BI109" s="32" t="s">
        <v>157</v>
      </c>
      <c r="BJ109" s="32" t="s">
        <v>157</v>
      </c>
      <c r="BK109" s="32" t="s">
        <v>157</v>
      </c>
      <c r="BL109" s="32" t="s">
        <v>157</v>
      </c>
      <c r="BM109" s="32" t="s">
        <v>157</v>
      </c>
      <c r="BN109" s="33" t="s">
        <v>164</v>
      </c>
      <c r="BO109" s="33" t="s">
        <v>157</v>
      </c>
      <c r="BP109" s="33" t="s">
        <v>157</v>
      </c>
      <c r="BQ109" s="33" t="s">
        <v>775</v>
      </c>
      <c r="BR109" s="33" t="s">
        <v>3419</v>
      </c>
      <c r="BS109" s="33" t="s">
        <v>157</v>
      </c>
      <c r="BT109" s="33" t="s">
        <v>3420</v>
      </c>
      <c r="BU109" s="34" t="s">
        <v>164</v>
      </c>
      <c r="BV109" s="34" t="s">
        <v>3421</v>
      </c>
      <c r="BW109" s="34" t="s">
        <v>162</v>
      </c>
      <c r="BX109" s="34" t="s">
        <v>157</v>
      </c>
      <c r="BY109" s="35" t="s">
        <v>3422</v>
      </c>
      <c r="BZ109" s="35" t="s">
        <v>162</v>
      </c>
      <c r="CA109" s="35" t="s">
        <v>157</v>
      </c>
    </row>
    <row r="110" spans="1:79" ht="60" x14ac:dyDescent="0.25">
      <c r="A110" s="30" t="s">
        <v>2116</v>
      </c>
      <c r="B110" s="43">
        <f>VLOOKUP(A110,'2018 Yes Tab'!A$2:B$307,2,FALSE)</f>
        <v>1629</v>
      </c>
      <c r="C110" s="43"/>
      <c r="D110" s="30" t="s">
        <v>2117</v>
      </c>
      <c r="E110" s="30" t="s">
        <v>2118</v>
      </c>
      <c r="F110" s="51">
        <f>VLOOKUP(A110,Population!A293:C1236,2,FALSE)</f>
        <v>1629</v>
      </c>
      <c r="G110" s="30" t="s">
        <v>164</v>
      </c>
      <c r="H110" s="31" t="s">
        <v>1383</v>
      </c>
      <c r="I110" s="31" t="s">
        <v>164</v>
      </c>
      <c r="J110" s="31" t="s">
        <v>2119</v>
      </c>
      <c r="K110" s="31" t="s">
        <v>233</v>
      </c>
      <c r="L110" s="31" t="s">
        <v>157</v>
      </c>
      <c r="M110" s="31" t="s">
        <v>2120</v>
      </c>
      <c r="N110" s="31" t="s">
        <v>2121</v>
      </c>
      <c r="O110" s="31" t="s">
        <v>2122</v>
      </c>
      <c r="P110" s="31" t="s">
        <v>2123</v>
      </c>
      <c r="Q110" s="31" t="s">
        <v>157</v>
      </c>
      <c r="R110" s="31" t="s">
        <v>320</v>
      </c>
      <c r="S110" s="31" t="s">
        <v>164</v>
      </c>
      <c r="T110" s="31" t="s">
        <v>2119</v>
      </c>
      <c r="U110" s="31" t="s">
        <v>233</v>
      </c>
      <c r="V110" s="31" t="s">
        <v>157</v>
      </c>
      <c r="W110" s="31" t="s">
        <v>2120</v>
      </c>
      <c r="X110" s="31" t="s">
        <v>2121</v>
      </c>
      <c r="Y110" s="31" t="s">
        <v>2124</v>
      </c>
      <c r="Z110" s="31" t="s">
        <v>2125</v>
      </c>
      <c r="AA110" s="31" t="s">
        <v>157</v>
      </c>
      <c r="AB110" s="31" t="s">
        <v>259</v>
      </c>
      <c r="AC110" s="31" t="s">
        <v>157</v>
      </c>
      <c r="AD110" s="31" t="s">
        <v>157</v>
      </c>
      <c r="AE110" s="31" t="s">
        <v>157</v>
      </c>
      <c r="AF110" s="31" t="s">
        <v>157</v>
      </c>
      <c r="AG110" s="31" t="s">
        <v>157</v>
      </c>
      <c r="AH110" s="32" t="s">
        <v>2126</v>
      </c>
      <c r="AI110" s="32" t="s">
        <v>2127</v>
      </c>
      <c r="AJ110" s="32" t="s">
        <v>2128</v>
      </c>
      <c r="AK110" s="32" t="s">
        <v>164</v>
      </c>
      <c r="AL110" s="32" t="s">
        <v>1244</v>
      </c>
      <c r="AM110" s="32" t="s">
        <v>2120</v>
      </c>
      <c r="AN110" s="32" t="s">
        <v>233</v>
      </c>
      <c r="AO110" s="32" t="s">
        <v>157</v>
      </c>
      <c r="AP110" s="32" t="s">
        <v>2129</v>
      </c>
      <c r="AQ110" s="32" t="s">
        <v>157</v>
      </c>
      <c r="AR110" s="32" t="s">
        <v>157</v>
      </c>
      <c r="AS110" s="32" t="s">
        <v>2130</v>
      </c>
      <c r="AT110" s="32" t="s">
        <v>359</v>
      </c>
      <c r="AU110" s="32" t="s">
        <v>157</v>
      </c>
      <c r="AV110" s="32" t="s">
        <v>157</v>
      </c>
      <c r="AW110" s="32" t="s">
        <v>2131</v>
      </c>
      <c r="AX110" s="32" t="s">
        <v>157</v>
      </c>
      <c r="AY110" s="32" t="s">
        <v>2132</v>
      </c>
      <c r="AZ110" s="32" t="s">
        <v>164</v>
      </c>
      <c r="BA110" s="32" t="s">
        <v>1244</v>
      </c>
      <c r="BB110" s="32" t="s">
        <v>2120</v>
      </c>
      <c r="BC110" s="32" t="s">
        <v>233</v>
      </c>
      <c r="BD110" s="32" t="s">
        <v>157</v>
      </c>
      <c r="BE110" s="32" t="s">
        <v>2133</v>
      </c>
      <c r="BF110" s="32" t="s">
        <v>157</v>
      </c>
      <c r="BG110" s="32" t="s">
        <v>157</v>
      </c>
      <c r="BH110" s="32" t="s">
        <v>2130</v>
      </c>
      <c r="BI110" s="32" t="s">
        <v>359</v>
      </c>
      <c r="BJ110" s="32" t="s">
        <v>157</v>
      </c>
      <c r="BK110" s="32" t="s">
        <v>157</v>
      </c>
      <c r="BL110" s="32" t="s">
        <v>2134</v>
      </c>
      <c r="BM110" s="32" t="s">
        <v>157</v>
      </c>
      <c r="BN110" s="33" t="s">
        <v>162</v>
      </c>
      <c r="BO110" s="33" t="s">
        <v>157</v>
      </c>
      <c r="BP110" s="33" t="s">
        <v>157</v>
      </c>
      <c r="BQ110" s="33" t="s">
        <v>157</v>
      </c>
      <c r="BR110" s="33" t="s">
        <v>157</v>
      </c>
      <c r="BS110" s="33" t="s">
        <v>157</v>
      </c>
      <c r="BT110" s="33" t="s">
        <v>157</v>
      </c>
      <c r="BU110" s="34" t="s">
        <v>164</v>
      </c>
      <c r="BV110" s="34" t="s">
        <v>2135</v>
      </c>
      <c r="BW110" s="34" t="s">
        <v>162</v>
      </c>
      <c r="BX110" s="34" t="s">
        <v>157</v>
      </c>
      <c r="BY110" s="35" t="s">
        <v>2136</v>
      </c>
      <c r="BZ110" s="35" t="s">
        <v>162</v>
      </c>
      <c r="CA110" s="35" t="s">
        <v>157</v>
      </c>
    </row>
    <row r="111" spans="1:79" ht="60" x14ac:dyDescent="0.25">
      <c r="A111" s="30" t="s">
        <v>1923</v>
      </c>
      <c r="B111" s="43">
        <f>VLOOKUP(A111,'2018 Yes Tab'!A$2:B$307,2,FALSE)</f>
        <v>1727</v>
      </c>
      <c r="C111" s="43"/>
      <c r="D111" s="30" t="s">
        <v>1924</v>
      </c>
      <c r="E111" s="30" t="s">
        <v>1925</v>
      </c>
      <c r="F111" s="51">
        <f>VLOOKUP(A111,Population!A146:C1089,2,FALSE)</f>
        <v>1727</v>
      </c>
      <c r="G111" s="30" t="s">
        <v>164</v>
      </c>
      <c r="H111" s="31" t="s">
        <v>1098</v>
      </c>
      <c r="I111" s="31" t="s">
        <v>164</v>
      </c>
      <c r="J111" s="31" t="s">
        <v>1926</v>
      </c>
      <c r="K111" s="31" t="s">
        <v>233</v>
      </c>
      <c r="L111" s="31" t="s">
        <v>157</v>
      </c>
      <c r="M111" s="31" t="s">
        <v>273</v>
      </c>
      <c r="N111" s="31" t="s">
        <v>1927</v>
      </c>
      <c r="O111" s="31" t="s">
        <v>157</v>
      </c>
      <c r="P111" s="31" t="s">
        <v>157</v>
      </c>
      <c r="Q111" s="31" t="s">
        <v>157</v>
      </c>
      <c r="R111" s="31" t="s">
        <v>186</v>
      </c>
      <c r="S111" s="31" t="s">
        <v>162</v>
      </c>
      <c r="T111" s="31" t="s">
        <v>157</v>
      </c>
      <c r="U111" s="31" t="s">
        <v>157</v>
      </c>
      <c r="V111" s="31" t="s">
        <v>157</v>
      </c>
      <c r="W111" s="31" t="s">
        <v>157</v>
      </c>
      <c r="X111" s="31" t="s">
        <v>157</v>
      </c>
      <c r="Y111" s="31" t="s">
        <v>157</v>
      </c>
      <c r="Z111" s="31" t="s">
        <v>157</v>
      </c>
      <c r="AA111" s="31" t="s">
        <v>157</v>
      </c>
      <c r="AB111" s="31" t="s">
        <v>157</v>
      </c>
      <c r="AC111" s="31" t="s">
        <v>157</v>
      </c>
      <c r="AD111" s="31" t="s">
        <v>157</v>
      </c>
      <c r="AE111" s="31" t="s">
        <v>157</v>
      </c>
      <c r="AF111" s="31" t="s">
        <v>157</v>
      </c>
      <c r="AG111" s="31" t="s">
        <v>157</v>
      </c>
      <c r="AH111" s="32" t="s">
        <v>1098</v>
      </c>
      <c r="AI111" s="32" t="s">
        <v>186</v>
      </c>
      <c r="AJ111" s="32" t="s">
        <v>1928</v>
      </c>
      <c r="AK111" s="32" t="s">
        <v>164</v>
      </c>
      <c r="AL111" s="32" t="s">
        <v>1929</v>
      </c>
      <c r="AM111" s="32" t="s">
        <v>273</v>
      </c>
      <c r="AN111" s="32" t="s">
        <v>233</v>
      </c>
      <c r="AO111" s="32" t="s">
        <v>157</v>
      </c>
      <c r="AP111" s="32" t="s">
        <v>1930</v>
      </c>
      <c r="AQ111" s="32" t="s">
        <v>157</v>
      </c>
      <c r="AR111" s="32" t="s">
        <v>1931</v>
      </c>
      <c r="AS111" s="32" t="s">
        <v>157</v>
      </c>
      <c r="AT111" s="32" t="s">
        <v>359</v>
      </c>
      <c r="AU111" s="32" t="s">
        <v>157</v>
      </c>
      <c r="AV111" s="32" t="s">
        <v>157</v>
      </c>
      <c r="AW111" s="32" t="s">
        <v>1932</v>
      </c>
      <c r="AX111" s="32" t="s">
        <v>157</v>
      </c>
      <c r="AY111" s="32" t="s">
        <v>470</v>
      </c>
      <c r="AZ111" s="32" t="s">
        <v>162</v>
      </c>
      <c r="BA111" s="32" t="s">
        <v>157</v>
      </c>
      <c r="BB111" s="32" t="s">
        <v>157</v>
      </c>
      <c r="BC111" s="32" t="s">
        <v>157</v>
      </c>
      <c r="BD111" s="32" t="s">
        <v>157</v>
      </c>
      <c r="BE111" s="32" t="s">
        <v>157</v>
      </c>
      <c r="BF111" s="32" t="s">
        <v>157</v>
      </c>
      <c r="BG111" s="32" t="s">
        <v>157</v>
      </c>
      <c r="BH111" s="32" t="s">
        <v>157</v>
      </c>
      <c r="BI111" s="32" t="s">
        <v>157</v>
      </c>
      <c r="BJ111" s="32" t="s">
        <v>157</v>
      </c>
      <c r="BK111" s="32" t="s">
        <v>157</v>
      </c>
      <c r="BL111" s="32" t="s">
        <v>157</v>
      </c>
      <c r="BM111" s="32" t="s">
        <v>157</v>
      </c>
      <c r="BN111" s="33" t="s">
        <v>164</v>
      </c>
      <c r="BO111" s="33" t="s">
        <v>177</v>
      </c>
      <c r="BP111" s="33" t="s">
        <v>177</v>
      </c>
      <c r="BQ111" s="33" t="s">
        <v>167</v>
      </c>
      <c r="BR111" s="33" t="s">
        <v>157</v>
      </c>
      <c r="BS111" s="33" t="s">
        <v>1933</v>
      </c>
      <c r="BT111" s="33" t="s">
        <v>157</v>
      </c>
      <c r="BU111" s="34" t="s">
        <v>162</v>
      </c>
      <c r="BV111" s="34" t="s">
        <v>157</v>
      </c>
      <c r="BW111" s="34" t="s">
        <v>164</v>
      </c>
      <c r="BX111" s="34" t="s">
        <v>1934</v>
      </c>
      <c r="BY111" s="35" t="s">
        <v>1935</v>
      </c>
      <c r="BZ111" s="35" t="s">
        <v>157</v>
      </c>
      <c r="CA111" s="35" t="s">
        <v>157</v>
      </c>
    </row>
    <row r="112" spans="1:79" ht="45" x14ac:dyDescent="0.25">
      <c r="A112" s="30" t="s">
        <v>5356</v>
      </c>
      <c r="B112" s="43">
        <f>VLOOKUP(A112,'2018 Yes Tab'!A$2:B$307,2,FALSE)</f>
        <v>1776</v>
      </c>
      <c r="C112" s="43"/>
      <c r="D112" s="30" t="s">
        <v>5357</v>
      </c>
      <c r="E112" s="30" t="s">
        <v>5358</v>
      </c>
      <c r="F112" s="51">
        <f>VLOOKUP(A112,Population!A87:C1030,2,FALSE)</f>
        <v>1776</v>
      </c>
      <c r="G112" s="30" t="s">
        <v>164</v>
      </c>
      <c r="H112" s="31" t="s">
        <v>5359</v>
      </c>
      <c r="I112" s="31" t="s">
        <v>164</v>
      </c>
      <c r="J112" s="31" t="s">
        <v>5360</v>
      </c>
      <c r="K112" s="31" t="s">
        <v>233</v>
      </c>
      <c r="L112" s="31" t="s">
        <v>157</v>
      </c>
      <c r="M112" s="31" t="s">
        <v>297</v>
      </c>
      <c r="N112" s="31" t="s">
        <v>5361</v>
      </c>
      <c r="O112" s="31" t="s">
        <v>3239</v>
      </c>
      <c r="P112" s="31" t="s">
        <v>5362</v>
      </c>
      <c r="Q112" s="31" t="s">
        <v>157</v>
      </c>
      <c r="R112" s="31" t="s">
        <v>377</v>
      </c>
      <c r="S112" s="31" t="s">
        <v>164</v>
      </c>
      <c r="T112" s="31" t="s">
        <v>5363</v>
      </c>
      <c r="U112" s="31" t="s">
        <v>233</v>
      </c>
      <c r="V112" s="31" t="s">
        <v>157</v>
      </c>
      <c r="W112" s="31" t="s">
        <v>273</v>
      </c>
      <c r="X112" s="31" t="s">
        <v>5364</v>
      </c>
      <c r="Y112" s="31" t="s">
        <v>5365</v>
      </c>
      <c r="Z112" s="31" t="s">
        <v>157</v>
      </c>
      <c r="AA112" s="31" t="s">
        <v>157</v>
      </c>
      <c r="AB112" s="31" t="s">
        <v>259</v>
      </c>
      <c r="AC112" s="31" t="s">
        <v>157</v>
      </c>
      <c r="AD112" s="31" t="s">
        <v>157</v>
      </c>
      <c r="AE112" s="31" t="s">
        <v>157</v>
      </c>
      <c r="AF112" s="31" t="s">
        <v>157</v>
      </c>
      <c r="AG112" s="31" t="s">
        <v>157</v>
      </c>
      <c r="AH112" s="32" t="s">
        <v>5366</v>
      </c>
      <c r="AI112" s="32" t="s">
        <v>189</v>
      </c>
      <c r="AJ112" s="32" t="s">
        <v>2096</v>
      </c>
      <c r="AK112" s="32" t="s">
        <v>164</v>
      </c>
      <c r="AL112" s="32" t="s">
        <v>5367</v>
      </c>
      <c r="AM112" s="32" t="s">
        <v>297</v>
      </c>
      <c r="AN112" s="32" t="s">
        <v>233</v>
      </c>
      <c r="AO112" s="32" t="s">
        <v>157</v>
      </c>
      <c r="AP112" s="32" t="s">
        <v>5368</v>
      </c>
      <c r="AQ112" s="32" t="s">
        <v>264</v>
      </c>
      <c r="AR112" s="32" t="s">
        <v>5367</v>
      </c>
      <c r="AS112" s="32" t="s">
        <v>157</v>
      </c>
      <c r="AT112" s="32" t="s">
        <v>259</v>
      </c>
      <c r="AU112" s="32" t="s">
        <v>157</v>
      </c>
      <c r="AV112" s="32" t="s">
        <v>157</v>
      </c>
      <c r="AW112" s="32" t="s">
        <v>157</v>
      </c>
      <c r="AX112" s="32" t="s">
        <v>157</v>
      </c>
      <c r="AY112" s="32" t="s">
        <v>5369</v>
      </c>
      <c r="AZ112" s="32" t="s">
        <v>164</v>
      </c>
      <c r="BA112" s="32" t="s">
        <v>5367</v>
      </c>
      <c r="BB112" s="32" t="s">
        <v>297</v>
      </c>
      <c r="BC112" s="32" t="s">
        <v>233</v>
      </c>
      <c r="BD112" s="32" t="s">
        <v>157</v>
      </c>
      <c r="BE112" s="32" t="s">
        <v>5370</v>
      </c>
      <c r="BF112" s="32" t="s">
        <v>341</v>
      </c>
      <c r="BG112" s="32" t="s">
        <v>5367</v>
      </c>
      <c r="BH112" s="32" t="s">
        <v>157</v>
      </c>
      <c r="BI112" s="32" t="s">
        <v>259</v>
      </c>
      <c r="BJ112" s="32" t="s">
        <v>157</v>
      </c>
      <c r="BK112" s="32" t="s">
        <v>157</v>
      </c>
      <c r="BL112" s="32" t="s">
        <v>157</v>
      </c>
      <c r="BM112" s="32" t="s">
        <v>157</v>
      </c>
      <c r="BN112" s="33" t="s">
        <v>164</v>
      </c>
      <c r="BO112" s="33" t="s">
        <v>190</v>
      </c>
      <c r="BP112" s="33" t="s">
        <v>190</v>
      </c>
      <c r="BQ112" s="33" t="s">
        <v>167</v>
      </c>
      <c r="BR112" s="33" t="s">
        <v>157</v>
      </c>
      <c r="BS112" s="33" t="s">
        <v>5371</v>
      </c>
      <c r="BT112" s="33" t="s">
        <v>5372</v>
      </c>
      <c r="BU112" s="34" t="s">
        <v>162</v>
      </c>
      <c r="BV112" s="34" t="s">
        <v>157</v>
      </c>
      <c r="BW112" s="34" t="s">
        <v>164</v>
      </c>
      <c r="BX112" s="34" t="s">
        <v>243</v>
      </c>
      <c r="BY112" s="35" t="s">
        <v>162</v>
      </c>
      <c r="BZ112" s="35" t="s">
        <v>5373</v>
      </c>
      <c r="CA112" s="35" t="s">
        <v>162</v>
      </c>
    </row>
    <row r="113" spans="1:79" ht="60" x14ac:dyDescent="0.25">
      <c r="A113" s="30" t="s">
        <v>4920</v>
      </c>
      <c r="B113" s="43">
        <f>VLOOKUP(A113,'2018 Yes Tab'!A$2:B$307,2,FALSE)</f>
        <v>1830</v>
      </c>
      <c r="C113" s="43"/>
      <c r="D113" s="30" t="s">
        <v>4921</v>
      </c>
      <c r="E113" s="30" t="s">
        <v>4922</v>
      </c>
      <c r="F113" s="51">
        <f>VLOOKUP(A113,Population!A193:C1136,2,FALSE)</f>
        <v>1830</v>
      </c>
      <c r="G113" s="30" t="s">
        <v>164</v>
      </c>
      <c r="H113" s="31" t="s">
        <v>4923</v>
      </c>
      <c r="I113" s="31" t="s">
        <v>164</v>
      </c>
      <c r="J113" s="31" t="s">
        <v>4924</v>
      </c>
      <c r="K113" s="31" t="s">
        <v>233</v>
      </c>
      <c r="L113" s="31" t="s">
        <v>157</v>
      </c>
      <c r="M113" s="31" t="s">
        <v>412</v>
      </c>
      <c r="N113" s="31" t="s">
        <v>4925</v>
      </c>
      <c r="O113" s="31" t="s">
        <v>4926</v>
      </c>
      <c r="P113" s="31" t="s">
        <v>4927</v>
      </c>
      <c r="Q113" s="31" t="s">
        <v>157</v>
      </c>
      <c r="R113" s="31" t="s">
        <v>682</v>
      </c>
      <c r="S113" s="31" t="s">
        <v>164</v>
      </c>
      <c r="T113" s="31" t="s">
        <v>4924</v>
      </c>
      <c r="U113" s="31" t="s">
        <v>233</v>
      </c>
      <c r="V113" s="31" t="s">
        <v>157</v>
      </c>
      <c r="W113" s="31" t="s">
        <v>412</v>
      </c>
      <c r="X113" s="31" t="s">
        <v>4928</v>
      </c>
      <c r="Y113" s="31" t="s">
        <v>157</v>
      </c>
      <c r="Z113" s="31" t="s">
        <v>157</v>
      </c>
      <c r="AA113" s="31" t="s">
        <v>4929</v>
      </c>
      <c r="AB113" s="31" t="s">
        <v>373</v>
      </c>
      <c r="AC113" s="31" t="s">
        <v>157</v>
      </c>
      <c r="AD113" s="31" t="s">
        <v>4930</v>
      </c>
      <c r="AE113" s="31" t="s">
        <v>157</v>
      </c>
      <c r="AF113" s="31" t="s">
        <v>157</v>
      </c>
      <c r="AG113" s="31" t="s">
        <v>157</v>
      </c>
      <c r="AH113" s="32" t="s">
        <v>4931</v>
      </c>
      <c r="AI113" s="32" t="s">
        <v>4932</v>
      </c>
      <c r="AJ113" s="32" t="s">
        <v>4933</v>
      </c>
      <c r="AK113" s="32" t="s">
        <v>164</v>
      </c>
      <c r="AL113" s="32" t="s">
        <v>4934</v>
      </c>
      <c r="AM113" s="32" t="s">
        <v>297</v>
      </c>
      <c r="AN113" s="32" t="s">
        <v>233</v>
      </c>
      <c r="AO113" s="32" t="s">
        <v>157</v>
      </c>
      <c r="AP113" s="32" t="s">
        <v>4935</v>
      </c>
      <c r="AQ113" s="32" t="s">
        <v>4936</v>
      </c>
      <c r="AR113" s="32" t="s">
        <v>157</v>
      </c>
      <c r="AS113" s="32" t="s">
        <v>157</v>
      </c>
      <c r="AT113" s="32" t="s">
        <v>626</v>
      </c>
      <c r="AU113" s="32" t="s">
        <v>157</v>
      </c>
      <c r="AV113" s="32" t="s">
        <v>4937</v>
      </c>
      <c r="AW113" s="32" t="s">
        <v>157</v>
      </c>
      <c r="AX113" s="32" t="s">
        <v>157</v>
      </c>
      <c r="AY113" s="32" t="s">
        <v>4938</v>
      </c>
      <c r="AZ113" s="32" t="s">
        <v>164</v>
      </c>
      <c r="BA113" s="32" t="s">
        <v>4934</v>
      </c>
      <c r="BB113" s="32" t="s">
        <v>297</v>
      </c>
      <c r="BC113" s="32" t="s">
        <v>233</v>
      </c>
      <c r="BD113" s="32" t="s">
        <v>157</v>
      </c>
      <c r="BE113" s="32" t="s">
        <v>4928</v>
      </c>
      <c r="BF113" s="32" t="s">
        <v>4939</v>
      </c>
      <c r="BG113" s="32" t="s">
        <v>157</v>
      </c>
      <c r="BH113" s="32" t="s">
        <v>157</v>
      </c>
      <c r="BI113" s="32" t="s">
        <v>626</v>
      </c>
      <c r="BJ113" s="32" t="s">
        <v>157</v>
      </c>
      <c r="BK113" s="32" t="s">
        <v>4937</v>
      </c>
      <c r="BL113" s="32" t="s">
        <v>157</v>
      </c>
      <c r="BM113" s="32" t="s">
        <v>157</v>
      </c>
      <c r="BN113" s="33" t="s">
        <v>162</v>
      </c>
      <c r="BO113" s="33" t="s">
        <v>157</v>
      </c>
      <c r="BP113" s="33" t="s">
        <v>157</v>
      </c>
      <c r="BQ113" s="33" t="s">
        <v>157</v>
      </c>
      <c r="BR113" s="33" t="s">
        <v>157</v>
      </c>
      <c r="BS113" s="33" t="s">
        <v>157</v>
      </c>
      <c r="BT113" s="33" t="s">
        <v>157</v>
      </c>
      <c r="BU113" s="34" t="s">
        <v>162</v>
      </c>
      <c r="BV113" s="34" t="s">
        <v>157</v>
      </c>
      <c r="BW113" s="34" t="s">
        <v>162</v>
      </c>
      <c r="BX113" s="34" t="s">
        <v>157</v>
      </c>
      <c r="BY113" s="35" t="s">
        <v>4940</v>
      </c>
      <c r="BZ113" s="35" t="s">
        <v>4941</v>
      </c>
      <c r="CA113" s="35" t="s">
        <v>157</v>
      </c>
    </row>
    <row r="114" spans="1:79" ht="45" x14ac:dyDescent="0.25">
      <c r="A114" s="30" t="s">
        <v>292</v>
      </c>
      <c r="B114" s="43">
        <f>VLOOKUP(A114,'2018 Yes Tab'!A$2:B$307,2,FALSE)</f>
        <v>1832</v>
      </c>
      <c r="C114" s="43"/>
      <c r="D114" s="30" t="s">
        <v>293</v>
      </c>
      <c r="E114" s="30" t="s">
        <v>294</v>
      </c>
      <c r="F114" s="51">
        <f>VLOOKUP(A114,Population!A74:C1017,2,FALSE)</f>
        <v>1832</v>
      </c>
      <c r="G114" s="30" t="s">
        <v>164</v>
      </c>
      <c r="H114" s="31" t="s">
        <v>295</v>
      </c>
      <c r="I114" s="31" t="s">
        <v>164</v>
      </c>
      <c r="J114" s="31" t="s">
        <v>296</v>
      </c>
      <c r="K114" s="31" t="s">
        <v>233</v>
      </c>
      <c r="L114" s="31" t="s">
        <v>157</v>
      </c>
      <c r="M114" s="31" t="s">
        <v>297</v>
      </c>
      <c r="N114" s="31" t="s">
        <v>298</v>
      </c>
      <c r="O114" s="31" t="s">
        <v>299</v>
      </c>
      <c r="P114" s="31" t="s">
        <v>300</v>
      </c>
      <c r="Q114" s="31" t="s">
        <v>157</v>
      </c>
      <c r="R114" s="31" t="s">
        <v>301</v>
      </c>
      <c r="S114" s="31" t="s">
        <v>162</v>
      </c>
      <c r="T114" s="31" t="s">
        <v>157</v>
      </c>
      <c r="U114" s="31" t="s">
        <v>157</v>
      </c>
      <c r="V114" s="31" t="s">
        <v>157</v>
      </c>
      <c r="W114" s="31" t="s">
        <v>157</v>
      </c>
      <c r="X114" s="31" t="s">
        <v>157</v>
      </c>
      <c r="Y114" s="31" t="s">
        <v>302</v>
      </c>
      <c r="Z114" s="31" t="s">
        <v>303</v>
      </c>
      <c r="AA114" s="31" t="s">
        <v>157</v>
      </c>
      <c r="AB114" s="31" t="s">
        <v>259</v>
      </c>
      <c r="AC114" s="31" t="s">
        <v>157</v>
      </c>
      <c r="AD114" s="31" t="s">
        <v>157</v>
      </c>
      <c r="AE114" s="31" t="s">
        <v>157</v>
      </c>
      <c r="AF114" s="31" t="s">
        <v>157</v>
      </c>
      <c r="AG114" s="31" t="s">
        <v>157</v>
      </c>
      <c r="AH114" s="32" t="s">
        <v>295</v>
      </c>
      <c r="AI114" s="32" t="s">
        <v>301</v>
      </c>
      <c r="AJ114" s="32" t="s">
        <v>304</v>
      </c>
      <c r="AK114" s="32" t="s">
        <v>164</v>
      </c>
      <c r="AL114" s="32" t="s">
        <v>305</v>
      </c>
      <c r="AM114" s="32" t="s">
        <v>273</v>
      </c>
      <c r="AN114" s="32" t="s">
        <v>233</v>
      </c>
      <c r="AO114" s="32" t="s">
        <v>157</v>
      </c>
      <c r="AP114" s="32" t="s">
        <v>306</v>
      </c>
      <c r="AQ114" s="32" t="s">
        <v>157</v>
      </c>
      <c r="AR114" s="32" t="s">
        <v>157</v>
      </c>
      <c r="AS114" s="32" t="s">
        <v>157</v>
      </c>
      <c r="AT114" s="32" t="s">
        <v>259</v>
      </c>
      <c r="AU114" s="32" t="s">
        <v>157</v>
      </c>
      <c r="AV114" s="32" t="s">
        <v>157</v>
      </c>
      <c r="AW114" s="32" t="s">
        <v>157</v>
      </c>
      <c r="AX114" s="32" t="s">
        <v>157</v>
      </c>
      <c r="AY114" s="32" t="s">
        <v>304</v>
      </c>
      <c r="AZ114" s="32" t="s">
        <v>162</v>
      </c>
      <c r="BA114" s="32" t="s">
        <v>157</v>
      </c>
      <c r="BB114" s="32" t="s">
        <v>157</v>
      </c>
      <c r="BC114" s="32" t="s">
        <v>157</v>
      </c>
      <c r="BD114" s="32" t="s">
        <v>157</v>
      </c>
      <c r="BE114" s="32" t="s">
        <v>157</v>
      </c>
      <c r="BF114" s="32" t="s">
        <v>157</v>
      </c>
      <c r="BG114" s="32" t="s">
        <v>157</v>
      </c>
      <c r="BH114" s="32" t="s">
        <v>157</v>
      </c>
      <c r="BI114" s="32" t="s">
        <v>157</v>
      </c>
      <c r="BJ114" s="32" t="s">
        <v>157</v>
      </c>
      <c r="BK114" s="32" t="s">
        <v>157</v>
      </c>
      <c r="BL114" s="32" t="s">
        <v>157</v>
      </c>
      <c r="BM114" s="32" t="s">
        <v>157</v>
      </c>
      <c r="BN114" s="33" t="s">
        <v>210</v>
      </c>
      <c r="BO114" s="33" t="s">
        <v>157</v>
      </c>
      <c r="BP114" s="33" t="s">
        <v>157</v>
      </c>
      <c r="BQ114" s="33" t="s">
        <v>157</v>
      </c>
      <c r="BR114" s="33" t="s">
        <v>157</v>
      </c>
      <c r="BS114" s="33" t="s">
        <v>157</v>
      </c>
      <c r="BT114" s="33" t="s">
        <v>157</v>
      </c>
      <c r="BU114" s="34" t="s">
        <v>162</v>
      </c>
      <c r="BV114" s="34" t="s">
        <v>157</v>
      </c>
      <c r="BW114" s="34" t="s">
        <v>162</v>
      </c>
      <c r="BX114" s="34" t="s">
        <v>157</v>
      </c>
      <c r="BY114" s="35" t="s">
        <v>307</v>
      </c>
      <c r="BZ114" s="35" t="s">
        <v>308</v>
      </c>
      <c r="CA114" s="35" t="s">
        <v>157</v>
      </c>
    </row>
    <row r="115" spans="1:79" ht="105" x14ac:dyDescent="0.25">
      <c r="A115" s="30" t="s">
        <v>2053</v>
      </c>
      <c r="B115" s="43">
        <f>VLOOKUP(A115,'2018 Yes Tab'!A$2:B$307,2,FALSE)</f>
        <v>1919</v>
      </c>
      <c r="C115" s="43"/>
      <c r="D115" s="30" t="s">
        <v>2054</v>
      </c>
      <c r="E115" s="30" t="s">
        <v>2055</v>
      </c>
      <c r="F115" s="51">
        <f>VLOOKUP(A115,Population!A117:C1060,2,FALSE)</f>
        <v>1919</v>
      </c>
      <c r="G115" s="30" t="s">
        <v>164</v>
      </c>
      <c r="H115" s="31" t="s">
        <v>2056</v>
      </c>
      <c r="I115" s="31" t="s">
        <v>164</v>
      </c>
      <c r="J115" s="31" t="s">
        <v>2057</v>
      </c>
      <c r="K115" s="31" t="s">
        <v>233</v>
      </c>
      <c r="L115" s="31" t="s">
        <v>157</v>
      </c>
      <c r="M115" s="31" t="s">
        <v>503</v>
      </c>
      <c r="N115" s="31" t="s">
        <v>2058</v>
      </c>
      <c r="O115" s="31" t="s">
        <v>2059</v>
      </c>
      <c r="P115" s="31" t="s">
        <v>2060</v>
      </c>
      <c r="Q115" s="31" t="s">
        <v>157</v>
      </c>
      <c r="R115" s="31" t="s">
        <v>2061</v>
      </c>
      <c r="S115" s="31" t="s">
        <v>164</v>
      </c>
      <c r="T115" s="31" t="s">
        <v>2057</v>
      </c>
      <c r="U115" s="31" t="s">
        <v>233</v>
      </c>
      <c r="V115" s="31" t="s">
        <v>157</v>
      </c>
      <c r="W115" s="31" t="s">
        <v>503</v>
      </c>
      <c r="X115" s="31" t="s">
        <v>2058</v>
      </c>
      <c r="Y115" s="31" t="s">
        <v>2062</v>
      </c>
      <c r="Z115" s="31" t="s">
        <v>2063</v>
      </c>
      <c r="AA115" s="31" t="s">
        <v>157</v>
      </c>
      <c r="AB115" s="31" t="s">
        <v>373</v>
      </c>
      <c r="AC115" s="31" t="s">
        <v>157</v>
      </c>
      <c r="AD115" s="31" t="s">
        <v>2064</v>
      </c>
      <c r="AE115" s="31" t="s">
        <v>157</v>
      </c>
      <c r="AF115" s="31" t="s">
        <v>157</v>
      </c>
      <c r="AG115" s="31" t="s">
        <v>157</v>
      </c>
      <c r="AH115" s="32" t="s">
        <v>2065</v>
      </c>
      <c r="AI115" s="32" t="s">
        <v>2066</v>
      </c>
      <c r="AJ115" s="32" t="s">
        <v>2067</v>
      </c>
      <c r="AK115" s="32" t="s">
        <v>164</v>
      </c>
      <c r="AL115" s="32" t="s">
        <v>2068</v>
      </c>
      <c r="AM115" s="32" t="s">
        <v>503</v>
      </c>
      <c r="AN115" s="32" t="s">
        <v>233</v>
      </c>
      <c r="AO115" s="32" t="s">
        <v>157</v>
      </c>
      <c r="AP115" s="32" t="s">
        <v>2069</v>
      </c>
      <c r="AQ115" s="32" t="s">
        <v>186</v>
      </c>
      <c r="AR115" s="32" t="s">
        <v>157</v>
      </c>
      <c r="AS115" s="32" t="s">
        <v>157</v>
      </c>
      <c r="AT115" s="32" t="s">
        <v>626</v>
      </c>
      <c r="AU115" s="32" t="s">
        <v>157</v>
      </c>
      <c r="AV115" s="32" t="s">
        <v>2070</v>
      </c>
      <c r="AW115" s="32" t="s">
        <v>157</v>
      </c>
      <c r="AX115" s="32" t="s">
        <v>157</v>
      </c>
      <c r="AY115" s="32" t="s">
        <v>2071</v>
      </c>
      <c r="AZ115" s="32" t="s">
        <v>164</v>
      </c>
      <c r="BA115" s="32" t="s">
        <v>2068</v>
      </c>
      <c r="BB115" s="32" t="s">
        <v>503</v>
      </c>
      <c r="BC115" s="32" t="s">
        <v>233</v>
      </c>
      <c r="BD115" s="32" t="s">
        <v>157</v>
      </c>
      <c r="BE115" s="32" t="s">
        <v>2069</v>
      </c>
      <c r="BF115" s="32" t="s">
        <v>186</v>
      </c>
      <c r="BG115" s="32" t="s">
        <v>157</v>
      </c>
      <c r="BH115" s="32" t="s">
        <v>157</v>
      </c>
      <c r="BI115" s="32" t="s">
        <v>626</v>
      </c>
      <c r="BJ115" s="32" t="s">
        <v>157</v>
      </c>
      <c r="BK115" s="32" t="s">
        <v>2072</v>
      </c>
      <c r="BL115" s="32" t="s">
        <v>157</v>
      </c>
      <c r="BM115" s="32" t="s">
        <v>157</v>
      </c>
      <c r="BN115" s="33" t="s">
        <v>164</v>
      </c>
      <c r="BO115" s="33" t="s">
        <v>1571</v>
      </c>
      <c r="BP115" s="33" t="s">
        <v>2073</v>
      </c>
      <c r="BQ115" s="33" t="s">
        <v>167</v>
      </c>
      <c r="BR115" s="33" t="s">
        <v>157</v>
      </c>
      <c r="BS115" s="33" t="s">
        <v>1537</v>
      </c>
      <c r="BT115" s="33" t="s">
        <v>2074</v>
      </c>
      <c r="BU115" s="34" t="s">
        <v>162</v>
      </c>
      <c r="BV115" s="34" t="s">
        <v>157</v>
      </c>
      <c r="BW115" s="34" t="s">
        <v>164</v>
      </c>
      <c r="BX115" s="34" t="s">
        <v>2075</v>
      </c>
      <c r="BY115" s="35" t="s">
        <v>2076</v>
      </c>
      <c r="BZ115" s="35" t="s">
        <v>2077</v>
      </c>
      <c r="CA115" s="35" t="s">
        <v>2078</v>
      </c>
    </row>
    <row r="116" spans="1:79" ht="45" x14ac:dyDescent="0.25">
      <c r="A116" s="30" t="s">
        <v>3010</v>
      </c>
      <c r="B116" s="43">
        <f>VLOOKUP(A116,'2018 Yes Tab'!A$2:B$307,2,FALSE)</f>
        <v>2067</v>
      </c>
      <c r="C116" s="43"/>
      <c r="D116" s="30" t="s">
        <v>3011</v>
      </c>
      <c r="E116" s="30" t="s">
        <v>3012</v>
      </c>
      <c r="F116" s="51">
        <f>VLOOKUP(A116,Population!A298:C1241,2,FALSE)</f>
        <v>2067</v>
      </c>
      <c r="G116" s="30" t="s">
        <v>164</v>
      </c>
      <c r="H116" s="31" t="s">
        <v>3013</v>
      </c>
      <c r="I116" s="31" t="s">
        <v>164</v>
      </c>
      <c r="J116" s="31" t="s">
        <v>3014</v>
      </c>
      <c r="K116" s="31" t="s">
        <v>233</v>
      </c>
      <c r="L116" s="31" t="s">
        <v>157</v>
      </c>
      <c r="M116" s="31" t="s">
        <v>503</v>
      </c>
      <c r="N116" s="31" t="s">
        <v>3015</v>
      </c>
      <c r="O116" s="31" t="s">
        <v>3016</v>
      </c>
      <c r="P116" s="31" t="s">
        <v>3017</v>
      </c>
      <c r="Q116" s="31" t="s">
        <v>157</v>
      </c>
      <c r="R116" s="31" t="s">
        <v>621</v>
      </c>
      <c r="S116" s="31" t="s">
        <v>164</v>
      </c>
      <c r="T116" s="31" t="s">
        <v>1677</v>
      </c>
      <c r="U116" s="31" t="s">
        <v>233</v>
      </c>
      <c r="V116" s="31" t="s">
        <v>157</v>
      </c>
      <c r="W116" s="31" t="s">
        <v>503</v>
      </c>
      <c r="X116" s="31" t="s">
        <v>3018</v>
      </c>
      <c r="Y116" s="31" t="s">
        <v>3019</v>
      </c>
      <c r="Z116" s="31" t="s">
        <v>3020</v>
      </c>
      <c r="AA116" s="31" t="s">
        <v>157</v>
      </c>
      <c r="AB116" s="31" t="s">
        <v>259</v>
      </c>
      <c r="AC116" s="31" t="s">
        <v>157</v>
      </c>
      <c r="AD116" s="31" t="s">
        <v>157</v>
      </c>
      <c r="AE116" s="31" t="s">
        <v>157</v>
      </c>
      <c r="AF116" s="31" t="s">
        <v>157</v>
      </c>
      <c r="AG116" s="31" t="s">
        <v>157</v>
      </c>
      <c r="AH116" s="32" t="s">
        <v>3021</v>
      </c>
      <c r="AI116" s="32" t="s">
        <v>283</v>
      </c>
      <c r="AJ116" s="32" t="s">
        <v>3022</v>
      </c>
      <c r="AK116" s="32" t="s">
        <v>164</v>
      </c>
      <c r="AL116" s="32" t="s">
        <v>3023</v>
      </c>
      <c r="AM116" s="32" t="s">
        <v>503</v>
      </c>
      <c r="AN116" s="32" t="s">
        <v>233</v>
      </c>
      <c r="AO116" s="32" t="s">
        <v>157</v>
      </c>
      <c r="AP116" s="32" t="s">
        <v>3024</v>
      </c>
      <c r="AQ116" s="32" t="s">
        <v>157</v>
      </c>
      <c r="AR116" s="32" t="s">
        <v>3025</v>
      </c>
      <c r="AS116" s="32" t="s">
        <v>157</v>
      </c>
      <c r="AT116" s="32" t="s">
        <v>247</v>
      </c>
      <c r="AU116" s="32" t="s">
        <v>157</v>
      </c>
      <c r="AV116" s="32" t="s">
        <v>3026</v>
      </c>
      <c r="AW116" s="32" t="s">
        <v>157</v>
      </c>
      <c r="AX116" s="32" t="s">
        <v>157</v>
      </c>
      <c r="AY116" s="32" t="s">
        <v>3027</v>
      </c>
      <c r="AZ116" s="32" t="s">
        <v>164</v>
      </c>
      <c r="BA116" s="32" t="s">
        <v>3028</v>
      </c>
      <c r="BB116" s="32" t="s">
        <v>503</v>
      </c>
      <c r="BC116" s="32" t="s">
        <v>233</v>
      </c>
      <c r="BD116" s="32" t="s">
        <v>157</v>
      </c>
      <c r="BE116" s="32" t="s">
        <v>3029</v>
      </c>
      <c r="BF116" s="32" t="s">
        <v>157</v>
      </c>
      <c r="BG116" s="32" t="s">
        <v>3030</v>
      </c>
      <c r="BH116" s="32" t="s">
        <v>157</v>
      </c>
      <c r="BI116" s="32" t="s">
        <v>247</v>
      </c>
      <c r="BJ116" s="32" t="s">
        <v>157</v>
      </c>
      <c r="BK116" s="32" t="s">
        <v>157</v>
      </c>
      <c r="BL116" s="32" t="s">
        <v>157</v>
      </c>
      <c r="BM116" s="32" t="s">
        <v>157</v>
      </c>
      <c r="BN116" s="33" t="s">
        <v>210</v>
      </c>
      <c r="BO116" s="33" t="s">
        <v>157</v>
      </c>
      <c r="BP116" s="33" t="s">
        <v>157</v>
      </c>
      <c r="BQ116" s="33" t="s">
        <v>157</v>
      </c>
      <c r="BR116" s="33" t="s">
        <v>157</v>
      </c>
      <c r="BS116" s="33" t="s">
        <v>157</v>
      </c>
      <c r="BT116" s="33" t="s">
        <v>157</v>
      </c>
      <c r="BU116" s="34" t="s">
        <v>164</v>
      </c>
      <c r="BV116" s="34" t="s">
        <v>2661</v>
      </c>
      <c r="BW116" s="34" t="s">
        <v>164</v>
      </c>
      <c r="BX116" s="34" t="s">
        <v>245</v>
      </c>
      <c r="BY116" s="35" t="s">
        <v>3031</v>
      </c>
      <c r="BZ116" s="35" t="s">
        <v>157</v>
      </c>
      <c r="CA116" s="35" t="s">
        <v>157</v>
      </c>
    </row>
    <row r="117" spans="1:79" ht="75" x14ac:dyDescent="0.25">
      <c r="A117" s="30" t="s">
        <v>4837</v>
      </c>
      <c r="B117" s="43">
        <f>VLOOKUP(A117,'2018 Yes Tab'!A$2:B$307,2,FALSE)</f>
        <v>2123</v>
      </c>
      <c r="C117" s="43"/>
      <c r="D117" s="30" t="s">
        <v>4838</v>
      </c>
      <c r="E117" s="30" t="s">
        <v>4839</v>
      </c>
      <c r="F117" s="51">
        <f>VLOOKUP(A117,Population!A92:C1035,2,FALSE)</f>
        <v>2123</v>
      </c>
      <c r="G117" s="30" t="s">
        <v>164</v>
      </c>
      <c r="H117" s="31" t="s">
        <v>4840</v>
      </c>
      <c r="I117" s="31" t="s">
        <v>164</v>
      </c>
      <c r="J117" s="31" t="s">
        <v>329</v>
      </c>
      <c r="K117" s="31" t="s">
        <v>233</v>
      </c>
      <c r="L117" s="31" t="s">
        <v>157</v>
      </c>
      <c r="M117" s="31" t="s">
        <v>440</v>
      </c>
      <c r="N117" s="31" t="s">
        <v>4841</v>
      </c>
      <c r="O117" s="31" t="s">
        <v>4842</v>
      </c>
      <c r="P117" s="31" t="s">
        <v>4843</v>
      </c>
      <c r="Q117" s="31" t="s">
        <v>157</v>
      </c>
      <c r="R117" s="31" t="s">
        <v>546</v>
      </c>
      <c r="S117" s="31" t="s">
        <v>164</v>
      </c>
      <c r="T117" s="31" t="s">
        <v>329</v>
      </c>
      <c r="U117" s="31" t="s">
        <v>233</v>
      </c>
      <c r="V117" s="31" t="s">
        <v>157</v>
      </c>
      <c r="W117" s="31" t="s">
        <v>440</v>
      </c>
      <c r="X117" s="31" t="s">
        <v>4841</v>
      </c>
      <c r="Y117" s="31" t="s">
        <v>4844</v>
      </c>
      <c r="Z117" s="31" t="s">
        <v>4845</v>
      </c>
      <c r="AA117" s="31" t="s">
        <v>157</v>
      </c>
      <c r="AB117" s="31" t="s">
        <v>373</v>
      </c>
      <c r="AC117" s="31" t="s">
        <v>4846</v>
      </c>
      <c r="AD117" s="31" t="s">
        <v>4847</v>
      </c>
      <c r="AE117" s="31" t="s">
        <v>157</v>
      </c>
      <c r="AF117" s="31" t="s">
        <v>157</v>
      </c>
      <c r="AG117" s="31" t="s">
        <v>4848</v>
      </c>
      <c r="AH117" s="32" t="s">
        <v>4849</v>
      </c>
      <c r="AI117" s="32" t="s">
        <v>546</v>
      </c>
      <c r="AJ117" s="32" t="s">
        <v>4850</v>
      </c>
      <c r="AK117" s="32" t="s">
        <v>164</v>
      </c>
      <c r="AL117" s="32" t="s">
        <v>710</v>
      </c>
      <c r="AM117" s="32" t="s">
        <v>440</v>
      </c>
      <c r="AN117" s="32" t="s">
        <v>233</v>
      </c>
      <c r="AO117" s="32" t="s">
        <v>157</v>
      </c>
      <c r="AP117" s="32" t="s">
        <v>4851</v>
      </c>
      <c r="AQ117" s="32" t="s">
        <v>157</v>
      </c>
      <c r="AR117" s="32" t="s">
        <v>4852</v>
      </c>
      <c r="AS117" s="32" t="s">
        <v>4853</v>
      </c>
      <c r="AT117" s="32" t="s">
        <v>626</v>
      </c>
      <c r="AU117" s="32" t="s">
        <v>4846</v>
      </c>
      <c r="AV117" s="32" t="s">
        <v>4854</v>
      </c>
      <c r="AW117" s="32" t="s">
        <v>157</v>
      </c>
      <c r="AX117" s="32" t="s">
        <v>157</v>
      </c>
      <c r="AY117" s="32" t="s">
        <v>4850</v>
      </c>
      <c r="AZ117" s="32" t="s">
        <v>164</v>
      </c>
      <c r="BA117" s="32" t="s">
        <v>710</v>
      </c>
      <c r="BB117" s="32" t="s">
        <v>440</v>
      </c>
      <c r="BC117" s="32" t="s">
        <v>233</v>
      </c>
      <c r="BD117" s="32" t="s">
        <v>157</v>
      </c>
      <c r="BE117" s="32" t="s">
        <v>4851</v>
      </c>
      <c r="BF117" s="32" t="s">
        <v>157</v>
      </c>
      <c r="BG117" s="32" t="s">
        <v>4852</v>
      </c>
      <c r="BH117" s="32" t="s">
        <v>4853</v>
      </c>
      <c r="BI117" s="32" t="s">
        <v>626</v>
      </c>
      <c r="BJ117" s="32" t="s">
        <v>4855</v>
      </c>
      <c r="BK117" s="32" t="s">
        <v>4854</v>
      </c>
      <c r="BL117" s="32" t="s">
        <v>157</v>
      </c>
      <c r="BM117" s="32" t="s">
        <v>157</v>
      </c>
      <c r="BN117" s="33" t="s">
        <v>162</v>
      </c>
      <c r="BO117" s="33" t="s">
        <v>157</v>
      </c>
      <c r="BP117" s="33" t="s">
        <v>157</v>
      </c>
      <c r="BQ117" s="33" t="s">
        <v>157</v>
      </c>
      <c r="BR117" s="33" t="s">
        <v>157</v>
      </c>
      <c r="BS117" s="33" t="s">
        <v>157</v>
      </c>
      <c r="BT117" s="33" t="s">
        <v>157</v>
      </c>
      <c r="BU117" s="34" t="s">
        <v>164</v>
      </c>
      <c r="BV117" s="34" t="s">
        <v>4856</v>
      </c>
      <c r="BW117" s="34" t="s">
        <v>164</v>
      </c>
      <c r="BX117" s="34" t="s">
        <v>4857</v>
      </c>
      <c r="BY117" s="35" t="s">
        <v>4858</v>
      </c>
      <c r="BZ117" s="35" t="s">
        <v>534</v>
      </c>
      <c r="CA117" s="35" t="s">
        <v>157</v>
      </c>
    </row>
    <row r="118" spans="1:79" ht="60" x14ac:dyDescent="0.25">
      <c r="A118" s="30" t="s">
        <v>2325</v>
      </c>
      <c r="B118" s="43">
        <f>VLOOKUP(A118,'2018 Yes Tab'!A$2:B$307,2,FALSE)</f>
        <v>2227</v>
      </c>
      <c r="C118" s="43"/>
      <c r="D118" s="30" t="s">
        <v>2326</v>
      </c>
      <c r="E118" s="30" t="s">
        <v>2327</v>
      </c>
      <c r="F118" s="51">
        <f>VLOOKUP(A118,Population!A237:C1180,2,FALSE)</f>
        <v>2227</v>
      </c>
      <c r="G118" s="30" t="s">
        <v>164</v>
      </c>
      <c r="H118" s="31" t="s">
        <v>2328</v>
      </c>
      <c r="I118" s="31" t="s">
        <v>164</v>
      </c>
      <c r="J118" s="31" t="s">
        <v>2329</v>
      </c>
      <c r="K118" s="31" t="s">
        <v>233</v>
      </c>
      <c r="L118" s="31" t="s">
        <v>157</v>
      </c>
      <c r="M118" s="31" t="s">
        <v>273</v>
      </c>
      <c r="N118" s="31" t="s">
        <v>2330</v>
      </c>
      <c r="O118" s="31" t="s">
        <v>2331</v>
      </c>
      <c r="P118" s="31" t="s">
        <v>2332</v>
      </c>
      <c r="Q118" s="31" t="s">
        <v>157</v>
      </c>
      <c r="R118" s="31" t="s">
        <v>2333</v>
      </c>
      <c r="S118" s="31" t="s">
        <v>164</v>
      </c>
      <c r="T118" s="31" t="s">
        <v>2334</v>
      </c>
      <c r="U118" s="31" t="s">
        <v>233</v>
      </c>
      <c r="V118" s="31" t="s">
        <v>157</v>
      </c>
      <c r="W118" s="31" t="s">
        <v>273</v>
      </c>
      <c r="X118" s="31" t="s">
        <v>2330</v>
      </c>
      <c r="Y118" s="31" t="s">
        <v>2335</v>
      </c>
      <c r="Z118" s="31" t="s">
        <v>2336</v>
      </c>
      <c r="AA118" s="31" t="s">
        <v>157</v>
      </c>
      <c r="AB118" s="31" t="s">
        <v>373</v>
      </c>
      <c r="AC118" s="31" t="s">
        <v>157</v>
      </c>
      <c r="AD118" s="31" t="s">
        <v>2337</v>
      </c>
      <c r="AE118" s="31" t="s">
        <v>157</v>
      </c>
      <c r="AF118" s="31" t="s">
        <v>157</v>
      </c>
      <c r="AG118" s="31" t="s">
        <v>157</v>
      </c>
      <c r="AH118" s="32" t="s">
        <v>1156</v>
      </c>
      <c r="AI118" s="32" t="s">
        <v>2338</v>
      </c>
      <c r="AJ118" s="32" t="s">
        <v>595</v>
      </c>
      <c r="AK118" s="32" t="s">
        <v>164</v>
      </c>
      <c r="AL118" s="32" t="s">
        <v>964</v>
      </c>
      <c r="AM118" s="32" t="s">
        <v>273</v>
      </c>
      <c r="AN118" s="32" t="s">
        <v>233</v>
      </c>
      <c r="AO118" s="32" t="s">
        <v>157</v>
      </c>
      <c r="AP118" s="32" t="s">
        <v>2339</v>
      </c>
      <c r="AQ118" s="32" t="s">
        <v>157</v>
      </c>
      <c r="AR118" s="32" t="s">
        <v>595</v>
      </c>
      <c r="AS118" s="32" t="s">
        <v>2340</v>
      </c>
      <c r="AT118" s="32" t="s">
        <v>626</v>
      </c>
      <c r="AU118" s="32" t="s">
        <v>964</v>
      </c>
      <c r="AV118" s="32" t="s">
        <v>2341</v>
      </c>
      <c r="AW118" s="32" t="s">
        <v>157</v>
      </c>
      <c r="AX118" s="32" t="s">
        <v>157</v>
      </c>
      <c r="AY118" s="32" t="s">
        <v>964</v>
      </c>
      <c r="AZ118" s="32" t="s">
        <v>164</v>
      </c>
      <c r="BA118" s="32" t="s">
        <v>964</v>
      </c>
      <c r="BB118" s="32" t="s">
        <v>273</v>
      </c>
      <c r="BC118" s="32" t="s">
        <v>233</v>
      </c>
      <c r="BD118" s="32" t="s">
        <v>157</v>
      </c>
      <c r="BE118" s="32" t="s">
        <v>2339</v>
      </c>
      <c r="BF118" s="32" t="s">
        <v>157</v>
      </c>
      <c r="BG118" s="32" t="s">
        <v>964</v>
      </c>
      <c r="BH118" s="32" t="s">
        <v>2342</v>
      </c>
      <c r="BI118" s="32" t="s">
        <v>626</v>
      </c>
      <c r="BJ118" s="32" t="s">
        <v>964</v>
      </c>
      <c r="BK118" s="32" t="s">
        <v>2343</v>
      </c>
      <c r="BL118" s="32" t="s">
        <v>157</v>
      </c>
      <c r="BM118" s="32" t="s">
        <v>157</v>
      </c>
      <c r="BN118" s="33" t="s">
        <v>164</v>
      </c>
      <c r="BO118" s="33" t="s">
        <v>190</v>
      </c>
      <c r="BP118" s="33" t="s">
        <v>470</v>
      </c>
      <c r="BQ118" s="33" t="s">
        <v>167</v>
      </c>
      <c r="BR118" s="33" t="s">
        <v>157</v>
      </c>
      <c r="BS118" s="33" t="s">
        <v>1013</v>
      </c>
      <c r="BT118" s="33" t="s">
        <v>2344</v>
      </c>
      <c r="BU118" s="34" t="s">
        <v>162</v>
      </c>
      <c r="BV118" s="34" t="s">
        <v>157</v>
      </c>
      <c r="BW118" s="34" t="s">
        <v>162</v>
      </c>
      <c r="BX118" s="34" t="s">
        <v>157</v>
      </c>
      <c r="BY118" s="35" t="s">
        <v>2345</v>
      </c>
      <c r="BZ118" s="35" t="s">
        <v>2346</v>
      </c>
      <c r="CA118" s="35" t="s">
        <v>157</v>
      </c>
    </row>
    <row r="119" spans="1:79" x14ac:dyDescent="0.25">
      <c r="A119" s="30" t="s">
        <v>3270</v>
      </c>
      <c r="B119" s="43">
        <f>VLOOKUP(A119,'2018 Yes Tab'!A$2:B$307,2,FALSE)</f>
        <v>2254</v>
      </c>
      <c r="C119" s="43"/>
      <c r="D119" s="30" t="s">
        <v>3271</v>
      </c>
      <c r="E119" s="30" t="s">
        <v>3272</v>
      </c>
      <c r="F119" s="51">
        <f>VLOOKUP(A119,Population!A191:C1134,2,FALSE)</f>
        <v>2254</v>
      </c>
      <c r="G119" s="30" t="s">
        <v>164</v>
      </c>
      <c r="H119" s="31" t="s">
        <v>3273</v>
      </c>
      <c r="I119" s="31" t="s">
        <v>164</v>
      </c>
      <c r="J119" s="31" t="s">
        <v>1403</v>
      </c>
      <c r="K119" s="31" t="s">
        <v>233</v>
      </c>
      <c r="L119" s="31" t="s">
        <v>157</v>
      </c>
      <c r="M119" s="31" t="s">
        <v>340</v>
      </c>
      <c r="N119" s="31" t="s">
        <v>273</v>
      </c>
      <c r="O119" s="31" t="s">
        <v>157</v>
      </c>
      <c r="P119" s="31" t="s">
        <v>157</v>
      </c>
      <c r="Q119" s="31" t="s">
        <v>157</v>
      </c>
      <c r="R119" s="31" t="s">
        <v>463</v>
      </c>
      <c r="S119" s="31" t="s">
        <v>164</v>
      </c>
      <c r="T119" s="31" t="s">
        <v>1403</v>
      </c>
      <c r="U119" s="31" t="s">
        <v>233</v>
      </c>
      <c r="V119" s="31" t="s">
        <v>157</v>
      </c>
      <c r="W119" s="31" t="s">
        <v>340</v>
      </c>
      <c r="X119" s="31" t="s">
        <v>3274</v>
      </c>
      <c r="Y119" s="31" t="s">
        <v>157</v>
      </c>
      <c r="Z119" s="31" t="s">
        <v>157</v>
      </c>
      <c r="AA119" s="31" t="s">
        <v>157</v>
      </c>
      <c r="AB119" s="31" t="s">
        <v>259</v>
      </c>
      <c r="AC119" s="31" t="s">
        <v>157</v>
      </c>
      <c r="AD119" s="31" t="s">
        <v>157</v>
      </c>
      <c r="AE119" s="31" t="s">
        <v>157</v>
      </c>
      <c r="AF119" s="31" t="s">
        <v>157</v>
      </c>
      <c r="AG119" s="31" t="s">
        <v>157</v>
      </c>
      <c r="AH119" s="32" t="s">
        <v>3273</v>
      </c>
      <c r="AI119" s="32" t="s">
        <v>463</v>
      </c>
      <c r="AJ119" s="32" t="s">
        <v>813</v>
      </c>
      <c r="AK119" s="32" t="s">
        <v>164</v>
      </c>
      <c r="AL119" s="32" t="s">
        <v>1403</v>
      </c>
      <c r="AM119" s="32" t="s">
        <v>186</v>
      </c>
      <c r="AN119" s="32" t="s">
        <v>233</v>
      </c>
      <c r="AO119" s="32" t="s">
        <v>157</v>
      </c>
      <c r="AP119" s="32" t="s">
        <v>3274</v>
      </c>
      <c r="AQ119" s="32" t="s">
        <v>157</v>
      </c>
      <c r="AR119" s="32" t="s">
        <v>157</v>
      </c>
      <c r="AS119" s="32" t="s">
        <v>157</v>
      </c>
      <c r="AT119" s="32" t="s">
        <v>259</v>
      </c>
      <c r="AU119" s="32" t="s">
        <v>157</v>
      </c>
      <c r="AV119" s="32" t="s">
        <v>157</v>
      </c>
      <c r="AW119" s="32" t="s">
        <v>157</v>
      </c>
      <c r="AX119" s="32" t="s">
        <v>157</v>
      </c>
      <c r="AY119" s="32" t="s">
        <v>3275</v>
      </c>
      <c r="AZ119" s="32" t="s">
        <v>162</v>
      </c>
      <c r="BA119" s="32" t="s">
        <v>157</v>
      </c>
      <c r="BB119" s="32" t="s">
        <v>157</v>
      </c>
      <c r="BC119" s="32" t="s">
        <v>157</v>
      </c>
      <c r="BD119" s="32" t="s">
        <v>157</v>
      </c>
      <c r="BE119" s="32" t="s">
        <v>157</v>
      </c>
      <c r="BF119" s="32" t="s">
        <v>157</v>
      </c>
      <c r="BG119" s="32" t="s">
        <v>157</v>
      </c>
      <c r="BH119" s="32" t="s">
        <v>157</v>
      </c>
      <c r="BI119" s="32" t="s">
        <v>259</v>
      </c>
      <c r="BJ119" s="32" t="s">
        <v>157</v>
      </c>
      <c r="BK119" s="32" t="s">
        <v>157</v>
      </c>
      <c r="BL119" s="32" t="s">
        <v>157</v>
      </c>
      <c r="BM119" s="32" t="s">
        <v>157</v>
      </c>
      <c r="BN119" s="33" t="s">
        <v>162</v>
      </c>
      <c r="BO119" s="33" t="s">
        <v>157</v>
      </c>
      <c r="BP119" s="33" t="s">
        <v>157</v>
      </c>
      <c r="BQ119" s="33" t="s">
        <v>157</v>
      </c>
      <c r="BR119" s="33" t="s">
        <v>157</v>
      </c>
      <c r="BS119" s="33" t="s">
        <v>157</v>
      </c>
      <c r="BT119" s="33" t="s">
        <v>157</v>
      </c>
      <c r="BU119" s="34" t="s">
        <v>162</v>
      </c>
      <c r="BV119" s="34" t="s">
        <v>157</v>
      </c>
      <c r="BW119" s="34" t="s">
        <v>164</v>
      </c>
      <c r="BX119" s="34" t="s">
        <v>3276</v>
      </c>
      <c r="BY119" s="35" t="s">
        <v>157</v>
      </c>
      <c r="BZ119" s="35" t="s">
        <v>157</v>
      </c>
      <c r="CA119" s="35" t="s">
        <v>157</v>
      </c>
    </row>
    <row r="120" spans="1:79" ht="45" x14ac:dyDescent="0.25">
      <c r="A120" s="30" t="s">
        <v>5881</v>
      </c>
      <c r="B120" s="43">
        <f>VLOOKUP(A120,'2018 Yes Tab'!A$2:B$307,2,FALSE)</f>
        <v>2282</v>
      </c>
      <c r="C120" s="43"/>
      <c r="D120" s="30" t="s">
        <v>1731</v>
      </c>
      <c r="E120" s="30" t="s">
        <v>1732</v>
      </c>
      <c r="F120" s="51">
        <f>VLOOKUP(A120,Population!A132:C1075,2,FALSE)</f>
        <v>2282</v>
      </c>
      <c r="G120" s="30" t="s">
        <v>164</v>
      </c>
      <c r="H120" s="31" t="s">
        <v>1733</v>
      </c>
      <c r="I120" s="31" t="s">
        <v>164</v>
      </c>
      <c r="J120" s="31" t="s">
        <v>1734</v>
      </c>
      <c r="K120" s="31" t="s">
        <v>614</v>
      </c>
      <c r="L120" s="31" t="s">
        <v>157</v>
      </c>
      <c r="M120" s="31" t="s">
        <v>764</v>
      </c>
      <c r="N120" s="31" t="s">
        <v>1735</v>
      </c>
      <c r="O120" s="31" t="s">
        <v>157</v>
      </c>
      <c r="P120" s="31" t="s">
        <v>157</v>
      </c>
      <c r="Q120" s="31" t="s">
        <v>1736</v>
      </c>
      <c r="R120" s="31" t="s">
        <v>1737</v>
      </c>
      <c r="S120" s="31" t="s">
        <v>164</v>
      </c>
      <c r="T120" s="31" t="s">
        <v>1734</v>
      </c>
      <c r="U120" s="31" t="s">
        <v>614</v>
      </c>
      <c r="V120" s="31" t="s">
        <v>157</v>
      </c>
      <c r="W120" s="31" t="s">
        <v>764</v>
      </c>
      <c r="X120" s="31" t="s">
        <v>1735</v>
      </c>
      <c r="Y120" s="31" t="s">
        <v>157</v>
      </c>
      <c r="Z120" s="31" t="s">
        <v>157</v>
      </c>
      <c r="AA120" s="31" t="s">
        <v>1738</v>
      </c>
      <c r="AB120" s="31" t="s">
        <v>259</v>
      </c>
      <c r="AC120" s="31" t="s">
        <v>157</v>
      </c>
      <c r="AD120" s="31" t="s">
        <v>157</v>
      </c>
      <c r="AE120" s="31" t="s">
        <v>157</v>
      </c>
      <c r="AF120" s="31" t="s">
        <v>157</v>
      </c>
      <c r="AG120" s="31" t="s">
        <v>157</v>
      </c>
      <c r="AH120" s="32" t="s">
        <v>1733</v>
      </c>
      <c r="AI120" s="32" t="s">
        <v>1739</v>
      </c>
      <c r="AJ120" s="32" t="s">
        <v>1740</v>
      </c>
      <c r="AK120" s="32" t="s">
        <v>164</v>
      </c>
      <c r="AL120" s="32" t="s">
        <v>1740</v>
      </c>
      <c r="AM120" s="32" t="s">
        <v>764</v>
      </c>
      <c r="AN120" s="32" t="s">
        <v>614</v>
      </c>
      <c r="AO120" s="32" t="s">
        <v>157</v>
      </c>
      <c r="AP120" s="32" t="s">
        <v>1741</v>
      </c>
      <c r="AQ120" s="32" t="s">
        <v>157</v>
      </c>
      <c r="AR120" s="32" t="s">
        <v>157</v>
      </c>
      <c r="AS120" s="32" t="s">
        <v>1740</v>
      </c>
      <c r="AT120" s="32" t="s">
        <v>259</v>
      </c>
      <c r="AU120" s="32" t="s">
        <v>157</v>
      </c>
      <c r="AV120" s="32" t="s">
        <v>157</v>
      </c>
      <c r="AW120" s="32" t="s">
        <v>157</v>
      </c>
      <c r="AX120" s="32" t="s">
        <v>157</v>
      </c>
      <c r="AY120" s="32" t="s">
        <v>157</v>
      </c>
      <c r="AZ120" s="32" t="s">
        <v>164</v>
      </c>
      <c r="BA120" s="32" t="s">
        <v>1740</v>
      </c>
      <c r="BB120" s="32" t="s">
        <v>764</v>
      </c>
      <c r="BC120" s="32" t="s">
        <v>614</v>
      </c>
      <c r="BD120" s="32" t="s">
        <v>157</v>
      </c>
      <c r="BE120" s="32" t="s">
        <v>1741</v>
      </c>
      <c r="BF120" s="32" t="s">
        <v>157</v>
      </c>
      <c r="BG120" s="32" t="s">
        <v>157</v>
      </c>
      <c r="BH120" s="32" t="s">
        <v>1740</v>
      </c>
      <c r="BI120" s="32" t="s">
        <v>259</v>
      </c>
      <c r="BJ120" s="32" t="s">
        <v>157</v>
      </c>
      <c r="BK120" s="32" t="s">
        <v>157</v>
      </c>
      <c r="BL120" s="32" t="s">
        <v>157</v>
      </c>
      <c r="BM120" s="32" t="s">
        <v>157</v>
      </c>
      <c r="BN120" s="33" t="s">
        <v>164</v>
      </c>
      <c r="BO120" s="33" t="s">
        <v>1733</v>
      </c>
      <c r="BP120" s="33" t="s">
        <v>1219</v>
      </c>
      <c r="BQ120" s="33" t="s">
        <v>167</v>
      </c>
      <c r="BR120" s="33" t="s">
        <v>157</v>
      </c>
      <c r="BS120" s="33" t="s">
        <v>1537</v>
      </c>
      <c r="BT120" s="33" t="s">
        <v>1537</v>
      </c>
      <c r="BU120" s="34" t="s">
        <v>162</v>
      </c>
      <c r="BV120" s="34" t="s">
        <v>157</v>
      </c>
      <c r="BW120" s="34" t="s">
        <v>164</v>
      </c>
      <c r="BX120" s="34" t="s">
        <v>1742</v>
      </c>
      <c r="BY120" s="35" t="s">
        <v>580</v>
      </c>
      <c r="BZ120" s="35" t="s">
        <v>1743</v>
      </c>
      <c r="CA120" s="35" t="s">
        <v>157</v>
      </c>
    </row>
    <row r="121" spans="1:79" ht="30" x14ac:dyDescent="0.25">
      <c r="A121" s="30" t="s">
        <v>4675</v>
      </c>
      <c r="B121" s="43">
        <f>VLOOKUP(A121,'2018 Yes Tab'!A$2:B$307,2,FALSE)</f>
        <v>2324</v>
      </c>
      <c r="C121" s="43"/>
      <c r="D121" s="30" t="s">
        <v>4676</v>
      </c>
      <c r="E121" s="30" t="s">
        <v>4677</v>
      </c>
      <c r="F121" s="51">
        <f>VLOOKUP(A121,Population!A148:C1091,2,FALSE)</f>
        <v>2324</v>
      </c>
      <c r="G121" s="30" t="s">
        <v>164</v>
      </c>
      <c r="H121" s="31" t="s">
        <v>4678</v>
      </c>
      <c r="I121" s="31" t="s">
        <v>164</v>
      </c>
      <c r="J121" s="31" t="s">
        <v>710</v>
      </c>
      <c r="K121" s="31" t="s">
        <v>233</v>
      </c>
      <c r="L121" s="31" t="s">
        <v>157</v>
      </c>
      <c r="M121" s="31" t="s">
        <v>340</v>
      </c>
      <c r="N121" s="31" t="s">
        <v>4679</v>
      </c>
      <c r="O121" s="31" t="s">
        <v>4680</v>
      </c>
      <c r="P121" s="31" t="s">
        <v>4681</v>
      </c>
      <c r="Q121" s="31" t="s">
        <v>157</v>
      </c>
      <c r="R121" s="31" t="s">
        <v>1660</v>
      </c>
      <c r="S121" s="31" t="s">
        <v>164</v>
      </c>
      <c r="T121" s="31" t="s">
        <v>710</v>
      </c>
      <c r="U121" s="31" t="s">
        <v>233</v>
      </c>
      <c r="V121" s="31" t="s">
        <v>157</v>
      </c>
      <c r="W121" s="31" t="s">
        <v>340</v>
      </c>
      <c r="X121" s="31" t="s">
        <v>4679</v>
      </c>
      <c r="Y121" s="31" t="s">
        <v>4682</v>
      </c>
      <c r="Z121" s="31" t="s">
        <v>4683</v>
      </c>
      <c r="AA121" s="31" t="s">
        <v>157</v>
      </c>
      <c r="AB121" s="31" t="s">
        <v>259</v>
      </c>
      <c r="AC121" s="31" t="s">
        <v>157</v>
      </c>
      <c r="AD121" s="31" t="s">
        <v>157</v>
      </c>
      <c r="AE121" s="31" t="s">
        <v>157</v>
      </c>
      <c r="AF121" s="31" t="s">
        <v>157</v>
      </c>
      <c r="AG121" s="31" t="s">
        <v>157</v>
      </c>
      <c r="AH121" s="32" t="s">
        <v>4684</v>
      </c>
      <c r="AI121" s="32" t="s">
        <v>1660</v>
      </c>
      <c r="AJ121" s="32" t="s">
        <v>1431</v>
      </c>
      <c r="AK121" s="32" t="s">
        <v>164</v>
      </c>
      <c r="AL121" s="32" t="s">
        <v>470</v>
      </c>
      <c r="AM121" s="32" t="s">
        <v>340</v>
      </c>
      <c r="AN121" s="32" t="s">
        <v>167</v>
      </c>
      <c r="AO121" s="32" t="s">
        <v>4685</v>
      </c>
      <c r="AP121" s="32" t="s">
        <v>4679</v>
      </c>
      <c r="AQ121" s="32" t="s">
        <v>1136</v>
      </c>
      <c r="AR121" s="32" t="s">
        <v>4686</v>
      </c>
      <c r="AS121" s="32" t="s">
        <v>157</v>
      </c>
      <c r="AT121" s="32" t="s">
        <v>259</v>
      </c>
      <c r="AU121" s="32" t="s">
        <v>4687</v>
      </c>
      <c r="AV121" s="32" t="s">
        <v>157</v>
      </c>
      <c r="AW121" s="32" t="s">
        <v>157</v>
      </c>
      <c r="AX121" s="32" t="s">
        <v>157</v>
      </c>
      <c r="AY121" s="32" t="s">
        <v>304</v>
      </c>
      <c r="AZ121" s="32" t="s">
        <v>164</v>
      </c>
      <c r="BA121" s="32" t="s">
        <v>470</v>
      </c>
      <c r="BB121" s="32" t="s">
        <v>1136</v>
      </c>
      <c r="BC121" s="32" t="s">
        <v>233</v>
      </c>
      <c r="BD121" s="32" t="s">
        <v>157</v>
      </c>
      <c r="BE121" s="32" t="s">
        <v>4679</v>
      </c>
      <c r="BF121" s="32" t="s">
        <v>304</v>
      </c>
      <c r="BG121" s="32" t="s">
        <v>4686</v>
      </c>
      <c r="BH121" s="32" t="s">
        <v>157</v>
      </c>
      <c r="BI121" s="32" t="s">
        <v>259</v>
      </c>
      <c r="BJ121" s="32" t="s">
        <v>4685</v>
      </c>
      <c r="BK121" s="32" t="s">
        <v>157</v>
      </c>
      <c r="BL121" s="32" t="s">
        <v>157</v>
      </c>
      <c r="BM121" s="32" t="s">
        <v>157</v>
      </c>
      <c r="BN121" s="33" t="s">
        <v>162</v>
      </c>
      <c r="BO121" s="33" t="s">
        <v>157</v>
      </c>
      <c r="BP121" s="33" t="s">
        <v>157</v>
      </c>
      <c r="BQ121" s="33" t="s">
        <v>157</v>
      </c>
      <c r="BR121" s="33" t="s">
        <v>157</v>
      </c>
      <c r="BS121" s="33" t="s">
        <v>157</v>
      </c>
      <c r="BT121" s="33" t="s">
        <v>157</v>
      </c>
      <c r="BU121" s="34" t="s">
        <v>164</v>
      </c>
      <c r="BV121" s="34" t="s">
        <v>816</v>
      </c>
      <c r="BW121" s="34" t="s">
        <v>162</v>
      </c>
      <c r="BX121" s="34" t="s">
        <v>157</v>
      </c>
      <c r="BY121" s="35" t="s">
        <v>157</v>
      </c>
      <c r="BZ121" s="35" t="s">
        <v>157</v>
      </c>
      <c r="CA121" s="35" t="s">
        <v>157</v>
      </c>
    </row>
    <row r="122" spans="1:79" ht="30" x14ac:dyDescent="0.25">
      <c r="A122" s="30" t="s">
        <v>2770</v>
      </c>
      <c r="B122" s="43">
        <f>VLOOKUP(A122,'2018 Yes Tab'!A$2:B$307,2,FALSE)</f>
        <v>2520</v>
      </c>
      <c r="C122" s="43"/>
      <c r="D122" s="30" t="s">
        <v>2771</v>
      </c>
      <c r="E122" s="30" t="s">
        <v>2772</v>
      </c>
      <c r="F122" s="51">
        <f>VLOOKUP(A122,Population!A136:C1079,2,FALSE)</f>
        <v>2520</v>
      </c>
      <c r="G122" s="30" t="s">
        <v>164</v>
      </c>
      <c r="H122" s="31" t="s">
        <v>2773</v>
      </c>
      <c r="I122" s="31" t="s">
        <v>164</v>
      </c>
      <c r="J122" s="31" t="s">
        <v>2774</v>
      </c>
      <c r="K122" s="31" t="s">
        <v>233</v>
      </c>
      <c r="L122" s="31" t="s">
        <v>157</v>
      </c>
      <c r="M122" s="31" t="s">
        <v>462</v>
      </c>
      <c r="N122" s="31" t="s">
        <v>2775</v>
      </c>
      <c r="O122" s="31" t="s">
        <v>2776</v>
      </c>
      <c r="P122" s="31" t="s">
        <v>2777</v>
      </c>
      <c r="Q122" s="31" t="s">
        <v>157</v>
      </c>
      <c r="R122" s="31" t="s">
        <v>1544</v>
      </c>
      <c r="S122" s="31" t="s">
        <v>164</v>
      </c>
      <c r="T122" s="31" t="s">
        <v>2774</v>
      </c>
      <c r="U122" s="31" t="s">
        <v>233</v>
      </c>
      <c r="V122" s="31" t="s">
        <v>157</v>
      </c>
      <c r="W122" s="31" t="s">
        <v>462</v>
      </c>
      <c r="X122" s="31" t="s">
        <v>2775</v>
      </c>
      <c r="Y122" s="31" t="s">
        <v>2778</v>
      </c>
      <c r="Z122" s="31" t="s">
        <v>2779</v>
      </c>
      <c r="AA122" s="31" t="s">
        <v>157</v>
      </c>
      <c r="AB122" s="31" t="s">
        <v>259</v>
      </c>
      <c r="AC122" s="31" t="s">
        <v>157</v>
      </c>
      <c r="AD122" s="31" t="s">
        <v>157</v>
      </c>
      <c r="AE122" s="31" t="s">
        <v>157</v>
      </c>
      <c r="AF122" s="31" t="s">
        <v>157</v>
      </c>
      <c r="AG122" s="31" t="s">
        <v>2780</v>
      </c>
      <c r="AH122" s="32" t="s">
        <v>2781</v>
      </c>
      <c r="AI122" s="32" t="s">
        <v>1808</v>
      </c>
      <c r="AJ122" s="32" t="s">
        <v>1151</v>
      </c>
      <c r="AK122" s="32" t="s">
        <v>164</v>
      </c>
      <c r="AL122" s="32" t="s">
        <v>2782</v>
      </c>
      <c r="AM122" s="32" t="s">
        <v>462</v>
      </c>
      <c r="AN122" s="32" t="s">
        <v>233</v>
      </c>
      <c r="AO122" s="32" t="s">
        <v>157</v>
      </c>
      <c r="AP122" s="32" t="s">
        <v>2783</v>
      </c>
      <c r="AQ122" s="32" t="s">
        <v>157</v>
      </c>
      <c r="AR122" s="32" t="s">
        <v>2784</v>
      </c>
      <c r="AS122" s="32" t="s">
        <v>157</v>
      </c>
      <c r="AT122" s="32" t="s">
        <v>259</v>
      </c>
      <c r="AU122" s="32" t="s">
        <v>157</v>
      </c>
      <c r="AV122" s="32" t="s">
        <v>157</v>
      </c>
      <c r="AW122" s="32" t="s">
        <v>157</v>
      </c>
      <c r="AX122" s="32" t="s">
        <v>157</v>
      </c>
      <c r="AY122" s="32" t="s">
        <v>2785</v>
      </c>
      <c r="AZ122" s="32" t="s">
        <v>164</v>
      </c>
      <c r="BA122" s="32" t="s">
        <v>2782</v>
      </c>
      <c r="BB122" s="32" t="s">
        <v>462</v>
      </c>
      <c r="BC122" s="32" t="s">
        <v>233</v>
      </c>
      <c r="BD122" s="32" t="s">
        <v>157</v>
      </c>
      <c r="BE122" s="32" t="s">
        <v>2783</v>
      </c>
      <c r="BF122" s="32" t="s">
        <v>157</v>
      </c>
      <c r="BG122" s="32" t="s">
        <v>2786</v>
      </c>
      <c r="BH122" s="32" t="s">
        <v>157</v>
      </c>
      <c r="BI122" s="32" t="s">
        <v>259</v>
      </c>
      <c r="BJ122" s="32" t="s">
        <v>157</v>
      </c>
      <c r="BK122" s="32" t="s">
        <v>157</v>
      </c>
      <c r="BL122" s="32" t="s">
        <v>157</v>
      </c>
      <c r="BM122" s="32" t="s">
        <v>157</v>
      </c>
      <c r="BN122" s="33" t="s">
        <v>162</v>
      </c>
      <c r="BO122" s="33" t="s">
        <v>157</v>
      </c>
      <c r="BP122" s="33" t="s">
        <v>157</v>
      </c>
      <c r="BQ122" s="33" t="s">
        <v>157</v>
      </c>
      <c r="BR122" s="33" t="s">
        <v>157</v>
      </c>
      <c r="BS122" s="33" t="s">
        <v>157</v>
      </c>
      <c r="BT122" s="33" t="s">
        <v>157</v>
      </c>
      <c r="BU122" s="34" t="s">
        <v>162</v>
      </c>
      <c r="BV122" s="34" t="s">
        <v>157</v>
      </c>
      <c r="BW122" s="34" t="s">
        <v>162</v>
      </c>
      <c r="BX122" s="34" t="s">
        <v>157</v>
      </c>
      <c r="BY122" s="35" t="s">
        <v>2787</v>
      </c>
      <c r="BZ122" s="35" t="s">
        <v>162</v>
      </c>
      <c r="CA122" s="35" t="s">
        <v>157</v>
      </c>
    </row>
    <row r="123" spans="1:79" ht="60" x14ac:dyDescent="0.25">
      <c r="A123" s="30" t="s">
        <v>3915</v>
      </c>
      <c r="B123" s="43">
        <f>VLOOKUP(A123,'2018 Yes Tab'!A$2:B$307,2,FALSE)</f>
        <v>2528</v>
      </c>
      <c r="C123" s="43"/>
      <c r="D123" s="30" t="s">
        <v>3916</v>
      </c>
      <c r="E123" s="30" t="s">
        <v>3917</v>
      </c>
      <c r="F123" s="51">
        <f>VLOOKUP(A123,Population!A180:C1123,2,FALSE)</f>
        <v>2528</v>
      </c>
      <c r="G123" s="30" t="s">
        <v>164</v>
      </c>
      <c r="H123" s="31" t="s">
        <v>3918</v>
      </c>
      <c r="I123" s="31" t="s">
        <v>164</v>
      </c>
      <c r="J123" s="31" t="s">
        <v>3919</v>
      </c>
      <c r="K123" s="31" t="s">
        <v>233</v>
      </c>
      <c r="L123" s="31" t="s">
        <v>157</v>
      </c>
      <c r="M123" s="31" t="s">
        <v>297</v>
      </c>
      <c r="N123" s="31" t="s">
        <v>3920</v>
      </c>
      <c r="O123" s="31" t="s">
        <v>1005</v>
      </c>
      <c r="P123" s="31" t="s">
        <v>1946</v>
      </c>
      <c r="Q123" s="31" t="s">
        <v>157</v>
      </c>
      <c r="R123" s="31" t="s">
        <v>3921</v>
      </c>
      <c r="S123" s="31" t="s">
        <v>164</v>
      </c>
      <c r="T123" s="31" t="s">
        <v>3922</v>
      </c>
      <c r="U123" s="31" t="s">
        <v>233</v>
      </c>
      <c r="V123" s="31" t="s">
        <v>157</v>
      </c>
      <c r="W123" s="31" t="s">
        <v>297</v>
      </c>
      <c r="X123" s="31" t="s">
        <v>3920</v>
      </c>
      <c r="Y123" s="31" t="s">
        <v>1268</v>
      </c>
      <c r="Z123" s="31" t="s">
        <v>3923</v>
      </c>
      <c r="AA123" s="31" t="s">
        <v>157</v>
      </c>
      <c r="AB123" s="31" t="s">
        <v>373</v>
      </c>
      <c r="AC123" s="31" t="s">
        <v>157</v>
      </c>
      <c r="AD123" s="31" t="s">
        <v>157</v>
      </c>
      <c r="AE123" s="31" t="s">
        <v>157</v>
      </c>
      <c r="AF123" s="31" t="s">
        <v>157</v>
      </c>
      <c r="AG123" s="31" t="s">
        <v>157</v>
      </c>
      <c r="AH123" s="32" t="s">
        <v>3924</v>
      </c>
      <c r="AI123" s="32" t="s">
        <v>891</v>
      </c>
      <c r="AJ123" s="32" t="s">
        <v>3925</v>
      </c>
      <c r="AK123" s="32" t="s">
        <v>164</v>
      </c>
      <c r="AL123" s="32" t="s">
        <v>3926</v>
      </c>
      <c r="AM123" s="32" t="s">
        <v>340</v>
      </c>
      <c r="AN123" s="32" t="s">
        <v>233</v>
      </c>
      <c r="AO123" s="32" t="s">
        <v>157</v>
      </c>
      <c r="AP123" s="32" t="s">
        <v>3927</v>
      </c>
      <c r="AQ123" s="32" t="s">
        <v>157</v>
      </c>
      <c r="AR123" s="32" t="s">
        <v>680</v>
      </c>
      <c r="AS123" s="32" t="s">
        <v>157</v>
      </c>
      <c r="AT123" s="32" t="s">
        <v>626</v>
      </c>
      <c r="AU123" s="32" t="s">
        <v>157</v>
      </c>
      <c r="AV123" s="32" t="s">
        <v>157</v>
      </c>
      <c r="AW123" s="32" t="s">
        <v>157</v>
      </c>
      <c r="AX123" s="32" t="s">
        <v>157</v>
      </c>
      <c r="AY123" s="32" t="s">
        <v>3925</v>
      </c>
      <c r="AZ123" s="32" t="s">
        <v>164</v>
      </c>
      <c r="BA123" s="32" t="s">
        <v>3926</v>
      </c>
      <c r="BB123" s="32" t="s">
        <v>340</v>
      </c>
      <c r="BC123" s="32" t="s">
        <v>233</v>
      </c>
      <c r="BD123" s="32" t="s">
        <v>157</v>
      </c>
      <c r="BE123" s="32" t="s">
        <v>3927</v>
      </c>
      <c r="BF123" s="32" t="s">
        <v>157</v>
      </c>
      <c r="BG123" s="32" t="s">
        <v>680</v>
      </c>
      <c r="BH123" s="32" t="s">
        <v>157</v>
      </c>
      <c r="BI123" s="32" t="s">
        <v>626</v>
      </c>
      <c r="BJ123" s="32" t="s">
        <v>157</v>
      </c>
      <c r="BK123" s="32" t="s">
        <v>157</v>
      </c>
      <c r="BL123" s="32" t="s">
        <v>157</v>
      </c>
      <c r="BM123" s="32" t="s">
        <v>157</v>
      </c>
      <c r="BN123" s="33" t="s">
        <v>164</v>
      </c>
      <c r="BO123" s="33" t="s">
        <v>1345</v>
      </c>
      <c r="BP123" s="33" t="s">
        <v>1345</v>
      </c>
      <c r="BQ123" s="33" t="s">
        <v>167</v>
      </c>
      <c r="BR123" s="33" t="s">
        <v>157</v>
      </c>
      <c r="BS123" s="33" t="s">
        <v>535</v>
      </c>
      <c r="BT123" s="33" t="s">
        <v>647</v>
      </c>
      <c r="BU123" s="34" t="s">
        <v>162</v>
      </c>
      <c r="BV123" s="34" t="s">
        <v>157</v>
      </c>
      <c r="BW123" s="34" t="s">
        <v>162</v>
      </c>
      <c r="BX123" s="34" t="s">
        <v>157</v>
      </c>
      <c r="BY123" s="35" t="s">
        <v>3928</v>
      </c>
      <c r="BZ123" s="35" t="s">
        <v>162</v>
      </c>
      <c r="CA123" s="35" t="s">
        <v>157</v>
      </c>
    </row>
    <row r="124" spans="1:79" ht="45" x14ac:dyDescent="0.25">
      <c r="A124" s="30" t="s">
        <v>5902</v>
      </c>
      <c r="B124" s="43">
        <f>VLOOKUP(A124,'2018 Yes Tab'!A$2:B$307,2,FALSE)</f>
        <v>2543</v>
      </c>
      <c r="C124" s="43"/>
      <c r="D124" s="30" t="s">
        <v>2833</v>
      </c>
      <c r="E124" s="30" t="s">
        <v>2834</v>
      </c>
      <c r="F124" s="51">
        <f>VLOOKUP(A124,Population!A170:C1113,2,FALSE)</f>
        <v>2543</v>
      </c>
      <c r="G124" s="30" t="s">
        <v>164</v>
      </c>
      <c r="H124" s="31" t="s">
        <v>2835</v>
      </c>
      <c r="I124" s="31" t="s">
        <v>164</v>
      </c>
      <c r="J124" s="31" t="s">
        <v>2836</v>
      </c>
      <c r="K124" s="31" t="s">
        <v>233</v>
      </c>
      <c r="L124" s="31" t="s">
        <v>157</v>
      </c>
      <c r="M124" s="31" t="s">
        <v>297</v>
      </c>
      <c r="N124" s="31" t="s">
        <v>2837</v>
      </c>
      <c r="O124" s="31" t="s">
        <v>2838</v>
      </c>
      <c r="P124" s="31" t="s">
        <v>2839</v>
      </c>
      <c r="Q124" s="31" t="s">
        <v>157</v>
      </c>
      <c r="R124" s="31" t="s">
        <v>2840</v>
      </c>
      <c r="S124" s="31" t="s">
        <v>164</v>
      </c>
      <c r="T124" s="31" t="s">
        <v>2836</v>
      </c>
      <c r="U124" s="31" t="s">
        <v>233</v>
      </c>
      <c r="V124" s="31" t="s">
        <v>157</v>
      </c>
      <c r="W124" s="31" t="s">
        <v>297</v>
      </c>
      <c r="X124" s="31" t="s">
        <v>2837</v>
      </c>
      <c r="Y124" s="31" t="s">
        <v>2841</v>
      </c>
      <c r="Z124" s="31" t="s">
        <v>2842</v>
      </c>
      <c r="AA124" s="31" t="s">
        <v>157</v>
      </c>
      <c r="AB124" s="31" t="s">
        <v>259</v>
      </c>
      <c r="AC124" s="31" t="s">
        <v>157</v>
      </c>
      <c r="AD124" s="31" t="s">
        <v>157</v>
      </c>
      <c r="AE124" s="31" t="s">
        <v>157</v>
      </c>
      <c r="AF124" s="31" t="s">
        <v>157</v>
      </c>
      <c r="AG124" s="31" t="s">
        <v>2843</v>
      </c>
      <c r="AH124" s="32" t="s">
        <v>2844</v>
      </c>
      <c r="AI124" s="32" t="s">
        <v>1801</v>
      </c>
      <c r="AJ124" s="32" t="s">
        <v>2845</v>
      </c>
      <c r="AK124" s="32" t="s">
        <v>164</v>
      </c>
      <c r="AL124" s="32" t="s">
        <v>2846</v>
      </c>
      <c r="AM124" s="32" t="s">
        <v>297</v>
      </c>
      <c r="AN124" s="32" t="s">
        <v>233</v>
      </c>
      <c r="AO124" s="32" t="s">
        <v>157</v>
      </c>
      <c r="AP124" s="32" t="s">
        <v>2847</v>
      </c>
      <c r="AQ124" s="32" t="s">
        <v>157</v>
      </c>
      <c r="AR124" s="32" t="s">
        <v>2847</v>
      </c>
      <c r="AS124" s="32" t="s">
        <v>157</v>
      </c>
      <c r="AT124" s="32" t="s">
        <v>259</v>
      </c>
      <c r="AU124" s="32" t="s">
        <v>157</v>
      </c>
      <c r="AV124" s="32" t="s">
        <v>157</v>
      </c>
      <c r="AW124" s="32" t="s">
        <v>157</v>
      </c>
      <c r="AX124" s="32" t="s">
        <v>157</v>
      </c>
      <c r="AY124" s="32" t="s">
        <v>2848</v>
      </c>
      <c r="AZ124" s="32" t="s">
        <v>164</v>
      </c>
      <c r="BA124" s="32" t="s">
        <v>2846</v>
      </c>
      <c r="BB124" s="32" t="s">
        <v>297</v>
      </c>
      <c r="BC124" s="32" t="s">
        <v>233</v>
      </c>
      <c r="BD124" s="32" t="s">
        <v>157</v>
      </c>
      <c r="BE124" s="32" t="s">
        <v>2847</v>
      </c>
      <c r="BF124" s="32" t="s">
        <v>157</v>
      </c>
      <c r="BG124" s="32" t="s">
        <v>2847</v>
      </c>
      <c r="BH124" s="32" t="s">
        <v>157</v>
      </c>
      <c r="BI124" s="32" t="s">
        <v>259</v>
      </c>
      <c r="BJ124" s="32" t="s">
        <v>157</v>
      </c>
      <c r="BK124" s="32" t="s">
        <v>157</v>
      </c>
      <c r="BL124" s="32" t="s">
        <v>157</v>
      </c>
      <c r="BM124" s="32" t="s">
        <v>157</v>
      </c>
      <c r="BN124" s="33" t="s">
        <v>164</v>
      </c>
      <c r="BO124" s="33" t="s">
        <v>1571</v>
      </c>
      <c r="BP124" s="33" t="s">
        <v>1571</v>
      </c>
      <c r="BQ124" s="33" t="s">
        <v>775</v>
      </c>
      <c r="BR124" s="33" t="s">
        <v>2849</v>
      </c>
      <c r="BS124" s="33" t="s">
        <v>157</v>
      </c>
      <c r="BT124" s="33" t="s">
        <v>2850</v>
      </c>
      <c r="BU124" s="34" t="s">
        <v>162</v>
      </c>
      <c r="BV124" s="34" t="s">
        <v>157</v>
      </c>
      <c r="BW124" s="34" t="s">
        <v>162</v>
      </c>
      <c r="BX124" s="34" t="s">
        <v>157</v>
      </c>
      <c r="BY124" s="35" t="s">
        <v>2851</v>
      </c>
      <c r="BZ124" s="35" t="s">
        <v>162</v>
      </c>
      <c r="CA124" s="35" t="s">
        <v>157</v>
      </c>
    </row>
    <row r="125" spans="1:79" ht="60" x14ac:dyDescent="0.25">
      <c r="A125" s="30" t="s">
        <v>609</v>
      </c>
      <c r="B125" s="43">
        <f>VLOOKUP(A125,'2018 Yes Tab'!A$2:B$307,2,FALSE)</f>
        <v>2546</v>
      </c>
      <c r="C125" s="43"/>
      <c r="D125" s="30" t="s">
        <v>610</v>
      </c>
      <c r="E125" s="30" t="s">
        <v>611</v>
      </c>
      <c r="F125" s="51">
        <f>VLOOKUP(A125,Population!A124:C1067,2,FALSE)</f>
        <v>2546</v>
      </c>
      <c r="G125" s="30" t="s">
        <v>164</v>
      </c>
      <c r="H125" s="31" t="s">
        <v>612</v>
      </c>
      <c r="I125" s="31" t="s">
        <v>164</v>
      </c>
      <c r="J125" s="31" t="s">
        <v>613</v>
      </c>
      <c r="K125" s="31" t="s">
        <v>614</v>
      </c>
      <c r="L125" s="31" t="s">
        <v>157</v>
      </c>
      <c r="M125" s="31" t="s">
        <v>340</v>
      </c>
      <c r="N125" s="31" t="s">
        <v>238</v>
      </c>
      <c r="O125" s="31" t="s">
        <v>615</v>
      </c>
      <c r="P125" s="31" t="s">
        <v>616</v>
      </c>
      <c r="Q125" s="31" t="s">
        <v>617</v>
      </c>
      <c r="R125" s="31" t="s">
        <v>455</v>
      </c>
      <c r="S125" s="31" t="s">
        <v>164</v>
      </c>
      <c r="T125" s="31" t="s">
        <v>613</v>
      </c>
      <c r="U125" s="31" t="s">
        <v>614</v>
      </c>
      <c r="V125" s="31" t="s">
        <v>157</v>
      </c>
      <c r="W125" s="31" t="s">
        <v>340</v>
      </c>
      <c r="X125" s="31" t="s">
        <v>238</v>
      </c>
      <c r="Y125" s="31" t="s">
        <v>618</v>
      </c>
      <c r="Z125" s="31" t="s">
        <v>619</v>
      </c>
      <c r="AA125" s="31" t="s">
        <v>157</v>
      </c>
      <c r="AB125" s="31" t="s">
        <v>259</v>
      </c>
      <c r="AC125" s="31" t="s">
        <v>157</v>
      </c>
      <c r="AD125" s="31" t="s">
        <v>157</v>
      </c>
      <c r="AE125" s="31" t="s">
        <v>157</v>
      </c>
      <c r="AF125" s="31" t="s">
        <v>157</v>
      </c>
      <c r="AG125" s="31" t="s">
        <v>157</v>
      </c>
      <c r="AH125" s="32" t="s">
        <v>620</v>
      </c>
      <c r="AI125" s="32" t="s">
        <v>621</v>
      </c>
      <c r="AJ125" s="32" t="s">
        <v>622</v>
      </c>
      <c r="AK125" s="32" t="s">
        <v>164</v>
      </c>
      <c r="AL125" s="32" t="s">
        <v>623</v>
      </c>
      <c r="AM125" s="32" t="s">
        <v>340</v>
      </c>
      <c r="AN125" s="32" t="s">
        <v>614</v>
      </c>
      <c r="AO125" s="32" t="s">
        <v>157</v>
      </c>
      <c r="AP125" s="32" t="s">
        <v>624</v>
      </c>
      <c r="AQ125" s="32" t="s">
        <v>157</v>
      </c>
      <c r="AR125" s="32" t="s">
        <v>157</v>
      </c>
      <c r="AS125" s="32" t="s">
        <v>625</v>
      </c>
      <c r="AT125" s="32" t="s">
        <v>626</v>
      </c>
      <c r="AU125" s="32" t="s">
        <v>157</v>
      </c>
      <c r="AV125" s="32" t="s">
        <v>157</v>
      </c>
      <c r="AW125" s="32" t="s">
        <v>157</v>
      </c>
      <c r="AX125" s="32" t="s">
        <v>157</v>
      </c>
      <c r="AY125" s="32" t="s">
        <v>627</v>
      </c>
      <c r="AZ125" s="32" t="s">
        <v>164</v>
      </c>
      <c r="BA125" s="32" t="s">
        <v>623</v>
      </c>
      <c r="BB125" s="32" t="s">
        <v>340</v>
      </c>
      <c r="BC125" s="32" t="s">
        <v>614</v>
      </c>
      <c r="BD125" s="32" t="s">
        <v>157</v>
      </c>
      <c r="BE125" s="32" t="s">
        <v>624</v>
      </c>
      <c r="BF125" s="32" t="s">
        <v>157</v>
      </c>
      <c r="BG125" s="32" t="s">
        <v>157</v>
      </c>
      <c r="BH125" s="32" t="s">
        <v>628</v>
      </c>
      <c r="BI125" s="32" t="s">
        <v>626</v>
      </c>
      <c r="BJ125" s="32" t="s">
        <v>157</v>
      </c>
      <c r="BK125" s="32" t="s">
        <v>157</v>
      </c>
      <c r="BL125" s="32" t="s">
        <v>157</v>
      </c>
      <c r="BM125" s="32" t="s">
        <v>157</v>
      </c>
      <c r="BN125" s="33" t="s">
        <v>210</v>
      </c>
      <c r="BO125" s="33" t="s">
        <v>157</v>
      </c>
      <c r="BP125" s="33" t="s">
        <v>157</v>
      </c>
      <c r="BQ125" s="33" t="s">
        <v>157</v>
      </c>
      <c r="BR125" s="33" t="s">
        <v>157</v>
      </c>
      <c r="BS125" s="33" t="s">
        <v>157</v>
      </c>
      <c r="BT125" s="33" t="s">
        <v>157</v>
      </c>
      <c r="BU125" s="34" t="s">
        <v>162</v>
      </c>
      <c r="BV125" s="34" t="s">
        <v>157</v>
      </c>
      <c r="BW125" s="34" t="s">
        <v>164</v>
      </c>
      <c r="BX125" s="34" t="s">
        <v>629</v>
      </c>
      <c r="BY125" s="35" t="s">
        <v>630</v>
      </c>
      <c r="BZ125" s="35" t="s">
        <v>250</v>
      </c>
      <c r="CA125" s="35" t="s">
        <v>157</v>
      </c>
    </row>
    <row r="126" spans="1:79" x14ac:dyDescent="0.25">
      <c r="A126" s="30" t="s">
        <v>3092</v>
      </c>
      <c r="B126" s="43">
        <f>VLOOKUP(A126,'2018 Yes Tab'!A$2:B$307,2,FALSE)</f>
        <v>2549</v>
      </c>
      <c r="C126" s="43"/>
      <c r="D126" s="30" t="s">
        <v>3093</v>
      </c>
      <c r="E126" s="30" t="s">
        <v>3094</v>
      </c>
      <c r="F126" s="51">
        <v>2549</v>
      </c>
      <c r="G126" s="30" t="s">
        <v>164</v>
      </c>
      <c r="H126" s="31" t="s">
        <v>3095</v>
      </c>
      <c r="I126" s="31" t="s">
        <v>164</v>
      </c>
      <c r="J126" s="31" t="s">
        <v>979</v>
      </c>
      <c r="K126" s="31" t="s">
        <v>233</v>
      </c>
      <c r="L126" s="31" t="s">
        <v>157</v>
      </c>
      <c r="M126" s="31" t="s">
        <v>340</v>
      </c>
      <c r="N126" s="31" t="s">
        <v>3096</v>
      </c>
      <c r="O126" s="31" t="s">
        <v>3097</v>
      </c>
      <c r="P126" s="31" t="s">
        <v>3098</v>
      </c>
      <c r="Q126" s="31" t="s">
        <v>157</v>
      </c>
      <c r="R126" s="31" t="s">
        <v>3099</v>
      </c>
      <c r="S126" s="31" t="s">
        <v>164</v>
      </c>
      <c r="T126" s="31" t="s">
        <v>979</v>
      </c>
      <c r="U126" s="31" t="s">
        <v>233</v>
      </c>
      <c r="V126" s="31" t="s">
        <v>157</v>
      </c>
      <c r="W126" s="31" t="s">
        <v>340</v>
      </c>
      <c r="X126" s="31" t="s">
        <v>3096</v>
      </c>
      <c r="Y126" s="31" t="s">
        <v>3100</v>
      </c>
      <c r="Z126" s="31" t="s">
        <v>3101</v>
      </c>
      <c r="AA126" s="31" t="s">
        <v>157</v>
      </c>
      <c r="AB126" s="31" t="s">
        <v>259</v>
      </c>
      <c r="AC126" s="31" t="s">
        <v>157</v>
      </c>
      <c r="AD126" s="31" t="s">
        <v>157</v>
      </c>
      <c r="AE126" s="31" t="s">
        <v>157</v>
      </c>
      <c r="AF126" s="31" t="s">
        <v>157</v>
      </c>
      <c r="AG126" s="31" t="s">
        <v>157</v>
      </c>
      <c r="AH126" s="32" t="s">
        <v>3102</v>
      </c>
      <c r="AI126" s="32" t="s">
        <v>3103</v>
      </c>
      <c r="AJ126" s="32" t="s">
        <v>3104</v>
      </c>
      <c r="AK126" s="32" t="s">
        <v>164</v>
      </c>
      <c r="AL126" s="32" t="s">
        <v>3105</v>
      </c>
      <c r="AM126" s="32" t="s">
        <v>340</v>
      </c>
      <c r="AN126" s="32" t="s">
        <v>233</v>
      </c>
      <c r="AO126" s="32" t="s">
        <v>157</v>
      </c>
      <c r="AP126" s="32" t="s">
        <v>3106</v>
      </c>
      <c r="AQ126" s="32" t="s">
        <v>157</v>
      </c>
      <c r="AR126" s="32" t="s">
        <v>3107</v>
      </c>
      <c r="AS126" s="32" t="s">
        <v>157</v>
      </c>
      <c r="AT126" s="32" t="s">
        <v>259</v>
      </c>
      <c r="AU126" s="32" t="s">
        <v>157</v>
      </c>
      <c r="AV126" s="32" t="s">
        <v>157</v>
      </c>
      <c r="AW126" s="32" t="s">
        <v>157</v>
      </c>
      <c r="AX126" s="32" t="s">
        <v>157</v>
      </c>
      <c r="AY126" s="32" t="s">
        <v>3108</v>
      </c>
      <c r="AZ126" s="32" t="s">
        <v>164</v>
      </c>
      <c r="BA126" s="32" t="s">
        <v>3105</v>
      </c>
      <c r="BB126" s="32" t="s">
        <v>340</v>
      </c>
      <c r="BC126" s="32" t="s">
        <v>233</v>
      </c>
      <c r="BD126" s="32" t="s">
        <v>157</v>
      </c>
      <c r="BE126" s="32" t="s">
        <v>3106</v>
      </c>
      <c r="BF126" s="32" t="s">
        <v>157</v>
      </c>
      <c r="BG126" s="32" t="s">
        <v>3107</v>
      </c>
      <c r="BH126" s="32" t="s">
        <v>157</v>
      </c>
      <c r="BI126" s="32" t="s">
        <v>259</v>
      </c>
      <c r="BJ126" s="32" t="s">
        <v>157</v>
      </c>
      <c r="BK126" s="32" t="s">
        <v>157</v>
      </c>
      <c r="BL126" s="32" t="s">
        <v>157</v>
      </c>
      <c r="BM126" s="32" t="s">
        <v>157</v>
      </c>
      <c r="BN126" s="33" t="s">
        <v>162</v>
      </c>
      <c r="BO126" s="33" t="s">
        <v>157</v>
      </c>
      <c r="BP126" s="33" t="s">
        <v>157</v>
      </c>
      <c r="BQ126" s="33" t="s">
        <v>157</v>
      </c>
      <c r="BR126" s="33" t="s">
        <v>157</v>
      </c>
      <c r="BS126" s="33" t="s">
        <v>157</v>
      </c>
      <c r="BT126" s="33" t="s">
        <v>157</v>
      </c>
      <c r="BU126" s="34" t="s">
        <v>162</v>
      </c>
      <c r="BV126" s="34" t="s">
        <v>157</v>
      </c>
      <c r="BW126" s="34" t="s">
        <v>164</v>
      </c>
      <c r="BX126" s="34" t="s">
        <v>3109</v>
      </c>
      <c r="BY126" s="35" t="s">
        <v>162</v>
      </c>
      <c r="BZ126" s="35" t="s">
        <v>2191</v>
      </c>
      <c r="CA126" s="35" t="s">
        <v>157</v>
      </c>
    </row>
    <row r="127" spans="1:79" ht="105" x14ac:dyDescent="0.25">
      <c r="A127" s="30" t="s">
        <v>2456</v>
      </c>
      <c r="B127" s="43">
        <f>VLOOKUP(A127,'2018 Yes Tab'!A$2:B$307,2,FALSE)</f>
        <v>2706</v>
      </c>
      <c r="C127" s="43"/>
      <c r="D127" s="30" t="s">
        <v>2457</v>
      </c>
      <c r="E127" s="30" t="s">
        <v>2458</v>
      </c>
      <c r="F127" s="51">
        <f>VLOOKUP(A127,Population!A116:C1059,2,FALSE)</f>
        <v>2706</v>
      </c>
      <c r="G127" s="30" t="s">
        <v>164</v>
      </c>
      <c r="H127" s="31" t="s">
        <v>2459</v>
      </c>
      <c r="I127" s="31" t="s">
        <v>164</v>
      </c>
      <c r="J127" s="31" t="s">
        <v>2460</v>
      </c>
      <c r="K127" s="31" t="s">
        <v>614</v>
      </c>
      <c r="L127" s="31" t="s">
        <v>157</v>
      </c>
      <c r="M127" s="31" t="s">
        <v>2461</v>
      </c>
      <c r="N127" s="31" t="s">
        <v>2462</v>
      </c>
      <c r="O127" s="31" t="s">
        <v>157</v>
      </c>
      <c r="P127" s="31" t="s">
        <v>157</v>
      </c>
      <c r="Q127" s="31" t="s">
        <v>157</v>
      </c>
      <c r="R127" s="31" t="s">
        <v>1984</v>
      </c>
      <c r="S127" s="31" t="s">
        <v>164</v>
      </c>
      <c r="T127" s="31" t="s">
        <v>2460</v>
      </c>
      <c r="U127" s="31" t="s">
        <v>614</v>
      </c>
      <c r="V127" s="31" t="s">
        <v>157</v>
      </c>
      <c r="W127" s="31" t="s">
        <v>2463</v>
      </c>
      <c r="X127" s="31" t="s">
        <v>2462</v>
      </c>
      <c r="Y127" s="31" t="s">
        <v>157</v>
      </c>
      <c r="Z127" s="31" t="s">
        <v>157</v>
      </c>
      <c r="AA127" s="31" t="s">
        <v>157</v>
      </c>
      <c r="AB127" s="31" t="s">
        <v>865</v>
      </c>
      <c r="AC127" s="31" t="s">
        <v>157</v>
      </c>
      <c r="AD127" s="31" t="s">
        <v>157</v>
      </c>
      <c r="AE127" s="31" t="s">
        <v>157</v>
      </c>
      <c r="AF127" s="31" t="s">
        <v>157</v>
      </c>
      <c r="AG127" s="31" t="s">
        <v>157</v>
      </c>
      <c r="AH127" s="32" t="s">
        <v>2459</v>
      </c>
      <c r="AI127" s="32" t="s">
        <v>1984</v>
      </c>
      <c r="AJ127" s="32" t="s">
        <v>2464</v>
      </c>
      <c r="AK127" s="32" t="s">
        <v>164</v>
      </c>
      <c r="AL127" s="32" t="s">
        <v>2465</v>
      </c>
      <c r="AM127" s="32" t="s">
        <v>157</v>
      </c>
      <c r="AN127" s="32" t="s">
        <v>614</v>
      </c>
      <c r="AO127" s="32" t="s">
        <v>157</v>
      </c>
      <c r="AP127" s="32" t="s">
        <v>2466</v>
      </c>
      <c r="AQ127" s="32" t="s">
        <v>157</v>
      </c>
      <c r="AR127" s="32" t="s">
        <v>157</v>
      </c>
      <c r="AS127" s="32" t="s">
        <v>157</v>
      </c>
      <c r="AT127" s="32" t="s">
        <v>2366</v>
      </c>
      <c r="AU127" s="32" t="s">
        <v>157</v>
      </c>
      <c r="AV127" s="32" t="s">
        <v>157</v>
      </c>
      <c r="AW127" s="32" t="s">
        <v>157</v>
      </c>
      <c r="AX127" s="32" t="s">
        <v>157</v>
      </c>
      <c r="AY127" s="32" t="s">
        <v>2467</v>
      </c>
      <c r="AZ127" s="32" t="s">
        <v>164</v>
      </c>
      <c r="BA127" s="32" t="s">
        <v>2468</v>
      </c>
      <c r="BB127" s="32" t="s">
        <v>157</v>
      </c>
      <c r="BC127" s="32" t="s">
        <v>614</v>
      </c>
      <c r="BD127" s="32" t="s">
        <v>157</v>
      </c>
      <c r="BE127" s="32" t="s">
        <v>2469</v>
      </c>
      <c r="BF127" s="32" t="s">
        <v>157</v>
      </c>
      <c r="BG127" s="32" t="s">
        <v>157</v>
      </c>
      <c r="BH127" s="32" t="s">
        <v>157</v>
      </c>
      <c r="BI127" s="32" t="s">
        <v>2366</v>
      </c>
      <c r="BJ127" s="32" t="s">
        <v>157</v>
      </c>
      <c r="BK127" s="32" t="s">
        <v>157</v>
      </c>
      <c r="BL127" s="32" t="s">
        <v>157</v>
      </c>
      <c r="BM127" s="32" t="s">
        <v>157</v>
      </c>
      <c r="BN127" s="33" t="s">
        <v>164</v>
      </c>
      <c r="BO127" s="33" t="s">
        <v>2459</v>
      </c>
      <c r="BP127" s="33" t="s">
        <v>1984</v>
      </c>
      <c r="BQ127" s="33" t="s">
        <v>167</v>
      </c>
      <c r="BR127" s="33" t="s">
        <v>157</v>
      </c>
      <c r="BS127" s="33" t="s">
        <v>1013</v>
      </c>
      <c r="BT127" s="33" t="s">
        <v>2470</v>
      </c>
      <c r="BU127" s="34" t="s">
        <v>164</v>
      </c>
      <c r="BV127" s="34" t="s">
        <v>2471</v>
      </c>
      <c r="BW127" s="34" t="s">
        <v>164</v>
      </c>
      <c r="BX127" s="34" t="s">
        <v>2472</v>
      </c>
      <c r="BY127" s="35" t="s">
        <v>2473</v>
      </c>
      <c r="BZ127" s="35" t="s">
        <v>162</v>
      </c>
      <c r="CA127" s="35" t="s">
        <v>162</v>
      </c>
    </row>
    <row r="128" spans="1:79" ht="120" x14ac:dyDescent="0.25">
      <c r="A128" s="30" t="s">
        <v>5924</v>
      </c>
      <c r="B128" s="43">
        <f>VLOOKUP(A128,'2018 Yes Tab'!A$2:B$307,2,FALSE)</f>
        <v>2838</v>
      </c>
      <c r="C128" s="43"/>
      <c r="D128" s="30" t="s">
        <v>4406</v>
      </c>
      <c r="E128" s="30" t="s">
        <v>4407</v>
      </c>
      <c r="F128" s="51">
        <f>VLOOKUP(A128,Population!A190:C1133,2,FALSE)</f>
        <v>2838</v>
      </c>
      <c r="G128" s="30" t="s">
        <v>164</v>
      </c>
      <c r="H128" s="31" t="s">
        <v>4408</v>
      </c>
      <c r="I128" s="31" t="s">
        <v>164</v>
      </c>
      <c r="J128" s="31" t="s">
        <v>332</v>
      </c>
      <c r="K128" s="31" t="s">
        <v>233</v>
      </c>
      <c r="L128" s="31" t="s">
        <v>157</v>
      </c>
      <c r="M128" s="31" t="s">
        <v>273</v>
      </c>
      <c r="N128" s="31" t="s">
        <v>4409</v>
      </c>
      <c r="O128" s="31" t="s">
        <v>4410</v>
      </c>
      <c r="P128" s="31" t="s">
        <v>4411</v>
      </c>
      <c r="Q128" s="31" t="s">
        <v>157</v>
      </c>
      <c r="R128" s="31" t="s">
        <v>2969</v>
      </c>
      <c r="S128" s="31" t="s">
        <v>164</v>
      </c>
      <c r="T128" s="31" t="s">
        <v>332</v>
      </c>
      <c r="U128" s="31" t="s">
        <v>233</v>
      </c>
      <c r="V128" s="31" t="s">
        <v>157</v>
      </c>
      <c r="W128" s="31" t="s">
        <v>273</v>
      </c>
      <c r="X128" s="31" t="s">
        <v>4409</v>
      </c>
      <c r="Y128" s="31" t="s">
        <v>4412</v>
      </c>
      <c r="Z128" s="31" t="s">
        <v>4413</v>
      </c>
      <c r="AA128" s="31" t="s">
        <v>157</v>
      </c>
      <c r="AB128" s="31" t="s">
        <v>259</v>
      </c>
      <c r="AC128" s="31" t="s">
        <v>157</v>
      </c>
      <c r="AD128" s="31" t="s">
        <v>157</v>
      </c>
      <c r="AE128" s="31" t="s">
        <v>157</v>
      </c>
      <c r="AF128" s="31" t="s">
        <v>157</v>
      </c>
      <c r="AG128" s="31" t="s">
        <v>4414</v>
      </c>
      <c r="AH128" s="32" t="s">
        <v>4415</v>
      </c>
      <c r="AI128" s="32" t="s">
        <v>2969</v>
      </c>
      <c r="AJ128" s="32" t="s">
        <v>4416</v>
      </c>
      <c r="AK128" s="32" t="s">
        <v>164</v>
      </c>
      <c r="AL128" s="32" t="s">
        <v>4417</v>
      </c>
      <c r="AM128" s="32" t="s">
        <v>273</v>
      </c>
      <c r="AN128" s="32" t="s">
        <v>233</v>
      </c>
      <c r="AO128" s="32" t="s">
        <v>157</v>
      </c>
      <c r="AP128" s="32" t="s">
        <v>4418</v>
      </c>
      <c r="AQ128" s="32" t="s">
        <v>157</v>
      </c>
      <c r="AR128" s="32" t="s">
        <v>4417</v>
      </c>
      <c r="AS128" s="32" t="s">
        <v>157</v>
      </c>
      <c r="AT128" s="32" t="s">
        <v>259</v>
      </c>
      <c r="AU128" s="32" t="s">
        <v>157</v>
      </c>
      <c r="AV128" s="32" t="s">
        <v>157</v>
      </c>
      <c r="AW128" s="32" t="s">
        <v>157</v>
      </c>
      <c r="AX128" s="32" t="s">
        <v>157</v>
      </c>
      <c r="AY128" s="32" t="s">
        <v>157</v>
      </c>
      <c r="AZ128" s="32" t="s">
        <v>164</v>
      </c>
      <c r="BA128" s="32" t="s">
        <v>4417</v>
      </c>
      <c r="BB128" s="32" t="s">
        <v>273</v>
      </c>
      <c r="BC128" s="32" t="s">
        <v>233</v>
      </c>
      <c r="BD128" s="32" t="s">
        <v>157</v>
      </c>
      <c r="BE128" s="32" t="s">
        <v>4418</v>
      </c>
      <c r="BF128" s="32" t="s">
        <v>157</v>
      </c>
      <c r="BG128" s="32" t="s">
        <v>4417</v>
      </c>
      <c r="BH128" s="32" t="s">
        <v>157</v>
      </c>
      <c r="BI128" s="32" t="s">
        <v>259</v>
      </c>
      <c r="BJ128" s="32" t="s">
        <v>157</v>
      </c>
      <c r="BK128" s="32" t="s">
        <v>157</v>
      </c>
      <c r="BL128" s="32" t="s">
        <v>157</v>
      </c>
      <c r="BM128" s="32" t="s">
        <v>157</v>
      </c>
      <c r="BN128" s="33" t="s">
        <v>162</v>
      </c>
      <c r="BO128" s="33" t="s">
        <v>157</v>
      </c>
      <c r="BP128" s="33" t="s">
        <v>157</v>
      </c>
      <c r="BQ128" s="33" t="s">
        <v>157</v>
      </c>
      <c r="BR128" s="33" t="s">
        <v>157</v>
      </c>
      <c r="BS128" s="33" t="s">
        <v>157</v>
      </c>
      <c r="BT128" s="33" t="s">
        <v>157</v>
      </c>
      <c r="BU128" s="34" t="s">
        <v>162</v>
      </c>
      <c r="BV128" s="34" t="s">
        <v>157</v>
      </c>
      <c r="BW128" s="34" t="s">
        <v>162</v>
      </c>
      <c r="BX128" s="34" t="s">
        <v>157</v>
      </c>
      <c r="BY128" s="35" t="s">
        <v>4419</v>
      </c>
      <c r="BZ128" s="35" t="s">
        <v>157</v>
      </c>
      <c r="CA128" s="35" t="s">
        <v>157</v>
      </c>
    </row>
    <row r="129" spans="1:79" ht="90" x14ac:dyDescent="0.25">
      <c r="A129" s="30" t="s">
        <v>5776</v>
      </c>
      <c r="B129" s="43">
        <f>VLOOKUP(A129,'2018 Yes Tab'!A$2:B$307,2,FALSE)</f>
        <v>2968</v>
      </c>
      <c r="C129" s="43"/>
      <c r="D129" s="30" t="s">
        <v>5777</v>
      </c>
      <c r="E129" s="30" t="s">
        <v>5778</v>
      </c>
      <c r="F129" s="51">
        <f>VLOOKUP(A129,Population!A306:C1249,2,FALSE)</f>
        <v>2968</v>
      </c>
      <c r="G129" s="30" t="s">
        <v>164</v>
      </c>
      <c r="H129" s="31" t="s">
        <v>5779</v>
      </c>
      <c r="I129" s="31" t="s">
        <v>164</v>
      </c>
      <c r="J129" s="31" t="s">
        <v>5780</v>
      </c>
      <c r="K129" s="31" t="s">
        <v>233</v>
      </c>
      <c r="L129" s="31" t="s">
        <v>157</v>
      </c>
      <c r="M129" s="31" t="s">
        <v>524</v>
      </c>
      <c r="N129" s="31" t="s">
        <v>5781</v>
      </c>
      <c r="O129" s="31" t="s">
        <v>5782</v>
      </c>
      <c r="P129" s="31" t="s">
        <v>5783</v>
      </c>
      <c r="Q129" s="31" t="s">
        <v>157</v>
      </c>
      <c r="R129" s="31" t="s">
        <v>1339</v>
      </c>
      <c r="S129" s="31" t="s">
        <v>164</v>
      </c>
      <c r="T129" s="31" t="s">
        <v>5780</v>
      </c>
      <c r="U129" s="31" t="s">
        <v>233</v>
      </c>
      <c r="V129" s="31" t="s">
        <v>157</v>
      </c>
      <c r="W129" s="31" t="s">
        <v>524</v>
      </c>
      <c r="X129" s="31" t="s">
        <v>5784</v>
      </c>
      <c r="Y129" s="31" t="s">
        <v>5785</v>
      </c>
      <c r="Z129" s="31" t="s">
        <v>5786</v>
      </c>
      <c r="AA129" s="31" t="s">
        <v>157</v>
      </c>
      <c r="AB129" s="31" t="s">
        <v>259</v>
      </c>
      <c r="AC129" s="31" t="s">
        <v>157</v>
      </c>
      <c r="AD129" s="31" t="s">
        <v>157</v>
      </c>
      <c r="AE129" s="31" t="s">
        <v>157</v>
      </c>
      <c r="AF129" s="31" t="s">
        <v>157</v>
      </c>
      <c r="AG129" s="31" t="s">
        <v>5787</v>
      </c>
      <c r="AH129" s="32" t="s">
        <v>5788</v>
      </c>
      <c r="AI129" s="32" t="s">
        <v>4670</v>
      </c>
      <c r="AJ129" s="32" t="s">
        <v>640</v>
      </c>
      <c r="AK129" s="32" t="s">
        <v>164</v>
      </c>
      <c r="AL129" s="32" t="s">
        <v>5789</v>
      </c>
      <c r="AM129" s="32" t="s">
        <v>340</v>
      </c>
      <c r="AN129" s="32" t="s">
        <v>233</v>
      </c>
      <c r="AO129" s="32" t="s">
        <v>157</v>
      </c>
      <c r="AP129" s="32" t="s">
        <v>5790</v>
      </c>
      <c r="AQ129" s="32" t="s">
        <v>157</v>
      </c>
      <c r="AR129" s="32" t="s">
        <v>157</v>
      </c>
      <c r="AS129" s="32" t="s">
        <v>157</v>
      </c>
      <c r="AT129" s="32" t="s">
        <v>247</v>
      </c>
      <c r="AU129" s="32" t="s">
        <v>157</v>
      </c>
      <c r="AV129" s="32" t="s">
        <v>5791</v>
      </c>
      <c r="AW129" s="32" t="s">
        <v>157</v>
      </c>
      <c r="AX129" s="32" t="s">
        <v>157</v>
      </c>
      <c r="AY129" s="32" t="s">
        <v>764</v>
      </c>
      <c r="AZ129" s="32" t="s">
        <v>164</v>
      </c>
      <c r="BA129" s="32" t="s">
        <v>5789</v>
      </c>
      <c r="BB129" s="32" t="s">
        <v>340</v>
      </c>
      <c r="BC129" s="32" t="s">
        <v>233</v>
      </c>
      <c r="BD129" s="32" t="s">
        <v>157</v>
      </c>
      <c r="BE129" s="32" t="s">
        <v>5792</v>
      </c>
      <c r="BF129" s="32" t="s">
        <v>157</v>
      </c>
      <c r="BG129" s="32" t="s">
        <v>157</v>
      </c>
      <c r="BH129" s="32" t="s">
        <v>157</v>
      </c>
      <c r="BI129" s="32" t="s">
        <v>247</v>
      </c>
      <c r="BJ129" s="32" t="s">
        <v>157</v>
      </c>
      <c r="BK129" s="32" t="s">
        <v>5793</v>
      </c>
      <c r="BL129" s="32" t="s">
        <v>157</v>
      </c>
      <c r="BM129" s="32" t="s">
        <v>157</v>
      </c>
      <c r="BN129" s="33" t="s">
        <v>162</v>
      </c>
      <c r="BO129" s="33" t="s">
        <v>157</v>
      </c>
      <c r="BP129" s="33" t="s">
        <v>157</v>
      </c>
      <c r="BQ129" s="33" t="s">
        <v>157</v>
      </c>
      <c r="BR129" s="33" t="s">
        <v>157</v>
      </c>
      <c r="BS129" s="33" t="s">
        <v>157</v>
      </c>
      <c r="BT129" s="33" t="s">
        <v>157</v>
      </c>
      <c r="BU129" s="34" t="s">
        <v>162</v>
      </c>
      <c r="BV129" s="34" t="s">
        <v>157</v>
      </c>
      <c r="BW129" s="34" t="s">
        <v>162</v>
      </c>
      <c r="BX129" s="34" t="s">
        <v>157</v>
      </c>
      <c r="BY129" s="35" t="s">
        <v>5794</v>
      </c>
      <c r="BZ129" s="35" t="s">
        <v>5795</v>
      </c>
      <c r="CA129" s="35" t="s">
        <v>157</v>
      </c>
    </row>
    <row r="130" spans="1:79" ht="45" x14ac:dyDescent="0.25">
      <c r="A130" s="30" t="s">
        <v>5900</v>
      </c>
      <c r="B130" s="43">
        <f>VLOOKUP(A130,'2018 Yes Tab'!A$2:B$307,2,FALSE)</f>
        <v>2998</v>
      </c>
      <c r="C130" s="43"/>
      <c r="D130" s="30" t="s">
        <v>2696</v>
      </c>
      <c r="E130" s="30" t="s">
        <v>2697</v>
      </c>
      <c r="F130" s="51">
        <f>VLOOKUP(A130,Population!A217:C1160,2,FALSE)</f>
        <v>2998</v>
      </c>
      <c r="G130" s="30" t="s">
        <v>164</v>
      </c>
      <c r="H130" s="31" t="s">
        <v>2698</v>
      </c>
      <c r="I130" s="31" t="s">
        <v>164</v>
      </c>
      <c r="J130" s="31" t="s">
        <v>426</v>
      </c>
      <c r="K130" s="31" t="s">
        <v>233</v>
      </c>
      <c r="L130" s="31" t="s">
        <v>157</v>
      </c>
      <c r="M130" s="31" t="s">
        <v>503</v>
      </c>
      <c r="N130" s="31" t="s">
        <v>1723</v>
      </c>
      <c r="O130" s="31" t="s">
        <v>2699</v>
      </c>
      <c r="P130" s="31" t="s">
        <v>1236</v>
      </c>
      <c r="Q130" s="31" t="s">
        <v>157</v>
      </c>
      <c r="R130" s="31" t="s">
        <v>2700</v>
      </c>
      <c r="S130" s="31" t="s">
        <v>164</v>
      </c>
      <c r="T130" s="31" t="s">
        <v>1981</v>
      </c>
      <c r="U130" s="31" t="s">
        <v>233</v>
      </c>
      <c r="V130" s="31" t="s">
        <v>157</v>
      </c>
      <c r="W130" s="31" t="s">
        <v>503</v>
      </c>
      <c r="X130" s="31" t="s">
        <v>1723</v>
      </c>
      <c r="Y130" s="31" t="s">
        <v>2701</v>
      </c>
      <c r="Z130" s="31" t="s">
        <v>2702</v>
      </c>
      <c r="AA130" s="31" t="s">
        <v>2703</v>
      </c>
      <c r="AB130" s="31" t="s">
        <v>259</v>
      </c>
      <c r="AC130" s="31" t="s">
        <v>157</v>
      </c>
      <c r="AD130" s="31" t="s">
        <v>157</v>
      </c>
      <c r="AE130" s="31" t="s">
        <v>157</v>
      </c>
      <c r="AF130" s="31" t="s">
        <v>157</v>
      </c>
      <c r="AG130" s="31" t="s">
        <v>157</v>
      </c>
      <c r="AH130" s="32" t="s">
        <v>2704</v>
      </c>
      <c r="AI130" s="32" t="s">
        <v>2705</v>
      </c>
      <c r="AJ130" s="32" t="s">
        <v>2706</v>
      </c>
      <c r="AK130" s="32" t="s">
        <v>164</v>
      </c>
      <c r="AL130" s="32" t="s">
        <v>2661</v>
      </c>
      <c r="AM130" s="32" t="s">
        <v>503</v>
      </c>
      <c r="AN130" s="32" t="s">
        <v>233</v>
      </c>
      <c r="AO130" s="32" t="s">
        <v>157</v>
      </c>
      <c r="AP130" s="32" t="s">
        <v>2707</v>
      </c>
      <c r="AQ130" s="32" t="s">
        <v>157</v>
      </c>
      <c r="AR130" s="32" t="s">
        <v>2707</v>
      </c>
      <c r="AS130" s="32" t="s">
        <v>157</v>
      </c>
      <c r="AT130" s="32" t="s">
        <v>157</v>
      </c>
      <c r="AU130" s="32" t="s">
        <v>157</v>
      </c>
      <c r="AV130" s="32" t="s">
        <v>157</v>
      </c>
      <c r="AW130" s="32" t="s">
        <v>157</v>
      </c>
      <c r="AX130" s="32" t="s">
        <v>157</v>
      </c>
      <c r="AY130" s="32" t="s">
        <v>2708</v>
      </c>
      <c r="AZ130" s="32" t="s">
        <v>164</v>
      </c>
      <c r="BA130" s="32" t="s">
        <v>2661</v>
      </c>
      <c r="BB130" s="32" t="s">
        <v>503</v>
      </c>
      <c r="BC130" s="32" t="s">
        <v>233</v>
      </c>
      <c r="BD130" s="32" t="s">
        <v>157</v>
      </c>
      <c r="BE130" s="32" t="s">
        <v>2707</v>
      </c>
      <c r="BF130" s="32" t="s">
        <v>157</v>
      </c>
      <c r="BG130" s="32" t="s">
        <v>2707</v>
      </c>
      <c r="BH130" s="32" t="s">
        <v>157</v>
      </c>
      <c r="BI130" s="32" t="s">
        <v>157</v>
      </c>
      <c r="BJ130" s="32" t="s">
        <v>157</v>
      </c>
      <c r="BK130" s="32" t="s">
        <v>157</v>
      </c>
      <c r="BL130" s="32" t="s">
        <v>157</v>
      </c>
      <c r="BM130" s="32" t="s">
        <v>157</v>
      </c>
      <c r="BN130" s="33" t="s">
        <v>162</v>
      </c>
      <c r="BO130" s="33" t="s">
        <v>157</v>
      </c>
      <c r="BP130" s="33" t="s">
        <v>157</v>
      </c>
      <c r="BQ130" s="33" t="s">
        <v>157</v>
      </c>
      <c r="BR130" s="33" t="s">
        <v>157</v>
      </c>
      <c r="BS130" s="33" t="s">
        <v>157</v>
      </c>
      <c r="BT130" s="33" t="s">
        <v>157</v>
      </c>
      <c r="BU130" s="34" t="s">
        <v>162</v>
      </c>
      <c r="BV130" s="34" t="s">
        <v>157</v>
      </c>
      <c r="BW130" s="34" t="s">
        <v>162</v>
      </c>
      <c r="BX130" s="34" t="s">
        <v>157</v>
      </c>
      <c r="BY130" s="35" t="s">
        <v>157</v>
      </c>
      <c r="BZ130" s="35" t="s">
        <v>2709</v>
      </c>
      <c r="CA130" s="35" t="s">
        <v>2710</v>
      </c>
    </row>
    <row r="131" spans="1:79" ht="60" x14ac:dyDescent="0.25">
      <c r="A131" s="30" t="s">
        <v>5886</v>
      </c>
      <c r="B131" s="43">
        <f>VLOOKUP(A131,'2018 Yes Tab'!A$2:B$307,2,FALSE)</f>
        <v>3068</v>
      </c>
      <c r="C131" s="43"/>
      <c r="D131" s="30" t="s">
        <v>1954</v>
      </c>
      <c r="E131" s="30" t="s">
        <v>1955</v>
      </c>
      <c r="F131" s="51">
        <f>VLOOKUP(A131,Population!A311:C1254,2,FALSE)</f>
        <v>3068</v>
      </c>
      <c r="G131" s="30" t="s">
        <v>164</v>
      </c>
      <c r="H131" s="31" t="s">
        <v>1956</v>
      </c>
      <c r="I131" s="31" t="s">
        <v>164</v>
      </c>
      <c r="J131" s="31" t="s">
        <v>1957</v>
      </c>
      <c r="K131" s="31" t="s">
        <v>233</v>
      </c>
      <c r="L131" s="31" t="s">
        <v>157</v>
      </c>
      <c r="M131" s="31" t="s">
        <v>978</v>
      </c>
      <c r="N131" s="31" t="s">
        <v>157</v>
      </c>
      <c r="O131" s="31" t="s">
        <v>1958</v>
      </c>
      <c r="P131" s="31" t="s">
        <v>1959</v>
      </c>
      <c r="Q131" s="31" t="s">
        <v>1960</v>
      </c>
      <c r="R131" s="31" t="s">
        <v>1961</v>
      </c>
      <c r="S131" s="31" t="s">
        <v>164</v>
      </c>
      <c r="T131" s="31" t="s">
        <v>1957</v>
      </c>
      <c r="U131" s="31" t="s">
        <v>233</v>
      </c>
      <c r="V131" s="31" t="s">
        <v>157</v>
      </c>
      <c r="W131" s="31" t="s">
        <v>978</v>
      </c>
      <c r="X131" s="31" t="s">
        <v>157</v>
      </c>
      <c r="Y131" s="31" t="s">
        <v>1962</v>
      </c>
      <c r="Z131" s="31" t="s">
        <v>1963</v>
      </c>
      <c r="AA131" s="31" t="s">
        <v>1964</v>
      </c>
      <c r="AB131" s="31" t="s">
        <v>157</v>
      </c>
      <c r="AC131" s="31" t="s">
        <v>157</v>
      </c>
      <c r="AD131" s="31" t="s">
        <v>157</v>
      </c>
      <c r="AE131" s="31" t="s">
        <v>157</v>
      </c>
      <c r="AF131" s="31" t="s">
        <v>157</v>
      </c>
      <c r="AG131" s="31" t="s">
        <v>157</v>
      </c>
      <c r="AH131" s="32" t="s">
        <v>1965</v>
      </c>
      <c r="AI131" s="32" t="s">
        <v>1961</v>
      </c>
      <c r="AJ131" s="32" t="s">
        <v>1966</v>
      </c>
      <c r="AK131" s="32" t="s">
        <v>162</v>
      </c>
      <c r="AL131" s="32" t="s">
        <v>157</v>
      </c>
      <c r="AM131" s="32" t="s">
        <v>157</v>
      </c>
      <c r="AN131" s="32" t="s">
        <v>157</v>
      </c>
      <c r="AO131" s="32" t="s">
        <v>157</v>
      </c>
      <c r="AP131" s="32" t="s">
        <v>157</v>
      </c>
      <c r="AQ131" s="32" t="s">
        <v>157</v>
      </c>
      <c r="AR131" s="32" t="s">
        <v>1967</v>
      </c>
      <c r="AS131" s="32" t="s">
        <v>157</v>
      </c>
      <c r="AT131" s="32" t="s">
        <v>247</v>
      </c>
      <c r="AU131" s="32" t="s">
        <v>157</v>
      </c>
      <c r="AV131" s="32" t="s">
        <v>1968</v>
      </c>
      <c r="AW131" s="32" t="s">
        <v>157</v>
      </c>
      <c r="AX131" s="32" t="s">
        <v>157</v>
      </c>
      <c r="AY131" s="32" t="s">
        <v>1969</v>
      </c>
      <c r="AZ131" s="32" t="s">
        <v>162</v>
      </c>
      <c r="BA131" s="32" t="s">
        <v>157</v>
      </c>
      <c r="BB131" s="32" t="s">
        <v>157</v>
      </c>
      <c r="BC131" s="32" t="s">
        <v>157</v>
      </c>
      <c r="BD131" s="32" t="s">
        <v>157</v>
      </c>
      <c r="BE131" s="32" t="s">
        <v>157</v>
      </c>
      <c r="BF131" s="32" t="s">
        <v>157</v>
      </c>
      <c r="BG131" s="32" t="s">
        <v>1967</v>
      </c>
      <c r="BH131" s="32" t="s">
        <v>157</v>
      </c>
      <c r="BI131" s="32" t="s">
        <v>247</v>
      </c>
      <c r="BJ131" s="32" t="s">
        <v>157</v>
      </c>
      <c r="BK131" s="32" t="s">
        <v>1970</v>
      </c>
      <c r="BL131" s="32" t="s">
        <v>157</v>
      </c>
      <c r="BM131" s="32" t="s">
        <v>157</v>
      </c>
      <c r="BN131" s="33" t="s">
        <v>162</v>
      </c>
      <c r="BO131" s="33" t="s">
        <v>157</v>
      </c>
      <c r="BP131" s="33" t="s">
        <v>157</v>
      </c>
      <c r="BQ131" s="33" t="s">
        <v>157</v>
      </c>
      <c r="BR131" s="33" t="s">
        <v>157</v>
      </c>
      <c r="BS131" s="33" t="s">
        <v>157</v>
      </c>
      <c r="BT131" s="33" t="s">
        <v>157</v>
      </c>
      <c r="BU131" s="34" t="s">
        <v>162</v>
      </c>
      <c r="BV131" s="34" t="s">
        <v>157</v>
      </c>
      <c r="BW131" s="34" t="s">
        <v>164</v>
      </c>
      <c r="BX131" s="34" t="s">
        <v>1971</v>
      </c>
      <c r="BY131" s="35" t="s">
        <v>1972</v>
      </c>
      <c r="BZ131" s="35" t="s">
        <v>1973</v>
      </c>
      <c r="CA131" s="35" t="s">
        <v>157</v>
      </c>
    </row>
    <row r="132" spans="1:79" ht="45" x14ac:dyDescent="0.25">
      <c r="A132" s="30" t="s">
        <v>756</v>
      </c>
      <c r="B132" s="43">
        <f>VLOOKUP(A132,'2018 Yes Tab'!A$2:B$307,2,FALSE)</f>
        <v>3129</v>
      </c>
      <c r="C132" s="43"/>
      <c r="D132" s="30" t="s">
        <v>757</v>
      </c>
      <c r="E132" s="30" t="s">
        <v>758</v>
      </c>
      <c r="F132" s="51">
        <f>VLOOKUP(A132,Population!A104:C1047,2,FALSE)</f>
        <v>3129</v>
      </c>
      <c r="G132" s="30" t="s">
        <v>164</v>
      </c>
      <c r="H132" s="31" t="s">
        <v>759</v>
      </c>
      <c r="I132" s="31" t="s">
        <v>164</v>
      </c>
      <c r="J132" s="31" t="s">
        <v>760</v>
      </c>
      <c r="K132" s="31" t="s">
        <v>233</v>
      </c>
      <c r="L132" s="31" t="s">
        <v>157</v>
      </c>
      <c r="M132" s="31" t="s">
        <v>273</v>
      </c>
      <c r="N132" s="31" t="s">
        <v>761</v>
      </c>
      <c r="O132" s="31" t="s">
        <v>762</v>
      </c>
      <c r="P132" s="31" t="s">
        <v>763</v>
      </c>
      <c r="Q132" s="31" t="s">
        <v>157</v>
      </c>
      <c r="R132" s="31" t="s">
        <v>764</v>
      </c>
      <c r="S132" s="31" t="s">
        <v>164</v>
      </c>
      <c r="T132" s="31" t="s">
        <v>760</v>
      </c>
      <c r="U132" s="31" t="s">
        <v>233</v>
      </c>
      <c r="V132" s="31" t="s">
        <v>157</v>
      </c>
      <c r="W132" s="31" t="s">
        <v>273</v>
      </c>
      <c r="X132" s="31" t="s">
        <v>761</v>
      </c>
      <c r="Y132" s="31" t="s">
        <v>765</v>
      </c>
      <c r="Z132" s="31" t="s">
        <v>766</v>
      </c>
      <c r="AA132" s="31" t="s">
        <v>157</v>
      </c>
      <c r="AB132" s="31" t="s">
        <v>259</v>
      </c>
      <c r="AC132" s="31" t="s">
        <v>157</v>
      </c>
      <c r="AD132" s="31" t="s">
        <v>157</v>
      </c>
      <c r="AE132" s="31" t="s">
        <v>157</v>
      </c>
      <c r="AF132" s="31" t="s">
        <v>157</v>
      </c>
      <c r="AG132" s="31" t="s">
        <v>264</v>
      </c>
      <c r="AH132" s="32" t="s">
        <v>759</v>
      </c>
      <c r="AI132" s="32" t="s">
        <v>764</v>
      </c>
      <c r="AJ132" s="32" t="s">
        <v>767</v>
      </c>
      <c r="AK132" s="32" t="s">
        <v>164</v>
      </c>
      <c r="AL132" s="32" t="s">
        <v>768</v>
      </c>
      <c r="AM132" s="32" t="s">
        <v>273</v>
      </c>
      <c r="AN132" s="32" t="s">
        <v>233</v>
      </c>
      <c r="AO132" s="32" t="s">
        <v>157</v>
      </c>
      <c r="AP132" s="32" t="s">
        <v>769</v>
      </c>
      <c r="AQ132" s="32" t="s">
        <v>157</v>
      </c>
      <c r="AR132" s="32" t="s">
        <v>770</v>
      </c>
      <c r="AS132" s="32" t="s">
        <v>157</v>
      </c>
      <c r="AT132" s="32" t="s">
        <v>247</v>
      </c>
      <c r="AU132" s="32" t="s">
        <v>157</v>
      </c>
      <c r="AV132" s="32" t="s">
        <v>771</v>
      </c>
      <c r="AW132" s="32" t="s">
        <v>157</v>
      </c>
      <c r="AX132" s="32" t="s">
        <v>157</v>
      </c>
      <c r="AY132" s="32" t="s">
        <v>772</v>
      </c>
      <c r="AZ132" s="32" t="s">
        <v>164</v>
      </c>
      <c r="BA132" s="32" t="s">
        <v>770</v>
      </c>
      <c r="BB132" s="32" t="s">
        <v>273</v>
      </c>
      <c r="BC132" s="32" t="s">
        <v>233</v>
      </c>
      <c r="BD132" s="32" t="s">
        <v>157</v>
      </c>
      <c r="BE132" s="32" t="s">
        <v>769</v>
      </c>
      <c r="BF132" s="32" t="s">
        <v>157</v>
      </c>
      <c r="BG132" s="32" t="s">
        <v>770</v>
      </c>
      <c r="BH132" s="32" t="s">
        <v>157</v>
      </c>
      <c r="BI132" s="32" t="s">
        <v>247</v>
      </c>
      <c r="BJ132" s="32" t="s">
        <v>157</v>
      </c>
      <c r="BK132" s="32" t="s">
        <v>771</v>
      </c>
      <c r="BL132" s="32" t="s">
        <v>157</v>
      </c>
      <c r="BM132" s="32" t="s">
        <v>157</v>
      </c>
      <c r="BN132" s="33" t="s">
        <v>164</v>
      </c>
      <c r="BO132" s="33" t="s">
        <v>773</v>
      </c>
      <c r="BP132" s="33" t="s">
        <v>774</v>
      </c>
      <c r="BQ132" s="33" t="s">
        <v>775</v>
      </c>
      <c r="BR132" s="33" t="s">
        <v>157</v>
      </c>
      <c r="BS132" s="33" t="s">
        <v>157</v>
      </c>
      <c r="BT132" s="33" t="s">
        <v>776</v>
      </c>
      <c r="BU132" s="34" t="s">
        <v>162</v>
      </c>
      <c r="BV132" s="34" t="s">
        <v>157</v>
      </c>
      <c r="BW132" s="34" t="s">
        <v>164</v>
      </c>
      <c r="BX132" s="34" t="s">
        <v>245</v>
      </c>
      <c r="BY132" s="35" t="s">
        <v>777</v>
      </c>
      <c r="BZ132" s="35" t="s">
        <v>778</v>
      </c>
      <c r="CA132" s="35" t="s">
        <v>157</v>
      </c>
    </row>
    <row r="133" spans="1:79" ht="180" x14ac:dyDescent="0.25">
      <c r="A133" s="30" t="s">
        <v>2911</v>
      </c>
      <c r="B133" s="43">
        <f>VLOOKUP(A133,'2018 Yes Tab'!A$2:B$307,2,FALSE)</f>
        <v>3354</v>
      </c>
      <c r="C133" s="43"/>
      <c r="D133" s="30" t="s">
        <v>2912</v>
      </c>
      <c r="E133" s="30" t="s">
        <v>2913</v>
      </c>
      <c r="F133" s="51">
        <f>VLOOKUP(A133,Population!A250:C1193,2,FALSE)</f>
        <v>3354</v>
      </c>
      <c r="G133" s="30" t="s">
        <v>164</v>
      </c>
      <c r="H133" s="31" t="s">
        <v>2914</v>
      </c>
      <c r="I133" s="31" t="s">
        <v>164</v>
      </c>
      <c r="J133" s="31" t="s">
        <v>2915</v>
      </c>
      <c r="K133" s="31" t="s">
        <v>233</v>
      </c>
      <c r="L133" s="31" t="s">
        <v>157</v>
      </c>
      <c r="M133" s="31" t="s">
        <v>273</v>
      </c>
      <c r="N133" s="31" t="s">
        <v>970</v>
      </c>
      <c r="O133" s="31" t="s">
        <v>2916</v>
      </c>
      <c r="P133" s="31" t="s">
        <v>2917</v>
      </c>
      <c r="Q133" s="31" t="s">
        <v>157</v>
      </c>
      <c r="R133" s="31" t="s">
        <v>2918</v>
      </c>
      <c r="S133" s="31" t="s">
        <v>164</v>
      </c>
      <c r="T133" s="31" t="s">
        <v>2915</v>
      </c>
      <c r="U133" s="31" t="s">
        <v>233</v>
      </c>
      <c r="V133" s="31" t="s">
        <v>157</v>
      </c>
      <c r="W133" s="31" t="s">
        <v>273</v>
      </c>
      <c r="X133" s="31" t="s">
        <v>970</v>
      </c>
      <c r="Y133" s="31" t="s">
        <v>157</v>
      </c>
      <c r="Z133" s="31" t="s">
        <v>157</v>
      </c>
      <c r="AA133" s="31" t="s">
        <v>2919</v>
      </c>
      <c r="AB133" s="31" t="s">
        <v>259</v>
      </c>
      <c r="AC133" s="31" t="s">
        <v>157</v>
      </c>
      <c r="AD133" s="31" t="s">
        <v>157</v>
      </c>
      <c r="AE133" s="31" t="s">
        <v>157</v>
      </c>
      <c r="AF133" s="31" t="s">
        <v>157</v>
      </c>
      <c r="AG133" s="31" t="s">
        <v>157</v>
      </c>
      <c r="AH133" s="32" t="s">
        <v>2914</v>
      </c>
      <c r="AI133" s="32" t="s">
        <v>2918</v>
      </c>
      <c r="AJ133" s="32" t="s">
        <v>489</v>
      </c>
      <c r="AK133" s="32" t="s">
        <v>162</v>
      </c>
      <c r="AL133" s="32" t="s">
        <v>157</v>
      </c>
      <c r="AM133" s="32" t="s">
        <v>157</v>
      </c>
      <c r="AN133" s="32" t="s">
        <v>157</v>
      </c>
      <c r="AO133" s="32" t="s">
        <v>157</v>
      </c>
      <c r="AP133" s="32" t="s">
        <v>157</v>
      </c>
      <c r="AQ133" s="32" t="s">
        <v>157</v>
      </c>
      <c r="AR133" s="32" t="s">
        <v>157</v>
      </c>
      <c r="AS133" s="32" t="s">
        <v>2920</v>
      </c>
      <c r="AT133" s="32" t="s">
        <v>259</v>
      </c>
      <c r="AU133" s="32" t="s">
        <v>157</v>
      </c>
      <c r="AV133" s="32" t="s">
        <v>157</v>
      </c>
      <c r="AW133" s="32" t="s">
        <v>157</v>
      </c>
      <c r="AX133" s="32" t="s">
        <v>157</v>
      </c>
      <c r="AY133" s="32" t="s">
        <v>422</v>
      </c>
      <c r="AZ133" s="32" t="s">
        <v>164</v>
      </c>
      <c r="BA133" s="32" t="s">
        <v>422</v>
      </c>
      <c r="BB133" s="32" t="s">
        <v>273</v>
      </c>
      <c r="BC133" s="32" t="s">
        <v>233</v>
      </c>
      <c r="BD133" s="32" t="s">
        <v>157</v>
      </c>
      <c r="BE133" s="32" t="s">
        <v>190</v>
      </c>
      <c r="BF133" s="32" t="s">
        <v>157</v>
      </c>
      <c r="BG133" s="32" t="s">
        <v>190</v>
      </c>
      <c r="BH133" s="32" t="s">
        <v>157</v>
      </c>
      <c r="BI133" s="32" t="s">
        <v>259</v>
      </c>
      <c r="BJ133" s="32" t="s">
        <v>157</v>
      </c>
      <c r="BK133" s="32" t="s">
        <v>157</v>
      </c>
      <c r="BL133" s="32" t="s">
        <v>157</v>
      </c>
      <c r="BM133" s="32" t="s">
        <v>157</v>
      </c>
      <c r="BN133" s="33" t="s">
        <v>164</v>
      </c>
      <c r="BO133" s="33" t="s">
        <v>2914</v>
      </c>
      <c r="BP133" s="33" t="s">
        <v>2918</v>
      </c>
      <c r="BQ133" s="33" t="s">
        <v>233</v>
      </c>
      <c r="BR133" s="33" t="s">
        <v>157</v>
      </c>
      <c r="BS133" s="33" t="s">
        <v>157</v>
      </c>
      <c r="BT133" s="33" t="s">
        <v>2921</v>
      </c>
      <c r="BU133" s="34" t="s">
        <v>164</v>
      </c>
      <c r="BV133" s="34" t="s">
        <v>243</v>
      </c>
      <c r="BW133" s="34" t="s">
        <v>162</v>
      </c>
      <c r="BX133" s="34" t="s">
        <v>157</v>
      </c>
      <c r="BY133" s="35" t="s">
        <v>2922</v>
      </c>
      <c r="BZ133" s="35" t="s">
        <v>534</v>
      </c>
      <c r="CA133" s="35" t="s">
        <v>534</v>
      </c>
    </row>
    <row r="134" spans="1:79" ht="30" x14ac:dyDescent="0.25">
      <c r="A134" s="30" t="s">
        <v>4097</v>
      </c>
      <c r="B134" s="43">
        <f>VLOOKUP(A134,'2018 Yes Tab'!A$2:B$307,2,FALSE)</f>
        <v>3418</v>
      </c>
      <c r="C134" s="43"/>
      <c r="D134" s="30" t="s">
        <v>4098</v>
      </c>
      <c r="E134" s="30" t="s">
        <v>4099</v>
      </c>
      <c r="F134" s="51">
        <f>VLOOKUP(A134,Population!A235:C1178,2,FALSE)</f>
        <v>3418</v>
      </c>
      <c r="G134" s="30" t="s">
        <v>164</v>
      </c>
      <c r="H134" s="31" t="s">
        <v>4100</v>
      </c>
      <c r="I134" s="31" t="s">
        <v>164</v>
      </c>
      <c r="J134" s="31" t="s">
        <v>4101</v>
      </c>
      <c r="K134" s="31" t="s">
        <v>233</v>
      </c>
      <c r="L134" s="31" t="s">
        <v>157</v>
      </c>
      <c r="M134" s="31" t="s">
        <v>340</v>
      </c>
      <c r="N134" s="31" t="s">
        <v>3235</v>
      </c>
      <c r="O134" s="31" t="s">
        <v>4102</v>
      </c>
      <c r="P134" s="31" t="s">
        <v>4103</v>
      </c>
      <c r="Q134" s="31" t="s">
        <v>157</v>
      </c>
      <c r="R134" s="31" t="s">
        <v>186</v>
      </c>
      <c r="S134" s="31" t="s">
        <v>164</v>
      </c>
      <c r="T134" s="31" t="s">
        <v>4101</v>
      </c>
      <c r="U134" s="31" t="s">
        <v>233</v>
      </c>
      <c r="V134" s="31" t="s">
        <v>157</v>
      </c>
      <c r="W134" s="31" t="s">
        <v>340</v>
      </c>
      <c r="X134" s="31" t="s">
        <v>3235</v>
      </c>
      <c r="Y134" s="31" t="s">
        <v>4104</v>
      </c>
      <c r="Z134" s="31" t="s">
        <v>4105</v>
      </c>
      <c r="AA134" s="31" t="s">
        <v>157</v>
      </c>
      <c r="AB134" s="31" t="s">
        <v>259</v>
      </c>
      <c r="AC134" s="31" t="s">
        <v>157</v>
      </c>
      <c r="AD134" s="31" t="s">
        <v>157</v>
      </c>
      <c r="AE134" s="31" t="s">
        <v>157</v>
      </c>
      <c r="AF134" s="31" t="s">
        <v>157</v>
      </c>
      <c r="AG134" s="31" t="s">
        <v>157</v>
      </c>
      <c r="AH134" s="32" t="s">
        <v>4100</v>
      </c>
      <c r="AI134" s="32" t="s">
        <v>186</v>
      </c>
      <c r="AJ134" s="32" t="s">
        <v>4106</v>
      </c>
      <c r="AK134" s="32" t="s">
        <v>164</v>
      </c>
      <c r="AL134" s="32" t="s">
        <v>4107</v>
      </c>
      <c r="AM134" s="32" t="s">
        <v>340</v>
      </c>
      <c r="AN134" s="32" t="s">
        <v>233</v>
      </c>
      <c r="AO134" s="32" t="s">
        <v>157</v>
      </c>
      <c r="AP134" s="32" t="s">
        <v>4108</v>
      </c>
      <c r="AQ134" s="32" t="s">
        <v>157</v>
      </c>
      <c r="AR134" s="32" t="s">
        <v>4108</v>
      </c>
      <c r="AS134" s="32" t="s">
        <v>157</v>
      </c>
      <c r="AT134" s="32" t="s">
        <v>259</v>
      </c>
      <c r="AU134" s="32" t="s">
        <v>157</v>
      </c>
      <c r="AV134" s="32" t="s">
        <v>157</v>
      </c>
      <c r="AW134" s="32" t="s">
        <v>157</v>
      </c>
      <c r="AX134" s="32" t="s">
        <v>157</v>
      </c>
      <c r="AY134" s="32" t="s">
        <v>1737</v>
      </c>
      <c r="AZ134" s="32" t="s">
        <v>164</v>
      </c>
      <c r="BA134" s="32" t="s">
        <v>4107</v>
      </c>
      <c r="BB134" s="32" t="s">
        <v>340</v>
      </c>
      <c r="BC134" s="32" t="s">
        <v>233</v>
      </c>
      <c r="BD134" s="32" t="s">
        <v>157</v>
      </c>
      <c r="BE134" s="32" t="s">
        <v>4108</v>
      </c>
      <c r="BF134" s="32" t="s">
        <v>157</v>
      </c>
      <c r="BG134" s="32" t="s">
        <v>4108</v>
      </c>
      <c r="BH134" s="32" t="s">
        <v>157</v>
      </c>
      <c r="BI134" s="32" t="s">
        <v>259</v>
      </c>
      <c r="BJ134" s="32" t="s">
        <v>157</v>
      </c>
      <c r="BK134" s="32" t="s">
        <v>157</v>
      </c>
      <c r="BL134" s="32" t="s">
        <v>157</v>
      </c>
      <c r="BM134" s="32" t="s">
        <v>157</v>
      </c>
      <c r="BN134" s="33" t="s">
        <v>164</v>
      </c>
      <c r="BO134" s="33" t="s">
        <v>830</v>
      </c>
      <c r="BP134" s="33" t="s">
        <v>830</v>
      </c>
      <c r="BQ134" s="33" t="s">
        <v>167</v>
      </c>
      <c r="BR134" s="33" t="s">
        <v>157</v>
      </c>
      <c r="BS134" s="33" t="s">
        <v>3084</v>
      </c>
      <c r="BT134" s="33" t="s">
        <v>4109</v>
      </c>
      <c r="BU134" s="34" t="s">
        <v>164</v>
      </c>
      <c r="BV134" s="34" t="s">
        <v>4110</v>
      </c>
      <c r="BW134" s="34" t="s">
        <v>164</v>
      </c>
      <c r="BX134" s="34" t="s">
        <v>745</v>
      </c>
      <c r="BY134" s="35" t="s">
        <v>157</v>
      </c>
      <c r="BZ134" s="35" t="s">
        <v>157</v>
      </c>
      <c r="CA134" s="35" t="s">
        <v>157</v>
      </c>
    </row>
    <row r="135" spans="1:79" ht="30" x14ac:dyDescent="0.25">
      <c r="A135" s="30" t="s">
        <v>4727</v>
      </c>
      <c r="B135" s="43">
        <f>VLOOKUP(A135,'2018 Yes Tab'!A$2:B$307,2,FALSE)</f>
        <v>3431</v>
      </c>
      <c r="C135" s="43"/>
      <c r="D135" s="30" t="s">
        <v>4728</v>
      </c>
      <c r="E135" s="30" t="s">
        <v>4729</v>
      </c>
      <c r="F135" s="51">
        <f>VLOOKUP(A135,Population!A279:C1222,2,FALSE)</f>
        <v>3431</v>
      </c>
      <c r="G135" s="30" t="s">
        <v>164</v>
      </c>
      <c r="H135" s="31" t="s">
        <v>3638</v>
      </c>
      <c r="I135" s="31" t="s">
        <v>164</v>
      </c>
      <c r="J135" s="31" t="s">
        <v>4730</v>
      </c>
      <c r="K135" s="31" t="s">
        <v>614</v>
      </c>
      <c r="L135" s="31" t="s">
        <v>157</v>
      </c>
      <c r="M135" s="31" t="s">
        <v>340</v>
      </c>
      <c r="N135" s="31" t="s">
        <v>4731</v>
      </c>
      <c r="O135" s="31" t="s">
        <v>157</v>
      </c>
      <c r="P135" s="31" t="s">
        <v>157</v>
      </c>
      <c r="Q135" s="31" t="s">
        <v>4732</v>
      </c>
      <c r="R135" s="31" t="s">
        <v>4733</v>
      </c>
      <c r="S135" s="31" t="s">
        <v>164</v>
      </c>
      <c r="T135" s="31" t="s">
        <v>4730</v>
      </c>
      <c r="U135" s="31" t="s">
        <v>614</v>
      </c>
      <c r="V135" s="31" t="s">
        <v>157</v>
      </c>
      <c r="W135" s="31" t="s">
        <v>340</v>
      </c>
      <c r="X135" s="31" t="s">
        <v>4734</v>
      </c>
      <c r="Y135" s="31" t="s">
        <v>157</v>
      </c>
      <c r="Z135" s="31" t="s">
        <v>157</v>
      </c>
      <c r="AA135" s="31" t="s">
        <v>4735</v>
      </c>
      <c r="AB135" s="31" t="s">
        <v>259</v>
      </c>
      <c r="AC135" s="31" t="s">
        <v>157</v>
      </c>
      <c r="AD135" s="31" t="s">
        <v>157</v>
      </c>
      <c r="AE135" s="31" t="s">
        <v>157</v>
      </c>
      <c r="AF135" s="31" t="s">
        <v>157</v>
      </c>
      <c r="AG135" s="31" t="s">
        <v>157</v>
      </c>
      <c r="AH135" s="32" t="s">
        <v>4736</v>
      </c>
      <c r="AI135" s="32" t="s">
        <v>351</v>
      </c>
      <c r="AJ135" s="32" t="s">
        <v>645</v>
      </c>
      <c r="AK135" s="32" t="s">
        <v>164</v>
      </c>
      <c r="AL135" s="32" t="s">
        <v>4737</v>
      </c>
      <c r="AM135" s="32" t="s">
        <v>340</v>
      </c>
      <c r="AN135" s="32" t="s">
        <v>614</v>
      </c>
      <c r="AO135" s="32" t="s">
        <v>157</v>
      </c>
      <c r="AP135" s="32" t="s">
        <v>4738</v>
      </c>
      <c r="AQ135" s="32" t="s">
        <v>157</v>
      </c>
      <c r="AR135" s="32" t="s">
        <v>157</v>
      </c>
      <c r="AS135" s="32" t="s">
        <v>4739</v>
      </c>
      <c r="AT135" s="32" t="s">
        <v>259</v>
      </c>
      <c r="AU135" s="32" t="s">
        <v>157</v>
      </c>
      <c r="AV135" s="32" t="s">
        <v>157</v>
      </c>
      <c r="AW135" s="32" t="s">
        <v>157</v>
      </c>
      <c r="AX135" s="32" t="s">
        <v>157</v>
      </c>
      <c r="AY135" s="32" t="s">
        <v>1061</v>
      </c>
      <c r="AZ135" s="32" t="s">
        <v>164</v>
      </c>
      <c r="BA135" s="32" t="s">
        <v>4737</v>
      </c>
      <c r="BB135" s="32" t="s">
        <v>340</v>
      </c>
      <c r="BC135" s="32" t="s">
        <v>614</v>
      </c>
      <c r="BD135" s="32" t="s">
        <v>157</v>
      </c>
      <c r="BE135" s="32" t="s">
        <v>4738</v>
      </c>
      <c r="BF135" s="32" t="s">
        <v>157</v>
      </c>
      <c r="BG135" s="32" t="s">
        <v>157</v>
      </c>
      <c r="BH135" s="32" t="s">
        <v>4740</v>
      </c>
      <c r="BI135" s="32" t="s">
        <v>259</v>
      </c>
      <c r="BJ135" s="32" t="s">
        <v>4740</v>
      </c>
      <c r="BK135" s="32" t="s">
        <v>157</v>
      </c>
      <c r="BL135" s="32" t="s">
        <v>157</v>
      </c>
      <c r="BM135" s="32" t="s">
        <v>157</v>
      </c>
      <c r="BN135" s="33" t="s">
        <v>164</v>
      </c>
      <c r="BO135" s="33" t="s">
        <v>190</v>
      </c>
      <c r="BP135" s="33" t="s">
        <v>970</v>
      </c>
      <c r="BQ135" s="33" t="s">
        <v>167</v>
      </c>
      <c r="BR135" s="33" t="s">
        <v>157</v>
      </c>
      <c r="BS135" s="33" t="s">
        <v>3364</v>
      </c>
      <c r="BT135" s="33" t="s">
        <v>3364</v>
      </c>
      <c r="BU135" s="34" t="s">
        <v>162</v>
      </c>
      <c r="BV135" s="34" t="s">
        <v>157</v>
      </c>
      <c r="BW135" s="34" t="s">
        <v>162</v>
      </c>
      <c r="BX135" s="34" t="s">
        <v>157</v>
      </c>
      <c r="BY135" s="35" t="s">
        <v>4741</v>
      </c>
      <c r="BZ135" s="35" t="s">
        <v>162</v>
      </c>
      <c r="CA135" s="35" t="s">
        <v>157</v>
      </c>
    </row>
    <row r="136" spans="1:79" ht="375" x14ac:dyDescent="0.25">
      <c r="A136" s="30" t="s">
        <v>1577</v>
      </c>
      <c r="B136" s="43">
        <f>VLOOKUP(A136,'2018 Yes Tab'!A$2:B$307,2,FALSE)</f>
        <v>3571</v>
      </c>
      <c r="C136" s="43"/>
      <c r="D136" s="30" t="s">
        <v>1578</v>
      </c>
      <c r="E136" s="30" t="s">
        <v>1579</v>
      </c>
      <c r="F136" s="51">
        <f>VLOOKUP(A136,Population!A205:C1148,2,FALSE)</f>
        <v>3571</v>
      </c>
      <c r="G136" s="30" t="s">
        <v>164</v>
      </c>
      <c r="H136" s="31" t="s">
        <v>1580</v>
      </c>
      <c r="I136" s="31" t="s">
        <v>164</v>
      </c>
      <c r="J136" s="31" t="s">
        <v>188</v>
      </c>
      <c r="K136" s="31" t="s">
        <v>233</v>
      </c>
      <c r="L136" s="31" t="s">
        <v>157</v>
      </c>
      <c r="M136" s="31" t="s">
        <v>1581</v>
      </c>
      <c r="N136" s="31" t="s">
        <v>1582</v>
      </c>
      <c r="O136" s="31" t="s">
        <v>460</v>
      </c>
      <c r="P136" s="31" t="s">
        <v>1583</v>
      </c>
      <c r="Q136" s="31" t="s">
        <v>157</v>
      </c>
      <c r="R136" s="31" t="s">
        <v>1584</v>
      </c>
      <c r="S136" s="31" t="s">
        <v>164</v>
      </c>
      <c r="T136" s="31" t="s">
        <v>188</v>
      </c>
      <c r="U136" s="31" t="s">
        <v>233</v>
      </c>
      <c r="V136" s="31" t="s">
        <v>157</v>
      </c>
      <c r="W136" s="31" t="s">
        <v>1581</v>
      </c>
      <c r="X136" s="31" t="s">
        <v>1582</v>
      </c>
      <c r="Y136" s="31" t="s">
        <v>1585</v>
      </c>
      <c r="Z136" s="31" t="s">
        <v>1586</v>
      </c>
      <c r="AA136" s="31" t="s">
        <v>157</v>
      </c>
      <c r="AB136" s="31" t="s">
        <v>259</v>
      </c>
      <c r="AC136" s="31" t="s">
        <v>157</v>
      </c>
      <c r="AD136" s="31" t="s">
        <v>157</v>
      </c>
      <c r="AE136" s="31" t="s">
        <v>157</v>
      </c>
      <c r="AF136" s="31" t="s">
        <v>157</v>
      </c>
      <c r="AG136" s="31" t="s">
        <v>157</v>
      </c>
      <c r="AH136" s="32" t="s">
        <v>1587</v>
      </c>
      <c r="AI136" s="32" t="s">
        <v>1588</v>
      </c>
      <c r="AJ136" s="32" t="s">
        <v>329</v>
      </c>
      <c r="AK136" s="32" t="s">
        <v>164</v>
      </c>
      <c r="AL136" s="32" t="s">
        <v>1589</v>
      </c>
      <c r="AM136" s="32" t="s">
        <v>524</v>
      </c>
      <c r="AN136" s="32" t="s">
        <v>233</v>
      </c>
      <c r="AO136" s="32" t="s">
        <v>157</v>
      </c>
      <c r="AP136" s="32" t="s">
        <v>1590</v>
      </c>
      <c r="AQ136" s="32" t="s">
        <v>157</v>
      </c>
      <c r="AR136" s="32" t="s">
        <v>157</v>
      </c>
      <c r="AS136" s="32" t="s">
        <v>1590</v>
      </c>
      <c r="AT136" s="32" t="s">
        <v>626</v>
      </c>
      <c r="AU136" s="32" t="s">
        <v>157</v>
      </c>
      <c r="AV136" s="32" t="s">
        <v>1591</v>
      </c>
      <c r="AW136" s="32" t="s">
        <v>157</v>
      </c>
      <c r="AX136" s="32" t="s">
        <v>157</v>
      </c>
      <c r="AY136" s="32" t="s">
        <v>1592</v>
      </c>
      <c r="AZ136" s="32" t="s">
        <v>164</v>
      </c>
      <c r="BA136" s="32" t="s">
        <v>1593</v>
      </c>
      <c r="BB136" s="32" t="s">
        <v>244</v>
      </c>
      <c r="BC136" s="32" t="s">
        <v>233</v>
      </c>
      <c r="BD136" s="32" t="s">
        <v>157</v>
      </c>
      <c r="BE136" s="32" t="s">
        <v>1590</v>
      </c>
      <c r="BF136" s="32" t="s">
        <v>157</v>
      </c>
      <c r="BG136" s="32" t="s">
        <v>157</v>
      </c>
      <c r="BH136" s="32" t="s">
        <v>1590</v>
      </c>
      <c r="BI136" s="32" t="s">
        <v>626</v>
      </c>
      <c r="BJ136" s="32" t="s">
        <v>157</v>
      </c>
      <c r="BK136" s="32" t="s">
        <v>1591</v>
      </c>
      <c r="BL136" s="32" t="s">
        <v>157</v>
      </c>
      <c r="BM136" s="32" t="s">
        <v>157</v>
      </c>
      <c r="BN136" s="33" t="s">
        <v>162</v>
      </c>
      <c r="BO136" s="33" t="s">
        <v>157</v>
      </c>
      <c r="BP136" s="33" t="s">
        <v>157</v>
      </c>
      <c r="BQ136" s="33" t="s">
        <v>157</v>
      </c>
      <c r="BR136" s="33" t="s">
        <v>157</v>
      </c>
      <c r="BS136" s="33" t="s">
        <v>157</v>
      </c>
      <c r="BT136" s="33" t="s">
        <v>157</v>
      </c>
      <c r="BU136" s="34" t="s">
        <v>164</v>
      </c>
      <c r="BV136" s="34" t="s">
        <v>1461</v>
      </c>
      <c r="BW136" s="34" t="s">
        <v>164</v>
      </c>
      <c r="BX136" s="34" t="s">
        <v>1594</v>
      </c>
      <c r="BY136" s="35" t="s">
        <v>1595</v>
      </c>
      <c r="BZ136" s="35" t="s">
        <v>1596</v>
      </c>
      <c r="CA136" s="35" t="s">
        <v>157</v>
      </c>
    </row>
    <row r="137" spans="1:79" ht="45" x14ac:dyDescent="0.25">
      <c r="A137" s="30" t="s">
        <v>5940</v>
      </c>
      <c r="B137" s="43">
        <f>VLOOKUP(A137,'2018 Yes Tab'!A$2:B$307,2,FALSE)</f>
        <v>3860</v>
      </c>
      <c r="C137" s="43"/>
      <c r="D137" s="30" t="s">
        <v>5462</v>
      </c>
      <c r="E137" s="30" t="s">
        <v>5463</v>
      </c>
      <c r="F137" s="51">
        <f>VLOOKUP(A137,Population!A29:C972,2,FALSE)</f>
        <v>3860</v>
      </c>
      <c r="G137" s="30" t="s">
        <v>164</v>
      </c>
      <c r="H137" s="31" t="s">
        <v>3175</v>
      </c>
      <c r="I137" s="31" t="s">
        <v>164</v>
      </c>
      <c r="J137" s="31" t="s">
        <v>5464</v>
      </c>
      <c r="K137" s="31" t="s">
        <v>233</v>
      </c>
      <c r="L137" s="31" t="s">
        <v>157</v>
      </c>
      <c r="M137" s="31" t="s">
        <v>462</v>
      </c>
      <c r="N137" s="31" t="s">
        <v>5464</v>
      </c>
      <c r="O137" s="31" t="s">
        <v>5465</v>
      </c>
      <c r="P137" s="31" t="s">
        <v>1256</v>
      </c>
      <c r="Q137" s="31" t="s">
        <v>157</v>
      </c>
      <c r="R137" s="31" t="s">
        <v>594</v>
      </c>
      <c r="S137" s="31" t="s">
        <v>164</v>
      </c>
      <c r="T137" s="31" t="s">
        <v>5464</v>
      </c>
      <c r="U137" s="31" t="s">
        <v>233</v>
      </c>
      <c r="V137" s="31" t="s">
        <v>157</v>
      </c>
      <c r="W137" s="31" t="s">
        <v>462</v>
      </c>
      <c r="X137" s="31" t="s">
        <v>5464</v>
      </c>
      <c r="Y137" s="31" t="s">
        <v>5466</v>
      </c>
      <c r="Z137" s="31" t="s">
        <v>5467</v>
      </c>
      <c r="AA137" s="31" t="s">
        <v>157</v>
      </c>
      <c r="AB137" s="31" t="s">
        <v>259</v>
      </c>
      <c r="AC137" s="31" t="s">
        <v>157</v>
      </c>
      <c r="AD137" s="31" t="s">
        <v>157</v>
      </c>
      <c r="AE137" s="31" t="s">
        <v>157</v>
      </c>
      <c r="AF137" s="31" t="s">
        <v>157</v>
      </c>
      <c r="AG137" s="31" t="s">
        <v>372</v>
      </c>
      <c r="AH137" s="32" t="s">
        <v>5468</v>
      </c>
      <c r="AI137" s="32" t="s">
        <v>2597</v>
      </c>
      <c r="AJ137" s="32" t="s">
        <v>5469</v>
      </c>
      <c r="AK137" s="32" t="s">
        <v>164</v>
      </c>
      <c r="AL137" s="32" t="s">
        <v>5470</v>
      </c>
      <c r="AM137" s="32" t="s">
        <v>462</v>
      </c>
      <c r="AN137" s="32" t="s">
        <v>233</v>
      </c>
      <c r="AO137" s="32" t="s">
        <v>157</v>
      </c>
      <c r="AP137" s="32" t="s">
        <v>5471</v>
      </c>
      <c r="AQ137" s="32" t="s">
        <v>157</v>
      </c>
      <c r="AR137" s="32" t="s">
        <v>5472</v>
      </c>
      <c r="AS137" s="32" t="s">
        <v>157</v>
      </c>
      <c r="AT137" s="32" t="s">
        <v>259</v>
      </c>
      <c r="AU137" s="32" t="s">
        <v>157</v>
      </c>
      <c r="AV137" s="32" t="s">
        <v>157</v>
      </c>
      <c r="AW137" s="32" t="s">
        <v>157</v>
      </c>
      <c r="AX137" s="32" t="s">
        <v>157</v>
      </c>
      <c r="AY137" s="32" t="s">
        <v>4106</v>
      </c>
      <c r="AZ137" s="32" t="s">
        <v>164</v>
      </c>
      <c r="BA137" s="32" t="s">
        <v>5470</v>
      </c>
      <c r="BB137" s="32" t="s">
        <v>462</v>
      </c>
      <c r="BC137" s="32" t="s">
        <v>233</v>
      </c>
      <c r="BD137" s="32" t="s">
        <v>157</v>
      </c>
      <c r="BE137" s="32" t="s">
        <v>5471</v>
      </c>
      <c r="BF137" s="32" t="s">
        <v>157</v>
      </c>
      <c r="BG137" s="32" t="s">
        <v>5472</v>
      </c>
      <c r="BH137" s="32" t="s">
        <v>157</v>
      </c>
      <c r="BI137" s="32" t="s">
        <v>259</v>
      </c>
      <c r="BJ137" s="32" t="s">
        <v>157</v>
      </c>
      <c r="BK137" s="32" t="s">
        <v>157</v>
      </c>
      <c r="BL137" s="32" t="s">
        <v>157</v>
      </c>
      <c r="BM137" s="32" t="s">
        <v>157</v>
      </c>
      <c r="BN137" s="33" t="s">
        <v>164</v>
      </c>
      <c r="BO137" s="33" t="s">
        <v>5473</v>
      </c>
      <c r="BP137" s="33" t="s">
        <v>513</v>
      </c>
      <c r="BQ137" s="33" t="s">
        <v>775</v>
      </c>
      <c r="BR137" s="33" t="s">
        <v>5474</v>
      </c>
      <c r="BS137" s="33" t="s">
        <v>157</v>
      </c>
      <c r="BT137" s="33" t="s">
        <v>5475</v>
      </c>
      <c r="BU137" s="34" t="s">
        <v>164</v>
      </c>
      <c r="BV137" s="34" t="s">
        <v>5476</v>
      </c>
      <c r="BW137" s="34" t="s">
        <v>164</v>
      </c>
      <c r="BX137" s="34" t="s">
        <v>5477</v>
      </c>
      <c r="BY137" s="35" t="s">
        <v>5478</v>
      </c>
      <c r="BZ137" s="35" t="s">
        <v>5479</v>
      </c>
      <c r="CA137" s="35" t="s">
        <v>157</v>
      </c>
    </row>
    <row r="138" spans="1:79" ht="90" x14ac:dyDescent="0.25">
      <c r="A138" s="30" t="s">
        <v>3971</v>
      </c>
      <c r="B138" s="43">
        <f>VLOOKUP(A138,'2018 Yes Tab'!A$2:B$307,2,FALSE)</f>
        <v>3897</v>
      </c>
      <c r="C138" s="43"/>
      <c r="D138" s="30" t="s">
        <v>3972</v>
      </c>
      <c r="E138" s="30" t="s">
        <v>3973</v>
      </c>
      <c r="F138" s="51">
        <f>VLOOKUP(A138,Population!A300:C1243,2,FALSE)</f>
        <v>3897</v>
      </c>
      <c r="G138" s="30" t="s">
        <v>164</v>
      </c>
      <c r="H138" s="31" t="s">
        <v>3974</v>
      </c>
      <c r="I138" s="31" t="s">
        <v>164</v>
      </c>
      <c r="J138" s="31" t="s">
        <v>3975</v>
      </c>
      <c r="K138" s="31" t="s">
        <v>233</v>
      </c>
      <c r="L138" s="31" t="s">
        <v>157</v>
      </c>
      <c r="M138" s="31" t="s">
        <v>2022</v>
      </c>
      <c r="N138" s="31" t="s">
        <v>3976</v>
      </c>
      <c r="O138" s="31" t="s">
        <v>157</v>
      </c>
      <c r="P138" s="31" t="s">
        <v>157</v>
      </c>
      <c r="Q138" s="31" t="s">
        <v>3977</v>
      </c>
      <c r="R138" s="31" t="s">
        <v>1332</v>
      </c>
      <c r="S138" s="31" t="s">
        <v>164</v>
      </c>
      <c r="T138" s="31" t="s">
        <v>3978</v>
      </c>
      <c r="U138" s="31" t="s">
        <v>233</v>
      </c>
      <c r="V138" s="31" t="s">
        <v>157</v>
      </c>
      <c r="W138" s="31" t="s">
        <v>524</v>
      </c>
      <c r="X138" s="31" t="s">
        <v>3979</v>
      </c>
      <c r="Y138" s="31" t="s">
        <v>157</v>
      </c>
      <c r="Z138" s="31" t="s">
        <v>157</v>
      </c>
      <c r="AA138" s="31" t="s">
        <v>3980</v>
      </c>
      <c r="AB138" s="31" t="s">
        <v>323</v>
      </c>
      <c r="AC138" s="31" t="s">
        <v>157</v>
      </c>
      <c r="AD138" s="31" t="s">
        <v>157</v>
      </c>
      <c r="AE138" s="31" t="s">
        <v>157</v>
      </c>
      <c r="AF138" s="31" t="s">
        <v>3981</v>
      </c>
      <c r="AG138" s="31" t="s">
        <v>157</v>
      </c>
      <c r="AH138" s="32" t="s">
        <v>1580</v>
      </c>
      <c r="AI138" s="32" t="s">
        <v>1588</v>
      </c>
      <c r="AJ138" s="32" t="s">
        <v>3982</v>
      </c>
      <c r="AK138" s="32" t="s">
        <v>164</v>
      </c>
      <c r="AL138" s="32" t="s">
        <v>3983</v>
      </c>
      <c r="AM138" s="32" t="s">
        <v>3984</v>
      </c>
      <c r="AN138" s="32" t="s">
        <v>233</v>
      </c>
      <c r="AO138" s="32" t="s">
        <v>157</v>
      </c>
      <c r="AP138" s="32" t="s">
        <v>3985</v>
      </c>
      <c r="AQ138" s="32" t="s">
        <v>157</v>
      </c>
      <c r="AR138" s="32" t="s">
        <v>3986</v>
      </c>
      <c r="AS138" s="32" t="s">
        <v>157</v>
      </c>
      <c r="AT138" s="32" t="s">
        <v>323</v>
      </c>
      <c r="AU138" s="32" t="s">
        <v>157</v>
      </c>
      <c r="AV138" s="32" t="s">
        <v>157</v>
      </c>
      <c r="AW138" s="32" t="s">
        <v>157</v>
      </c>
      <c r="AX138" s="32" t="s">
        <v>3981</v>
      </c>
      <c r="AY138" s="32" t="s">
        <v>3987</v>
      </c>
      <c r="AZ138" s="32" t="s">
        <v>164</v>
      </c>
      <c r="BA138" s="32" t="s">
        <v>3988</v>
      </c>
      <c r="BB138" s="32" t="s">
        <v>1160</v>
      </c>
      <c r="BC138" s="32" t="s">
        <v>233</v>
      </c>
      <c r="BD138" s="32" t="s">
        <v>157</v>
      </c>
      <c r="BE138" s="32" t="s">
        <v>3989</v>
      </c>
      <c r="BF138" s="32" t="s">
        <v>157</v>
      </c>
      <c r="BG138" s="32" t="s">
        <v>3990</v>
      </c>
      <c r="BH138" s="32" t="s">
        <v>157</v>
      </c>
      <c r="BI138" s="32" t="s">
        <v>323</v>
      </c>
      <c r="BJ138" s="32" t="s">
        <v>157</v>
      </c>
      <c r="BK138" s="32" t="s">
        <v>157</v>
      </c>
      <c r="BL138" s="32" t="s">
        <v>157</v>
      </c>
      <c r="BM138" s="32" t="s">
        <v>3981</v>
      </c>
      <c r="BN138" s="33" t="s">
        <v>164</v>
      </c>
      <c r="BO138" s="33" t="s">
        <v>190</v>
      </c>
      <c r="BP138" s="33" t="s">
        <v>3991</v>
      </c>
      <c r="BQ138" s="33" t="s">
        <v>775</v>
      </c>
      <c r="BR138" s="33" t="s">
        <v>3992</v>
      </c>
      <c r="BS138" s="33" t="s">
        <v>157</v>
      </c>
      <c r="BT138" s="33" t="s">
        <v>157</v>
      </c>
      <c r="BU138" s="34" t="s">
        <v>162</v>
      </c>
      <c r="BV138" s="34" t="s">
        <v>157</v>
      </c>
      <c r="BW138" s="34" t="s">
        <v>164</v>
      </c>
      <c r="BX138" s="34" t="s">
        <v>3993</v>
      </c>
      <c r="BY138" s="35" t="s">
        <v>3994</v>
      </c>
      <c r="BZ138" s="35" t="s">
        <v>3995</v>
      </c>
      <c r="CA138" s="35" t="s">
        <v>157</v>
      </c>
    </row>
    <row r="139" spans="1:79" ht="60" x14ac:dyDescent="0.25">
      <c r="A139" s="30" t="s">
        <v>5613</v>
      </c>
      <c r="B139" s="43">
        <f>VLOOKUP(A139,'2018 Yes Tab'!A$2:B$307,2,FALSE)</f>
        <v>3904</v>
      </c>
      <c r="C139" s="43"/>
      <c r="D139" s="30" t="s">
        <v>5614</v>
      </c>
      <c r="E139" s="30" t="s">
        <v>5615</v>
      </c>
      <c r="F139" s="51">
        <v>3904</v>
      </c>
      <c r="G139" s="30" t="s">
        <v>164</v>
      </c>
      <c r="H139" s="31" t="s">
        <v>5154</v>
      </c>
      <c r="I139" s="31" t="s">
        <v>164</v>
      </c>
      <c r="J139" s="31" t="s">
        <v>5616</v>
      </c>
      <c r="K139" s="31" t="s">
        <v>233</v>
      </c>
      <c r="L139" s="31" t="s">
        <v>157</v>
      </c>
      <c r="M139" s="31" t="s">
        <v>5617</v>
      </c>
      <c r="N139" s="31" t="s">
        <v>5618</v>
      </c>
      <c r="O139" s="31" t="s">
        <v>5619</v>
      </c>
      <c r="P139" s="31" t="s">
        <v>5620</v>
      </c>
      <c r="Q139" s="31" t="s">
        <v>157</v>
      </c>
      <c r="R139" s="31" t="s">
        <v>5621</v>
      </c>
      <c r="S139" s="31" t="s">
        <v>164</v>
      </c>
      <c r="T139" s="31" t="s">
        <v>5622</v>
      </c>
      <c r="U139" s="31" t="s">
        <v>233</v>
      </c>
      <c r="V139" s="31" t="s">
        <v>157</v>
      </c>
      <c r="W139" s="31" t="s">
        <v>5623</v>
      </c>
      <c r="X139" s="31" t="s">
        <v>5622</v>
      </c>
      <c r="Y139" s="31" t="s">
        <v>5624</v>
      </c>
      <c r="Z139" s="31" t="s">
        <v>157</v>
      </c>
      <c r="AA139" s="31" t="s">
        <v>5625</v>
      </c>
      <c r="AB139" s="31" t="s">
        <v>687</v>
      </c>
      <c r="AC139" s="31" t="s">
        <v>157</v>
      </c>
      <c r="AD139" s="31" t="s">
        <v>157</v>
      </c>
      <c r="AE139" s="31" t="s">
        <v>157</v>
      </c>
      <c r="AF139" s="31" t="s">
        <v>5626</v>
      </c>
      <c r="AG139" s="31" t="s">
        <v>157</v>
      </c>
      <c r="AH139" s="32" t="s">
        <v>440</v>
      </c>
      <c r="AI139" s="32" t="s">
        <v>1676</v>
      </c>
      <c r="AJ139" s="32" t="s">
        <v>5627</v>
      </c>
      <c r="AK139" s="32" t="s">
        <v>164</v>
      </c>
      <c r="AL139" s="32" t="s">
        <v>5628</v>
      </c>
      <c r="AM139" s="32" t="s">
        <v>5629</v>
      </c>
      <c r="AN139" s="32" t="s">
        <v>233</v>
      </c>
      <c r="AO139" s="32" t="s">
        <v>157</v>
      </c>
      <c r="AP139" s="32" t="s">
        <v>5630</v>
      </c>
      <c r="AQ139" s="32" t="s">
        <v>157</v>
      </c>
      <c r="AR139" s="32" t="s">
        <v>5631</v>
      </c>
      <c r="AS139" s="32" t="s">
        <v>157</v>
      </c>
      <c r="AT139" s="32" t="s">
        <v>814</v>
      </c>
      <c r="AU139" s="32" t="s">
        <v>157</v>
      </c>
      <c r="AV139" s="32" t="s">
        <v>157</v>
      </c>
      <c r="AW139" s="32" t="s">
        <v>157</v>
      </c>
      <c r="AX139" s="32" t="s">
        <v>157</v>
      </c>
      <c r="AY139" s="32" t="s">
        <v>3447</v>
      </c>
      <c r="AZ139" s="32" t="s">
        <v>164</v>
      </c>
      <c r="BA139" s="32" t="s">
        <v>3447</v>
      </c>
      <c r="BB139" s="32" t="s">
        <v>3447</v>
      </c>
      <c r="BC139" s="32" t="s">
        <v>233</v>
      </c>
      <c r="BD139" s="32" t="s">
        <v>157</v>
      </c>
      <c r="BE139" s="32" t="s">
        <v>3447</v>
      </c>
      <c r="BF139" s="32" t="s">
        <v>157</v>
      </c>
      <c r="BG139" s="32" t="s">
        <v>157</v>
      </c>
      <c r="BH139" s="32" t="s">
        <v>157</v>
      </c>
      <c r="BI139" s="32" t="s">
        <v>4315</v>
      </c>
      <c r="BJ139" s="32" t="s">
        <v>157</v>
      </c>
      <c r="BK139" s="32" t="s">
        <v>157</v>
      </c>
      <c r="BL139" s="32" t="s">
        <v>157</v>
      </c>
      <c r="BM139" s="32" t="s">
        <v>5632</v>
      </c>
      <c r="BN139" s="33" t="s">
        <v>162</v>
      </c>
      <c r="BO139" s="33" t="s">
        <v>157</v>
      </c>
      <c r="BP139" s="33" t="s">
        <v>157</v>
      </c>
      <c r="BQ139" s="33" t="s">
        <v>157</v>
      </c>
      <c r="BR139" s="33" t="s">
        <v>157</v>
      </c>
      <c r="BS139" s="33" t="s">
        <v>157</v>
      </c>
      <c r="BT139" s="33" t="s">
        <v>157</v>
      </c>
      <c r="BU139" s="34" t="s">
        <v>164</v>
      </c>
      <c r="BV139" s="34" t="s">
        <v>5633</v>
      </c>
      <c r="BW139" s="34" t="s">
        <v>164</v>
      </c>
      <c r="BX139" s="34" t="s">
        <v>2988</v>
      </c>
      <c r="BY139" s="35" t="s">
        <v>5634</v>
      </c>
      <c r="BZ139" s="35" t="s">
        <v>580</v>
      </c>
      <c r="CA139" s="35" t="s">
        <v>157</v>
      </c>
    </row>
    <row r="140" spans="1:79" ht="75" x14ac:dyDescent="0.25">
      <c r="A140" s="30" t="s">
        <v>2561</v>
      </c>
      <c r="B140" s="43">
        <f>VLOOKUP(A140,'2018 Yes Tab'!A$2:B$307,2,FALSE)</f>
        <v>4151</v>
      </c>
      <c r="C140" s="43"/>
      <c r="D140" s="30" t="s">
        <v>2562</v>
      </c>
      <c r="E140" s="30" t="s">
        <v>2563</v>
      </c>
      <c r="F140" s="51">
        <f>VLOOKUP(A140,Population!A99:C1042,2,FALSE)</f>
        <v>4151</v>
      </c>
      <c r="G140" s="30" t="s">
        <v>164</v>
      </c>
      <c r="H140" s="31" t="s">
        <v>440</v>
      </c>
      <c r="I140" s="31" t="s">
        <v>164</v>
      </c>
      <c r="J140" s="31" t="s">
        <v>2564</v>
      </c>
      <c r="K140" s="31" t="s">
        <v>167</v>
      </c>
      <c r="L140" s="31" t="s">
        <v>2565</v>
      </c>
      <c r="M140" s="31" t="s">
        <v>340</v>
      </c>
      <c r="N140" s="31" t="s">
        <v>2566</v>
      </c>
      <c r="O140" s="31" t="s">
        <v>2567</v>
      </c>
      <c r="P140" s="31" t="s">
        <v>2568</v>
      </c>
      <c r="Q140" s="31" t="s">
        <v>157</v>
      </c>
      <c r="R140" s="31" t="s">
        <v>685</v>
      </c>
      <c r="S140" s="31" t="s">
        <v>164</v>
      </c>
      <c r="T140" s="31" t="s">
        <v>2564</v>
      </c>
      <c r="U140" s="31" t="s">
        <v>233</v>
      </c>
      <c r="V140" s="31" t="s">
        <v>157</v>
      </c>
      <c r="W140" s="31" t="s">
        <v>340</v>
      </c>
      <c r="X140" s="31" t="s">
        <v>2566</v>
      </c>
      <c r="Y140" s="31" t="s">
        <v>2569</v>
      </c>
      <c r="Z140" s="31" t="s">
        <v>2570</v>
      </c>
      <c r="AA140" s="31" t="s">
        <v>157</v>
      </c>
      <c r="AB140" s="31" t="s">
        <v>259</v>
      </c>
      <c r="AC140" s="31" t="s">
        <v>157</v>
      </c>
      <c r="AD140" s="31" t="s">
        <v>157</v>
      </c>
      <c r="AE140" s="31" t="s">
        <v>157</v>
      </c>
      <c r="AF140" s="31" t="s">
        <v>157</v>
      </c>
      <c r="AG140" s="31" t="s">
        <v>157</v>
      </c>
      <c r="AH140" s="32" t="s">
        <v>440</v>
      </c>
      <c r="AI140" s="32" t="s">
        <v>685</v>
      </c>
      <c r="AJ140" s="32" t="s">
        <v>2571</v>
      </c>
      <c r="AK140" s="32" t="s">
        <v>162</v>
      </c>
      <c r="AL140" s="32" t="s">
        <v>157</v>
      </c>
      <c r="AM140" s="32" t="s">
        <v>157</v>
      </c>
      <c r="AN140" s="32" t="s">
        <v>157</v>
      </c>
      <c r="AO140" s="32" t="s">
        <v>157</v>
      </c>
      <c r="AP140" s="32" t="s">
        <v>157</v>
      </c>
      <c r="AQ140" s="32" t="s">
        <v>157</v>
      </c>
      <c r="AR140" s="32" t="s">
        <v>157</v>
      </c>
      <c r="AS140" s="32" t="s">
        <v>157</v>
      </c>
      <c r="AT140" s="32" t="s">
        <v>259</v>
      </c>
      <c r="AU140" s="32" t="s">
        <v>157</v>
      </c>
      <c r="AV140" s="32" t="s">
        <v>157</v>
      </c>
      <c r="AW140" s="32" t="s">
        <v>157</v>
      </c>
      <c r="AX140" s="32" t="s">
        <v>157</v>
      </c>
      <c r="AY140" s="32" t="s">
        <v>2571</v>
      </c>
      <c r="AZ140" s="32" t="s">
        <v>162</v>
      </c>
      <c r="BA140" s="32" t="s">
        <v>157</v>
      </c>
      <c r="BB140" s="32" t="s">
        <v>157</v>
      </c>
      <c r="BC140" s="32" t="s">
        <v>157</v>
      </c>
      <c r="BD140" s="32" t="s">
        <v>157</v>
      </c>
      <c r="BE140" s="32" t="s">
        <v>157</v>
      </c>
      <c r="BF140" s="32" t="s">
        <v>157</v>
      </c>
      <c r="BG140" s="32" t="s">
        <v>157</v>
      </c>
      <c r="BH140" s="32" t="s">
        <v>157</v>
      </c>
      <c r="BI140" s="32" t="s">
        <v>259</v>
      </c>
      <c r="BJ140" s="32" t="s">
        <v>157</v>
      </c>
      <c r="BK140" s="32" t="s">
        <v>157</v>
      </c>
      <c r="BL140" s="32" t="s">
        <v>157</v>
      </c>
      <c r="BM140" s="32" t="s">
        <v>157</v>
      </c>
      <c r="BN140" s="33" t="s">
        <v>164</v>
      </c>
      <c r="BO140" s="33" t="s">
        <v>440</v>
      </c>
      <c r="BP140" s="33" t="s">
        <v>685</v>
      </c>
      <c r="BQ140" s="33" t="s">
        <v>167</v>
      </c>
      <c r="BR140" s="33" t="s">
        <v>157</v>
      </c>
      <c r="BS140" s="33" t="s">
        <v>2572</v>
      </c>
      <c r="BT140" s="33" t="s">
        <v>2573</v>
      </c>
      <c r="BU140" s="34" t="s">
        <v>164</v>
      </c>
      <c r="BV140" s="34" t="s">
        <v>2574</v>
      </c>
      <c r="BW140" s="34" t="s">
        <v>164</v>
      </c>
      <c r="BX140" s="34" t="s">
        <v>188</v>
      </c>
      <c r="BY140" s="35" t="s">
        <v>580</v>
      </c>
      <c r="BZ140" s="35" t="s">
        <v>580</v>
      </c>
      <c r="CA140" s="35" t="s">
        <v>580</v>
      </c>
    </row>
    <row r="141" spans="1:79" ht="409.5" x14ac:dyDescent="0.25">
      <c r="A141" s="30" t="s">
        <v>5879</v>
      </c>
      <c r="B141" s="43">
        <f>VLOOKUP(A141,'2018 Yes Tab'!A$2:B$307,2,FALSE)</f>
        <v>4227</v>
      </c>
      <c r="C141" s="43"/>
      <c r="D141" s="30" t="s">
        <v>1645</v>
      </c>
      <c r="E141" s="30" t="s">
        <v>1646</v>
      </c>
      <c r="F141" s="51">
        <f>VLOOKUP(A141,Population!A258:C1201,2,FALSE)</f>
        <v>4227</v>
      </c>
      <c r="G141" s="30" t="s">
        <v>164</v>
      </c>
      <c r="H141" s="31" t="s">
        <v>1647</v>
      </c>
      <c r="I141" s="31" t="s">
        <v>164</v>
      </c>
      <c r="J141" s="31" t="s">
        <v>1648</v>
      </c>
      <c r="K141" s="31" t="s">
        <v>233</v>
      </c>
      <c r="L141" s="31" t="s">
        <v>157</v>
      </c>
      <c r="M141" s="31" t="s">
        <v>340</v>
      </c>
      <c r="N141" s="31" t="s">
        <v>1649</v>
      </c>
      <c r="O141" s="31" t="s">
        <v>1650</v>
      </c>
      <c r="P141" s="31" t="s">
        <v>1651</v>
      </c>
      <c r="Q141" s="31" t="s">
        <v>157</v>
      </c>
      <c r="R141" s="31" t="s">
        <v>1652</v>
      </c>
      <c r="S141" s="31" t="s">
        <v>164</v>
      </c>
      <c r="T141" s="31" t="s">
        <v>1648</v>
      </c>
      <c r="U141" s="31" t="s">
        <v>233</v>
      </c>
      <c r="V141" s="31" t="s">
        <v>157</v>
      </c>
      <c r="W141" s="31" t="s">
        <v>340</v>
      </c>
      <c r="X141" s="31" t="s">
        <v>1649</v>
      </c>
      <c r="Y141" s="31" t="s">
        <v>1653</v>
      </c>
      <c r="Z141" s="31" t="s">
        <v>1654</v>
      </c>
      <c r="AA141" s="31" t="s">
        <v>157</v>
      </c>
      <c r="AB141" s="31" t="s">
        <v>259</v>
      </c>
      <c r="AC141" s="31" t="s">
        <v>157</v>
      </c>
      <c r="AD141" s="31" t="s">
        <v>157</v>
      </c>
      <c r="AE141" s="31" t="s">
        <v>157</v>
      </c>
      <c r="AF141" s="31" t="s">
        <v>157</v>
      </c>
      <c r="AG141" s="31" t="s">
        <v>157</v>
      </c>
      <c r="AH141" s="32" t="s">
        <v>1655</v>
      </c>
      <c r="AI141" s="32" t="s">
        <v>1652</v>
      </c>
      <c r="AJ141" s="32" t="s">
        <v>830</v>
      </c>
      <c r="AK141" s="32" t="s">
        <v>164</v>
      </c>
      <c r="AL141" s="32" t="s">
        <v>1656</v>
      </c>
      <c r="AM141" s="32" t="s">
        <v>340</v>
      </c>
      <c r="AN141" s="32" t="s">
        <v>233</v>
      </c>
      <c r="AO141" s="32" t="s">
        <v>157</v>
      </c>
      <c r="AP141" s="32" t="s">
        <v>1657</v>
      </c>
      <c r="AQ141" s="32" t="s">
        <v>157</v>
      </c>
      <c r="AR141" s="32" t="s">
        <v>157</v>
      </c>
      <c r="AS141" s="32" t="s">
        <v>1658</v>
      </c>
      <c r="AT141" s="32" t="s">
        <v>626</v>
      </c>
      <c r="AU141" s="32" t="s">
        <v>157</v>
      </c>
      <c r="AV141" s="32" t="s">
        <v>1659</v>
      </c>
      <c r="AW141" s="32" t="s">
        <v>157</v>
      </c>
      <c r="AX141" s="32" t="s">
        <v>157</v>
      </c>
      <c r="AY141" s="32" t="s">
        <v>1660</v>
      </c>
      <c r="AZ141" s="32" t="s">
        <v>164</v>
      </c>
      <c r="BA141" s="32" t="s">
        <v>1656</v>
      </c>
      <c r="BB141" s="32" t="s">
        <v>340</v>
      </c>
      <c r="BC141" s="32" t="s">
        <v>233</v>
      </c>
      <c r="BD141" s="32" t="s">
        <v>157</v>
      </c>
      <c r="BE141" s="32" t="s">
        <v>1657</v>
      </c>
      <c r="BF141" s="32" t="s">
        <v>157</v>
      </c>
      <c r="BG141" s="32" t="s">
        <v>157</v>
      </c>
      <c r="BH141" s="32" t="s">
        <v>1661</v>
      </c>
      <c r="BI141" s="32" t="s">
        <v>259</v>
      </c>
      <c r="BJ141" s="32" t="s">
        <v>157</v>
      </c>
      <c r="BK141" s="32" t="s">
        <v>157</v>
      </c>
      <c r="BL141" s="32" t="s">
        <v>157</v>
      </c>
      <c r="BM141" s="32" t="s">
        <v>157</v>
      </c>
      <c r="BN141" s="33" t="s">
        <v>164</v>
      </c>
      <c r="BO141" s="33" t="s">
        <v>340</v>
      </c>
      <c r="BP141" s="33" t="s">
        <v>340</v>
      </c>
      <c r="BQ141" s="33" t="s">
        <v>167</v>
      </c>
      <c r="BR141" s="33" t="s">
        <v>157</v>
      </c>
      <c r="BS141" s="33" t="s">
        <v>1662</v>
      </c>
      <c r="BT141" s="33" t="s">
        <v>1663</v>
      </c>
      <c r="BU141" s="34" t="s">
        <v>162</v>
      </c>
      <c r="BV141" s="34" t="s">
        <v>157</v>
      </c>
      <c r="BW141" s="34" t="s">
        <v>162</v>
      </c>
      <c r="BX141" s="34" t="s">
        <v>157</v>
      </c>
      <c r="BY141" s="35" t="s">
        <v>1664</v>
      </c>
      <c r="BZ141" s="35" t="s">
        <v>1665</v>
      </c>
      <c r="CA141" s="35" t="s">
        <v>157</v>
      </c>
    </row>
    <row r="142" spans="1:79" ht="60" x14ac:dyDescent="0.25">
      <c r="A142" s="30" t="s">
        <v>731</v>
      </c>
      <c r="B142" s="43">
        <f>VLOOKUP(A142,'2018 Yes Tab'!A$2:B$307,2,FALSE)</f>
        <v>5179</v>
      </c>
      <c r="C142" s="43"/>
      <c r="D142" s="30" t="s">
        <v>732</v>
      </c>
      <c r="E142" s="30" t="s">
        <v>733</v>
      </c>
      <c r="F142" s="51">
        <f>VLOOKUP(A142,Population!A174:C1117,2,FALSE)</f>
        <v>5179</v>
      </c>
      <c r="G142" s="30" t="s">
        <v>164</v>
      </c>
      <c r="H142" s="31" t="s">
        <v>734</v>
      </c>
      <c r="I142" s="31" t="s">
        <v>164</v>
      </c>
      <c r="J142" s="31" t="s">
        <v>735</v>
      </c>
      <c r="K142" s="31" t="s">
        <v>233</v>
      </c>
      <c r="L142" s="31" t="s">
        <v>157</v>
      </c>
      <c r="M142" s="31" t="s">
        <v>736</v>
      </c>
      <c r="N142" s="31" t="s">
        <v>737</v>
      </c>
      <c r="O142" s="31" t="s">
        <v>738</v>
      </c>
      <c r="P142" s="31" t="s">
        <v>739</v>
      </c>
      <c r="Q142" s="31" t="s">
        <v>157</v>
      </c>
      <c r="R142" s="31" t="s">
        <v>740</v>
      </c>
      <c r="S142" s="31" t="s">
        <v>164</v>
      </c>
      <c r="T142" s="31" t="s">
        <v>741</v>
      </c>
      <c r="U142" s="31" t="s">
        <v>233</v>
      </c>
      <c r="V142" s="31" t="s">
        <v>157</v>
      </c>
      <c r="W142" s="31" t="s">
        <v>340</v>
      </c>
      <c r="X142" s="31" t="s">
        <v>737</v>
      </c>
      <c r="Y142" s="31" t="s">
        <v>742</v>
      </c>
      <c r="Z142" s="31" t="s">
        <v>743</v>
      </c>
      <c r="AA142" s="31" t="s">
        <v>744</v>
      </c>
      <c r="AB142" s="31" t="s">
        <v>259</v>
      </c>
      <c r="AC142" s="31" t="s">
        <v>157</v>
      </c>
      <c r="AD142" s="31" t="s">
        <v>157</v>
      </c>
      <c r="AE142" s="31" t="s">
        <v>157</v>
      </c>
      <c r="AF142" s="31" t="s">
        <v>157</v>
      </c>
      <c r="AG142" s="31" t="s">
        <v>157</v>
      </c>
      <c r="AH142" s="32" t="s">
        <v>734</v>
      </c>
      <c r="AI142" s="32" t="s">
        <v>745</v>
      </c>
      <c r="AJ142" s="32" t="s">
        <v>746</v>
      </c>
      <c r="AK142" s="32" t="s">
        <v>164</v>
      </c>
      <c r="AL142" s="32" t="s">
        <v>747</v>
      </c>
      <c r="AM142" s="32" t="s">
        <v>340</v>
      </c>
      <c r="AN142" s="32" t="s">
        <v>233</v>
      </c>
      <c r="AO142" s="32" t="s">
        <v>157</v>
      </c>
      <c r="AP142" s="32" t="s">
        <v>748</v>
      </c>
      <c r="AQ142" s="32" t="s">
        <v>157</v>
      </c>
      <c r="AR142" s="32" t="s">
        <v>749</v>
      </c>
      <c r="AS142" s="32" t="s">
        <v>157</v>
      </c>
      <c r="AT142" s="32" t="s">
        <v>626</v>
      </c>
      <c r="AU142" s="32" t="s">
        <v>157</v>
      </c>
      <c r="AV142" s="32" t="s">
        <v>750</v>
      </c>
      <c r="AW142" s="32" t="s">
        <v>157</v>
      </c>
      <c r="AX142" s="32" t="s">
        <v>157</v>
      </c>
      <c r="AY142" s="32" t="s">
        <v>751</v>
      </c>
      <c r="AZ142" s="32" t="s">
        <v>164</v>
      </c>
      <c r="BA142" s="32" t="s">
        <v>747</v>
      </c>
      <c r="BB142" s="32" t="s">
        <v>340</v>
      </c>
      <c r="BC142" s="32" t="s">
        <v>233</v>
      </c>
      <c r="BD142" s="32" t="s">
        <v>157</v>
      </c>
      <c r="BE142" s="32" t="s">
        <v>748</v>
      </c>
      <c r="BF142" s="32" t="s">
        <v>157</v>
      </c>
      <c r="BG142" s="32" t="s">
        <v>749</v>
      </c>
      <c r="BH142" s="32" t="s">
        <v>157</v>
      </c>
      <c r="BI142" s="32" t="s">
        <v>626</v>
      </c>
      <c r="BJ142" s="32" t="s">
        <v>157</v>
      </c>
      <c r="BK142" s="32" t="s">
        <v>752</v>
      </c>
      <c r="BL142" s="32" t="s">
        <v>157</v>
      </c>
      <c r="BM142" s="32" t="s">
        <v>157</v>
      </c>
      <c r="BN142" s="33" t="s">
        <v>162</v>
      </c>
      <c r="BO142" s="33" t="s">
        <v>157</v>
      </c>
      <c r="BP142" s="33" t="s">
        <v>157</v>
      </c>
      <c r="BQ142" s="33" t="s">
        <v>157</v>
      </c>
      <c r="BR142" s="33" t="s">
        <v>157</v>
      </c>
      <c r="BS142" s="33" t="s">
        <v>157</v>
      </c>
      <c r="BT142" s="33" t="s">
        <v>157</v>
      </c>
      <c r="BU142" s="34" t="s">
        <v>162</v>
      </c>
      <c r="BV142" s="34" t="s">
        <v>157</v>
      </c>
      <c r="BW142" s="34" t="s">
        <v>162</v>
      </c>
      <c r="BX142" s="34" t="s">
        <v>157</v>
      </c>
      <c r="BY142" s="35" t="s">
        <v>534</v>
      </c>
      <c r="BZ142" s="35" t="s">
        <v>753</v>
      </c>
      <c r="CA142" s="35" t="s">
        <v>157</v>
      </c>
    </row>
    <row r="143" spans="1:79" ht="60" x14ac:dyDescent="0.25">
      <c r="A143" s="30" t="s">
        <v>3455</v>
      </c>
      <c r="B143" s="43">
        <f>VLOOKUP(A143,'2018 Yes Tab'!A$2:B$307,2,FALSE)</f>
        <v>5253</v>
      </c>
      <c r="C143" s="43"/>
      <c r="D143" s="30" t="s">
        <v>3456</v>
      </c>
      <c r="E143" s="30" t="s">
        <v>3457</v>
      </c>
      <c r="F143" s="51">
        <f>VLOOKUP(A143,Population!A45:C988,2,FALSE)</f>
        <v>5253</v>
      </c>
      <c r="G143" s="30" t="s">
        <v>164</v>
      </c>
      <c r="H143" s="31" t="s">
        <v>3458</v>
      </c>
      <c r="I143" s="31" t="s">
        <v>164</v>
      </c>
      <c r="J143" s="31" t="s">
        <v>3459</v>
      </c>
      <c r="K143" s="31" t="s">
        <v>614</v>
      </c>
      <c r="L143" s="31" t="s">
        <v>157</v>
      </c>
      <c r="M143" s="31" t="s">
        <v>340</v>
      </c>
      <c r="N143" s="31" t="s">
        <v>3460</v>
      </c>
      <c r="O143" s="31" t="s">
        <v>157</v>
      </c>
      <c r="P143" s="31" t="s">
        <v>157</v>
      </c>
      <c r="Q143" s="31" t="s">
        <v>3461</v>
      </c>
      <c r="R143" s="31" t="s">
        <v>3462</v>
      </c>
      <c r="S143" s="31" t="s">
        <v>164</v>
      </c>
      <c r="T143" s="31" t="s">
        <v>3459</v>
      </c>
      <c r="U143" s="31" t="s">
        <v>614</v>
      </c>
      <c r="V143" s="31" t="s">
        <v>157</v>
      </c>
      <c r="W143" s="31" t="s">
        <v>340</v>
      </c>
      <c r="X143" s="31" t="s">
        <v>3460</v>
      </c>
      <c r="Y143" s="31" t="s">
        <v>157</v>
      </c>
      <c r="Z143" s="31" t="s">
        <v>157</v>
      </c>
      <c r="AA143" s="31" t="s">
        <v>3463</v>
      </c>
      <c r="AB143" s="31" t="s">
        <v>259</v>
      </c>
      <c r="AC143" s="31" t="s">
        <v>3464</v>
      </c>
      <c r="AD143" s="31" t="s">
        <v>157</v>
      </c>
      <c r="AE143" s="31" t="s">
        <v>157</v>
      </c>
      <c r="AF143" s="31" t="s">
        <v>157</v>
      </c>
      <c r="AG143" s="31" t="s">
        <v>264</v>
      </c>
      <c r="AH143" s="32" t="s">
        <v>3465</v>
      </c>
      <c r="AI143" s="32" t="s">
        <v>3466</v>
      </c>
      <c r="AJ143" s="32" t="s">
        <v>3467</v>
      </c>
      <c r="AK143" s="32" t="s">
        <v>164</v>
      </c>
      <c r="AL143" s="32" t="s">
        <v>3468</v>
      </c>
      <c r="AM143" s="32" t="s">
        <v>340</v>
      </c>
      <c r="AN143" s="32" t="s">
        <v>614</v>
      </c>
      <c r="AO143" s="32" t="s">
        <v>157</v>
      </c>
      <c r="AP143" s="32" t="s">
        <v>3469</v>
      </c>
      <c r="AQ143" s="32" t="s">
        <v>157</v>
      </c>
      <c r="AR143" s="32" t="s">
        <v>157</v>
      </c>
      <c r="AS143" s="32" t="s">
        <v>3470</v>
      </c>
      <c r="AT143" s="32" t="s">
        <v>259</v>
      </c>
      <c r="AU143" s="32" t="s">
        <v>3471</v>
      </c>
      <c r="AV143" s="32" t="s">
        <v>157</v>
      </c>
      <c r="AW143" s="32" t="s">
        <v>157</v>
      </c>
      <c r="AX143" s="32" t="s">
        <v>157</v>
      </c>
      <c r="AY143" s="32" t="s">
        <v>3472</v>
      </c>
      <c r="AZ143" s="32" t="s">
        <v>164</v>
      </c>
      <c r="BA143" s="32" t="s">
        <v>3468</v>
      </c>
      <c r="BB143" s="32" t="s">
        <v>340</v>
      </c>
      <c r="BC143" s="32" t="s">
        <v>614</v>
      </c>
      <c r="BD143" s="32" t="s">
        <v>157</v>
      </c>
      <c r="BE143" s="32" t="s">
        <v>3469</v>
      </c>
      <c r="BF143" s="32" t="s">
        <v>157</v>
      </c>
      <c r="BG143" s="32" t="s">
        <v>157</v>
      </c>
      <c r="BH143" s="32" t="s">
        <v>3473</v>
      </c>
      <c r="BI143" s="32" t="s">
        <v>259</v>
      </c>
      <c r="BJ143" s="32" t="s">
        <v>3474</v>
      </c>
      <c r="BK143" s="32" t="s">
        <v>157</v>
      </c>
      <c r="BL143" s="32" t="s">
        <v>157</v>
      </c>
      <c r="BM143" s="32" t="s">
        <v>157</v>
      </c>
      <c r="BN143" s="33" t="s">
        <v>164</v>
      </c>
      <c r="BO143" s="33" t="s">
        <v>970</v>
      </c>
      <c r="BP143" s="33" t="s">
        <v>970</v>
      </c>
      <c r="BQ143" s="33" t="s">
        <v>167</v>
      </c>
      <c r="BR143" s="33" t="s">
        <v>157</v>
      </c>
      <c r="BS143" s="33" t="s">
        <v>3475</v>
      </c>
      <c r="BT143" s="33" t="s">
        <v>3476</v>
      </c>
      <c r="BU143" s="34" t="s">
        <v>162</v>
      </c>
      <c r="BV143" s="34" t="s">
        <v>157</v>
      </c>
      <c r="BW143" s="34" t="s">
        <v>164</v>
      </c>
      <c r="BX143" s="34" t="s">
        <v>3477</v>
      </c>
      <c r="BY143" s="35" t="s">
        <v>264</v>
      </c>
      <c r="BZ143" s="35" t="s">
        <v>3478</v>
      </c>
      <c r="CA143" s="35" t="s">
        <v>157</v>
      </c>
    </row>
    <row r="144" spans="1:79" ht="30" x14ac:dyDescent="0.25">
      <c r="A144" s="30" t="s">
        <v>5890</v>
      </c>
      <c r="B144" s="43">
        <f>VLOOKUP(A144,'2018 Yes Tab'!A$2:B$307,2,FALSE)</f>
        <v>6798</v>
      </c>
      <c r="C144" s="43"/>
      <c r="D144" s="30" t="s">
        <v>2140</v>
      </c>
      <c r="E144" s="30" t="s">
        <v>2141</v>
      </c>
      <c r="F144" s="51">
        <f>VLOOKUP(A144,Population!A204:C1147,2,FALSE)</f>
        <v>6798</v>
      </c>
      <c r="G144" s="30" t="s">
        <v>164</v>
      </c>
      <c r="H144" s="31" t="s">
        <v>2142</v>
      </c>
      <c r="I144" s="31" t="s">
        <v>164</v>
      </c>
      <c r="J144" s="31" t="s">
        <v>2143</v>
      </c>
      <c r="K144" s="31" t="s">
        <v>233</v>
      </c>
      <c r="L144" s="31" t="s">
        <v>157</v>
      </c>
      <c r="M144" s="31" t="s">
        <v>340</v>
      </c>
      <c r="N144" s="31" t="s">
        <v>2144</v>
      </c>
      <c r="O144" s="31" t="s">
        <v>2145</v>
      </c>
      <c r="P144" s="31" t="s">
        <v>2146</v>
      </c>
      <c r="Q144" s="31" t="s">
        <v>157</v>
      </c>
      <c r="R144" s="31" t="s">
        <v>2147</v>
      </c>
      <c r="S144" s="31" t="s">
        <v>164</v>
      </c>
      <c r="T144" s="31" t="s">
        <v>2143</v>
      </c>
      <c r="U144" s="31" t="s">
        <v>233</v>
      </c>
      <c r="V144" s="31" t="s">
        <v>157</v>
      </c>
      <c r="W144" s="31" t="s">
        <v>340</v>
      </c>
      <c r="X144" s="31" t="s">
        <v>2148</v>
      </c>
      <c r="Y144" s="31" t="s">
        <v>2149</v>
      </c>
      <c r="Z144" s="31" t="s">
        <v>2150</v>
      </c>
      <c r="AA144" s="31" t="s">
        <v>157</v>
      </c>
      <c r="AB144" s="31" t="s">
        <v>259</v>
      </c>
      <c r="AC144" s="31" t="s">
        <v>157</v>
      </c>
      <c r="AD144" s="31" t="s">
        <v>157</v>
      </c>
      <c r="AE144" s="31" t="s">
        <v>157</v>
      </c>
      <c r="AF144" s="31" t="s">
        <v>157</v>
      </c>
      <c r="AG144" s="31" t="s">
        <v>157</v>
      </c>
      <c r="AH144" s="32" t="s">
        <v>2151</v>
      </c>
      <c r="AI144" s="32" t="s">
        <v>2147</v>
      </c>
      <c r="AJ144" s="32" t="s">
        <v>2152</v>
      </c>
      <c r="AK144" s="32" t="s">
        <v>164</v>
      </c>
      <c r="AL144" s="32" t="s">
        <v>2153</v>
      </c>
      <c r="AM144" s="32" t="s">
        <v>340</v>
      </c>
      <c r="AN144" s="32" t="s">
        <v>233</v>
      </c>
      <c r="AO144" s="32" t="s">
        <v>157</v>
      </c>
      <c r="AP144" s="32" t="s">
        <v>2154</v>
      </c>
      <c r="AQ144" s="32" t="s">
        <v>157</v>
      </c>
      <c r="AR144" s="32" t="s">
        <v>176</v>
      </c>
      <c r="AS144" s="32" t="s">
        <v>157</v>
      </c>
      <c r="AT144" s="32" t="s">
        <v>259</v>
      </c>
      <c r="AU144" s="32" t="s">
        <v>157</v>
      </c>
      <c r="AV144" s="32" t="s">
        <v>157</v>
      </c>
      <c r="AW144" s="32" t="s">
        <v>157</v>
      </c>
      <c r="AX144" s="32" t="s">
        <v>157</v>
      </c>
      <c r="AY144" s="32" t="s">
        <v>2155</v>
      </c>
      <c r="AZ144" s="32" t="s">
        <v>164</v>
      </c>
      <c r="BA144" s="32" t="s">
        <v>2153</v>
      </c>
      <c r="BB144" s="32" t="s">
        <v>340</v>
      </c>
      <c r="BC144" s="32" t="s">
        <v>233</v>
      </c>
      <c r="BD144" s="32" t="s">
        <v>157</v>
      </c>
      <c r="BE144" s="32" t="s">
        <v>2154</v>
      </c>
      <c r="BF144" s="32" t="s">
        <v>157</v>
      </c>
      <c r="BG144" s="32" t="s">
        <v>176</v>
      </c>
      <c r="BH144" s="32" t="s">
        <v>157</v>
      </c>
      <c r="BI144" s="32" t="s">
        <v>259</v>
      </c>
      <c r="BJ144" s="32" t="s">
        <v>157</v>
      </c>
      <c r="BK144" s="32" t="s">
        <v>157</v>
      </c>
      <c r="BL144" s="32" t="s">
        <v>157</v>
      </c>
      <c r="BM144" s="32" t="s">
        <v>157</v>
      </c>
      <c r="BN144" s="33" t="s">
        <v>164</v>
      </c>
      <c r="BO144" s="33" t="s">
        <v>2151</v>
      </c>
      <c r="BP144" s="33" t="s">
        <v>2147</v>
      </c>
      <c r="BQ144" s="33" t="s">
        <v>167</v>
      </c>
      <c r="BR144" s="33" t="s">
        <v>157</v>
      </c>
      <c r="BS144" s="33" t="s">
        <v>1537</v>
      </c>
      <c r="BT144" s="33" t="s">
        <v>2156</v>
      </c>
      <c r="BU144" s="34" t="s">
        <v>162</v>
      </c>
      <c r="BV144" s="34" t="s">
        <v>157</v>
      </c>
      <c r="BW144" s="34" t="s">
        <v>162</v>
      </c>
      <c r="BX144" s="34" t="s">
        <v>157</v>
      </c>
      <c r="BY144" s="35" t="s">
        <v>2157</v>
      </c>
      <c r="BZ144" s="35" t="s">
        <v>250</v>
      </c>
      <c r="CA144" s="35" t="s">
        <v>157</v>
      </c>
    </row>
    <row r="145" spans="1:79" ht="75" x14ac:dyDescent="0.25">
      <c r="A145" s="30" t="s">
        <v>4617</v>
      </c>
      <c r="B145" s="43">
        <f>VLOOKUP(A145,'2018 Yes Tab'!A$2:B$307,2,FALSE)</f>
        <v>7652</v>
      </c>
      <c r="C145" s="43"/>
      <c r="D145" s="30" t="s">
        <v>4618</v>
      </c>
      <c r="E145" s="30" t="s">
        <v>4619</v>
      </c>
      <c r="F145" s="51">
        <f>VLOOKUP(A145,Population!A43:C986,2,FALSE)</f>
        <v>7652</v>
      </c>
      <c r="G145" s="30" t="s">
        <v>164</v>
      </c>
      <c r="H145" s="31" t="s">
        <v>4620</v>
      </c>
      <c r="I145" s="31" t="s">
        <v>164</v>
      </c>
      <c r="J145" s="31" t="s">
        <v>4621</v>
      </c>
      <c r="K145" s="31" t="s">
        <v>233</v>
      </c>
      <c r="L145" s="31" t="s">
        <v>157</v>
      </c>
      <c r="M145" s="31" t="s">
        <v>340</v>
      </c>
      <c r="N145" s="31" t="s">
        <v>4622</v>
      </c>
      <c r="O145" s="31" t="s">
        <v>4623</v>
      </c>
      <c r="P145" s="31" t="s">
        <v>4624</v>
      </c>
      <c r="Q145" s="31" t="s">
        <v>157</v>
      </c>
      <c r="R145" s="31" t="s">
        <v>4625</v>
      </c>
      <c r="S145" s="31" t="s">
        <v>164</v>
      </c>
      <c r="T145" s="31" t="s">
        <v>4621</v>
      </c>
      <c r="U145" s="31" t="s">
        <v>233</v>
      </c>
      <c r="V145" s="31" t="s">
        <v>157</v>
      </c>
      <c r="W145" s="31" t="s">
        <v>412</v>
      </c>
      <c r="X145" s="31" t="s">
        <v>245</v>
      </c>
      <c r="Y145" s="31" t="s">
        <v>4626</v>
      </c>
      <c r="Z145" s="31" t="s">
        <v>4627</v>
      </c>
      <c r="AA145" s="31" t="s">
        <v>157</v>
      </c>
      <c r="AB145" s="31" t="s">
        <v>259</v>
      </c>
      <c r="AC145" s="31" t="s">
        <v>157</v>
      </c>
      <c r="AD145" s="31" t="s">
        <v>157</v>
      </c>
      <c r="AE145" s="31" t="s">
        <v>157</v>
      </c>
      <c r="AF145" s="31" t="s">
        <v>157</v>
      </c>
      <c r="AG145" s="31" t="s">
        <v>157</v>
      </c>
      <c r="AH145" s="32" t="s">
        <v>4457</v>
      </c>
      <c r="AI145" s="32" t="s">
        <v>4628</v>
      </c>
      <c r="AJ145" s="32" t="s">
        <v>4629</v>
      </c>
      <c r="AK145" s="32" t="s">
        <v>164</v>
      </c>
      <c r="AL145" s="32" t="s">
        <v>4352</v>
      </c>
      <c r="AM145" s="32" t="s">
        <v>412</v>
      </c>
      <c r="AN145" s="32" t="s">
        <v>233</v>
      </c>
      <c r="AO145" s="32" t="s">
        <v>157</v>
      </c>
      <c r="AP145" s="32" t="s">
        <v>4630</v>
      </c>
      <c r="AQ145" s="32" t="s">
        <v>1136</v>
      </c>
      <c r="AR145" s="32" t="s">
        <v>4631</v>
      </c>
      <c r="AS145" s="32" t="s">
        <v>157</v>
      </c>
      <c r="AT145" s="32" t="s">
        <v>814</v>
      </c>
      <c r="AU145" s="32" t="s">
        <v>157</v>
      </c>
      <c r="AV145" s="32" t="s">
        <v>157</v>
      </c>
      <c r="AW145" s="32" t="s">
        <v>4632</v>
      </c>
      <c r="AX145" s="32" t="s">
        <v>157</v>
      </c>
      <c r="AY145" s="32" t="s">
        <v>4633</v>
      </c>
      <c r="AZ145" s="32" t="s">
        <v>164</v>
      </c>
      <c r="BA145" s="32" t="s">
        <v>4352</v>
      </c>
      <c r="BB145" s="32" t="s">
        <v>412</v>
      </c>
      <c r="BC145" s="32" t="s">
        <v>233</v>
      </c>
      <c r="BD145" s="32" t="s">
        <v>157</v>
      </c>
      <c r="BE145" s="32" t="s">
        <v>4630</v>
      </c>
      <c r="BF145" s="32" t="s">
        <v>1136</v>
      </c>
      <c r="BG145" s="32" t="s">
        <v>4634</v>
      </c>
      <c r="BH145" s="32" t="s">
        <v>157</v>
      </c>
      <c r="BI145" s="32" t="s">
        <v>814</v>
      </c>
      <c r="BJ145" s="32" t="s">
        <v>157</v>
      </c>
      <c r="BK145" s="32" t="s">
        <v>157</v>
      </c>
      <c r="BL145" s="32" t="s">
        <v>4635</v>
      </c>
      <c r="BM145" s="32" t="s">
        <v>157</v>
      </c>
      <c r="BN145" s="33" t="s">
        <v>164</v>
      </c>
      <c r="BO145" s="33" t="s">
        <v>188</v>
      </c>
      <c r="BP145" s="33" t="s">
        <v>340</v>
      </c>
      <c r="BQ145" s="33" t="s">
        <v>167</v>
      </c>
      <c r="BR145" s="33" t="s">
        <v>157</v>
      </c>
      <c r="BS145" s="33" t="s">
        <v>1537</v>
      </c>
      <c r="BT145" s="33" t="s">
        <v>1537</v>
      </c>
      <c r="BU145" s="34" t="s">
        <v>162</v>
      </c>
      <c r="BV145" s="34" t="s">
        <v>157</v>
      </c>
      <c r="BW145" s="34" t="s">
        <v>162</v>
      </c>
      <c r="BX145" s="34" t="s">
        <v>157</v>
      </c>
      <c r="BY145" s="35" t="s">
        <v>4636</v>
      </c>
      <c r="BZ145" s="35" t="s">
        <v>4637</v>
      </c>
      <c r="CA145" s="35" t="s">
        <v>157</v>
      </c>
    </row>
    <row r="146" spans="1:79" ht="60" x14ac:dyDescent="0.25">
      <c r="A146" s="30" t="s">
        <v>5867</v>
      </c>
      <c r="B146" s="43">
        <f>VLOOKUP(A146,'2018 Yes Tab'!A$2:B$307,2,FALSE)</f>
        <v>8127</v>
      </c>
      <c r="C146" s="43"/>
      <c r="D146" s="30" t="s">
        <v>856</v>
      </c>
      <c r="E146" s="30" t="s">
        <v>857</v>
      </c>
      <c r="F146" s="51">
        <f>VLOOKUP(A146,Population!A64:C1007,2,FALSE)</f>
        <v>8127</v>
      </c>
      <c r="G146" s="30" t="s">
        <v>164</v>
      </c>
      <c r="H146" s="31" t="s">
        <v>528</v>
      </c>
      <c r="I146" s="31" t="s">
        <v>164</v>
      </c>
      <c r="J146" s="31" t="s">
        <v>858</v>
      </c>
      <c r="K146" s="31" t="s">
        <v>614</v>
      </c>
      <c r="L146" s="31" t="s">
        <v>157</v>
      </c>
      <c r="M146" s="31" t="s">
        <v>859</v>
      </c>
      <c r="N146" s="31" t="s">
        <v>860</v>
      </c>
      <c r="O146" s="31" t="s">
        <v>157</v>
      </c>
      <c r="P146" s="31" t="s">
        <v>157</v>
      </c>
      <c r="Q146" s="31" t="s">
        <v>861</v>
      </c>
      <c r="R146" s="31" t="s">
        <v>862</v>
      </c>
      <c r="S146" s="31" t="s">
        <v>164</v>
      </c>
      <c r="T146" s="31" t="s">
        <v>863</v>
      </c>
      <c r="U146" s="31" t="s">
        <v>614</v>
      </c>
      <c r="V146" s="31" t="s">
        <v>157</v>
      </c>
      <c r="W146" s="31" t="s">
        <v>859</v>
      </c>
      <c r="X146" s="31" t="s">
        <v>860</v>
      </c>
      <c r="Y146" s="31" t="s">
        <v>157</v>
      </c>
      <c r="Z146" s="31" t="s">
        <v>157</v>
      </c>
      <c r="AA146" s="31" t="s">
        <v>864</v>
      </c>
      <c r="AB146" s="31" t="s">
        <v>865</v>
      </c>
      <c r="AC146" s="31" t="s">
        <v>157</v>
      </c>
      <c r="AD146" s="31" t="s">
        <v>157</v>
      </c>
      <c r="AE146" s="31" t="s">
        <v>866</v>
      </c>
      <c r="AF146" s="31" t="s">
        <v>157</v>
      </c>
      <c r="AG146" s="31" t="s">
        <v>867</v>
      </c>
      <c r="AH146" s="32" t="s">
        <v>868</v>
      </c>
      <c r="AI146" s="32" t="s">
        <v>410</v>
      </c>
      <c r="AJ146" s="32" t="s">
        <v>869</v>
      </c>
      <c r="AK146" s="32" t="s">
        <v>164</v>
      </c>
      <c r="AL146" s="32" t="s">
        <v>870</v>
      </c>
      <c r="AM146" s="32" t="s">
        <v>871</v>
      </c>
      <c r="AN146" s="32" t="s">
        <v>614</v>
      </c>
      <c r="AO146" s="32" t="s">
        <v>157</v>
      </c>
      <c r="AP146" s="32" t="s">
        <v>872</v>
      </c>
      <c r="AQ146" s="32" t="s">
        <v>157</v>
      </c>
      <c r="AR146" s="32" t="s">
        <v>157</v>
      </c>
      <c r="AS146" s="32" t="s">
        <v>873</v>
      </c>
      <c r="AT146" s="32" t="s">
        <v>814</v>
      </c>
      <c r="AU146" s="32" t="s">
        <v>157</v>
      </c>
      <c r="AV146" s="32" t="s">
        <v>157</v>
      </c>
      <c r="AW146" s="32" t="s">
        <v>157</v>
      </c>
      <c r="AX146" s="32" t="s">
        <v>157</v>
      </c>
      <c r="AY146" s="32" t="s">
        <v>874</v>
      </c>
      <c r="AZ146" s="32" t="s">
        <v>164</v>
      </c>
      <c r="BA146" s="32" t="s">
        <v>870</v>
      </c>
      <c r="BB146" s="32" t="s">
        <v>871</v>
      </c>
      <c r="BC146" s="32" t="s">
        <v>614</v>
      </c>
      <c r="BD146" s="32" t="s">
        <v>157</v>
      </c>
      <c r="BE146" s="32" t="s">
        <v>872</v>
      </c>
      <c r="BF146" s="32" t="s">
        <v>157</v>
      </c>
      <c r="BG146" s="32" t="s">
        <v>157</v>
      </c>
      <c r="BH146" s="32" t="s">
        <v>875</v>
      </c>
      <c r="BI146" s="32" t="s">
        <v>814</v>
      </c>
      <c r="BJ146" s="32" t="s">
        <v>157</v>
      </c>
      <c r="BK146" s="32" t="s">
        <v>157</v>
      </c>
      <c r="BL146" s="32" t="s">
        <v>157</v>
      </c>
      <c r="BM146" s="32" t="s">
        <v>157</v>
      </c>
      <c r="BN146" s="33" t="s">
        <v>164</v>
      </c>
      <c r="BO146" s="33" t="s">
        <v>876</v>
      </c>
      <c r="BP146" s="33" t="s">
        <v>877</v>
      </c>
      <c r="BQ146" s="33" t="s">
        <v>775</v>
      </c>
      <c r="BR146" s="33" t="s">
        <v>878</v>
      </c>
      <c r="BS146" s="33" t="s">
        <v>157</v>
      </c>
      <c r="BT146" s="33" t="s">
        <v>157</v>
      </c>
      <c r="BU146" s="34" t="s">
        <v>162</v>
      </c>
      <c r="BV146" s="34" t="s">
        <v>157</v>
      </c>
      <c r="BW146" s="34" t="s">
        <v>162</v>
      </c>
      <c r="BX146" s="34" t="s">
        <v>157</v>
      </c>
      <c r="BY146" s="35" t="s">
        <v>879</v>
      </c>
      <c r="BZ146" s="35" t="s">
        <v>580</v>
      </c>
      <c r="CA146" s="35" t="s">
        <v>580</v>
      </c>
    </row>
    <row r="147" spans="1:79" ht="75" x14ac:dyDescent="0.25">
      <c r="A147" s="30" t="s">
        <v>4970</v>
      </c>
      <c r="B147" s="43">
        <f>VLOOKUP(A147,'2018 Yes Tab'!A$2:B$307,2,FALSE)</f>
        <v>9218</v>
      </c>
      <c r="C147" s="43"/>
      <c r="D147" s="30" t="s">
        <v>4971</v>
      </c>
      <c r="E147" s="30" t="s">
        <v>4972</v>
      </c>
      <c r="F147" s="51">
        <f>VLOOKUP(A147,Population!A115:C1058,2,FALSE)</f>
        <v>9218</v>
      </c>
      <c r="G147" s="30" t="s">
        <v>164</v>
      </c>
      <c r="H147" s="31" t="s">
        <v>4973</v>
      </c>
      <c r="I147" s="31" t="s">
        <v>164</v>
      </c>
      <c r="J147" s="31" t="s">
        <v>4974</v>
      </c>
      <c r="K147" s="31" t="s">
        <v>233</v>
      </c>
      <c r="L147" s="31" t="s">
        <v>157</v>
      </c>
      <c r="M147" s="31" t="s">
        <v>4975</v>
      </c>
      <c r="N147" s="31" t="s">
        <v>4976</v>
      </c>
      <c r="O147" s="31" t="s">
        <v>4977</v>
      </c>
      <c r="P147" s="31" t="s">
        <v>4978</v>
      </c>
      <c r="Q147" s="31" t="s">
        <v>157</v>
      </c>
      <c r="R147" s="31" t="s">
        <v>2748</v>
      </c>
      <c r="S147" s="31" t="s">
        <v>164</v>
      </c>
      <c r="T147" s="31" t="s">
        <v>4974</v>
      </c>
      <c r="U147" s="31" t="s">
        <v>233</v>
      </c>
      <c r="V147" s="31" t="s">
        <v>157</v>
      </c>
      <c r="W147" s="31" t="s">
        <v>4975</v>
      </c>
      <c r="X147" s="31" t="s">
        <v>4976</v>
      </c>
      <c r="Y147" s="31" t="s">
        <v>4979</v>
      </c>
      <c r="Z147" s="31" t="s">
        <v>4980</v>
      </c>
      <c r="AA147" s="31" t="s">
        <v>157</v>
      </c>
      <c r="AB147" s="31" t="s">
        <v>259</v>
      </c>
      <c r="AC147" s="31" t="s">
        <v>157</v>
      </c>
      <c r="AD147" s="31" t="s">
        <v>157</v>
      </c>
      <c r="AE147" s="31" t="s">
        <v>157</v>
      </c>
      <c r="AF147" s="31" t="s">
        <v>157</v>
      </c>
      <c r="AG147" s="31" t="s">
        <v>264</v>
      </c>
      <c r="AH147" s="32" t="s">
        <v>4981</v>
      </c>
      <c r="AI147" s="32" t="s">
        <v>1020</v>
      </c>
      <c r="AJ147" s="32" t="s">
        <v>4982</v>
      </c>
      <c r="AK147" s="32" t="s">
        <v>164</v>
      </c>
      <c r="AL147" s="32" t="s">
        <v>4983</v>
      </c>
      <c r="AM147" s="32" t="s">
        <v>340</v>
      </c>
      <c r="AN147" s="32" t="s">
        <v>233</v>
      </c>
      <c r="AO147" s="32" t="s">
        <v>157</v>
      </c>
      <c r="AP147" s="32" t="s">
        <v>4984</v>
      </c>
      <c r="AQ147" s="32" t="s">
        <v>157</v>
      </c>
      <c r="AR147" s="32" t="s">
        <v>4985</v>
      </c>
      <c r="AS147" s="32" t="s">
        <v>157</v>
      </c>
      <c r="AT147" s="32" t="s">
        <v>259</v>
      </c>
      <c r="AU147" s="32" t="s">
        <v>157</v>
      </c>
      <c r="AV147" s="32" t="s">
        <v>157</v>
      </c>
      <c r="AW147" s="32" t="s">
        <v>157</v>
      </c>
      <c r="AX147" s="32" t="s">
        <v>157</v>
      </c>
      <c r="AY147" s="32" t="s">
        <v>4986</v>
      </c>
      <c r="AZ147" s="32" t="s">
        <v>164</v>
      </c>
      <c r="BA147" s="32" t="s">
        <v>4983</v>
      </c>
      <c r="BB147" s="32" t="s">
        <v>340</v>
      </c>
      <c r="BC147" s="32" t="s">
        <v>233</v>
      </c>
      <c r="BD147" s="32" t="s">
        <v>157</v>
      </c>
      <c r="BE147" s="32" t="s">
        <v>4984</v>
      </c>
      <c r="BF147" s="32" t="s">
        <v>157</v>
      </c>
      <c r="BG147" s="32" t="s">
        <v>4985</v>
      </c>
      <c r="BH147" s="32" t="s">
        <v>157</v>
      </c>
      <c r="BI147" s="32" t="s">
        <v>259</v>
      </c>
      <c r="BJ147" s="32" t="s">
        <v>157</v>
      </c>
      <c r="BK147" s="32" t="s">
        <v>157</v>
      </c>
      <c r="BL147" s="32" t="s">
        <v>157</v>
      </c>
      <c r="BM147" s="32" t="s">
        <v>157</v>
      </c>
      <c r="BN147" s="33" t="s">
        <v>164</v>
      </c>
      <c r="BO147" s="33" t="s">
        <v>4987</v>
      </c>
      <c r="BP147" s="33" t="s">
        <v>4987</v>
      </c>
      <c r="BQ147" s="33" t="s">
        <v>167</v>
      </c>
      <c r="BR147" s="33" t="s">
        <v>157</v>
      </c>
      <c r="BS147" s="33" t="s">
        <v>4988</v>
      </c>
      <c r="BT147" s="33" t="s">
        <v>4989</v>
      </c>
      <c r="BU147" s="34" t="s">
        <v>164</v>
      </c>
      <c r="BV147" s="34" t="s">
        <v>4990</v>
      </c>
      <c r="BW147" s="34" t="s">
        <v>164</v>
      </c>
      <c r="BX147" s="34" t="s">
        <v>4991</v>
      </c>
      <c r="BY147" s="35" t="s">
        <v>4992</v>
      </c>
      <c r="BZ147" s="35" t="s">
        <v>4993</v>
      </c>
      <c r="CA147" s="35" t="s">
        <v>4994</v>
      </c>
    </row>
    <row r="148" spans="1:79" ht="45" x14ac:dyDescent="0.25">
      <c r="A148" s="30" t="s">
        <v>5953</v>
      </c>
      <c r="B148" s="43">
        <f>VLOOKUP(A148,'2018 Yes Tab'!A$2:B$307,2,FALSE)</f>
        <v>9826</v>
      </c>
      <c r="C148" s="43"/>
      <c r="D148" s="30" t="s">
        <v>1441</v>
      </c>
      <c r="E148" s="30" t="s">
        <v>1442</v>
      </c>
      <c r="F148" s="51">
        <f>VLOOKUP(A148,Population!A154:C1097,2,FALSE)</f>
        <v>9826</v>
      </c>
      <c r="G148" s="30" t="s">
        <v>164</v>
      </c>
      <c r="H148" s="31" t="s">
        <v>1443</v>
      </c>
      <c r="I148" s="31" t="s">
        <v>164</v>
      </c>
      <c r="J148" s="31" t="s">
        <v>1444</v>
      </c>
      <c r="K148" s="31" t="s">
        <v>233</v>
      </c>
      <c r="L148" s="31" t="s">
        <v>157</v>
      </c>
      <c r="M148" s="31" t="s">
        <v>503</v>
      </c>
      <c r="N148" s="31" t="s">
        <v>1445</v>
      </c>
      <c r="O148" s="31" t="s">
        <v>1446</v>
      </c>
      <c r="P148" s="31" t="s">
        <v>1447</v>
      </c>
      <c r="Q148" s="31" t="s">
        <v>157</v>
      </c>
      <c r="R148" s="31" t="s">
        <v>1448</v>
      </c>
      <c r="S148" s="31" t="s">
        <v>164</v>
      </c>
      <c r="T148" s="31" t="s">
        <v>1444</v>
      </c>
      <c r="U148" s="31" t="s">
        <v>233</v>
      </c>
      <c r="V148" s="31" t="s">
        <v>157</v>
      </c>
      <c r="W148" s="31" t="s">
        <v>503</v>
      </c>
      <c r="X148" s="31" t="s">
        <v>1449</v>
      </c>
      <c r="Y148" s="31" t="s">
        <v>1450</v>
      </c>
      <c r="Z148" s="31" t="s">
        <v>1451</v>
      </c>
      <c r="AA148" s="31" t="s">
        <v>157</v>
      </c>
      <c r="AB148" s="31" t="s">
        <v>259</v>
      </c>
      <c r="AC148" s="31" t="s">
        <v>157</v>
      </c>
      <c r="AD148" s="31" t="s">
        <v>157</v>
      </c>
      <c r="AE148" s="31" t="s">
        <v>157</v>
      </c>
      <c r="AF148" s="31" t="s">
        <v>157</v>
      </c>
      <c r="AG148" s="31" t="s">
        <v>157</v>
      </c>
      <c r="AH148" s="32" t="s">
        <v>395</v>
      </c>
      <c r="AI148" s="32" t="s">
        <v>1452</v>
      </c>
      <c r="AJ148" s="32" t="s">
        <v>762</v>
      </c>
      <c r="AK148" s="32" t="s">
        <v>164</v>
      </c>
      <c r="AL148" s="32" t="s">
        <v>1453</v>
      </c>
      <c r="AM148" s="32" t="s">
        <v>340</v>
      </c>
      <c r="AN148" s="32" t="s">
        <v>233</v>
      </c>
      <c r="AO148" s="32" t="s">
        <v>157</v>
      </c>
      <c r="AP148" s="32" t="s">
        <v>1454</v>
      </c>
      <c r="AQ148" s="32" t="s">
        <v>1455</v>
      </c>
      <c r="AR148" s="32" t="s">
        <v>1456</v>
      </c>
      <c r="AS148" s="32" t="s">
        <v>157</v>
      </c>
      <c r="AT148" s="32" t="s">
        <v>259</v>
      </c>
      <c r="AU148" s="32" t="s">
        <v>157</v>
      </c>
      <c r="AV148" s="32" t="s">
        <v>157</v>
      </c>
      <c r="AW148" s="32" t="s">
        <v>157</v>
      </c>
      <c r="AX148" s="32" t="s">
        <v>157</v>
      </c>
      <c r="AY148" s="32" t="s">
        <v>1457</v>
      </c>
      <c r="AZ148" s="32" t="s">
        <v>164</v>
      </c>
      <c r="BA148" s="32" t="s">
        <v>1458</v>
      </c>
      <c r="BB148" s="32" t="s">
        <v>340</v>
      </c>
      <c r="BC148" s="32" t="s">
        <v>157</v>
      </c>
      <c r="BD148" s="32" t="s">
        <v>157</v>
      </c>
      <c r="BE148" s="32" t="s">
        <v>1459</v>
      </c>
      <c r="BF148" s="32" t="s">
        <v>1460</v>
      </c>
      <c r="BG148" s="32" t="s">
        <v>1456</v>
      </c>
      <c r="BH148" s="32" t="s">
        <v>157</v>
      </c>
      <c r="BI148" s="32" t="s">
        <v>259</v>
      </c>
      <c r="BJ148" s="32" t="s">
        <v>157</v>
      </c>
      <c r="BK148" s="32" t="s">
        <v>157</v>
      </c>
      <c r="BL148" s="32" t="s">
        <v>157</v>
      </c>
      <c r="BM148" s="32" t="s">
        <v>157</v>
      </c>
      <c r="BN148" s="33" t="s">
        <v>164</v>
      </c>
      <c r="BO148" s="33" t="s">
        <v>245</v>
      </c>
      <c r="BP148" s="33" t="s">
        <v>1461</v>
      </c>
      <c r="BQ148" s="33" t="s">
        <v>167</v>
      </c>
      <c r="BR148" s="33" t="s">
        <v>157</v>
      </c>
      <c r="BS148" s="33" t="s">
        <v>1462</v>
      </c>
      <c r="BT148" s="33" t="s">
        <v>157</v>
      </c>
      <c r="BU148" s="34" t="s">
        <v>162</v>
      </c>
      <c r="BV148" s="34" t="s">
        <v>157</v>
      </c>
      <c r="BW148" s="34" t="s">
        <v>162</v>
      </c>
      <c r="BX148" s="34" t="s">
        <v>157</v>
      </c>
      <c r="BY148" s="35" t="s">
        <v>157</v>
      </c>
      <c r="BZ148" s="35" t="s">
        <v>1463</v>
      </c>
      <c r="CA148" s="35" t="s">
        <v>157</v>
      </c>
    </row>
    <row r="149" spans="1:79" ht="30" x14ac:dyDescent="0.25">
      <c r="A149" s="30" t="s">
        <v>5304</v>
      </c>
      <c r="B149" s="43">
        <f>VLOOKUP(A149,'2018 Yes Tab'!A$2:B$307,2,FALSE)</f>
        <v>9874</v>
      </c>
      <c r="C149" s="43"/>
      <c r="D149" s="30" t="s">
        <v>5305</v>
      </c>
      <c r="E149" s="30" t="s">
        <v>5306</v>
      </c>
      <c r="F149" s="51">
        <f>VLOOKUP(A149,Population!A301:C1244,2,FALSE)</f>
        <v>9874</v>
      </c>
      <c r="G149" s="30" t="s">
        <v>164</v>
      </c>
      <c r="H149" s="31" t="s">
        <v>5307</v>
      </c>
      <c r="I149" s="31" t="s">
        <v>164</v>
      </c>
      <c r="J149" s="31" t="s">
        <v>5308</v>
      </c>
      <c r="K149" s="31" t="s">
        <v>614</v>
      </c>
      <c r="L149" s="31" t="s">
        <v>157</v>
      </c>
      <c r="M149" s="31" t="s">
        <v>1584</v>
      </c>
      <c r="N149" s="31" t="s">
        <v>5309</v>
      </c>
      <c r="O149" s="31" t="s">
        <v>157</v>
      </c>
      <c r="P149" s="31" t="s">
        <v>157</v>
      </c>
      <c r="Q149" s="31" t="s">
        <v>5310</v>
      </c>
      <c r="R149" s="31" t="s">
        <v>5311</v>
      </c>
      <c r="S149" s="31" t="s">
        <v>164</v>
      </c>
      <c r="T149" s="31" t="s">
        <v>5308</v>
      </c>
      <c r="U149" s="31" t="s">
        <v>614</v>
      </c>
      <c r="V149" s="31" t="s">
        <v>157</v>
      </c>
      <c r="W149" s="31" t="s">
        <v>1584</v>
      </c>
      <c r="X149" s="31" t="s">
        <v>5309</v>
      </c>
      <c r="Y149" s="31" t="s">
        <v>157</v>
      </c>
      <c r="Z149" s="31" t="s">
        <v>157</v>
      </c>
      <c r="AA149" s="31" t="s">
        <v>5312</v>
      </c>
      <c r="AB149" s="31" t="s">
        <v>157</v>
      </c>
      <c r="AC149" s="31" t="s">
        <v>157</v>
      </c>
      <c r="AD149" s="31" t="s">
        <v>157</v>
      </c>
      <c r="AE149" s="31" t="s">
        <v>157</v>
      </c>
      <c r="AF149" s="31" t="s">
        <v>157</v>
      </c>
      <c r="AG149" s="31" t="s">
        <v>157</v>
      </c>
      <c r="AH149" s="32" t="s">
        <v>5307</v>
      </c>
      <c r="AI149" s="32" t="s">
        <v>5311</v>
      </c>
      <c r="AJ149" s="32" t="s">
        <v>5313</v>
      </c>
      <c r="AK149" s="32" t="s">
        <v>164</v>
      </c>
      <c r="AL149" s="32" t="s">
        <v>5314</v>
      </c>
      <c r="AM149" s="32" t="s">
        <v>1584</v>
      </c>
      <c r="AN149" s="32" t="s">
        <v>614</v>
      </c>
      <c r="AO149" s="32" t="s">
        <v>157</v>
      </c>
      <c r="AP149" s="32" t="s">
        <v>5315</v>
      </c>
      <c r="AQ149" s="32" t="s">
        <v>157</v>
      </c>
      <c r="AR149" s="32" t="s">
        <v>157</v>
      </c>
      <c r="AS149" s="32" t="s">
        <v>157</v>
      </c>
      <c r="AT149" s="32" t="s">
        <v>157</v>
      </c>
      <c r="AU149" s="32" t="s">
        <v>157</v>
      </c>
      <c r="AV149" s="32" t="s">
        <v>157</v>
      </c>
      <c r="AW149" s="32" t="s">
        <v>157</v>
      </c>
      <c r="AX149" s="32" t="s">
        <v>157</v>
      </c>
      <c r="AY149" s="32" t="s">
        <v>157</v>
      </c>
      <c r="AZ149" s="32" t="s">
        <v>164</v>
      </c>
      <c r="BA149" s="32" t="s">
        <v>5314</v>
      </c>
      <c r="BB149" s="32" t="s">
        <v>1584</v>
      </c>
      <c r="BC149" s="32" t="s">
        <v>614</v>
      </c>
      <c r="BD149" s="32" t="s">
        <v>157</v>
      </c>
      <c r="BE149" s="32" t="s">
        <v>5315</v>
      </c>
      <c r="BF149" s="32" t="s">
        <v>157</v>
      </c>
      <c r="BG149" s="32" t="s">
        <v>157</v>
      </c>
      <c r="BH149" s="32" t="s">
        <v>157</v>
      </c>
      <c r="BI149" s="32" t="s">
        <v>157</v>
      </c>
      <c r="BJ149" s="32" t="s">
        <v>157</v>
      </c>
      <c r="BK149" s="32" t="s">
        <v>157</v>
      </c>
      <c r="BL149" s="32" t="s">
        <v>157</v>
      </c>
      <c r="BM149" s="32" t="s">
        <v>157</v>
      </c>
      <c r="BN149" s="33" t="s">
        <v>162</v>
      </c>
      <c r="BO149" s="33" t="s">
        <v>157</v>
      </c>
      <c r="BP149" s="33" t="s">
        <v>157</v>
      </c>
      <c r="BQ149" s="33" t="s">
        <v>157</v>
      </c>
      <c r="BR149" s="33" t="s">
        <v>157</v>
      </c>
      <c r="BS149" s="33" t="s">
        <v>157</v>
      </c>
      <c r="BT149" s="33" t="s">
        <v>157</v>
      </c>
      <c r="BU149" s="34" t="s">
        <v>164</v>
      </c>
      <c r="BV149" s="34" t="s">
        <v>5316</v>
      </c>
      <c r="BW149" s="34" t="s">
        <v>164</v>
      </c>
      <c r="BX149" s="34" t="s">
        <v>5317</v>
      </c>
      <c r="BY149" s="35" t="s">
        <v>157</v>
      </c>
      <c r="BZ149" s="35" t="s">
        <v>157</v>
      </c>
      <c r="CA149" s="35" t="s">
        <v>157</v>
      </c>
    </row>
    <row r="150" spans="1:79" ht="60" x14ac:dyDescent="0.25">
      <c r="A150" s="30" t="s">
        <v>3718</v>
      </c>
      <c r="B150" s="43">
        <f>VLOOKUP(A150,'2018 Yes Tab'!A$2:B$307,2,FALSE)</f>
        <v>11463</v>
      </c>
      <c r="C150" s="43"/>
      <c r="D150" s="30" t="s">
        <v>3719</v>
      </c>
      <c r="E150" s="30" t="s">
        <v>3720</v>
      </c>
      <c r="F150" s="51">
        <f>VLOOKUP(A150,Population!A221:C1164,2,FALSE)</f>
        <v>11463</v>
      </c>
      <c r="G150" s="30" t="s">
        <v>164</v>
      </c>
      <c r="H150" s="31" t="s">
        <v>3721</v>
      </c>
      <c r="I150" s="31" t="s">
        <v>164</v>
      </c>
      <c r="J150" s="31" t="s">
        <v>3722</v>
      </c>
      <c r="K150" s="31" t="s">
        <v>614</v>
      </c>
      <c r="L150" s="31" t="s">
        <v>157</v>
      </c>
      <c r="M150" s="31" t="s">
        <v>217</v>
      </c>
      <c r="N150" s="31" t="s">
        <v>3723</v>
      </c>
      <c r="O150" s="31" t="s">
        <v>157</v>
      </c>
      <c r="P150" s="31" t="s">
        <v>157</v>
      </c>
      <c r="Q150" s="31" t="s">
        <v>3724</v>
      </c>
      <c r="R150" s="31" t="s">
        <v>3725</v>
      </c>
      <c r="S150" s="31" t="s">
        <v>164</v>
      </c>
      <c r="T150" s="31" t="s">
        <v>3722</v>
      </c>
      <c r="U150" s="31" t="s">
        <v>614</v>
      </c>
      <c r="V150" s="31" t="s">
        <v>157</v>
      </c>
      <c r="W150" s="31" t="s">
        <v>217</v>
      </c>
      <c r="X150" s="31" t="s">
        <v>3723</v>
      </c>
      <c r="Y150" s="31" t="s">
        <v>157</v>
      </c>
      <c r="Z150" s="31" t="s">
        <v>157</v>
      </c>
      <c r="AA150" s="31" t="s">
        <v>3726</v>
      </c>
      <c r="AB150" s="31" t="s">
        <v>355</v>
      </c>
      <c r="AC150" s="31" t="s">
        <v>157</v>
      </c>
      <c r="AD150" s="31" t="s">
        <v>157</v>
      </c>
      <c r="AE150" s="31" t="s">
        <v>3727</v>
      </c>
      <c r="AF150" s="31" t="s">
        <v>157</v>
      </c>
      <c r="AG150" s="31" t="s">
        <v>157</v>
      </c>
      <c r="AH150" s="32" t="s">
        <v>3728</v>
      </c>
      <c r="AI150" s="32" t="s">
        <v>3670</v>
      </c>
      <c r="AJ150" s="32" t="s">
        <v>3729</v>
      </c>
      <c r="AK150" s="32" t="s">
        <v>164</v>
      </c>
      <c r="AL150" s="32" t="s">
        <v>3730</v>
      </c>
      <c r="AM150" s="32" t="s">
        <v>340</v>
      </c>
      <c r="AN150" s="32" t="s">
        <v>614</v>
      </c>
      <c r="AO150" s="32" t="s">
        <v>157</v>
      </c>
      <c r="AP150" s="32" t="s">
        <v>3731</v>
      </c>
      <c r="AQ150" s="32" t="s">
        <v>157</v>
      </c>
      <c r="AR150" s="32" t="s">
        <v>157</v>
      </c>
      <c r="AS150" s="32" t="s">
        <v>3732</v>
      </c>
      <c r="AT150" s="32" t="s">
        <v>359</v>
      </c>
      <c r="AU150" s="32" t="s">
        <v>157</v>
      </c>
      <c r="AV150" s="32" t="s">
        <v>157</v>
      </c>
      <c r="AW150" s="32" t="s">
        <v>3733</v>
      </c>
      <c r="AX150" s="32" t="s">
        <v>157</v>
      </c>
      <c r="AY150" s="32" t="s">
        <v>3734</v>
      </c>
      <c r="AZ150" s="32" t="s">
        <v>164</v>
      </c>
      <c r="BA150" s="32" t="s">
        <v>3730</v>
      </c>
      <c r="BB150" s="32" t="s">
        <v>340</v>
      </c>
      <c r="BC150" s="32" t="s">
        <v>614</v>
      </c>
      <c r="BD150" s="32" t="s">
        <v>157</v>
      </c>
      <c r="BE150" s="32" t="s">
        <v>3731</v>
      </c>
      <c r="BF150" s="32" t="s">
        <v>157</v>
      </c>
      <c r="BG150" s="32" t="s">
        <v>157</v>
      </c>
      <c r="BH150" s="32" t="s">
        <v>3735</v>
      </c>
      <c r="BI150" s="32" t="s">
        <v>359</v>
      </c>
      <c r="BJ150" s="32" t="s">
        <v>157</v>
      </c>
      <c r="BK150" s="32" t="s">
        <v>157</v>
      </c>
      <c r="BL150" s="32" t="s">
        <v>3736</v>
      </c>
      <c r="BM150" s="32" t="s">
        <v>157</v>
      </c>
      <c r="BN150" s="33" t="s">
        <v>164</v>
      </c>
      <c r="BO150" s="33" t="s">
        <v>3737</v>
      </c>
      <c r="BP150" s="33" t="s">
        <v>3737</v>
      </c>
      <c r="BQ150" s="33" t="s">
        <v>775</v>
      </c>
      <c r="BR150" s="33" t="s">
        <v>3738</v>
      </c>
      <c r="BS150" s="33" t="s">
        <v>157</v>
      </c>
      <c r="BT150" s="33" t="s">
        <v>157</v>
      </c>
      <c r="BU150" s="34" t="s">
        <v>162</v>
      </c>
      <c r="BV150" s="34" t="s">
        <v>157</v>
      </c>
      <c r="BW150" s="34" t="s">
        <v>162</v>
      </c>
      <c r="BX150" s="34" t="s">
        <v>157</v>
      </c>
      <c r="BY150" s="35" t="s">
        <v>157</v>
      </c>
      <c r="BZ150" s="35" t="s">
        <v>157</v>
      </c>
      <c r="CA150" s="35" t="s">
        <v>157</v>
      </c>
    </row>
    <row r="151" spans="1:79" ht="60" x14ac:dyDescent="0.25">
      <c r="A151" s="30" t="s">
        <v>3352</v>
      </c>
      <c r="B151" s="43">
        <f>VLOOKUP(A151,'2018 Yes Tab'!A$2:B$307,2,FALSE)</f>
        <v>13374</v>
      </c>
      <c r="C151" s="43"/>
      <c r="D151" s="30" t="s">
        <v>3353</v>
      </c>
      <c r="E151" s="30" t="s">
        <v>3354</v>
      </c>
      <c r="F151" s="51">
        <f>VLOOKUP(A151,Population!A211:C1154,2,FALSE)</f>
        <v>13374</v>
      </c>
      <c r="G151" s="30" t="s">
        <v>164</v>
      </c>
      <c r="H151" s="31" t="s">
        <v>165</v>
      </c>
      <c r="I151" s="31" t="s">
        <v>164</v>
      </c>
      <c r="J151" s="31" t="s">
        <v>3355</v>
      </c>
      <c r="K151" s="31" t="s">
        <v>233</v>
      </c>
      <c r="L151" s="31" t="s">
        <v>157</v>
      </c>
      <c r="M151" s="31" t="s">
        <v>273</v>
      </c>
      <c r="N151" s="31" t="s">
        <v>3356</v>
      </c>
      <c r="O151" s="31" t="s">
        <v>3357</v>
      </c>
      <c r="P151" s="31" t="s">
        <v>3358</v>
      </c>
      <c r="Q151" s="31" t="s">
        <v>157</v>
      </c>
      <c r="R151" s="31" t="s">
        <v>273</v>
      </c>
      <c r="S151" s="31" t="s">
        <v>164</v>
      </c>
      <c r="T151" s="31" t="s">
        <v>3355</v>
      </c>
      <c r="U151" s="31" t="s">
        <v>233</v>
      </c>
      <c r="V151" s="31" t="s">
        <v>157</v>
      </c>
      <c r="W151" s="31" t="s">
        <v>273</v>
      </c>
      <c r="X151" s="31" t="s">
        <v>3356</v>
      </c>
      <c r="Y151" s="31" t="s">
        <v>3359</v>
      </c>
      <c r="Z151" s="31" t="s">
        <v>341</v>
      </c>
      <c r="AA151" s="31" t="s">
        <v>157</v>
      </c>
      <c r="AB151" s="31" t="s">
        <v>373</v>
      </c>
      <c r="AC151" s="31" t="s">
        <v>157</v>
      </c>
      <c r="AD151" s="31" t="s">
        <v>3360</v>
      </c>
      <c r="AE151" s="31" t="s">
        <v>157</v>
      </c>
      <c r="AF151" s="31" t="s">
        <v>157</v>
      </c>
      <c r="AG151" s="31" t="s">
        <v>157</v>
      </c>
      <c r="AH151" s="32" t="s">
        <v>165</v>
      </c>
      <c r="AI151" s="32" t="s">
        <v>273</v>
      </c>
      <c r="AJ151" s="32" t="s">
        <v>157</v>
      </c>
      <c r="AK151" s="32" t="s">
        <v>164</v>
      </c>
      <c r="AL151" s="32" t="s">
        <v>3361</v>
      </c>
      <c r="AM151" s="32" t="s">
        <v>273</v>
      </c>
      <c r="AN151" s="32" t="s">
        <v>233</v>
      </c>
      <c r="AO151" s="32" t="s">
        <v>157</v>
      </c>
      <c r="AP151" s="32" t="s">
        <v>3362</v>
      </c>
      <c r="AQ151" s="32" t="s">
        <v>186</v>
      </c>
      <c r="AR151" s="32" t="s">
        <v>3362</v>
      </c>
      <c r="AS151" s="32" t="s">
        <v>157</v>
      </c>
      <c r="AT151" s="32" t="s">
        <v>626</v>
      </c>
      <c r="AU151" s="32" t="s">
        <v>157</v>
      </c>
      <c r="AV151" s="32" t="s">
        <v>3363</v>
      </c>
      <c r="AW151" s="32" t="s">
        <v>157</v>
      </c>
      <c r="AX151" s="32" t="s">
        <v>157</v>
      </c>
      <c r="AY151" s="32" t="s">
        <v>157</v>
      </c>
      <c r="AZ151" s="32" t="s">
        <v>164</v>
      </c>
      <c r="BA151" s="32" t="s">
        <v>3361</v>
      </c>
      <c r="BB151" s="32" t="s">
        <v>273</v>
      </c>
      <c r="BC151" s="32" t="s">
        <v>233</v>
      </c>
      <c r="BD151" s="32" t="s">
        <v>157</v>
      </c>
      <c r="BE151" s="32" t="s">
        <v>3362</v>
      </c>
      <c r="BF151" s="32" t="s">
        <v>186</v>
      </c>
      <c r="BG151" s="32" t="s">
        <v>3362</v>
      </c>
      <c r="BH151" s="32" t="s">
        <v>157</v>
      </c>
      <c r="BI151" s="32" t="s">
        <v>626</v>
      </c>
      <c r="BJ151" s="32" t="s">
        <v>157</v>
      </c>
      <c r="BK151" s="32" t="s">
        <v>3363</v>
      </c>
      <c r="BL151" s="32" t="s">
        <v>157</v>
      </c>
      <c r="BM151" s="32" t="s">
        <v>157</v>
      </c>
      <c r="BN151" s="33" t="s">
        <v>164</v>
      </c>
      <c r="BO151" s="33" t="s">
        <v>190</v>
      </c>
      <c r="BP151" s="33" t="s">
        <v>190</v>
      </c>
      <c r="BQ151" s="33" t="s">
        <v>167</v>
      </c>
      <c r="BR151" s="33" t="s">
        <v>157</v>
      </c>
      <c r="BS151" s="33" t="s">
        <v>3364</v>
      </c>
      <c r="BT151" s="33" t="s">
        <v>3364</v>
      </c>
      <c r="BU151" s="34" t="s">
        <v>162</v>
      </c>
      <c r="BV151" s="34" t="s">
        <v>157</v>
      </c>
      <c r="BW151" s="34" t="s">
        <v>162</v>
      </c>
      <c r="BX151" s="34" t="s">
        <v>157</v>
      </c>
      <c r="BY151" s="35" t="s">
        <v>3365</v>
      </c>
      <c r="BZ151" s="35" t="s">
        <v>534</v>
      </c>
      <c r="CA151" s="35" t="s">
        <v>157</v>
      </c>
    </row>
    <row r="152" spans="1:79" ht="45" x14ac:dyDescent="0.25">
      <c r="A152" s="30" t="s">
        <v>5555</v>
      </c>
      <c r="B152" s="43">
        <f>VLOOKUP(A152,'2018 Yes Tab'!A$2:B$307,2,FALSE)</f>
        <v>14541</v>
      </c>
      <c r="C152" s="43"/>
      <c r="D152" s="30" t="s">
        <v>5556</v>
      </c>
      <c r="E152" s="30" t="s">
        <v>5557</v>
      </c>
      <c r="F152" s="51">
        <f>VLOOKUP(A152,Population!A12:C955,2,FALSE)</f>
        <v>14541</v>
      </c>
      <c r="G152" s="30" t="s">
        <v>164</v>
      </c>
      <c r="H152" s="31" t="s">
        <v>5558</v>
      </c>
      <c r="I152" s="31" t="s">
        <v>164</v>
      </c>
      <c r="J152" s="31" t="s">
        <v>1436</v>
      </c>
      <c r="K152" s="31" t="s">
        <v>233</v>
      </c>
      <c r="L152" s="31" t="s">
        <v>157</v>
      </c>
      <c r="M152" s="31" t="s">
        <v>176</v>
      </c>
      <c r="N152" s="31" t="s">
        <v>5559</v>
      </c>
      <c r="O152" s="31" t="s">
        <v>5560</v>
      </c>
      <c r="P152" s="31" t="s">
        <v>5561</v>
      </c>
      <c r="Q152" s="31" t="s">
        <v>157</v>
      </c>
      <c r="R152" s="31" t="s">
        <v>5562</v>
      </c>
      <c r="S152" s="31" t="s">
        <v>164</v>
      </c>
      <c r="T152" s="31" t="s">
        <v>5563</v>
      </c>
      <c r="U152" s="31" t="s">
        <v>233</v>
      </c>
      <c r="V152" s="31" t="s">
        <v>157</v>
      </c>
      <c r="W152" s="31" t="s">
        <v>176</v>
      </c>
      <c r="X152" s="31" t="s">
        <v>5559</v>
      </c>
      <c r="Y152" s="31" t="s">
        <v>5564</v>
      </c>
      <c r="Z152" s="31" t="s">
        <v>5565</v>
      </c>
      <c r="AA152" s="31" t="s">
        <v>157</v>
      </c>
      <c r="AB152" s="31" t="s">
        <v>259</v>
      </c>
      <c r="AC152" s="31" t="s">
        <v>157</v>
      </c>
      <c r="AD152" s="31" t="s">
        <v>157</v>
      </c>
      <c r="AE152" s="31" t="s">
        <v>157</v>
      </c>
      <c r="AF152" s="31" t="s">
        <v>157</v>
      </c>
      <c r="AG152" s="31" t="s">
        <v>157</v>
      </c>
      <c r="AH152" s="32" t="s">
        <v>5566</v>
      </c>
      <c r="AI152" s="32" t="s">
        <v>2716</v>
      </c>
      <c r="AJ152" s="32" t="s">
        <v>157</v>
      </c>
      <c r="AK152" s="32" t="s">
        <v>164</v>
      </c>
      <c r="AL152" s="32" t="s">
        <v>5567</v>
      </c>
      <c r="AM152" s="32" t="s">
        <v>176</v>
      </c>
      <c r="AN152" s="32" t="s">
        <v>233</v>
      </c>
      <c r="AO152" s="32" t="s">
        <v>157</v>
      </c>
      <c r="AP152" s="32" t="s">
        <v>5568</v>
      </c>
      <c r="AQ152" s="32" t="s">
        <v>157</v>
      </c>
      <c r="AR152" s="32" t="s">
        <v>5568</v>
      </c>
      <c r="AS152" s="32" t="s">
        <v>157</v>
      </c>
      <c r="AT152" s="32" t="s">
        <v>259</v>
      </c>
      <c r="AU152" s="32" t="s">
        <v>157</v>
      </c>
      <c r="AV152" s="32" t="s">
        <v>157</v>
      </c>
      <c r="AW152" s="32" t="s">
        <v>157</v>
      </c>
      <c r="AX152" s="32" t="s">
        <v>157</v>
      </c>
      <c r="AY152" s="32" t="s">
        <v>157</v>
      </c>
      <c r="AZ152" s="32" t="s">
        <v>164</v>
      </c>
      <c r="BA152" s="32" t="s">
        <v>5569</v>
      </c>
      <c r="BB152" s="32" t="s">
        <v>176</v>
      </c>
      <c r="BC152" s="32" t="s">
        <v>233</v>
      </c>
      <c r="BD152" s="32" t="s">
        <v>157</v>
      </c>
      <c r="BE152" s="32" t="s">
        <v>5568</v>
      </c>
      <c r="BF152" s="32" t="s">
        <v>157</v>
      </c>
      <c r="BG152" s="32" t="s">
        <v>157</v>
      </c>
      <c r="BH152" s="32" t="s">
        <v>5570</v>
      </c>
      <c r="BI152" s="32" t="s">
        <v>259</v>
      </c>
      <c r="BJ152" s="32" t="s">
        <v>157</v>
      </c>
      <c r="BK152" s="32" t="s">
        <v>157</v>
      </c>
      <c r="BL152" s="32" t="s">
        <v>157</v>
      </c>
      <c r="BM152" s="32" t="s">
        <v>157</v>
      </c>
      <c r="BN152" s="33" t="s">
        <v>164</v>
      </c>
      <c r="BO152" s="33" t="s">
        <v>5571</v>
      </c>
      <c r="BP152" s="33" t="s">
        <v>5572</v>
      </c>
      <c r="BQ152" s="33" t="s">
        <v>775</v>
      </c>
      <c r="BR152" s="33" t="s">
        <v>5573</v>
      </c>
      <c r="BS152" s="33" t="s">
        <v>157</v>
      </c>
      <c r="BT152" s="33" t="s">
        <v>157</v>
      </c>
      <c r="BU152" s="34" t="s">
        <v>162</v>
      </c>
      <c r="BV152" s="34" t="s">
        <v>157</v>
      </c>
      <c r="BW152" s="34" t="s">
        <v>164</v>
      </c>
      <c r="BX152" s="34" t="s">
        <v>5574</v>
      </c>
      <c r="BY152" s="35" t="s">
        <v>5575</v>
      </c>
      <c r="BZ152" s="35" t="s">
        <v>381</v>
      </c>
      <c r="CA152" s="35" t="s">
        <v>157</v>
      </c>
    </row>
    <row r="153" spans="1:79" ht="135" x14ac:dyDescent="0.25">
      <c r="A153" s="30" t="s">
        <v>5914</v>
      </c>
      <c r="B153" s="43">
        <f>VLOOKUP(A153,'2018 Yes Tab'!A$2:B$307,2,FALSE)</f>
        <v>17278</v>
      </c>
      <c r="C153" s="43"/>
      <c r="D153" s="30" t="s">
        <v>3840</v>
      </c>
      <c r="E153" s="30" t="s">
        <v>3841</v>
      </c>
      <c r="F153" s="51">
        <f>VLOOKUP(A153,Population!A138:C1081,2,FALSE)</f>
        <v>17278</v>
      </c>
      <c r="G153" s="30" t="s">
        <v>164</v>
      </c>
      <c r="H153" s="31" t="s">
        <v>3842</v>
      </c>
      <c r="I153" s="31" t="s">
        <v>164</v>
      </c>
      <c r="J153" s="31" t="s">
        <v>3695</v>
      </c>
      <c r="K153" s="31" t="s">
        <v>233</v>
      </c>
      <c r="L153" s="31" t="s">
        <v>157</v>
      </c>
      <c r="M153" s="31" t="s">
        <v>340</v>
      </c>
      <c r="N153" s="31" t="s">
        <v>3843</v>
      </c>
      <c r="O153" s="31" t="s">
        <v>1398</v>
      </c>
      <c r="P153" s="31" t="s">
        <v>3844</v>
      </c>
      <c r="Q153" s="31" t="s">
        <v>157</v>
      </c>
      <c r="R153" s="31" t="s">
        <v>636</v>
      </c>
      <c r="S153" s="31" t="s">
        <v>164</v>
      </c>
      <c r="T153" s="31" t="s">
        <v>3695</v>
      </c>
      <c r="U153" s="31" t="s">
        <v>233</v>
      </c>
      <c r="V153" s="31" t="s">
        <v>157</v>
      </c>
      <c r="W153" s="31" t="s">
        <v>340</v>
      </c>
      <c r="X153" s="31" t="s">
        <v>3843</v>
      </c>
      <c r="Y153" s="31" t="s">
        <v>2662</v>
      </c>
      <c r="Z153" s="31" t="s">
        <v>3845</v>
      </c>
      <c r="AA153" s="31" t="s">
        <v>157</v>
      </c>
      <c r="AB153" s="31" t="s">
        <v>259</v>
      </c>
      <c r="AC153" s="31" t="s">
        <v>157</v>
      </c>
      <c r="AD153" s="31" t="s">
        <v>157</v>
      </c>
      <c r="AE153" s="31" t="s">
        <v>157</v>
      </c>
      <c r="AF153" s="31" t="s">
        <v>157</v>
      </c>
      <c r="AG153" s="31" t="s">
        <v>157</v>
      </c>
      <c r="AH153" s="32" t="s">
        <v>3846</v>
      </c>
      <c r="AI153" s="32" t="s">
        <v>3160</v>
      </c>
      <c r="AJ153" s="32" t="s">
        <v>3847</v>
      </c>
      <c r="AK153" s="32" t="s">
        <v>164</v>
      </c>
      <c r="AL153" s="32" t="s">
        <v>3848</v>
      </c>
      <c r="AM153" s="32" t="s">
        <v>340</v>
      </c>
      <c r="AN153" s="32" t="s">
        <v>233</v>
      </c>
      <c r="AO153" s="32" t="s">
        <v>157</v>
      </c>
      <c r="AP153" s="32" t="s">
        <v>3849</v>
      </c>
      <c r="AQ153" s="32" t="s">
        <v>157</v>
      </c>
      <c r="AR153" s="32" t="s">
        <v>3849</v>
      </c>
      <c r="AS153" s="32" t="s">
        <v>157</v>
      </c>
      <c r="AT153" s="32" t="s">
        <v>259</v>
      </c>
      <c r="AU153" s="32" t="s">
        <v>157</v>
      </c>
      <c r="AV153" s="32" t="s">
        <v>157</v>
      </c>
      <c r="AW153" s="32" t="s">
        <v>157</v>
      </c>
      <c r="AX153" s="32" t="s">
        <v>157</v>
      </c>
      <c r="AY153" s="32" t="s">
        <v>3850</v>
      </c>
      <c r="AZ153" s="32" t="s">
        <v>164</v>
      </c>
      <c r="BA153" s="32" t="s">
        <v>3848</v>
      </c>
      <c r="BB153" s="32" t="s">
        <v>340</v>
      </c>
      <c r="BC153" s="32" t="s">
        <v>233</v>
      </c>
      <c r="BD153" s="32" t="s">
        <v>157</v>
      </c>
      <c r="BE153" s="32" t="s">
        <v>3849</v>
      </c>
      <c r="BF153" s="32" t="s">
        <v>157</v>
      </c>
      <c r="BG153" s="32" t="s">
        <v>3849</v>
      </c>
      <c r="BH153" s="32" t="s">
        <v>157</v>
      </c>
      <c r="BI153" s="32" t="s">
        <v>259</v>
      </c>
      <c r="BJ153" s="32" t="s">
        <v>157</v>
      </c>
      <c r="BK153" s="32" t="s">
        <v>157</v>
      </c>
      <c r="BL153" s="32" t="s">
        <v>157</v>
      </c>
      <c r="BM153" s="32" t="s">
        <v>157</v>
      </c>
      <c r="BN153" s="33" t="s">
        <v>164</v>
      </c>
      <c r="BO153" s="33" t="s">
        <v>3851</v>
      </c>
      <c r="BP153" s="33" t="s">
        <v>3851</v>
      </c>
      <c r="BQ153" s="33" t="s">
        <v>167</v>
      </c>
      <c r="BR153" s="33" t="s">
        <v>157</v>
      </c>
      <c r="BS153" s="33" t="s">
        <v>3852</v>
      </c>
      <c r="BT153" s="33" t="s">
        <v>3853</v>
      </c>
      <c r="BU153" s="34" t="s">
        <v>164</v>
      </c>
      <c r="BV153" s="34" t="s">
        <v>3854</v>
      </c>
      <c r="BW153" s="34" t="s">
        <v>164</v>
      </c>
      <c r="BX153" s="34" t="s">
        <v>745</v>
      </c>
      <c r="BY153" s="35" t="s">
        <v>3855</v>
      </c>
      <c r="BZ153" s="35" t="s">
        <v>3856</v>
      </c>
      <c r="CA153" s="35" t="s">
        <v>157</v>
      </c>
    </row>
    <row r="154" spans="1:79" ht="75" x14ac:dyDescent="0.25">
      <c r="A154" s="30" t="s">
        <v>5482</v>
      </c>
      <c r="B154" s="43">
        <f>VLOOKUP(A154,'2018 Yes Tab'!A$2:B$307,2,FALSE)</f>
        <v>27552</v>
      </c>
      <c r="C154" s="43"/>
      <c r="D154" s="30" t="s">
        <v>5483</v>
      </c>
      <c r="E154" s="30" t="s">
        <v>5484</v>
      </c>
      <c r="F154" s="51">
        <v>27552</v>
      </c>
      <c r="G154" s="30" t="s">
        <v>164</v>
      </c>
      <c r="H154" s="31" t="s">
        <v>5485</v>
      </c>
      <c r="I154" s="31" t="s">
        <v>164</v>
      </c>
      <c r="J154" s="31" t="s">
        <v>5486</v>
      </c>
      <c r="K154" s="31" t="s">
        <v>614</v>
      </c>
      <c r="L154" s="31" t="s">
        <v>157</v>
      </c>
      <c r="M154" s="31" t="s">
        <v>340</v>
      </c>
      <c r="N154" s="31" t="s">
        <v>5487</v>
      </c>
      <c r="O154" s="31" t="s">
        <v>157</v>
      </c>
      <c r="P154" s="31" t="s">
        <v>157</v>
      </c>
      <c r="Q154" s="31" t="s">
        <v>5488</v>
      </c>
      <c r="R154" s="31" t="s">
        <v>5489</v>
      </c>
      <c r="S154" s="31" t="s">
        <v>164</v>
      </c>
      <c r="T154" s="31" t="s">
        <v>5486</v>
      </c>
      <c r="U154" s="31" t="s">
        <v>614</v>
      </c>
      <c r="V154" s="31" t="s">
        <v>157</v>
      </c>
      <c r="W154" s="31" t="s">
        <v>340</v>
      </c>
      <c r="X154" s="31" t="s">
        <v>5490</v>
      </c>
      <c r="Y154" s="31" t="s">
        <v>157</v>
      </c>
      <c r="Z154" s="31" t="s">
        <v>157</v>
      </c>
      <c r="AA154" s="31" t="s">
        <v>5491</v>
      </c>
      <c r="AB154" s="31" t="s">
        <v>259</v>
      </c>
      <c r="AC154" s="31" t="s">
        <v>157</v>
      </c>
      <c r="AD154" s="31" t="s">
        <v>157</v>
      </c>
      <c r="AE154" s="31" t="s">
        <v>157</v>
      </c>
      <c r="AF154" s="31" t="s">
        <v>157</v>
      </c>
      <c r="AG154" s="31" t="s">
        <v>5492</v>
      </c>
      <c r="AH154" s="32" t="s">
        <v>5493</v>
      </c>
      <c r="AI154" s="32" t="s">
        <v>5494</v>
      </c>
      <c r="AJ154" s="32" t="s">
        <v>5495</v>
      </c>
      <c r="AK154" s="32" t="s">
        <v>164</v>
      </c>
      <c r="AL154" s="32" t="s">
        <v>5496</v>
      </c>
      <c r="AM154" s="32" t="s">
        <v>340</v>
      </c>
      <c r="AN154" s="32" t="s">
        <v>614</v>
      </c>
      <c r="AO154" s="32" t="s">
        <v>157</v>
      </c>
      <c r="AP154" s="32" t="s">
        <v>5497</v>
      </c>
      <c r="AQ154" s="32" t="s">
        <v>157</v>
      </c>
      <c r="AR154" s="32" t="s">
        <v>157</v>
      </c>
      <c r="AS154" s="32" t="s">
        <v>5498</v>
      </c>
      <c r="AT154" s="32" t="s">
        <v>323</v>
      </c>
      <c r="AU154" s="32" t="s">
        <v>157</v>
      </c>
      <c r="AV154" s="32" t="s">
        <v>157</v>
      </c>
      <c r="AW154" s="32" t="s">
        <v>157</v>
      </c>
      <c r="AX154" s="32" t="s">
        <v>157</v>
      </c>
      <c r="AY154" s="32" t="s">
        <v>157</v>
      </c>
      <c r="AZ154" s="32" t="s">
        <v>164</v>
      </c>
      <c r="BA154" s="32" t="s">
        <v>157</v>
      </c>
      <c r="BB154" s="32" t="s">
        <v>340</v>
      </c>
      <c r="BC154" s="32" t="s">
        <v>614</v>
      </c>
      <c r="BD154" s="32" t="s">
        <v>157</v>
      </c>
      <c r="BE154" s="32" t="s">
        <v>5499</v>
      </c>
      <c r="BF154" s="32" t="s">
        <v>157</v>
      </c>
      <c r="BG154" s="32" t="s">
        <v>157</v>
      </c>
      <c r="BH154" s="32" t="s">
        <v>5500</v>
      </c>
      <c r="BI154" s="32" t="s">
        <v>323</v>
      </c>
      <c r="BJ154" s="32" t="s">
        <v>157</v>
      </c>
      <c r="BK154" s="32" t="s">
        <v>157</v>
      </c>
      <c r="BL154" s="32" t="s">
        <v>157</v>
      </c>
      <c r="BM154" s="32" t="s">
        <v>157</v>
      </c>
      <c r="BN154" s="33" t="s">
        <v>164</v>
      </c>
      <c r="BO154" s="33" t="s">
        <v>245</v>
      </c>
      <c r="BP154" s="33" t="s">
        <v>245</v>
      </c>
      <c r="BQ154" s="33" t="s">
        <v>775</v>
      </c>
      <c r="BR154" s="33" t="s">
        <v>3084</v>
      </c>
      <c r="BS154" s="33" t="s">
        <v>157</v>
      </c>
      <c r="BT154" s="33" t="s">
        <v>157</v>
      </c>
      <c r="BU154" s="34" t="s">
        <v>162</v>
      </c>
      <c r="BV154" s="34" t="s">
        <v>157</v>
      </c>
      <c r="BW154" s="34" t="s">
        <v>162</v>
      </c>
      <c r="BX154" s="34" t="s">
        <v>157</v>
      </c>
      <c r="BY154" s="35" t="s">
        <v>5501</v>
      </c>
      <c r="BZ154" s="35" t="s">
        <v>5502</v>
      </c>
      <c r="CA154" s="35" t="s">
        <v>157</v>
      </c>
    </row>
    <row r="155" spans="1:79" ht="30" x14ac:dyDescent="0.25">
      <c r="A155" s="30" t="s">
        <v>1619</v>
      </c>
      <c r="B155" s="43">
        <f>VLOOKUP(A155,'2018 Yes Tab'!A$2:B$307,2,FALSE)</f>
        <v>28079</v>
      </c>
      <c r="C155" s="43"/>
      <c r="D155" s="30" t="s">
        <v>1620</v>
      </c>
      <c r="E155" s="30" t="s">
        <v>1621</v>
      </c>
      <c r="F155" s="51">
        <f>VLOOKUP(A155,Population!A184:C1127,2,FALSE)</f>
        <v>28079</v>
      </c>
      <c r="G155" s="30" t="s">
        <v>164</v>
      </c>
      <c r="H155" s="31" t="s">
        <v>1622</v>
      </c>
      <c r="I155" s="31" t="s">
        <v>164</v>
      </c>
      <c r="J155" s="31" t="s">
        <v>1623</v>
      </c>
      <c r="K155" s="31" t="s">
        <v>614</v>
      </c>
      <c r="L155" s="31" t="s">
        <v>157</v>
      </c>
      <c r="M155" s="31" t="s">
        <v>1624</v>
      </c>
      <c r="N155" s="31" t="s">
        <v>1625</v>
      </c>
      <c r="O155" s="31" t="s">
        <v>157</v>
      </c>
      <c r="P155" s="31" t="s">
        <v>157</v>
      </c>
      <c r="Q155" s="31" t="s">
        <v>1626</v>
      </c>
      <c r="R155" s="31" t="s">
        <v>273</v>
      </c>
      <c r="S155" s="31" t="s">
        <v>162</v>
      </c>
      <c r="T155" s="31" t="s">
        <v>157</v>
      </c>
      <c r="U155" s="31" t="s">
        <v>157</v>
      </c>
      <c r="V155" s="31" t="s">
        <v>157</v>
      </c>
      <c r="W155" s="31" t="s">
        <v>157</v>
      </c>
      <c r="X155" s="31" t="s">
        <v>157</v>
      </c>
      <c r="Y155" s="31" t="s">
        <v>157</v>
      </c>
      <c r="Z155" s="31" t="s">
        <v>157</v>
      </c>
      <c r="AA155" s="31" t="s">
        <v>1627</v>
      </c>
      <c r="AB155" s="31" t="s">
        <v>259</v>
      </c>
      <c r="AC155" s="31" t="s">
        <v>157</v>
      </c>
      <c r="AD155" s="31" t="s">
        <v>157</v>
      </c>
      <c r="AE155" s="31" t="s">
        <v>157</v>
      </c>
      <c r="AF155" s="31" t="s">
        <v>157</v>
      </c>
      <c r="AG155" s="31" t="s">
        <v>157</v>
      </c>
      <c r="AH155" s="32" t="s">
        <v>1622</v>
      </c>
      <c r="AI155" s="32" t="s">
        <v>273</v>
      </c>
      <c r="AJ155" s="32" t="s">
        <v>1628</v>
      </c>
      <c r="AK155" s="32" t="s">
        <v>164</v>
      </c>
      <c r="AL155" s="32" t="s">
        <v>1629</v>
      </c>
      <c r="AM155" s="32" t="s">
        <v>1624</v>
      </c>
      <c r="AN155" s="32" t="s">
        <v>614</v>
      </c>
      <c r="AO155" s="32" t="s">
        <v>157</v>
      </c>
      <c r="AP155" s="32" t="s">
        <v>812</v>
      </c>
      <c r="AQ155" s="32" t="s">
        <v>157</v>
      </c>
      <c r="AR155" s="32" t="s">
        <v>157</v>
      </c>
      <c r="AS155" s="32" t="s">
        <v>157</v>
      </c>
      <c r="AT155" s="32" t="s">
        <v>259</v>
      </c>
      <c r="AU155" s="32" t="s">
        <v>157</v>
      </c>
      <c r="AV155" s="32" t="s">
        <v>157</v>
      </c>
      <c r="AW155" s="32" t="s">
        <v>157</v>
      </c>
      <c r="AX155" s="32" t="s">
        <v>157</v>
      </c>
      <c r="AY155" s="32" t="s">
        <v>1630</v>
      </c>
      <c r="AZ155" s="32" t="s">
        <v>162</v>
      </c>
      <c r="BA155" s="32" t="s">
        <v>157</v>
      </c>
      <c r="BB155" s="32" t="s">
        <v>157</v>
      </c>
      <c r="BC155" s="32" t="s">
        <v>157</v>
      </c>
      <c r="BD155" s="32" t="s">
        <v>157</v>
      </c>
      <c r="BE155" s="32" t="s">
        <v>157</v>
      </c>
      <c r="BF155" s="32" t="s">
        <v>157</v>
      </c>
      <c r="BG155" s="32" t="s">
        <v>157</v>
      </c>
      <c r="BH155" s="32" t="s">
        <v>1631</v>
      </c>
      <c r="BI155" s="32" t="s">
        <v>259</v>
      </c>
      <c r="BJ155" s="32" t="s">
        <v>157</v>
      </c>
      <c r="BK155" s="32" t="s">
        <v>157</v>
      </c>
      <c r="BL155" s="32" t="s">
        <v>157</v>
      </c>
      <c r="BM155" s="32" t="s">
        <v>157</v>
      </c>
      <c r="BN155" s="33" t="s">
        <v>164</v>
      </c>
      <c r="BO155" s="33" t="s">
        <v>1632</v>
      </c>
      <c r="BP155" s="33" t="s">
        <v>833</v>
      </c>
      <c r="BQ155" s="33" t="s">
        <v>167</v>
      </c>
      <c r="BR155" s="33" t="s">
        <v>157</v>
      </c>
      <c r="BS155" s="33" t="s">
        <v>1633</v>
      </c>
      <c r="BT155" s="33" t="s">
        <v>157</v>
      </c>
      <c r="BU155" s="34" t="s">
        <v>164</v>
      </c>
      <c r="BV155" s="34" t="s">
        <v>1634</v>
      </c>
      <c r="BW155" s="34" t="s">
        <v>162</v>
      </c>
      <c r="BX155" s="34" t="s">
        <v>157</v>
      </c>
      <c r="BY155" s="35" t="s">
        <v>1635</v>
      </c>
      <c r="BZ155" s="35" t="s">
        <v>1636</v>
      </c>
      <c r="CA155" s="35" t="s">
        <v>157</v>
      </c>
    </row>
    <row r="156" spans="1:79" ht="105" x14ac:dyDescent="0.25">
      <c r="A156" s="30" t="s">
        <v>4039</v>
      </c>
      <c r="B156" s="43">
        <f>VLOOKUP(A156,'2018 Yes Tab'!A$2:B$307,2,FALSE)</f>
        <v>67862</v>
      </c>
      <c r="C156" s="43"/>
      <c r="D156" s="30" t="s">
        <v>4040</v>
      </c>
      <c r="E156" s="30" t="s">
        <v>4041</v>
      </c>
      <c r="F156" s="51">
        <f>VLOOKUP(A156,Population!A134:C1077,2,FALSE)</f>
        <v>67862</v>
      </c>
      <c r="G156" s="30" t="s">
        <v>164</v>
      </c>
      <c r="H156" s="31" t="s">
        <v>4042</v>
      </c>
      <c r="I156" s="31" t="s">
        <v>164</v>
      </c>
      <c r="J156" s="31" t="s">
        <v>4043</v>
      </c>
      <c r="K156" s="31" t="s">
        <v>614</v>
      </c>
      <c r="L156" s="31" t="s">
        <v>157</v>
      </c>
      <c r="M156" s="31" t="s">
        <v>186</v>
      </c>
      <c r="N156" s="31" t="s">
        <v>4044</v>
      </c>
      <c r="O156" s="31" t="s">
        <v>157</v>
      </c>
      <c r="P156" s="31" t="s">
        <v>157</v>
      </c>
      <c r="Q156" s="31" t="s">
        <v>4045</v>
      </c>
      <c r="R156" s="31" t="s">
        <v>4046</v>
      </c>
      <c r="S156" s="31" t="s">
        <v>164</v>
      </c>
      <c r="T156" s="31" t="s">
        <v>4043</v>
      </c>
      <c r="U156" s="31" t="s">
        <v>614</v>
      </c>
      <c r="V156" s="31" t="s">
        <v>157</v>
      </c>
      <c r="W156" s="31" t="s">
        <v>4047</v>
      </c>
      <c r="X156" s="31" t="s">
        <v>4048</v>
      </c>
      <c r="Y156" s="31" t="s">
        <v>157</v>
      </c>
      <c r="Z156" s="31" t="s">
        <v>157</v>
      </c>
      <c r="AA156" s="31" t="s">
        <v>4049</v>
      </c>
      <c r="AB156" s="31" t="s">
        <v>259</v>
      </c>
      <c r="AC156" s="31" t="s">
        <v>157</v>
      </c>
      <c r="AD156" s="31" t="s">
        <v>157</v>
      </c>
      <c r="AE156" s="31" t="s">
        <v>157</v>
      </c>
      <c r="AF156" s="31" t="s">
        <v>157</v>
      </c>
      <c r="AG156" s="31" t="s">
        <v>4050</v>
      </c>
      <c r="AH156" s="32" t="s">
        <v>4051</v>
      </c>
      <c r="AI156" s="32" t="s">
        <v>4052</v>
      </c>
      <c r="AJ156" s="32" t="s">
        <v>4053</v>
      </c>
      <c r="AK156" s="32" t="s">
        <v>164</v>
      </c>
      <c r="AL156" s="32" t="s">
        <v>4054</v>
      </c>
      <c r="AM156" s="32" t="s">
        <v>186</v>
      </c>
      <c r="AN156" s="32" t="s">
        <v>614</v>
      </c>
      <c r="AO156" s="32" t="s">
        <v>157</v>
      </c>
      <c r="AP156" s="32" t="s">
        <v>4055</v>
      </c>
      <c r="AQ156" s="32" t="s">
        <v>157</v>
      </c>
      <c r="AR156" s="32" t="s">
        <v>157</v>
      </c>
      <c r="AS156" s="32" t="s">
        <v>4056</v>
      </c>
      <c r="AT156" s="32" t="s">
        <v>259</v>
      </c>
      <c r="AU156" s="32" t="s">
        <v>157</v>
      </c>
      <c r="AV156" s="32" t="s">
        <v>157</v>
      </c>
      <c r="AW156" s="32" t="s">
        <v>157</v>
      </c>
      <c r="AX156" s="32" t="s">
        <v>157</v>
      </c>
      <c r="AY156" s="32" t="s">
        <v>4053</v>
      </c>
      <c r="AZ156" s="32" t="s">
        <v>164</v>
      </c>
      <c r="BA156" s="32" t="s">
        <v>4054</v>
      </c>
      <c r="BB156" s="32" t="s">
        <v>4057</v>
      </c>
      <c r="BC156" s="32" t="s">
        <v>614</v>
      </c>
      <c r="BD156" s="32" t="s">
        <v>157</v>
      </c>
      <c r="BE156" s="32" t="s">
        <v>4058</v>
      </c>
      <c r="BF156" s="32" t="s">
        <v>157</v>
      </c>
      <c r="BG156" s="32" t="s">
        <v>157</v>
      </c>
      <c r="BH156" s="32" t="s">
        <v>157</v>
      </c>
      <c r="BI156" s="32" t="s">
        <v>259</v>
      </c>
      <c r="BJ156" s="32" t="s">
        <v>157</v>
      </c>
      <c r="BK156" s="32" t="s">
        <v>157</v>
      </c>
      <c r="BL156" s="32" t="s">
        <v>157</v>
      </c>
      <c r="BM156" s="32" t="s">
        <v>157</v>
      </c>
      <c r="BN156" s="33" t="s">
        <v>164</v>
      </c>
      <c r="BO156" s="33" t="s">
        <v>188</v>
      </c>
      <c r="BP156" s="33" t="s">
        <v>188</v>
      </c>
      <c r="BQ156" s="33" t="s">
        <v>167</v>
      </c>
      <c r="BR156" s="33" t="s">
        <v>157</v>
      </c>
      <c r="BS156" s="33" t="s">
        <v>4059</v>
      </c>
      <c r="BT156" s="33" t="s">
        <v>157</v>
      </c>
      <c r="BU156" s="34" t="s">
        <v>164</v>
      </c>
      <c r="BV156" s="34" t="s">
        <v>329</v>
      </c>
      <c r="BW156" s="34" t="s">
        <v>164</v>
      </c>
      <c r="BX156" s="34" t="s">
        <v>966</v>
      </c>
      <c r="BY156" s="35" t="s">
        <v>157</v>
      </c>
      <c r="BZ156" s="35" t="s">
        <v>4060</v>
      </c>
      <c r="CA156" s="35" t="s">
        <v>157</v>
      </c>
    </row>
    <row r="157" spans="1:79" ht="60" x14ac:dyDescent="0.25">
      <c r="A157" s="30" t="s">
        <v>5936</v>
      </c>
      <c r="B157" s="43">
        <f>VLOOKUP(A157,'2018 Yes Tab'!A$2:B$307,2,FALSE)</f>
        <v>126326</v>
      </c>
      <c r="C157" s="43"/>
      <c r="D157" s="30" t="s">
        <v>5282</v>
      </c>
      <c r="E157" s="30" t="s">
        <v>5283</v>
      </c>
      <c r="F157" s="51">
        <f>VLOOKUP(A157,Population!A41:C984,2,FALSE)</f>
        <v>126326</v>
      </c>
      <c r="G157" s="30" t="s">
        <v>164</v>
      </c>
      <c r="H157" s="31" t="s">
        <v>5284</v>
      </c>
      <c r="I157" s="31" t="s">
        <v>162</v>
      </c>
      <c r="J157" s="31" t="s">
        <v>157</v>
      </c>
      <c r="K157" s="31" t="s">
        <v>157</v>
      </c>
      <c r="L157" s="31" t="s">
        <v>157</v>
      </c>
      <c r="M157" s="31" t="s">
        <v>157</v>
      </c>
      <c r="N157" s="31" t="s">
        <v>157</v>
      </c>
      <c r="O157" s="31" t="s">
        <v>157</v>
      </c>
      <c r="P157" s="31" t="s">
        <v>157</v>
      </c>
      <c r="Q157" s="31" t="s">
        <v>5285</v>
      </c>
      <c r="R157" s="31" t="s">
        <v>5286</v>
      </c>
      <c r="S157" s="31" t="s">
        <v>164</v>
      </c>
      <c r="T157" s="31" t="s">
        <v>5287</v>
      </c>
      <c r="U157" s="31" t="s">
        <v>167</v>
      </c>
      <c r="V157" s="31" t="s">
        <v>4086</v>
      </c>
      <c r="W157" s="31" t="s">
        <v>340</v>
      </c>
      <c r="X157" s="31" t="s">
        <v>5288</v>
      </c>
      <c r="Y157" s="31" t="s">
        <v>5289</v>
      </c>
      <c r="Z157" s="31" t="s">
        <v>5290</v>
      </c>
      <c r="AA157" s="31" t="s">
        <v>5291</v>
      </c>
      <c r="AB157" s="31" t="s">
        <v>373</v>
      </c>
      <c r="AC157" s="31" t="s">
        <v>157</v>
      </c>
      <c r="AD157" s="31" t="s">
        <v>157</v>
      </c>
      <c r="AE157" s="31" t="s">
        <v>157</v>
      </c>
      <c r="AF157" s="31" t="s">
        <v>157</v>
      </c>
      <c r="AG157" s="31" t="s">
        <v>157</v>
      </c>
      <c r="AH157" s="32" t="s">
        <v>5292</v>
      </c>
      <c r="AI157" s="32" t="s">
        <v>5293</v>
      </c>
      <c r="AJ157" s="32" t="s">
        <v>5294</v>
      </c>
      <c r="AK157" s="32" t="s">
        <v>164</v>
      </c>
      <c r="AL157" s="32" t="s">
        <v>5295</v>
      </c>
      <c r="AM157" s="32" t="s">
        <v>217</v>
      </c>
      <c r="AN157" s="32" t="s">
        <v>167</v>
      </c>
      <c r="AO157" s="32" t="s">
        <v>4086</v>
      </c>
      <c r="AP157" s="32" t="s">
        <v>1386</v>
      </c>
      <c r="AQ157" s="32" t="s">
        <v>157</v>
      </c>
      <c r="AR157" s="32" t="s">
        <v>5296</v>
      </c>
      <c r="AS157" s="32" t="s">
        <v>157</v>
      </c>
      <c r="AT157" s="32" t="s">
        <v>626</v>
      </c>
      <c r="AU157" s="32" t="s">
        <v>157</v>
      </c>
      <c r="AV157" s="32" t="s">
        <v>157</v>
      </c>
      <c r="AW157" s="32" t="s">
        <v>157</v>
      </c>
      <c r="AX157" s="32" t="s">
        <v>157</v>
      </c>
      <c r="AY157" s="32" t="s">
        <v>157</v>
      </c>
      <c r="AZ157" s="32" t="s">
        <v>164</v>
      </c>
      <c r="BA157" s="32" t="s">
        <v>5295</v>
      </c>
      <c r="BB157" s="32" t="s">
        <v>217</v>
      </c>
      <c r="BC157" s="32" t="s">
        <v>167</v>
      </c>
      <c r="BD157" s="32" t="s">
        <v>4086</v>
      </c>
      <c r="BE157" s="32" t="s">
        <v>1386</v>
      </c>
      <c r="BF157" s="32" t="s">
        <v>157</v>
      </c>
      <c r="BG157" s="32" t="s">
        <v>5296</v>
      </c>
      <c r="BH157" s="32" t="s">
        <v>157</v>
      </c>
      <c r="BI157" s="32" t="s">
        <v>626</v>
      </c>
      <c r="BJ157" s="32" t="s">
        <v>157</v>
      </c>
      <c r="BK157" s="32" t="s">
        <v>157</v>
      </c>
      <c r="BL157" s="32" t="s">
        <v>157</v>
      </c>
      <c r="BM157" s="32" t="s">
        <v>157</v>
      </c>
      <c r="BN157" s="33" t="s">
        <v>164</v>
      </c>
      <c r="BO157" s="33" t="s">
        <v>5297</v>
      </c>
      <c r="BP157" s="33" t="s">
        <v>5297</v>
      </c>
      <c r="BQ157" s="33" t="s">
        <v>775</v>
      </c>
      <c r="BR157" s="33" t="s">
        <v>5298</v>
      </c>
      <c r="BS157" s="33" t="s">
        <v>157</v>
      </c>
      <c r="BT157" s="33" t="s">
        <v>5298</v>
      </c>
      <c r="BU157" s="34" t="s">
        <v>164</v>
      </c>
      <c r="BV157" s="34" t="s">
        <v>5299</v>
      </c>
      <c r="BW157" s="34" t="s">
        <v>164</v>
      </c>
      <c r="BX157" s="34" t="s">
        <v>5300</v>
      </c>
      <c r="BY157" s="35" t="s">
        <v>5301</v>
      </c>
      <c r="BZ157" s="35" t="s">
        <v>1989</v>
      </c>
      <c r="CA157" s="35" t="s">
        <v>157</v>
      </c>
    </row>
    <row r="158" spans="1:79" ht="45" x14ac:dyDescent="0.25">
      <c r="A158" s="30" t="s">
        <v>5932</v>
      </c>
      <c r="B158" s="43" t="e">
        <f>VLOOKUP(A158,'2018 Yes Tab'!A$2:B$307,2,FALSE)</f>
        <v>#N/A</v>
      </c>
      <c r="C158" s="43"/>
      <c r="D158" s="30" t="s">
        <v>5071</v>
      </c>
      <c r="E158" s="30" t="s">
        <v>5072</v>
      </c>
      <c r="F158" s="51">
        <f>VLOOKUP(A158,Population!A5:C948,2,FALSE)</f>
        <v>3682</v>
      </c>
      <c r="G158" s="30" t="s">
        <v>164</v>
      </c>
      <c r="H158" s="31" t="s">
        <v>5073</v>
      </c>
      <c r="I158" s="31" t="s">
        <v>164</v>
      </c>
      <c r="J158" s="31" t="s">
        <v>5074</v>
      </c>
      <c r="K158" s="31" t="s">
        <v>233</v>
      </c>
      <c r="L158" s="31" t="s">
        <v>157</v>
      </c>
      <c r="M158" s="31" t="s">
        <v>503</v>
      </c>
      <c r="N158" s="31" t="s">
        <v>5075</v>
      </c>
      <c r="O158" s="31" t="s">
        <v>5076</v>
      </c>
      <c r="P158" s="31" t="s">
        <v>5077</v>
      </c>
      <c r="Q158" s="31" t="s">
        <v>157</v>
      </c>
      <c r="R158" s="31" t="s">
        <v>5078</v>
      </c>
      <c r="S158" s="31" t="s">
        <v>164</v>
      </c>
      <c r="T158" s="31" t="s">
        <v>5075</v>
      </c>
      <c r="U158" s="31" t="s">
        <v>233</v>
      </c>
      <c r="V158" s="31" t="s">
        <v>157</v>
      </c>
      <c r="W158" s="31" t="s">
        <v>503</v>
      </c>
      <c r="X158" s="31" t="s">
        <v>5075</v>
      </c>
      <c r="Y158" s="31" t="s">
        <v>5079</v>
      </c>
      <c r="Z158" s="31" t="s">
        <v>5080</v>
      </c>
      <c r="AA158" s="31" t="s">
        <v>157</v>
      </c>
      <c r="AB158" s="31" t="s">
        <v>241</v>
      </c>
      <c r="AC158" s="31" t="s">
        <v>157</v>
      </c>
      <c r="AD158" s="31" t="s">
        <v>5081</v>
      </c>
      <c r="AE158" s="31" t="s">
        <v>157</v>
      </c>
      <c r="AF158" s="31" t="s">
        <v>157</v>
      </c>
      <c r="AG158" s="31" t="s">
        <v>157</v>
      </c>
      <c r="AH158" s="32" t="s">
        <v>5082</v>
      </c>
      <c r="AI158" s="32" t="s">
        <v>5078</v>
      </c>
      <c r="AJ158" s="32" t="s">
        <v>5083</v>
      </c>
      <c r="AK158" s="32" t="s">
        <v>162</v>
      </c>
      <c r="AL158" s="32" t="s">
        <v>157</v>
      </c>
      <c r="AM158" s="32" t="s">
        <v>157</v>
      </c>
      <c r="AN158" s="32" t="s">
        <v>157</v>
      </c>
      <c r="AO158" s="32" t="s">
        <v>157</v>
      </c>
      <c r="AP158" s="32" t="s">
        <v>157</v>
      </c>
      <c r="AQ158" s="32" t="s">
        <v>157</v>
      </c>
      <c r="AR158" s="32" t="s">
        <v>157</v>
      </c>
      <c r="AS158" s="32" t="s">
        <v>157</v>
      </c>
      <c r="AT158" s="32" t="s">
        <v>323</v>
      </c>
      <c r="AU158" s="32" t="s">
        <v>157</v>
      </c>
      <c r="AV158" s="32" t="s">
        <v>157</v>
      </c>
      <c r="AW158" s="32" t="s">
        <v>157</v>
      </c>
      <c r="AX158" s="32" t="s">
        <v>5084</v>
      </c>
      <c r="AY158" s="32" t="s">
        <v>5083</v>
      </c>
      <c r="AZ158" s="32" t="s">
        <v>162</v>
      </c>
      <c r="BA158" s="32" t="s">
        <v>157</v>
      </c>
      <c r="BB158" s="32" t="s">
        <v>157</v>
      </c>
      <c r="BC158" s="32" t="s">
        <v>157</v>
      </c>
      <c r="BD158" s="32" t="s">
        <v>157</v>
      </c>
      <c r="BE158" s="32" t="s">
        <v>157</v>
      </c>
      <c r="BF158" s="32" t="s">
        <v>157</v>
      </c>
      <c r="BG158" s="32" t="s">
        <v>157</v>
      </c>
      <c r="BH158" s="32" t="s">
        <v>157</v>
      </c>
      <c r="BI158" s="32" t="s">
        <v>157</v>
      </c>
      <c r="BJ158" s="32" t="s">
        <v>157</v>
      </c>
      <c r="BK158" s="32" t="s">
        <v>157</v>
      </c>
      <c r="BL158" s="32" t="s">
        <v>157</v>
      </c>
      <c r="BM158" s="32" t="s">
        <v>157</v>
      </c>
      <c r="BN158" s="33" t="s">
        <v>164</v>
      </c>
      <c r="BO158" s="33" t="s">
        <v>5085</v>
      </c>
      <c r="BP158" s="33" t="s">
        <v>5085</v>
      </c>
      <c r="BQ158" s="33" t="s">
        <v>775</v>
      </c>
      <c r="BR158" s="33" t="s">
        <v>157</v>
      </c>
      <c r="BS158" s="33" t="s">
        <v>157</v>
      </c>
      <c r="BT158" s="33" t="s">
        <v>157</v>
      </c>
      <c r="BU158" s="34" t="s">
        <v>162</v>
      </c>
      <c r="BV158" s="34" t="s">
        <v>157</v>
      </c>
      <c r="BW158" s="34" t="s">
        <v>164</v>
      </c>
      <c r="BX158" s="34" t="s">
        <v>4418</v>
      </c>
      <c r="BY158" s="35" t="s">
        <v>5086</v>
      </c>
      <c r="BZ158" s="35" t="s">
        <v>157</v>
      </c>
      <c r="CA158" s="35" t="s">
        <v>157</v>
      </c>
    </row>
    <row r="159" spans="1:79" ht="45" x14ac:dyDescent="0.25">
      <c r="A159" s="30" t="s">
        <v>1850</v>
      </c>
      <c r="B159" s="43" t="e">
        <f>VLOOKUP(A159,'2018 Yes Tab'!A$2:B$307,2,FALSE)</f>
        <v>#N/A</v>
      </c>
      <c r="C159" s="43"/>
      <c r="D159" s="30" t="s">
        <v>1851</v>
      </c>
      <c r="E159" s="30" t="s">
        <v>1852</v>
      </c>
      <c r="F159" s="51">
        <f>VLOOKUP(A159,Population!A10:C953,2,FALSE)</f>
        <v>699</v>
      </c>
      <c r="G159" s="30" t="s">
        <v>164</v>
      </c>
      <c r="H159" s="31" t="s">
        <v>1853</v>
      </c>
      <c r="I159" s="31" t="s">
        <v>164</v>
      </c>
      <c r="J159" s="31" t="s">
        <v>1470</v>
      </c>
      <c r="K159" s="31" t="s">
        <v>233</v>
      </c>
      <c r="L159" s="31" t="s">
        <v>157</v>
      </c>
      <c r="M159" s="31" t="s">
        <v>340</v>
      </c>
      <c r="N159" s="31" t="s">
        <v>1854</v>
      </c>
      <c r="O159" s="31" t="s">
        <v>893</v>
      </c>
      <c r="P159" s="31" t="s">
        <v>1855</v>
      </c>
      <c r="Q159" s="31" t="s">
        <v>157</v>
      </c>
      <c r="R159" s="31" t="s">
        <v>662</v>
      </c>
      <c r="S159" s="31" t="s">
        <v>164</v>
      </c>
      <c r="T159" s="31" t="s">
        <v>1470</v>
      </c>
      <c r="U159" s="31" t="s">
        <v>233</v>
      </c>
      <c r="V159" s="31" t="s">
        <v>157</v>
      </c>
      <c r="W159" s="31" t="s">
        <v>340</v>
      </c>
      <c r="X159" s="31" t="s">
        <v>1854</v>
      </c>
      <c r="Y159" s="31" t="s">
        <v>1856</v>
      </c>
      <c r="Z159" s="31" t="s">
        <v>1857</v>
      </c>
      <c r="AA159" s="31" t="s">
        <v>157</v>
      </c>
      <c r="AB159" s="31" t="s">
        <v>157</v>
      </c>
      <c r="AC159" s="31" t="s">
        <v>157</v>
      </c>
      <c r="AD159" s="31" t="s">
        <v>157</v>
      </c>
      <c r="AE159" s="31" t="s">
        <v>157</v>
      </c>
      <c r="AF159" s="31" t="s">
        <v>157</v>
      </c>
      <c r="AG159" s="31" t="s">
        <v>157</v>
      </c>
      <c r="AH159" s="32" t="s">
        <v>1853</v>
      </c>
      <c r="AI159" s="32" t="s">
        <v>662</v>
      </c>
      <c r="AJ159" s="32" t="s">
        <v>1858</v>
      </c>
      <c r="AK159" s="32" t="s">
        <v>164</v>
      </c>
      <c r="AL159" s="32" t="s">
        <v>595</v>
      </c>
      <c r="AM159" s="32" t="s">
        <v>340</v>
      </c>
      <c r="AN159" s="32" t="s">
        <v>233</v>
      </c>
      <c r="AO159" s="32" t="s">
        <v>157</v>
      </c>
      <c r="AP159" s="32" t="s">
        <v>1859</v>
      </c>
      <c r="AQ159" s="32" t="s">
        <v>157</v>
      </c>
      <c r="AR159" s="32" t="s">
        <v>1860</v>
      </c>
      <c r="AS159" s="32" t="s">
        <v>157</v>
      </c>
      <c r="AT159" s="32" t="s">
        <v>247</v>
      </c>
      <c r="AU159" s="32" t="s">
        <v>157</v>
      </c>
      <c r="AV159" s="32" t="s">
        <v>1861</v>
      </c>
      <c r="AW159" s="32" t="s">
        <v>157</v>
      </c>
      <c r="AX159" s="32" t="s">
        <v>157</v>
      </c>
      <c r="AY159" s="32" t="s">
        <v>157</v>
      </c>
      <c r="AZ159" s="32" t="s">
        <v>164</v>
      </c>
      <c r="BA159" s="32" t="s">
        <v>157</v>
      </c>
      <c r="BB159" s="32" t="s">
        <v>340</v>
      </c>
      <c r="BC159" s="32" t="s">
        <v>233</v>
      </c>
      <c r="BD159" s="32" t="s">
        <v>157</v>
      </c>
      <c r="BE159" s="32" t="s">
        <v>1862</v>
      </c>
      <c r="BF159" s="32" t="s">
        <v>157</v>
      </c>
      <c r="BG159" s="32" t="s">
        <v>1860</v>
      </c>
      <c r="BH159" s="32" t="s">
        <v>157</v>
      </c>
      <c r="BI159" s="32" t="s">
        <v>247</v>
      </c>
      <c r="BJ159" s="32" t="s">
        <v>157</v>
      </c>
      <c r="BK159" s="32" t="s">
        <v>1863</v>
      </c>
      <c r="BL159" s="32" t="s">
        <v>157</v>
      </c>
      <c r="BM159" s="32" t="s">
        <v>157</v>
      </c>
      <c r="BN159" s="33" t="s">
        <v>210</v>
      </c>
      <c r="BO159" s="33" t="s">
        <v>157</v>
      </c>
      <c r="BP159" s="33" t="s">
        <v>157</v>
      </c>
      <c r="BQ159" s="33" t="s">
        <v>157</v>
      </c>
      <c r="BR159" s="33" t="s">
        <v>157</v>
      </c>
      <c r="BS159" s="33" t="s">
        <v>157</v>
      </c>
      <c r="BT159" s="33" t="s">
        <v>157</v>
      </c>
      <c r="BU159" s="34" t="s">
        <v>162</v>
      </c>
      <c r="BV159" s="34" t="s">
        <v>157</v>
      </c>
      <c r="BW159" s="34" t="s">
        <v>162</v>
      </c>
      <c r="BX159" s="34" t="s">
        <v>157</v>
      </c>
      <c r="BY159" s="35" t="s">
        <v>1864</v>
      </c>
      <c r="BZ159" s="35" t="s">
        <v>157</v>
      </c>
      <c r="CA159" s="35" t="s">
        <v>157</v>
      </c>
    </row>
    <row r="160" spans="1:79" ht="105" x14ac:dyDescent="0.25">
      <c r="A160" s="30" t="s">
        <v>5951</v>
      </c>
      <c r="B160" s="43" t="e">
        <f>VLOOKUP(A160,'2018 Yes Tab'!A$2:B$307,2,FALSE)</f>
        <v>#N/A</v>
      </c>
      <c r="C160" s="43"/>
      <c r="D160" s="30" t="s">
        <v>2350</v>
      </c>
      <c r="E160" s="30" t="s">
        <v>2351</v>
      </c>
      <c r="F160" s="51">
        <f>VLOOKUP(A160,Population!A3:C946,2,FALSE)</f>
        <v>1883</v>
      </c>
      <c r="G160" s="30" t="s">
        <v>164</v>
      </c>
      <c r="H160" s="31" t="s">
        <v>2352</v>
      </c>
      <c r="I160" s="31" t="s">
        <v>164</v>
      </c>
      <c r="J160" s="31" t="s">
        <v>2353</v>
      </c>
      <c r="K160" s="31" t="s">
        <v>233</v>
      </c>
      <c r="L160" s="31" t="s">
        <v>157</v>
      </c>
      <c r="M160" s="31" t="s">
        <v>340</v>
      </c>
      <c r="N160" s="31" t="s">
        <v>2354</v>
      </c>
      <c r="O160" s="31" t="s">
        <v>2355</v>
      </c>
      <c r="P160" s="31" t="s">
        <v>2356</v>
      </c>
      <c r="Q160" s="31" t="s">
        <v>157</v>
      </c>
      <c r="R160" s="31" t="s">
        <v>396</v>
      </c>
      <c r="S160" s="31" t="s">
        <v>164</v>
      </c>
      <c r="T160" s="31" t="s">
        <v>2357</v>
      </c>
      <c r="U160" s="31" t="s">
        <v>233</v>
      </c>
      <c r="V160" s="31" t="s">
        <v>157</v>
      </c>
      <c r="W160" s="31" t="s">
        <v>340</v>
      </c>
      <c r="X160" s="31" t="s">
        <v>2354</v>
      </c>
      <c r="Y160" s="31" t="s">
        <v>2358</v>
      </c>
      <c r="Z160" s="31" t="s">
        <v>2359</v>
      </c>
      <c r="AA160" s="31" t="s">
        <v>157</v>
      </c>
      <c r="AB160" s="31" t="s">
        <v>809</v>
      </c>
      <c r="AC160" s="31" t="s">
        <v>157</v>
      </c>
      <c r="AD160" s="31" t="s">
        <v>157</v>
      </c>
      <c r="AE160" s="31" t="s">
        <v>157</v>
      </c>
      <c r="AF160" s="31" t="s">
        <v>157</v>
      </c>
      <c r="AG160" s="31" t="s">
        <v>157</v>
      </c>
      <c r="AH160" s="32" t="s">
        <v>2360</v>
      </c>
      <c r="AI160" s="32" t="s">
        <v>2361</v>
      </c>
      <c r="AJ160" s="32" t="s">
        <v>2362</v>
      </c>
      <c r="AK160" s="32" t="s">
        <v>164</v>
      </c>
      <c r="AL160" s="32" t="s">
        <v>2363</v>
      </c>
      <c r="AM160" s="32" t="s">
        <v>340</v>
      </c>
      <c r="AN160" s="32" t="s">
        <v>233</v>
      </c>
      <c r="AO160" s="32" t="s">
        <v>157</v>
      </c>
      <c r="AP160" s="32" t="s">
        <v>2364</v>
      </c>
      <c r="AQ160" s="32" t="s">
        <v>157</v>
      </c>
      <c r="AR160" s="32" t="s">
        <v>2365</v>
      </c>
      <c r="AS160" s="32" t="s">
        <v>157</v>
      </c>
      <c r="AT160" s="32" t="s">
        <v>2366</v>
      </c>
      <c r="AU160" s="32" t="s">
        <v>157</v>
      </c>
      <c r="AV160" s="32" t="s">
        <v>157</v>
      </c>
      <c r="AW160" s="32" t="s">
        <v>157</v>
      </c>
      <c r="AX160" s="32" t="s">
        <v>157</v>
      </c>
      <c r="AY160" s="32" t="s">
        <v>2367</v>
      </c>
      <c r="AZ160" s="32" t="s">
        <v>164</v>
      </c>
      <c r="BA160" s="32" t="s">
        <v>2368</v>
      </c>
      <c r="BB160" s="32" t="s">
        <v>340</v>
      </c>
      <c r="BC160" s="32" t="s">
        <v>233</v>
      </c>
      <c r="BD160" s="32" t="s">
        <v>157</v>
      </c>
      <c r="BE160" s="32" t="s">
        <v>2369</v>
      </c>
      <c r="BF160" s="32" t="s">
        <v>157</v>
      </c>
      <c r="BG160" s="32" t="s">
        <v>2370</v>
      </c>
      <c r="BH160" s="32" t="s">
        <v>157</v>
      </c>
      <c r="BI160" s="32" t="s">
        <v>2366</v>
      </c>
      <c r="BJ160" s="32" t="s">
        <v>157</v>
      </c>
      <c r="BK160" s="32" t="s">
        <v>157</v>
      </c>
      <c r="BL160" s="32" t="s">
        <v>157</v>
      </c>
      <c r="BM160" s="32" t="s">
        <v>157</v>
      </c>
      <c r="BN160" s="33" t="s">
        <v>162</v>
      </c>
      <c r="BO160" s="33" t="s">
        <v>157</v>
      </c>
      <c r="BP160" s="33" t="s">
        <v>157</v>
      </c>
      <c r="BQ160" s="33" t="s">
        <v>157</v>
      </c>
      <c r="BR160" s="33" t="s">
        <v>157</v>
      </c>
      <c r="BS160" s="33" t="s">
        <v>157</v>
      </c>
      <c r="BT160" s="33" t="s">
        <v>157</v>
      </c>
      <c r="BU160" s="34" t="s">
        <v>164</v>
      </c>
      <c r="BV160" s="34" t="s">
        <v>710</v>
      </c>
      <c r="BW160" s="34" t="s">
        <v>162</v>
      </c>
      <c r="BX160" s="34" t="s">
        <v>157</v>
      </c>
      <c r="BY160" s="35" t="s">
        <v>2371</v>
      </c>
      <c r="BZ160" s="35" t="s">
        <v>2372</v>
      </c>
      <c r="CA160" s="35" t="s">
        <v>157</v>
      </c>
    </row>
    <row r="161" spans="1:79" ht="60" x14ac:dyDescent="0.25">
      <c r="A161" s="30" t="s">
        <v>5943</v>
      </c>
      <c r="B161" s="43" t="e">
        <f>VLOOKUP(A161,'2018 Yes Tab'!A$2:B$307,2,FALSE)</f>
        <v>#N/A</v>
      </c>
      <c r="C161" s="43"/>
      <c r="D161" s="30" t="s">
        <v>5547</v>
      </c>
      <c r="E161" s="30" t="s">
        <v>5548</v>
      </c>
      <c r="F161" s="51">
        <f>VLOOKUP(A161,Population!A13:C956,2,FALSE)</f>
        <v>196</v>
      </c>
      <c r="G161" s="30" t="s">
        <v>164</v>
      </c>
      <c r="H161" s="31" t="s">
        <v>563</v>
      </c>
      <c r="I161" s="31" t="s">
        <v>164</v>
      </c>
      <c r="J161" s="31" t="s">
        <v>1340</v>
      </c>
      <c r="K161" s="31" t="s">
        <v>233</v>
      </c>
      <c r="L161" s="31" t="s">
        <v>157</v>
      </c>
      <c r="M161" s="31" t="s">
        <v>273</v>
      </c>
      <c r="N161" s="31" t="s">
        <v>830</v>
      </c>
      <c r="O161" s="31" t="s">
        <v>1829</v>
      </c>
      <c r="P161" s="31" t="s">
        <v>463</v>
      </c>
      <c r="Q161" s="31" t="s">
        <v>157</v>
      </c>
      <c r="R161" s="31" t="s">
        <v>377</v>
      </c>
      <c r="S161" s="31" t="s">
        <v>164</v>
      </c>
      <c r="T161" s="31" t="s">
        <v>1340</v>
      </c>
      <c r="U161" s="31" t="s">
        <v>233</v>
      </c>
      <c r="V161" s="31" t="s">
        <v>157</v>
      </c>
      <c r="W161" s="31" t="s">
        <v>273</v>
      </c>
      <c r="X161" s="31" t="s">
        <v>830</v>
      </c>
      <c r="Y161" s="31" t="s">
        <v>157</v>
      </c>
      <c r="Z161" s="31" t="s">
        <v>157</v>
      </c>
      <c r="AA161" s="31" t="s">
        <v>5549</v>
      </c>
      <c r="AB161" s="31" t="s">
        <v>259</v>
      </c>
      <c r="AC161" s="31" t="s">
        <v>157</v>
      </c>
      <c r="AD161" s="31" t="s">
        <v>157</v>
      </c>
      <c r="AE161" s="31" t="s">
        <v>157</v>
      </c>
      <c r="AF161" s="31" t="s">
        <v>157</v>
      </c>
      <c r="AG161" s="31" t="s">
        <v>157</v>
      </c>
      <c r="AH161" s="32" t="s">
        <v>563</v>
      </c>
      <c r="AI161" s="32" t="s">
        <v>377</v>
      </c>
      <c r="AJ161" s="32" t="s">
        <v>5550</v>
      </c>
      <c r="AK161" s="32" t="s">
        <v>164</v>
      </c>
      <c r="AL161" s="32" t="s">
        <v>5550</v>
      </c>
      <c r="AM161" s="32" t="s">
        <v>157</v>
      </c>
      <c r="AN161" s="32" t="s">
        <v>167</v>
      </c>
      <c r="AO161" s="32" t="s">
        <v>5551</v>
      </c>
      <c r="AP161" s="32" t="s">
        <v>340</v>
      </c>
      <c r="AQ161" s="32" t="s">
        <v>157</v>
      </c>
      <c r="AR161" s="32" t="s">
        <v>157</v>
      </c>
      <c r="AS161" s="32" t="s">
        <v>157</v>
      </c>
      <c r="AT161" s="32" t="s">
        <v>259</v>
      </c>
      <c r="AU161" s="32" t="s">
        <v>157</v>
      </c>
      <c r="AV161" s="32" t="s">
        <v>157</v>
      </c>
      <c r="AW161" s="32" t="s">
        <v>157</v>
      </c>
      <c r="AX161" s="32" t="s">
        <v>157</v>
      </c>
      <c r="AY161" s="32" t="s">
        <v>5550</v>
      </c>
      <c r="AZ161" s="32" t="s">
        <v>164</v>
      </c>
      <c r="BA161" s="32" t="s">
        <v>5550</v>
      </c>
      <c r="BB161" s="32" t="s">
        <v>157</v>
      </c>
      <c r="BC161" s="32" t="s">
        <v>167</v>
      </c>
      <c r="BD161" s="32" t="s">
        <v>5551</v>
      </c>
      <c r="BE161" s="32" t="s">
        <v>340</v>
      </c>
      <c r="BF161" s="32" t="s">
        <v>157</v>
      </c>
      <c r="BG161" s="32" t="s">
        <v>157</v>
      </c>
      <c r="BH161" s="32" t="s">
        <v>157</v>
      </c>
      <c r="BI161" s="32" t="s">
        <v>259</v>
      </c>
      <c r="BJ161" s="32" t="s">
        <v>157</v>
      </c>
      <c r="BK161" s="32" t="s">
        <v>157</v>
      </c>
      <c r="BL161" s="32" t="s">
        <v>157</v>
      </c>
      <c r="BM161" s="32" t="s">
        <v>157</v>
      </c>
      <c r="BN161" s="33" t="s">
        <v>162</v>
      </c>
      <c r="BO161" s="33" t="s">
        <v>157</v>
      </c>
      <c r="BP161" s="33" t="s">
        <v>157</v>
      </c>
      <c r="BQ161" s="33" t="s">
        <v>157</v>
      </c>
      <c r="BR161" s="33" t="s">
        <v>157</v>
      </c>
      <c r="BS161" s="33" t="s">
        <v>157</v>
      </c>
      <c r="BT161" s="33" t="s">
        <v>157</v>
      </c>
      <c r="BU161" s="34" t="s">
        <v>164</v>
      </c>
      <c r="BV161" s="34" t="s">
        <v>211</v>
      </c>
      <c r="BW161" s="34" t="s">
        <v>162</v>
      </c>
      <c r="BX161" s="34" t="s">
        <v>157</v>
      </c>
      <c r="BY161" s="35" t="s">
        <v>5552</v>
      </c>
      <c r="BZ161" s="35" t="s">
        <v>162</v>
      </c>
      <c r="CA161" s="35" t="s">
        <v>157</v>
      </c>
    </row>
    <row r="162" spans="1:79" ht="75" x14ac:dyDescent="0.25">
      <c r="A162" s="30" t="s">
        <v>4325</v>
      </c>
      <c r="B162" s="43" t="e">
        <f>VLOOKUP(A162,'2018 Yes Tab'!A$2:B$307,2,FALSE)</f>
        <v>#N/A</v>
      </c>
      <c r="C162" s="43"/>
      <c r="D162" s="30" t="s">
        <v>4326</v>
      </c>
      <c r="E162" s="30" t="s">
        <v>4327</v>
      </c>
      <c r="F162" s="51">
        <f>VLOOKUP(A162,Population!A15:C958,2,FALSE)</f>
        <v>429</v>
      </c>
      <c r="G162" s="30" t="s">
        <v>164</v>
      </c>
      <c r="H162" s="31" t="s">
        <v>1671</v>
      </c>
      <c r="I162" s="31" t="s">
        <v>164</v>
      </c>
      <c r="J162" s="31" t="s">
        <v>4328</v>
      </c>
      <c r="K162" s="31" t="s">
        <v>233</v>
      </c>
      <c r="L162" s="31" t="s">
        <v>157</v>
      </c>
      <c r="M162" s="31" t="s">
        <v>503</v>
      </c>
      <c r="N162" s="31" t="s">
        <v>4329</v>
      </c>
      <c r="O162" s="31" t="s">
        <v>4330</v>
      </c>
      <c r="P162" s="31" t="s">
        <v>4331</v>
      </c>
      <c r="Q162" s="31" t="s">
        <v>157</v>
      </c>
      <c r="R162" s="31" t="s">
        <v>662</v>
      </c>
      <c r="S162" s="31" t="s">
        <v>164</v>
      </c>
      <c r="T162" s="31" t="s">
        <v>4328</v>
      </c>
      <c r="U162" s="31" t="s">
        <v>233</v>
      </c>
      <c r="V162" s="31" t="s">
        <v>157</v>
      </c>
      <c r="W162" s="31" t="s">
        <v>503</v>
      </c>
      <c r="X162" s="31" t="s">
        <v>4329</v>
      </c>
      <c r="Y162" s="31" t="s">
        <v>4332</v>
      </c>
      <c r="Z162" s="31" t="s">
        <v>4333</v>
      </c>
      <c r="AA162" s="31" t="s">
        <v>157</v>
      </c>
      <c r="AB162" s="31" t="s">
        <v>259</v>
      </c>
      <c r="AC162" s="31" t="s">
        <v>4334</v>
      </c>
      <c r="AD162" s="31" t="s">
        <v>157</v>
      </c>
      <c r="AE162" s="31" t="s">
        <v>157</v>
      </c>
      <c r="AF162" s="31" t="s">
        <v>157</v>
      </c>
      <c r="AG162" s="31" t="s">
        <v>157</v>
      </c>
      <c r="AH162" s="32" t="s">
        <v>3587</v>
      </c>
      <c r="AI162" s="32" t="s">
        <v>344</v>
      </c>
      <c r="AJ162" s="32" t="s">
        <v>4335</v>
      </c>
      <c r="AK162" s="32" t="s">
        <v>164</v>
      </c>
      <c r="AL162" s="32" t="s">
        <v>4335</v>
      </c>
      <c r="AM162" s="32" t="s">
        <v>4336</v>
      </c>
      <c r="AN162" s="32" t="s">
        <v>233</v>
      </c>
      <c r="AO162" s="32" t="s">
        <v>157</v>
      </c>
      <c r="AP162" s="32" t="s">
        <v>4337</v>
      </c>
      <c r="AQ162" s="32" t="s">
        <v>157</v>
      </c>
      <c r="AR162" s="32" t="s">
        <v>4337</v>
      </c>
      <c r="AS162" s="32" t="s">
        <v>157</v>
      </c>
      <c r="AT162" s="32" t="s">
        <v>259</v>
      </c>
      <c r="AU162" s="32" t="s">
        <v>4338</v>
      </c>
      <c r="AV162" s="32" t="s">
        <v>157</v>
      </c>
      <c r="AW162" s="32" t="s">
        <v>157</v>
      </c>
      <c r="AX162" s="32" t="s">
        <v>157</v>
      </c>
      <c r="AY162" s="32" t="s">
        <v>4335</v>
      </c>
      <c r="AZ162" s="32" t="s">
        <v>164</v>
      </c>
      <c r="BA162" s="32" t="s">
        <v>4335</v>
      </c>
      <c r="BB162" s="32" t="s">
        <v>503</v>
      </c>
      <c r="BC162" s="32" t="s">
        <v>233</v>
      </c>
      <c r="BD162" s="32" t="s">
        <v>157</v>
      </c>
      <c r="BE162" s="32" t="s">
        <v>4337</v>
      </c>
      <c r="BF162" s="32" t="s">
        <v>157</v>
      </c>
      <c r="BG162" s="32" t="s">
        <v>4337</v>
      </c>
      <c r="BH162" s="32" t="s">
        <v>157</v>
      </c>
      <c r="BI162" s="32" t="s">
        <v>259</v>
      </c>
      <c r="BJ162" s="32" t="s">
        <v>4339</v>
      </c>
      <c r="BK162" s="32" t="s">
        <v>157</v>
      </c>
      <c r="BL162" s="32" t="s">
        <v>157</v>
      </c>
      <c r="BM162" s="32" t="s">
        <v>157</v>
      </c>
      <c r="BN162" s="33" t="s">
        <v>162</v>
      </c>
      <c r="BO162" s="33" t="s">
        <v>157</v>
      </c>
      <c r="BP162" s="33" t="s">
        <v>157</v>
      </c>
      <c r="BQ162" s="33" t="s">
        <v>157</v>
      </c>
      <c r="BR162" s="33" t="s">
        <v>157</v>
      </c>
      <c r="BS162" s="33" t="s">
        <v>157</v>
      </c>
      <c r="BT162" s="33" t="s">
        <v>157</v>
      </c>
      <c r="BU162" s="34" t="s">
        <v>164</v>
      </c>
      <c r="BV162" s="34" t="s">
        <v>470</v>
      </c>
      <c r="BW162" s="34" t="s">
        <v>164</v>
      </c>
      <c r="BX162" s="34" t="s">
        <v>4340</v>
      </c>
      <c r="BY162" s="35" t="s">
        <v>4341</v>
      </c>
      <c r="BZ162" s="35" t="s">
        <v>4342</v>
      </c>
      <c r="CA162" s="35" t="s">
        <v>4343</v>
      </c>
    </row>
    <row r="163" spans="1:79" ht="45" x14ac:dyDescent="0.25">
      <c r="A163" s="30" t="s">
        <v>3344</v>
      </c>
      <c r="B163" s="43" t="e">
        <f>VLOOKUP(A163,'2018 Yes Tab'!A$2:B$307,2,FALSE)</f>
        <v>#N/A</v>
      </c>
      <c r="C163" s="43"/>
      <c r="D163" s="30" t="s">
        <v>3345</v>
      </c>
      <c r="E163" s="30" t="s">
        <v>3346</v>
      </c>
      <c r="F163" s="51">
        <f>VLOOKUP(A163,Population!A16:C959,2,FALSE)</f>
        <v>206</v>
      </c>
      <c r="G163" s="30" t="s">
        <v>164</v>
      </c>
      <c r="H163" s="31" t="s">
        <v>3347</v>
      </c>
      <c r="I163" s="31" t="s">
        <v>164</v>
      </c>
      <c r="J163" s="31" t="s">
        <v>964</v>
      </c>
      <c r="K163" s="31" t="s">
        <v>233</v>
      </c>
      <c r="L163" s="31" t="s">
        <v>157</v>
      </c>
      <c r="M163" s="31" t="s">
        <v>273</v>
      </c>
      <c r="N163" s="31" t="s">
        <v>169</v>
      </c>
      <c r="O163" s="31" t="s">
        <v>1384</v>
      </c>
      <c r="P163" s="31" t="s">
        <v>455</v>
      </c>
      <c r="Q163" s="31" t="s">
        <v>157</v>
      </c>
      <c r="R163" s="31" t="s">
        <v>340</v>
      </c>
      <c r="S163" s="31" t="s">
        <v>162</v>
      </c>
      <c r="T163" s="31" t="s">
        <v>157</v>
      </c>
      <c r="U163" s="31" t="s">
        <v>157</v>
      </c>
      <c r="V163" s="31" t="s">
        <v>157</v>
      </c>
      <c r="W163" s="31" t="s">
        <v>157</v>
      </c>
      <c r="X163" s="31" t="s">
        <v>157</v>
      </c>
      <c r="Y163" s="31" t="s">
        <v>157</v>
      </c>
      <c r="Z163" s="31" t="s">
        <v>157</v>
      </c>
      <c r="AA163" s="31" t="s">
        <v>157</v>
      </c>
      <c r="AB163" s="31" t="s">
        <v>157</v>
      </c>
      <c r="AC163" s="31" t="s">
        <v>157</v>
      </c>
      <c r="AD163" s="31" t="s">
        <v>157</v>
      </c>
      <c r="AE163" s="31" t="s">
        <v>157</v>
      </c>
      <c r="AF163" s="31" t="s">
        <v>157</v>
      </c>
      <c r="AG163" s="31" t="s">
        <v>157</v>
      </c>
      <c r="AH163" s="32" t="s">
        <v>3347</v>
      </c>
      <c r="AI163" s="32" t="s">
        <v>340</v>
      </c>
      <c r="AJ163" s="32" t="s">
        <v>1551</v>
      </c>
      <c r="AK163" s="32" t="s">
        <v>164</v>
      </c>
      <c r="AL163" s="32" t="s">
        <v>1739</v>
      </c>
      <c r="AM163" s="32" t="s">
        <v>273</v>
      </c>
      <c r="AN163" s="32" t="s">
        <v>233</v>
      </c>
      <c r="AO163" s="32" t="s">
        <v>157</v>
      </c>
      <c r="AP163" s="32" t="s">
        <v>967</v>
      </c>
      <c r="AQ163" s="32" t="s">
        <v>157</v>
      </c>
      <c r="AR163" s="32" t="s">
        <v>967</v>
      </c>
      <c r="AS163" s="32" t="s">
        <v>157</v>
      </c>
      <c r="AT163" s="32" t="s">
        <v>247</v>
      </c>
      <c r="AU163" s="32" t="s">
        <v>157</v>
      </c>
      <c r="AV163" s="32" t="s">
        <v>3348</v>
      </c>
      <c r="AW163" s="32" t="s">
        <v>157</v>
      </c>
      <c r="AX163" s="32" t="s">
        <v>157</v>
      </c>
      <c r="AY163" s="32" t="s">
        <v>157</v>
      </c>
      <c r="AZ163" s="32" t="s">
        <v>164</v>
      </c>
      <c r="BA163" s="32" t="s">
        <v>157</v>
      </c>
      <c r="BB163" s="32" t="s">
        <v>157</v>
      </c>
      <c r="BC163" s="32" t="s">
        <v>157</v>
      </c>
      <c r="BD163" s="32" t="s">
        <v>157</v>
      </c>
      <c r="BE163" s="32" t="s">
        <v>157</v>
      </c>
      <c r="BF163" s="32" t="s">
        <v>157</v>
      </c>
      <c r="BG163" s="32" t="s">
        <v>157</v>
      </c>
      <c r="BH163" s="32" t="s">
        <v>157</v>
      </c>
      <c r="BI163" s="32" t="s">
        <v>157</v>
      </c>
      <c r="BJ163" s="32" t="s">
        <v>157</v>
      </c>
      <c r="BK163" s="32" t="s">
        <v>157</v>
      </c>
      <c r="BL163" s="32" t="s">
        <v>157</v>
      </c>
      <c r="BM163" s="32" t="s">
        <v>157</v>
      </c>
      <c r="BN163" s="33" t="s">
        <v>162</v>
      </c>
      <c r="BO163" s="33" t="s">
        <v>157</v>
      </c>
      <c r="BP163" s="33" t="s">
        <v>157</v>
      </c>
      <c r="BQ163" s="33" t="s">
        <v>157</v>
      </c>
      <c r="BR163" s="33" t="s">
        <v>157</v>
      </c>
      <c r="BS163" s="33" t="s">
        <v>157</v>
      </c>
      <c r="BT163" s="33" t="s">
        <v>157</v>
      </c>
      <c r="BU163" s="34" t="s">
        <v>162</v>
      </c>
      <c r="BV163" s="34" t="s">
        <v>157</v>
      </c>
      <c r="BW163" s="34" t="s">
        <v>164</v>
      </c>
      <c r="BX163" s="34" t="s">
        <v>219</v>
      </c>
      <c r="BY163" s="35" t="s">
        <v>3349</v>
      </c>
      <c r="BZ163" s="35" t="s">
        <v>580</v>
      </c>
      <c r="CA163" s="35" t="s">
        <v>580</v>
      </c>
    </row>
    <row r="164" spans="1:79" ht="30" x14ac:dyDescent="0.25">
      <c r="A164" s="30" t="s">
        <v>5887</v>
      </c>
      <c r="B164" s="43" t="e">
        <f>VLOOKUP(A164,'2018 Yes Tab'!A$2:B$307,2,FALSE)</f>
        <v>#N/A</v>
      </c>
      <c r="C164" s="43"/>
      <c r="D164" s="30" t="s">
        <v>1994</v>
      </c>
      <c r="E164" s="30" t="s">
        <v>1995</v>
      </c>
      <c r="F164" s="51">
        <f>VLOOKUP(A164,Population!A17:C960,2,FALSE)</f>
        <v>4170</v>
      </c>
      <c r="G164" s="30" t="s">
        <v>164</v>
      </c>
      <c r="H164" s="31" t="s">
        <v>1996</v>
      </c>
      <c r="I164" s="31" t="s">
        <v>164</v>
      </c>
      <c r="J164" s="31" t="s">
        <v>816</v>
      </c>
      <c r="K164" s="31" t="s">
        <v>614</v>
      </c>
      <c r="L164" s="31" t="s">
        <v>157</v>
      </c>
      <c r="M164" s="31" t="s">
        <v>1777</v>
      </c>
      <c r="N164" s="31" t="s">
        <v>1997</v>
      </c>
      <c r="O164" s="31" t="s">
        <v>157</v>
      </c>
      <c r="P164" s="31" t="s">
        <v>157</v>
      </c>
      <c r="Q164" s="31" t="s">
        <v>157</v>
      </c>
      <c r="R164" s="31" t="s">
        <v>261</v>
      </c>
      <c r="S164" s="31" t="s">
        <v>164</v>
      </c>
      <c r="T164" s="31" t="s">
        <v>1998</v>
      </c>
      <c r="U164" s="31" t="s">
        <v>614</v>
      </c>
      <c r="V164" s="31" t="s">
        <v>157</v>
      </c>
      <c r="W164" s="31" t="s">
        <v>1777</v>
      </c>
      <c r="X164" s="31" t="s">
        <v>1999</v>
      </c>
      <c r="Y164" s="31" t="s">
        <v>157</v>
      </c>
      <c r="Z164" s="31" t="s">
        <v>157</v>
      </c>
      <c r="AA164" s="31" t="s">
        <v>157</v>
      </c>
      <c r="AB164" s="31" t="s">
        <v>259</v>
      </c>
      <c r="AC164" s="31" t="s">
        <v>157</v>
      </c>
      <c r="AD164" s="31" t="s">
        <v>157</v>
      </c>
      <c r="AE164" s="31" t="s">
        <v>157</v>
      </c>
      <c r="AF164" s="31" t="s">
        <v>157</v>
      </c>
      <c r="AG164" s="31" t="s">
        <v>157</v>
      </c>
      <c r="AH164" s="32" t="s">
        <v>503</v>
      </c>
      <c r="AI164" s="32" t="s">
        <v>261</v>
      </c>
      <c r="AJ164" s="32" t="s">
        <v>1372</v>
      </c>
      <c r="AK164" s="32" t="s">
        <v>164</v>
      </c>
      <c r="AL164" s="32" t="s">
        <v>1749</v>
      </c>
      <c r="AM164" s="32" t="s">
        <v>2000</v>
      </c>
      <c r="AN164" s="32" t="s">
        <v>614</v>
      </c>
      <c r="AO164" s="32" t="s">
        <v>157</v>
      </c>
      <c r="AP164" s="32" t="s">
        <v>2001</v>
      </c>
      <c r="AQ164" s="32" t="s">
        <v>157</v>
      </c>
      <c r="AR164" s="32" t="s">
        <v>157</v>
      </c>
      <c r="AS164" s="32" t="s">
        <v>157</v>
      </c>
      <c r="AT164" s="32" t="s">
        <v>259</v>
      </c>
      <c r="AU164" s="32" t="s">
        <v>157</v>
      </c>
      <c r="AV164" s="32" t="s">
        <v>157</v>
      </c>
      <c r="AW164" s="32" t="s">
        <v>157</v>
      </c>
      <c r="AX164" s="32" t="s">
        <v>157</v>
      </c>
      <c r="AY164" s="32" t="s">
        <v>1372</v>
      </c>
      <c r="AZ164" s="32" t="s">
        <v>164</v>
      </c>
      <c r="BA164" s="32" t="s">
        <v>762</v>
      </c>
      <c r="BB164" s="32" t="s">
        <v>2000</v>
      </c>
      <c r="BC164" s="32" t="s">
        <v>614</v>
      </c>
      <c r="BD164" s="32" t="s">
        <v>157</v>
      </c>
      <c r="BE164" s="32" t="s">
        <v>2002</v>
      </c>
      <c r="BF164" s="32" t="s">
        <v>157</v>
      </c>
      <c r="BG164" s="32" t="s">
        <v>157</v>
      </c>
      <c r="BH164" s="32" t="s">
        <v>157</v>
      </c>
      <c r="BI164" s="32" t="s">
        <v>259</v>
      </c>
      <c r="BJ164" s="32" t="s">
        <v>157</v>
      </c>
      <c r="BK164" s="32" t="s">
        <v>157</v>
      </c>
      <c r="BL164" s="32" t="s">
        <v>157</v>
      </c>
      <c r="BM164" s="32" t="s">
        <v>157</v>
      </c>
      <c r="BN164" s="33" t="s">
        <v>164</v>
      </c>
      <c r="BO164" s="33" t="s">
        <v>1461</v>
      </c>
      <c r="BP164" s="33" t="s">
        <v>470</v>
      </c>
      <c r="BQ164" s="33" t="s">
        <v>167</v>
      </c>
      <c r="BR164" s="33" t="s">
        <v>157</v>
      </c>
      <c r="BS164" s="33" t="s">
        <v>2003</v>
      </c>
      <c r="BT164" s="33" t="s">
        <v>157</v>
      </c>
      <c r="BU164" s="34" t="s">
        <v>164</v>
      </c>
      <c r="BV164" s="34" t="s">
        <v>2004</v>
      </c>
      <c r="BW164" s="34" t="s">
        <v>164</v>
      </c>
      <c r="BX164" s="34" t="s">
        <v>2005</v>
      </c>
      <c r="BY164" s="35" t="s">
        <v>164</v>
      </c>
      <c r="BZ164" s="35" t="s">
        <v>162</v>
      </c>
      <c r="CA164" s="35" t="s">
        <v>157</v>
      </c>
    </row>
    <row r="165" spans="1:79" ht="60" x14ac:dyDescent="0.25">
      <c r="A165" s="30" t="s">
        <v>5577</v>
      </c>
      <c r="B165" s="43" t="e">
        <f>VLOOKUP(A165,'2018 Yes Tab'!A$2:B$307,2,FALSE)</f>
        <v>#N/A</v>
      </c>
      <c r="C165" s="43"/>
      <c r="D165" s="30" t="s">
        <v>5578</v>
      </c>
      <c r="E165" s="30" t="s">
        <v>5579</v>
      </c>
      <c r="F165" s="51">
        <f>VLOOKUP(A165,Population!A19:C962,2,FALSE)</f>
        <v>322</v>
      </c>
      <c r="G165" s="30" t="s">
        <v>164</v>
      </c>
      <c r="H165" s="31" t="s">
        <v>2705</v>
      </c>
      <c r="I165" s="31" t="s">
        <v>164</v>
      </c>
      <c r="J165" s="31" t="s">
        <v>762</v>
      </c>
      <c r="K165" s="31" t="s">
        <v>233</v>
      </c>
      <c r="L165" s="31" t="s">
        <v>157</v>
      </c>
      <c r="M165" s="31" t="s">
        <v>273</v>
      </c>
      <c r="N165" s="31" t="s">
        <v>5580</v>
      </c>
      <c r="O165" s="31" t="s">
        <v>1061</v>
      </c>
      <c r="P165" s="31" t="s">
        <v>5581</v>
      </c>
      <c r="Q165" s="31" t="s">
        <v>157</v>
      </c>
      <c r="R165" s="31" t="s">
        <v>574</v>
      </c>
      <c r="S165" s="31" t="s">
        <v>164</v>
      </c>
      <c r="T165" s="31" t="s">
        <v>762</v>
      </c>
      <c r="U165" s="31" t="s">
        <v>233</v>
      </c>
      <c r="V165" s="31" t="s">
        <v>157</v>
      </c>
      <c r="W165" s="31" t="s">
        <v>273</v>
      </c>
      <c r="X165" s="31" t="s">
        <v>5580</v>
      </c>
      <c r="Y165" s="31" t="s">
        <v>5582</v>
      </c>
      <c r="Z165" s="31" t="s">
        <v>5583</v>
      </c>
      <c r="AA165" s="31" t="s">
        <v>157</v>
      </c>
      <c r="AB165" s="31" t="s">
        <v>323</v>
      </c>
      <c r="AC165" s="31" t="s">
        <v>157</v>
      </c>
      <c r="AD165" s="31" t="s">
        <v>157</v>
      </c>
      <c r="AE165" s="31" t="s">
        <v>157</v>
      </c>
      <c r="AF165" s="31" t="s">
        <v>5584</v>
      </c>
      <c r="AG165" s="31" t="s">
        <v>157</v>
      </c>
      <c r="AH165" s="32" t="s">
        <v>2705</v>
      </c>
      <c r="AI165" s="32" t="s">
        <v>574</v>
      </c>
      <c r="AJ165" s="32" t="s">
        <v>1431</v>
      </c>
      <c r="AK165" s="32" t="s">
        <v>164</v>
      </c>
      <c r="AL165" s="32" t="s">
        <v>623</v>
      </c>
      <c r="AM165" s="32" t="s">
        <v>273</v>
      </c>
      <c r="AN165" s="32" t="s">
        <v>233</v>
      </c>
      <c r="AO165" s="32" t="s">
        <v>157</v>
      </c>
      <c r="AP165" s="32" t="s">
        <v>5585</v>
      </c>
      <c r="AQ165" s="32" t="s">
        <v>157</v>
      </c>
      <c r="AR165" s="32" t="s">
        <v>157</v>
      </c>
      <c r="AS165" s="32" t="s">
        <v>157</v>
      </c>
      <c r="AT165" s="32" t="s">
        <v>247</v>
      </c>
      <c r="AU165" s="32" t="s">
        <v>157</v>
      </c>
      <c r="AV165" s="32" t="s">
        <v>2520</v>
      </c>
      <c r="AW165" s="32" t="s">
        <v>157</v>
      </c>
      <c r="AX165" s="32" t="s">
        <v>157</v>
      </c>
      <c r="AY165" s="32" t="s">
        <v>574</v>
      </c>
      <c r="AZ165" s="32" t="s">
        <v>164</v>
      </c>
      <c r="BA165" s="32" t="s">
        <v>680</v>
      </c>
      <c r="BB165" s="32" t="s">
        <v>273</v>
      </c>
      <c r="BC165" s="32" t="s">
        <v>233</v>
      </c>
      <c r="BD165" s="32" t="s">
        <v>157</v>
      </c>
      <c r="BE165" s="32" t="s">
        <v>5585</v>
      </c>
      <c r="BF165" s="32" t="s">
        <v>157</v>
      </c>
      <c r="BG165" s="32" t="s">
        <v>157</v>
      </c>
      <c r="BH165" s="32" t="s">
        <v>157</v>
      </c>
      <c r="BI165" s="32" t="s">
        <v>247</v>
      </c>
      <c r="BJ165" s="32" t="s">
        <v>157</v>
      </c>
      <c r="BK165" s="32" t="s">
        <v>2520</v>
      </c>
      <c r="BL165" s="32" t="s">
        <v>157</v>
      </c>
      <c r="BM165" s="32" t="s">
        <v>157</v>
      </c>
      <c r="BN165" s="33" t="s">
        <v>162</v>
      </c>
      <c r="BO165" s="33" t="s">
        <v>157</v>
      </c>
      <c r="BP165" s="33" t="s">
        <v>157</v>
      </c>
      <c r="BQ165" s="33" t="s">
        <v>157</v>
      </c>
      <c r="BR165" s="33" t="s">
        <v>157</v>
      </c>
      <c r="BS165" s="33" t="s">
        <v>157</v>
      </c>
      <c r="BT165" s="33" t="s">
        <v>157</v>
      </c>
      <c r="BU165" s="34" t="s">
        <v>164</v>
      </c>
      <c r="BV165" s="34" t="s">
        <v>5586</v>
      </c>
      <c r="BW165" s="34" t="s">
        <v>162</v>
      </c>
      <c r="BX165" s="34" t="s">
        <v>157</v>
      </c>
      <c r="BY165" s="35" t="s">
        <v>5587</v>
      </c>
      <c r="BZ165" s="35" t="s">
        <v>381</v>
      </c>
      <c r="CA165" s="35" t="s">
        <v>157</v>
      </c>
    </row>
    <row r="166" spans="1:79" ht="60" x14ac:dyDescent="0.25">
      <c r="A166" s="30" t="s">
        <v>2091</v>
      </c>
      <c r="B166" s="43" t="e">
        <f>VLOOKUP(A166,'2018 Yes Tab'!A$2:B$307,2,FALSE)</f>
        <v>#N/A</v>
      </c>
      <c r="C166" s="43"/>
      <c r="D166" s="30" t="s">
        <v>2092</v>
      </c>
      <c r="E166" s="30" t="s">
        <v>2093</v>
      </c>
      <c r="F166" s="51">
        <f>VLOOKUP(A166,Population!A22:C965,2,FALSE)</f>
        <v>561</v>
      </c>
      <c r="G166" s="30" t="s">
        <v>164</v>
      </c>
      <c r="H166" s="31" t="s">
        <v>256</v>
      </c>
      <c r="I166" s="31" t="s">
        <v>164</v>
      </c>
      <c r="J166" s="31" t="s">
        <v>2094</v>
      </c>
      <c r="K166" s="31" t="s">
        <v>233</v>
      </c>
      <c r="L166" s="31" t="s">
        <v>157</v>
      </c>
      <c r="M166" s="31" t="s">
        <v>440</v>
      </c>
      <c r="N166" s="31" t="s">
        <v>2095</v>
      </c>
      <c r="O166" s="31" t="s">
        <v>2096</v>
      </c>
      <c r="P166" s="31" t="s">
        <v>2097</v>
      </c>
      <c r="Q166" s="31" t="s">
        <v>157</v>
      </c>
      <c r="R166" s="31" t="s">
        <v>261</v>
      </c>
      <c r="S166" s="31" t="s">
        <v>164</v>
      </c>
      <c r="T166" s="31" t="s">
        <v>2094</v>
      </c>
      <c r="U166" s="31" t="s">
        <v>233</v>
      </c>
      <c r="V166" s="31" t="s">
        <v>157</v>
      </c>
      <c r="W166" s="31" t="s">
        <v>440</v>
      </c>
      <c r="X166" s="31" t="s">
        <v>2095</v>
      </c>
      <c r="Y166" s="31" t="s">
        <v>2098</v>
      </c>
      <c r="Z166" s="31" t="s">
        <v>2099</v>
      </c>
      <c r="AA166" s="31" t="s">
        <v>157</v>
      </c>
      <c r="AB166" s="31" t="s">
        <v>241</v>
      </c>
      <c r="AC166" s="31" t="s">
        <v>157</v>
      </c>
      <c r="AD166" s="31" t="s">
        <v>2100</v>
      </c>
      <c r="AE166" s="31" t="s">
        <v>157</v>
      </c>
      <c r="AF166" s="31" t="s">
        <v>157</v>
      </c>
      <c r="AG166" s="31" t="s">
        <v>157</v>
      </c>
      <c r="AH166" s="32" t="s">
        <v>256</v>
      </c>
      <c r="AI166" s="32" t="s">
        <v>261</v>
      </c>
      <c r="AJ166" s="32" t="s">
        <v>2101</v>
      </c>
      <c r="AK166" s="32" t="s">
        <v>164</v>
      </c>
      <c r="AL166" s="32" t="s">
        <v>2102</v>
      </c>
      <c r="AM166" s="32" t="s">
        <v>440</v>
      </c>
      <c r="AN166" s="32" t="s">
        <v>233</v>
      </c>
      <c r="AO166" s="32" t="s">
        <v>157</v>
      </c>
      <c r="AP166" s="32" t="s">
        <v>2103</v>
      </c>
      <c r="AQ166" s="32" t="s">
        <v>157</v>
      </c>
      <c r="AR166" s="32" t="s">
        <v>157</v>
      </c>
      <c r="AS166" s="32" t="s">
        <v>157</v>
      </c>
      <c r="AT166" s="32" t="s">
        <v>359</v>
      </c>
      <c r="AU166" s="32" t="s">
        <v>157</v>
      </c>
      <c r="AV166" s="32" t="s">
        <v>157</v>
      </c>
      <c r="AW166" s="32" t="s">
        <v>2104</v>
      </c>
      <c r="AX166" s="32" t="s">
        <v>157</v>
      </c>
      <c r="AY166" s="32" t="s">
        <v>2101</v>
      </c>
      <c r="AZ166" s="32" t="s">
        <v>164</v>
      </c>
      <c r="BA166" s="32" t="s">
        <v>2102</v>
      </c>
      <c r="BB166" s="32" t="s">
        <v>440</v>
      </c>
      <c r="BC166" s="32" t="s">
        <v>233</v>
      </c>
      <c r="BD166" s="32" t="s">
        <v>157</v>
      </c>
      <c r="BE166" s="32" t="s">
        <v>2103</v>
      </c>
      <c r="BF166" s="32" t="s">
        <v>157</v>
      </c>
      <c r="BG166" s="32" t="s">
        <v>157</v>
      </c>
      <c r="BH166" s="32" t="s">
        <v>157</v>
      </c>
      <c r="BI166" s="32" t="s">
        <v>359</v>
      </c>
      <c r="BJ166" s="32" t="s">
        <v>157</v>
      </c>
      <c r="BK166" s="32" t="s">
        <v>157</v>
      </c>
      <c r="BL166" s="32" t="s">
        <v>2104</v>
      </c>
      <c r="BM166" s="32" t="s">
        <v>157</v>
      </c>
      <c r="BN166" s="33" t="s">
        <v>164</v>
      </c>
      <c r="BO166" s="33" t="s">
        <v>190</v>
      </c>
      <c r="BP166" s="33" t="s">
        <v>190</v>
      </c>
      <c r="BQ166" s="33" t="s">
        <v>167</v>
      </c>
      <c r="BR166" s="33" t="s">
        <v>157</v>
      </c>
      <c r="BS166" s="33" t="s">
        <v>1537</v>
      </c>
      <c r="BT166" s="33" t="s">
        <v>2105</v>
      </c>
      <c r="BU166" s="34" t="s">
        <v>162</v>
      </c>
      <c r="BV166" s="34" t="s">
        <v>157</v>
      </c>
      <c r="BW166" s="34" t="s">
        <v>164</v>
      </c>
      <c r="BX166" s="34" t="s">
        <v>543</v>
      </c>
      <c r="BY166" s="35" t="s">
        <v>2106</v>
      </c>
      <c r="BZ166" s="35" t="s">
        <v>2107</v>
      </c>
      <c r="CA166" s="35" t="s">
        <v>2108</v>
      </c>
    </row>
    <row r="167" spans="1:79" ht="60" x14ac:dyDescent="0.25">
      <c r="A167" s="30" t="s">
        <v>2984</v>
      </c>
      <c r="B167" s="43" t="e">
        <f>VLOOKUP(A167,'2018 Yes Tab'!A$2:B$307,2,FALSE)</f>
        <v>#N/A</v>
      </c>
      <c r="C167" s="43"/>
      <c r="D167" s="30" t="s">
        <v>2985</v>
      </c>
      <c r="E167" s="30" t="s">
        <v>2986</v>
      </c>
      <c r="F167" s="51">
        <f>VLOOKUP(A167,Population!A23:C966,2,FALSE)</f>
        <v>732</v>
      </c>
      <c r="G167" s="30" t="s">
        <v>164</v>
      </c>
      <c r="H167" s="31" t="s">
        <v>2987</v>
      </c>
      <c r="I167" s="31" t="s">
        <v>164</v>
      </c>
      <c r="J167" s="31" t="s">
        <v>1083</v>
      </c>
      <c r="K167" s="31" t="s">
        <v>233</v>
      </c>
      <c r="L167" s="31" t="s">
        <v>157</v>
      </c>
      <c r="M167" s="31" t="s">
        <v>412</v>
      </c>
      <c r="N167" s="31" t="s">
        <v>646</v>
      </c>
      <c r="O167" s="31" t="s">
        <v>157</v>
      </c>
      <c r="P167" s="31" t="s">
        <v>513</v>
      </c>
      <c r="Q167" s="31" t="s">
        <v>157</v>
      </c>
      <c r="R167" s="31" t="s">
        <v>343</v>
      </c>
      <c r="S167" s="31" t="s">
        <v>164</v>
      </c>
      <c r="T167" s="31" t="s">
        <v>1083</v>
      </c>
      <c r="U167" s="31" t="s">
        <v>233</v>
      </c>
      <c r="V167" s="31" t="s">
        <v>157</v>
      </c>
      <c r="W167" s="31" t="s">
        <v>412</v>
      </c>
      <c r="X167" s="31" t="s">
        <v>646</v>
      </c>
      <c r="Y167" s="31" t="s">
        <v>1632</v>
      </c>
      <c r="Z167" s="31" t="s">
        <v>2988</v>
      </c>
      <c r="AA167" s="31" t="s">
        <v>157</v>
      </c>
      <c r="AB167" s="31" t="s">
        <v>241</v>
      </c>
      <c r="AC167" s="31" t="s">
        <v>157</v>
      </c>
      <c r="AD167" s="31" t="s">
        <v>2989</v>
      </c>
      <c r="AE167" s="31" t="s">
        <v>157</v>
      </c>
      <c r="AF167" s="31" t="s">
        <v>157</v>
      </c>
      <c r="AG167" s="31" t="s">
        <v>157</v>
      </c>
      <c r="AH167" s="32" t="s">
        <v>1838</v>
      </c>
      <c r="AI167" s="32" t="s">
        <v>343</v>
      </c>
      <c r="AJ167" s="32" t="s">
        <v>2990</v>
      </c>
      <c r="AK167" s="32" t="s">
        <v>164</v>
      </c>
      <c r="AL167" s="32" t="s">
        <v>211</v>
      </c>
      <c r="AM167" s="32" t="s">
        <v>412</v>
      </c>
      <c r="AN167" s="32" t="s">
        <v>233</v>
      </c>
      <c r="AO167" s="32" t="s">
        <v>157</v>
      </c>
      <c r="AP167" s="32" t="s">
        <v>2307</v>
      </c>
      <c r="AQ167" s="32" t="s">
        <v>157</v>
      </c>
      <c r="AR167" s="32" t="s">
        <v>157</v>
      </c>
      <c r="AS167" s="32" t="s">
        <v>157</v>
      </c>
      <c r="AT167" s="32" t="s">
        <v>247</v>
      </c>
      <c r="AU167" s="32" t="s">
        <v>157</v>
      </c>
      <c r="AV167" s="32" t="s">
        <v>157</v>
      </c>
      <c r="AW167" s="32" t="s">
        <v>157</v>
      </c>
      <c r="AX167" s="32" t="s">
        <v>157</v>
      </c>
      <c r="AY167" s="32" t="s">
        <v>1739</v>
      </c>
      <c r="AZ167" s="32" t="s">
        <v>164</v>
      </c>
      <c r="BA167" s="32" t="s">
        <v>211</v>
      </c>
      <c r="BB167" s="32" t="s">
        <v>412</v>
      </c>
      <c r="BC167" s="32" t="s">
        <v>233</v>
      </c>
      <c r="BD167" s="32" t="s">
        <v>157</v>
      </c>
      <c r="BE167" s="32" t="s">
        <v>2307</v>
      </c>
      <c r="BF167" s="32" t="s">
        <v>157</v>
      </c>
      <c r="BG167" s="32" t="s">
        <v>157</v>
      </c>
      <c r="BH167" s="32" t="s">
        <v>157</v>
      </c>
      <c r="BI167" s="32" t="s">
        <v>247</v>
      </c>
      <c r="BJ167" s="32" t="s">
        <v>157</v>
      </c>
      <c r="BK167" s="32" t="s">
        <v>157</v>
      </c>
      <c r="BL167" s="32" t="s">
        <v>157</v>
      </c>
      <c r="BM167" s="32" t="s">
        <v>157</v>
      </c>
      <c r="BN167" s="33" t="s">
        <v>164</v>
      </c>
      <c r="BO167" s="33" t="s">
        <v>970</v>
      </c>
      <c r="BP167" s="33" t="s">
        <v>970</v>
      </c>
      <c r="BQ167" s="33" t="s">
        <v>167</v>
      </c>
      <c r="BR167" s="33" t="s">
        <v>157</v>
      </c>
      <c r="BS167" s="33" t="s">
        <v>250</v>
      </c>
      <c r="BT167" s="33" t="s">
        <v>2991</v>
      </c>
      <c r="BU167" s="34" t="s">
        <v>162</v>
      </c>
      <c r="BV167" s="34" t="s">
        <v>157</v>
      </c>
      <c r="BW167" s="34" t="s">
        <v>164</v>
      </c>
      <c r="BX167" s="34" t="s">
        <v>830</v>
      </c>
      <c r="BY167" s="35" t="s">
        <v>2992</v>
      </c>
      <c r="BZ167" s="35" t="s">
        <v>2993</v>
      </c>
      <c r="CA167" s="35" t="s">
        <v>2994</v>
      </c>
    </row>
    <row r="168" spans="1:79" ht="30" x14ac:dyDescent="0.25">
      <c r="A168" s="30" t="s">
        <v>5941</v>
      </c>
      <c r="B168" s="43" t="e">
        <f>VLOOKUP(A168,'2018 Yes Tab'!A$2:B$307,2,FALSE)</f>
        <v>#N/A</v>
      </c>
      <c r="C168" s="43"/>
      <c r="D168" s="30" t="s">
        <v>5506</v>
      </c>
      <c r="E168" s="30" t="s">
        <v>5507</v>
      </c>
      <c r="F168" s="51">
        <f>VLOOKUP(A168,Population!A25:C968,2,FALSE)</f>
        <v>191</v>
      </c>
      <c r="G168" s="30" t="s">
        <v>164</v>
      </c>
      <c r="H168" s="31" t="s">
        <v>343</v>
      </c>
      <c r="I168" s="31" t="s">
        <v>164</v>
      </c>
      <c r="J168" s="31" t="s">
        <v>5508</v>
      </c>
      <c r="K168" s="31" t="s">
        <v>233</v>
      </c>
      <c r="L168" s="31" t="s">
        <v>157</v>
      </c>
      <c r="M168" s="31" t="s">
        <v>273</v>
      </c>
      <c r="N168" s="31" t="s">
        <v>5509</v>
      </c>
      <c r="O168" s="31" t="s">
        <v>5510</v>
      </c>
      <c r="P168" s="31" t="s">
        <v>5511</v>
      </c>
      <c r="Q168" s="31" t="s">
        <v>157</v>
      </c>
      <c r="R168" s="31" t="s">
        <v>263</v>
      </c>
      <c r="S168" s="31" t="s">
        <v>164</v>
      </c>
      <c r="T168" s="31" t="s">
        <v>5508</v>
      </c>
      <c r="U168" s="31" t="s">
        <v>233</v>
      </c>
      <c r="V168" s="31" t="s">
        <v>157</v>
      </c>
      <c r="W168" s="31" t="s">
        <v>273</v>
      </c>
      <c r="X168" s="31" t="s">
        <v>5509</v>
      </c>
      <c r="Y168" s="31" t="s">
        <v>5512</v>
      </c>
      <c r="Z168" s="31" t="s">
        <v>5513</v>
      </c>
      <c r="AA168" s="31" t="s">
        <v>157</v>
      </c>
      <c r="AB168" s="31" t="s">
        <v>259</v>
      </c>
      <c r="AC168" s="31" t="s">
        <v>157</v>
      </c>
      <c r="AD168" s="31" t="s">
        <v>157</v>
      </c>
      <c r="AE168" s="31" t="s">
        <v>157</v>
      </c>
      <c r="AF168" s="31" t="s">
        <v>157</v>
      </c>
      <c r="AG168" s="31" t="s">
        <v>157</v>
      </c>
      <c r="AH168" s="32" t="s">
        <v>1126</v>
      </c>
      <c r="AI168" s="32" t="s">
        <v>261</v>
      </c>
      <c r="AJ168" s="32" t="s">
        <v>5514</v>
      </c>
      <c r="AK168" s="32" t="s">
        <v>164</v>
      </c>
      <c r="AL168" s="32" t="s">
        <v>710</v>
      </c>
      <c r="AM168" s="32" t="s">
        <v>245</v>
      </c>
      <c r="AN168" s="32" t="s">
        <v>233</v>
      </c>
      <c r="AO168" s="32" t="s">
        <v>157</v>
      </c>
      <c r="AP168" s="32" t="s">
        <v>245</v>
      </c>
      <c r="AQ168" s="32" t="s">
        <v>157</v>
      </c>
      <c r="AR168" s="32" t="s">
        <v>157</v>
      </c>
      <c r="AS168" s="32" t="s">
        <v>157</v>
      </c>
      <c r="AT168" s="32" t="s">
        <v>157</v>
      </c>
      <c r="AU168" s="32" t="s">
        <v>157</v>
      </c>
      <c r="AV168" s="32" t="s">
        <v>157</v>
      </c>
      <c r="AW168" s="32" t="s">
        <v>157</v>
      </c>
      <c r="AX168" s="32" t="s">
        <v>157</v>
      </c>
      <c r="AY168" s="32" t="s">
        <v>1050</v>
      </c>
      <c r="AZ168" s="32" t="s">
        <v>164</v>
      </c>
      <c r="BA168" s="32" t="s">
        <v>710</v>
      </c>
      <c r="BB168" s="32" t="s">
        <v>273</v>
      </c>
      <c r="BC168" s="32" t="s">
        <v>233</v>
      </c>
      <c r="BD168" s="32" t="s">
        <v>157</v>
      </c>
      <c r="BE168" s="32" t="s">
        <v>245</v>
      </c>
      <c r="BF168" s="32" t="s">
        <v>157</v>
      </c>
      <c r="BG168" s="32" t="s">
        <v>157</v>
      </c>
      <c r="BH168" s="32" t="s">
        <v>157</v>
      </c>
      <c r="BI168" s="32" t="s">
        <v>157</v>
      </c>
      <c r="BJ168" s="32" t="s">
        <v>157</v>
      </c>
      <c r="BK168" s="32" t="s">
        <v>157</v>
      </c>
      <c r="BL168" s="32" t="s">
        <v>157</v>
      </c>
      <c r="BM168" s="32" t="s">
        <v>157</v>
      </c>
      <c r="BN168" s="33" t="s">
        <v>162</v>
      </c>
      <c r="BO168" s="33" t="s">
        <v>157</v>
      </c>
      <c r="BP168" s="33" t="s">
        <v>157</v>
      </c>
      <c r="BQ168" s="33" t="s">
        <v>157</v>
      </c>
      <c r="BR168" s="33" t="s">
        <v>157</v>
      </c>
      <c r="BS168" s="33" t="s">
        <v>157</v>
      </c>
      <c r="BT168" s="33" t="s">
        <v>157</v>
      </c>
      <c r="BU168" s="34" t="s">
        <v>162</v>
      </c>
      <c r="BV168" s="34" t="s">
        <v>157</v>
      </c>
      <c r="BW168" s="34" t="s">
        <v>164</v>
      </c>
      <c r="BX168" s="34" t="s">
        <v>5515</v>
      </c>
      <c r="BY168" s="35" t="s">
        <v>162</v>
      </c>
      <c r="BZ168" s="35" t="s">
        <v>5516</v>
      </c>
      <c r="CA168" s="35" t="s">
        <v>5517</v>
      </c>
    </row>
    <row r="169" spans="1:79" ht="45" x14ac:dyDescent="0.25">
      <c r="A169" s="30" t="s">
        <v>1898</v>
      </c>
      <c r="B169" s="43" t="e">
        <f>VLOOKUP(A169,'2018 Yes Tab'!A$2:B$307,2,FALSE)</f>
        <v>#N/A</v>
      </c>
      <c r="C169" s="43"/>
      <c r="D169" s="30" t="s">
        <v>1899</v>
      </c>
      <c r="E169" s="30" t="s">
        <v>1900</v>
      </c>
      <c r="F169" s="51">
        <f>VLOOKUP(A169,Population!A27:C970,2,FALSE)</f>
        <v>2191</v>
      </c>
      <c r="G169" s="30" t="s">
        <v>164</v>
      </c>
      <c r="H169" s="31" t="s">
        <v>1901</v>
      </c>
      <c r="I169" s="31" t="s">
        <v>162</v>
      </c>
      <c r="J169" s="31" t="s">
        <v>157</v>
      </c>
      <c r="K169" s="31" t="s">
        <v>157</v>
      </c>
      <c r="L169" s="31" t="s">
        <v>157</v>
      </c>
      <c r="M169" s="31" t="s">
        <v>157</v>
      </c>
      <c r="N169" s="31" t="s">
        <v>157</v>
      </c>
      <c r="O169" s="31" t="s">
        <v>157</v>
      </c>
      <c r="P169" s="31" t="s">
        <v>157</v>
      </c>
      <c r="Q169" s="31" t="s">
        <v>1902</v>
      </c>
      <c r="R169" s="31" t="s">
        <v>1903</v>
      </c>
      <c r="S169" s="31" t="s">
        <v>162</v>
      </c>
      <c r="T169" s="31" t="s">
        <v>157</v>
      </c>
      <c r="U169" s="31" t="s">
        <v>157</v>
      </c>
      <c r="V169" s="31" t="s">
        <v>157</v>
      </c>
      <c r="W169" s="31" t="s">
        <v>157</v>
      </c>
      <c r="X169" s="31" t="s">
        <v>157</v>
      </c>
      <c r="Y169" s="31" t="s">
        <v>157</v>
      </c>
      <c r="Z169" s="31" t="s">
        <v>157</v>
      </c>
      <c r="AA169" s="31" t="s">
        <v>1902</v>
      </c>
      <c r="AB169" s="31" t="s">
        <v>241</v>
      </c>
      <c r="AC169" s="31" t="s">
        <v>157</v>
      </c>
      <c r="AD169" s="31" t="s">
        <v>1904</v>
      </c>
      <c r="AE169" s="31" t="s">
        <v>157</v>
      </c>
      <c r="AF169" s="31" t="s">
        <v>157</v>
      </c>
      <c r="AG169" s="31" t="s">
        <v>341</v>
      </c>
      <c r="AH169" s="32" t="s">
        <v>1905</v>
      </c>
      <c r="AI169" s="32" t="s">
        <v>934</v>
      </c>
      <c r="AJ169" s="32" t="s">
        <v>1470</v>
      </c>
      <c r="AK169" s="32" t="s">
        <v>162</v>
      </c>
      <c r="AL169" s="32" t="s">
        <v>157</v>
      </c>
      <c r="AM169" s="32" t="s">
        <v>157</v>
      </c>
      <c r="AN169" s="32" t="s">
        <v>157</v>
      </c>
      <c r="AO169" s="32" t="s">
        <v>157</v>
      </c>
      <c r="AP169" s="32" t="s">
        <v>157</v>
      </c>
      <c r="AQ169" s="32" t="s">
        <v>157</v>
      </c>
      <c r="AR169" s="32" t="s">
        <v>157</v>
      </c>
      <c r="AS169" s="32" t="s">
        <v>1906</v>
      </c>
      <c r="AT169" s="32" t="s">
        <v>259</v>
      </c>
      <c r="AU169" s="32" t="s">
        <v>157</v>
      </c>
      <c r="AV169" s="32" t="s">
        <v>157</v>
      </c>
      <c r="AW169" s="32" t="s">
        <v>157</v>
      </c>
      <c r="AX169" s="32" t="s">
        <v>157</v>
      </c>
      <c r="AY169" s="32" t="s">
        <v>1907</v>
      </c>
      <c r="AZ169" s="32" t="s">
        <v>162</v>
      </c>
      <c r="BA169" s="32" t="s">
        <v>157</v>
      </c>
      <c r="BB169" s="32" t="s">
        <v>157</v>
      </c>
      <c r="BC169" s="32" t="s">
        <v>157</v>
      </c>
      <c r="BD169" s="32" t="s">
        <v>157</v>
      </c>
      <c r="BE169" s="32" t="s">
        <v>157</v>
      </c>
      <c r="BF169" s="32" t="s">
        <v>157</v>
      </c>
      <c r="BG169" s="32" t="s">
        <v>157</v>
      </c>
      <c r="BH169" s="32" t="s">
        <v>1906</v>
      </c>
      <c r="BI169" s="32" t="s">
        <v>259</v>
      </c>
      <c r="BJ169" s="32" t="s">
        <v>157</v>
      </c>
      <c r="BK169" s="32" t="s">
        <v>157</v>
      </c>
      <c r="BL169" s="32" t="s">
        <v>157</v>
      </c>
      <c r="BM169" s="32" t="s">
        <v>157</v>
      </c>
      <c r="BN169" s="33" t="s">
        <v>164</v>
      </c>
      <c r="BO169" s="33" t="s">
        <v>188</v>
      </c>
      <c r="BP169" s="33" t="s">
        <v>188</v>
      </c>
      <c r="BQ169" s="33" t="s">
        <v>167</v>
      </c>
      <c r="BR169" s="33" t="s">
        <v>157</v>
      </c>
      <c r="BS169" s="33" t="s">
        <v>647</v>
      </c>
      <c r="BT169" s="33" t="s">
        <v>647</v>
      </c>
      <c r="BU169" s="34" t="s">
        <v>164</v>
      </c>
      <c r="BV169" s="34" t="s">
        <v>489</v>
      </c>
      <c r="BW169" s="34" t="s">
        <v>164</v>
      </c>
      <c r="BX169" s="34" t="s">
        <v>1908</v>
      </c>
      <c r="BY169" s="35" t="s">
        <v>1909</v>
      </c>
      <c r="BZ169" s="35" t="s">
        <v>1910</v>
      </c>
      <c r="CA169" s="35" t="s">
        <v>157</v>
      </c>
    </row>
    <row r="170" spans="1:79" ht="75" x14ac:dyDescent="0.25">
      <c r="A170" s="30" t="s">
        <v>3859</v>
      </c>
      <c r="B170" s="43" t="e">
        <f>VLOOKUP(A170,'2018 Yes Tab'!A$2:B$307,2,FALSE)</f>
        <v>#N/A</v>
      </c>
      <c r="C170" s="43"/>
      <c r="D170" s="30" t="s">
        <v>3860</v>
      </c>
      <c r="E170" s="30" t="s">
        <v>3861</v>
      </c>
      <c r="F170" s="51">
        <f>VLOOKUP(A170,Population!A28:C971,2,FALSE)</f>
        <v>33217</v>
      </c>
      <c r="G170" s="30" t="s">
        <v>164</v>
      </c>
      <c r="H170" s="31" t="s">
        <v>340</v>
      </c>
      <c r="I170" s="31" t="s">
        <v>162</v>
      </c>
      <c r="J170" s="31" t="s">
        <v>157</v>
      </c>
      <c r="K170" s="31" t="s">
        <v>157</v>
      </c>
      <c r="L170" s="31" t="s">
        <v>157</v>
      </c>
      <c r="M170" s="31" t="s">
        <v>157</v>
      </c>
      <c r="N170" s="31" t="s">
        <v>157</v>
      </c>
      <c r="O170" s="31" t="s">
        <v>157</v>
      </c>
      <c r="P170" s="31" t="s">
        <v>157</v>
      </c>
      <c r="Q170" s="31" t="s">
        <v>157</v>
      </c>
      <c r="R170" s="31" t="s">
        <v>340</v>
      </c>
      <c r="S170" s="31" t="s">
        <v>162</v>
      </c>
      <c r="T170" s="31" t="s">
        <v>157</v>
      </c>
      <c r="U170" s="31" t="s">
        <v>157</v>
      </c>
      <c r="V170" s="31" t="s">
        <v>157</v>
      </c>
      <c r="W170" s="31" t="s">
        <v>157</v>
      </c>
      <c r="X170" s="31" t="s">
        <v>157</v>
      </c>
      <c r="Y170" s="31" t="s">
        <v>157</v>
      </c>
      <c r="Z170" s="31" t="s">
        <v>157</v>
      </c>
      <c r="AA170" s="31" t="s">
        <v>157</v>
      </c>
      <c r="AB170" s="31" t="s">
        <v>157</v>
      </c>
      <c r="AC170" s="31" t="s">
        <v>157</v>
      </c>
      <c r="AD170" s="31" t="s">
        <v>157</v>
      </c>
      <c r="AE170" s="31" t="s">
        <v>157</v>
      </c>
      <c r="AF170" s="31" t="s">
        <v>157</v>
      </c>
      <c r="AG170" s="31" t="s">
        <v>157</v>
      </c>
      <c r="AH170" s="32" t="s">
        <v>3862</v>
      </c>
      <c r="AI170" s="32" t="s">
        <v>3863</v>
      </c>
      <c r="AJ170" s="32" t="s">
        <v>489</v>
      </c>
      <c r="AK170" s="32" t="s">
        <v>164</v>
      </c>
      <c r="AL170" s="32" t="s">
        <v>190</v>
      </c>
      <c r="AM170" s="32" t="s">
        <v>340</v>
      </c>
      <c r="AN170" s="32" t="s">
        <v>614</v>
      </c>
      <c r="AO170" s="32" t="s">
        <v>157</v>
      </c>
      <c r="AP170" s="32" t="s">
        <v>3864</v>
      </c>
      <c r="AQ170" s="32" t="s">
        <v>157</v>
      </c>
      <c r="AR170" s="32" t="s">
        <v>157</v>
      </c>
      <c r="AS170" s="32" t="s">
        <v>3865</v>
      </c>
      <c r="AT170" s="32" t="s">
        <v>626</v>
      </c>
      <c r="AU170" s="32" t="s">
        <v>157</v>
      </c>
      <c r="AV170" s="32" t="s">
        <v>3866</v>
      </c>
      <c r="AW170" s="32" t="s">
        <v>157</v>
      </c>
      <c r="AX170" s="32" t="s">
        <v>157</v>
      </c>
      <c r="AY170" s="32" t="s">
        <v>3867</v>
      </c>
      <c r="AZ170" s="32" t="s">
        <v>164</v>
      </c>
      <c r="BA170" s="32" t="s">
        <v>190</v>
      </c>
      <c r="BB170" s="32" t="s">
        <v>340</v>
      </c>
      <c r="BC170" s="32" t="s">
        <v>614</v>
      </c>
      <c r="BD170" s="32" t="s">
        <v>157</v>
      </c>
      <c r="BE170" s="32" t="s">
        <v>3864</v>
      </c>
      <c r="BF170" s="32" t="s">
        <v>157</v>
      </c>
      <c r="BG170" s="32" t="s">
        <v>157</v>
      </c>
      <c r="BH170" s="32" t="s">
        <v>3868</v>
      </c>
      <c r="BI170" s="32" t="s">
        <v>626</v>
      </c>
      <c r="BJ170" s="32" t="s">
        <v>157</v>
      </c>
      <c r="BK170" s="32" t="s">
        <v>157</v>
      </c>
      <c r="BL170" s="32" t="s">
        <v>157</v>
      </c>
      <c r="BM170" s="32" t="s">
        <v>157</v>
      </c>
      <c r="BN170" s="33" t="s">
        <v>164</v>
      </c>
      <c r="BO170" s="33" t="s">
        <v>188</v>
      </c>
      <c r="BP170" s="33" t="s">
        <v>188</v>
      </c>
      <c r="BQ170" s="33" t="s">
        <v>167</v>
      </c>
      <c r="BR170" s="33" t="s">
        <v>157</v>
      </c>
      <c r="BS170" s="33" t="s">
        <v>3869</v>
      </c>
      <c r="BT170" s="33" t="s">
        <v>3870</v>
      </c>
      <c r="BU170" s="34" t="s">
        <v>164</v>
      </c>
      <c r="BV170" s="34" t="s">
        <v>3871</v>
      </c>
      <c r="BW170" s="34" t="s">
        <v>162</v>
      </c>
      <c r="BX170" s="34" t="s">
        <v>157</v>
      </c>
      <c r="BY170" s="35" t="s">
        <v>3872</v>
      </c>
      <c r="BZ170" s="35" t="s">
        <v>3873</v>
      </c>
      <c r="CA170" s="35" t="s">
        <v>157</v>
      </c>
    </row>
    <row r="171" spans="1:79" ht="75" x14ac:dyDescent="0.25">
      <c r="A171" s="30" t="s">
        <v>1599</v>
      </c>
      <c r="B171" s="43" t="e">
        <f>VLOOKUP(A171,'2018 Yes Tab'!A$2:B$307,2,FALSE)</f>
        <v>#N/A</v>
      </c>
      <c r="C171" s="43"/>
      <c r="D171" s="30" t="s">
        <v>1600</v>
      </c>
      <c r="E171" s="30" t="s">
        <v>1601</v>
      </c>
      <c r="F171" s="51">
        <f>VLOOKUP(A171,Population!A30:C973,2,FALSE)</f>
        <v>12661</v>
      </c>
      <c r="G171" s="30" t="s">
        <v>164</v>
      </c>
      <c r="H171" s="31" t="s">
        <v>1602</v>
      </c>
      <c r="I171" s="31" t="s">
        <v>164</v>
      </c>
      <c r="J171" s="31" t="s">
        <v>329</v>
      </c>
      <c r="K171" s="31" t="s">
        <v>614</v>
      </c>
      <c r="L171" s="31" t="s">
        <v>157</v>
      </c>
      <c r="M171" s="31" t="s">
        <v>340</v>
      </c>
      <c r="N171" s="31" t="s">
        <v>1603</v>
      </c>
      <c r="O171" s="31" t="s">
        <v>157</v>
      </c>
      <c r="P171" s="31" t="s">
        <v>157</v>
      </c>
      <c r="Q171" s="31" t="s">
        <v>1604</v>
      </c>
      <c r="R171" s="31" t="s">
        <v>1605</v>
      </c>
      <c r="S171" s="31" t="s">
        <v>164</v>
      </c>
      <c r="T171" s="31" t="s">
        <v>1606</v>
      </c>
      <c r="U171" s="31" t="s">
        <v>614</v>
      </c>
      <c r="V171" s="31" t="s">
        <v>157</v>
      </c>
      <c r="W171" s="31" t="s">
        <v>340</v>
      </c>
      <c r="X171" s="31" t="s">
        <v>1606</v>
      </c>
      <c r="Y171" s="31" t="s">
        <v>157</v>
      </c>
      <c r="Z171" s="31" t="s">
        <v>157</v>
      </c>
      <c r="AA171" s="31" t="s">
        <v>1604</v>
      </c>
      <c r="AB171" s="31" t="s">
        <v>259</v>
      </c>
      <c r="AC171" s="31" t="s">
        <v>157</v>
      </c>
      <c r="AD171" s="31" t="s">
        <v>157</v>
      </c>
      <c r="AE171" s="31" t="s">
        <v>157</v>
      </c>
      <c r="AF171" s="31" t="s">
        <v>157</v>
      </c>
      <c r="AG171" s="31" t="s">
        <v>1607</v>
      </c>
      <c r="AH171" s="32" t="s">
        <v>1608</v>
      </c>
      <c r="AI171" s="32" t="s">
        <v>1609</v>
      </c>
      <c r="AJ171" s="32" t="s">
        <v>1610</v>
      </c>
      <c r="AK171" s="32" t="s">
        <v>164</v>
      </c>
      <c r="AL171" s="32" t="s">
        <v>970</v>
      </c>
      <c r="AM171" s="32" t="s">
        <v>340</v>
      </c>
      <c r="AN171" s="32" t="s">
        <v>614</v>
      </c>
      <c r="AO171" s="32" t="s">
        <v>157</v>
      </c>
      <c r="AP171" s="32" t="s">
        <v>1611</v>
      </c>
      <c r="AQ171" s="32" t="s">
        <v>157</v>
      </c>
      <c r="AR171" s="32" t="s">
        <v>157</v>
      </c>
      <c r="AS171" s="32" t="s">
        <v>614</v>
      </c>
      <c r="AT171" s="32" t="s">
        <v>626</v>
      </c>
      <c r="AU171" s="32" t="s">
        <v>157</v>
      </c>
      <c r="AV171" s="32" t="s">
        <v>1612</v>
      </c>
      <c r="AW171" s="32" t="s">
        <v>157</v>
      </c>
      <c r="AX171" s="32" t="s">
        <v>157</v>
      </c>
      <c r="AY171" s="32" t="s">
        <v>1613</v>
      </c>
      <c r="AZ171" s="32" t="s">
        <v>164</v>
      </c>
      <c r="BA171" s="32" t="s">
        <v>970</v>
      </c>
      <c r="BB171" s="32" t="s">
        <v>340</v>
      </c>
      <c r="BC171" s="32" t="s">
        <v>614</v>
      </c>
      <c r="BD171" s="32" t="s">
        <v>157</v>
      </c>
      <c r="BE171" s="32" t="s">
        <v>1611</v>
      </c>
      <c r="BF171" s="32" t="s">
        <v>157</v>
      </c>
      <c r="BG171" s="32" t="s">
        <v>157</v>
      </c>
      <c r="BH171" s="32" t="s">
        <v>614</v>
      </c>
      <c r="BI171" s="32" t="s">
        <v>626</v>
      </c>
      <c r="BJ171" s="32" t="s">
        <v>157</v>
      </c>
      <c r="BK171" s="32" t="s">
        <v>1612</v>
      </c>
      <c r="BL171" s="32" t="s">
        <v>157</v>
      </c>
      <c r="BM171" s="32" t="s">
        <v>157</v>
      </c>
      <c r="BN171" s="33" t="s">
        <v>164</v>
      </c>
      <c r="BO171" s="33" t="s">
        <v>970</v>
      </c>
      <c r="BP171" s="33" t="s">
        <v>970</v>
      </c>
      <c r="BQ171" s="33" t="s">
        <v>775</v>
      </c>
      <c r="BR171" s="33" t="s">
        <v>1614</v>
      </c>
      <c r="BS171" s="33" t="s">
        <v>157</v>
      </c>
      <c r="BT171" s="33" t="s">
        <v>1615</v>
      </c>
      <c r="BU171" s="34" t="s">
        <v>162</v>
      </c>
      <c r="BV171" s="34" t="s">
        <v>157</v>
      </c>
      <c r="BW171" s="34" t="s">
        <v>162</v>
      </c>
      <c r="BX171" s="34" t="s">
        <v>157</v>
      </c>
      <c r="BY171" s="35" t="s">
        <v>1616</v>
      </c>
      <c r="BZ171" s="35" t="s">
        <v>162</v>
      </c>
      <c r="CA171" s="35" t="s">
        <v>157</v>
      </c>
    </row>
    <row r="172" spans="1:79" x14ac:dyDescent="0.25">
      <c r="A172" s="30" t="s">
        <v>700</v>
      </c>
      <c r="B172" s="43" t="e">
        <f>VLOOKUP(A172,'2018 Yes Tab'!A$2:B$307,2,FALSE)</f>
        <v>#N/A</v>
      </c>
      <c r="C172" s="43"/>
      <c r="D172" s="30" t="s">
        <v>701</v>
      </c>
      <c r="E172" s="30" t="s">
        <v>702</v>
      </c>
      <c r="F172" s="51">
        <f>VLOOKUP(A172,Population!A31:C974,2,FALSE)</f>
        <v>707</v>
      </c>
      <c r="G172" s="30" t="s">
        <v>164</v>
      </c>
      <c r="H172" s="31" t="s">
        <v>703</v>
      </c>
      <c r="I172" s="31" t="s">
        <v>164</v>
      </c>
      <c r="J172" s="31" t="s">
        <v>704</v>
      </c>
      <c r="K172" s="31" t="s">
        <v>233</v>
      </c>
      <c r="L172" s="31" t="s">
        <v>157</v>
      </c>
      <c r="M172" s="31" t="s">
        <v>273</v>
      </c>
      <c r="N172" s="31" t="s">
        <v>705</v>
      </c>
      <c r="O172" s="31" t="s">
        <v>157</v>
      </c>
      <c r="P172" s="31" t="s">
        <v>157</v>
      </c>
      <c r="Q172" s="31" t="s">
        <v>157</v>
      </c>
      <c r="R172" s="31" t="s">
        <v>173</v>
      </c>
      <c r="S172" s="31" t="s">
        <v>164</v>
      </c>
      <c r="T172" s="31" t="s">
        <v>706</v>
      </c>
      <c r="U172" s="31" t="s">
        <v>233</v>
      </c>
      <c r="V172" s="31" t="s">
        <v>157</v>
      </c>
      <c r="W172" s="31" t="s">
        <v>273</v>
      </c>
      <c r="X172" s="31" t="s">
        <v>707</v>
      </c>
      <c r="Y172" s="31" t="s">
        <v>157</v>
      </c>
      <c r="Z172" s="31" t="s">
        <v>157</v>
      </c>
      <c r="AA172" s="31" t="s">
        <v>157</v>
      </c>
      <c r="AB172" s="31" t="s">
        <v>259</v>
      </c>
      <c r="AC172" s="31" t="s">
        <v>157</v>
      </c>
      <c r="AD172" s="31" t="s">
        <v>157</v>
      </c>
      <c r="AE172" s="31" t="s">
        <v>157</v>
      </c>
      <c r="AF172" s="31" t="s">
        <v>157</v>
      </c>
      <c r="AG172" s="31" t="s">
        <v>157</v>
      </c>
      <c r="AH172" s="32" t="s">
        <v>703</v>
      </c>
      <c r="AI172" s="32" t="s">
        <v>173</v>
      </c>
      <c r="AJ172" s="32" t="s">
        <v>623</v>
      </c>
      <c r="AK172" s="32" t="s">
        <v>164</v>
      </c>
      <c r="AL172" s="32" t="s">
        <v>329</v>
      </c>
      <c r="AM172" s="32" t="s">
        <v>273</v>
      </c>
      <c r="AN172" s="32" t="s">
        <v>233</v>
      </c>
      <c r="AO172" s="32" t="s">
        <v>157</v>
      </c>
      <c r="AP172" s="32" t="s">
        <v>708</v>
      </c>
      <c r="AQ172" s="32" t="s">
        <v>157</v>
      </c>
      <c r="AR172" s="32" t="s">
        <v>157</v>
      </c>
      <c r="AS172" s="32" t="s">
        <v>157</v>
      </c>
      <c r="AT172" s="32" t="s">
        <v>259</v>
      </c>
      <c r="AU172" s="32" t="s">
        <v>157</v>
      </c>
      <c r="AV172" s="32" t="s">
        <v>157</v>
      </c>
      <c r="AW172" s="32" t="s">
        <v>157</v>
      </c>
      <c r="AX172" s="32" t="s">
        <v>157</v>
      </c>
      <c r="AY172" s="32" t="s">
        <v>422</v>
      </c>
      <c r="AZ172" s="32" t="s">
        <v>164</v>
      </c>
      <c r="BA172" s="32" t="s">
        <v>489</v>
      </c>
      <c r="BB172" s="32" t="s">
        <v>273</v>
      </c>
      <c r="BC172" s="32" t="s">
        <v>233</v>
      </c>
      <c r="BD172" s="32" t="s">
        <v>157</v>
      </c>
      <c r="BE172" s="32" t="s">
        <v>709</v>
      </c>
      <c r="BF172" s="32" t="s">
        <v>157</v>
      </c>
      <c r="BG172" s="32" t="s">
        <v>157</v>
      </c>
      <c r="BH172" s="32" t="s">
        <v>157</v>
      </c>
      <c r="BI172" s="32" t="s">
        <v>259</v>
      </c>
      <c r="BJ172" s="32" t="s">
        <v>157</v>
      </c>
      <c r="BK172" s="32" t="s">
        <v>157</v>
      </c>
      <c r="BL172" s="32" t="s">
        <v>157</v>
      </c>
      <c r="BM172" s="32" t="s">
        <v>157</v>
      </c>
      <c r="BN172" s="33" t="s">
        <v>162</v>
      </c>
      <c r="BO172" s="33" t="s">
        <v>157</v>
      </c>
      <c r="BP172" s="33" t="s">
        <v>157</v>
      </c>
      <c r="BQ172" s="33" t="s">
        <v>157</v>
      </c>
      <c r="BR172" s="33" t="s">
        <v>157</v>
      </c>
      <c r="BS172" s="33" t="s">
        <v>157</v>
      </c>
      <c r="BT172" s="33" t="s">
        <v>157</v>
      </c>
      <c r="BU172" s="34" t="s">
        <v>162</v>
      </c>
      <c r="BV172" s="34" t="s">
        <v>157</v>
      </c>
      <c r="BW172" s="34" t="s">
        <v>164</v>
      </c>
      <c r="BX172" s="34" t="s">
        <v>710</v>
      </c>
      <c r="BY172" s="35" t="s">
        <v>157</v>
      </c>
      <c r="BZ172" s="35" t="s">
        <v>157</v>
      </c>
      <c r="CA172" s="35" t="s">
        <v>157</v>
      </c>
    </row>
    <row r="173" spans="1:79" ht="60" x14ac:dyDescent="0.25">
      <c r="A173" s="30" t="s">
        <v>1329</v>
      </c>
      <c r="B173" s="43" t="e">
        <f>VLOOKUP(A173,'2018 Yes Tab'!A$2:B$307,2,FALSE)</f>
        <v>#N/A</v>
      </c>
      <c r="C173" s="43"/>
      <c r="D173" s="30" t="s">
        <v>1330</v>
      </c>
      <c r="E173" s="30" t="s">
        <v>1331</v>
      </c>
      <c r="F173" s="51">
        <f>VLOOKUP(A173,Population!A33:C976,2,FALSE)</f>
        <v>652</v>
      </c>
      <c r="G173" s="30" t="s">
        <v>164</v>
      </c>
      <c r="H173" s="31" t="s">
        <v>1332</v>
      </c>
      <c r="I173" s="31" t="s">
        <v>164</v>
      </c>
      <c r="J173" s="31" t="s">
        <v>1333</v>
      </c>
      <c r="K173" s="31" t="s">
        <v>233</v>
      </c>
      <c r="L173" s="31" t="s">
        <v>157</v>
      </c>
      <c r="M173" s="31" t="s">
        <v>273</v>
      </c>
      <c r="N173" s="31" t="s">
        <v>1334</v>
      </c>
      <c r="O173" s="31" t="s">
        <v>1335</v>
      </c>
      <c r="P173" s="31" t="s">
        <v>1336</v>
      </c>
      <c r="Q173" s="31" t="s">
        <v>157</v>
      </c>
      <c r="R173" s="31" t="s">
        <v>344</v>
      </c>
      <c r="S173" s="31" t="s">
        <v>164</v>
      </c>
      <c r="T173" s="31" t="s">
        <v>1333</v>
      </c>
      <c r="U173" s="31" t="s">
        <v>233</v>
      </c>
      <c r="V173" s="31" t="s">
        <v>157</v>
      </c>
      <c r="W173" s="31" t="s">
        <v>273</v>
      </c>
      <c r="X173" s="31" t="s">
        <v>1334</v>
      </c>
      <c r="Y173" s="31" t="s">
        <v>1337</v>
      </c>
      <c r="Z173" s="31" t="s">
        <v>1338</v>
      </c>
      <c r="AA173" s="31" t="s">
        <v>157</v>
      </c>
      <c r="AB173" s="31" t="s">
        <v>259</v>
      </c>
      <c r="AC173" s="31" t="s">
        <v>157</v>
      </c>
      <c r="AD173" s="31" t="s">
        <v>157</v>
      </c>
      <c r="AE173" s="31" t="s">
        <v>157</v>
      </c>
      <c r="AF173" s="31" t="s">
        <v>157</v>
      </c>
      <c r="AG173" s="31" t="s">
        <v>157</v>
      </c>
      <c r="AH173" s="32" t="s">
        <v>1339</v>
      </c>
      <c r="AI173" s="32" t="s">
        <v>1340</v>
      </c>
      <c r="AJ173" s="32" t="s">
        <v>1341</v>
      </c>
      <c r="AK173" s="32" t="s">
        <v>164</v>
      </c>
      <c r="AL173" s="32" t="s">
        <v>1342</v>
      </c>
      <c r="AM173" s="32" t="s">
        <v>273</v>
      </c>
      <c r="AN173" s="32" t="s">
        <v>233</v>
      </c>
      <c r="AO173" s="32" t="s">
        <v>157</v>
      </c>
      <c r="AP173" s="32" t="s">
        <v>1343</v>
      </c>
      <c r="AQ173" s="32" t="s">
        <v>157</v>
      </c>
      <c r="AR173" s="32" t="s">
        <v>157</v>
      </c>
      <c r="AS173" s="32" t="s">
        <v>157</v>
      </c>
      <c r="AT173" s="32" t="s">
        <v>359</v>
      </c>
      <c r="AU173" s="32" t="s">
        <v>157</v>
      </c>
      <c r="AV173" s="32" t="s">
        <v>157</v>
      </c>
      <c r="AW173" s="32" t="s">
        <v>1344</v>
      </c>
      <c r="AX173" s="32" t="s">
        <v>157</v>
      </c>
      <c r="AY173" s="32" t="s">
        <v>1341</v>
      </c>
      <c r="AZ173" s="32" t="s">
        <v>164</v>
      </c>
      <c r="BA173" s="32" t="s">
        <v>1342</v>
      </c>
      <c r="BB173" s="32" t="s">
        <v>273</v>
      </c>
      <c r="BC173" s="32" t="s">
        <v>233</v>
      </c>
      <c r="BD173" s="32" t="s">
        <v>157</v>
      </c>
      <c r="BE173" s="32" t="s">
        <v>1343</v>
      </c>
      <c r="BF173" s="32" t="s">
        <v>157</v>
      </c>
      <c r="BG173" s="32" t="s">
        <v>157</v>
      </c>
      <c r="BH173" s="32" t="s">
        <v>157</v>
      </c>
      <c r="BI173" s="32" t="s">
        <v>359</v>
      </c>
      <c r="BJ173" s="32" t="s">
        <v>157</v>
      </c>
      <c r="BK173" s="32" t="s">
        <v>157</v>
      </c>
      <c r="BL173" s="32" t="s">
        <v>1344</v>
      </c>
      <c r="BM173" s="32" t="s">
        <v>157</v>
      </c>
      <c r="BN173" s="33" t="s">
        <v>162</v>
      </c>
      <c r="BO173" s="33" t="s">
        <v>157</v>
      </c>
      <c r="BP173" s="33" t="s">
        <v>157</v>
      </c>
      <c r="BQ173" s="33" t="s">
        <v>157</v>
      </c>
      <c r="BR173" s="33" t="s">
        <v>157</v>
      </c>
      <c r="BS173" s="33" t="s">
        <v>157</v>
      </c>
      <c r="BT173" s="33" t="s">
        <v>157</v>
      </c>
      <c r="BU173" s="34" t="s">
        <v>162</v>
      </c>
      <c r="BV173" s="34" t="s">
        <v>157</v>
      </c>
      <c r="BW173" s="34" t="s">
        <v>164</v>
      </c>
      <c r="BX173" s="34" t="s">
        <v>1345</v>
      </c>
      <c r="BY173" s="35" t="s">
        <v>1346</v>
      </c>
      <c r="BZ173" s="35" t="s">
        <v>1347</v>
      </c>
      <c r="CA173" s="35" t="s">
        <v>157</v>
      </c>
    </row>
    <row r="174" spans="1:79" ht="45" x14ac:dyDescent="0.25">
      <c r="A174" s="30" t="s">
        <v>2476</v>
      </c>
      <c r="B174" s="43" t="e">
        <f>VLOOKUP(A174,'2018 Yes Tab'!A$2:B$307,2,FALSE)</f>
        <v>#N/A</v>
      </c>
      <c r="C174" s="43"/>
      <c r="D174" s="30" t="s">
        <v>2477</v>
      </c>
      <c r="E174" s="30" t="s">
        <v>2478</v>
      </c>
      <c r="F174" s="51">
        <f>VLOOKUP(A174,Population!A34:C977,2,FALSE)</f>
        <v>1468</v>
      </c>
      <c r="G174" s="30" t="s">
        <v>164</v>
      </c>
      <c r="H174" s="31" t="s">
        <v>2479</v>
      </c>
      <c r="I174" s="31" t="s">
        <v>164</v>
      </c>
      <c r="J174" s="31" t="s">
        <v>2480</v>
      </c>
      <c r="K174" s="31" t="s">
        <v>233</v>
      </c>
      <c r="L174" s="31" t="s">
        <v>157</v>
      </c>
      <c r="M174" s="31" t="s">
        <v>591</v>
      </c>
      <c r="N174" s="31" t="s">
        <v>2481</v>
      </c>
      <c r="O174" s="31" t="s">
        <v>2482</v>
      </c>
      <c r="P174" s="31" t="s">
        <v>2483</v>
      </c>
      <c r="Q174" s="31" t="s">
        <v>157</v>
      </c>
      <c r="R174" s="31" t="s">
        <v>563</v>
      </c>
      <c r="S174" s="31" t="s">
        <v>164</v>
      </c>
      <c r="T174" s="31" t="s">
        <v>2480</v>
      </c>
      <c r="U174" s="31" t="s">
        <v>233</v>
      </c>
      <c r="V174" s="31" t="s">
        <v>157</v>
      </c>
      <c r="W174" s="31" t="s">
        <v>297</v>
      </c>
      <c r="X174" s="31" t="s">
        <v>2484</v>
      </c>
      <c r="Y174" s="31" t="s">
        <v>2485</v>
      </c>
      <c r="Z174" s="31" t="s">
        <v>2486</v>
      </c>
      <c r="AA174" s="31" t="s">
        <v>157</v>
      </c>
      <c r="AB174" s="31" t="s">
        <v>259</v>
      </c>
      <c r="AC174" s="31" t="s">
        <v>157</v>
      </c>
      <c r="AD174" s="31" t="s">
        <v>157</v>
      </c>
      <c r="AE174" s="31" t="s">
        <v>157</v>
      </c>
      <c r="AF174" s="31" t="s">
        <v>157</v>
      </c>
      <c r="AG174" s="31" t="s">
        <v>2487</v>
      </c>
      <c r="AH174" s="32" t="s">
        <v>2488</v>
      </c>
      <c r="AI174" s="32" t="s">
        <v>563</v>
      </c>
      <c r="AJ174" s="32" t="s">
        <v>563</v>
      </c>
      <c r="AK174" s="32" t="s">
        <v>164</v>
      </c>
      <c r="AL174" s="32" t="s">
        <v>2489</v>
      </c>
      <c r="AM174" s="32" t="s">
        <v>297</v>
      </c>
      <c r="AN174" s="32" t="s">
        <v>233</v>
      </c>
      <c r="AO174" s="32" t="s">
        <v>157</v>
      </c>
      <c r="AP174" s="32" t="s">
        <v>2490</v>
      </c>
      <c r="AQ174" s="32" t="s">
        <v>157</v>
      </c>
      <c r="AR174" s="32" t="s">
        <v>2491</v>
      </c>
      <c r="AS174" s="32" t="s">
        <v>157</v>
      </c>
      <c r="AT174" s="32" t="s">
        <v>247</v>
      </c>
      <c r="AU174" s="32" t="s">
        <v>157</v>
      </c>
      <c r="AV174" s="32" t="s">
        <v>2492</v>
      </c>
      <c r="AW174" s="32" t="s">
        <v>157</v>
      </c>
      <c r="AX174" s="32" t="s">
        <v>157</v>
      </c>
      <c r="AY174" s="32" t="s">
        <v>2493</v>
      </c>
      <c r="AZ174" s="32" t="s">
        <v>164</v>
      </c>
      <c r="BA174" s="32" t="s">
        <v>2489</v>
      </c>
      <c r="BB174" s="32" t="s">
        <v>273</v>
      </c>
      <c r="BC174" s="32" t="s">
        <v>233</v>
      </c>
      <c r="BD174" s="32" t="s">
        <v>157</v>
      </c>
      <c r="BE174" s="32" t="s">
        <v>2490</v>
      </c>
      <c r="BF174" s="32" t="s">
        <v>157</v>
      </c>
      <c r="BG174" s="32" t="s">
        <v>2494</v>
      </c>
      <c r="BH174" s="32" t="s">
        <v>157</v>
      </c>
      <c r="BI174" s="32" t="s">
        <v>247</v>
      </c>
      <c r="BJ174" s="32" t="s">
        <v>157</v>
      </c>
      <c r="BK174" s="32" t="s">
        <v>2492</v>
      </c>
      <c r="BL174" s="32" t="s">
        <v>157</v>
      </c>
      <c r="BM174" s="32" t="s">
        <v>157</v>
      </c>
      <c r="BN174" s="33" t="s">
        <v>164</v>
      </c>
      <c r="BO174" s="33" t="s">
        <v>190</v>
      </c>
      <c r="BP174" s="33" t="s">
        <v>190</v>
      </c>
      <c r="BQ174" s="33" t="s">
        <v>167</v>
      </c>
      <c r="BR174" s="33" t="s">
        <v>157</v>
      </c>
      <c r="BS174" s="33" t="s">
        <v>2495</v>
      </c>
      <c r="BT174" s="33" t="s">
        <v>2495</v>
      </c>
      <c r="BU174" s="34" t="s">
        <v>162</v>
      </c>
      <c r="BV174" s="34" t="s">
        <v>157</v>
      </c>
      <c r="BW174" s="34" t="s">
        <v>164</v>
      </c>
      <c r="BX174" s="34" t="s">
        <v>832</v>
      </c>
      <c r="BY174" s="35" t="s">
        <v>2496</v>
      </c>
      <c r="BZ174" s="35" t="s">
        <v>2497</v>
      </c>
      <c r="CA174" s="35" t="s">
        <v>157</v>
      </c>
    </row>
    <row r="175" spans="1:79" ht="60" x14ac:dyDescent="0.25">
      <c r="A175" s="30" t="s">
        <v>3692</v>
      </c>
      <c r="B175" s="43" t="e">
        <f>VLOOKUP(A175,'2018 Yes Tab'!A$2:B$307,2,FALSE)</f>
        <v>#N/A</v>
      </c>
      <c r="C175" s="43"/>
      <c r="D175" s="30" t="s">
        <v>3693</v>
      </c>
      <c r="E175" s="30" t="s">
        <v>3694</v>
      </c>
      <c r="F175" s="51">
        <f>VLOOKUP(A175,Population!A38:C981,2,FALSE)</f>
        <v>812</v>
      </c>
      <c r="G175" s="30" t="s">
        <v>164</v>
      </c>
      <c r="H175" s="31" t="s">
        <v>1984</v>
      </c>
      <c r="I175" s="31" t="s">
        <v>164</v>
      </c>
      <c r="J175" s="31" t="s">
        <v>3695</v>
      </c>
      <c r="K175" s="31" t="s">
        <v>233</v>
      </c>
      <c r="L175" s="31" t="s">
        <v>157</v>
      </c>
      <c r="M175" s="31" t="s">
        <v>273</v>
      </c>
      <c r="N175" s="31" t="s">
        <v>3696</v>
      </c>
      <c r="O175" s="31" t="s">
        <v>3697</v>
      </c>
      <c r="P175" s="31" t="s">
        <v>3698</v>
      </c>
      <c r="Q175" s="31" t="s">
        <v>157</v>
      </c>
      <c r="R175" s="31" t="s">
        <v>967</v>
      </c>
      <c r="S175" s="31" t="s">
        <v>164</v>
      </c>
      <c r="T175" s="31" t="s">
        <v>3695</v>
      </c>
      <c r="U175" s="31" t="s">
        <v>233</v>
      </c>
      <c r="V175" s="31" t="s">
        <v>157</v>
      </c>
      <c r="W175" s="31" t="s">
        <v>273</v>
      </c>
      <c r="X175" s="31" t="s">
        <v>3696</v>
      </c>
      <c r="Y175" s="31" t="s">
        <v>157</v>
      </c>
      <c r="Z175" s="31" t="s">
        <v>157</v>
      </c>
      <c r="AA175" s="31" t="s">
        <v>3699</v>
      </c>
      <c r="AB175" s="31" t="s">
        <v>259</v>
      </c>
      <c r="AC175" s="31" t="s">
        <v>157</v>
      </c>
      <c r="AD175" s="31" t="s">
        <v>157</v>
      </c>
      <c r="AE175" s="31" t="s">
        <v>157</v>
      </c>
      <c r="AF175" s="31" t="s">
        <v>157</v>
      </c>
      <c r="AG175" s="31" t="s">
        <v>341</v>
      </c>
      <c r="AH175" s="32" t="s">
        <v>1984</v>
      </c>
      <c r="AI175" s="32" t="s">
        <v>967</v>
      </c>
      <c r="AJ175" s="32" t="s">
        <v>3700</v>
      </c>
      <c r="AK175" s="32" t="s">
        <v>164</v>
      </c>
      <c r="AL175" s="32" t="s">
        <v>3700</v>
      </c>
      <c r="AM175" s="32" t="s">
        <v>273</v>
      </c>
      <c r="AN175" s="32" t="s">
        <v>233</v>
      </c>
      <c r="AO175" s="32" t="s">
        <v>157</v>
      </c>
      <c r="AP175" s="32" t="s">
        <v>2600</v>
      </c>
      <c r="AQ175" s="32" t="s">
        <v>157</v>
      </c>
      <c r="AR175" s="32" t="s">
        <v>3701</v>
      </c>
      <c r="AS175" s="32" t="s">
        <v>157</v>
      </c>
      <c r="AT175" s="32" t="s">
        <v>626</v>
      </c>
      <c r="AU175" s="32" t="s">
        <v>157</v>
      </c>
      <c r="AV175" s="32" t="s">
        <v>157</v>
      </c>
      <c r="AW175" s="32" t="s">
        <v>157</v>
      </c>
      <c r="AX175" s="32" t="s">
        <v>157</v>
      </c>
      <c r="AY175" s="32" t="s">
        <v>3702</v>
      </c>
      <c r="AZ175" s="32" t="s">
        <v>164</v>
      </c>
      <c r="BA175" s="32" t="s">
        <v>3700</v>
      </c>
      <c r="BB175" s="32" t="s">
        <v>273</v>
      </c>
      <c r="BC175" s="32" t="s">
        <v>233</v>
      </c>
      <c r="BD175" s="32" t="s">
        <v>157</v>
      </c>
      <c r="BE175" s="32" t="s">
        <v>3703</v>
      </c>
      <c r="BF175" s="32" t="s">
        <v>157</v>
      </c>
      <c r="BG175" s="32" t="s">
        <v>3704</v>
      </c>
      <c r="BH175" s="32" t="s">
        <v>157</v>
      </c>
      <c r="BI175" s="32" t="s">
        <v>626</v>
      </c>
      <c r="BJ175" s="32" t="s">
        <v>157</v>
      </c>
      <c r="BK175" s="32" t="s">
        <v>157</v>
      </c>
      <c r="BL175" s="32" t="s">
        <v>157</v>
      </c>
      <c r="BM175" s="32" t="s">
        <v>157</v>
      </c>
      <c r="BN175" s="33" t="s">
        <v>162</v>
      </c>
      <c r="BO175" s="33" t="s">
        <v>157</v>
      </c>
      <c r="BP175" s="33" t="s">
        <v>157</v>
      </c>
      <c r="BQ175" s="33" t="s">
        <v>157</v>
      </c>
      <c r="BR175" s="33" t="s">
        <v>157</v>
      </c>
      <c r="BS175" s="33" t="s">
        <v>157</v>
      </c>
      <c r="BT175" s="33" t="s">
        <v>157</v>
      </c>
      <c r="BU175" s="34" t="s">
        <v>164</v>
      </c>
      <c r="BV175" s="34" t="s">
        <v>3705</v>
      </c>
      <c r="BW175" s="34" t="s">
        <v>162</v>
      </c>
      <c r="BX175" s="34" t="s">
        <v>157</v>
      </c>
      <c r="BY175" s="35" t="s">
        <v>162</v>
      </c>
      <c r="BZ175" s="35" t="s">
        <v>341</v>
      </c>
      <c r="CA175" s="35" t="s">
        <v>157</v>
      </c>
    </row>
    <row r="176" spans="1:79" x14ac:dyDescent="0.25">
      <c r="A176" s="30" t="s">
        <v>5872</v>
      </c>
      <c r="B176" s="43" t="e">
        <f>VLOOKUP(A176,'2018 Yes Tab'!A$2:B$307,2,FALSE)</f>
        <v>#N/A</v>
      </c>
      <c r="C176" s="43"/>
      <c r="D176" s="30" t="s">
        <v>1416</v>
      </c>
      <c r="E176" s="30" t="s">
        <v>1417</v>
      </c>
      <c r="F176" s="51">
        <f>VLOOKUP(A176,Population!A39:C982,2,FALSE)</f>
        <v>426</v>
      </c>
      <c r="G176" s="30" t="s">
        <v>164</v>
      </c>
      <c r="H176" s="31" t="s">
        <v>1418</v>
      </c>
      <c r="I176" s="31" t="s">
        <v>164</v>
      </c>
      <c r="J176" s="31" t="s">
        <v>1241</v>
      </c>
      <c r="K176" s="31" t="s">
        <v>233</v>
      </c>
      <c r="L176" s="31" t="s">
        <v>157</v>
      </c>
      <c r="M176" s="31" t="s">
        <v>503</v>
      </c>
      <c r="N176" s="31" t="s">
        <v>1322</v>
      </c>
      <c r="O176" s="31" t="s">
        <v>422</v>
      </c>
      <c r="P176" s="31" t="s">
        <v>304</v>
      </c>
      <c r="Q176" s="31" t="s">
        <v>157</v>
      </c>
      <c r="R176" s="31" t="s">
        <v>1419</v>
      </c>
      <c r="S176" s="31" t="s">
        <v>164</v>
      </c>
      <c r="T176" s="31" t="s">
        <v>1241</v>
      </c>
      <c r="U176" s="31" t="s">
        <v>233</v>
      </c>
      <c r="V176" s="31" t="s">
        <v>157</v>
      </c>
      <c r="W176" s="31" t="s">
        <v>503</v>
      </c>
      <c r="X176" s="31" t="s">
        <v>1322</v>
      </c>
      <c r="Y176" s="31" t="s">
        <v>1420</v>
      </c>
      <c r="Z176" s="31" t="s">
        <v>1421</v>
      </c>
      <c r="AA176" s="31" t="s">
        <v>157</v>
      </c>
      <c r="AB176" s="31" t="s">
        <v>259</v>
      </c>
      <c r="AC176" s="31" t="s">
        <v>157</v>
      </c>
      <c r="AD176" s="31" t="s">
        <v>157</v>
      </c>
      <c r="AE176" s="31" t="s">
        <v>157</v>
      </c>
      <c r="AF176" s="31" t="s">
        <v>157</v>
      </c>
      <c r="AG176" s="31" t="s">
        <v>157</v>
      </c>
      <c r="AH176" s="32" t="s">
        <v>1422</v>
      </c>
      <c r="AI176" s="32" t="s">
        <v>1423</v>
      </c>
      <c r="AJ176" s="32" t="s">
        <v>1241</v>
      </c>
      <c r="AK176" s="32" t="s">
        <v>164</v>
      </c>
      <c r="AL176" s="32" t="s">
        <v>1241</v>
      </c>
      <c r="AM176" s="32" t="s">
        <v>503</v>
      </c>
      <c r="AN176" s="32" t="s">
        <v>233</v>
      </c>
      <c r="AO176" s="32" t="s">
        <v>157</v>
      </c>
      <c r="AP176" s="32" t="s">
        <v>1322</v>
      </c>
      <c r="AQ176" s="32" t="s">
        <v>157</v>
      </c>
      <c r="AR176" s="32" t="s">
        <v>1241</v>
      </c>
      <c r="AS176" s="32" t="s">
        <v>157</v>
      </c>
      <c r="AT176" s="32" t="s">
        <v>259</v>
      </c>
      <c r="AU176" s="32" t="s">
        <v>157</v>
      </c>
      <c r="AV176" s="32" t="s">
        <v>157</v>
      </c>
      <c r="AW176" s="32" t="s">
        <v>157</v>
      </c>
      <c r="AX176" s="32" t="s">
        <v>157</v>
      </c>
      <c r="AY176" s="32" t="s">
        <v>1241</v>
      </c>
      <c r="AZ176" s="32" t="s">
        <v>164</v>
      </c>
      <c r="BA176" s="32" t="s">
        <v>1241</v>
      </c>
      <c r="BB176" s="32" t="s">
        <v>503</v>
      </c>
      <c r="BC176" s="32" t="s">
        <v>233</v>
      </c>
      <c r="BD176" s="32" t="s">
        <v>157</v>
      </c>
      <c r="BE176" s="32" t="s">
        <v>1322</v>
      </c>
      <c r="BF176" s="32" t="s">
        <v>157</v>
      </c>
      <c r="BG176" s="32" t="s">
        <v>1241</v>
      </c>
      <c r="BH176" s="32" t="s">
        <v>157</v>
      </c>
      <c r="BI176" s="32" t="s">
        <v>259</v>
      </c>
      <c r="BJ176" s="32" t="s">
        <v>157</v>
      </c>
      <c r="BK176" s="32" t="s">
        <v>157</v>
      </c>
      <c r="BL176" s="32" t="s">
        <v>157</v>
      </c>
      <c r="BM176" s="32" t="s">
        <v>157</v>
      </c>
      <c r="BN176" s="33" t="s">
        <v>162</v>
      </c>
      <c r="BO176" s="33" t="s">
        <v>157</v>
      </c>
      <c r="BP176" s="33" t="s">
        <v>157</v>
      </c>
      <c r="BQ176" s="33" t="s">
        <v>157</v>
      </c>
      <c r="BR176" s="33" t="s">
        <v>157</v>
      </c>
      <c r="BS176" s="33" t="s">
        <v>157</v>
      </c>
      <c r="BT176" s="33" t="s">
        <v>157</v>
      </c>
      <c r="BU176" s="34" t="s">
        <v>162</v>
      </c>
      <c r="BV176" s="34" t="s">
        <v>157</v>
      </c>
      <c r="BW176" s="34" t="s">
        <v>162</v>
      </c>
      <c r="BX176" s="34" t="s">
        <v>157</v>
      </c>
      <c r="BY176" s="35" t="s">
        <v>1424</v>
      </c>
      <c r="BZ176" s="35" t="s">
        <v>1425</v>
      </c>
      <c r="CA176" s="35" t="s">
        <v>157</v>
      </c>
    </row>
    <row r="177" spans="1:79" ht="75" x14ac:dyDescent="0.25">
      <c r="A177" s="30" t="s">
        <v>4066</v>
      </c>
      <c r="B177" s="43" t="e">
        <f>VLOOKUP(A177,'2018 Yes Tab'!A$2:B$307,2,FALSE)</f>
        <v>#N/A</v>
      </c>
      <c r="C177" s="43"/>
      <c r="D177" s="30" t="s">
        <v>4067</v>
      </c>
      <c r="E177" s="30" t="s">
        <v>4068</v>
      </c>
      <c r="F177" s="51">
        <f>VLOOKUP(A177,Population!A40:C983,2,FALSE)</f>
        <v>39260</v>
      </c>
      <c r="G177" s="30" t="s">
        <v>164</v>
      </c>
      <c r="H177" s="31" t="s">
        <v>4069</v>
      </c>
      <c r="I177" s="31" t="s">
        <v>164</v>
      </c>
      <c r="J177" s="31" t="s">
        <v>3030</v>
      </c>
      <c r="K177" s="31" t="s">
        <v>614</v>
      </c>
      <c r="L177" s="31" t="s">
        <v>157</v>
      </c>
      <c r="M177" s="31" t="s">
        <v>4070</v>
      </c>
      <c r="N177" s="31" t="s">
        <v>4071</v>
      </c>
      <c r="O177" s="31" t="s">
        <v>4072</v>
      </c>
      <c r="P177" s="31" t="s">
        <v>4073</v>
      </c>
      <c r="Q177" s="31" t="s">
        <v>4074</v>
      </c>
      <c r="R177" s="31" t="s">
        <v>4075</v>
      </c>
      <c r="S177" s="31" t="s">
        <v>164</v>
      </c>
      <c r="T177" s="31" t="s">
        <v>4076</v>
      </c>
      <c r="U177" s="31" t="s">
        <v>614</v>
      </c>
      <c r="V177" s="31" t="s">
        <v>157</v>
      </c>
      <c r="W177" s="31" t="s">
        <v>4070</v>
      </c>
      <c r="X177" s="31" t="s">
        <v>2517</v>
      </c>
      <c r="Y177" s="31" t="s">
        <v>4077</v>
      </c>
      <c r="Z177" s="31" t="s">
        <v>4078</v>
      </c>
      <c r="AA177" s="31" t="s">
        <v>4079</v>
      </c>
      <c r="AB177" s="31" t="s">
        <v>259</v>
      </c>
      <c r="AC177" s="31" t="s">
        <v>4080</v>
      </c>
      <c r="AD177" s="31" t="s">
        <v>157</v>
      </c>
      <c r="AE177" s="31" t="s">
        <v>157</v>
      </c>
      <c r="AF177" s="31" t="s">
        <v>157</v>
      </c>
      <c r="AG177" s="31" t="s">
        <v>157</v>
      </c>
      <c r="AH177" s="32" t="s">
        <v>4081</v>
      </c>
      <c r="AI177" s="32" t="s">
        <v>4082</v>
      </c>
      <c r="AJ177" s="32" t="s">
        <v>4083</v>
      </c>
      <c r="AK177" s="32" t="s">
        <v>164</v>
      </c>
      <c r="AL177" s="32" t="s">
        <v>4084</v>
      </c>
      <c r="AM177" s="32" t="s">
        <v>4085</v>
      </c>
      <c r="AN177" s="32" t="s">
        <v>167</v>
      </c>
      <c r="AO177" s="32" t="s">
        <v>4086</v>
      </c>
      <c r="AP177" s="32" t="s">
        <v>718</v>
      </c>
      <c r="AQ177" s="32" t="s">
        <v>186</v>
      </c>
      <c r="AR177" s="32" t="s">
        <v>157</v>
      </c>
      <c r="AS177" s="32" t="s">
        <v>157</v>
      </c>
      <c r="AT177" s="32" t="s">
        <v>259</v>
      </c>
      <c r="AU177" s="32" t="s">
        <v>157</v>
      </c>
      <c r="AV177" s="32" t="s">
        <v>157</v>
      </c>
      <c r="AW177" s="32" t="s">
        <v>157</v>
      </c>
      <c r="AX177" s="32" t="s">
        <v>157</v>
      </c>
      <c r="AY177" s="32" t="s">
        <v>157</v>
      </c>
      <c r="AZ177" s="32" t="s">
        <v>164</v>
      </c>
      <c r="BA177" s="32" t="s">
        <v>4084</v>
      </c>
      <c r="BB177" s="32" t="s">
        <v>217</v>
      </c>
      <c r="BC177" s="32" t="s">
        <v>167</v>
      </c>
      <c r="BD177" s="32" t="s">
        <v>157</v>
      </c>
      <c r="BE177" s="32" t="s">
        <v>718</v>
      </c>
      <c r="BF177" s="32" t="s">
        <v>186</v>
      </c>
      <c r="BG177" s="32" t="s">
        <v>157</v>
      </c>
      <c r="BH177" s="32" t="s">
        <v>157</v>
      </c>
      <c r="BI177" s="32" t="s">
        <v>259</v>
      </c>
      <c r="BJ177" s="32" t="s">
        <v>157</v>
      </c>
      <c r="BK177" s="32" t="s">
        <v>157</v>
      </c>
      <c r="BL177" s="32" t="s">
        <v>157</v>
      </c>
      <c r="BM177" s="32" t="s">
        <v>157</v>
      </c>
      <c r="BN177" s="33" t="s">
        <v>164</v>
      </c>
      <c r="BO177" s="33" t="s">
        <v>4087</v>
      </c>
      <c r="BP177" s="33" t="s">
        <v>4087</v>
      </c>
      <c r="BQ177" s="33" t="s">
        <v>775</v>
      </c>
      <c r="BR177" s="33" t="s">
        <v>4088</v>
      </c>
      <c r="BS177" s="33" t="s">
        <v>157</v>
      </c>
      <c r="BT177" s="33" t="s">
        <v>4089</v>
      </c>
      <c r="BU177" s="34" t="s">
        <v>164</v>
      </c>
      <c r="BV177" s="34" t="s">
        <v>832</v>
      </c>
      <c r="BW177" s="34" t="s">
        <v>162</v>
      </c>
      <c r="BX177" s="34" t="s">
        <v>157</v>
      </c>
      <c r="BY177" s="35" t="s">
        <v>162</v>
      </c>
      <c r="BZ177" s="35" t="s">
        <v>162</v>
      </c>
      <c r="CA177" s="35" t="s">
        <v>157</v>
      </c>
    </row>
    <row r="178" spans="1:79" ht="45" x14ac:dyDescent="0.25">
      <c r="A178" s="30" t="s">
        <v>4246</v>
      </c>
      <c r="B178" s="43" t="e">
        <f>VLOOKUP(A178,'2018 Yes Tab'!A$2:B$307,2,FALSE)</f>
        <v>#N/A</v>
      </c>
      <c r="C178" s="43"/>
      <c r="D178" s="30" t="s">
        <v>4247</v>
      </c>
      <c r="E178" s="30" t="s">
        <v>4248</v>
      </c>
      <c r="F178" s="51">
        <f>VLOOKUP(A178,Population!A42:C985,2,FALSE)</f>
        <v>1257</v>
      </c>
      <c r="G178" s="30" t="s">
        <v>164</v>
      </c>
      <c r="H178" s="31" t="s">
        <v>2126</v>
      </c>
      <c r="I178" s="31" t="s">
        <v>164</v>
      </c>
      <c r="J178" s="31" t="s">
        <v>243</v>
      </c>
      <c r="K178" s="31" t="s">
        <v>233</v>
      </c>
      <c r="L178" s="31" t="s">
        <v>157</v>
      </c>
      <c r="M178" s="31" t="s">
        <v>978</v>
      </c>
      <c r="N178" s="31" t="s">
        <v>4249</v>
      </c>
      <c r="O178" s="31" t="s">
        <v>623</v>
      </c>
      <c r="P178" s="31" t="s">
        <v>589</v>
      </c>
      <c r="Q178" s="31" t="s">
        <v>157</v>
      </c>
      <c r="R178" s="31" t="s">
        <v>3229</v>
      </c>
      <c r="S178" s="31" t="s">
        <v>164</v>
      </c>
      <c r="T178" s="31" t="s">
        <v>243</v>
      </c>
      <c r="U178" s="31" t="s">
        <v>233</v>
      </c>
      <c r="V178" s="31" t="s">
        <v>157</v>
      </c>
      <c r="W178" s="31" t="s">
        <v>978</v>
      </c>
      <c r="X178" s="31" t="s">
        <v>4249</v>
      </c>
      <c r="Y178" s="31" t="s">
        <v>1420</v>
      </c>
      <c r="Z178" s="31" t="s">
        <v>4250</v>
      </c>
      <c r="AA178" s="31" t="s">
        <v>157</v>
      </c>
      <c r="AB178" s="31" t="s">
        <v>259</v>
      </c>
      <c r="AC178" s="31" t="s">
        <v>157</v>
      </c>
      <c r="AD178" s="31" t="s">
        <v>157</v>
      </c>
      <c r="AE178" s="31" t="s">
        <v>157</v>
      </c>
      <c r="AF178" s="31" t="s">
        <v>157</v>
      </c>
      <c r="AG178" s="31" t="s">
        <v>157</v>
      </c>
      <c r="AH178" s="32" t="s">
        <v>4251</v>
      </c>
      <c r="AI178" s="32" t="s">
        <v>1739</v>
      </c>
      <c r="AJ178" s="32" t="s">
        <v>157</v>
      </c>
      <c r="AK178" s="32" t="s">
        <v>164</v>
      </c>
      <c r="AL178" s="32" t="s">
        <v>1142</v>
      </c>
      <c r="AM178" s="32" t="s">
        <v>978</v>
      </c>
      <c r="AN178" s="32" t="s">
        <v>233</v>
      </c>
      <c r="AO178" s="32" t="s">
        <v>157</v>
      </c>
      <c r="AP178" s="32" t="s">
        <v>4252</v>
      </c>
      <c r="AQ178" s="32" t="s">
        <v>157</v>
      </c>
      <c r="AR178" s="32" t="s">
        <v>157</v>
      </c>
      <c r="AS178" s="32" t="s">
        <v>4253</v>
      </c>
      <c r="AT178" s="32" t="s">
        <v>247</v>
      </c>
      <c r="AU178" s="32" t="s">
        <v>157</v>
      </c>
      <c r="AV178" s="32" t="s">
        <v>4254</v>
      </c>
      <c r="AW178" s="32" t="s">
        <v>157</v>
      </c>
      <c r="AX178" s="32" t="s">
        <v>157</v>
      </c>
      <c r="AY178" s="32" t="s">
        <v>157</v>
      </c>
      <c r="AZ178" s="32" t="s">
        <v>162</v>
      </c>
      <c r="BA178" s="32" t="s">
        <v>157</v>
      </c>
      <c r="BB178" s="32" t="s">
        <v>157</v>
      </c>
      <c r="BC178" s="32" t="s">
        <v>157</v>
      </c>
      <c r="BD178" s="32" t="s">
        <v>157</v>
      </c>
      <c r="BE178" s="32" t="s">
        <v>157</v>
      </c>
      <c r="BF178" s="32" t="s">
        <v>157</v>
      </c>
      <c r="BG178" s="32" t="s">
        <v>157</v>
      </c>
      <c r="BH178" s="32" t="s">
        <v>157</v>
      </c>
      <c r="BI178" s="32" t="s">
        <v>157</v>
      </c>
      <c r="BJ178" s="32" t="s">
        <v>157</v>
      </c>
      <c r="BK178" s="32" t="s">
        <v>157</v>
      </c>
      <c r="BL178" s="32" t="s">
        <v>157</v>
      </c>
      <c r="BM178" s="32" t="s">
        <v>157</v>
      </c>
      <c r="BN178" s="33" t="s">
        <v>162</v>
      </c>
      <c r="BO178" s="33" t="s">
        <v>157</v>
      </c>
      <c r="BP178" s="33" t="s">
        <v>157</v>
      </c>
      <c r="BQ178" s="33" t="s">
        <v>157</v>
      </c>
      <c r="BR178" s="33" t="s">
        <v>157</v>
      </c>
      <c r="BS178" s="33" t="s">
        <v>157</v>
      </c>
      <c r="BT178" s="33" t="s">
        <v>157</v>
      </c>
      <c r="BU178" s="34" t="s">
        <v>162</v>
      </c>
      <c r="BV178" s="34" t="s">
        <v>157</v>
      </c>
      <c r="BW178" s="34" t="s">
        <v>162</v>
      </c>
      <c r="BX178" s="34" t="s">
        <v>157</v>
      </c>
      <c r="BY178" s="35" t="s">
        <v>4255</v>
      </c>
      <c r="BZ178" s="35" t="s">
        <v>4256</v>
      </c>
      <c r="CA178" s="35" t="s">
        <v>157</v>
      </c>
    </row>
    <row r="179" spans="1:79" ht="30" x14ac:dyDescent="0.25">
      <c r="A179" s="30" t="s">
        <v>3314</v>
      </c>
      <c r="B179" s="43" t="e">
        <f>VLOOKUP(A179,'2018 Yes Tab'!A$2:B$307,2,FALSE)</f>
        <v>#N/A</v>
      </c>
      <c r="C179" s="43"/>
      <c r="D179" s="30" t="s">
        <v>3315</v>
      </c>
      <c r="E179" s="30" t="s">
        <v>3316</v>
      </c>
      <c r="F179" s="51">
        <f>VLOOKUP(A179,Population!A44:C987,2,FALSE)</f>
        <v>267</v>
      </c>
      <c r="G179" s="30" t="s">
        <v>164</v>
      </c>
      <c r="H179" s="31" t="s">
        <v>594</v>
      </c>
      <c r="I179" s="31" t="s">
        <v>164</v>
      </c>
      <c r="J179" s="31" t="s">
        <v>645</v>
      </c>
      <c r="K179" s="31" t="s">
        <v>233</v>
      </c>
      <c r="L179" s="31" t="s">
        <v>157</v>
      </c>
      <c r="M179" s="31" t="s">
        <v>340</v>
      </c>
      <c r="N179" s="31" t="s">
        <v>3317</v>
      </c>
      <c r="O179" s="31" t="s">
        <v>3318</v>
      </c>
      <c r="P179" s="31" t="s">
        <v>3319</v>
      </c>
      <c r="Q179" s="31" t="s">
        <v>157</v>
      </c>
      <c r="R179" s="31" t="s">
        <v>1273</v>
      </c>
      <c r="S179" s="31" t="s">
        <v>164</v>
      </c>
      <c r="T179" s="31" t="s">
        <v>645</v>
      </c>
      <c r="U179" s="31" t="s">
        <v>233</v>
      </c>
      <c r="V179" s="31" t="s">
        <v>157</v>
      </c>
      <c r="W179" s="31" t="s">
        <v>340</v>
      </c>
      <c r="X179" s="31" t="s">
        <v>3317</v>
      </c>
      <c r="Y179" s="31" t="s">
        <v>157</v>
      </c>
      <c r="Z179" s="31" t="s">
        <v>157</v>
      </c>
      <c r="AA179" s="31" t="s">
        <v>3320</v>
      </c>
      <c r="AB179" s="31" t="s">
        <v>259</v>
      </c>
      <c r="AC179" s="31" t="s">
        <v>157</v>
      </c>
      <c r="AD179" s="31" t="s">
        <v>157</v>
      </c>
      <c r="AE179" s="31" t="s">
        <v>157</v>
      </c>
      <c r="AF179" s="31" t="s">
        <v>157</v>
      </c>
      <c r="AG179" s="31" t="s">
        <v>157</v>
      </c>
      <c r="AH179" s="32" t="s">
        <v>320</v>
      </c>
      <c r="AI179" s="32" t="s">
        <v>169</v>
      </c>
      <c r="AJ179" s="32" t="s">
        <v>3321</v>
      </c>
      <c r="AK179" s="32" t="s">
        <v>164</v>
      </c>
      <c r="AL179" s="32" t="s">
        <v>816</v>
      </c>
      <c r="AM179" s="32" t="s">
        <v>524</v>
      </c>
      <c r="AN179" s="32" t="s">
        <v>233</v>
      </c>
      <c r="AO179" s="32" t="s">
        <v>157</v>
      </c>
      <c r="AP179" s="32" t="s">
        <v>3322</v>
      </c>
      <c r="AQ179" s="32" t="s">
        <v>157</v>
      </c>
      <c r="AR179" s="32" t="s">
        <v>157</v>
      </c>
      <c r="AS179" s="32" t="s">
        <v>157</v>
      </c>
      <c r="AT179" s="32" t="s">
        <v>259</v>
      </c>
      <c r="AU179" s="32" t="s">
        <v>157</v>
      </c>
      <c r="AV179" s="32" t="s">
        <v>157</v>
      </c>
      <c r="AW179" s="32" t="s">
        <v>157</v>
      </c>
      <c r="AX179" s="32" t="s">
        <v>157</v>
      </c>
      <c r="AY179" s="32" t="s">
        <v>3323</v>
      </c>
      <c r="AZ179" s="32" t="s">
        <v>164</v>
      </c>
      <c r="BA179" s="32" t="s">
        <v>2318</v>
      </c>
      <c r="BB179" s="32" t="s">
        <v>524</v>
      </c>
      <c r="BC179" s="32" t="s">
        <v>233</v>
      </c>
      <c r="BD179" s="32" t="s">
        <v>157</v>
      </c>
      <c r="BE179" s="32" t="s">
        <v>157</v>
      </c>
      <c r="BF179" s="32" t="s">
        <v>157</v>
      </c>
      <c r="BG179" s="32" t="s">
        <v>157</v>
      </c>
      <c r="BH179" s="32" t="s">
        <v>157</v>
      </c>
      <c r="BI179" s="32" t="s">
        <v>259</v>
      </c>
      <c r="BJ179" s="32" t="s">
        <v>157</v>
      </c>
      <c r="BK179" s="32" t="s">
        <v>157</v>
      </c>
      <c r="BL179" s="32" t="s">
        <v>157</v>
      </c>
      <c r="BM179" s="32" t="s">
        <v>157</v>
      </c>
      <c r="BN179" s="33" t="s">
        <v>162</v>
      </c>
      <c r="BO179" s="33" t="s">
        <v>157</v>
      </c>
      <c r="BP179" s="33" t="s">
        <v>157</v>
      </c>
      <c r="BQ179" s="33" t="s">
        <v>157</v>
      </c>
      <c r="BR179" s="33" t="s">
        <v>157</v>
      </c>
      <c r="BS179" s="33" t="s">
        <v>157</v>
      </c>
      <c r="BT179" s="33" t="s">
        <v>157</v>
      </c>
      <c r="BU179" s="34" t="s">
        <v>162</v>
      </c>
      <c r="BV179" s="34" t="s">
        <v>157</v>
      </c>
      <c r="BW179" s="34" t="s">
        <v>162</v>
      </c>
      <c r="BX179" s="34" t="s">
        <v>157</v>
      </c>
      <c r="BY179" s="35" t="s">
        <v>157</v>
      </c>
      <c r="BZ179" s="35" t="s">
        <v>157</v>
      </c>
      <c r="CA179" s="35" t="s">
        <v>157</v>
      </c>
    </row>
    <row r="180" spans="1:79" ht="30" x14ac:dyDescent="0.25">
      <c r="A180" s="30" t="s">
        <v>1479</v>
      </c>
      <c r="B180" s="43" t="e">
        <f>VLOOKUP(A180,'2018 Yes Tab'!A$2:B$307,2,FALSE)</f>
        <v>#N/A</v>
      </c>
      <c r="C180" s="43"/>
      <c r="D180" s="30" t="s">
        <v>1480</v>
      </c>
      <c r="E180" s="30" t="s">
        <v>1481</v>
      </c>
      <c r="F180" s="51">
        <f>VLOOKUP(A180,Population!A47:C990,2,FALSE)</f>
        <v>146</v>
      </c>
      <c r="G180" s="30" t="s">
        <v>164</v>
      </c>
      <c r="H180" s="31" t="s">
        <v>1482</v>
      </c>
      <c r="I180" s="31" t="s">
        <v>164</v>
      </c>
      <c r="J180" s="31" t="s">
        <v>1483</v>
      </c>
      <c r="K180" s="31" t="s">
        <v>233</v>
      </c>
      <c r="L180" s="31" t="s">
        <v>157</v>
      </c>
      <c r="M180" s="31" t="s">
        <v>503</v>
      </c>
      <c r="N180" s="31" t="s">
        <v>1484</v>
      </c>
      <c r="O180" s="31" t="s">
        <v>1367</v>
      </c>
      <c r="P180" s="31" t="s">
        <v>1485</v>
      </c>
      <c r="Q180" s="31" t="s">
        <v>157</v>
      </c>
      <c r="R180" s="31" t="s">
        <v>967</v>
      </c>
      <c r="S180" s="31" t="s">
        <v>164</v>
      </c>
      <c r="T180" s="31" t="s">
        <v>1483</v>
      </c>
      <c r="U180" s="31" t="s">
        <v>233</v>
      </c>
      <c r="V180" s="31" t="s">
        <v>157</v>
      </c>
      <c r="W180" s="31" t="s">
        <v>1486</v>
      </c>
      <c r="X180" s="31" t="s">
        <v>1484</v>
      </c>
      <c r="Y180" s="31" t="s">
        <v>1487</v>
      </c>
      <c r="Z180" s="31" t="s">
        <v>341</v>
      </c>
      <c r="AA180" s="31" t="s">
        <v>157</v>
      </c>
      <c r="AB180" s="31" t="s">
        <v>259</v>
      </c>
      <c r="AC180" s="31" t="s">
        <v>157</v>
      </c>
      <c r="AD180" s="31" t="s">
        <v>157</v>
      </c>
      <c r="AE180" s="31" t="s">
        <v>157</v>
      </c>
      <c r="AF180" s="31" t="s">
        <v>157</v>
      </c>
      <c r="AG180" s="31" t="s">
        <v>341</v>
      </c>
      <c r="AH180" s="32" t="s">
        <v>1482</v>
      </c>
      <c r="AI180" s="32" t="s">
        <v>967</v>
      </c>
      <c r="AJ180" s="32" t="s">
        <v>1488</v>
      </c>
      <c r="AK180" s="32" t="s">
        <v>164</v>
      </c>
      <c r="AL180" s="32" t="s">
        <v>1489</v>
      </c>
      <c r="AM180" s="32" t="s">
        <v>1486</v>
      </c>
      <c r="AN180" s="32" t="s">
        <v>233</v>
      </c>
      <c r="AO180" s="32" t="s">
        <v>157</v>
      </c>
      <c r="AP180" s="32" t="s">
        <v>1490</v>
      </c>
      <c r="AQ180" s="32" t="s">
        <v>1491</v>
      </c>
      <c r="AR180" s="32" t="s">
        <v>1492</v>
      </c>
      <c r="AS180" s="32" t="s">
        <v>157</v>
      </c>
      <c r="AT180" s="32" t="s">
        <v>259</v>
      </c>
      <c r="AU180" s="32" t="s">
        <v>157</v>
      </c>
      <c r="AV180" s="32" t="s">
        <v>157</v>
      </c>
      <c r="AW180" s="32" t="s">
        <v>157</v>
      </c>
      <c r="AX180" s="32" t="s">
        <v>157</v>
      </c>
      <c r="AY180" s="32" t="s">
        <v>1493</v>
      </c>
      <c r="AZ180" s="32" t="s">
        <v>164</v>
      </c>
      <c r="BA180" s="32" t="s">
        <v>1489</v>
      </c>
      <c r="BB180" s="32" t="s">
        <v>1486</v>
      </c>
      <c r="BC180" s="32" t="s">
        <v>233</v>
      </c>
      <c r="BD180" s="32" t="s">
        <v>157</v>
      </c>
      <c r="BE180" s="32" t="s">
        <v>1490</v>
      </c>
      <c r="BF180" s="32" t="s">
        <v>157</v>
      </c>
      <c r="BG180" s="32" t="s">
        <v>1494</v>
      </c>
      <c r="BH180" s="32" t="s">
        <v>157</v>
      </c>
      <c r="BI180" s="32" t="s">
        <v>259</v>
      </c>
      <c r="BJ180" s="32" t="s">
        <v>157</v>
      </c>
      <c r="BK180" s="32" t="s">
        <v>157</v>
      </c>
      <c r="BL180" s="32" t="s">
        <v>157</v>
      </c>
      <c r="BM180" s="32" t="s">
        <v>157</v>
      </c>
      <c r="BN180" s="33" t="s">
        <v>162</v>
      </c>
      <c r="BO180" s="33" t="s">
        <v>157</v>
      </c>
      <c r="BP180" s="33" t="s">
        <v>157</v>
      </c>
      <c r="BQ180" s="33" t="s">
        <v>157</v>
      </c>
      <c r="BR180" s="33" t="s">
        <v>157</v>
      </c>
      <c r="BS180" s="33" t="s">
        <v>157</v>
      </c>
      <c r="BT180" s="33" t="s">
        <v>157</v>
      </c>
      <c r="BU180" s="34" t="s">
        <v>162</v>
      </c>
      <c r="BV180" s="34" t="s">
        <v>157</v>
      </c>
      <c r="BW180" s="34" t="s">
        <v>164</v>
      </c>
      <c r="BX180" s="34" t="s">
        <v>1495</v>
      </c>
      <c r="BY180" s="35" t="s">
        <v>580</v>
      </c>
      <c r="BZ180" s="35" t="s">
        <v>580</v>
      </c>
      <c r="CA180" s="35" t="s">
        <v>157</v>
      </c>
    </row>
    <row r="181" spans="1:79" x14ac:dyDescent="0.25">
      <c r="A181" s="30" t="s">
        <v>5851</v>
      </c>
      <c r="B181" s="43" t="e">
        <f>VLOOKUP(A181,'2018 Yes Tab'!A$2:B$307,2,FALSE)</f>
        <v>#N/A</v>
      </c>
      <c r="C181" s="43"/>
      <c r="D181" s="30" t="s">
        <v>5852</v>
      </c>
      <c r="E181" s="36" t="s">
        <v>5853</v>
      </c>
      <c r="F181" s="51">
        <f>VLOOKUP(A181,Population!A48:C991,2,FALSE)</f>
        <v>2850</v>
      </c>
      <c r="G181" s="30" t="s">
        <v>164</v>
      </c>
      <c r="H181" s="37"/>
      <c r="I181" s="31" t="s">
        <v>164</v>
      </c>
      <c r="J181" s="37">
        <v>14.12</v>
      </c>
      <c r="K181" s="31" t="s">
        <v>233</v>
      </c>
      <c r="L181" s="37"/>
      <c r="M181" s="37">
        <v>0</v>
      </c>
      <c r="N181" s="31" t="s">
        <v>5854</v>
      </c>
      <c r="O181" s="37"/>
      <c r="P181" s="37"/>
      <c r="Q181" s="37"/>
      <c r="R181" s="37"/>
      <c r="S181" s="31" t="s">
        <v>164</v>
      </c>
      <c r="T181" s="37">
        <v>14.12</v>
      </c>
      <c r="U181" s="31" t="s">
        <v>233</v>
      </c>
      <c r="V181" s="37"/>
      <c r="W181" s="37">
        <v>0</v>
      </c>
      <c r="X181" s="31" t="s">
        <v>5854</v>
      </c>
      <c r="Y181" s="37"/>
      <c r="Z181" s="37"/>
      <c r="AA181" s="37"/>
      <c r="AB181" s="37"/>
      <c r="AC181" s="37"/>
      <c r="AD181" s="37"/>
      <c r="AE181" s="37"/>
      <c r="AF181" s="37"/>
      <c r="AG181" s="37"/>
      <c r="AH181" s="38"/>
      <c r="AI181" s="38"/>
      <c r="AJ181" s="38"/>
      <c r="AK181" s="32" t="s">
        <v>164</v>
      </c>
      <c r="AL181" s="38">
        <v>17.239999999999998</v>
      </c>
      <c r="AM181" s="38">
        <v>0</v>
      </c>
      <c r="AN181" s="38" t="s">
        <v>233</v>
      </c>
      <c r="AO181" s="38"/>
      <c r="AP181" s="38" t="s">
        <v>5855</v>
      </c>
      <c r="AQ181" s="38"/>
      <c r="AR181" s="38"/>
      <c r="AS181" s="38"/>
      <c r="AT181" s="38"/>
      <c r="AU181" s="38"/>
      <c r="AV181" s="38"/>
      <c r="AW181" s="38"/>
      <c r="AX181" s="38"/>
      <c r="AY181" s="38"/>
      <c r="AZ181" s="32" t="s">
        <v>164</v>
      </c>
      <c r="BA181" s="38">
        <v>17.239999999999998</v>
      </c>
      <c r="BB181" s="38">
        <v>0</v>
      </c>
      <c r="BC181" s="38" t="s">
        <v>233</v>
      </c>
      <c r="BD181" s="38"/>
      <c r="BE181" s="38" t="s">
        <v>5855</v>
      </c>
      <c r="BF181" s="38"/>
      <c r="BG181" s="38"/>
      <c r="BH181" s="38"/>
      <c r="BI181" s="38"/>
      <c r="BJ181" s="38"/>
      <c r="BK181" s="38"/>
      <c r="BL181" s="38"/>
      <c r="BM181" s="38"/>
      <c r="BN181" s="33" t="s">
        <v>164</v>
      </c>
      <c r="BO181" s="39">
        <v>4</v>
      </c>
      <c r="BP181" s="39">
        <v>11.5</v>
      </c>
      <c r="BQ181" s="39" t="s">
        <v>5856</v>
      </c>
      <c r="BR181" s="39"/>
      <c r="BS181" s="39"/>
      <c r="BT181" s="39"/>
      <c r="BU181" s="40"/>
      <c r="BV181" s="40"/>
      <c r="BW181" s="40"/>
      <c r="BX181" s="40"/>
      <c r="BY181" s="41"/>
      <c r="BZ181" s="41"/>
      <c r="CA181" s="41"/>
    </row>
    <row r="182" spans="1:79" ht="60" x14ac:dyDescent="0.25">
      <c r="A182" s="30" t="s">
        <v>3998</v>
      </c>
      <c r="B182" s="43" t="e">
        <f>VLOOKUP(A182,'2018 Yes Tab'!A$2:B$307,2,FALSE)</f>
        <v>#N/A</v>
      </c>
      <c r="C182" s="43"/>
      <c r="D182" s="30" t="s">
        <v>3999</v>
      </c>
      <c r="E182" s="30" t="s">
        <v>4000</v>
      </c>
      <c r="F182" s="51">
        <f>VLOOKUP(A182,Population!A49:C992,2,FALSE)</f>
        <v>1439</v>
      </c>
      <c r="G182" s="30" t="s">
        <v>164</v>
      </c>
      <c r="H182" s="31" t="s">
        <v>4001</v>
      </c>
      <c r="I182" s="31" t="s">
        <v>164</v>
      </c>
      <c r="J182" s="31" t="s">
        <v>329</v>
      </c>
      <c r="K182" s="31" t="s">
        <v>233</v>
      </c>
      <c r="L182" s="31" t="s">
        <v>157</v>
      </c>
      <c r="M182" s="31" t="s">
        <v>440</v>
      </c>
      <c r="N182" s="31" t="s">
        <v>4002</v>
      </c>
      <c r="O182" s="31" t="s">
        <v>502</v>
      </c>
      <c r="P182" s="31" t="s">
        <v>1998</v>
      </c>
      <c r="Q182" s="31" t="s">
        <v>157</v>
      </c>
      <c r="R182" s="31" t="s">
        <v>1102</v>
      </c>
      <c r="S182" s="31" t="s">
        <v>164</v>
      </c>
      <c r="T182" s="31" t="s">
        <v>329</v>
      </c>
      <c r="U182" s="31" t="s">
        <v>233</v>
      </c>
      <c r="V182" s="31" t="s">
        <v>157</v>
      </c>
      <c r="W182" s="31" t="s">
        <v>440</v>
      </c>
      <c r="X182" s="31" t="s">
        <v>4002</v>
      </c>
      <c r="Y182" s="31" t="s">
        <v>4003</v>
      </c>
      <c r="Z182" s="31" t="s">
        <v>341</v>
      </c>
      <c r="AA182" s="31" t="s">
        <v>157</v>
      </c>
      <c r="AB182" s="31" t="s">
        <v>323</v>
      </c>
      <c r="AC182" s="31" t="s">
        <v>157</v>
      </c>
      <c r="AD182" s="31" t="s">
        <v>157</v>
      </c>
      <c r="AE182" s="31" t="s">
        <v>157</v>
      </c>
      <c r="AF182" s="31" t="s">
        <v>4004</v>
      </c>
      <c r="AG182" s="31" t="s">
        <v>341</v>
      </c>
      <c r="AH182" s="32" t="s">
        <v>4001</v>
      </c>
      <c r="AI182" s="32" t="s">
        <v>1102</v>
      </c>
      <c r="AJ182" s="32" t="s">
        <v>785</v>
      </c>
      <c r="AK182" s="32" t="s">
        <v>164</v>
      </c>
      <c r="AL182" s="32" t="s">
        <v>3934</v>
      </c>
      <c r="AM182" s="32" t="s">
        <v>157</v>
      </c>
      <c r="AN182" s="32" t="s">
        <v>233</v>
      </c>
      <c r="AO182" s="32" t="s">
        <v>157</v>
      </c>
      <c r="AP182" s="32" t="s">
        <v>157</v>
      </c>
      <c r="AQ182" s="32" t="s">
        <v>1071</v>
      </c>
      <c r="AR182" s="32" t="s">
        <v>157</v>
      </c>
      <c r="AS182" s="32" t="s">
        <v>157</v>
      </c>
      <c r="AT182" s="32" t="s">
        <v>259</v>
      </c>
      <c r="AU182" s="32" t="s">
        <v>157</v>
      </c>
      <c r="AV182" s="32" t="s">
        <v>157</v>
      </c>
      <c r="AW182" s="32" t="s">
        <v>157</v>
      </c>
      <c r="AX182" s="32" t="s">
        <v>157</v>
      </c>
      <c r="AY182" s="32" t="s">
        <v>2661</v>
      </c>
      <c r="AZ182" s="32" t="s">
        <v>164</v>
      </c>
      <c r="BA182" s="32" t="s">
        <v>3934</v>
      </c>
      <c r="BB182" s="32" t="s">
        <v>157</v>
      </c>
      <c r="BC182" s="32" t="s">
        <v>167</v>
      </c>
      <c r="BD182" s="32" t="s">
        <v>4005</v>
      </c>
      <c r="BE182" s="32" t="s">
        <v>157</v>
      </c>
      <c r="BF182" s="32" t="s">
        <v>1071</v>
      </c>
      <c r="BG182" s="32" t="s">
        <v>157</v>
      </c>
      <c r="BH182" s="32" t="s">
        <v>157</v>
      </c>
      <c r="BI182" s="32" t="s">
        <v>259</v>
      </c>
      <c r="BJ182" s="32" t="s">
        <v>157</v>
      </c>
      <c r="BK182" s="32" t="s">
        <v>157</v>
      </c>
      <c r="BL182" s="32" t="s">
        <v>157</v>
      </c>
      <c r="BM182" s="32" t="s">
        <v>157</v>
      </c>
      <c r="BN182" s="33" t="s">
        <v>164</v>
      </c>
      <c r="BO182" s="33" t="s">
        <v>1461</v>
      </c>
      <c r="BP182" s="33" t="s">
        <v>1461</v>
      </c>
      <c r="BQ182" s="33" t="s">
        <v>167</v>
      </c>
      <c r="BR182" s="33" t="s">
        <v>157</v>
      </c>
      <c r="BS182" s="33" t="s">
        <v>1537</v>
      </c>
      <c r="BT182" s="33" t="s">
        <v>4006</v>
      </c>
      <c r="BU182" s="34" t="s">
        <v>162</v>
      </c>
      <c r="BV182" s="34" t="s">
        <v>157</v>
      </c>
      <c r="BW182" s="34" t="s">
        <v>162</v>
      </c>
      <c r="BX182" s="34" t="s">
        <v>157</v>
      </c>
      <c r="BY182" s="35" t="s">
        <v>4007</v>
      </c>
      <c r="BZ182" s="35" t="s">
        <v>4008</v>
      </c>
      <c r="CA182" s="35" t="s">
        <v>157</v>
      </c>
    </row>
    <row r="183" spans="1:79" x14ac:dyDescent="0.25">
      <c r="A183" s="30" t="s">
        <v>4259</v>
      </c>
      <c r="B183" s="43" t="e">
        <f>VLOOKUP(A183,'2018 Yes Tab'!A$2:B$307,2,FALSE)</f>
        <v>#N/A</v>
      </c>
      <c r="C183" s="43"/>
      <c r="D183" s="30" t="s">
        <v>4260</v>
      </c>
      <c r="E183" s="30" t="s">
        <v>4261</v>
      </c>
      <c r="F183" s="51">
        <f>VLOOKUP(A183,Population!A50:C993,2,FALSE)</f>
        <v>240</v>
      </c>
      <c r="G183" s="30" t="s">
        <v>164</v>
      </c>
      <c r="H183" s="31" t="s">
        <v>283</v>
      </c>
      <c r="I183" s="31" t="s">
        <v>164</v>
      </c>
      <c r="J183" s="31" t="s">
        <v>1457</v>
      </c>
      <c r="K183" s="31" t="s">
        <v>233</v>
      </c>
      <c r="L183" s="31" t="s">
        <v>157</v>
      </c>
      <c r="M183" s="31" t="s">
        <v>503</v>
      </c>
      <c r="N183" s="31" t="s">
        <v>4262</v>
      </c>
      <c r="O183" s="31" t="s">
        <v>4263</v>
      </c>
      <c r="P183" s="31" t="s">
        <v>4264</v>
      </c>
      <c r="Q183" s="31" t="s">
        <v>157</v>
      </c>
      <c r="R183" s="31" t="s">
        <v>487</v>
      </c>
      <c r="S183" s="31" t="s">
        <v>164</v>
      </c>
      <c r="T183" s="31" t="s">
        <v>1457</v>
      </c>
      <c r="U183" s="31" t="s">
        <v>233</v>
      </c>
      <c r="V183" s="31" t="s">
        <v>157</v>
      </c>
      <c r="W183" s="31" t="s">
        <v>503</v>
      </c>
      <c r="X183" s="31" t="s">
        <v>4262</v>
      </c>
      <c r="Y183" s="31" t="s">
        <v>4265</v>
      </c>
      <c r="Z183" s="31" t="s">
        <v>4266</v>
      </c>
      <c r="AA183" s="31" t="s">
        <v>157</v>
      </c>
      <c r="AB183" s="31" t="s">
        <v>259</v>
      </c>
      <c r="AC183" s="31" t="s">
        <v>157</v>
      </c>
      <c r="AD183" s="31" t="s">
        <v>157</v>
      </c>
      <c r="AE183" s="31" t="s">
        <v>157</v>
      </c>
      <c r="AF183" s="31" t="s">
        <v>157</v>
      </c>
      <c r="AG183" s="31" t="s">
        <v>157</v>
      </c>
      <c r="AH183" s="32" t="s">
        <v>3921</v>
      </c>
      <c r="AI183" s="32" t="s">
        <v>487</v>
      </c>
      <c r="AJ183" s="32" t="s">
        <v>832</v>
      </c>
      <c r="AK183" s="32" t="s">
        <v>164</v>
      </c>
      <c r="AL183" s="32" t="s">
        <v>832</v>
      </c>
      <c r="AM183" s="32" t="s">
        <v>503</v>
      </c>
      <c r="AN183" s="32" t="s">
        <v>233</v>
      </c>
      <c r="AO183" s="32" t="s">
        <v>157</v>
      </c>
      <c r="AP183" s="32" t="s">
        <v>4267</v>
      </c>
      <c r="AQ183" s="32" t="s">
        <v>4268</v>
      </c>
      <c r="AR183" s="32" t="s">
        <v>1695</v>
      </c>
      <c r="AS183" s="32" t="s">
        <v>157</v>
      </c>
      <c r="AT183" s="32" t="s">
        <v>259</v>
      </c>
      <c r="AU183" s="32" t="s">
        <v>157</v>
      </c>
      <c r="AV183" s="32" t="s">
        <v>157</v>
      </c>
      <c r="AW183" s="32" t="s">
        <v>157</v>
      </c>
      <c r="AX183" s="32" t="s">
        <v>157</v>
      </c>
      <c r="AY183" s="32" t="s">
        <v>832</v>
      </c>
      <c r="AZ183" s="32" t="s">
        <v>164</v>
      </c>
      <c r="BA183" s="32" t="s">
        <v>832</v>
      </c>
      <c r="BB183" s="32" t="s">
        <v>503</v>
      </c>
      <c r="BC183" s="32" t="s">
        <v>233</v>
      </c>
      <c r="BD183" s="32" t="s">
        <v>157</v>
      </c>
      <c r="BE183" s="32" t="s">
        <v>4267</v>
      </c>
      <c r="BF183" s="32" t="s">
        <v>157</v>
      </c>
      <c r="BG183" s="32" t="s">
        <v>1695</v>
      </c>
      <c r="BH183" s="32" t="s">
        <v>157</v>
      </c>
      <c r="BI183" s="32" t="s">
        <v>259</v>
      </c>
      <c r="BJ183" s="32" t="s">
        <v>157</v>
      </c>
      <c r="BK183" s="32" t="s">
        <v>157</v>
      </c>
      <c r="BL183" s="32" t="s">
        <v>157</v>
      </c>
      <c r="BM183" s="32" t="s">
        <v>157</v>
      </c>
      <c r="BN183" s="33" t="s">
        <v>162</v>
      </c>
      <c r="BO183" s="33" t="s">
        <v>157</v>
      </c>
      <c r="BP183" s="33" t="s">
        <v>157</v>
      </c>
      <c r="BQ183" s="33" t="s">
        <v>157</v>
      </c>
      <c r="BR183" s="33" t="s">
        <v>157</v>
      </c>
      <c r="BS183" s="33" t="s">
        <v>157</v>
      </c>
      <c r="BT183" s="33" t="s">
        <v>157</v>
      </c>
      <c r="BU183" s="34" t="s">
        <v>162</v>
      </c>
      <c r="BV183" s="34" t="s">
        <v>157</v>
      </c>
      <c r="BW183" s="34" t="s">
        <v>162</v>
      </c>
      <c r="BX183" s="34" t="s">
        <v>157</v>
      </c>
      <c r="BY183" s="35" t="s">
        <v>4269</v>
      </c>
      <c r="BZ183" s="35" t="s">
        <v>4270</v>
      </c>
      <c r="CA183" s="35" t="s">
        <v>157</v>
      </c>
    </row>
    <row r="184" spans="1:79" x14ac:dyDescent="0.25">
      <c r="A184" s="30" t="s">
        <v>5911</v>
      </c>
      <c r="B184" s="43" t="e">
        <f>VLOOKUP(A184,'2018 Yes Tab'!A$2:B$307,2,FALSE)</f>
        <v>#N/A</v>
      </c>
      <c r="C184" s="43"/>
      <c r="D184" s="30" t="s">
        <v>3621</v>
      </c>
      <c r="E184" s="30" t="s">
        <v>3622</v>
      </c>
      <c r="F184" s="51">
        <f>VLOOKUP(A184,Population!A51:C994,2,FALSE)</f>
        <v>213</v>
      </c>
      <c r="G184" s="30" t="s">
        <v>164</v>
      </c>
      <c r="H184" s="31" t="s">
        <v>3623</v>
      </c>
      <c r="I184" s="31" t="s">
        <v>164</v>
      </c>
      <c r="J184" s="31" t="s">
        <v>3624</v>
      </c>
      <c r="K184" s="31" t="s">
        <v>233</v>
      </c>
      <c r="L184" s="31" t="s">
        <v>157</v>
      </c>
      <c r="M184" s="31" t="s">
        <v>273</v>
      </c>
      <c r="N184" s="31" t="s">
        <v>3625</v>
      </c>
      <c r="O184" s="31" t="s">
        <v>3626</v>
      </c>
      <c r="P184" s="31" t="s">
        <v>3627</v>
      </c>
      <c r="Q184" s="31" t="s">
        <v>157</v>
      </c>
      <c r="R184" s="31" t="s">
        <v>219</v>
      </c>
      <c r="S184" s="31" t="s">
        <v>164</v>
      </c>
      <c r="T184" s="31" t="s">
        <v>3625</v>
      </c>
      <c r="U184" s="31" t="s">
        <v>233</v>
      </c>
      <c r="V184" s="31" t="s">
        <v>157</v>
      </c>
      <c r="W184" s="31" t="s">
        <v>273</v>
      </c>
      <c r="X184" s="31" t="s">
        <v>3625</v>
      </c>
      <c r="Y184" s="31" t="s">
        <v>157</v>
      </c>
      <c r="Z184" s="31" t="s">
        <v>157</v>
      </c>
      <c r="AA184" s="31" t="s">
        <v>157</v>
      </c>
      <c r="AB184" s="31" t="s">
        <v>259</v>
      </c>
      <c r="AC184" s="31" t="s">
        <v>157</v>
      </c>
      <c r="AD184" s="31" t="s">
        <v>157</v>
      </c>
      <c r="AE184" s="31" t="s">
        <v>157</v>
      </c>
      <c r="AF184" s="31" t="s">
        <v>157</v>
      </c>
      <c r="AG184" s="31" t="s">
        <v>341</v>
      </c>
      <c r="AH184" s="32" t="s">
        <v>3623</v>
      </c>
      <c r="AI184" s="32" t="s">
        <v>219</v>
      </c>
      <c r="AJ184" s="32" t="s">
        <v>3625</v>
      </c>
      <c r="AK184" s="32" t="s">
        <v>164</v>
      </c>
      <c r="AL184" s="32" t="s">
        <v>3625</v>
      </c>
      <c r="AM184" s="32" t="s">
        <v>524</v>
      </c>
      <c r="AN184" s="32" t="s">
        <v>233</v>
      </c>
      <c r="AO184" s="32" t="s">
        <v>157</v>
      </c>
      <c r="AP184" s="32" t="s">
        <v>157</v>
      </c>
      <c r="AQ184" s="32" t="s">
        <v>157</v>
      </c>
      <c r="AR184" s="32" t="s">
        <v>3628</v>
      </c>
      <c r="AS184" s="32" t="s">
        <v>157</v>
      </c>
      <c r="AT184" s="32" t="s">
        <v>259</v>
      </c>
      <c r="AU184" s="32" t="s">
        <v>157</v>
      </c>
      <c r="AV184" s="32" t="s">
        <v>157</v>
      </c>
      <c r="AW184" s="32" t="s">
        <v>157</v>
      </c>
      <c r="AX184" s="32" t="s">
        <v>157</v>
      </c>
      <c r="AY184" s="32" t="s">
        <v>3629</v>
      </c>
      <c r="AZ184" s="32" t="s">
        <v>164</v>
      </c>
      <c r="BA184" s="32" t="s">
        <v>3625</v>
      </c>
      <c r="BB184" s="32" t="s">
        <v>524</v>
      </c>
      <c r="BC184" s="32" t="s">
        <v>233</v>
      </c>
      <c r="BD184" s="32" t="s">
        <v>157</v>
      </c>
      <c r="BE184" s="32" t="s">
        <v>3630</v>
      </c>
      <c r="BF184" s="32" t="s">
        <v>157</v>
      </c>
      <c r="BG184" s="32" t="s">
        <v>157</v>
      </c>
      <c r="BH184" s="32" t="s">
        <v>157</v>
      </c>
      <c r="BI184" s="32" t="s">
        <v>259</v>
      </c>
      <c r="BJ184" s="32" t="s">
        <v>157</v>
      </c>
      <c r="BK184" s="32" t="s">
        <v>157</v>
      </c>
      <c r="BL184" s="32" t="s">
        <v>157</v>
      </c>
      <c r="BM184" s="32" t="s">
        <v>157</v>
      </c>
      <c r="BN184" s="33" t="s">
        <v>162</v>
      </c>
      <c r="BO184" s="33" t="s">
        <v>157</v>
      </c>
      <c r="BP184" s="33" t="s">
        <v>157</v>
      </c>
      <c r="BQ184" s="33" t="s">
        <v>157</v>
      </c>
      <c r="BR184" s="33" t="s">
        <v>157</v>
      </c>
      <c r="BS184" s="33" t="s">
        <v>157</v>
      </c>
      <c r="BT184" s="33" t="s">
        <v>157</v>
      </c>
      <c r="BU184" s="34" t="s">
        <v>162</v>
      </c>
      <c r="BV184" s="34" t="s">
        <v>157</v>
      </c>
      <c r="BW184" s="34" t="s">
        <v>162</v>
      </c>
      <c r="BX184" s="34" t="s">
        <v>157</v>
      </c>
      <c r="BY184" s="35" t="s">
        <v>580</v>
      </c>
      <c r="BZ184" s="35" t="s">
        <v>580</v>
      </c>
      <c r="CA184" s="35" t="s">
        <v>580</v>
      </c>
    </row>
    <row r="185" spans="1:79" ht="45" x14ac:dyDescent="0.25">
      <c r="A185" s="30" t="s">
        <v>1206</v>
      </c>
      <c r="B185" s="43" t="e">
        <f>VLOOKUP(A185,'2018 Yes Tab'!A$2:B$307,2,FALSE)</f>
        <v>#N/A</v>
      </c>
      <c r="C185" s="43"/>
      <c r="D185" s="30" t="s">
        <v>1207</v>
      </c>
      <c r="E185" s="30" t="s">
        <v>1208</v>
      </c>
      <c r="F185" s="51">
        <f>VLOOKUP(A185,Population!A53:C996,2,FALSE)</f>
        <v>2093</v>
      </c>
      <c r="G185" s="30" t="s">
        <v>164</v>
      </c>
      <c r="H185" s="31" t="s">
        <v>1209</v>
      </c>
      <c r="I185" s="31" t="s">
        <v>164</v>
      </c>
      <c r="J185" s="31" t="s">
        <v>1210</v>
      </c>
      <c r="K185" s="31" t="s">
        <v>233</v>
      </c>
      <c r="L185" s="31" t="s">
        <v>157</v>
      </c>
      <c r="M185" s="31" t="s">
        <v>503</v>
      </c>
      <c r="N185" s="31" t="s">
        <v>1211</v>
      </c>
      <c r="O185" s="31" t="s">
        <v>1212</v>
      </c>
      <c r="P185" s="31" t="s">
        <v>1213</v>
      </c>
      <c r="Q185" s="31" t="s">
        <v>157</v>
      </c>
      <c r="R185" s="31" t="s">
        <v>396</v>
      </c>
      <c r="S185" s="31" t="s">
        <v>164</v>
      </c>
      <c r="T185" s="31" t="s">
        <v>1210</v>
      </c>
      <c r="U185" s="31" t="s">
        <v>233</v>
      </c>
      <c r="V185" s="31" t="s">
        <v>157</v>
      </c>
      <c r="W185" s="31" t="s">
        <v>503</v>
      </c>
      <c r="X185" s="31" t="s">
        <v>1214</v>
      </c>
      <c r="Y185" s="31" t="s">
        <v>1215</v>
      </c>
      <c r="Z185" s="31" t="s">
        <v>1216</v>
      </c>
      <c r="AA185" s="31" t="s">
        <v>157</v>
      </c>
      <c r="AB185" s="31" t="s">
        <v>323</v>
      </c>
      <c r="AC185" s="31" t="s">
        <v>157</v>
      </c>
      <c r="AD185" s="31" t="s">
        <v>157</v>
      </c>
      <c r="AE185" s="31" t="s">
        <v>157</v>
      </c>
      <c r="AF185" s="31" t="s">
        <v>1217</v>
      </c>
      <c r="AG185" s="31" t="s">
        <v>157</v>
      </c>
      <c r="AH185" s="32" t="s">
        <v>1218</v>
      </c>
      <c r="AI185" s="32" t="s">
        <v>1219</v>
      </c>
      <c r="AJ185" s="32" t="s">
        <v>157</v>
      </c>
      <c r="AK185" s="32" t="s">
        <v>164</v>
      </c>
      <c r="AL185" s="32" t="s">
        <v>1220</v>
      </c>
      <c r="AM185" s="32" t="s">
        <v>273</v>
      </c>
      <c r="AN185" s="32" t="s">
        <v>614</v>
      </c>
      <c r="AO185" s="32" t="s">
        <v>157</v>
      </c>
      <c r="AP185" s="32" t="s">
        <v>1221</v>
      </c>
      <c r="AQ185" s="32" t="s">
        <v>157</v>
      </c>
      <c r="AR185" s="32" t="s">
        <v>1222</v>
      </c>
      <c r="AS185" s="32" t="s">
        <v>157</v>
      </c>
      <c r="AT185" s="32" t="s">
        <v>247</v>
      </c>
      <c r="AU185" s="32" t="s">
        <v>157</v>
      </c>
      <c r="AV185" s="32" t="s">
        <v>1223</v>
      </c>
      <c r="AW185" s="32" t="s">
        <v>157</v>
      </c>
      <c r="AX185" s="32" t="s">
        <v>157</v>
      </c>
      <c r="AY185" s="32" t="s">
        <v>157</v>
      </c>
      <c r="AZ185" s="32" t="s">
        <v>162</v>
      </c>
      <c r="BA185" s="32" t="s">
        <v>157</v>
      </c>
      <c r="BB185" s="32" t="s">
        <v>157</v>
      </c>
      <c r="BC185" s="32" t="s">
        <v>157</v>
      </c>
      <c r="BD185" s="32" t="s">
        <v>157</v>
      </c>
      <c r="BE185" s="32" t="s">
        <v>157</v>
      </c>
      <c r="BF185" s="32" t="s">
        <v>157</v>
      </c>
      <c r="BG185" s="32" t="s">
        <v>1224</v>
      </c>
      <c r="BH185" s="32" t="s">
        <v>157</v>
      </c>
      <c r="BI185" s="32" t="s">
        <v>247</v>
      </c>
      <c r="BJ185" s="32" t="s">
        <v>157</v>
      </c>
      <c r="BK185" s="32" t="s">
        <v>1223</v>
      </c>
      <c r="BL185" s="32" t="s">
        <v>157</v>
      </c>
      <c r="BM185" s="32" t="s">
        <v>157</v>
      </c>
      <c r="BN185" s="33" t="s">
        <v>162</v>
      </c>
      <c r="BO185" s="33" t="s">
        <v>157</v>
      </c>
      <c r="BP185" s="33" t="s">
        <v>157</v>
      </c>
      <c r="BQ185" s="33" t="s">
        <v>157</v>
      </c>
      <c r="BR185" s="33" t="s">
        <v>157</v>
      </c>
      <c r="BS185" s="33" t="s">
        <v>157</v>
      </c>
      <c r="BT185" s="33" t="s">
        <v>157</v>
      </c>
      <c r="BU185" s="34" t="s">
        <v>164</v>
      </c>
      <c r="BV185" s="34" t="s">
        <v>1225</v>
      </c>
      <c r="BW185" s="34" t="s">
        <v>162</v>
      </c>
      <c r="BX185" s="34" t="s">
        <v>157</v>
      </c>
      <c r="BY185" s="35" t="s">
        <v>1226</v>
      </c>
      <c r="BZ185" s="35" t="s">
        <v>1227</v>
      </c>
      <c r="CA185" s="35" t="s">
        <v>157</v>
      </c>
    </row>
    <row r="186" spans="1:79" ht="90" x14ac:dyDescent="0.25">
      <c r="A186" s="30" t="s">
        <v>5868</v>
      </c>
      <c r="B186" s="43" t="e">
        <f>VLOOKUP(A186,'2018 Yes Tab'!A$2:B$307,2,FALSE)</f>
        <v>#N/A</v>
      </c>
      <c r="C186" s="43"/>
      <c r="D186" s="30" t="s">
        <v>1118</v>
      </c>
      <c r="E186" s="30" t="s">
        <v>1119</v>
      </c>
      <c r="F186" s="51">
        <f>VLOOKUP(A186,Population!A55:C998,2,FALSE)</f>
        <v>1899</v>
      </c>
      <c r="G186" s="30" t="s">
        <v>164</v>
      </c>
      <c r="H186" s="31" t="s">
        <v>1120</v>
      </c>
      <c r="I186" s="31" t="s">
        <v>164</v>
      </c>
      <c r="J186" s="31" t="s">
        <v>1121</v>
      </c>
      <c r="K186" s="31" t="s">
        <v>233</v>
      </c>
      <c r="L186" s="31" t="s">
        <v>157</v>
      </c>
      <c r="M186" s="31" t="s">
        <v>503</v>
      </c>
      <c r="N186" s="31" t="s">
        <v>1122</v>
      </c>
      <c r="O186" s="31" t="s">
        <v>1123</v>
      </c>
      <c r="P186" s="31" t="s">
        <v>1124</v>
      </c>
      <c r="Q186" s="31" t="s">
        <v>1125</v>
      </c>
      <c r="R186" s="31" t="s">
        <v>1126</v>
      </c>
      <c r="S186" s="31" t="s">
        <v>164</v>
      </c>
      <c r="T186" s="31" t="s">
        <v>1121</v>
      </c>
      <c r="U186" s="31" t="s">
        <v>233</v>
      </c>
      <c r="V186" s="31" t="s">
        <v>157</v>
      </c>
      <c r="W186" s="31" t="s">
        <v>503</v>
      </c>
      <c r="X186" s="31" t="s">
        <v>1127</v>
      </c>
      <c r="Y186" s="31" t="s">
        <v>1128</v>
      </c>
      <c r="Z186" s="31" t="s">
        <v>1129</v>
      </c>
      <c r="AA186" s="31" t="s">
        <v>157</v>
      </c>
      <c r="AB186" s="31" t="s">
        <v>259</v>
      </c>
      <c r="AC186" s="31" t="s">
        <v>157</v>
      </c>
      <c r="AD186" s="31" t="s">
        <v>157</v>
      </c>
      <c r="AE186" s="31" t="s">
        <v>157</v>
      </c>
      <c r="AF186" s="31" t="s">
        <v>157</v>
      </c>
      <c r="AG186" s="31" t="s">
        <v>1130</v>
      </c>
      <c r="AH186" s="32" t="s">
        <v>1131</v>
      </c>
      <c r="AI186" s="32" t="s">
        <v>1132</v>
      </c>
      <c r="AJ186" s="32" t="s">
        <v>1133</v>
      </c>
      <c r="AK186" s="32" t="s">
        <v>164</v>
      </c>
      <c r="AL186" s="32" t="s">
        <v>243</v>
      </c>
      <c r="AM186" s="32" t="s">
        <v>503</v>
      </c>
      <c r="AN186" s="32" t="s">
        <v>167</v>
      </c>
      <c r="AO186" s="32" t="s">
        <v>1134</v>
      </c>
      <c r="AP186" s="32" t="s">
        <v>1135</v>
      </c>
      <c r="AQ186" s="32" t="s">
        <v>1136</v>
      </c>
      <c r="AR186" s="32" t="s">
        <v>157</v>
      </c>
      <c r="AS186" s="32" t="s">
        <v>157</v>
      </c>
      <c r="AT186" s="32" t="s">
        <v>1137</v>
      </c>
      <c r="AU186" s="32" t="s">
        <v>157</v>
      </c>
      <c r="AV186" s="32" t="s">
        <v>1138</v>
      </c>
      <c r="AW186" s="32" t="s">
        <v>1139</v>
      </c>
      <c r="AX186" s="32" t="s">
        <v>157</v>
      </c>
      <c r="AY186" s="32" t="s">
        <v>1140</v>
      </c>
      <c r="AZ186" s="32" t="s">
        <v>164</v>
      </c>
      <c r="BA186" s="32" t="s">
        <v>243</v>
      </c>
      <c r="BB186" s="32" t="s">
        <v>503</v>
      </c>
      <c r="BC186" s="32" t="s">
        <v>233</v>
      </c>
      <c r="BD186" s="32" t="s">
        <v>157</v>
      </c>
      <c r="BE186" s="32" t="s">
        <v>1141</v>
      </c>
      <c r="BF186" s="32" t="s">
        <v>157</v>
      </c>
      <c r="BG186" s="32" t="s">
        <v>157</v>
      </c>
      <c r="BH186" s="32" t="s">
        <v>157</v>
      </c>
      <c r="BI186" s="32" t="s">
        <v>1137</v>
      </c>
      <c r="BJ186" s="32" t="s">
        <v>157</v>
      </c>
      <c r="BK186" s="32" t="s">
        <v>1141</v>
      </c>
      <c r="BL186" s="32" t="s">
        <v>1141</v>
      </c>
      <c r="BM186" s="32" t="s">
        <v>157</v>
      </c>
      <c r="BN186" s="33" t="s">
        <v>162</v>
      </c>
      <c r="BO186" s="33" t="s">
        <v>157</v>
      </c>
      <c r="BP186" s="33" t="s">
        <v>157</v>
      </c>
      <c r="BQ186" s="33" t="s">
        <v>157</v>
      </c>
      <c r="BR186" s="33" t="s">
        <v>157</v>
      </c>
      <c r="BS186" s="33" t="s">
        <v>157</v>
      </c>
      <c r="BT186" s="33" t="s">
        <v>157</v>
      </c>
      <c r="BU186" s="34" t="s">
        <v>164</v>
      </c>
      <c r="BV186" s="34" t="s">
        <v>1142</v>
      </c>
      <c r="BW186" s="34" t="s">
        <v>164</v>
      </c>
      <c r="BX186" s="34" t="s">
        <v>1143</v>
      </c>
      <c r="BY186" s="35" t="s">
        <v>157</v>
      </c>
      <c r="BZ186" s="35" t="s">
        <v>157</v>
      </c>
      <c r="CA186" s="35" t="s">
        <v>157</v>
      </c>
    </row>
    <row r="187" spans="1:79" x14ac:dyDescent="0.25">
      <c r="A187" s="30" t="s">
        <v>1746</v>
      </c>
      <c r="B187" s="43" t="e">
        <f>VLOOKUP(A187,'2018 Yes Tab'!A$2:B$307,2,FALSE)</f>
        <v>#N/A</v>
      </c>
      <c r="C187" s="43"/>
      <c r="D187" s="30" t="s">
        <v>1747</v>
      </c>
      <c r="E187" s="30" t="s">
        <v>1748</v>
      </c>
      <c r="F187" s="51">
        <f>VLOOKUP(A187,Population!A59:C1002,2,FALSE)</f>
        <v>250</v>
      </c>
      <c r="G187" s="30" t="s">
        <v>164</v>
      </c>
      <c r="H187" s="31" t="s">
        <v>1053</v>
      </c>
      <c r="I187" s="31" t="s">
        <v>164</v>
      </c>
      <c r="J187" s="31" t="s">
        <v>816</v>
      </c>
      <c r="K187" s="31" t="s">
        <v>233</v>
      </c>
      <c r="L187" s="31" t="s">
        <v>157</v>
      </c>
      <c r="M187" s="31" t="s">
        <v>842</v>
      </c>
      <c r="N187" s="31" t="s">
        <v>1695</v>
      </c>
      <c r="O187" s="31" t="s">
        <v>1749</v>
      </c>
      <c r="P187" s="31" t="s">
        <v>589</v>
      </c>
      <c r="Q187" s="31" t="s">
        <v>157</v>
      </c>
      <c r="R187" s="31" t="s">
        <v>377</v>
      </c>
      <c r="S187" s="31" t="s">
        <v>164</v>
      </c>
      <c r="T187" s="31" t="s">
        <v>816</v>
      </c>
      <c r="U187" s="31" t="s">
        <v>233</v>
      </c>
      <c r="V187" s="31" t="s">
        <v>157</v>
      </c>
      <c r="W187" s="31" t="s">
        <v>842</v>
      </c>
      <c r="X187" s="31" t="s">
        <v>1695</v>
      </c>
      <c r="Y187" s="31" t="s">
        <v>1750</v>
      </c>
      <c r="Z187" s="31" t="s">
        <v>341</v>
      </c>
      <c r="AA187" s="31" t="s">
        <v>157</v>
      </c>
      <c r="AB187" s="31" t="s">
        <v>259</v>
      </c>
      <c r="AC187" s="31" t="s">
        <v>157</v>
      </c>
      <c r="AD187" s="31" t="s">
        <v>157</v>
      </c>
      <c r="AE187" s="31" t="s">
        <v>157</v>
      </c>
      <c r="AF187" s="31" t="s">
        <v>157</v>
      </c>
      <c r="AG187" s="31" t="s">
        <v>157</v>
      </c>
      <c r="AH187" s="32" t="s">
        <v>1053</v>
      </c>
      <c r="AI187" s="32" t="s">
        <v>377</v>
      </c>
      <c r="AJ187" s="32" t="s">
        <v>1751</v>
      </c>
      <c r="AK187" s="32" t="s">
        <v>164</v>
      </c>
      <c r="AL187" s="32" t="s">
        <v>1751</v>
      </c>
      <c r="AM187" s="32" t="s">
        <v>528</v>
      </c>
      <c r="AN187" s="32" t="s">
        <v>233</v>
      </c>
      <c r="AO187" s="32" t="s">
        <v>157</v>
      </c>
      <c r="AP187" s="32" t="s">
        <v>1752</v>
      </c>
      <c r="AQ187" s="32" t="s">
        <v>157</v>
      </c>
      <c r="AR187" s="32" t="s">
        <v>157</v>
      </c>
      <c r="AS187" s="32" t="s">
        <v>157</v>
      </c>
      <c r="AT187" s="32" t="s">
        <v>259</v>
      </c>
      <c r="AU187" s="32" t="s">
        <v>157</v>
      </c>
      <c r="AV187" s="32" t="s">
        <v>157</v>
      </c>
      <c r="AW187" s="32" t="s">
        <v>157</v>
      </c>
      <c r="AX187" s="32" t="s">
        <v>157</v>
      </c>
      <c r="AY187" s="32" t="s">
        <v>1751</v>
      </c>
      <c r="AZ187" s="32" t="s">
        <v>164</v>
      </c>
      <c r="BA187" s="32" t="s">
        <v>1751</v>
      </c>
      <c r="BB187" s="32" t="s">
        <v>528</v>
      </c>
      <c r="BC187" s="32" t="s">
        <v>233</v>
      </c>
      <c r="BD187" s="32" t="s">
        <v>157</v>
      </c>
      <c r="BE187" s="32" t="s">
        <v>1752</v>
      </c>
      <c r="BF187" s="32" t="s">
        <v>157</v>
      </c>
      <c r="BG187" s="32" t="s">
        <v>157</v>
      </c>
      <c r="BH187" s="32" t="s">
        <v>157</v>
      </c>
      <c r="BI187" s="32" t="s">
        <v>259</v>
      </c>
      <c r="BJ187" s="32" t="s">
        <v>157</v>
      </c>
      <c r="BK187" s="32" t="s">
        <v>157</v>
      </c>
      <c r="BL187" s="32" t="s">
        <v>157</v>
      </c>
      <c r="BM187" s="32" t="s">
        <v>157</v>
      </c>
      <c r="BN187" s="33" t="s">
        <v>162</v>
      </c>
      <c r="BO187" s="33" t="s">
        <v>157</v>
      </c>
      <c r="BP187" s="33" t="s">
        <v>157</v>
      </c>
      <c r="BQ187" s="33" t="s">
        <v>157</v>
      </c>
      <c r="BR187" s="33" t="s">
        <v>157</v>
      </c>
      <c r="BS187" s="33" t="s">
        <v>157</v>
      </c>
      <c r="BT187" s="33" t="s">
        <v>157</v>
      </c>
      <c r="BU187" s="34" t="s">
        <v>162</v>
      </c>
      <c r="BV187" s="34" t="s">
        <v>157</v>
      </c>
      <c r="BW187" s="34" t="s">
        <v>164</v>
      </c>
      <c r="BX187" s="34" t="s">
        <v>966</v>
      </c>
      <c r="BY187" s="35" t="s">
        <v>162</v>
      </c>
      <c r="BZ187" s="35" t="s">
        <v>162</v>
      </c>
      <c r="CA187" s="35" t="s">
        <v>157</v>
      </c>
    </row>
    <row r="188" spans="1:79" ht="45" x14ac:dyDescent="0.25">
      <c r="A188" s="30" t="s">
        <v>5011</v>
      </c>
      <c r="B188" s="43" t="e">
        <f>VLOOKUP(A188,'2018 Yes Tab'!A$2:B$307,2,FALSE)</f>
        <v>#N/A</v>
      </c>
      <c r="C188" s="43"/>
      <c r="D188" s="30" t="s">
        <v>5012</v>
      </c>
      <c r="E188" s="30" t="s">
        <v>5013</v>
      </c>
      <c r="F188" s="51">
        <f>VLOOKUP(A188,Population!A60:C1003,2,FALSE)</f>
        <v>1623</v>
      </c>
      <c r="G188" s="30" t="s">
        <v>164</v>
      </c>
      <c r="H188" s="31" t="s">
        <v>5014</v>
      </c>
      <c r="I188" s="31" t="s">
        <v>164</v>
      </c>
      <c r="J188" s="31" t="s">
        <v>1829</v>
      </c>
      <c r="K188" s="31" t="s">
        <v>233</v>
      </c>
      <c r="L188" s="31" t="s">
        <v>157</v>
      </c>
      <c r="M188" s="31" t="s">
        <v>524</v>
      </c>
      <c r="N188" s="31" t="s">
        <v>5015</v>
      </c>
      <c r="O188" s="31" t="s">
        <v>420</v>
      </c>
      <c r="P188" s="31" t="s">
        <v>4755</v>
      </c>
      <c r="Q188" s="31" t="s">
        <v>157</v>
      </c>
      <c r="R188" s="31" t="s">
        <v>1946</v>
      </c>
      <c r="S188" s="31" t="s">
        <v>164</v>
      </c>
      <c r="T188" s="31" t="s">
        <v>1829</v>
      </c>
      <c r="U188" s="31" t="s">
        <v>233</v>
      </c>
      <c r="V188" s="31" t="s">
        <v>157</v>
      </c>
      <c r="W188" s="31" t="s">
        <v>524</v>
      </c>
      <c r="X188" s="31" t="s">
        <v>5015</v>
      </c>
      <c r="Y188" s="31" t="s">
        <v>5016</v>
      </c>
      <c r="Z188" s="31" t="s">
        <v>3465</v>
      </c>
      <c r="AA188" s="31" t="s">
        <v>157</v>
      </c>
      <c r="AB188" s="31" t="s">
        <v>259</v>
      </c>
      <c r="AC188" s="31" t="s">
        <v>157</v>
      </c>
      <c r="AD188" s="31" t="s">
        <v>157</v>
      </c>
      <c r="AE188" s="31" t="s">
        <v>157</v>
      </c>
      <c r="AF188" s="31" t="s">
        <v>157</v>
      </c>
      <c r="AG188" s="31" t="s">
        <v>264</v>
      </c>
      <c r="AH188" s="32" t="s">
        <v>5017</v>
      </c>
      <c r="AI188" s="32" t="s">
        <v>1946</v>
      </c>
      <c r="AJ188" s="32" t="s">
        <v>2318</v>
      </c>
      <c r="AK188" s="32" t="s">
        <v>164</v>
      </c>
      <c r="AL188" s="32" t="s">
        <v>377</v>
      </c>
      <c r="AM188" s="32" t="s">
        <v>524</v>
      </c>
      <c r="AN188" s="32" t="s">
        <v>233</v>
      </c>
      <c r="AO188" s="32" t="s">
        <v>157</v>
      </c>
      <c r="AP188" s="32" t="s">
        <v>5018</v>
      </c>
      <c r="AQ188" s="32" t="s">
        <v>157</v>
      </c>
      <c r="AR188" s="32" t="s">
        <v>5018</v>
      </c>
      <c r="AS188" s="32" t="s">
        <v>157</v>
      </c>
      <c r="AT188" s="32" t="s">
        <v>259</v>
      </c>
      <c r="AU188" s="32" t="s">
        <v>157</v>
      </c>
      <c r="AV188" s="32" t="s">
        <v>157</v>
      </c>
      <c r="AW188" s="32" t="s">
        <v>157</v>
      </c>
      <c r="AX188" s="32" t="s">
        <v>157</v>
      </c>
      <c r="AY188" s="32" t="s">
        <v>2318</v>
      </c>
      <c r="AZ188" s="32" t="s">
        <v>164</v>
      </c>
      <c r="BA188" s="32" t="s">
        <v>2318</v>
      </c>
      <c r="BB188" s="32" t="s">
        <v>524</v>
      </c>
      <c r="BC188" s="32" t="s">
        <v>233</v>
      </c>
      <c r="BD188" s="32" t="s">
        <v>157</v>
      </c>
      <c r="BE188" s="32" t="s">
        <v>5018</v>
      </c>
      <c r="BF188" s="32" t="s">
        <v>157</v>
      </c>
      <c r="BG188" s="32" t="s">
        <v>377</v>
      </c>
      <c r="BH188" s="32" t="s">
        <v>157</v>
      </c>
      <c r="BI188" s="32" t="s">
        <v>259</v>
      </c>
      <c r="BJ188" s="32" t="s">
        <v>157</v>
      </c>
      <c r="BK188" s="32" t="s">
        <v>157</v>
      </c>
      <c r="BL188" s="32" t="s">
        <v>157</v>
      </c>
      <c r="BM188" s="32" t="s">
        <v>157</v>
      </c>
      <c r="BN188" s="33" t="s">
        <v>164</v>
      </c>
      <c r="BO188" s="33" t="s">
        <v>219</v>
      </c>
      <c r="BP188" s="33" t="s">
        <v>219</v>
      </c>
      <c r="BQ188" s="33" t="s">
        <v>775</v>
      </c>
      <c r="BR188" s="33" t="s">
        <v>157</v>
      </c>
      <c r="BS188" s="33" t="s">
        <v>157</v>
      </c>
      <c r="BT188" s="33" t="s">
        <v>4915</v>
      </c>
      <c r="BU188" s="34" t="s">
        <v>162</v>
      </c>
      <c r="BV188" s="34" t="s">
        <v>157</v>
      </c>
      <c r="BW188" s="34" t="s">
        <v>162</v>
      </c>
      <c r="BX188" s="34" t="s">
        <v>157</v>
      </c>
      <c r="BY188" s="35" t="s">
        <v>5019</v>
      </c>
      <c r="BZ188" s="35" t="s">
        <v>1989</v>
      </c>
      <c r="CA188" s="35" t="s">
        <v>157</v>
      </c>
    </row>
    <row r="189" spans="1:79" ht="60" x14ac:dyDescent="0.25">
      <c r="A189" s="30" t="s">
        <v>2713</v>
      </c>
      <c r="B189" s="43" t="e">
        <f>VLOOKUP(A189,'2018 Yes Tab'!A$2:B$307,2,FALSE)</f>
        <v>#N/A</v>
      </c>
      <c r="C189" s="43"/>
      <c r="D189" s="30" t="s">
        <v>2714</v>
      </c>
      <c r="E189" s="30" t="s">
        <v>2715</v>
      </c>
      <c r="F189" s="51">
        <f>VLOOKUP(A189,Population!A61:C1004,2,FALSE)</f>
        <v>934</v>
      </c>
      <c r="G189" s="30" t="s">
        <v>164</v>
      </c>
      <c r="H189" s="31" t="s">
        <v>2716</v>
      </c>
      <c r="I189" s="31" t="s">
        <v>164</v>
      </c>
      <c r="J189" s="31" t="s">
        <v>2717</v>
      </c>
      <c r="K189" s="31" t="s">
        <v>233</v>
      </c>
      <c r="L189" s="31" t="s">
        <v>157</v>
      </c>
      <c r="M189" s="31" t="s">
        <v>273</v>
      </c>
      <c r="N189" s="31" t="s">
        <v>2718</v>
      </c>
      <c r="O189" s="31" t="s">
        <v>2719</v>
      </c>
      <c r="P189" s="31" t="s">
        <v>2720</v>
      </c>
      <c r="Q189" s="31" t="s">
        <v>2721</v>
      </c>
      <c r="R189" s="31" t="s">
        <v>2642</v>
      </c>
      <c r="S189" s="31" t="s">
        <v>164</v>
      </c>
      <c r="T189" s="31" t="s">
        <v>2718</v>
      </c>
      <c r="U189" s="31" t="s">
        <v>233</v>
      </c>
      <c r="V189" s="31" t="s">
        <v>157</v>
      </c>
      <c r="W189" s="31" t="s">
        <v>2722</v>
      </c>
      <c r="X189" s="31" t="s">
        <v>2718</v>
      </c>
      <c r="Y189" s="31" t="s">
        <v>2723</v>
      </c>
      <c r="Z189" s="31" t="s">
        <v>2724</v>
      </c>
      <c r="AA189" s="31" t="s">
        <v>2725</v>
      </c>
      <c r="AB189" s="31" t="s">
        <v>259</v>
      </c>
      <c r="AC189" s="31" t="s">
        <v>2726</v>
      </c>
      <c r="AD189" s="31" t="s">
        <v>157</v>
      </c>
      <c r="AE189" s="31" t="s">
        <v>157</v>
      </c>
      <c r="AF189" s="31" t="s">
        <v>157</v>
      </c>
      <c r="AG189" s="31" t="s">
        <v>157</v>
      </c>
      <c r="AH189" s="32" t="s">
        <v>2727</v>
      </c>
      <c r="AI189" s="32" t="s">
        <v>2642</v>
      </c>
      <c r="AJ189" s="32" t="s">
        <v>422</v>
      </c>
      <c r="AK189" s="32" t="s">
        <v>164</v>
      </c>
      <c r="AL189" s="32" t="s">
        <v>2728</v>
      </c>
      <c r="AM189" s="32" t="s">
        <v>2728</v>
      </c>
      <c r="AN189" s="32" t="s">
        <v>233</v>
      </c>
      <c r="AO189" s="32" t="s">
        <v>157</v>
      </c>
      <c r="AP189" s="32" t="s">
        <v>2729</v>
      </c>
      <c r="AQ189" s="32" t="s">
        <v>157</v>
      </c>
      <c r="AR189" s="32" t="s">
        <v>157</v>
      </c>
      <c r="AS189" s="32" t="s">
        <v>157</v>
      </c>
      <c r="AT189" s="32" t="s">
        <v>359</v>
      </c>
      <c r="AU189" s="32" t="s">
        <v>157</v>
      </c>
      <c r="AV189" s="32" t="s">
        <v>157</v>
      </c>
      <c r="AW189" s="32" t="s">
        <v>2730</v>
      </c>
      <c r="AX189" s="32" t="s">
        <v>157</v>
      </c>
      <c r="AY189" s="32" t="s">
        <v>1431</v>
      </c>
      <c r="AZ189" s="32" t="s">
        <v>164</v>
      </c>
      <c r="BA189" s="32" t="s">
        <v>2728</v>
      </c>
      <c r="BB189" s="32" t="s">
        <v>2731</v>
      </c>
      <c r="BC189" s="32" t="s">
        <v>233</v>
      </c>
      <c r="BD189" s="32" t="s">
        <v>157</v>
      </c>
      <c r="BE189" s="32" t="s">
        <v>2732</v>
      </c>
      <c r="BF189" s="32" t="s">
        <v>2733</v>
      </c>
      <c r="BG189" s="32" t="s">
        <v>157</v>
      </c>
      <c r="BH189" s="32" t="s">
        <v>2734</v>
      </c>
      <c r="BI189" s="32" t="s">
        <v>359</v>
      </c>
      <c r="BJ189" s="32" t="s">
        <v>157</v>
      </c>
      <c r="BK189" s="32" t="s">
        <v>157</v>
      </c>
      <c r="BL189" s="32" t="s">
        <v>2735</v>
      </c>
      <c r="BM189" s="32" t="s">
        <v>157</v>
      </c>
      <c r="BN189" s="33" t="s">
        <v>162</v>
      </c>
      <c r="BO189" s="33" t="s">
        <v>157</v>
      </c>
      <c r="BP189" s="33" t="s">
        <v>157</v>
      </c>
      <c r="BQ189" s="33" t="s">
        <v>157</v>
      </c>
      <c r="BR189" s="33" t="s">
        <v>157</v>
      </c>
      <c r="BS189" s="33" t="s">
        <v>157</v>
      </c>
      <c r="BT189" s="33" t="s">
        <v>157</v>
      </c>
      <c r="BU189" s="34" t="s">
        <v>162</v>
      </c>
      <c r="BV189" s="34" t="s">
        <v>157</v>
      </c>
      <c r="BW189" s="34" t="s">
        <v>164</v>
      </c>
      <c r="BX189" s="34" t="s">
        <v>2736</v>
      </c>
      <c r="BY189" s="35" t="s">
        <v>157</v>
      </c>
      <c r="BZ189" s="35" t="s">
        <v>157</v>
      </c>
      <c r="CA189" s="35" t="s">
        <v>157</v>
      </c>
    </row>
    <row r="190" spans="1:79" ht="150" x14ac:dyDescent="0.25">
      <c r="A190" s="30" t="s">
        <v>3768</v>
      </c>
      <c r="B190" s="43" t="e">
        <f>VLOOKUP(A190,'2018 Yes Tab'!A$2:B$307,2,FALSE)</f>
        <v>#N/A</v>
      </c>
      <c r="C190" s="43"/>
      <c r="D190" s="30" t="s">
        <v>3769</v>
      </c>
      <c r="E190" s="30" t="s">
        <v>3770</v>
      </c>
      <c r="F190" s="51">
        <f>VLOOKUP(A190,Population!A62:C1005,2,FALSE)</f>
        <v>99685</v>
      </c>
      <c r="G190" s="30" t="s">
        <v>164</v>
      </c>
      <c r="H190" s="31" t="s">
        <v>340</v>
      </c>
      <c r="I190" s="31" t="s">
        <v>162</v>
      </c>
      <c r="J190" s="31" t="s">
        <v>157</v>
      </c>
      <c r="K190" s="31" t="s">
        <v>157</v>
      </c>
      <c r="L190" s="31" t="s">
        <v>157</v>
      </c>
      <c r="M190" s="31" t="s">
        <v>157</v>
      </c>
      <c r="N190" s="31" t="s">
        <v>157</v>
      </c>
      <c r="O190" s="31" t="s">
        <v>157</v>
      </c>
      <c r="P190" s="31" t="s">
        <v>157</v>
      </c>
      <c r="Q190" s="31" t="s">
        <v>157</v>
      </c>
      <c r="R190" s="31" t="s">
        <v>157</v>
      </c>
      <c r="S190" s="31" t="s">
        <v>162</v>
      </c>
      <c r="T190" s="31" t="s">
        <v>157</v>
      </c>
      <c r="U190" s="31" t="s">
        <v>157</v>
      </c>
      <c r="V190" s="31" t="s">
        <v>157</v>
      </c>
      <c r="W190" s="31" t="s">
        <v>157</v>
      </c>
      <c r="X190" s="31" t="s">
        <v>157</v>
      </c>
      <c r="Y190" s="31" t="s">
        <v>157</v>
      </c>
      <c r="Z190" s="31" t="s">
        <v>157</v>
      </c>
      <c r="AA190" s="31" t="s">
        <v>157</v>
      </c>
      <c r="AB190" s="31" t="s">
        <v>157</v>
      </c>
      <c r="AC190" s="31" t="s">
        <v>157</v>
      </c>
      <c r="AD190" s="31" t="s">
        <v>157</v>
      </c>
      <c r="AE190" s="31" t="s">
        <v>157</v>
      </c>
      <c r="AF190" s="31" t="s">
        <v>157</v>
      </c>
      <c r="AG190" s="31" t="s">
        <v>157</v>
      </c>
      <c r="AH190" s="32" t="s">
        <v>3771</v>
      </c>
      <c r="AI190" s="32" t="s">
        <v>3772</v>
      </c>
      <c r="AJ190" s="32" t="s">
        <v>3773</v>
      </c>
      <c r="AK190" s="32" t="s">
        <v>164</v>
      </c>
      <c r="AL190" s="32" t="s">
        <v>3774</v>
      </c>
      <c r="AM190" s="32" t="s">
        <v>340</v>
      </c>
      <c r="AN190" s="32" t="s">
        <v>614</v>
      </c>
      <c r="AO190" s="32" t="s">
        <v>157</v>
      </c>
      <c r="AP190" s="32" t="s">
        <v>3775</v>
      </c>
      <c r="AQ190" s="32" t="s">
        <v>157</v>
      </c>
      <c r="AR190" s="32" t="s">
        <v>157</v>
      </c>
      <c r="AS190" s="32" t="s">
        <v>3776</v>
      </c>
      <c r="AT190" s="32" t="s">
        <v>2366</v>
      </c>
      <c r="AU190" s="32" t="s">
        <v>3777</v>
      </c>
      <c r="AV190" s="32" t="s">
        <v>3778</v>
      </c>
      <c r="AW190" s="32" t="s">
        <v>3779</v>
      </c>
      <c r="AX190" s="32" t="s">
        <v>157</v>
      </c>
      <c r="AY190" s="32" t="s">
        <v>3780</v>
      </c>
      <c r="AZ190" s="32" t="s">
        <v>164</v>
      </c>
      <c r="BA190" s="32" t="s">
        <v>3781</v>
      </c>
      <c r="BB190" s="32" t="s">
        <v>340</v>
      </c>
      <c r="BC190" s="32" t="s">
        <v>614</v>
      </c>
      <c r="BD190" s="32" t="s">
        <v>157</v>
      </c>
      <c r="BE190" s="32" t="s">
        <v>2847</v>
      </c>
      <c r="BF190" s="32" t="s">
        <v>157</v>
      </c>
      <c r="BG190" s="32" t="s">
        <v>157</v>
      </c>
      <c r="BH190" s="32" t="s">
        <v>3782</v>
      </c>
      <c r="BI190" s="32" t="s">
        <v>2366</v>
      </c>
      <c r="BJ190" s="32" t="s">
        <v>3783</v>
      </c>
      <c r="BK190" s="32" t="s">
        <v>3784</v>
      </c>
      <c r="BL190" s="32" t="s">
        <v>3785</v>
      </c>
      <c r="BM190" s="32" t="s">
        <v>157</v>
      </c>
      <c r="BN190" s="33" t="s">
        <v>164</v>
      </c>
      <c r="BO190" s="33" t="s">
        <v>3786</v>
      </c>
      <c r="BP190" s="33" t="s">
        <v>3786</v>
      </c>
      <c r="BQ190" s="33" t="s">
        <v>775</v>
      </c>
      <c r="BR190" s="33" t="s">
        <v>3787</v>
      </c>
      <c r="BS190" s="33" t="s">
        <v>157</v>
      </c>
      <c r="BT190" s="33" t="s">
        <v>3788</v>
      </c>
      <c r="BU190" s="34" t="s">
        <v>164</v>
      </c>
      <c r="BV190" s="34" t="s">
        <v>3789</v>
      </c>
      <c r="BW190" s="34" t="s">
        <v>162</v>
      </c>
      <c r="BX190" s="34" t="s">
        <v>157</v>
      </c>
      <c r="BY190" s="35" t="s">
        <v>3790</v>
      </c>
      <c r="BZ190" s="35" t="s">
        <v>3791</v>
      </c>
      <c r="CA190" s="35" t="s">
        <v>157</v>
      </c>
    </row>
    <row r="191" spans="1:79" ht="45" x14ac:dyDescent="0.25">
      <c r="A191" s="30" t="s">
        <v>2033</v>
      </c>
      <c r="B191" s="43" t="e">
        <f>VLOOKUP(A191,'2018 Yes Tab'!A$2:B$307,2,FALSE)</f>
        <v>#N/A</v>
      </c>
      <c r="C191" s="43"/>
      <c r="D191" s="30" t="s">
        <v>2034</v>
      </c>
      <c r="E191" s="30" t="s">
        <v>2035</v>
      </c>
      <c r="F191" s="51">
        <f>VLOOKUP(A191,Population!A63:C1006,2,FALSE)</f>
        <v>837</v>
      </c>
      <c r="G191" s="30" t="s">
        <v>164</v>
      </c>
      <c r="H191" s="31" t="s">
        <v>2036</v>
      </c>
      <c r="I191" s="31" t="s">
        <v>164</v>
      </c>
      <c r="J191" s="31" t="s">
        <v>966</v>
      </c>
      <c r="K191" s="31" t="s">
        <v>614</v>
      </c>
      <c r="L191" s="31" t="s">
        <v>157</v>
      </c>
      <c r="M191" s="31" t="s">
        <v>157</v>
      </c>
      <c r="N191" s="31" t="s">
        <v>2037</v>
      </c>
      <c r="O191" s="31" t="s">
        <v>157</v>
      </c>
      <c r="P191" s="31" t="s">
        <v>157</v>
      </c>
      <c r="Q191" s="31" t="s">
        <v>2038</v>
      </c>
      <c r="R191" s="31" t="s">
        <v>1363</v>
      </c>
      <c r="S191" s="31" t="s">
        <v>164</v>
      </c>
      <c r="T191" s="31" t="s">
        <v>966</v>
      </c>
      <c r="U191" s="31" t="s">
        <v>614</v>
      </c>
      <c r="V191" s="31" t="s">
        <v>157</v>
      </c>
      <c r="W191" s="31" t="s">
        <v>157</v>
      </c>
      <c r="X191" s="31" t="s">
        <v>2039</v>
      </c>
      <c r="Y191" s="31" t="s">
        <v>157</v>
      </c>
      <c r="Z191" s="31" t="s">
        <v>157</v>
      </c>
      <c r="AA191" s="31" t="s">
        <v>2040</v>
      </c>
      <c r="AB191" s="31" t="s">
        <v>259</v>
      </c>
      <c r="AC191" s="31" t="s">
        <v>157</v>
      </c>
      <c r="AD191" s="31" t="s">
        <v>157</v>
      </c>
      <c r="AE191" s="31" t="s">
        <v>157</v>
      </c>
      <c r="AF191" s="31" t="s">
        <v>157</v>
      </c>
      <c r="AG191" s="31" t="s">
        <v>2041</v>
      </c>
      <c r="AH191" s="32" t="s">
        <v>2042</v>
      </c>
      <c r="AI191" s="32" t="s">
        <v>1157</v>
      </c>
      <c r="AJ191" s="32" t="s">
        <v>2043</v>
      </c>
      <c r="AK191" s="32" t="s">
        <v>164</v>
      </c>
      <c r="AL191" s="32" t="s">
        <v>785</v>
      </c>
      <c r="AM191" s="32" t="s">
        <v>157</v>
      </c>
      <c r="AN191" s="32" t="s">
        <v>614</v>
      </c>
      <c r="AO191" s="32" t="s">
        <v>157</v>
      </c>
      <c r="AP191" s="32" t="s">
        <v>2044</v>
      </c>
      <c r="AQ191" s="32" t="s">
        <v>157</v>
      </c>
      <c r="AR191" s="32" t="s">
        <v>157</v>
      </c>
      <c r="AS191" s="32" t="s">
        <v>2045</v>
      </c>
      <c r="AT191" s="32" t="s">
        <v>259</v>
      </c>
      <c r="AU191" s="32" t="s">
        <v>157</v>
      </c>
      <c r="AV191" s="32" t="s">
        <v>157</v>
      </c>
      <c r="AW191" s="32" t="s">
        <v>157</v>
      </c>
      <c r="AX191" s="32" t="s">
        <v>157</v>
      </c>
      <c r="AY191" s="32" t="s">
        <v>2046</v>
      </c>
      <c r="AZ191" s="32" t="s">
        <v>164</v>
      </c>
      <c r="BA191" s="32" t="s">
        <v>785</v>
      </c>
      <c r="BB191" s="32" t="s">
        <v>157</v>
      </c>
      <c r="BC191" s="32" t="s">
        <v>614</v>
      </c>
      <c r="BD191" s="32" t="s">
        <v>157</v>
      </c>
      <c r="BE191" s="32" t="s">
        <v>2044</v>
      </c>
      <c r="BF191" s="32" t="s">
        <v>157</v>
      </c>
      <c r="BG191" s="32" t="s">
        <v>157</v>
      </c>
      <c r="BH191" s="32" t="s">
        <v>2047</v>
      </c>
      <c r="BI191" s="32" t="s">
        <v>259</v>
      </c>
      <c r="BJ191" s="32" t="s">
        <v>157</v>
      </c>
      <c r="BK191" s="32" t="s">
        <v>157</v>
      </c>
      <c r="BL191" s="32" t="s">
        <v>157</v>
      </c>
      <c r="BM191" s="32" t="s">
        <v>157</v>
      </c>
      <c r="BN191" s="33" t="s">
        <v>210</v>
      </c>
      <c r="BO191" s="33" t="s">
        <v>157</v>
      </c>
      <c r="BP191" s="33" t="s">
        <v>157</v>
      </c>
      <c r="BQ191" s="33" t="s">
        <v>157</v>
      </c>
      <c r="BR191" s="33" t="s">
        <v>157</v>
      </c>
      <c r="BS191" s="33" t="s">
        <v>157</v>
      </c>
      <c r="BT191" s="33" t="s">
        <v>157</v>
      </c>
      <c r="BU191" s="34" t="s">
        <v>164</v>
      </c>
      <c r="BV191" s="34" t="s">
        <v>2048</v>
      </c>
      <c r="BW191" s="34" t="s">
        <v>164</v>
      </c>
      <c r="BX191" s="34" t="s">
        <v>2049</v>
      </c>
      <c r="BY191" s="35" t="s">
        <v>2050</v>
      </c>
      <c r="BZ191" s="35" t="s">
        <v>535</v>
      </c>
      <c r="CA191" s="35" t="s">
        <v>157</v>
      </c>
    </row>
    <row r="192" spans="1:79" ht="30" x14ac:dyDescent="0.25">
      <c r="A192" s="30" t="s">
        <v>5908</v>
      </c>
      <c r="B192" s="43" t="e">
        <f>VLOOKUP(A192,'2018 Yes Tab'!A$2:B$307,2,FALSE)</f>
        <v>#N/A</v>
      </c>
      <c r="C192" s="43"/>
      <c r="D192" s="30" t="s">
        <v>3440</v>
      </c>
      <c r="E192" s="30" t="s">
        <v>3441</v>
      </c>
      <c r="F192" s="51">
        <f>VLOOKUP(A192,Population!A65:C1008,2,FALSE)</f>
        <v>525</v>
      </c>
      <c r="G192" s="30" t="s">
        <v>164</v>
      </c>
      <c r="H192" s="31" t="s">
        <v>3442</v>
      </c>
      <c r="I192" s="31" t="s">
        <v>164</v>
      </c>
      <c r="J192" s="31" t="s">
        <v>3443</v>
      </c>
      <c r="K192" s="31" t="s">
        <v>233</v>
      </c>
      <c r="L192" s="31" t="s">
        <v>157</v>
      </c>
      <c r="M192" s="31" t="s">
        <v>440</v>
      </c>
      <c r="N192" s="31" t="s">
        <v>3444</v>
      </c>
      <c r="O192" s="31" t="s">
        <v>3445</v>
      </c>
      <c r="P192" s="31" t="s">
        <v>3446</v>
      </c>
      <c r="Q192" s="31" t="s">
        <v>157</v>
      </c>
      <c r="R192" s="31" t="s">
        <v>173</v>
      </c>
      <c r="S192" s="31" t="s">
        <v>164</v>
      </c>
      <c r="T192" s="31" t="s">
        <v>1141</v>
      </c>
      <c r="U192" s="31" t="s">
        <v>233</v>
      </c>
      <c r="V192" s="31" t="s">
        <v>157</v>
      </c>
      <c r="W192" s="31" t="s">
        <v>3447</v>
      </c>
      <c r="X192" s="31" t="s">
        <v>3447</v>
      </c>
      <c r="Y192" s="31" t="s">
        <v>157</v>
      </c>
      <c r="Z192" s="31" t="s">
        <v>157</v>
      </c>
      <c r="AA192" s="31" t="s">
        <v>157</v>
      </c>
      <c r="AB192" s="31" t="s">
        <v>259</v>
      </c>
      <c r="AC192" s="31" t="s">
        <v>157</v>
      </c>
      <c r="AD192" s="31" t="s">
        <v>157</v>
      </c>
      <c r="AE192" s="31" t="s">
        <v>157</v>
      </c>
      <c r="AF192" s="31" t="s">
        <v>157</v>
      </c>
      <c r="AG192" s="31" t="s">
        <v>157</v>
      </c>
      <c r="AH192" s="32" t="s">
        <v>3442</v>
      </c>
      <c r="AI192" s="32" t="s">
        <v>3448</v>
      </c>
      <c r="AJ192" s="32" t="s">
        <v>3449</v>
      </c>
      <c r="AK192" s="32" t="s">
        <v>164</v>
      </c>
      <c r="AL192" s="32" t="s">
        <v>3449</v>
      </c>
      <c r="AM192" s="32" t="s">
        <v>2022</v>
      </c>
      <c r="AN192" s="32" t="s">
        <v>233</v>
      </c>
      <c r="AO192" s="32" t="s">
        <v>157</v>
      </c>
      <c r="AP192" s="32" t="s">
        <v>3450</v>
      </c>
      <c r="AQ192" s="32" t="s">
        <v>157</v>
      </c>
      <c r="AR192" s="32" t="s">
        <v>157</v>
      </c>
      <c r="AS192" s="32" t="s">
        <v>157</v>
      </c>
      <c r="AT192" s="32" t="s">
        <v>259</v>
      </c>
      <c r="AU192" s="32" t="s">
        <v>157</v>
      </c>
      <c r="AV192" s="32" t="s">
        <v>157</v>
      </c>
      <c r="AW192" s="32" t="s">
        <v>157</v>
      </c>
      <c r="AX192" s="32" t="s">
        <v>157</v>
      </c>
      <c r="AY192" s="32" t="s">
        <v>3449</v>
      </c>
      <c r="AZ192" s="32" t="s">
        <v>164</v>
      </c>
      <c r="BA192" s="32" t="s">
        <v>3449</v>
      </c>
      <c r="BB192" s="32" t="s">
        <v>1164</v>
      </c>
      <c r="BC192" s="32" t="s">
        <v>233</v>
      </c>
      <c r="BD192" s="32" t="s">
        <v>157</v>
      </c>
      <c r="BE192" s="32" t="s">
        <v>1164</v>
      </c>
      <c r="BF192" s="32" t="s">
        <v>157</v>
      </c>
      <c r="BG192" s="32" t="s">
        <v>157</v>
      </c>
      <c r="BH192" s="32" t="s">
        <v>157</v>
      </c>
      <c r="BI192" s="32" t="s">
        <v>157</v>
      </c>
      <c r="BJ192" s="32" t="s">
        <v>157</v>
      </c>
      <c r="BK192" s="32" t="s">
        <v>157</v>
      </c>
      <c r="BL192" s="32" t="s">
        <v>157</v>
      </c>
      <c r="BM192" s="32" t="s">
        <v>157</v>
      </c>
      <c r="BN192" s="33" t="s">
        <v>162</v>
      </c>
      <c r="BO192" s="33" t="s">
        <v>157</v>
      </c>
      <c r="BP192" s="33" t="s">
        <v>157</v>
      </c>
      <c r="BQ192" s="33" t="s">
        <v>157</v>
      </c>
      <c r="BR192" s="33" t="s">
        <v>157</v>
      </c>
      <c r="BS192" s="33" t="s">
        <v>157</v>
      </c>
      <c r="BT192" s="33" t="s">
        <v>157</v>
      </c>
      <c r="BU192" s="34" t="s">
        <v>162</v>
      </c>
      <c r="BV192" s="34" t="s">
        <v>157</v>
      </c>
      <c r="BW192" s="34" t="s">
        <v>164</v>
      </c>
      <c r="BX192" s="34" t="s">
        <v>3451</v>
      </c>
      <c r="BY192" s="35" t="s">
        <v>580</v>
      </c>
      <c r="BZ192" s="35" t="s">
        <v>580</v>
      </c>
      <c r="CA192" s="35" t="s">
        <v>3452</v>
      </c>
    </row>
    <row r="193" spans="1:79" ht="60" x14ac:dyDescent="0.25">
      <c r="A193" s="30" t="s">
        <v>3172</v>
      </c>
      <c r="B193" s="43" t="e">
        <f>VLOOKUP(A193,'2018 Yes Tab'!A$2:B$307,2,FALSE)</f>
        <v>#N/A</v>
      </c>
      <c r="C193" s="43"/>
      <c r="D193" s="30" t="s">
        <v>3173</v>
      </c>
      <c r="E193" s="30" t="s">
        <v>3174</v>
      </c>
      <c r="F193" s="51">
        <v>8298</v>
      </c>
      <c r="G193" s="30" t="s">
        <v>164</v>
      </c>
      <c r="H193" s="31" t="s">
        <v>3175</v>
      </c>
      <c r="I193" s="31" t="s">
        <v>164</v>
      </c>
      <c r="J193" s="31" t="s">
        <v>1470</v>
      </c>
      <c r="K193" s="31" t="s">
        <v>233</v>
      </c>
      <c r="L193" s="31" t="s">
        <v>157</v>
      </c>
      <c r="M193" s="31" t="s">
        <v>297</v>
      </c>
      <c r="N193" s="31" t="s">
        <v>3176</v>
      </c>
      <c r="O193" s="31" t="s">
        <v>3177</v>
      </c>
      <c r="P193" s="31" t="s">
        <v>3178</v>
      </c>
      <c r="Q193" s="31" t="s">
        <v>157</v>
      </c>
      <c r="R193" s="31" t="s">
        <v>3179</v>
      </c>
      <c r="S193" s="31" t="s">
        <v>164</v>
      </c>
      <c r="T193" s="31" t="s">
        <v>1050</v>
      </c>
      <c r="U193" s="31" t="s">
        <v>233</v>
      </c>
      <c r="V193" s="31" t="s">
        <v>157</v>
      </c>
      <c r="W193" s="31" t="s">
        <v>297</v>
      </c>
      <c r="X193" s="31" t="s">
        <v>3180</v>
      </c>
      <c r="Y193" s="31" t="s">
        <v>3181</v>
      </c>
      <c r="Z193" s="31" t="s">
        <v>3182</v>
      </c>
      <c r="AA193" s="31" t="s">
        <v>157</v>
      </c>
      <c r="AB193" s="31" t="s">
        <v>259</v>
      </c>
      <c r="AC193" s="31" t="s">
        <v>157</v>
      </c>
      <c r="AD193" s="31" t="s">
        <v>157</v>
      </c>
      <c r="AE193" s="31" t="s">
        <v>157</v>
      </c>
      <c r="AF193" s="31" t="s">
        <v>157</v>
      </c>
      <c r="AG193" s="31" t="s">
        <v>3183</v>
      </c>
      <c r="AH193" s="32" t="s">
        <v>3184</v>
      </c>
      <c r="AI193" s="32" t="s">
        <v>954</v>
      </c>
      <c r="AJ193" s="32" t="s">
        <v>661</v>
      </c>
      <c r="AK193" s="32" t="s">
        <v>164</v>
      </c>
      <c r="AL193" s="32" t="s">
        <v>3185</v>
      </c>
      <c r="AM193" s="32" t="s">
        <v>340</v>
      </c>
      <c r="AN193" s="32" t="s">
        <v>233</v>
      </c>
      <c r="AO193" s="32" t="s">
        <v>157</v>
      </c>
      <c r="AP193" s="32" t="s">
        <v>3186</v>
      </c>
      <c r="AQ193" s="32" t="s">
        <v>157</v>
      </c>
      <c r="AR193" s="32" t="s">
        <v>3187</v>
      </c>
      <c r="AS193" s="32" t="s">
        <v>157</v>
      </c>
      <c r="AT193" s="32" t="s">
        <v>259</v>
      </c>
      <c r="AU193" s="32" t="s">
        <v>157</v>
      </c>
      <c r="AV193" s="32" t="s">
        <v>157</v>
      </c>
      <c r="AW193" s="32" t="s">
        <v>157</v>
      </c>
      <c r="AX193" s="32" t="s">
        <v>157</v>
      </c>
      <c r="AY193" s="32" t="s">
        <v>3188</v>
      </c>
      <c r="AZ193" s="32" t="s">
        <v>164</v>
      </c>
      <c r="BA193" s="32" t="s">
        <v>3189</v>
      </c>
      <c r="BB193" s="32" t="s">
        <v>340</v>
      </c>
      <c r="BC193" s="32" t="s">
        <v>233</v>
      </c>
      <c r="BD193" s="32" t="s">
        <v>157</v>
      </c>
      <c r="BE193" s="32" t="s">
        <v>3190</v>
      </c>
      <c r="BF193" s="32" t="s">
        <v>157</v>
      </c>
      <c r="BG193" s="32" t="s">
        <v>3187</v>
      </c>
      <c r="BH193" s="32" t="s">
        <v>157</v>
      </c>
      <c r="BI193" s="32" t="s">
        <v>259</v>
      </c>
      <c r="BJ193" s="32" t="s">
        <v>157</v>
      </c>
      <c r="BK193" s="32" t="s">
        <v>157</v>
      </c>
      <c r="BL193" s="32" t="s">
        <v>157</v>
      </c>
      <c r="BM193" s="32" t="s">
        <v>157</v>
      </c>
      <c r="BN193" s="33" t="s">
        <v>162</v>
      </c>
      <c r="BO193" s="33" t="s">
        <v>157</v>
      </c>
      <c r="BP193" s="33" t="s">
        <v>157</v>
      </c>
      <c r="BQ193" s="33" t="s">
        <v>157</v>
      </c>
      <c r="BR193" s="33" t="s">
        <v>157</v>
      </c>
      <c r="BS193" s="33" t="s">
        <v>157</v>
      </c>
      <c r="BT193" s="33" t="s">
        <v>157</v>
      </c>
      <c r="BU193" s="34" t="s">
        <v>162</v>
      </c>
      <c r="BV193" s="34" t="s">
        <v>157</v>
      </c>
      <c r="BW193" s="34" t="s">
        <v>162</v>
      </c>
      <c r="BX193" s="34" t="s">
        <v>157</v>
      </c>
      <c r="BY193" s="35" t="s">
        <v>3191</v>
      </c>
      <c r="BZ193" s="35" t="s">
        <v>162</v>
      </c>
      <c r="CA193" s="35" t="s">
        <v>162</v>
      </c>
    </row>
    <row r="194" spans="1:79" x14ac:dyDescent="0.25">
      <c r="A194" s="30" t="s">
        <v>4273</v>
      </c>
      <c r="B194" s="43" t="e">
        <f>VLOOKUP(A194,'2018 Yes Tab'!A$2:B$307,2,FALSE)</f>
        <v>#N/A</v>
      </c>
      <c r="C194" s="43"/>
      <c r="D194" s="30" t="s">
        <v>4274</v>
      </c>
      <c r="E194" s="30" t="s">
        <v>4275</v>
      </c>
      <c r="F194" s="51">
        <f>VLOOKUP(A194,Population!A70:C1013,2,FALSE)</f>
        <v>538</v>
      </c>
      <c r="G194" s="30" t="s">
        <v>164</v>
      </c>
      <c r="H194" s="31" t="s">
        <v>4276</v>
      </c>
      <c r="I194" s="31" t="s">
        <v>164</v>
      </c>
      <c r="J194" s="31" t="s">
        <v>4277</v>
      </c>
      <c r="K194" s="31" t="s">
        <v>233</v>
      </c>
      <c r="L194" s="31" t="s">
        <v>157</v>
      </c>
      <c r="M194" s="31" t="s">
        <v>273</v>
      </c>
      <c r="N194" s="31" t="s">
        <v>4278</v>
      </c>
      <c r="O194" s="31" t="s">
        <v>4279</v>
      </c>
      <c r="P194" s="31" t="s">
        <v>4280</v>
      </c>
      <c r="Q194" s="31" t="s">
        <v>157</v>
      </c>
      <c r="R194" s="31" t="s">
        <v>189</v>
      </c>
      <c r="S194" s="31" t="s">
        <v>164</v>
      </c>
      <c r="T194" s="31" t="s">
        <v>1967</v>
      </c>
      <c r="U194" s="31" t="s">
        <v>233</v>
      </c>
      <c r="V194" s="31" t="s">
        <v>157</v>
      </c>
      <c r="W194" s="31" t="s">
        <v>273</v>
      </c>
      <c r="X194" s="31" t="s">
        <v>970</v>
      </c>
      <c r="Y194" s="31" t="s">
        <v>4281</v>
      </c>
      <c r="Z194" s="31" t="s">
        <v>4282</v>
      </c>
      <c r="AA194" s="31" t="s">
        <v>157</v>
      </c>
      <c r="AB194" s="31" t="s">
        <v>259</v>
      </c>
      <c r="AC194" s="31" t="s">
        <v>157</v>
      </c>
      <c r="AD194" s="31" t="s">
        <v>157</v>
      </c>
      <c r="AE194" s="31" t="s">
        <v>157</v>
      </c>
      <c r="AF194" s="31" t="s">
        <v>157</v>
      </c>
      <c r="AG194" s="31" t="s">
        <v>157</v>
      </c>
      <c r="AH194" s="32" t="s">
        <v>2320</v>
      </c>
      <c r="AI194" s="32" t="s">
        <v>189</v>
      </c>
      <c r="AJ194" s="32" t="s">
        <v>4277</v>
      </c>
      <c r="AK194" s="32" t="s">
        <v>164</v>
      </c>
      <c r="AL194" s="32" t="s">
        <v>1967</v>
      </c>
      <c r="AM194" s="32" t="s">
        <v>273</v>
      </c>
      <c r="AN194" s="32" t="s">
        <v>233</v>
      </c>
      <c r="AO194" s="32" t="s">
        <v>157</v>
      </c>
      <c r="AP194" s="32" t="s">
        <v>970</v>
      </c>
      <c r="AQ194" s="32" t="s">
        <v>4283</v>
      </c>
      <c r="AR194" s="32" t="s">
        <v>970</v>
      </c>
      <c r="AS194" s="32" t="s">
        <v>157</v>
      </c>
      <c r="AT194" s="32" t="s">
        <v>259</v>
      </c>
      <c r="AU194" s="32" t="s">
        <v>157</v>
      </c>
      <c r="AV194" s="32" t="s">
        <v>157</v>
      </c>
      <c r="AW194" s="32" t="s">
        <v>157</v>
      </c>
      <c r="AX194" s="32" t="s">
        <v>157</v>
      </c>
      <c r="AY194" s="32" t="s">
        <v>4284</v>
      </c>
      <c r="AZ194" s="32" t="s">
        <v>164</v>
      </c>
      <c r="BA194" s="32" t="s">
        <v>1967</v>
      </c>
      <c r="BB194" s="32" t="s">
        <v>273</v>
      </c>
      <c r="BC194" s="32" t="s">
        <v>233</v>
      </c>
      <c r="BD194" s="32" t="s">
        <v>157</v>
      </c>
      <c r="BE194" s="32" t="s">
        <v>970</v>
      </c>
      <c r="BF194" s="32" t="s">
        <v>1111</v>
      </c>
      <c r="BG194" s="32" t="s">
        <v>970</v>
      </c>
      <c r="BH194" s="32" t="s">
        <v>157</v>
      </c>
      <c r="BI194" s="32" t="s">
        <v>259</v>
      </c>
      <c r="BJ194" s="32" t="s">
        <v>157</v>
      </c>
      <c r="BK194" s="32" t="s">
        <v>157</v>
      </c>
      <c r="BL194" s="32" t="s">
        <v>157</v>
      </c>
      <c r="BM194" s="32" t="s">
        <v>157</v>
      </c>
      <c r="BN194" s="33" t="s">
        <v>162</v>
      </c>
      <c r="BO194" s="33" t="s">
        <v>157</v>
      </c>
      <c r="BP194" s="33" t="s">
        <v>157</v>
      </c>
      <c r="BQ194" s="33" t="s">
        <v>157</v>
      </c>
      <c r="BR194" s="33" t="s">
        <v>157</v>
      </c>
      <c r="BS194" s="33" t="s">
        <v>157</v>
      </c>
      <c r="BT194" s="33" t="s">
        <v>157</v>
      </c>
      <c r="BU194" s="34" t="s">
        <v>162</v>
      </c>
      <c r="BV194" s="34" t="s">
        <v>157</v>
      </c>
      <c r="BW194" s="34" t="s">
        <v>164</v>
      </c>
      <c r="BX194" s="34" t="s">
        <v>832</v>
      </c>
      <c r="BY194" s="35" t="s">
        <v>580</v>
      </c>
      <c r="BZ194" s="35" t="s">
        <v>4285</v>
      </c>
      <c r="CA194" s="35" t="s">
        <v>157</v>
      </c>
    </row>
    <row r="195" spans="1:79" x14ac:dyDescent="0.25">
      <c r="A195" s="30" t="s">
        <v>4997</v>
      </c>
      <c r="B195" s="43" t="e">
        <f>VLOOKUP(A195,'2018 Yes Tab'!A$2:B$307,2,FALSE)</f>
        <v>#N/A</v>
      </c>
      <c r="C195" s="43"/>
      <c r="D195" s="30" t="s">
        <v>4998</v>
      </c>
      <c r="E195" s="30" t="s">
        <v>4999</v>
      </c>
      <c r="F195" s="51">
        <f>VLOOKUP(A195,Population!A71:C1014,2,FALSE)</f>
        <v>637</v>
      </c>
      <c r="G195" s="30" t="s">
        <v>164</v>
      </c>
      <c r="H195" s="31" t="s">
        <v>1853</v>
      </c>
      <c r="I195" s="31" t="s">
        <v>164</v>
      </c>
      <c r="J195" s="31" t="s">
        <v>5000</v>
      </c>
      <c r="K195" s="31" t="s">
        <v>233</v>
      </c>
      <c r="L195" s="31" t="s">
        <v>157</v>
      </c>
      <c r="M195" s="31" t="s">
        <v>503</v>
      </c>
      <c r="N195" s="31" t="s">
        <v>5001</v>
      </c>
      <c r="O195" s="31" t="s">
        <v>5002</v>
      </c>
      <c r="P195" s="31" t="s">
        <v>5003</v>
      </c>
      <c r="Q195" s="31" t="s">
        <v>264</v>
      </c>
      <c r="R195" s="31" t="s">
        <v>680</v>
      </c>
      <c r="S195" s="31" t="s">
        <v>164</v>
      </c>
      <c r="T195" s="31" t="s">
        <v>5000</v>
      </c>
      <c r="U195" s="31" t="s">
        <v>233</v>
      </c>
      <c r="V195" s="31" t="s">
        <v>157</v>
      </c>
      <c r="W195" s="31" t="s">
        <v>503</v>
      </c>
      <c r="X195" s="31" t="s">
        <v>5001</v>
      </c>
      <c r="Y195" s="31" t="s">
        <v>5004</v>
      </c>
      <c r="Z195" s="31" t="s">
        <v>5005</v>
      </c>
      <c r="AA195" s="31" t="s">
        <v>264</v>
      </c>
      <c r="AB195" s="31" t="s">
        <v>259</v>
      </c>
      <c r="AC195" s="31" t="s">
        <v>157</v>
      </c>
      <c r="AD195" s="31" t="s">
        <v>157</v>
      </c>
      <c r="AE195" s="31" t="s">
        <v>157</v>
      </c>
      <c r="AF195" s="31" t="s">
        <v>157</v>
      </c>
      <c r="AG195" s="31" t="s">
        <v>264</v>
      </c>
      <c r="AH195" s="32" t="s">
        <v>1853</v>
      </c>
      <c r="AI195" s="32" t="s">
        <v>680</v>
      </c>
      <c r="AJ195" s="32" t="s">
        <v>5006</v>
      </c>
      <c r="AK195" s="32" t="s">
        <v>164</v>
      </c>
      <c r="AL195" s="32" t="s">
        <v>5000</v>
      </c>
      <c r="AM195" s="32" t="s">
        <v>503</v>
      </c>
      <c r="AN195" s="32" t="s">
        <v>233</v>
      </c>
      <c r="AO195" s="32" t="s">
        <v>157</v>
      </c>
      <c r="AP195" s="32" t="s">
        <v>5001</v>
      </c>
      <c r="AQ195" s="32" t="s">
        <v>1136</v>
      </c>
      <c r="AR195" s="32" t="s">
        <v>5001</v>
      </c>
      <c r="AS195" s="32" t="s">
        <v>264</v>
      </c>
      <c r="AT195" s="32" t="s">
        <v>259</v>
      </c>
      <c r="AU195" s="32" t="s">
        <v>157</v>
      </c>
      <c r="AV195" s="32" t="s">
        <v>157</v>
      </c>
      <c r="AW195" s="32" t="s">
        <v>157</v>
      </c>
      <c r="AX195" s="32" t="s">
        <v>157</v>
      </c>
      <c r="AY195" s="32" t="s">
        <v>5007</v>
      </c>
      <c r="AZ195" s="32" t="s">
        <v>164</v>
      </c>
      <c r="BA195" s="32" t="s">
        <v>5000</v>
      </c>
      <c r="BB195" s="32" t="s">
        <v>503</v>
      </c>
      <c r="BC195" s="32" t="s">
        <v>233</v>
      </c>
      <c r="BD195" s="32" t="s">
        <v>157</v>
      </c>
      <c r="BE195" s="32" t="s">
        <v>5001</v>
      </c>
      <c r="BF195" s="32" t="s">
        <v>1136</v>
      </c>
      <c r="BG195" s="32" t="s">
        <v>5001</v>
      </c>
      <c r="BH195" s="32" t="s">
        <v>264</v>
      </c>
      <c r="BI195" s="32" t="s">
        <v>259</v>
      </c>
      <c r="BJ195" s="32" t="s">
        <v>157</v>
      </c>
      <c r="BK195" s="32" t="s">
        <v>157</v>
      </c>
      <c r="BL195" s="32" t="s">
        <v>157</v>
      </c>
      <c r="BM195" s="32" t="s">
        <v>157</v>
      </c>
      <c r="BN195" s="33" t="s">
        <v>162</v>
      </c>
      <c r="BO195" s="33" t="s">
        <v>157</v>
      </c>
      <c r="BP195" s="33" t="s">
        <v>157</v>
      </c>
      <c r="BQ195" s="33" t="s">
        <v>157</v>
      </c>
      <c r="BR195" s="33" t="s">
        <v>157</v>
      </c>
      <c r="BS195" s="33" t="s">
        <v>157</v>
      </c>
      <c r="BT195" s="33" t="s">
        <v>157</v>
      </c>
      <c r="BU195" s="34" t="s">
        <v>162</v>
      </c>
      <c r="BV195" s="34" t="s">
        <v>157</v>
      </c>
      <c r="BW195" s="34" t="s">
        <v>162</v>
      </c>
      <c r="BX195" s="34" t="s">
        <v>157</v>
      </c>
      <c r="BY195" s="35" t="s">
        <v>162</v>
      </c>
      <c r="BZ195" s="35" t="s">
        <v>5008</v>
      </c>
      <c r="CA195" s="35" t="s">
        <v>1989</v>
      </c>
    </row>
    <row r="196" spans="1:79" ht="45" x14ac:dyDescent="0.25">
      <c r="A196" s="30" t="s">
        <v>3608</v>
      </c>
      <c r="B196" s="43" t="e">
        <f>VLOOKUP(A196,'2018 Yes Tab'!A$2:B$307,2,FALSE)</f>
        <v>#N/A</v>
      </c>
      <c r="C196" s="43"/>
      <c r="D196" s="30" t="s">
        <v>3609</v>
      </c>
      <c r="E196" s="30" t="s">
        <v>3610</v>
      </c>
      <c r="F196" s="51">
        <f>VLOOKUP(A196,Population!A72:C1015,2,FALSE)</f>
        <v>410</v>
      </c>
      <c r="G196" s="30" t="s">
        <v>164</v>
      </c>
      <c r="H196" s="31" t="s">
        <v>3246</v>
      </c>
      <c r="I196" s="31" t="s">
        <v>164</v>
      </c>
      <c r="J196" s="31" t="s">
        <v>661</v>
      </c>
      <c r="K196" s="31" t="s">
        <v>233</v>
      </c>
      <c r="L196" s="31" t="s">
        <v>157</v>
      </c>
      <c r="M196" s="31" t="s">
        <v>503</v>
      </c>
      <c r="N196" s="31" t="s">
        <v>3611</v>
      </c>
      <c r="O196" s="31" t="s">
        <v>3612</v>
      </c>
      <c r="P196" s="31" t="s">
        <v>3613</v>
      </c>
      <c r="Q196" s="31" t="s">
        <v>157</v>
      </c>
      <c r="R196" s="31" t="s">
        <v>1660</v>
      </c>
      <c r="S196" s="31" t="s">
        <v>164</v>
      </c>
      <c r="T196" s="31" t="s">
        <v>661</v>
      </c>
      <c r="U196" s="31" t="s">
        <v>233</v>
      </c>
      <c r="V196" s="31" t="s">
        <v>157</v>
      </c>
      <c r="W196" s="31" t="s">
        <v>503</v>
      </c>
      <c r="X196" s="31" t="s">
        <v>3611</v>
      </c>
      <c r="Y196" s="31" t="s">
        <v>3612</v>
      </c>
      <c r="Z196" s="31" t="s">
        <v>3613</v>
      </c>
      <c r="AA196" s="31" t="s">
        <v>157</v>
      </c>
      <c r="AB196" s="31" t="s">
        <v>259</v>
      </c>
      <c r="AC196" s="31" t="s">
        <v>157</v>
      </c>
      <c r="AD196" s="31" t="s">
        <v>157</v>
      </c>
      <c r="AE196" s="31" t="s">
        <v>157</v>
      </c>
      <c r="AF196" s="31" t="s">
        <v>157</v>
      </c>
      <c r="AG196" s="31" t="s">
        <v>157</v>
      </c>
      <c r="AH196" s="32" t="s">
        <v>3246</v>
      </c>
      <c r="AI196" s="32" t="s">
        <v>1660</v>
      </c>
      <c r="AJ196" s="32" t="s">
        <v>1121</v>
      </c>
      <c r="AK196" s="32" t="s">
        <v>164</v>
      </c>
      <c r="AL196" s="32" t="s">
        <v>1121</v>
      </c>
      <c r="AM196" s="32" t="s">
        <v>503</v>
      </c>
      <c r="AN196" s="32" t="s">
        <v>233</v>
      </c>
      <c r="AO196" s="32" t="s">
        <v>157</v>
      </c>
      <c r="AP196" s="32" t="s">
        <v>3614</v>
      </c>
      <c r="AQ196" s="32" t="s">
        <v>157</v>
      </c>
      <c r="AR196" s="32" t="s">
        <v>3615</v>
      </c>
      <c r="AS196" s="32" t="s">
        <v>157</v>
      </c>
      <c r="AT196" s="32" t="s">
        <v>259</v>
      </c>
      <c r="AU196" s="32" t="s">
        <v>157</v>
      </c>
      <c r="AV196" s="32" t="s">
        <v>157</v>
      </c>
      <c r="AW196" s="32" t="s">
        <v>157</v>
      </c>
      <c r="AX196" s="32" t="s">
        <v>157</v>
      </c>
      <c r="AY196" s="32" t="s">
        <v>344</v>
      </c>
      <c r="AZ196" s="32" t="s">
        <v>164</v>
      </c>
      <c r="BA196" s="32" t="s">
        <v>344</v>
      </c>
      <c r="BB196" s="32" t="s">
        <v>503</v>
      </c>
      <c r="BC196" s="32" t="s">
        <v>233</v>
      </c>
      <c r="BD196" s="32" t="s">
        <v>157</v>
      </c>
      <c r="BE196" s="32" t="s">
        <v>3614</v>
      </c>
      <c r="BF196" s="32" t="s">
        <v>157</v>
      </c>
      <c r="BG196" s="32" t="s">
        <v>3615</v>
      </c>
      <c r="BH196" s="32" t="s">
        <v>157</v>
      </c>
      <c r="BI196" s="32" t="s">
        <v>259</v>
      </c>
      <c r="BJ196" s="32" t="s">
        <v>157</v>
      </c>
      <c r="BK196" s="32" t="s">
        <v>157</v>
      </c>
      <c r="BL196" s="32" t="s">
        <v>157</v>
      </c>
      <c r="BM196" s="32" t="s">
        <v>157</v>
      </c>
      <c r="BN196" s="33" t="s">
        <v>210</v>
      </c>
      <c r="BO196" s="33" t="s">
        <v>157</v>
      </c>
      <c r="BP196" s="33" t="s">
        <v>157</v>
      </c>
      <c r="BQ196" s="33" t="s">
        <v>157</v>
      </c>
      <c r="BR196" s="33" t="s">
        <v>157</v>
      </c>
      <c r="BS196" s="33" t="s">
        <v>157</v>
      </c>
      <c r="BT196" s="33" t="s">
        <v>157</v>
      </c>
      <c r="BU196" s="34" t="s">
        <v>162</v>
      </c>
      <c r="BV196" s="34" t="s">
        <v>157</v>
      </c>
      <c r="BW196" s="34" t="s">
        <v>164</v>
      </c>
      <c r="BX196" s="34" t="s">
        <v>176</v>
      </c>
      <c r="BY196" s="35" t="s">
        <v>3616</v>
      </c>
      <c r="BZ196" s="35" t="s">
        <v>3617</v>
      </c>
      <c r="CA196" s="35" t="s">
        <v>157</v>
      </c>
    </row>
    <row r="197" spans="1:79" ht="60" x14ac:dyDescent="0.25">
      <c r="A197" s="30" t="s">
        <v>4772</v>
      </c>
      <c r="B197" s="43" t="e">
        <f>VLOOKUP(A197,'2018 Yes Tab'!A$2:B$307,2,FALSE)</f>
        <v>#N/A</v>
      </c>
      <c r="C197" s="43"/>
      <c r="D197" s="30" t="s">
        <v>4773</v>
      </c>
      <c r="E197" s="30" t="s">
        <v>4774</v>
      </c>
      <c r="F197" s="51">
        <f>VLOOKUP(A197,Population!A73:C1016,2,FALSE)</f>
        <v>852</v>
      </c>
      <c r="G197" s="30" t="s">
        <v>164</v>
      </c>
      <c r="H197" s="31" t="s">
        <v>4775</v>
      </c>
      <c r="I197" s="31" t="s">
        <v>164</v>
      </c>
      <c r="J197" s="31" t="s">
        <v>4776</v>
      </c>
      <c r="K197" s="31" t="s">
        <v>233</v>
      </c>
      <c r="L197" s="31" t="s">
        <v>157</v>
      </c>
      <c r="M197" s="31" t="s">
        <v>503</v>
      </c>
      <c r="N197" s="31" t="s">
        <v>4777</v>
      </c>
      <c r="O197" s="31" t="s">
        <v>4778</v>
      </c>
      <c r="P197" s="31" t="s">
        <v>4779</v>
      </c>
      <c r="Q197" s="31" t="s">
        <v>157</v>
      </c>
      <c r="R197" s="31" t="s">
        <v>680</v>
      </c>
      <c r="S197" s="31" t="s">
        <v>164</v>
      </c>
      <c r="T197" s="31" t="s">
        <v>4776</v>
      </c>
      <c r="U197" s="31" t="s">
        <v>233</v>
      </c>
      <c r="V197" s="31" t="s">
        <v>157</v>
      </c>
      <c r="W197" s="31" t="s">
        <v>503</v>
      </c>
      <c r="X197" s="31" t="s">
        <v>4777</v>
      </c>
      <c r="Y197" s="31" t="s">
        <v>4780</v>
      </c>
      <c r="Z197" s="31" t="s">
        <v>4781</v>
      </c>
      <c r="AA197" s="31" t="s">
        <v>157</v>
      </c>
      <c r="AB197" s="31" t="s">
        <v>259</v>
      </c>
      <c r="AC197" s="31" t="s">
        <v>157</v>
      </c>
      <c r="AD197" s="31" t="s">
        <v>157</v>
      </c>
      <c r="AE197" s="31" t="s">
        <v>157</v>
      </c>
      <c r="AF197" s="31" t="s">
        <v>157</v>
      </c>
      <c r="AG197" s="31" t="s">
        <v>341</v>
      </c>
      <c r="AH197" s="32" t="s">
        <v>4782</v>
      </c>
      <c r="AI197" s="32" t="s">
        <v>2318</v>
      </c>
      <c r="AJ197" s="32" t="s">
        <v>3307</v>
      </c>
      <c r="AK197" s="32" t="s">
        <v>164</v>
      </c>
      <c r="AL197" s="32" t="s">
        <v>4783</v>
      </c>
      <c r="AM197" s="32" t="s">
        <v>503</v>
      </c>
      <c r="AN197" s="32" t="s">
        <v>233</v>
      </c>
      <c r="AO197" s="32" t="s">
        <v>157</v>
      </c>
      <c r="AP197" s="32" t="s">
        <v>4784</v>
      </c>
      <c r="AQ197" s="32" t="s">
        <v>157</v>
      </c>
      <c r="AR197" s="32" t="s">
        <v>157</v>
      </c>
      <c r="AS197" s="32" t="s">
        <v>4785</v>
      </c>
      <c r="AT197" s="32" t="s">
        <v>259</v>
      </c>
      <c r="AU197" s="32" t="s">
        <v>157</v>
      </c>
      <c r="AV197" s="32" t="s">
        <v>157</v>
      </c>
      <c r="AW197" s="32" t="s">
        <v>157</v>
      </c>
      <c r="AX197" s="32" t="s">
        <v>157</v>
      </c>
      <c r="AY197" s="32" t="s">
        <v>3307</v>
      </c>
      <c r="AZ197" s="32" t="s">
        <v>164</v>
      </c>
      <c r="BA197" s="32" t="s">
        <v>4783</v>
      </c>
      <c r="BB197" s="32" t="s">
        <v>503</v>
      </c>
      <c r="BC197" s="32" t="s">
        <v>233</v>
      </c>
      <c r="BD197" s="32" t="s">
        <v>157</v>
      </c>
      <c r="BE197" s="32" t="s">
        <v>4784</v>
      </c>
      <c r="BF197" s="32" t="s">
        <v>157</v>
      </c>
      <c r="BG197" s="32" t="s">
        <v>157</v>
      </c>
      <c r="BH197" s="32" t="s">
        <v>4785</v>
      </c>
      <c r="BI197" s="32" t="s">
        <v>259</v>
      </c>
      <c r="BJ197" s="32" t="s">
        <v>157</v>
      </c>
      <c r="BK197" s="32" t="s">
        <v>157</v>
      </c>
      <c r="BL197" s="32" t="s">
        <v>157</v>
      </c>
      <c r="BM197" s="32" t="s">
        <v>157</v>
      </c>
      <c r="BN197" s="33" t="s">
        <v>162</v>
      </c>
      <c r="BO197" s="33" t="s">
        <v>157</v>
      </c>
      <c r="BP197" s="33" t="s">
        <v>157</v>
      </c>
      <c r="BQ197" s="33" t="s">
        <v>157</v>
      </c>
      <c r="BR197" s="33" t="s">
        <v>157</v>
      </c>
      <c r="BS197" s="33" t="s">
        <v>157</v>
      </c>
      <c r="BT197" s="33" t="s">
        <v>157</v>
      </c>
      <c r="BU197" s="34" t="s">
        <v>162</v>
      </c>
      <c r="BV197" s="34" t="s">
        <v>157</v>
      </c>
      <c r="BW197" s="34" t="s">
        <v>164</v>
      </c>
      <c r="BX197" s="34" t="s">
        <v>812</v>
      </c>
      <c r="BY197" s="35" t="s">
        <v>4786</v>
      </c>
      <c r="BZ197" s="35" t="s">
        <v>4787</v>
      </c>
      <c r="CA197" s="35" t="s">
        <v>157</v>
      </c>
    </row>
    <row r="198" spans="1:79" ht="60" x14ac:dyDescent="0.25">
      <c r="A198" s="30" t="s">
        <v>5933</v>
      </c>
      <c r="B198" s="43" t="e">
        <f>VLOOKUP(A198,'2018 Yes Tab'!A$2:B$307,2,FALSE)</f>
        <v>#N/A</v>
      </c>
      <c r="C198" s="43"/>
      <c r="D198" s="30" t="s">
        <v>5144</v>
      </c>
      <c r="E198" s="30" t="s">
        <v>5145</v>
      </c>
      <c r="F198" s="51">
        <f>VLOOKUP(A198,Population!A75:C1018,2,FALSE)</f>
        <v>4058</v>
      </c>
      <c r="G198" s="30" t="s">
        <v>164</v>
      </c>
      <c r="H198" s="31" t="s">
        <v>5146</v>
      </c>
      <c r="I198" s="31" t="s">
        <v>164</v>
      </c>
      <c r="J198" s="31" t="s">
        <v>5147</v>
      </c>
      <c r="K198" s="31" t="s">
        <v>233</v>
      </c>
      <c r="L198" s="31" t="s">
        <v>157</v>
      </c>
      <c r="M198" s="31" t="s">
        <v>340</v>
      </c>
      <c r="N198" s="31" t="s">
        <v>5148</v>
      </c>
      <c r="O198" s="31" t="s">
        <v>5149</v>
      </c>
      <c r="P198" s="31" t="s">
        <v>5150</v>
      </c>
      <c r="Q198" s="31" t="s">
        <v>157</v>
      </c>
      <c r="R198" s="31" t="s">
        <v>5151</v>
      </c>
      <c r="S198" s="31" t="s">
        <v>164</v>
      </c>
      <c r="T198" s="31" t="s">
        <v>5147</v>
      </c>
      <c r="U198" s="31" t="s">
        <v>233</v>
      </c>
      <c r="V198" s="31" t="s">
        <v>157</v>
      </c>
      <c r="W198" s="31" t="s">
        <v>340</v>
      </c>
      <c r="X198" s="31" t="s">
        <v>5148</v>
      </c>
      <c r="Y198" s="31" t="s">
        <v>5152</v>
      </c>
      <c r="Z198" s="31" t="s">
        <v>5153</v>
      </c>
      <c r="AA198" s="31" t="s">
        <v>157</v>
      </c>
      <c r="AB198" s="31" t="s">
        <v>373</v>
      </c>
      <c r="AC198" s="31" t="s">
        <v>157</v>
      </c>
      <c r="AD198" s="31" t="s">
        <v>157</v>
      </c>
      <c r="AE198" s="31" t="s">
        <v>157</v>
      </c>
      <c r="AF198" s="31" t="s">
        <v>157</v>
      </c>
      <c r="AG198" s="31" t="s">
        <v>341</v>
      </c>
      <c r="AH198" s="32" t="s">
        <v>5154</v>
      </c>
      <c r="AI198" s="32" t="s">
        <v>5155</v>
      </c>
      <c r="AJ198" s="32" t="s">
        <v>5156</v>
      </c>
      <c r="AK198" s="32" t="s">
        <v>164</v>
      </c>
      <c r="AL198" s="32" t="s">
        <v>5157</v>
      </c>
      <c r="AM198" s="32" t="s">
        <v>340</v>
      </c>
      <c r="AN198" s="32" t="s">
        <v>233</v>
      </c>
      <c r="AO198" s="32" t="s">
        <v>157</v>
      </c>
      <c r="AP198" s="32" t="s">
        <v>5158</v>
      </c>
      <c r="AQ198" s="32" t="s">
        <v>157</v>
      </c>
      <c r="AR198" s="32" t="s">
        <v>5159</v>
      </c>
      <c r="AS198" s="32" t="s">
        <v>157</v>
      </c>
      <c r="AT198" s="32" t="s">
        <v>626</v>
      </c>
      <c r="AU198" s="32" t="s">
        <v>157</v>
      </c>
      <c r="AV198" s="32" t="s">
        <v>157</v>
      </c>
      <c r="AW198" s="32" t="s">
        <v>157</v>
      </c>
      <c r="AX198" s="32" t="s">
        <v>157</v>
      </c>
      <c r="AY198" s="32" t="s">
        <v>5160</v>
      </c>
      <c r="AZ198" s="32" t="s">
        <v>164</v>
      </c>
      <c r="BA198" s="32" t="s">
        <v>5161</v>
      </c>
      <c r="BB198" s="32" t="s">
        <v>340</v>
      </c>
      <c r="BC198" s="32" t="s">
        <v>233</v>
      </c>
      <c r="BD198" s="32" t="s">
        <v>157</v>
      </c>
      <c r="BE198" s="32" t="s">
        <v>5162</v>
      </c>
      <c r="BF198" s="32" t="s">
        <v>157</v>
      </c>
      <c r="BG198" s="32" t="s">
        <v>5162</v>
      </c>
      <c r="BH198" s="32" t="s">
        <v>157</v>
      </c>
      <c r="BI198" s="32" t="s">
        <v>626</v>
      </c>
      <c r="BJ198" s="32" t="s">
        <v>157</v>
      </c>
      <c r="BK198" s="32" t="s">
        <v>157</v>
      </c>
      <c r="BL198" s="32" t="s">
        <v>157</v>
      </c>
      <c r="BM198" s="32" t="s">
        <v>157</v>
      </c>
      <c r="BN198" s="33" t="s">
        <v>162</v>
      </c>
      <c r="BO198" s="33" t="s">
        <v>157</v>
      </c>
      <c r="BP198" s="33" t="s">
        <v>157</v>
      </c>
      <c r="BQ198" s="33" t="s">
        <v>157</v>
      </c>
      <c r="BR198" s="33" t="s">
        <v>157</v>
      </c>
      <c r="BS198" s="33" t="s">
        <v>157</v>
      </c>
      <c r="BT198" s="33" t="s">
        <v>157</v>
      </c>
      <c r="BU198" s="34" t="s">
        <v>162</v>
      </c>
      <c r="BV198" s="34" t="s">
        <v>157</v>
      </c>
      <c r="BW198" s="34" t="s">
        <v>164</v>
      </c>
      <c r="BX198" s="34" t="s">
        <v>5163</v>
      </c>
      <c r="BY198" s="35" t="s">
        <v>5164</v>
      </c>
      <c r="BZ198" s="35" t="s">
        <v>5165</v>
      </c>
      <c r="CA198" s="35" t="s">
        <v>157</v>
      </c>
    </row>
    <row r="199" spans="1:79" ht="75" x14ac:dyDescent="0.25">
      <c r="A199" s="30" t="s">
        <v>3221</v>
      </c>
      <c r="B199" s="43" t="e">
        <f>VLOOKUP(A199,'2018 Yes Tab'!A$2:B$307,2,FALSE)</f>
        <v>#N/A</v>
      </c>
      <c r="C199" s="43"/>
      <c r="D199" s="30" t="s">
        <v>3222</v>
      </c>
      <c r="E199" s="30" t="s">
        <v>3223</v>
      </c>
      <c r="F199" s="51">
        <f>VLOOKUP(A199,Population!A76:C1019,2,FALSE)</f>
        <v>1379</v>
      </c>
      <c r="G199" s="30" t="s">
        <v>164</v>
      </c>
      <c r="H199" s="31" t="s">
        <v>3224</v>
      </c>
      <c r="I199" s="31" t="s">
        <v>164</v>
      </c>
      <c r="J199" s="31" t="s">
        <v>3225</v>
      </c>
      <c r="K199" s="31" t="s">
        <v>233</v>
      </c>
      <c r="L199" s="31" t="s">
        <v>157</v>
      </c>
      <c r="M199" s="31" t="s">
        <v>462</v>
      </c>
      <c r="N199" s="31" t="s">
        <v>3226</v>
      </c>
      <c r="O199" s="31" t="s">
        <v>3227</v>
      </c>
      <c r="P199" s="31" t="s">
        <v>3228</v>
      </c>
      <c r="Q199" s="31" t="s">
        <v>157</v>
      </c>
      <c r="R199" s="31" t="s">
        <v>3229</v>
      </c>
      <c r="S199" s="31" t="s">
        <v>164</v>
      </c>
      <c r="T199" s="31" t="s">
        <v>3225</v>
      </c>
      <c r="U199" s="31" t="s">
        <v>233</v>
      </c>
      <c r="V199" s="31" t="s">
        <v>157</v>
      </c>
      <c r="W199" s="31" t="s">
        <v>186</v>
      </c>
      <c r="X199" s="31" t="s">
        <v>3226</v>
      </c>
      <c r="Y199" s="31" t="s">
        <v>3230</v>
      </c>
      <c r="Z199" s="31" t="s">
        <v>3231</v>
      </c>
      <c r="AA199" s="31" t="s">
        <v>157</v>
      </c>
      <c r="AB199" s="31" t="s">
        <v>259</v>
      </c>
      <c r="AC199" s="31" t="s">
        <v>157</v>
      </c>
      <c r="AD199" s="31" t="s">
        <v>157</v>
      </c>
      <c r="AE199" s="31" t="s">
        <v>157</v>
      </c>
      <c r="AF199" s="31" t="s">
        <v>157</v>
      </c>
      <c r="AG199" s="31" t="s">
        <v>3232</v>
      </c>
      <c r="AH199" s="32" t="s">
        <v>3233</v>
      </c>
      <c r="AI199" s="32" t="s">
        <v>1219</v>
      </c>
      <c r="AJ199" s="32" t="s">
        <v>3234</v>
      </c>
      <c r="AK199" s="32" t="s">
        <v>164</v>
      </c>
      <c r="AL199" s="32" t="s">
        <v>3235</v>
      </c>
      <c r="AM199" s="32" t="s">
        <v>462</v>
      </c>
      <c r="AN199" s="32" t="s">
        <v>233</v>
      </c>
      <c r="AO199" s="32" t="s">
        <v>157</v>
      </c>
      <c r="AP199" s="32" t="s">
        <v>3236</v>
      </c>
      <c r="AQ199" s="32" t="s">
        <v>3237</v>
      </c>
      <c r="AR199" s="32" t="s">
        <v>157</v>
      </c>
      <c r="AS199" s="32" t="s">
        <v>157</v>
      </c>
      <c r="AT199" s="32" t="s">
        <v>259</v>
      </c>
      <c r="AU199" s="32" t="s">
        <v>157</v>
      </c>
      <c r="AV199" s="32" t="s">
        <v>157</v>
      </c>
      <c r="AW199" s="32" t="s">
        <v>157</v>
      </c>
      <c r="AX199" s="32" t="s">
        <v>157</v>
      </c>
      <c r="AY199" s="32" t="s">
        <v>3238</v>
      </c>
      <c r="AZ199" s="32" t="s">
        <v>164</v>
      </c>
      <c r="BA199" s="32" t="s">
        <v>3235</v>
      </c>
      <c r="BB199" s="32" t="s">
        <v>462</v>
      </c>
      <c r="BC199" s="32" t="s">
        <v>233</v>
      </c>
      <c r="BD199" s="32" t="s">
        <v>157</v>
      </c>
      <c r="BE199" s="32" t="s">
        <v>3236</v>
      </c>
      <c r="BF199" s="32" t="s">
        <v>3237</v>
      </c>
      <c r="BG199" s="32" t="s">
        <v>157</v>
      </c>
      <c r="BH199" s="32" t="s">
        <v>157</v>
      </c>
      <c r="BI199" s="32" t="s">
        <v>259</v>
      </c>
      <c r="BJ199" s="32" t="s">
        <v>157</v>
      </c>
      <c r="BK199" s="32" t="s">
        <v>157</v>
      </c>
      <c r="BL199" s="32" t="s">
        <v>157</v>
      </c>
      <c r="BM199" s="32" t="s">
        <v>157</v>
      </c>
      <c r="BN199" s="33" t="s">
        <v>162</v>
      </c>
      <c r="BO199" s="33" t="s">
        <v>157</v>
      </c>
      <c r="BP199" s="33" t="s">
        <v>157</v>
      </c>
      <c r="BQ199" s="33" t="s">
        <v>157</v>
      </c>
      <c r="BR199" s="33" t="s">
        <v>157</v>
      </c>
      <c r="BS199" s="33" t="s">
        <v>157</v>
      </c>
      <c r="BT199" s="33" t="s">
        <v>157</v>
      </c>
      <c r="BU199" s="34" t="s">
        <v>164</v>
      </c>
      <c r="BV199" s="34" t="s">
        <v>3239</v>
      </c>
      <c r="BW199" s="34" t="s">
        <v>162</v>
      </c>
      <c r="BX199" s="34" t="s">
        <v>157</v>
      </c>
      <c r="BY199" s="35" t="s">
        <v>3240</v>
      </c>
      <c r="BZ199" s="35" t="s">
        <v>157</v>
      </c>
      <c r="CA199" s="35" t="s">
        <v>157</v>
      </c>
    </row>
    <row r="200" spans="1:79" ht="45" x14ac:dyDescent="0.25">
      <c r="A200" s="30" t="s">
        <v>996</v>
      </c>
      <c r="B200" s="43" t="e">
        <f>VLOOKUP(A200,'2018 Yes Tab'!A$2:B$307,2,FALSE)</f>
        <v>#N/A</v>
      </c>
      <c r="C200" s="43"/>
      <c r="D200" s="30" t="s">
        <v>997</v>
      </c>
      <c r="E200" s="30" t="s">
        <v>998</v>
      </c>
      <c r="F200" s="51">
        <f>VLOOKUP(A200,Population!A80:C1023,2,FALSE)</f>
        <v>2732</v>
      </c>
      <c r="G200" s="30" t="s">
        <v>164</v>
      </c>
      <c r="H200" s="31" t="s">
        <v>999</v>
      </c>
      <c r="I200" s="31" t="s">
        <v>164</v>
      </c>
      <c r="J200" s="31" t="s">
        <v>1000</v>
      </c>
      <c r="K200" s="31" t="s">
        <v>233</v>
      </c>
      <c r="L200" s="31" t="s">
        <v>157</v>
      </c>
      <c r="M200" s="31" t="s">
        <v>273</v>
      </c>
      <c r="N200" s="31" t="s">
        <v>1001</v>
      </c>
      <c r="O200" s="31" t="s">
        <v>1002</v>
      </c>
      <c r="P200" s="31" t="s">
        <v>1003</v>
      </c>
      <c r="Q200" s="31" t="s">
        <v>1004</v>
      </c>
      <c r="R200" s="31" t="s">
        <v>1005</v>
      </c>
      <c r="S200" s="31" t="s">
        <v>162</v>
      </c>
      <c r="T200" s="31" t="s">
        <v>157</v>
      </c>
      <c r="U200" s="31" t="s">
        <v>157</v>
      </c>
      <c r="V200" s="31" t="s">
        <v>157</v>
      </c>
      <c r="W200" s="31" t="s">
        <v>157</v>
      </c>
      <c r="X200" s="31" t="s">
        <v>157</v>
      </c>
      <c r="Y200" s="31" t="s">
        <v>1006</v>
      </c>
      <c r="Z200" s="31" t="s">
        <v>157</v>
      </c>
      <c r="AA200" s="31" t="s">
        <v>157</v>
      </c>
      <c r="AB200" s="31" t="s">
        <v>259</v>
      </c>
      <c r="AC200" s="31" t="s">
        <v>1007</v>
      </c>
      <c r="AD200" s="31" t="s">
        <v>157</v>
      </c>
      <c r="AE200" s="31" t="s">
        <v>157</v>
      </c>
      <c r="AF200" s="31" t="s">
        <v>157</v>
      </c>
      <c r="AG200" s="31" t="s">
        <v>157</v>
      </c>
      <c r="AH200" s="32" t="s">
        <v>1008</v>
      </c>
      <c r="AI200" s="32" t="s">
        <v>1005</v>
      </c>
      <c r="AJ200" s="32" t="s">
        <v>1009</v>
      </c>
      <c r="AK200" s="32" t="s">
        <v>164</v>
      </c>
      <c r="AL200" s="32" t="s">
        <v>1010</v>
      </c>
      <c r="AM200" s="32" t="s">
        <v>273</v>
      </c>
      <c r="AN200" s="32" t="s">
        <v>233</v>
      </c>
      <c r="AO200" s="32" t="s">
        <v>157</v>
      </c>
      <c r="AP200" s="32" t="s">
        <v>1011</v>
      </c>
      <c r="AQ200" s="32" t="s">
        <v>157</v>
      </c>
      <c r="AR200" s="32" t="s">
        <v>157</v>
      </c>
      <c r="AS200" s="32" t="s">
        <v>157</v>
      </c>
      <c r="AT200" s="32" t="s">
        <v>247</v>
      </c>
      <c r="AU200" s="32" t="s">
        <v>157</v>
      </c>
      <c r="AV200" s="32" t="s">
        <v>1012</v>
      </c>
      <c r="AW200" s="32" t="s">
        <v>157</v>
      </c>
      <c r="AX200" s="32" t="s">
        <v>157</v>
      </c>
      <c r="AY200" s="32" t="s">
        <v>157</v>
      </c>
      <c r="AZ200" s="32" t="s">
        <v>164</v>
      </c>
      <c r="BA200" s="32" t="s">
        <v>1010</v>
      </c>
      <c r="BB200" s="32" t="s">
        <v>273</v>
      </c>
      <c r="BC200" s="32" t="s">
        <v>233</v>
      </c>
      <c r="BD200" s="32" t="s">
        <v>157</v>
      </c>
      <c r="BE200" s="32" t="s">
        <v>1011</v>
      </c>
      <c r="BF200" s="32" t="s">
        <v>157</v>
      </c>
      <c r="BG200" s="32" t="s">
        <v>157</v>
      </c>
      <c r="BH200" s="32" t="s">
        <v>157</v>
      </c>
      <c r="BI200" s="32" t="s">
        <v>157</v>
      </c>
      <c r="BJ200" s="32" t="s">
        <v>157</v>
      </c>
      <c r="BK200" s="32" t="s">
        <v>157</v>
      </c>
      <c r="BL200" s="32" t="s">
        <v>157</v>
      </c>
      <c r="BM200" s="32" t="s">
        <v>157</v>
      </c>
      <c r="BN200" s="33" t="s">
        <v>164</v>
      </c>
      <c r="BO200" s="33" t="s">
        <v>176</v>
      </c>
      <c r="BP200" s="33" t="s">
        <v>830</v>
      </c>
      <c r="BQ200" s="33" t="s">
        <v>167</v>
      </c>
      <c r="BR200" s="33" t="s">
        <v>157</v>
      </c>
      <c r="BS200" s="33" t="s">
        <v>157</v>
      </c>
      <c r="BT200" s="33" t="s">
        <v>1013</v>
      </c>
      <c r="BU200" s="34" t="s">
        <v>162</v>
      </c>
      <c r="BV200" s="34" t="s">
        <v>157</v>
      </c>
      <c r="BW200" s="34" t="s">
        <v>162</v>
      </c>
      <c r="BX200" s="34" t="s">
        <v>157</v>
      </c>
      <c r="BY200" s="35" t="s">
        <v>157</v>
      </c>
      <c r="BZ200" s="35" t="s">
        <v>157</v>
      </c>
      <c r="CA200" s="35" t="s">
        <v>157</v>
      </c>
    </row>
    <row r="201" spans="1:79" ht="45" x14ac:dyDescent="0.25">
      <c r="A201" s="30" t="s">
        <v>5022</v>
      </c>
      <c r="B201" s="43" t="e">
        <f>VLOOKUP(A201,'2018 Yes Tab'!A$2:B$307,2,FALSE)</f>
        <v>#N/A</v>
      </c>
      <c r="C201" s="43"/>
      <c r="D201" s="30" t="s">
        <v>5023</v>
      </c>
      <c r="E201" s="30" t="s">
        <v>5024</v>
      </c>
      <c r="F201" s="51">
        <v>5651</v>
      </c>
      <c r="G201" s="30" t="s">
        <v>164</v>
      </c>
      <c r="H201" s="31" t="s">
        <v>5025</v>
      </c>
      <c r="I201" s="31" t="s">
        <v>164</v>
      </c>
      <c r="J201" s="31" t="s">
        <v>5026</v>
      </c>
      <c r="K201" s="31" t="s">
        <v>167</v>
      </c>
      <c r="L201" s="31" t="s">
        <v>5027</v>
      </c>
      <c r="M201" s="31" t="s">
        <v>662</v>
      </c>
      <c r="N201" s="31" t="s">
        <v>5028</v>
      </c>
      <c r="O201" s="31" t="s">
        <v>5029</v>
      </c>
      <c r="P201" s="31" t="s">
        <v>5030</v>
      </c>
      <c r="Q201" s="31" t="s">
        <v>157</v>
      </c>
      <c r="R201" s="31" t="s">
        <v>4291</v>
      </c>
      <c r="S201" s="31" t="s">
        <v>164</v>
      </c>
      <c r="T201" s="31" t="s">
        <v>5026</v>
      </c>
      <c r="U201" s="31" t="s">
        <v>167</v>
      </c>
      <c r="V201" s="31" t="s">
        <v>5031</v>
      </c>
      <c r="W201" s="31" t="s">
        <v>662</v>
      </c>
      <c r="X201" s="31" t="s">
        <v>5032</v>
      </c>
      <c r="Y201" s="31" t="s">
        <v>5033</v>
      </c>
      <c r="Z201" s="31" t="s">
        <v>5034</v>
      </c>
      <c r="AA201" s="31" t="s">
        <v>157</v>
      </c>
      <c r="AB201" s="31" t="s">
        <v>259</v>
      </c>
      <c r="AC201" s="31" t="s">
        <v>157</v>
      </c>
      <c r="AD201" s="31" t="s">
        <v>157</v>
      </c>
      <c r="AE201" s="31" t="s">
        <v>157</v>
      </c>
      <c r="AF201" s="31" t="s">
        <v>157</v>
      </c>
      <c r="AG201" s="31" t="s">
        <v>157</v>
      </c>
      <c r="AH201" s="32" t="s">
        <v>5035</v>
      </c>
      <c r="AI201" s="32" t="s">
        <v>4892</v>
      </c>
      <c r="AJ201" s="32" t="s">
        <v>5036</v>
      </c>
      <c r="AK201" s="32" t="s">
        <v>164</v>
      </c>
      <c r="AL201" s="32" t="s">
        <v>4073</v>
      </c>
      <c r="AM201" s="32" t="s">
        <v>1363</v>
      </c>
      <c r="AN201" s="32" t="s">
        <v>167</v>
      </c>
      <c r="AO201" s="32" t="s">
        <v>5037</v>
      </c>
      <c r="AP201" s="32" t="s">
        <v>5038</v>
      </c>
      <c r="AQ201" s="32" t="s">
        <v>157</v>
      </c>
      <c r="AR201" s="32" t="s">
        <v>4073</v>
      </c>
      <c r="AS201" s="32" t="s">
        <v>157</v>
      </c>
      <c r="AT201" s="32" t="s">
        <v>247</v>
      </c>
      <c r="AU201" s="32" t="s">
        <v>157</v>
      </c>
      <c r="AV201" s="32" t="s">
        <v>5039</v>
      </c>
      <c r="AW201" s="32" t="s">
        <v>157</v>
      </c>
      <c r="AX201" s="32" t="s">
        <v>157</v>
      </c>
      <c r="AY201" s="32" t="s">
        <v>5040</v>
      </c>
      <c r="AZ201" s="32" t="s">
        <v>164</v>
      </c>
      <c r="BA201" s="32" t="s">
        <v>4073</v>
      </c>
      <c r="BB201" s="32" t="s">
        <v>1363</v>
      </c>
      <c r="BC201" s="32" t="s">
        <v>167</v>
      </c>
      <c r="BD201" s="32" t="s">
        <v>5041</v>
      </c>
      <c r="BE201" s="32" t="s">
        <v>5042</v>
      </c>
      <c r="BF201" s="32" t="s">
        <v>157</v>
      </c>
      <c r="BG201" s="32" t="s">
        <v>4073</v>
      </c>
      <c r="BH201" s="32" t="s">
        <v>157</v>
      </c>
      <c r="BI201" s="32" t="s">
        <v>247</v>
      </c>
      <c r="BJ201" s="32" t="s">
        <v>157</v>
      </c>
      <c r="BK201" s="32" t="s">
        <v>5039</v>
      </c>
      <c r="BL201" s="32" t="s">
        <v>157</v>
      </c>
      <c r="BM201" s="32" t="s">
        <v>157</v>
      </c>
      <c r="BN201" s="33" t="s">
        <v>162</v>
      </c>
      <c r="BO201" s="33" t="s">
        <v>157</v>
      </c>
      <c r="BP201" s="33" t="s">
        <v>157</v>
      </c>
      <c r="BQ201" s="33" t="s">
        <v>157</v>
      </c>
      <c r="BR201" s="33" t="s">
        <v>157</v>
      </c>
      <c r="BS201" s="33" t="s">
        <v>157</v>
      </c>
      <c r="BT201" s="33" t="s">
        <v>157</v>
      </c>
      <c r="BU201" s="34" t="s">
        <v>162</v>
      </c>
      <c r="BV201" s="34" t="s">
        <v>157</v>
      </c>
      <c r="BW201" s="34" t="s">
        <v>162</v>
      </c>
      <c r="BX201" s="34" t="s">
        <v>157</v>
      </c>
      <c r="BY201" s="35" t="s">
        <v>5043</v>
      </c>
      <c r="BZ201" s="35" t="s">
        <v>381</v>
      </c>
      <c r="CA201" s="35" t="s">
        <v>381</v>
      </c>
    </row>
    <row r="202" spans="1:79" x14ac:dyDescent="0.25">
      <c r="A202" s="30" t="s">
        <v>5916</v>
      </c>
      <c r="B202" s="43" t="e">
        <f>VLOOKUP(A202,'2018 Yes Tab'!A$2:B$307,2,FALSE)</f>
        <v>#N/A</v>
      </c>
      <c r="C202" s="43"/>
      <c r="D202" s="30" t="s">
        <v>4114</v>
      </c>
      <c r="E202" s="30" t="s">
        <v>4115</v>
      </c>
      <c r="F202" s="51">
        <f>VLOOKUP(A202,Population!A82:C1025,2,FALSE)</f>
        <v>683</v>
      </c>
      <c r="G202" s="30" t="s">
        <v>164</v>
      </c>
      <c r="H202" s="31" t="s">
        <v>1984</v>
      </c>
      <c r="I202" s="31" t="s">
        <v>164</v>
      </c>
      <c r="J202" s="31" t="s">
        <v>4116</v>
      </c>
      <c r="K202" s="31" t="s">
        <v>233</v>
      </c>
      <c r="L202" s="31" t="s">
        <v>157</v>
      </c>
      <c r="M202" s="31" t="s">
        <v>4117</v>
      </c>
      <c r="N202" s="31" t="s">
        <v>4118</v>
      </c>
      <c r="O202" s="31" t="s">
        <v>4119</v>
      </c>
      <c r="P202" s="31" t="s">
        <v>4120</v>
      </c>
      <c r="Q202" s="31" t="s">
        <v>157</v>
      </c>
      <c r="R202" s="31" t="s">
        <v>261</v>
      </c>
      <c r="S202" s="31" t="s">
        <v>164</v>
      </c>
      <c r="T202" s="31" t="s">
        <v>4116</v>
      </c>
      <c r="U202" s="31" t="s">
        <v>233</v>
      </c>
      <c r="V202" s="31" t="s">
        <v>157</v>
      </c>
      <c r="W202" s="31" t="s">
        <v>524</v>
      </c>
      <c r="X202" s="31" t="s">
        <v>4121</v>
      </c>
      <c r="Y202" s="31" t="s">
        <v>4122</v>
      </c>
      <c r="Z202" s="31" t="s">
        <v>4123</v>
      </c>
      <c r="AA202" s="31" t="s">
        <v>157</v>
      </c>
      <c r="AB202" s="31" t="s">
        <v>157</v>
      </c>
      <c r="AC202" s="31" t="s">
        <v>157</v>
      </c>
      <c r="AD202" s="31" t="s">
        <v>157</v>
      </c>
      <c r="AE202" s="31" t="s">
        <v>157</v>
      </c>
      <c r="AF202" s="31" t="s">
        <v>157</v>
      </c>
      <c r="AG202" s="31" t="s">
        <v>157</v>
      </c>
      <c r="AH202" s="32" t="s">
        <v>1984</v>
      </c>
      <c r="AI202" s="32" t="s">
        <v>261</v>
      </c>
      <c r="AJ202" s="32" t="s">
        <v>157</v>
      </c>
      <c r="AK202" s="32" t="s">
        <v>164</v>
      </c>
      <c r="AL202" s="32" t="s">
        <v>4124</v>
      </c>
      <c r="AM202" s="32" t="s">
        <v>2022</v>
      </c>
      <c r="AN202" s="32" t="s">
        <v>233</v>
      </c>
      <c r="AO202" s="32" t="s">
        <v>157</v>
      </c>
      <c r="AP202" s="32" t="s">
        <v>4125</v>
      </c>
      <c r="AQ202" s="32" t="s">
        <v>157</v>
      </c>
      <c r="AR202" s="32" t="s">
        <v>157</v>
      </c>
      <c r="AS202" s="32" t="s">
        <v>157</v>
      </c>
      <c r="AT202" s="32" t="s">
        <v>157</v>
      </c>
      <c r="AU202" s="32" t="s">
        <v>157</v>
      </c>
      <c r="AV202" s="32" t="s">
        <v>157</v>
      </c>
      <c r="AW202" s="32" t="s">
        <v>157</v>
      </c>
      <c r="AX202" s="32" t="s">
        <v>157</v>
      </c>
      <c r="AY202" s="32" t="s">
        <v>157</v>
      </c>
      <c r="AZ202" s="32" t="s">
        <v>164</v>
      </c>
      <c r="BA202" s="32" t="s">
        <v>4124</v>
      </c>
      <c r="BB202" s="32" t="s">
        <v>2022</v>
      </c>
      <c r="BC202" s="32" t="s">
        <v>233</v>
      </c>
      <c r="BD202" s="32" t="s">
        <v>157</v>
      </c>
      <c r="BE202" s="32" t="s">
        <v>4125</v>
      </c>
      <c r="BF202" s="32" t="s">
        <v>157</v>
      </c>
      <c r="BG202" s="32" t="s">
        <v>157</v>
      </c>
      <c r="BH202" s="32" t="s">
        <v>157</v>
      </c>
      <c r="BI202" s="32" t="s">
        <v>157</v>
      </c>
      <c r="BJ202" s="32" t="s">
        <v>157</v>
      </c>
      <c r="BK202" s="32" t="s">
        <v>157</v>
      </c>
      <c r="BL202" s="32" t="s">
        <v>157</v>
      </c>
      <c r="BM202" s="32" t="s">
        <v>157</v>
      </c>
      <c r="BN202" s="33" t="s">
        <v>162</v>
      </c>
      <c r="BO202" s="33" t="s">
        <v>157</v>
      </c>
      <c r="BP202" s="33" t="s">
        <v>157</v>
      </c>
      <c r="BQ202" s="33" t="s">
        <v>157</v>
      </c>
      <c r="BR202" s="33" t="s">
        <v>157</v>
      </c>
      <c r="BS202" s="33" t="s">
        <v>157</v>
      </c>
      <c r="BT202" s="33" t="s">
        <v>157</v>
      </c>
      <c r="BU202" s="34" t="s">
        <v>162</v>
      </c>
      <c r="BV202" s="34" t="s">
        <v>157</v>
      </c>
      <c r="BW202" s="34" t="s">
        <v>162</v>
      </c>
      <c r="BX202" s="34" t="s">
        <v>157</v>
      </c>
      <c r="BY202" s="35" t="s">
        <v>157</v>
      </c>
      <c r="BZ202" s="35" t="s">
        <v>535</v>
      </c>
      <c r="CA202" s="35" t="s">
        <v>157</v>
      </c>
    </row>
    <row r="203" spans="1:79" ht="60" x14ac:dyDescent="0.25">
      <c r="A203" s="30" t="s">
        <v>882</v>
      </c>
      <c r="B203" s="43" t="e">
        <f>VLOOKUP(A203,'2018 Yes Tab'!A$2:B$307,2,FALSE)</f>
        <v>#N/A</v>
      </c>
      <c r="C203" s="43"/>
      <c r="D203" s="30" t="s">
        <v>883</v>
      </c>
      <c r="E203" s="30" t="s">
        <v>884</v>
      </c>
      <c r="F203" s="51">
        <f>VLOOKUP(A203,Population!A84:C1027,2,FALSE)</f>
        <v>1273</v>
      </c>
      <c r="G203" s="30" t="s">
        <v>164</v>
      </c>
      <c r="H203" s="31" t="s">
        <v>486</v>
      </c>
      <c r="I203" s="31" t="s">
        <v>164</v>
      </c>
      <c r="J203" s="31" t="s">
        <v>885</v>
      </c>
      <c r="K203" s="31" t="s">
        <v>614</v>
      </c>
      <c r="L203" s="31" t="s">
        <v>157</v>
      </c>
      <c r="M203" s="31" t="s">
        <v>340</v>
      </c>
      <c r="N203" s="31" t="s">
        <v>886</v>
      </c>
      <c r="O203" s="31" t="s">
        <v>157</v>
      </c>
      <c r="P203" s="31" t="s">
        <v>157</v>
      </c>
      <c r="Q203" s="31" t="s">
        <v>887</v>
      </c>
      <c r="R203" s="31" t="s">
        <v>888</v>
      </c>
      <c r="S203" s="31" t="s">
        <v>164</v>
      </c>
      <c r="T203" s="31" t="s">
        <v>885</v>
      </c>
      <c r="U203" s="31" t="s">
        <v>614</v>
      </c>
      <c r="V203" s="31" t="s">
        <v>157</v>
      </c>
      <c r="W203" s="31" t="s">
        <v>340</v>
      </c>
      <c r="X203" s="31" t="s">
        <v>886</v>
      </c>
      <c r="Y203" s="31" t="s">
        <v>157</v>
      </c>
      <c r="Z203" s="31" t="s">
        <v>157</v>
      </c>
      <c r="AA203" s="31" t="s">
        <v>889</v>
      </c>
      <c r="AB203" s="31" t="s">
        <v>373</v>
      </c>
      <c r="AC203" s="31" t="s">
        <v>157</v>
      </c>
      <c r="AD203" s="31" t="s">
        <v>157</v>
      </c>
      <c r="AE203" s="31" t="s">
        <v>157</v>
      </c>
      <c r="AF203" s="31" t="s">
        <v>157</v>
      </c>
      <c r="AG203" s="31" t="s">
        <v>157</v>
      </c>
      <c r="AH203" s="32" t="s">
        <v>890</v>
      </c>
      <c r="AI203" s="32" t="s">
        <v>891</v>
      </c>
      <c r="AJ203" s="32" t="s">
        <v>892</v>
      </c>
      <c r="AK203" s="32" t="s">
        <v>164</v>
      </c>
      <c r="AL203" s="32" t="s">
        <v>893</v>
      </c>
      <c r="AM203" s="32" t="s">
        <v>340</v>
      </c>
      <c r="AN203" s="32" t="s">
        <v>614</v>
      </c>
      <c r="AO203" s="32" t="s">
        <v>157</v>
      </c>
      <c r="AP203" s="32" t="s">
        <v>894</v>
      </c>
      <c r="AQ203" s="32" t="s">
        <v>157</v>
      </c>
      <c r="AR203" s="32" t="s">
        <v>157</v>
      </c>
      <c r="AS203" s="32" t="s">
        <v>895</v>
      </c>
      <c r="AT203" s="32" t="s">
        <v>626</v>
      </c>
      <c r="AU203" s="32" t="s">
        <v>157</v>
      </c>
      <c r="AV203" s="32" t="s">
        <v>157</v>
      </c>
      <c r="AW203" s="32" t="s">
        <v>157</v>
      </c>
      <c r="AX203" s="32" t="s">
        <v>157</v>
      </c>
      <c r="AY203" s="32" t="s">
        <v>157</v>
      </c>
      <c r="AZ203" s="32" t="s">
        <v>164</v>
      </c>
      <c r="BA203" s="32" t="s">
        <v>893</v>
      </c>
      <c r="BB203" s="32" t="s">
        <v>340</v>
      </c>
      <c r="BC203" s="32" t="s">
        <v>614</v>
      </c>
      <c r="BD203" s="32" t="s">
        <v>157</v>
      </c>
      <c r="BE203" s="32" t="s">
        <v>894</v>
      </c>
      <c r="BF203" s="32" t="s">
        <v>157</v>
      </c>
      <c r="BG203" s="32" t="s">
        <v>157</v>
      </c>
      <c r="BH203" s="32" t="s">
        <v>896</v>
      </c>
      <c r="BI203" s="32" t="s">
        <v>259</v>
      </c>
      <c r="BJ203" s="32" t="s">
        <v>157</v>
      </c>
      <c r="BK203" s="32" t="s">
        <v>157</v>
      </c>
      <c r="BL203" s="32" t="s">
        <v>157</v>
      </c>
      <c r="BM203" s="32" t="s">
        <v>157</v>
      </c>
      <c r="BN203" s="33" t="s">
        <v>162</v>
      </c>
      <c r="BO203" s="33" t="s">
        <v>157</v>
      </c>
      <c r="BP203" s="33" t="s">
        <v>157</v>
      </c>
      <c r="BQ203" s="33" t="s">
        <v>157</v>
      </c>
      <c r="BR203" s="33" t="s">
        <v>157</v>
      </c>
      <c r="BS203" s="33" t="s">
        <v>157</v>
      </c>
      <c r="BT203" s="33" t="s">
        <v>157</v>
      </c>
      <c r="BU203" s="34" t="s">
        <v>162</v>
      </c>
      <c r="BV203" s="34" t="s">
        <v>157</v>
      </c>
      <c r="BW203" s="34" t="s">
        <v>164</v>
      </c>
      <c r="BX203" s="34" t="s">
        <v>897</v>
      </c>
      <c r="BY203" s="35" t="s">
        <v>898</v>
      </c>
      <c r="BZ203" s="35" t="s">
        <v>899</v>
      </c>
      <c r="CA203" s="35" t="s">
        <v>900</v>
      </c>
    </row>
    <row r="204" spans="1:79" ht="45" x14ac:dyDescent="0.25">
      <c r="A204" s="30" t="s">
        <v>3493</v>
      </c>
      <c r="B204" s="43" t="e">
        <f>VLOOKUP(A204,'2018 Yes Tab'!A$2:B$307,2,FALSE)</f>
        <v>#N/A</v>
      </c>
      <c r="C204" s="43"/>
      <c r="D204" s="30" t="s">
        <v>3494</v>
      </c>
      <c r="E204" s="30" t="s">
        <v>3495</v>
      </c>
      <c r="F204" s="51">
        <f>VLOOKUP(A204,Population!A86:C1029,2,FALSE)</f>
        <v>350</v>
      </c>
      <c r="G204" s="30" t="s">
        <v>164</v>
      </c>
      <c r="H204" s="31" t="s">
        <v>3496</v>
      </c>
      <c r="I204" s="31" t="s">
        <v>164</v>
      </c>
      <c r="J204" s="31" t="s">
        <v>3497</v>
      </c>
      <c r="K204" s="31" t="s">
        <v>167</v>
      </c>
      <c r="L204" s="31" t="s">
        <v>3498</v>
      </c>
      <c r="M204" s="31" t="s">
        <v>2867</v>
      </c>
      <c r="N204" s="31" t="s">
        <v>340</v>
      </c>
      <c r="O204" s="31" t="s">
        <v>157</v>
      </c>
      <c r="P204" s="31" t="s">
        <v>157</v>
      </c>
      <c r="Q204" s="31" t="s">
        <v>3499</v>
      </c>
      <c r="R204" s="31" t="s">
        <v>3500</v>
      </c>
      <c r="S204" s="31" t="s">
        <v>164</v>
      </c>
      <c r="T204" s="31" t="s">
        <v>3497</v>
      </c>
      <c r="U204" s="31" t="s">
        <v>167</v>
      </c>
      <c r="V204" s="31" t="s">
        <v>3501</v>
      </c>
      <c r="W204" s="31" t="s">
        <v>2867</v>
      </c>
      <c r="X204" s="31" t="s">
        <v>340</v>
      </c>
      <c r="Y204" s="31" t="s">
        <v>157</v>
      </c>
      <c r="Z204" s="31" t="s">
        <v>157</v>
      </c>
      <c r="AA204" s="31" t="s">
        <v>3502</v>
      </c>
      <c r="AB204" s="31" t="s">
        <v>323</v>
      </c>
      <c r="AC204" s="31" t="s">
        <v>157</v>
      </c>
      <c r="AD204" s="31" t="s">
        <v>157</v>
      </c>
      <c r="AE204" s="31" t="s">
        <v>157</v>
      </c>
      <c r="AF204" s="31" t="s">
        <v>3502</v>
      </c>
      <c r="AG204" s="31" t="s">
        <v>157</v>
      </c>
      <c r="AH204" s="32" t="s">
        <v>3503</v>
      </c>
      <c r="AI204" s="32" t="s">
        <v>3504</v>
      </c>
      <c r="AJ204" s="32" t="s">
        <v>3505</v>
      </c>
      <c r="AK204" s="32" t="s">
        <v>164</v>
      </c>
      <c r="AL204" s="32" t="s">
        <v>3505</v>
      </c>
      <c r="AM204" s="32" t="s">
        <v>2867</v>
      </c>
      <c r="AN204" s="32" t="s">
        <v>167</v>
      </c>
      <c r="AO204" s="32" t="s">
        <v>3506</v>
      </c>
      <c r="AP204" s="32" t="s">
        <v>340</v>
      </c>
      <c r="AQ204" s="32" t="s">
        <v>157</v>
      </c>
      <c r="AR204" s="32" t="s">
        <v>157</v>
      </c>
      <c r="AS204" s="32" t="s">
        <v>3507</v>
      </c>
      <c r="AT204" s="32" t="s">
        <v>323</v>
      </c>
      <c r="AU204" s="32" t="s">
        <v>157</v>
      </c>
      <c r="AV204" s="32" t="s">
        <v>157</v>
      </c>
      <c r="AW204" s="32" t="s">
        <v>157</v>
      </c>
      <c r="AX204" s="32" t="s">
        <v>3508</v>
      </c>
      <c r="AY204" s="32" t="s">
        <v>3505</v>
      </c>
      <c r="AZ204" s="32" t="s">
        <v>164</v>
      </c>
      <c r="BA204" s="32" t="s">
        <v>3505</v>
      </c>
      <c r="BB204" s="32" t="s">
        <v>2867</v>
      </c>
      <c r="BC204" s="32" t="s">
        <v>167</v>
      </c>
      <c r="BD204" s="32" t="s">
        <v>3509</v>
      </c>
      <c r="BE204" s="32" t="s">
        <v>340</v>
      </c>
      <c r="BF204" s="32" t="s">
        <v>157</v>
      </c>
      <c r="BG204" s="32" t="s">
        <v>157</v>
      </c>
      <c r="BH204" s="32" t="s">
        <v>3502</v>
      </c>
      <c r="BI204" s="32" t="s">
        <v>323</v>
      </c>
      <c r="BJ204" s="32" t="s">
        <v>157</v>
      </c>
      <c r="BK204" s="32" t="s">
        <v>157</v>
      </c>
      <c r="BL204" s="32" t="s">
        <v>157</v>
      </c>
      <c r="BM204" s="32" t="s">
        <v>3502</v>
      </c>
      <c r="BN204" s="33" t="s">
        <v>162</v>
      </c>
      <c r="BO204" s="33" t="s">
        <v>157</v>
      </c>
      <c r="BP204" s="33" t="s">
        <v>157</v>
      </c>
      <c r="BQ204" s="33" t="s">
        <v>157</v>
      </c>
      <c r="BR204" s="33" t="s">
        <v>157</v>
      </c>
      <c r="BS204" s="33" t="s">
        <v>157</v>
      </c>
      <c r="BT204" s="33" t="s">
        <v>157</v>
      </c>
      <c r="BU204" s="34" t="s">
        <v>162</v>
      </c>
      <c r="BV204" s="34" t="s">
        <v>157</v>
      </c>
      <c r="BW204" s="34" t="s">
        <v>164</v>
      </c>
      <c r="BX204" s="34" t="s">
        <v>1345</v>
      </c>
      <c r="BY204" s="35" t="s">
        <v>157</v>
      </c>
      <c r="BZ204" s="35" t="s">
        <v>696</v>
      </c>
      <c r="CA204" s="35" t="s">
        <v>157</v>
      </c>
    </row>
    <row r="205" spans="1:79" ht="45" x14ac:dyDescent="0.25">
      <c r="A205" s="30" t="s">
        <v>1230</v>
      </c>
      <c r="B205" s="43" t="e">
        <f>VLOOKUP(A205,'2018 Yes Tab'!A$2:B$307,2,FALSE)</f>
        <v>#N/A</v>
      </c>
      <c r="C205" s="43"/>
      <c r="D205" s="30" t="s">
        <v>1231</v>
      </c>
      <c r="E205" s="30" t="s">
        <v>1232</v>
      </c>
      <c r="F205" s="51">
        <f>VLOOKUP(A205,Population!A89:C1032,2,FALSE)</f>
        <v>603</v>
      </c>
      <c r="G205" s="30" t="s">
        <v>164</v>
      </c>
      <c r="H205" s="31" t="s">
        <v>1233</v>
      </c>
      <c r="I205" s="31" t="s">
        <v>164</v>
      </c>
      <c r="J205" s="31" t="s">
        <v>762</v>
      </c>
      <c r="K205" s="31" t="s">
        <v>233</v>
      </c>
      <c r="L205" s="31" t="s">
        <v>157</v>
      </c>
      <c r="M205" s="31" t="s">
        <v>412</v>
      </c>
      <c r="N205" s="31" t="s">
        <v>1234</v>
      </c>
      <c r="O205" s="31" t="s">
        <v>1235</v>
      </c>
      <c r="P205" s="31" t="s">
        <v>1236</v>
      </c>
      <c r="Q205" s="31" t="s">
        <v>157</v>
      </c>
      <c r="R205" s="31" t="s">
        <v>964</v>
      </c>
      <c r="S205" s="31" t="s">
        <v>164</v>
      </c>
      <c r="T205" s="31" t="s">
        <v>762</v>
      </c>
      <c r="U205" s="31" t="s">
        <v>233</v>
      </c>
      <c r="V205" s="31" t="s">
        <v>157</v>
      </c>
      <c r="W205" s="31" t="s">
        <v>412</v>
      </c>
      <c r="X205" s="31" t="s">
        <v>1237</v>
      </c>
      <c r="Y205" s="31" t="s">
        <v>1238</v>
      </c>
      <c r="Z205" s="31" t="s">
        <v>264</v>
      </c>
      <c r="AA205" s="31" t="s">
        <v>157</v>
      </c>
      <c r="AB205" s="31" t="s">
        <v>259</v>
      </c>
      <c r="AC205" s="31" t="s">
        <v>157</v>
      </c>
      <c r="AD205" s="31" t="s">
        <v>157</v>
      </c>
      <c r="AE205" s="31" t="s">
        <v>157</v>
      </c>
      <c r="AF205" s="31" t="s">
        <v>157</v>
      </c>
      <c r="AG205" s="31" t="s">
        <v>264</v>
      </c>
      <c r="AH205" s="32" t="s">
        <v>1239</v>
      </c>
      <c r="AI205" s="32" t="s">
        <v>211</v>
      </c>
      <c r="AJ205" s="32" t="s">
        <v>511</v>
      </c>
      <c r="AK205" s="32" t="s">
        <v>164</v>
      </c>
      <c r="AL205" s="32" t="s">
        <v>623</v>
      </c>
      <c r="AM205" s="32" t="s">
        <v>412</v>
      </c>
      <c r="AN205" s="32" t="s">
        <v>233</v>
      </c>
      <c r="AO205" s="32" t="s">
        <v>157</v>
      </c>
      <c r="AP205" s="32" t="s">
        <v>1240</v>
      </c>
      <c r="AQ205" s="32" t="s">
        <v>1136</v>
      </c>
      <c r="AR205" s="32" t="s">
        <v>1241</v>
      </c>
      <c r="AS205" s="32" t="s">
        <v>157</v>
      </c>
      <c r="AT205" s="32" t="s">
        <v>247</v>
      </c>
      <c r="AU205" s="32" t="s">
        <v>157</v>
      </c>
      <c r="AV205" s="32" t="s">
        <v>1242</v>
      </c>
      <c r="AW205" s="32" t="s">
        <v>157</v>
      </c>
      <c r="AX205" s="32" t="s">
        <v>157</v>
      </c>
      <c r="AY205" s="32" t="s">
        <v>1243</v>
      </c>
      <c r="AZ205" s="32" t="s">
        <v>164</v>
      </c>
      <c r="BA205" s="32" t="s">
        <v>623</v>
      </c>
      <c r="BB205" s="32" t="s">
        <v>412</v>
      </c>
      <c r="BC205" s="32" t="s">
        <v>233</v>
      </c>
      <c r="BD205" s="32" t="s">
        <v>157</v>
      </c>
      <c r="BE205" s="32" t="s">
        <v>1240</v>
      </c>
      <c r="BF205" s="32" t="s">
        <v>1136</v>
      </c>
      <c r="BG205" s="32" t="s">
        <v>1241</v>
      </c>
      <c r="BH205" s="32" t="s">
        <v>157</v>
      </c>
      <c r="BI205" s="32" t="s">
        <v>247</v>
      </c>
      <c r="BJ205" s="32" t="s">
        <v>157</v>
      </c>
      <c r="BK205" s="32" t="s">
        <v>1242</v>
      </c>
      <c r="BL205" s="32" t="s">
        <v>157</v>
      </c>
      <c r="BM205" s="32" t="s">
        <v>157</v>
      </c>
      <c r="BN205" s="33" t="s">
        <v>162</v>
      </c>
      <c r="BO205" s="33" t="s">
        <v>157</v>
      </c>
      <c r="BP205" s="33" t="s">
        <v>157</v>
      </c>
      <c r="BQ205" s="33" t="s">
        <v>157</v>
      </c>
      <c r="BR205" s="33" t="s">
        <v>157</v>
      </c>
      <c r="BS205" s="33" t="s">
        <v>157</v>
      </c>
      <c r="BT205" s="33" t="s">
        <v>157</v>
      </c>
      <c r="BU205" s="34" t="s">
        <v>164</v>
      </c>
      <c r="BV205" s="34" t="s">
        <v>1244</v>
      </c>
      <c r="BW205" s="34" t="s">
        <v>164</v>
      </c>
      <c r="BX205" s="34" t="s">
        <v>1245</v>
      </c>
      <c r="BY205" s="35" t="s">
        <v>1246</v>
      </c>
      <c r="BZ205" s="35" t="s">
        <v>1247</v>
      </c>
      <c r="CA205" s="35" t="s">
        <v>157</v>
      </c>
    </row>
    <row r="206" spans="1:79" ht="45" x14ac:dyDescent="0.25">
      <c r="A206" s="30" t="s">
        <v>407</v>
      </c>
      <c r="B206" s="43" t="e">
        <f>VLOOKUP(A206,'2018 Yes Tab'!A$2:B$307,2,FALSE)</f>
        <v>#N/A</v>
      </c>
      <c r="C206" s="43"/>
      <c r="D206" s="30" t="s">
        <v>408</v>
      </c>
      <c r="E206" s="30" t="s">
        <v>409</v>
      </c>
      <c r="F206" s="51">
        <f>VLOOKUP(A206,Population!A91:C1034,2,FALSE)</f>
        <v>1113</v>
      </c>
      <c r="G206" s="30" t="s">
        <v>164</v>
      </c>
      <c r="H206" s="31" t="s">
        <v>410</v>
      </c>
      <c r="I206" s="31" t="s">
        <v>164</v>
      </c>
      <c r="J206" s="31" t="s">
        <v>411</v>
      </c>
      <c r="K206" s="31" t="s">
        <v>233</v>
      </c>
      <c r="L206" s="31" t="s">
        <v>157</v>
      </c>
      <c r="M206" s="31" t="s">
        <v>412</v>
      </c>
      <c r="N206" s="31" t="s">
        <v>413</v>
      </c>
      <c r="O206" s="31" t="s">
        <v>414</v>
      </c>
      <c r="P206" s="31" t="s">
        <v>415</v>
      </c>
      <c r="Q206" s="31" t="s">
        <v>157</v>
      </c>
      <c r="R206" s="31" t="s">
        <v>301</v>
      </c>
      <c r="S206" s="31" t="s">
        <v>164</v>
      </c>
      <c r="T206" s="31" t="s">
        <v>411</v>
      </c>
      <c r="U206" s="31" t="s">
        <v>233</v>
      </c>
      <c r="V206" s="31" t="s">
        <v>157</v>
      </c>
      <c r="W206" s="31" t="s">
        <v>412</v>
      </c>
      <c r="X206" s="31" t="s">
        <v>413</v>
      </c>
      <c r="Y206" s="31" t="s">
        <v>416</v>
      </c>
      <c r="Z206" s="31" t="s">
        <v>417</v>
      </c>
      <c r="AA206" s="31" t="s">
        <v>157</v>
      </c>
      <c r="AB206" s="31" t="s">
        <v>259</v>
      </c>
      <c r="AC206" s="31" t="s">
        <v>418</v>
      </c>
      <c r="AD206" s="31" t="s">
        <v>157</v>
      </c>
      <c r="AE206" s="31" t="s">
        <v>157</v>
      </c>
      <c r="AF206" s="31" t="s">
        <v>157</v>
      </c>
      <c r="AG206" s="31" t="s">
        <v>157</v>
      </c>
      <c r="AH206" s="32" t="s">
        <v>419</v>
      </c>
      <c r="AI206" s="32" t="s">
        <v>420</v>
      </c>
      <c r="AJ206" s="32" t="s">
        <v>421</v>
      </c>
      <c r="AK206" s="32" t="s">
        <v>164</v>
      </c>
      <c r="AL206" s="32" t="s">
        <v>422</v>
      </c>
      <c r="AM206" s="32" t="s">
        <v>297</v>
      </c>
      <c r="AN206" s="32" t="s">
        <v>233</v>
      </c>
      <c r="AO206" s="32" t="s">
        <v>157</v>
      </c>
      <c r="AP206" s="32" t="s">
        <v>423</v>
      </c>
      <c r="AQ206" s="32" t="s">
        <v>157</v>
      </c>
      <c r="AR206" s="32" t="s">
        <v>157</v>
      </c>
      <c r="AS206" s="32" t="s">
        <v>157</v>
      </c>
      <c r="AT206" s="32" t="s">
        <v>247</v>
      </c>
      <c r="AU206" s="32" t="s">
        <v>157</v>
      </c>
      <c r="AV206" s="32" t="s">
        <v>424</v>
      </c>
      <c r="AW206" s="32" t="s">
        <v>157</v>
      </c>
      <c r="AX206" s="32" t="s">
        <v>157</v>
      </c>
      <c r="AY206" s="32" t="s">
        <v>421</v>
      </c>
      <c r="AZ206" s="32" t="s">
        <v>164</v>
      </c>
      <c r="BA206" s="32" t="s">
        <v>422</v>
      </c>
      <c r="BB206" s="32" t="s">
        <v>412</v>
      </c>
      <c r="BC206" s="32" t="s">
        <v>233</v>
      </c>
      <c r="BD206" s="32" t="s">
        <v>157</v>
      </c>
      <c r="BE206" s="32" t="s">
        <v>425</v>
      </c>
      <c r="BF206" s="32" t="s">
        <v>157</v>
      </c>
      <c r="BG206" s="32" t="s">
        <v>157</v>
      </c>
      <c r="BH206" s="32" t="s">
        <v>157</v>
      </c>
      <c r="BI206" s="32" t="s">
        <v>247</v>
      </c>
      <c r="BJ206" s="32" t="s">
        <v>157</v>
      </c>
      <c r="BK206" s="32" t="s">
        <v>157</v>
      </c>
      <c r="BL206" s="32" t="s">
        <v>157</v>
      </c>
      <c r="BM206" s="32" t="s">
        <v>157</v>
      </c>
      <c r="BN206" s="33" t="s">
        <v>162</v>
      </c>
      <c r="BO206" s="33" t="s">
        <v>157</v>
      </c>
      <c r="BP206" s="33" t="s">
        <v>157</v>
      </c>
      <c r="BQ206" s="33" t="s">
        <v>157</v>
      </c>
      <c r="BR206" s="33" t="s">
        <v>157</v>
      </c>
      <c r="BS206" s="33" t="s">
        <v>157</v>
      </c>
      <c r="BT206" s="33" t="s">
        <v>157</v>
      </c>
      <c r="BU206" s="34" t="s">
        <v>164</v>
      </c>
      <c r="BV206" s="34" t="s">
        <v>426</v>
      </c>
      <c r="BW206" s="34" t="s">
        <v>164</v>
      </c>
      <c r="BX206" s="34" t="s">
        <v>157</v>
      </c>
      <c r="BY206" s="35" t="s">
        <v>157</v>
      </c>
      <c r="BZ206" s="35" t="s">
        <v>157</v>
      </c>
      <c r="CA206" s="35" t="s">
        <v>157</v>
      </c>
    </row>
    <row r="207" spans="1:79" ht="105" x14ac:dyDescent="0.25">
      <c r="A207" s="30" t="s">
        <v>2375</v>
      </c>
      <c r="B207" s="43" t="e">
        <f>VLOOKUP(A207,'2018 Yes Tab'!A$2:B$307,2,FALSE)</f>
        <v>#N/A</v>
      </c>
      <c r="C207" s="43"/>
      <c r="D207" s="30" t="s">
        <v>2376</v>
      </c>
      <c r="E207" s="30" t="s">
        <v>2377</v>
      </c>
      <c r="F207" s="51">
        <f>VLOOKUP(A207,Population!A95:C1038,2,FALSE)</f>
        <v>1338</v>
      </c>
      <c r="G207" s="30" t="s">
        <v>164</v>
      </c>
      <c r="H207" s="31" t="s">
        <v>2378</v>
      </c>
      <c r="I207" s="31" t="s">
        <v>164</v>
      </c>
      <c r="J207" s="31" t="s">
        <v>2379</v>
      </c>
      <c r="K207" s="31" t="s">
        <v>614</v>
      </c>
      <c r="L207" s="31" t="s">
        <v>157</v>
      </c>
      <c r="M207" s="31" t="s">
        <v>764</v>
      </c>
      <c r="N207" s="31" t="s">
        <v>2380</v>
      </c>
      <c r="O207" s="31" t="s">
        <v>157</v>
      </c>
      <c r="P207" s="31" t="s">
        <v>157</v>
      </c>
      <c r="Q207" s="31" t="s">
        <v>2381</v>
      </c>
      <c r="R207" s="31" t="s">
        <v>1071</v>
      </c>
      <c r="S207" s="31" t="s">
        <v>164</v>
      </c>
      <c r="T207" s="31" t="s">
        <v>2379</v>
      </c>
      <c r="U207" s="31" t="s">
        <v>614</v>
      </c>
      <c r="V207" s="31" t="s">
        <v>157</v>
      </c>
      <c r="W207" s="31" t="s">
        <v>764</v>
      </c>
      <c r="X207" s="31" t="s">
        <v>2380</v>
      </c>
      <c r="Y207" s="31" t="s">
        <v>157</v>
      </c>
      <c r="Z207" s="31" t="s">
        <v>157</v>
      </c>
      <c r="AA207" s="31" t="s">
        <v>2382</v>
      </c>
      <c r="AB207" s="31" t="s">
        <v>259</v>
      </c>
      <c r="AC207" s="31" t="s">
        <v>157</v>
      </c>
      <c r="AD207" s="31" t="s">
        <v>157</v>
      </c>
      <c r="AE207" s="31" t="s">
        <v>157</v>
      </c>
      <c r="AF207" s="31" t="s">
        <v>157</v>
      </c>
      <c r="AG207" s="31" t="s">
        <v>157</v>
      </c>
      <c r="AH207" s="32" t="s">
        <v>2378</v>
      </c>
      <c r="AI207" s="32" t="s">
        <v>1071</v>
      </c>
      <c r="AJ207" s="32" t="s">
        <v>2383</v>
      </c>
      <c r="AK207" s="32" t="s">
        <v>164</v>
      </c>
      <c r="AL207" s="32" t="s">
        <v>2384</v>
      </c>
      <c r="AM207" s="32" t="s">
        <v>764</v>
      </c>
      <c r="AN207" s="32" t="s">
        <v>614</v>
      </c>
      <c r="AO207" s="32" t="s">
        <v>157</v>
      </c>
      <c r="AP207" s="32" t="s">
        <v>2385</v>
      </c>
      <c r="AQ207" s="32" t="s">
        <v>157</v>
      </c>
      <c r="AR207" s="32" t="s">
        <v>157</v>
      </c>
      <c r="AS207" s="32" t="s">
        <v>2386</v>
      </c>
      <c r="AT207" s="32" t="s">
        <v>626</v>
      </c>
      <c r="AU207" s="32" t="s">
        <v>157</v>
      </c>
      <c r="AV207" s="32" t="s">
        <v>2387</v>
      </c>
      <c r="AW207" s="32" t="s">
        <v>157</v>
      </c>
      <c r="AX207" s="32" t="s">
        <v>157</v>
      </c>
      <c r="AY207" s="32" t="s">
        <v>2388</v>
      </c>
      <c r="AZ207" s="32" t="s">
        <v>164</v>
      </c>
      <c r="BA207" s="32" t="s">
        <v>2384</v>
      </c>
      <c r="BB207" s="32" t="s">
        <v>764</v>
      </c>
      <c r="BC207" s="32" t="s">
        <v>614</v>
      </c>
      <c r="BD207" s="32" t="s">
        <v>157</v>
      </c>
      <c r="BE207" s="32" t="s">
        <v>2385</v>
      </c>
      <c r="BF207" s="32" t="s">
        <v>157</v>
      </c>
      <c r="BG207" s="32" t="s">
        <v>157</v>
      </c>
      <c r="BH207" s="32" t="s">
        <v>2386</v>
      </c>
      <c r="BI207" s="32" t="s">
        <v>626</v>
      </c>
      <c r="BJ207" s="32" t="s">
        <v>157</v>
      </c>
      <c r="BK207" s="32" t="s">
        <v>2387</v>
      </c>
      <c r="BL207" s="32" t="s">
        <v>157</v>
      </c>
      <c r="BM207" s="32" t="s">
        <v>157</v>
      </c>
      <c r="BN207" s="33" t="s">
        <v>164</v>
      </c>
      <c r="BO207" s="33" t="s">
        <v>177</v>
      </c>
      <c r="BP207" s="33" t="s">
        <v>177</v>
      </c>
      <c r="BQ207" s="33" t="s">
        <v>167</v>
      </c>
      <c r="BR207" s="33" t="s">
        <v>157</v>
      </c>
      <c r="BS207" s="33" t="s">
        <v>2389</v>
      </c>
      <c r="BT207" s="33" t="s">
        <v>2390</v>
      </c>
      <c r="BU207" s="34" t="s">
        <v>162</v>
      </c>
      <c r="BV207" s="34" t="s">
        <v>157</v>
      </c>
      <c r="BW207" s="34" t="s">
        <v>164</v>
      </c>
      <c r="BX207" s="34" t="s">
        <v>190</v>
      </c>
      <c r="BY207" s="35" t="s">
        <v>2391</v>
      </c>
      <c r="BZ207" s="35" t="s">
        <v>2392</v>
      </c>
      <c r="CA207" s="35" t="s">
        <v>157</v>
      </c>
    </row>
    <row r="208" spans="1:79" ht="60" x14ac:dyDescent="0.25">
      <c r="A208" s="30" t="s">
        <v>2438</v>
      </c>
      <c r="B208" s="43" t="e">
        <f>VLOOKUP(A208,'2018 Yes Tab'!A$2:B$307,2,FALSE)</f>
        <v>#N/A</v>
      </c>
      <c r="C208" s="43"/>
      <c r="D208" s="30" t="s">
        <v>2439</v>
      </c>
      <c r="E208" s="30" t="s">
        <v>2440</v>
      </c>
      <c r="F208" s="51">
        <f>VLOOKUP(A208,Population!A97:C1040,2,FALSE)</f>
        <v>335</v>
      </c>
      <c r="G208" s="30" t="s">
        <v>164</v>
      </c>
      <c r="H208" s="31" t="s">
        <v>2441</v>
      </c>
      <c r="I208" s="31" t="s">
        <v>164</v>
      </c>
      <c r="J208" s="31" t="s">
        <v>2442</v>
      </c>
      <c r="K208" s="31" t="s">
        <v>233</v>
      </c>
      <c r="L208" s="31" t="s">
        <v>157</v>
      </c>
      <c r="M208" s="31" t="s">
        <v>273</v>
      </c>
      <c r="N208" s="31" t="s">
        <v>2443</v>
      </c>
      <c r="O208" s="31" t="s">
        <v>505</v>
      </c>
      <c r="P208" s="31" t="s">
        <v>2361</v>
      </c>
      <c r="Q208" s="31" t="s">
        <v>157</v>
      </c>
      <c r="R208" s="31" t="s">
        <v>169</v>
      </c>
      <c r="S208" s="31" t="s">
        <v>164</v>
      </c>
      <c r="T208" s="31" t="s">
        <v>2442</v>
      </c>
      <c r="U208" s="31" t="s">
        <v>233</v>
      </c>
      <c r="V208" s="31" t="s">
        <v>157</v>
      </c>
      <c r="W208" s="31" t="s">
        <v>273</v>
      </c>
      <c r="X208" s="31" t="s">
        <v>2443</v>
      </c>
      <c r="Y208" s="31" t="s">
        <v>1811</v>
      </c>
      <c r="Z208" s="31" t="s">
        <v>2444</v>
      </c>
      <c r="AA208" s="31" t="s">
        <v>157</v>
      </c>
      <c r="AB208" s="31" t="s">
        <v>373</v>
      </c>
      <c r="AC208" s="31" t="s">
        <v>2445</v>
      </c>
      <c r="AD208" s="31" t="s">
        <v>2446</v>
      </c>
      <c r="AE208" s="31" t="s">
        <v>157</v>
      </c>
      <c r="AF208" s="31" t="s">
        <v>157</v>
      </c>
      <c r="AG208" s="31" t="s">
        <v>2447</v>
      </c>
      <c r="AH208" s="32" t="s">
        <v>2441</v>
      </c>
      <c r="AI208" s="32" t="s">
        <v>169</v>
      </c>
      <c r="AJ208" s="32" t="s">
        <v>243</v>
      </c>
      <c r="AK208" s="32" t="s">
        <v>164</v>
      </c>
      <c r="AL208" s="32" t="s">
        <v>261</v>
      </c>
      <c r="AM208" s="32" t="s">
        <v>503</v>
      </c>
      <c r="AN208" s="32" t="s">
        <v>233</v>
      </c>
      <c r="AO208" s="32" t="s">
        <v>157</v>
      </c>
      <c r="AP208" s="32" t="s">
        <v>157</v>
      </c>
      <c r="AQ208" s="32" t="s">
        <v>157</v>
      </c>
      <c r="AR208" s="32" t="s">
        <v>157</v>
      </c>
      <c r="AS208" s="32" t="s">
        <v>157</v>
      </c>
      <c r="AT208" s="32" t="s">
        <v>626</v>
      </c>
      <c r="AU208" s="32" t="s">
        <v>261</v>
      </c>
      <c r="AV208" s="32" t="s">
        <v>580</v>
      </c>
      <c r="AW208" s="32" t="s">
        <v>157</v>
      </c>
      <c r="AX208" s="32" t="s">
        <v>157</v>
      </c>
      <c r="AY208" s="32" t="s">
        <v>621</v>
      </c>
      <c r="AZ208" s="32" t="s">
        <v>164</v>
      </c>
      <c r="BA208" s="32" t="s">
        <v>261</v>
      </c>
      <c r="BB208" s="32" t="s">
        <v>978</v>
      </c>
      <c r="BC208" s="32" t="s">
        <v>233</v>
      </c>
      <c r="BD208" s="32" t="s">
        <v>157</v>
      </c>
      <c r="BE208" s="32" t="s">
        <v>157</v>
      </c>
      <c r="BF208" s="32" t="s">
        <v>157</v>
      </c>
      <c r="BG208" s="32" t="s">
        <v>157</v>
      </c>
      <c r="BH208" s="32" t="s">
        <v>157</v>
      </c>
      <c r="BI208" s="32" t="s">
        <v>157</v>
      </c>
      <c r="BJ208" s="32" t="s">
        <v>157</v>
      </c>
      <c r="BK208" s="32" t="s">
        <v>157</v>
      </c>
      <c r="BL208" s="32" t="s">
        <v>157</v>
      </c>
      <c r="BM208" s="32" t="s">
        <v>157</v>
      </c>
      <c r="BN208" s="33" t="s">
        <v>162</v>
      </c>
      <c r="BO208" s="33" t="s">
        <v>157</v>
      </c>
      <c r="BP208" s="33" t="s">
        <v>157</v>
      </c>
      <c r="BQ208" s="33" t="s">
        <v>157</v>
      </c>
      <c r="BR208" s="33" t="s">
        <v>157</v>
      </c>
      <c r="BS208" s="33" t="s">
        <v>157</v>
      </c>
      <c r="BT208" s="33" t="s">
        <v>157</v>
      </c>
      <c r="BU208" s="34" t="s">
        <v>162</v>
      </c>
      <c r="BV208" s="34" t="s">
        <v>157</v>
      </c>
      <c r="BW208" s="34" t="s">
        <v>162</v>
      </c>
      <c r="BX208" s="34" t="s">
        <v>157</v>
      </c>
      <c r="BY208" s="35" t="s">
        <v>2448</v>
      </c>
      <c r="BZ208" s="35" t="s">
        <v>580</v>
      </c>
      <c r="CA208" s="35" t="s">
        <v>580</v>
      </c>
    </row>
    <row r="209" spans="1:79" x14ac:dyDescent="0.25">
      <c r="A209" s="30" t="s">
        <v>2438</v>
      </c>
      <c r="B209" s="43" t="e">
        <f>VLOOKUP(A209,'2018 Yes Tab'!A$2:B$307,2,FALSE)</f>
        <v>#N/A</v>
      </c>
      <c r="C209" s="43"/>
      <c r="D209" s="30" t="s">
        <v>2439</v>
      </c>
      <c r="E209" s="30" t="s">
        <v>2440</v>
      </c>
      <c r="F209" s="51">
        <f>VLOOKUP(A209,Population!A98:C1041,2,FALSE)</f>
        <v>335</v>
      </c>
      <c r="G209" s="30" t="s">
        <v>164</v>
      </c>
      <c r="H209" s="31" t="s">
        <v>5636</v>
      </c>
      <c r="I209" s="31" t="s">
        <v>164</v>
      </c>
      <c r="J209" s="31" t="s">
        <v>5637</v>
      </c>
      <c r="K209" s="31" t="s">
        <v>233</v>
      </c>
      <c r="L209" s="31" t="s">
        <v>157</v>
      </c>
      <c r="M209" s="31" t="s">
        <v>273</v>
      </c>
      <c r="N209" s="31" t="s">
        <v>5638</v>
      </c>
      <c r="O209" s="31" t="s">
        <v>5639</v>
      </c>
      <c r="P209" s="31" t="s">
        <v>5640</v>
      </c>
      <c r="Q209" s="31" t="s">
        <v>157</v>
      </c>
      <c r="R209" s="31" t="s">
        <v>169</v>
      </c>
      <c r="S209" s="31" t="s">
        <v>164</v>
      </c>
      <c r="T209" s="31" t="s">
        <v>5641</v>
      </c>
      <c r="U209" s="31" t="s">
        <v>233</v>
      </c>
      <c r="V209" s="31" t="s">
        <v>157</v>
      </c>
      <c r="W209" s="31" t="s">
        <v>273</v>
      </c>
      <c r="X209" s="31" t="s">
        <v>5642</v>
      </c>
      <c r="Y209" s="31" t="s">
        <v>5643</v>
      </c>
      <c r="Z209" s="31" t="s">
        <v>5644</v>
      </c>
      <c r="AA209" s="31" t="s">
        <v>157</v>
      </c>
      <c r="AB209" s="31" t="s">
        <v>259</v>
      </c>
      <c r="AC209" s="31" t="s">
        <v>157</v>
      </c>
      <c r="AD209" s="31" t="s">
        <v>157</v>
      </c>
      <c r="AE209" s="31" t="s">
        <v>157</v>
      </c>
      <c r="AF209" s="31" t="s">
        <v>157</v>
      </c>
      <c r="AG209" s="31" t="s">
        <v>157</v>
      </c>
      <c r="AH209" s="32" t="s">
        <v>703</v>
      </c>
      <c r="AI209" s="32" t="s">
        <v>169</v>
      </c>
      <c r="AJ209" s="32" t="s">
        <v>5645</v>
      </c>
      <c r="AK209" s="32" t="s">
        <v>164</v>
      </c>
      <c r="AL209" s="32" t="s">
        <v>261</v>
      </c>
      <c r="AM209" s="32" t="s">
        <v>524</v>
      </c>
      <c r="AN209" s="32" t="s">
        <v>233</v>
      </c>
      <c r="AO209" s="32" t="s">
        <v>157</v>
      </c>
      <c r="AP209" s="32" t="s">
        <v>5646</v>
      </c>
      <c r="AQ209" s="32" t="s">
        <v>243</v>
      </c>
      <c r="AR209" s="32" t="s">
        <v>243</v>
      </c>
      <c r="AS209" s="32" t="s">
        <v>157</v>
      </c>
      <c r="AT209" s="32" t="s">
        <v>259</v>
      </c>
      <c r="AU209" s="32" t="s">
        <v>157</v>
      </c>
      <c r="AV209" s="32" t="s">
        <v>157</v>
      </c>
      <c r="AW209" s="32" t="s">
        <v>157</v>
      </c>
      <c r="AX209" s="32" t="s">
        <v>157</v>
      </c>
      <c r="AY209" s="32" t="s">
        <v>5645</v>
      </c>
      <c r="AZ209" s="32" t="s">
        <v>164</v>
      </c>
      <c r="BA209" s="32" t="s">
        <v>243</v>
      </c>
      <c r="BB209" s="32" t="s">
        <v>524</v>
      </c>
      <c r="BC209" s="32" t="s">
        <v>233</v>
      </c>
      <c r="BD209" s="32" t="s">
        <v>157</v>
      </c>
      <c r="BE209" s="32" t="s">
        <v>5326</v>
      </c>
      <c r="BF209" s="32" t="s">
        <v>667</v>
      </c>
      <c r="BG209" s="32" t="s">
        <v>5647</v>
      </c>
      <c r="BH209" s="32" t="s">
        <v>157</v>
      </c>
      <c r="BI209" s="32" t="s">
        <v>259</v>
      </c>
      <c r="BJ209" s="32" t="s">
        <v>157</v>
      </c>
      <c r="BK209" s="32" t="s">
        <v>157</v>
      </c>
      <c r="BL209" s="32" t="s">
        <v>157</v>
      </c>
      <c r="BM209" s="32" t="s">
        <v>157</v>
      </c>
      <c r="BN209" s="33" t="s">
        <v>162</v>
      </c>
      <c r="BO209" s="33" t="s">
        <v>157</v>
      </c>
      <c r="BP209" s="33" t="s">
        <v>157</v>
      </c>
      <c r="BQ209" s="33" t="s">
        <v>157</v>
      </c>
      <c r="BR209" s="33" t="s">
        <v>157</v>
      </c>
      <c r="BS209" s="33" t="s">
        <v>157</v>
      </c>
      <c r="BT209" s="33" t="s">
        <v>157</v>
      </c>
      <c r="BU209" s="34" t="s">
        <v>162</v>
      </c>
      <c r="BV209" s="34" t="s">
        <v>157</v>
      </c>
      <c r="BW209" s="34" t="s">
        <v>162</v>
      </c>
      <c r="BX209" s="34" t="s">
        <v>157</v>
      </c>
      <c r="BY209" s="35" t="s">
        <v>5648</v>
      </c>
      <c r="BZ209" s="35" t="s">
        <v>250</v>
      </c>
      <c r="CA209" s="35" t="s">
        <v>580</v>
      </c>
    </row>
    <row r="210" spans="1:79" ht="45" x14ac:dyDescent="0.25">
      <c r="A210" s="30" t="s">
        <v>4571</v>
      </c>
      <c r="B210" s="43" t="e">
        <f>VLOOKUP(A210,'2018 Yes Tab'!A$2:B$307,2,FALSE)</f>
        <v>#N/A</v>
      </c>
      <c r="C210" s="43"/>
      <c r="D210" s="30" t="s">
        <v>4572</v>
      </c>
      <c r="E210" s="30" t="s">
        <v>4573</v>
      </c>
      <c r="F210" s="51">
        <v>25206</v>
      </c>
      <c r="G210" s="30" t="s">
        <v>164</v>
      </c>
      <c r="H210" s="31" t="s">
        <v>4574</v>
      </c>
      <c r="I210" s="31" t="s">
        <v>164</v>
      </c>
      <c r="J210" s="31" t="s">
        <v>4575</v>
      </c>
      <c r="K210" s="31" t="s">
        <v>233</v>
      </c>
      <c r="L210" s="31" t="s">
        <v>157</v>
      </c>
      <c r="M210" s="31" t="s">
        <v>842</v>
      </c>
      <c r="N210" s="31" t="s">
        <v>4576</v>
      </c>
      <c r="O210" s="31" t="s">
        <v>4577</v>
      </c>
      <c r="P210" s="31" t="s">
        <v>4578</v>
      </c>
      <c r="Q210" s="31" t="s">
        <v>157</v>
      </c>
      <c r="R210" s="31" t="s">
        <v>4579</v>
      </c>
      <c r="S210" s="31" t="s">
        <v>164</v>
      </c>
      <c r="T210" s="31" t="s">
        <v>4575</v>
      </c>
      <c r="U210" s="31" t="s">
        <v>233</v>
      </c>
      <c r="V210" s="31" t="s">
        <v>157</v>
      </c>
      <c r="W210" s="31" t="s">
        <v>842</v>
      </c>
      <c r="X210" s="31" t="s">
        <v>4576</v>
      </c>
      <c r="Y210" s="31" t="s">
        <v>4580</v>
      </c>
      <c r="Z210" s="31" t="s">
        <v>4581</v>
      </c>
      <c r="AA210" s="31" t="s">
        <v>157</v>
      </c>
      <c r="AB210" s="31" t="s">
        <v>259</v>
      </c>
      <c r="AC210" s="31" t="s">
        <v>157</v>
      </c>
      <c r="AD210" s="31" t="s">
        <v>157</v>
      </c>
      <c r="AE210" s="31" t="s">
        <v>157</v>
      </c>
      <c r="AF210" s="31" t="s">
        <v>157</v>
      </c>
      <c r="AG210" s="31" t="s">
        <v>157</v>
      </c>
      <c r="AH210" s="32" t="s">
        <v>4574</v>
      </c>
      <c r="AI210" s="32" t="s">
        <v>773</v>
      </c>
      <c r="AJ210" s="32" t="s">
        <v>4582</v>
      </c>
      <c r="AK210" s="32" t="s">
        <v>164</v>
      </c>
      <c r="AL210" s="32" t="s">
        <v>4583</v>
      </c>
      <c r="AM210" s="32" t="s">
        <v>528</v>
      </c>
      <c r="AN210" s="32" t="s">
        <v>233</v>
      </c>
      <c r="AO210" s="32" t="s">
        <v>157</v>
      </c>
      <c r="AP210" s="32" t="s">
        <v>4584</v>
      </c>
      <c r="AQ210" s="32" t="s">
        <v>1136</v>
      </c>
      <c r="AR210" s="32" t="s">
        <v>1136</v>
      </c>
      <c r="AS210" s="32" t="s">
        <v>157</v>
      </c>
      <c r="AT210" s="32" t="s">
        <v>259</v>
      </c>
      <c r="AU210" s="32" t="s">
        <v>157</v>
      </c>
      <c r="AV210" s="32" t="s">
        <v>157</v>
      </c>
      <c r="AW210" s="32" t="s">
        <v>157</v>
      </c>
      <c r="AX210" s="32" t="s">
        <v>157</v>
      </c>
      <c r="AY210" s="32" t="s">
        <v>4585</v>
      </c>
      <c r="AZ210" s="32" t="s">
        <v>164</v>
      </c>
      <c r="BA210" s="32" t="s">
        <v>4583</v>
      </c>
      <c r="BB210" s="32" t="s">
        <v>528</v>
      </c>
      <c r="BC210" s="32" t="s">
        <v>233</v>
      </c>
      <c r="BD210" s="32" t="s">
        <v>157</v>
      </c>
      <c r="BE210" s="32" t="s">
        <v>4584</v>
      </c>
      <c r="BF210" s="32" t="s">
        <v>1136</v>
      </c>
      <c r="BG210" s="32" t="s">
        <v>1136</v>
      </c>
      <c r="BH210" s="32" t="s">
        <v>157</v>
      </c>
      <c r="BI210" s="32" t="s">
        <v>259</v>
      </c>
      <c r="BJ210" s="32" t="s">
        <v>157</v>
      </c>
      <c r="BK210" s="32" t="s">
        <v>157</v>
      </c>
      <c r="BL210" s="32" t="s">
        <v>157</v>
      </c>
      <c r="BM210" s="32" t="s">
        <v>157</v>
      </c>
      <c r="BN210" s="33" t="s">
        <v>164</v>
      </c>
      <c r="BO210" s="33" t="s">
        <v>4586</v>
      </c>
      <c r="BP210" s="33" t="s">
        <v>4587</v>
      </c>
      <c r="BQ210" s="33" t="s">
        <v>167</v>
      </c>
      <c r="BR210" s="33" t="s">
        <v>157</v>
      </c>
      <c r="BS210" s="33" t="s">
        <v>4588</v>
      </c>
      <c r="BT210" s="33" t="s">
        <v>4589</v>
      </c>
      <c r="BU210" s="34" t="s">
        <v>164</v>
      </c>
      <c r="BV210" s="34" t="s">
        <v>4590</v>
      </c>
      <c r="BW210" s="34" t="s">
        <v>164</v>
      </c>
      <c r="BX210" s="34" t="s">
        <v>4591</v>
      </c>
      <c r="BY210" s="35" t="s">
        <v>4592</v>
      </c>
      <c r="BZ210" s="35" t="s">
        <v>580</v>
      </c>
      <c r="CA210" s="35" t="s">
        <v>580</v>
      </c>
    </row>
    <row r="211" spans="1:79" ht="45" x14ac:dyDescent="0.25">
      <c r="A211" s="30" t="s">
        <v>5889</v>
      </c>
      <c r="B211" s="43" t="e">
        <f>VLOOKUP(A211,'2018 Yes Tab'!A$2:B$307,2,FALSE)</f>
        <v>#N/A</v>
      </c>
      <c r="C211" s="43"/>
      <c r="D211" s="30" t="s">
        <v>2082</v>
      </c>
      <c r="E211" s="30" t="s">
        <v>2083</v>
      </c>
      <c r="F211" s="51">
        <f>VLOOKUP(A211,Population!A101:C1044,2,FALSE)</f>
        <v>244</v>
      </c>
      <c r="G211" s="30" t="s">
        <v>164</v>
      </c>
      <c r="H211" s="31" t="s">
        <v>2084</v>
      </c>
      <c r="I211" s="31" t="s">
        <v>162</v>
      </c>
      <c r="J211" s="31" t="s">
        <v>157</v>
      </c>
      <c r="K211" s="31" t="s">
        <v>157</v>
      </c>
      <c r="L211" s="31" t="s">
        <v>157</v>
      </c>
      <c r="M211" s="31" t="s">
        <v>157</v>
      </c>
      <c r="N211" s="31" t="s">
        <v>157</v>
      </c>
      <c r="O211" s="31" t="s">
        <v>157</v>
      </c>
      <c r="P211" s="31" t="s">
        <v>157</v>
      </c>
      <c r="Q211" s="31" t="s">
        <v>157</v>
      </c>
      <c r="R211" s="31" t="s">
        <v>340</v>
      </c>
      <c r="S211" s="31" t="s">
        <v>162</v>
      </c>
      <c r="T211" s="31" t="s">
        <v>157</v>
      </c>
      <c r="U211" s="31" t="s">
        <v>157</v>
      </c>
      <c r="V211" s="31" t="s">
        <v>157</v>
      </c>
      <c r="W211" s="31" t="s">
        <v>157</v>
      </c>
      <c r="X211" s="31" t="s">
        <v>157</v>
      </c>
      <c r="Y211" s="31" t="s">
        <v>157</v>
      </c>
      <c r="Z211" s="31" t="s">
        <v>157</v>
      </c>
      <c r="AA211" s="31" t="s">
        <v>157</v>
      </c>
      <c r="AB211" s="31" t="s">
        <v>157</v>
      </c>
      <c r="AC211" s="31" t="s">
        <v>157</v>
      </c>
      <c r="AD211" s="31" t="s">
        <v>157</v>
      </c>
      <c r="AE211" s="31" t="s">
        <v>157</v>
      </c>
      <c r="AF211" s="31" t="s">
        <v>157</v>
      </c>
      <c r="AG211" s="31" t="s">
        <v>157</v>
      </c>
      <c r="AH211" s="32" t="s">
        <v>2085</v>
      </c>
      <c r="AI211" s="32" t="s">
        <v>340</v>
      </c>
      <c r="AJ211" s="32" t="s">
        <v>787</v>
      </c>
      <c r="AK211" s="32" t="s">
        <v>162</v>
      </c>
      <c r="AL211" s="32" t="s">
        <v>157</v>
      </c>
      <c r="AM211" s="32" t="s">
        <v>157</v>
      </c>
      <c r="AN211" s="32" t="s">
        <v>157</v>
      </c>
      <c r="AO211" s="32" t="s">
        <v>157</v>
      </c>
      <c r="AP211" s="32" t="s">
        <v>157</v>
      </c>
      <c r="AQ211" s="32" t="s">
        <v>157</v>
      </c>
      <c r="AR211" s="32" t="s">
        <v>157</v>
      </c>
      <c r="AS211" s="32" t="s">
        <v>2086</v>
      </c>
      <c r="AT211" s="32" t="s">
        <v>259</v>
      </c>
      <c r="AU211" s="32" t="s">
        <v>157</v>
      </c>
      <c r="AV211" s="32" t="s">
        <v>157</v>
      </c>
      <c r="AW211" s="32" t="s">
        <v>157</v>
      </c>
      <c r="AX211" s="32" t="s">
        <v>157</v>
      </c>
      <c r="AY211" s="32" t="s">
        <v>2087</v>
      </c>
      <c r="AZ211" s="32" t="s">
        <v>162</v>
      </c>
      <c r="BA211" s="32" t="s">
        <v>157</v>
      </c>
      <c r="BB211" s="32" t="s">
        <v>157</v>
      </c>
      <c r="BC211" s="32" t="s">
        <v>157</v>
      </c>
      <c r="BD211" s="32" t="s">
        <v>157</v>
      </c>
      <c r="BE211" s="32" t="s">
        <v>157</v>
      </c>
      <c r="BF211" s="32" t="s">
        <v>157</v>
      </c>
      <c r="BG211" s="32" t="s">
        <v>157</v>
      </c>
      <c r="BH211" s="32" t="s">
        <v>157</v>
      </c>
      <c r="BI211" s="32" t="s">
        <v>259</v>
      </c>
      <c r="BJ211" s="32" t="s">
        <v>157</v>
      </c>
      <c r="BK211" s="32" t="s">
        <v>157</v>
      </c>
      <c r="BL211" s="32" t="s">
        <v>157</v>
      </c>
      <c r="BM211" s="32" t="s">
        <v>157</v>
      </c>
      <c r="BN211" s="33" t="s">
        <v>162</v>
      </c>
      <c r="BO211" s="33" t="s">
        <v>157</v>
      </c>
      <c r="BP211" s="33" t="s">
        <v>157</v>
      </c>
      <c r="BQ211" s="33" t="s">
        <v>157</v>
      </c>
      <c r="BR211" s="33" t="s">
        <v>157</v>
      </c>
      <c r="BS211" s="33" t="s">
        <v>157</v>
      </c>
      <c r="BT211" s="33" t="s">
        <v>157</v>
      </c>
      <c r="BU211" s="34" t="s">
        <v>162</v>
      </c>
      <c r="BV211" s="34" t="s">
        <v>157</v>
      </c>
      <c r="BW211" s="34" t="s">
        <v>164</v>
      </c>
      <c r="BX211" s="34" t="s">
        <v>2088</v>
      </c>
      <c r="BY211" s="35" t="s">
        <v>157</v>
      </c>
      <c r="BZ211" s="35" t="s">
        <v>157</v>
      </c>
      <c r="CA211" s="35" t="s">
        <v>157</v>
      </c>
    </row>
    <row r="212" spans="1:79" ht="105" x14ac:dyDescent="0.25">
      <c r="A212" s="30" t="s">
        <v>5913</v>
      </c>
      <c r="B212" s="43" t="e">
        <f>VLOOKUP(A212,'2018 Yes Tab'!A$2:B$307,2,FALSE)</f>
        <v>#N/A</v>
      </c>
      <c r="C212" s="43"/>
      <c r="D212" s="30" t="s">
        <v>3742</v>
      </c>
      <c r="E212" s="30" t="s">
        <v>3743</v>
      </c>
      <c r="F212" s="51">
        <f>VLOOKUP(A212,Population!A103:C1046,2,FALSE)</f>
        <v>211</v>
      </c>
      <c r="G212" s="30" t="s">
        <v>164</v>
      </c>
      <c r="H212" s="31" t="s">
        <v>2840</v>
      </c>
      <c r="I212" s="31" t="s">
        <v>164</v>
      </c>
      <c r="J212" s="31" t="s">
        <v>937</v>
      </c>
      <c r="K212" s="31" t="s">
        <v>233</v>
      </c>
      <c r="L212" s="31" t="s">
        <v>157</v>
      </c>
      <c r="M212" s="31" t="s">
        <v>3744</v>
      </c>
      <c r="N212" s="31" t="s">
        <v>3745</v>
      </c>
      <c r="O212" s="31" t="s">
        <v>3746</v>
      </c>
      <c r="P212" s="31" t="s">
        <v>3747</v>
      </c>
      <c r="Q212" s="31" t="s">
        <v>157</v>
      </c>
      <c r="R212" s="31" t="s">
        <v>340</v>
      </c>
      <c r="S212" s="31" t="s">
        <v>164</v>
      </c>
      <c r="T212" s="31" t="s">
        <v>937</v>
      </c>
      <c r="U212" s="31" t="s">
        <v>233</v>
      </c>
      <c r="V212" s="31" t="s">
        <v>157</v>
      </c>
      <c r="W212" s="31" t="s">
        <v>3744</v>
      </c>
      <c r="X212" s="31" t="s">
        <v>3748</v>
      </c>
      <c r="Y212" s="31" t="s">
        <v>3749</v>
      </c>
      <c r="Z212" s="31" t="s">
        <v>341</v>
      </c>
      <c r="AA212" s="31" t="s">
        <v>157</v>
      </c>
      <c r="AB212" s="31" t="s">
        <v>241</v>
      </c>
      <c r="AC212" s="31" t="s">
        <v>157</v>
      </c>
      <c r="AD212" s="31" t="s">
        <v>3750</v>
      </c>
      <c r="AE212" s="31" t="s">
        <v>157</v>
      </c>
      <c r="AF212" s="31" t="s">
        <v>157</v>
      </c>
      <c r="AG212" s="31" t="s">
        <v>341</v>
      </c>
      <c r="AH212" s="32" t="s">
        <v>3751</v>
      </c>
      <c r="AI212" s="32" t="s">
        <v>157</v>
      </c>
      <c r="AJ212" s="32" t="s">
        <v>3752</v>
      </c>
      <c r="AK212" s="32" t="s">
        <v>164</v>
      </c>
      <c r="AL212" s="32" t="s">
        <v>3753</v>
      </c>
      <c r="AM212" s="32" t="s">
        <v>3744</v>
      </c>
      <c r="AN212" s="32" t="s">
        <v>233</v>
      </c>
      <c r="AO212" s="32" t="s">
        <v>157</v>
      </c>
      <c r="AP212" s="32" t="s">
        <v>3754</v>
      </c>
      <c r="AQ212" s="32" t="s">
        <v>3755</v>
      </c>
      <c r="AR212" s="32" t="s">
        <v>3756</v>
      </c>
      <c r="AS212" s="32" t="s">
        <v>157</v>
      </c>
      <c r="AT212" s="32" t="s">
        <v>247</v>
      </c>
      <c r="AU212" s="32" t="s">
        <v>157</v>
      </c>
      <c r="AV212" s="32" t="s">
        <v>3757</v>
      </c>
      <c r="AW212" s="32" t="s">
        <v>157</v>
      </c>
      <c r="AX212" s="32" t="s">
        <v>157</v>
      </c>
      <c r="AY212" s="32" t="s">
        <v>3758</v>
      </c>
      <c r="AZ212" s="32" t="s">
        <v>164</v>
      </c>
      <c r="BA212" s="32" t="s">
        <v>3759</v>
      </c>
      <c r="BB212" s="32" t="s">
        <v>3744</v>
      </c>
      <c r="BC212" s="32" t="s">
        <v>233</v>
      </c>
      <c r="BD212" s="32" t="s">
        <v>157</v>
      </c>
      <c r="BE212" s="32" t="s">
        <v>3760</v>
      </c>
      <c r="BF212" s="32" t="s">
        <v>3761</v>
      </c>
      <c r="BG212" s="32" t="s">
        <v>3762</v>
      </c>
      <c r="BH212" s="32" t="s">
        <v>157</v>
      </c>
      <c r="BI212" s="32" t="s">
        <v>247</v>
      </c>
      <c r="BJ212" s="32" t="s">
        <v>157</v>
      </c>
      <c r="BK212" s="32" t="s">
        <v>3763</v>
      </c>
      <c r="BL212" s="32" t="s">
        <v>157</v>
      </c>
      <c r="BM212" s="32" t="s">
        <v>157</v>
      </c>
      <c r="BN212" s="33" t="s">
        <v>162</v>
      </c>
      <c r="BO212" s="33" t="s">
        <v>157</v>
      </c>
      <c r="BP212" s="33" t="s">
        <v>157</v>
      </c>
      <c r="BQ212" s="33" t="s">
        <v>157</v>
      </c>
      <c r="BR212" s="33" t="s">
        <v>157</v>
      </c>
      <c r="BS212" s="33" t="s">
        <v>157</v>
      </c>
      <c r="BT212" s="33" t="s">
        <v>157</v>
      </c>
      <c r="BU212" s="34" t="s">
        <v>164</v>
      </c>
      <c r="BV212" s="34" t="s">
        <v>3105</v>
      </c>
      <c r="BW212" s="34" t="s">
        <v>162</v>
      </c>
      <c r="BX212" s="34" t="s">
        <v>157</v>
      </c>
      <c r="BY212" s="35" t="s">
        <v>341</v>
      </c>
      <c r="BZ212" s="35" t="s">
        <v>3764</v>
      </c>
      <c r="CA212" s="35" t="s">
        <v>3765</v>
      </c>
    </row>
    <row r="213" spans="1:79" ht="30" x14ac:dyDescent="0.25">
      <c r="A213" s="30" t="s">
        <v>3633</v>
      </c>
      <c r="B213" s="43" t="e">
        <f>VLOOKUP(A213,'2018 Yes Tab'!A$2:B$307,2,FALSE)</f>
        <v>#N/A</v>
      </c>
      <c r="C213" s="43"/>
      <c r="D213" s="30" t="s">
        <v>3634</v>
      </c>
      <c r="E213" s="30" t="s">
        <v>3635</v>
      </c>
      <c r="F213" s="51">
        <f>VLOOKUP(A213,Population!A106:C1049,2,FALSE)</f>
        <v>504</v>
      </c>
      <c r="G213" s="30" t="s">
        <v>164</v>
      </c>
      <c r="H213" s="31" t="s">
        <v>3636</v>
      </c>
      <c r="I213" s="31" t="s">
        <v>164</v>
      </c>
      <c r="J213" s="31" t="s">
        <v>623</v>
      </c>
      <c r="K213" s="31" t="s">
        <v>233</v>
      </c>
      <c r="L213" s="31" t="s">
        <v>157</v>
      </c>
      <c r="M213" s="31" t="s">
        <v>503</v>
      </c>
      <c r="N213" s="31" t="s">
        <v>1036</v>
      </c>
      <c r="O213" s="31" t="s">
        <v>1219</v>
      </c>
      <c r="P213" s="31" t="s">
        <v>2840</v>
      </c>
      <c r="Q213" s="31" t="s">
        <v>157</v>
      </c>
      <c r="R213" s="31" t="s">
        <v>680</v>
      </c>
      <c r="S213" s="31" t="s">
        <v>164</v>
      </c>
      <c r="T213" s="31" t="s">
        <v>680</v>
      </c>
      <c r="U213" s="31" t="s">
        <v>233</v>
      </c>
      <c r="V213" s="31" t="s">
        <v>157</v>
      </c>
      <c r="W213" s="31" t="s">
        <v>503</v>
      </c>
      <c r="X213" s="31" t="s">
        <v>1036</v>
      </c>
      <c r="Y213" s="31" t="s">
        <v>3637</v>
      </c>
      <c r="Z213" s="31" t="s">
        <v>3638</v>
      </c>
      <c r="AA213" s="31" t="s">
        <v>157</v>
      </c>
      <c r="AB213" s="31" t="s">
        <v>259</v>
      </c>
      <c r="AC213" s="31" t="s">
        <v>157</v>
      </c>
      <c r="AD213" s="31" t="s">
        <v>157</v>
      </c>
      <c r="AE213" s="31" t="s">
        <v>157</v>
      </c>
      <c r="AF213" s="31" t="s">
        <v>157</v>
      </c>
      <c r="AG213" s="31" t="s">
        <v>157</v>
      </c>
      <c r="AH213" s="32" t="s">
        <v>3636</v>
      </c>
      <c r="AI213" s="32" t="s">
        <v>680</v>
      </c>
      <c r="AJ213" s="32" t="s">
        <v>211</v>
      </c>
      <c r="AK213" s="32" t="s">
        <v>164</v>
      </c>
      <c r="AL213" s="32" t="s">
        <v>211</v>
      </c>
      <c r="AM213" s="32" t="s">
        <v>157</v>
      </c>
      <c r="AN213" s="32" t="s">
        <v>233</v>
      </c>
      <c r="AO213" s="32" t="s">
        <v>157</v>
      </c>
      <c r="AP213" s="32" t="s">
        <v>340</v>
      </c>
      <c r="AQ213" s="32" t="s">
        <v>211</v>
      </c>
      <c r="AR213" s="32" t="s">
        <v>211</v>
      </c>
      <c r="AS213" s="32" t="s">
        <v>157</v>
      </c>
      <c r="AT213" s="32" t="s">
        <v>323</v>
      </c>
      <c r="AU213" s="32" t="s">
        <v>157</v>
      </c>
      <c r="AV213" s="32" t="s">
        <v>157</v>
      </c>
      <c r="AW213" s="32" t="s">
        <v>157</v>
      </c>
      <c r="AX213" s="32" t="s">
        <v>3639</v>
      </c>
      <c r="AY213" s="32" t="s">
        <v>211</v>
      </c>
      <c r="AZ213" s="32" t="s">
        <v>164</v>
      </c>
      <c r="BA213" s="32" t="s">
        <v>211</v>
      </c>
      <c r="BB213" s="32" t="s">
        <v>2120</v>
      </c>
      <c r="BC213" s="32" t="s">
        <v>233</v>
      </c>
      <c r="BD213" s="32" t="s">
        <v>157</v>
      </c>
      <c r="BE213" s="32" t="s">
        <v>340</v>
      </c>
      <c r="BF213" s="32" t="s">
        <v>211</v>
      </c>
      <c r="BG213" s="32" t="s">
        <v>211</v>
      </c>
      <c r="BH213" s="32" t="s">
        <v>157</v>
      </c>
      <c r="BI213" s="32" t="s">
        <v>323</v>
      </c>
      <c r="BJ213" s="32" t="s">
        <v>157</v>
      </c>
      <c r="BK213" s="32" t="s">
        <v>157</v>
      </c>
      <c r="BL213" s="32" t="s">
        <v>157</v>
      </c>
      <c r="BM213" s="32" t="s">
        <v>3639</v>
      </c>
      <c r="BN213" s="33" t="s">
        <v>162</v>
      </c>
      <c r="BO213" s="33" t="s">
        <v>157</v>
      </c>
      <c r="BP213" s="33" t="s">
        <v>157</v>
      </c>
      <c r="BQ213" s="33" t="s">
        <v>157</v>
      </c>
      <c r="BR213" s="33" t="s">
        <v>157</v>
      </c>
      <c r="BS213" s="33" t="s">
        <v>157</v>
      </c>
      <c r="BT213" s="33" t="s">
        <v>157</v>
      </c>
      <c r="BU213" s="34" t="s">
        <v>162</v>
      </c>
      <c r="BV213" s="34" t="s">
        <v>157</v>
      </c>
      <c r="BW213" s="34" t="s">
        <v>164</v>
      </c>
      <c r="BX213" s="34" t="s">
        <v>188</v>
      </c>
      <c r="BY213" s="35" t="s">
        <v>3640</v>
      </c>
      <c r="BZ213" s="35" t="s">
        <v>3641</v>
      </c>
      <c r="CA213" s="35" t="s">
        <v>157</v>
      </c>
    </row>
    <row r="214" spans="1:79" ht="75" x14ac:dyDescent="0.25">
      <c r="A214" s="30" t="s">
        <v>3425</v>
      </c>
      <c r="B214" s="43" t="e">
        <f>VLOOKUP(A214,'2018 Yes Tab'!A$2:B$307,2,FALSE)</f>
        <v>#N/A</v>
      </c>
      <c r="C214" s="43"/>
      <c r="D214" s="30" t="s">
        <v>3426</v>
      </c>
      <c r="E214" s="30" t="s">
        <v>3427</v>
      </c>
      <c r="F214" s="51">
        <f>VLOOKUP(A214,Population!A107:C1050,2,FALSE)</f>
        <v>1146</v>
      </c>
      <c r="G214" s="30" t="s">
        <v>164</v>
      </c>
      <c r="H214" s="31" t="s">
        <v>1179</v>
      </c>
      <c r="I214" s="31" t="s">
        <v>164</v>
      </c>
      <c r="J214" s="31" t="s">
        <v>470</v>
      </c>
      <c r="K214" s="31" t="s">
        <v>233</v>
      </c>
      <c r="L214" s="31" t="s">
        <v>157</v>
      </c>
      <c r="M214" s="31" t="s">
        <v>340</v>
      </c>
      <c r="N214" s="31" t="s">
        <v>3428</v>
      </c>
      <c r="O214" s="31" t="s">
        <v>3429</v>
      </c>
      <c r="P214" s="31" t="s">
        <v>3430</v>
      </c>
      <c r="Q214" s="31" t="s">
        <v>157</v>
      </c>
      <c r="R214" s="31" t="s">
        <v>2956</v>
      </c>
      <c r="S214" s="31" t="s">
        <v>164</v>
      </c>
      <c r="T214" s="31" t="s">
        <v>470</v>
      </c>
      <c r="U214" s="31" t="s">
        <v>233</v>
      </c>
      <c r="V214" s="31" t="s">
        <v>157</v>
      </c>
      <c r="W214" s="31" t="s">
        <v>340</v>
      </c>
      <c r="X214" s="31" t="s">
        <v>3428</v>
      </c>
      <c r="Y214" s="31" t="s">
        <v>3431</v>
      </c>
      <c r="Z214" s="31" t="s">
        <v>3432</v>
      </c>
      <c r="AA214" s="31" t="s">
        <v>157</v>
      </c>
      <c r="AB214" s="31" t="s">
        <v>259</v>
      </c>
      <c r="AC214" s="31" t="s">
        <v>157</v>
      </c>
      <c r="AD214" s="31" t="s">
        <v>157</v>
      </c>
      <c r="AE214" s="31" t="s">
        <v>157</v>
      </c>
      <c r="AF214" s="31" t="s">
        <v>157</v>
      </c>
      <c r="AG214" s="31" t="s">
        <v>157</v>
      </c>
      <c r="AH214" s="32" t="s">
        <v>1179</v>
      </c>
      <c r="AI214" s="32" t="s">
        <v>2956</v>
      </c>
      <c r="AJ214" s="32" t="s">
        <v>3433</v>
      </c>
      <c r="AK214" s="32" t="s">
        <v>164</v>
      </c>
      <c r="AL214" s="32" t="s">
        <v>169</v>
      </c>
      <c r="AM214" s="32" t="s">
        <v>340</v>
      </c>
      <c r="AN214" s="32" t="s">
        <v>233</v>
      </c>
      <c r="AO214" s="32" t="s">
        <v>157</v>
      </c>
      <c r="AP214" s="32" t="s">
        <v>3428</v>
      </c>
      <c r="AQ214" s="32" t="s">
        <v>157</v>
      </c>
      <c r="AR214" s="32" t="s">
        <v>157</v>
      </c>
      <c r="AS214" s="32" t="s">
        <v>157</v>
      </c>
      <c r="AT214" s="32" t="s">
        <v>323</v>
      </c>
      <c r="AU214" s="32" t="s">
        <v>157</v>
      </c>
      <c r="AV214" s="32" t="s">
        <v>157</v>
      </c>
      <c r="AW214" s="32" t="s">
        <v>157</v>
      </c>
      <c r="AX214" s="32" t="s">
        <v>3434</v>
      </c>
      <c r="AY214" s="32" t="s">
        <v>3435</v>
      </c>
      <c r="AZ214" s="32" t="s">
        <v>164</v>
      </c>
      <c r="BA214" s="32" t="s">
        <v>470</v>
      </c>
      <c r="BB214" s="32" t="s">
        <v>340</v>
      </c>
      <c r="BC214" s="32" t="s">
        <v>233</v>
      </c>
      <c r="BD214" s="32" t="s">
        <v>157</v>
      </c>
      <c r="BE214" s="32" t="s">
        <v>3428</v>
      </c>
      <c r="BF214" s="32" t="s">
        <v>157</v>
      </c>
      <c r="BG214" s="32" t="s">
        <v>157</v>
      </c>
      <c r="BH214" s="32" t="s">
        <v>157</v>
      </c>
      <c r="BI214" s="32" t="s">
        <v>323</v>
      </c>
      <c r="BJ214" s="32" t="s">
        <v>157</v>
      </c>
      <c r="BK214" s="32" t="s">
        <v>157</v>
      </c>
      <c r="BL214" s="32" t="s">
        <v>157</v>
      </c>
      <c r="BM214" s="32" t="s">
        <v>3434</v>
      </c>
      <c r="BN214" s="33" t="s">
        <v>162</v>
      </c>
      <c r="BO214" s="33" t="s">
        <v>157</v>
      </c>
      <c r="BP214" s="33" t="s">
        <v>157</v>
      </c>
      <c r="BQ214" s="33" t="s">
        <v>157</v>
      </c>
      <c r="BR214" s="33" t="s">
        <v>157</v>
      </c>
      <c r="BS214" s="33" t="s">
        <v>157</v>
      </c>
      <c r="BT214" s="33" t="s">
        <v>157</v>
      </c>
      <c r="BU214" s="34" t="s">
        <v>162</v>
      </c>
      <c r="BV214" s="34" t="s">
        <v>157</v>
      </c>
      <c r="BW214" s="34" t="s">
        <v>162</v>
      </c>
      <c r="BX214" s="34" t="s">
        <v>157</v>
      </c>
      <c r="BY214" s="35" t="s">
        <v>3436</v>
      </c>
      <c r="BZ214" s="35" t="s">
        <v>250</v>
      </c>
      <c r="CA214" s="35" t="s">
        <v>250</v>
      </c>
    </row>
    <row r="215" spans="1:79" x14ac:dyDescent="0.25">
      <c r="A215" s="30" t="s">
        <v>5168</v>
      </c>
      <c r="B215" s="43" t="e">
        <f>VLOOKUP(A215,'2018 Yes Tab'!A$2:B$307,2,FALSE)</f>
        <v>#N/A</v>
      </c>
      <c r="C215" s="43"/>
      <c r="D215" s="30" t="s">
        <v>5169</v>
      </c>
      <c r="E215" s="30" t="s">
        <v>5170</v>
      </c>
      <c r="F215" s="51">
        <f>VLOOKUP(A215,Population!A108:C1051,2,FALSE)</f>
        <v>635</v>
      </c>
      <c r="G215" s="30" t="s">
        <v>164</v>
      </c>
      <c r="H215" s="31" t="s">
        <v>5171</v>
      </c>
      <c r="I215" s="31" t="s">
        <v>164</v>
      </c>
      <c r="J215" s="31" t="s">
        <v>469</v>
      </c>
      <c r="K215" s="31" t="s">
        <v>233</v>
      </c>
      <c r="L215" s="31" t="s">
        <v>157</v>
      </c>
      <c r="M215" s="31" t="s">
        <v>273</v>
      </c>
      <c r="N215" s="31" t="s">
        <v>5172</v>
      </c>
      <c r="O215" s="31" t="s">
        <v>4223</v>
      </c>
      <c r="P215" s="31" t="s">
        <v>5173</v>
      </c>
      <c r="Q215" s="31" t="s">
        <v>157</v>
      </c>
      <c r="R215" s="31" t="s">
        <v>344</v>
      </c>
      <c r="S215" s="31" t="s">
        <v>164</v>
      </c>
      <c r="T215" s="31" t="s">
        <v>469</v>
      </c>
      <c r="U215" s="31" t="s">
        <v>233</v>
      </c>
      <c r="V215" s="31" t="s">
        <v>157</v>
      </c>
      <c r="W215" s="31" t="s">
        <v>273</v>
      </c>
      <c r="X215" s="31" t="s">
        <v>5172</v>
      </c>
      <c r="Y215" s="31" t="s">
        <v>5174</v>
      </c>
      <c r="Z215" s="31" t="s">
        <v>341</v>
      </c>
      <c r="AA215" s="31" t="s">
        <v>157</v>
      </c>
      <c r="AB215" s="31" t="s">
        <v>259</v>
      </c>
      <c r="AC215" s="31" t="s">
        <v>157</v>
      </c>
      <c r="AD215" s="31" t="s">
        <v>157</v>
      </c>
      <c r="AE215" s="31" t="s">
        <v>157</v>
      </c>
      <c r="AF215" s="31" t="s">
        <v>157</v>
      </c>
      <c r="AG215" s="31" t="s">
        <v>157</v>
      </c>
      <c r="AH215" s="32" t="s">
        <v>5171</v>
      </c>
      <c r="AI215" s="32" t="s">
        <v>344</v>
      </c>
      <c r="AJ215" s="32" t="s">
        <v>5175</v>
      </c>
      <c r="AK215" s="32" t="s">
        <v>164</v>
      </c>
      <c r="AL215" s="32" t="s">
        <v>5175</v>
      </c>
      <c r="AM215" s="32" t="s">
        <v>273</v>
      </c>
      <c r="AN215" s="32" t="s">
        <v>233</v>
      </c>
      <c r="AO215" s="32" t="s">
        <v>157</v>
      </c>
      <c r="AP215" s="32" t="s">
        <v>5176</v>
      </c>
      <c r="AQ215" s="32" t="s">
        <v>157</v>
      </c>
      <c r="AR215" s="32" t="s">
        <v>5175</v>
      </c>
      <c r="AS215" s="32" t="s">
        <v>157</v>
      </c>
      <c r="AT215" s="32" t="s">
        <v>259</v>
      </c>
      <c r="AU215" s="32" t="s">
        <v>157</v>
      </c>
      <c r="AV215" s="32" t="s">
        <v>157</v>
      </c>
      <c r="AW215" s="32" t="s">
        <v>157</v>
      </c>
      <c r="AX215" s="32" t="s">
        <v>157</v>
      </c>
      <c r="AY215" s="32" t="s">
        <v>5175</v>
      </c>
      <c r="AZ215" s="32" t="s">
        <v>164</v>
      </c>
      <c r="BA215" s="32" t="s">
        <v>5177</v>
      </c>
      <c r="BB215" s="32" t="s">
        <v>273</v>
      </c>
      <c r="BC215" s="32" t="s">
        <v>233</v>
      </c>
      <c r="BD215" s="32" t="s">
        <v>157</v>
      </c>
      <c r="BE215" s="32" t="s">
        <v>5176</v>
      </c>
      <c r="BF215" s="32" t="s">
        <v>157</v>
      </c>
      <c r="BG215" s="32" t="s">
        <v>5175</v>
      </c>
      <c r="BH215" s="32" t="s">
        <v>157</v>
      </c>
      <c r="BI215" s="32" t="s">
        <v>259</v>
      </c>
      <c r="BJ215" s="32" t="s">
        <v>157</v>
      </c>
      <c r="BK215" s="32" t="s">
        <v>157</v>
      </c>
      <c r="BL215" s="32" t="s">
        <v>157</v>
      </c>
      <c r="BM215" s="32" t="s">
        <v>157</v>
      </c>
      <c r="BN215" s="33" t="s">
        <v>162</v>
      </c>
      <c r="BO215" s="33" t="s">
        <v>157</v>
      </c>
      <c r="BP215" s="33" t="s">
        <v>157</v>
      </c>
      <c r="BQ215" s="33" t="s">
        <v>157</v>
      </c>
      <c r="BR215" s="33" t="s">
        <v>157</v>
      </c>
      <c r="BS215" s="33" t="s">
        <v>157</v>
      </c>
      <c r="BT215" s="33" t="s">
        <v>157</v>
      </c>
      <c r="BU215" s="34" t="s">
        <v>164</v>
      </c>
      <c r="BV215" s="34" t="s">
        <v>4409</v>
      </c>
      <c r="BW215" s="34" t="s">
        <v>162</v>
      </c>
      <c r="BX215" s="34" t="s">
        <v>157</v>
      </c>
      <c r="BY215" s="35" t="s">
        <v>580</v>
      </c>
      <c r="BZ215" s="35" t="s">
        <v>5178</v>
      </c>
      <c r="CA215" s="35" t="s">
        <v>157</v>
      </c>
    </row>
    <row r="216" spans="1:79" ht="30" x14ac:dyDescent="0.25">
      <c r="A216" s="30" t="s">
        <v>4525</v>
      </c>
      <c r="B216" s="43" t="e">
        <f>VLOOKUP(A216,'2018 Yes Tab'!A$2:B$307,2,FALSE)</f>
        <v>#N/A</v>
      </c>
      <c r="C216" s="43"/>
      <c r="D216" s="30" t="s">
        <v>757</v>
      </c>
      <c r="E216" s="30" t="s">
        <v>4526</v>
      </c>
      <c r="F216" s="51">
        <f>VLOOKUP(A216,Population!A109:C1052,2,FALSE)</f>
        <v>139</v>
      </c>
      <c r="G216" s="30" t="s">
        <v>164</v>
      </c>
      <c r="H216" s="31" t="s">
        <v>1384</v>
      </c>
      <c r="I216" s="31" t="s">
        <v>164</v>
      </c>
      <c r="J216" s="31" t="s">
        <v>2785</v>
      </c>
      <c r="K216" s="31" t="s">
        <v>233</v>
      </c>
      <c r="L216" s="31" t="s">
        <v>157</v>
      </c>
      <c r="M216" s="31" t="s">
        <v>273</v>
      </c>
      <c r="N216" s="31" t="s">
        <v>708</v>
      </c>
      <c r="O216" s="31" t="s">
        <v>511</v>
      </c>
      <c r="P216" s="31" t="s">
        <v>458</v>
      </c>
      <c r="Q216" s="31" t="s">
        <v>157</v>
      </c>
      <c r="R216" s="31" t="s">
        <v>340</v>
      </c>
      <c r="S216" s="31" t="s">
        <v>164</v>
      </c>
      <c r="T216" s="31" t="s">
        <v>623</v>
      </c>
      <c r="U216" s="31" t="s">
        <v>233</v>
      </c>
      <c r="V216" s="31" t="s">
        <v>157</v>
      </c>
      <c r="W216" s="31" t="s">
        <v>273</v>
      </c>
      <c r="X216" s="31" t="s">
        <v>708</v>
      </c>
      <c r="Y216" s="31" t="s">
        <v>4527</v>
      </c>
      <c r="Z216" s="31" t="s">
        <v>4528</v>
      </c>
      <c r="AA216" s="31" t="s">
        <v>157</v>
      </c>
      <c r="AB216" s="31" t="s">
        <v>259</v>
      </c>
      <c r="AC216" s="31" t="s">
        <v>157</v>
      </c>
      <c r="AD216" s="31" t="s">
        <v>157</v>
      </c>
      <c r="AE216" s="31" t="s">
        <v>157</v>
      </c>
      <c r="AF216" s="31" t="s">
        <v>157</v>
      </c>
      <c r="AG216" s="31" t="s">
        <v>157</v>
      </c>
      <c r="AH216" s="32" t="s">
        <v>340</v>
      </c>
      <c r="AI216" s="32" t="s">
        <v>340</v>
      </c>
      <c r="AJ216" s="32" t="s">
        <v>340</v>
      </c>
      <c r="AK216" s="32" t="s">
        <v>162</v>
      </c>
      <c r="AL216" s="32" t="s">
        <v>157</v>
      </c>
      <c r="AM216" s="32" t="s">
        <v>157</v>
      </c>
      <c r="AN216" s="32" t="s">
        <v>157</v>
      </c>
      <c r="AO216" s="32" t="s">
        <v>157</v>
      </c>
      <c r="AP216" s="32" t="s">
        <v>157</v>
      </c>
      <c r="AQ216" s="32" t="s">
        <v>157</v>
      </c>
      <c r="AR216" s="32" t="s">
        <v>157</v>
      </c>
      <c r="AS216" s="32" t="s">
        <v>157</v>
      </c>
      <c r="AT216" s="32" t="s">
        <v>157</v>
      </c>
      <c r="AU216" s="32" t="s">
        <v>157</v>
      </c>
      <c r="AV216" s="32" t="s">
        <v>157</v>
      </c>
      <c r="AW216" s="32" t="s">
        <v>157</v>
      </c>
      <c r="AX216" s="32" t="s">
        <v>157</v>
      </c>
      <c r="AY216" s="32" t="s">
        <v>340</v>
      </c>
      <c r="AZ216" s="32" t="s">
        <v>162</v>
      </c>
      <c r="BA216" s="32" t="s">
        <v>157</v>
      </c>
      <c r="BB216" s="32" t="s">
        <v>157</v>
      </c>
      <c r="BC216" s="32" t="s">
        <v>157</v>
      </c>
      <c r="BD216" s="32" t="s">
        <v>157</v>
      </c>
      <c r="BE216" s="32" t="s">
        <v>157</v>
      </c>
      <c r="BF216" s="32" t="s">
        <v>157</v>
      </c>
      <c r="BG216" s="32" t="s">
        <v>157</v>
      </c>
      <c r="BH216" s="32" t="s">
        <v>157</v>
      </c>
      <c r="BI216" s="32" t="s">
        <v>157</v>
      </c>
      <c r="BJ216" s="32" t="s">
        <v>157</v>
      </c>
      <c r="BK216" s="32" t="s">
        <v>157</v>
      </c>
      <c r="BL216" s="32" t="s">
        <v>157</v>
      </c>
      <c r="BM216" s="32" t="s">
        <v>157</v>
      </c>
      <c r="BN216" s="33" t="s">
        <v>162</v>
      </c>
      <c r="BO216" s="33" t="s">
        <v>157</v>
      </c>
      <c r="BP216" s="33" t="s">
        <v>157</v>
      </c>
      <c r="BQ216" s="33" t="s">
        <v>157</v>
      </c>
      <c r="BR216" s="33" t="s">
        <v>157</v>
      </c>
      <c r="BS216" s="33" t="s">
        <v>157</v>
      </c>
      <c r="BT216" s="33" t="s">
        <v>157</v>
      </c>
      <c r="BU216" s="34" t="s">
        <v>162</v>
      </c>
      <c r="BV216" s="34" t="s">
        <v>157</v>
      </c>
      <c r="BW216" s="34" t="s">
        <v>162</v>
      </c>
      <c r="BX216" s="34" t="s">
        <v>157</v>
      </c>
      <c r="BY216" s="35" t="s">
        <v>580</v>
      </c>
      <c r="BZ216" s="35" t="s">
        <v>580</v>
      </c>
      <c r="CA216" s="35" t="s">
        <v>4529</v>
      </c>
    </row>
    <row r="217" spans="1:79" ht="30" x14ac:dyDescent="0.25">
      <c r="A217" s="30" t="s">
        <v>1047</v>
      </c>
      <c r="B217" s="43" t="e">
        <f>VLOOKUP(A217,'2018 Yes Tab'!A$2:B$307,2,FALSE)</f>
        <v>#N/A</v>
      </c>
      <c r="C217" s="43"/>
      <c r="D217" s="30" t="s">
        <v>1048</v>
      </c>
      <c r="E217" s="30" t="s">
        <v>1049</v>
      </c>
      <c r="F217" s="51">
        <v>824</v>
      </c>
      <c r="G217" s="30" t="s">
        <v>164</v>
      </c>
      <c r="H217" s="31" t="s">
        <v>740</v>
      </c>
      <c r="I217" s="31" t="s">
        <v>164</v>
      </c>
      <c r="J217" s="31" t="s">
        <v>1050</v>
      </c>
      <c r="K217" s="31" t="s">
        <v>233</v>
      </c>
      <c r="L217" s="31" t="s">
        <v>157</v>
      </c>
      <c r="M217" s="31" t="s">
        <v>297</v>
      </c>
      <c r="N217" s="31" t="s">
        <v>188</v>
      </c>
      <c r="O217" s="31" t="s">
        <v>305</v>
      </c>
      <c r="P217" s="31" t="s">
        <v>1051</v>
      </c>
      <c r="Q217" s="31" t="s">
        <v>157</v>
      </c>
      <c r="R217" s="31" t="s">
        <v>1052</v>
      </c>
      <c r="S217" s="31" t="s">
        <v>164</v>
      </c>
      <c r="T217" s="31" t="s">
        <v>1050</v>
      </c>
      <c r="U217" s="31" t="s">
        <v>233</v>
      </c>
      <c r="V217" s="31" t="s">
        <v>157</v>
      </c>
      <c r="W217" s="31" t="s">
        <v>273</v>
      </c>
      <c r="X217" s="31" t="s">
        <v>188</v>
      </c>
      <c r="Y217" s="31" t="s">
        <v>1053</v>
      </c>
      <c r="Z217" s="31" t="s">
        <v>1054</v>
      </c>
      <c r="AA217" s="31" t="s">
        <v>157</v>
      </c>
      <c r="AB217" s="31" t="s">
        <v>259</v>
      </c>
      <c r="AC217" s="31" t="s">
        <v>157</v>
      </c>
      <c r="AD217" s="31" t="s">
        <v>157</v>
      </c>
      <c r="AE217" s="31" t="s">
        <v>157</v>
      </c>
      <c r="AF217" s="31" t="s">
        <v>157</v>
      </c>
      <c r="AG217" s="31" t="s">
        <v>157</v>
      </c>
      <c r="AH217" s="32" t="s">
        <v>740</v>
      </c>
      <c r="AI217" s="32" t="s">
        <v>157</v>
      </c>
      <c r="AJ217" s="32" t="s">
        <v>157</v>
      </c>
      <c r="AK217" s="32" t="s">
        <v>164</v>
      </c>
      <c r="AL217" s="32" t="s">
        <v>1055</v>
      </c>
      <c r="AM217" s="32" t="s">
        <v>273</v>
      </c>
      <c r="AN217" s="32" t="s">
        <v>233</v>
      </c>
      <c r="AO217" s="32" t="s">
        <v>157</v>
      </c>
      <c r="AP217" s="32" t="s">
        <v>1055</v>
      </c>
      <c r="AQ217" s="32" t="s">
        <v>186</v>
      </c>
      <c r="AR217" s="32" t="s">
        <v>1055</v>
      </c>
      <c r="AS217" s="32" t="s">
        <v>157</v>
      </c>
      <c r="AT217" s="32" t="s">
        <v>259</v>
      </c>
      <c r="AU217" s="32" t="s">
        <v>157</v>
      </c>
      <c r="AV217" s="32" t="s">
        <v>157</v>
      </c>
      <c r="AW217" s="32" t="s">
        <v>157</v>
      </c>
      <c r="AX217" s="32" t="s">
        <v>157</v>
      </c>
      <c r="AY217" s="32" t="s">
        <v>1052</v>
      </c>
      <c r="AZ217" s="32" t="s">
        <v>164</v>
      </c>
      <c r="BA217" s="32" t="s">
        <v>1055</v>
      </c>
      <c r="BB217" s="32" t="s">
        <v>273</v>
      </c>
      <c r="BC217" s="32" t="s">
        <v>233</v>
      </c>
      <c r="BD217" s="32" t="s">
        <v>157</v>
      </c>
      <c r="BE217" s="32" t="s">
        <v>1055</v>
      </c>
      <c r="BF217" s="32" t="s">
        <v>186</v>
      </c>
      <c r="BG217" s="32" t="s">
        <v>1055</v>
      </c>
      <c r="BH217" s="32" t="s">
        <v>157</v>
      </c>
      <c r="BI217" s="32" t="s">
        <v>259</v>
      </c>
      <c r="BJ217" s="32" t="s">
        <v>157</v>
      </c>
      <c r="BK217" s="32" t="s">
        <v>157</v>
      </c>
      <c r="BL217" s="32" t="s">
        <v>157</v>
      </c>
      <c r="BM217" s="32" t="s">
        <v>157</v>
      </c>
      <c r="BN217" s="33" t="s">
        <v>164</v>
      </c>
      <c r="BO217" s="33" t="s">
        <v>188</v>
      </c>
      <c r="BP217" s="33" t="s">
        <v>157</v>
      </c>
      <c r="BQ217" s="33" t="s">
        <v>167</v>
      </c>
      <c r="BR217" s="33" t="s">
        <v>157</v>
      </c>
      <c r="BS217" s="33" t="s">
        <v>1013</v>
      </c>
      <c r="BT217" s="33" t="s">
        <v>157</v>
      </c>
      <c r="BU217" s="34" t="s">
        <v>162</v>
      </c>
      <c r="BV217" s="34" t="s">
        <v>157</v>
      </c>
      <c r="BW217" s="34" t="s">
        <v>164</v>
      </c>
      <c r="BX217" s="34" t="s">
        <v>245</v>
      </c>
      <c r="BY217" s="35" t="s">
        <v>157</v>
      </c>
      <c r="BZ217" s="35" t="s">
        <v>157</v>
      </c>
      <c r="CA217" s="35" t="s">
        <v>157</v>
      </c>
    </row>
    <row r="218" spans="1:79" ht="45" x14ac:dyDescent="0.25">
      <c r="A218" s="30" t="s">
        <v>3876</v>
      </c>
      <c r="B218" s="43" t="e">
        <f>VLOOKUP(A218,'2018 Yes Tab'!A$2:B$307,2,FALSE)</f>
        <v>#N/A</v>
      </c>
      <c r="C218" s="43"/>
      <c r="D218" s="30" t="s">
        <v>3877</v>
      </c>
      <c r="E218" s="30" t="s">
        <v>3878</v>
      </c>
      <c r="F218" s="51">
        <f>VLOOKUP(A218,Population!A113:C1056,2,FALSE)</f>
        <v>1244</v>
      </c>
      <c r="G218" s="30" t="s">
        <v>164</v>
      </c>
      <c r="H218" s="31" t="s">
        <v>3879</v>
      </c>
      <c r="I218" s="31" t="s">
        <v>164</v>
      </c>
      <c r="J218" s="31" t="s">
        <v>3880</v>
      </c>
      <c r="K218" s="31" t="s">
        <v>233</v>
      </c>
      <c r="L218" s="31" t="s">
        <v>157</v>
      </c>
      <c r="M218" s="31" t="s">
        <v>273</v>
      </c>
      <c r="N218" s="31" t="s">
        <v>2129</v>
      </c>
      <c r="O218" s="31" t="s">
        <v>3881</v>
      </c>
      <c r="P218" s="31" t="s">
        <v>3882</v>
      </c>
      <c r="Q218" s="31" t="s">
        <v>157</v>
      </c>
      <c r="R218" s="31" t="s">
        <v>3229</v>
      </c>
      <c r="S218" s="31" t="s">
        <v>164</v>
      </c>
      <c r="T218" s="31" t="s">
        <v>3883</v>
      </c>
      <c r="U218" s="31" t="s">
        <v>233</v>
      </c>
      <c r="V218" s="31" t="s">
        <v>157</v>
      </c>
      <c r="W218" s="31" t="s">
        <v>273</v>
      </c>
      <c r="X218" s="31" t="s">
        <v>2129</v>
      </c>
      <c r="Y218" s="31" t="s">
        <v>3884</v>
      </c>
      <c r="Z218" s="31" t="s">
        <v>3885</v>
      </c>
      <c r="AA218" s="31" t="s">
        <v>157</v>
      </c>
      <c r="AB218" s="31" t="s">
        <v>259</v>
      </c>
      <c r="AC218" s="31" t="s">
        <v>157</v>
      </c>
      <c r="AD218" s="31" t="s">
        <v>157</v>
      </c>
      <c r="AE218" s="31" t="s">
        <v>157</v>
      </c>
      <c r="AF218" s="31" t="s">
        <v>157</v>
      </c>
      <c r="AG218" s="31" t="s">
        <v>157</v>
      </c>
      <c r="AH218" s="32" t="s">
        <v>3879</v>
      </c>
      <c r="AI218" s="32" t="s">
        <v>2865</v>
      </c>
      <c r="AJ218" s="32" t="s">
        <v>3886</v>
      </c>
      <c r="AK218" s="32" t="s">
        <v>164</v>
      </c>
      <c r="AL218" s="32" t="s">
        <v>3252</v>
      </c>
      <c r="AM218" s="32" t="s">
        <v>273</v>
      </c>
      <c r="AN218" s="32" t="s">
        <v>233</v>
      </c>
      <c r="AO218" s="32" t="s">
        <v>157</v>
      </c>
      <c r="AP218" s="32" t="s">
        <v>329</v>
      </c>
      <c r="AQ218" s="32" t="s">
        <v>157</v>
      </c>
      <c r="AR218" s="32" t="s">
        <v>329</v>
      </c>
      <c r="AS218" s="32" t="s">
        <v>157</v>
      </c>
      <c r="AT218" s="32" t="s">
        <v>247</v>
      </c>
      <c r="AU218" s="32" t="s">
        <v>157</v>
      </c>
      <c r="AV218" s="32" t="s">
        <v>3887</v>
      </c>
      <c r="AW218" s="32" t="s">
        <v>157</v>
      </c>
      <c r="AX218" s="32" t="s">
        <v>157</v>
      </c>
      <c r="AY218" s="32" t="s">
        <v>3888</v>
      </c>
      <c r="AZ218" s="32" t="s">
        <v>164</v>
      </c>
      <c r="BA218" s="32" t="s">
        <v>3252</v>
      </c>
      <c r="BB218" s="32" t="s">
        <v>273</v>
      </c>
      <c r="BC218" s="32" t="s">
        <v>233</v>
      </c>
      <c r="BD218" s="32" t="s">
        <v>157</v>
      </c>
      <c r="BE218" s="32" t="s">
        <v>329</v>
      </c>
      <c r="BF218" s="32" t="s">
        <v>157</v>
      </c>
      <c r="BG218" s="32" t="s">
        <v>329</v>
      </c>
      <c r="BH218" s="32" t="s">
        <v>157</v>
      </c>
      <c r="BI218" s="32" t="s">
        <v>247</v>
      </c>
      <c r="BJ218" s="32" t="s">
        <v>157</v>
      </c>
      <c r="BK218" s="32" t="s">
        <v>3887</v>
      </c>
      <c r="BL218" s="32" t="s">
        <v>157</v>
      </c>
      <c r="BM218" s="32" t="s">
        <v>157</v>
      </c>
      <c r="BN218" s="33" t="s">
        <v>162</v>
      </c>
      <c r="BO218" s="33" t="s">
        <v>157</v>
      </c>
      <c r="BP218" s="33" t="s">
        <v>157</v>
      </c>
      <c r="BQ218" s="33" t="s">
        <v>157</v>
      </c>
      <c r="BR218" s="33" t="s">
        <v>157</v>
      </c>
      <c r="BS218" s="33" t="s">
        <v>157</v>
      </c>
      <c r="BT218" s="33" t="s">
        <v>157</v>
      </c>
      <c r="BU218" s="34" t="s">
        <v>162</v>
      </c>
      <c r="BV218" s="34" t="s">
        <v>157</v>
      </c>
      <c r="BW218" s="34" t="s">
        <v>162</v>
      </c>
      <c r="BX218" s="34" t="s">
        <v>157</v>
      </c>
      <c r="BY218" s="35" t="s">
        <v>3889</v>
      </c>
      <c r="BZ218" s="35" t="s">
        <v>162</v>
      </c>
      <c r="CA218" s="35" t="s">
        <v>157</v>
      </c>
    </row>
    <row r="219" spans="1:79" ht="90" x14ac:dyDescent="0.25">
      <c r="A219" s="30" t="s">
        <v>3387</v>
      </c>
      <c r="B219" s="43" t="e">
        <f>VLOOKUP(A219,'2018 Yes Tab'!A$2:B$307,2,FALSE)</f>
        <v>#N/A</v>
      </c>
      <c r="C219" s="43"/>
      <c r="D219" s="30" t="s">
        <v>3388</v>
      </c>
      <c r="E219" s="30" t="s">
        <v>3389</v>
      </c>
      <c r="F219" s="51">
        <f>VLOOKUP(A219,Population!A114:C1057,2,FALSE)</f>
        <v>1982</v>
      </c>
      <c r="G219" s="30" t="s">
        <v>164</v>
      </c>
      <c r="H219" s="31" t="s">
        <v>3390</v>
      </c>
      <c r="I219" s="31" t="s">
        <v>164</v>
      </c>
      <c r="J219" s="31" t="s">
        <v>574</v>
      </c>
      <c r="K219" s="31" t="s">
        <v>233</v>
      </c>
      <c r="L219" s="31" t="s">
        <v>157</v>
      </c>
      <c r="M219" s="31" t="s">
        <v>340</v>
      </c>
      <c r="N219" s="31" t="s">
        <v>3391</v>
      </c>
      <c r="O219" s="31" t="s">
        <v>3392</v>
      </c>
      <c r="P219" s="31" t="s">
        <v>3393</v>
      </c>
      <c r="Q219" s="31" t="s">
        <v>157</v>
      </c>
      <c r="R219" s="31" t="s">
        <v>3394</v>
      </c>
      <c r="S219" s="31" t="s">
        <v>164</v>
      </c>
      <c r="T219" s="31" t="s">
        <v>1800</v>
      </c>
      <c r="U219" s="31" t="s">
        <v>233</v>
      </c>
      <c r="V219" s="31" t="s">
        <v>157</v>
      </c>
      <c r="W219" s="31" t="s">
        <v>340</v>
      </c>
      <c r="X219" s="31" t="s">
        <v>3395</v>
      </c>
      <c r="Y219" s="31" t="s">
        <v>3396</v>
      </c>
      <c r="Z219" s="31" t="s">
        <v>3397</v>
      </c>
      <c r="AA219" s="31" t="s">
        <v>157</v>
      </c>
      <c r="AB219" s="31" t="s">
        <v>259</v>
      </c>
      <c r="AC219" s="31" t="s">
        <v>157</v>
      </c>
      <c r="AD219" s="31" t="s">
        <v>157</v>
      </c>
      <c r="AE219" s="31" t="s">
        <v>157</v>
      </c>
      <c r="AF219" s="31" t="s">
        <v>157</v>
      </c>
      <c r="AG219" s="31" t="s">
        <v>157</v>
      </c>
      <c r="AH219" s="32" t="s">
        <v>3390</v>
      </c>
      <c r="AI219" s="32" t="s">
        <v>3394</v>
      </c>
      <c r="AJ219" s="32" t="s">
        <v>3398</v>
      </c>
      <c r="AK219" s="32" t="s">
        <v>164</v>
      </c>
      <c r="AL219" s="32" t="s">
        <v>3399</v>
      </c>
      <c r="AM219" s="32" t="s">
        <v>591</v>
      </c>
      <c r="AN219" s="32" t="s">
        <v>233</v>
      </c>
      <c r="AO219" s="32" t="s">
        <v>157</v>
      </c>
      <c r="AP219" s="32" t="s">
        <v>3400</v>
      </c>
      <c r="AQ219" s="32" t="s">
        <v>157</v>
      </c>
      <c r="AR219" s="32" t="s">
        <v>3401</v>
      </c>
      <c r="AS219" s="32" t="s">
        <v>157</v>
      </c>
      <c r="AT219" s="32" t="s">
        <v>247</v>
      </c>
      <c r="AU219" s="32" t="s">
        <v>157</v>
      </c>
      <c r="AV219" s="32" t="s">
        <v>3402</v>
      </c>
      <c r="AW219" s="32" t="s">
        <v>157</v>
      </c>
      <c r="AX219" s="32" t="s">
        <v>157</v>
      </c>
      <c r="AY219" s="32" t="s">
        <v>3403</v>
      </c>
      <c r="AZ219" s="32" t="s">
        <v>164</v>
      </c>
      <c r="BA219" s="32" t="s">
        <v>3399</v>
      </c>
      <c r="BB219" s="32" t="s">
        <v>273</v>
      </c>
      <c r="BC219" s="32" t="s">
        <v>233</v>
      </c>
      <c r="BD219" s="32" t="s">
        <v>157</v>
      </c>
      <c r="BE219" s="32" t="s">
        <v>3404</v>
      </c>
      <c r="BF219" s="32" t="s">
        <v>157</v>
      </c>
      <c r="BG219" s="32" t="s">
        <v>3405</v>
      </c>
      <c r="BH219" s="32" t="s">
        <v>157</v>
      </c>
      <c r="BI219" s="32" t="s">
        <v>247</v>
      </c>
      <c r="BJ219" s="32" t="s">
        <v>157</v>
      </c>
      <c r="BK219" s="32" t="s">
        <v>3402</v>
      </c>
      <c r="BL219" s="32" t="s">
        <v>157</v>
      </c>
      <c r="BM219" s="32" t="s">
        <v>157</v>
      </c>
      <c r="BN219" s="33" t="s">
        <v>162</v>
      </c>
      <c r="BO219" s="33" t="s">
        <v>157</v>
      </c>
      <c r="BP219" s="33" t="s">
        <v>157</v>
      </c>
      <c r="BQ219" s="33" t="s">
        <v>157</v>
      </c>
      <c r="BR219" s="33" t="s">
        <v>157</v>
      </c>
      <c r="BS219" s="33" t="s">
        <v>157</v>
      </c>
      <c r="BT219" s="33" t="s">
        <v>157</v>
      </c>
      <c r="BU219" s="34" t="s">
        <v>162</v>
      </c>
      <c r="BV219" s="34" t="s">
        <v>157</v>
      </c>
      <c r="BW219" s="34" t="s">
        <v>162</v>
      </c>
      <c r="BX219" s="34" t="s">
        <v>157</v>
      </c>
      <c r="BY219" s="35" t="s">
        <v>3406</v>
      </c>
      <c r="BZ219" s="35" t="s">
        <v>3407</v>
      </c>
      <c r="CA219" s="35" t="s">
        <v>3408</v>
      </c>
    </row>
    <row r="220" spans="1:79" ht="165" x14ac:dyDescent="0.25">
      <c r="A220" s="30" t="s">
        <v>5930</v>
      </c>
      <c r="B220" s="43" t="e">
        <f>VLOOKUP(A220,'2018 Yes Tab'!A$2:B$307,2,FALSE)</f>
        <v>#N/A</v>
      </c>
      <c r="C220" s="43"/>
      <c r="D220" s="30" t="s">
        <v>4791</v>
      </c>
      <c r="E220" s="30" t="s">
        <v>4792</v>
      </c>
      <c r="F220" s="51">
        <f>VLOOKUP(A220,Population!A118:C1061,2,FALSE)</f>
        <v>4461</v>
      </c>
      <c r="G220" s="30" t="s">
        <v>164</v>
      </c>
      <c r="H220" s="31" t="s">
        <v>4793</v>
      </c>
      <c r="I220" s="31" t="s">
        <v>164</v>
      </c>
      <c r="J220" s="31" t="s">
        <v>4794</v>
      </c>
      <c r="K220" s="31" t="s">
        <v>233</v>
      </c>
      <c r="L220" s="31" t="s">
        <v>157</v>
      </c>
      <c r="M220" s="31" t="s">
        <v>340</v>
      </c>
      <c r="N220" s="31" t="s">
        <v>4795</v>
      </c>
      <c r="O220" s="31" t="s">
        <v>4796</v>
      </c>
      <c r="P220" s="31" t="s">
        <v>4797</v>
      </c>
      <c r="Q220" s="31" t="s">
        <v>157</v>
      </c>
      <c r="R220" s="31" t="s">
        <v>4798</v>
      </c>
      <c r="S220" s="31" t="s">
        <v>164</v>
      </c>
      <c r="T220" s="31" t="s">
        <v>4541</v>
      </c>
      <c r="U220" s="31" t="s">
        <v>233</v>
      </c>
      <c r="V220" s="31" t="s">
        <v>157</v>
      </c>
      <c r="W220" s="31" t="s">
        <v>340</v>
      </c>
      <c r="X220" s="31" t="s">
        <v>4799</v>
      </c>
      <c r="Y220" s="31" t="s">
        <v>4800</v>
      </c>
      <c r="Z220" s="31" t="s">
        <v>4801</v>
      </c>
      <c r="AA220" s="31" t="s">
        <v>157</v>
      </c>
      <c r="AB220" s="31" t="s">
        <v>259</v>
      </c>
      <c r="AC220" s="31" t="s">
        <v>157</v>
      </c>
      <c r="AD220" s="31" t="s">
        <v>157</v>
      </c>
      <c r="AE220" s="31" t="s">
        <v>157</v>
      </c>
      <c r="AF220" s="31" t="s">
        <v>157</v>
      </c>
      <c r="AG220" s="31" t="s">
        <v>264</v>
      </c>
      <c r="AH220" s="32" t="s">
        <v>4082</v>
      </c>
      <c r="AI220" s="32" t="s">
        <v>4798</v>
      </c>
      <c r="AJ220" s="32" t="s">
        <v>2894</v>
      </c>
      <c r="AK220" s="32" t="s">
        <v>164</v>
      </c>
      <c r="AL220" s="32" t="s">
        <v>4802</v>
      </c>
      <c r="AM220" s="32" t="s">
        <v>340</v>
      </c>
      <c r="AN220" s="32" t="s">
        <v>233</v>
      </c>
      <c r="AO220" s="32" t="s">
        <v>157</v>
      </c>
      <c r="AP220" s="32" t="s">
        <v>4803</v>
      </c>
      <c r="AQ220" s="32" t="s">
        <v>157</v>
      </c>
      <c r="AR220" s="32" t="s">
        <v>157</v>
      </c>
      <c r="AS220" s="32" t="s">
        <v>4804</v>
      </c>
      <c r="AT220" s="32" t="s">
        <v>247</v>
      </c>
      <c r="AU220" s="32" t="s">
        <v>157</v>
      </c>
      <c r="AV220" s="32" t="s">
        <v>4805</v>
      </c>
      <c r="AW220" s="32" t="s">
        <v>157</v>
      </c>
      <c r="AX220" s="32" t="s">
        <v>157</v>
      </c>
      <c r="AY220" s="32" t="s">
        <v>4806</v>
      </c>
      <c r="AZ220" s="32" t="s">
        <v>164</v>
      </c>
      <c r="BA220" s="32" t="s">
        <v>4802</v>
      </c>
      <c r="BB220" s="32" t="s">
        <v>340</v>
      </c>
      <c r="BC220" s="32" t="s">
        <v>233</v>
      </c>
      <c r="BD220" s="32" t="s">
        <v>157</v>
      </c>
      <c r="BE220" s="32" t="s">
        <v>4807</v>
      </c>
      <c r="BF220" s="32" t="s">
        <v>157</v>
      </c>
      <c r="BG220" s="32" t="s">
        <v>157</v>
      </c>
      <c r="BH220" s="32" t="s">
        <v>4808</v>
      </c>
      <c r="BI220" s="32" t="s">
        <v>247</v>
      </c>
      <c r="BJ220" s="32" t="s">
        <v>157</v>
      </c>
      <c r="BK220" s="32" t="s">
        <v>4805</v>
      </c>
      <c r="BL220" s="32" t="s">
        <v>157</v>
      </c>
      <c r="BM220" s="32" t="s">
        <v>157</v>
      </c>
      <c r="BN220" s="33" t="s">
        <v>162</v>
      </c>
      <c r="BO220" s="33" t="s">
        <v>157</v>
      </c>
      <c r="BP220" s="33" t="s">
        <v>157</v>
      </c>
      <c r="BQ220" s="33" t="s">
        <v>157</v>
      </c>
      <c r="BR220" s="33" t="s">
        <v>157</v>
      </c>
      <c r="BS220" s="33" t="s">
        <v>157</v>
      </c>
      <c r="BT220" s="33" t="s">
        <v>157</v>
      </c>
      <c r="BU220" s="34" t="s">
        <v>162</v>
      </c>
      <c r="BV220" s="34" t="s">
        <v>157</v>
      </c>
      <c r="BW220" s="34" t="s">
        <v>162</v>
      </c>
      <c r="BX220" s="34" t="s">
        <v>157</v>
      </c>
      <c r="BY220" s="35" t="s">
        <v>4809</v>
      </c>
      <c r="BZ220" s="35" t="s">
        <v>4810</v>
      </c>
      <c r="CA220" s="35" t="s">
        <v>157</v>
      </c>
    </row>
    <row r="221" spans="1:79" ht="75" x14ac:dyDescent="0.25">
      <c r="A221" s="30" t="s">
        <v>4011</v>
      </c>
      <c r="B221" s="43" t="e">
        <f>VLOOKUP(A221,'2018 Yes Tab'!A$2:B$307,2,FALSE)</f>
        <v>#N/A</v>
      </c>
      <c r="C221" s="43"/>
      <c r="D221" s="30" t="s">
        <v>4012</v>
      </c>
      <c r="E221" s="30" t="s">
        <v>4013</v>
      </c>
      <c r="F221" s="51">
        <v>5106</v>
      </c>
      <c r="G221" s="30" t="s">
        <v>164</v>
      </c>
      <c r="H221" s="31" t="s">
        <v>4014</v>
      </c>
      <c r="I221" s="31" t="s">
        <v>162</v>
      </c>
      <c r="J221" s="31" t="s">
        <v>157</v>
      </c>
      <c r="K221" s="31" t="s">
        <v>157</v>
      </c>
      <c r="L221" s="31" t="s">
        <v>157</v>
      </c>
      <c r="M221" s="31" t="s">
        <v>157</v>
      </c>
      <c r="N221" s="31" t="s">
        <v>157</v>
      </c>
      <c r="O221" s="31" t="s">
        <v>4015</v>
      </c>
      <c r="P221" s="31" t="s">
        <v>4016</v>
      </c>
      <c r="Q221" s="31" t="s">
        <v>157</v>
      </c>
      <c r="R221" s="31" t="s">
        <v>1358</v>
      </c>
      <c r="S221" s="31" t="s">
        <v>162</v>
      </c>
      <c r="T221" s="31" t="s">
        <v>157</v>
      </c>
      <c r="U221" s="31" t="s">
        <v>157</v>
      </c>
      <c r="V221" s="31" t="s">
        <v>157</v>
      </c>
      <c r="W221" s="31" t="s">
        <v>157</v>
      </c>
      <c r="X221" s="31" t="s">
        <v>157</v>
      </c>
      <c r="Y221" s="31" t="s">
        <v>157</v>
      </c>
      <c r="Z221" s="31" t="s">
        <v>157</v>
      </c>
      <c r="AA221" s="31" t="s">
        <v>4017</v>
      </c>
      <c r="AB221" s="31" t="s">
        <v>259</v>
      </c>
      <c r="AC221" s="31" t="s">
        <v>157</v>
      </c>
      <c r="AD221" s="31" t="s">
        <v>157</v>
      </c>
      <c r="AE221" s="31" t="s">
        <v>157</v>
      </c>
      <c r="AF221" s="31" t="s">
        <v>157</v>
      </c>
      <c r="AG221" s="31" t="s">
        <v>157</v>
      </c>
      <c r="AH221" s="32" t="s">
        <v>4018</v>
      </c>
      <c r="AI221" s="32" t="s">
        <v>4019</v>
      </c>
      <c r="AJ221" s="32" t="s">
        <v>4020</v>
      </c>
      <c r="AK221" s="32" t="s">
        <v>162</v>
      </c>
      <c r="AL221" s="32" t="s">
        <v>157</v>
      </c>
      <c r="AM221" s="32" t="s">
        <v>157</v>
      </c>
      <c r="AN221" s="32" t="s">
        <v>157</v>
      </c>
      <c r="AO221" s="32" t="s">
        <v>157</v>
      </c>
      <c r="AP221" s="32" t="s">
        <v>157</v>
      </c>
      <c r="AQ221" s="32" t="s">
        <v>157</v>
      </c>
      <c r="AR221" s="32" t="s">
        <v>4021</v>
      </c>
      <c r="AS221" s="32" t="s">
        <v>157</v>
      </c>
      <c r="AT221" s="32" t="s">
        <v>259</v>
      </c>
      <c r="AU221" s="32" t="s">
        <v>157</v>
      </c>
      <c r="AV221" s="32" t="s">
        <v>157</v>
      </c>
      <c r="AW221" s="32" t="s">
        <v>157</v>
      </c>
      <c r="AX221" s="32" t="s">
        <v>157</v>
      </c>
      <c r="AY221" s="32" t="s">
        <v>4022</v>
      </c>
      <c r="AZ221" s="32" t="s">
        <v>162</v>
      </c>
      <c r="BA221" s="32" t="s">
        <v>157</v>
      </c>
      <c r="BB221" s="32" t="s">
        <v>157</v>
      </c>
      <c r="BC221" s="32" t="s">
        <v>157</v>
      </c>
      <c r="BD221" s="32" t="s">
        <v>157</v>
      </c>
      <c r="BE221" s="32" t="s">
        <v>157</v>
      </c>
      <c r="BF221" s="32" t="s">
        <v>157</v>
      </c>
      <c r="BG221" s="32" t="s">
        <v>157</v>
      </c>
      <c r="BH221" s="32" t="s">
        <v>4023</v>
      </c>
      <c r="BI221" s="32" t="s">
        <v>259</v>
      </c>
      <c r="BJ221" s="32" t="s">
        <v>157</v>
      </c>
      <c r="BK221" s="32" t="s">
        <v>157</v>
      </c>
      <c r="BL221" s="32" t="s">
        <v>157</v>
      </c>
      <c r="BM221" s="32" t="s">
        <v>157</v>
      </c>
      <c r="BN221" s="33" t="s">
        <v>162</v>
      </c>
      <c r="BO221" s="33" t="s">
        <v>157</v>
      </c>
      <c r="BP221" s="33" t="s">
        <v>157</v>
      </c>
      <c r="BQ221" s="33" t="s">
        <v>157</v>
      </c>
      <c r="BR221" s="33" t="s">
        <v>157</v>
      </c>
      <c r="BS221" s="33" t="s">
        <v>157</v>
      </c>
      <c r="BT221" s="33" t="s">
        <v>157</v>
      </c>
      <c r="BU221" s="34" t="s">
        <v>162</v>
      </c>
      <c r="BV221" s="34" t="s">
        <v>157</v>
      </c>
      <c r="BW221" s="34" t="s">
        <v>162</v>
      </c>
      <c r="BX221" s="34" t="s">
        <v>157</v>
      </c>
      <c r="BY221" s="35" t="s">
        <v>341</v>
      </c>
      <c r="BZ221" s="35" t="s">
        <v>341</v>
      </c>
      <c r="CA221" s="35" t="s">
        <v>157</v>
      </c>
    </row>
    <row r="222" spans="1:79" ht="60" x14ac:dyDescent="0.25">
      <c r="A222" s="30" t="s">
        <v>1016</v>
      </c>
      <c r="B222" s="43" t="e">
        <f>VLOOKUP(A222,'2018 Yes Tab'!A$2:B$307,2,FALSE)</f>
        <v>#N/A</v>
      </c>
      <c r="C222" s="43"/>
      <c r="D222" s="30" t="s">
        <v>1017</v>
      </c>
      <c r="E222" s="30" t="s">
        <v>1018</v>
      </c>
      <c r="F222" s="51">
        <f>VLOOKUP(A222,Population!A122:C1065,2,FALSE)</f>
        <v>328</v>
      </c>
      <c r="G222" s="30" t="s">
        <v>164</v>
      </c>
      <c r="H222" s="31" t="s">
        <v>340</v>
      </c>
      <c r="I222" s="31" t="s">
        <v>162</v>
      </c>
      <c r="J222" s="31" t="s">
        <v>157</v>
      </c>
      <c r="K222" s="31" t="s">
        <v>157</v>
      </c>
      <c r="L222" s="31" t="s">
        <v>157</v>
      </c>
      <c r="M222" s="31" t="s">
        <v>157</v>
      </c>
      <c r="N222" s="31" t="s">
        <v>157</v>
      </c>
      <c r="O222" s="31" t="s">
        <v>157</v>
      </c>
      <c r="P222" s="31" t="s">
        <v>157</v>
      </c>
      <c r="Q222" s="31" t="s">
        <v>1019</v>
      </c>
      <c r="R222" s="31" t="s">
        <v>340</v>
      </c>
      <c r="S222" s="31" t="s">
        <v>162</v>
      </c>
      <c r="T222" s="31" t="s">
        <v>157</v>
      </c>
      <c r="U222" s="31" t="s">
        <v>157</v>
      </c>
      <c r="V222" s="31" t="s">
        <v>157</v>
      </c>
      <c r="W222" s="31" t="s">
        <v>157</v>
      </c>
      <c r="X222" s="31" t="s">
        <v>157</v>
      </c>
      <c r="Y222" s="31" t="s">
        <v>157</v>
      </c>
      <c r="Z222" s="31" t="s">
        <v>157</v>
      </c>
      <c r="AA222" s="31" t="s">
        <v>341</v>
      </c>
      <c r="AB222" s="31" t="s">
        <v>157</v>
      </c>
      <c r="AC222" s="31" t="s">
        <v>157</v>
      </c>
      <c r="AD222" s="31" t="s">
        <v>157</v>
      </c>
      <c r="AE222" s="31" t="s">
        <v>157</v>
      </c>
      <c r="AF222" s="31" t="s">
        <v>157</v>
      </c>
      <c r="AG222" s="31" t="s">
        <v>157</v>
      </c>
      <c r="AH222" s="32" t="s">
        <v>1020</v>
      </c>
      <c r="AI222" s="32" t="s">
        <v>830</v>
      </c>
      <c r="AJ222" s="32" t="s">
        <v>1021</v>
      </c>
      <c r="AK222" s="32" t="s">
        <v>164</v>
      </c>
      <c r="AL222" s="32" t="s">
        <v>1022</v>
      </c>
      <c r="AM222" s="32" t="s">
        <v>176</v>
      </c>
      <c r="AN222" s="32" t="s">
        <v>614</v>
      </c>
      <c r="AO222" s="32" t="s">
        <v>157</v>
      </c>
      <c r="AP222" s="32" t="s">
        <v>341</v>
      </c>
      <c r="AQ222" s="32" t="s">
        <v>157</v>
      </c>
      <c r="AR222" s="32" t="s">
        <v>157</v>
      </c>
      <c r="AS222" s="32" t="s">
        <v>157</v>
      </c>
      <c r="AT222" s="32" t="s">
        <v>814</v>
      </c>
      <c r="AU222" s="32" t="s">
        <v>157</v>
      </c>
      <c r="AV222" s="32" t="s">
        <v>157</v>
      </c>
      <c r="AW222" s="32" t="s">
        <v>1023</v>
      </c>
      <c r="AX222" s="32" t="s">
        <v>157</v>
      </c>
      <c r="AY222" s="32" t="s">
        <v>1024</v>
      </c>
      <c r="AZ222" s="32" t="s">
        <v>162</v>
      </c>
      <c r="BA222" s="32" t="s">
        <v>157</v>
      </c>
      <c r="BB222" s="32" t="s">
        <v>157</v>
      </c>
      <c r="BC222" s="32" t="s">
        <v>157</v>
      </c>
      <c r="BD222" s="32" t="s">
        <v>157</v>
      </c>
      <c r="BE222" s="32" t="s">
        <v>157</v>
      </c>
      <c r="BF222" s="32" t="s">
        <v>157</v>
      </c>
      <c r="BG222" s="32" t="s">
        <v>157</v>
      </c>
      <c r="BH222" s="32" t="s">
        <v>1025</v>
      </c>
      <c r="BI222" s="32" t="s">
        <v>323</v>
      </c>
      <c r="BJ222" s="32" t="s">
        <v>157</v>
      </c>
      <c r="BK222" s="32" t="s">
        <v>157</v>
      </c>
      <c r="BL222" s="32" t="s">
        <v>157</v>
      </c>
      <c r="BM222" s="32" t="s">
        <v>325</v>
      </c>
      <c r="BN222" s="33" t="s">
        <v>162</v>
      </c>
      <c r="BO222" s="33" t="s">
        <v>157</v>
      </c>
      <c r="BP222" s="33" t="s">
        <v>157</v>
      </c>
      <c r="BQ222" s="33" t="s">
        <v>157</v>
      </c>
      <c r="BR222" s="33" t="s">
        <v>157</v>
      </c>
      <c r="BS222" s="33" t="s">
        <v>157</v>
      </c>
      <c r="BT222" s="33" t="s">
        <v>157</v>
      </c>
      <c r="BU222" s="34" t="s">
        <v>162</v>
      </c>
      <c r="BV222" s="34" t="s">
        <v>157</v>
      </c>
      <c r="BW222" s="34" t="s">
        <v>162</v>
      </c>
      <c r="BX222" s="34" t="s">
        <v>157</v>
      </c>
      <c r="BY222" s="35" t="s">
        <v>1026</v>
      </c>
      <c r="BZ222" s="35" t="s">
        <v>1027</v>
      </c>
      <c r="CA222" s="35" t="s">
        <v>580</v>
      </c>
    </row>
    <row r="223" spans="1:79" x14ac:dyDescent="0.25">
      <c r="A223" s="30" t="s">
        <v>1016</v>
      </c>
      <c r="B223" s="43" t="e">
        <f>VLOOKUP(A223,'2018 Yes Tab'!A$2:B$307,2,FALSE)</f>
        <v>#N/A</v>
      </c>
      <c r="C223" s="43"/>
      <c r="D223" s="30" t="s">
        <v>5650</v>
      </c>
      <c r="E223" s="30" t="s">
        <v>1018</v>
      </c>
      <c r="F223" s="51">
        <f>VLOOKUP(A223,Population!A123:C1066,2,FALSE)</f>
        <v>328</v>
      </c>
      <c r="G223" s="30" t="s">
        <v>164</v>
      </c>
      <c r="H223" s="31" t="s">
        <v>157</v>
      </c>
      <c r="I223" s="31" t="s">
        <v>162</v>
      </c>
      <c r="J223" s="31" t="s">
        <v>157</v>
      </c>
      <c r="K223" s="31" t="s">
        <v>157</v>
      </c>
      <c r="L223" s="31" t="s">
        <v>157</v>
      </c>
      <c r="M223" s="31" t="s">
        <v>157</v>
      </c>
      <c r="N223" s="31" t="s">
        <v>157</v>
      </c>
      <c r="O223" s="31" t="s">
        <v>157</v>
      </c>
      <c r="P223" s="31" t="s">
        <v>157</v>
      </c>
      <c r="Q223" s="31" t="s">
        <v>157</v>
      </c>
      <c r="R223" s="31" t="s">
        <v>157</v>
      </c>
      <c r="S223" s="31" t="s">
        <v>162</v>
      </c>
      <c r="T223" s="31" t="s">
        <v>157</v>
      </c>
      <c r="U223" s="31" t="s">
        <v>157</v>
      </c>
      <c r="V223" s="31" t="s">
        <v>157</v>
      </c>
      <c r="W223" s="31" t="s">
        <v>157</v>
      </c>
      <c r="X223" s="31" t="s">
        <v>157</v>
      </c>
      <c r="Y223" s="31" t="s">
        <v>157</v>
      </c>
      <c r="Z223" s="31" t="s">
        <v>157</v>
      </c>
      <c r="AA223" s="31" t="s">
        <v>157</v>
      </c>
      <c r="AB223" s="31" t="s">
        <v>157</v>
      </c>
      <c r="AC223" s="31" t="s">
        <v>157</v>
      </c>
      <c r="AD223" s="31" t="s">
        <v>157</v>
      </c>
      <c r="AE223" s="31" t="s">
        <v>157</v>
      </c>
      <c r="AF223" s="31" t="s">
        <v>157</v>
      </c>
      <c r="AG223" s="31" t="s">
        <v>157</v>
      </c>
      <c r="AH223" s="32" t="s">
        <v>5651</v>
      </c>
      <c r="AI223" s="32" t="s">
        <v>830</v>
      </c>
      <c r="AJ223" s="32" t="s">
        <v>5652</v>
      </c>
      <c r="AK223" s="32" t="s">
        <v>164</v>
      </c>
      <c r="AL223" s="32" t="s">
        <v>5653</v>
      </c>
      <c r="AM223" s="32" t="s">
        <v>5654</v>
      </c>
      <c r="AN223" s="32" t="s">
        <v>233</v>
      </c>
      <c r="AO223" s="32" t="s">
        <v>157</v>
      </c>
      <c r="AP223" s="32" t="s">
        <v>157</v>
      </c>
      <c r="AQ223" s="32" t="s">
        <v>157</v>
      </c>
      <c r="AR223" s="32" t="s">
        <v>157</v>
      </c>
      <c r="AS223" s="32" t="s">
        <v>5655</v>
      </c>
      <c r="AT223" s="32" t="s">
        <v>259</v>
      </c>
      <c r="AU223" s="32" t="s">
        <v>157</v>
      </c>
      <c r="AV223" s="32" t="s">
        <v>157</v>
      </c>
      <c r="AW223" s="32" t="s">
        <v>157</v>
      </c>
      <c r="AX223" s="32" t="s">
        <v>157</v>
      </c>
      <c r="AY223" s="32" t="s">
        <v>4603</v>
      </c>
      <c r="AZ223" s="32" t="s">
        <v>162</v>
      </c>
      <c r="BA223" s="32" t="s">
        <v>157</v>
      </c>
      <c r="BB223" s="32" t="s">
        <v>157</v>
      </c>
      <c r="BC223" s="32" t="s">
        <v>157</v>
      </c>
      <c r="BD223" s="32" t="s">
        <v>157</v>
      </c>
      <c r="BE223" s="32" t="s">
        <v>157</v>
      </c>
      <c r="BF223" s="32" t="s">
        <v>157</v>
      </c>
      <c r="BG223" s="32" t="s">
        <v>5656</v>
      </c>
      <c r="BH223" s="32" t="s">
        <v>157</v>
      </c>
      <c r="BI223" s="32" t="s">
        <v>259</v>
      </c>
      <c r="BJ223" s="32" t="s">
        <v>157</v>
      </c>
      <c r="BK223" s="32" t="s">
        <v>157</v>
      </c>
      <c r="BL223" s="32" t="s">
        <v>157</v>
      </c>
      <c r="BM223" s="32" t="s">
        <v>157</v>
      </c>
      <c r="BN223" s="33" t="s">
        <v>162</v>
      </c>
      <c r="BO223" s="33" t="s">
        <v>157</v>
      </c>
      <c r="BP223" s="33" t="s">
        <v>157</v>
      </c>
      <c r="BQ223" s="33" t="s">
        <v>157</v>
      </c>
      <c r="BR223" s="33" t="s">
        <v>157</v>
      </c>
      <c r="BS223" s="33" t="s">
        <v>157</v>
      </c>
      <c r="BT223" s="33" t="s">
        <v>157</v>
      </c>
      <c r="BU223" s="34" t="s">
        <v>162</v>
      </c>
      <c r="BV223" s="34" t="s">
        <v>157</v>
      </c>
      <c r="BW223" s="34" t="s">
        <v>162</v>
      </c>
      <c r="BX223" s="34" t="s">
        <v>157</v>
      </c>
      <c r="BY223" s="35" t="s">
        <v>264</v>
      </c>
      <c r="BZ223" s="35" t="s">
        <v>580</v>
      </c>
      <c r="CA223" s="35" t="s">
        <v>580</v>
      </c>
    </row>
    <row r="224" spans="1:79" x14ac:dyDescent="0.25">
      <c r="A224" s="30" t="s">
        <v>429</v>
      </c>
      <c r="B224" s="43" t="e">
        <f>VLOOKUP(A224,'2018 Yes Tab'!A$2:B$307,2,FALSE)</f>
        <v>#N/A</v>
      </c>
      <c r="C224" s="43"/>
      <c r="D224" s="30" t="s">
        <v>430</v>
      </c>
      <c r="E224" s="30" t="s">
        <v>431</v>
      </c>
      <c r="F224" s="51">
        <f>VLOOKUP(A224,Population!A126:C1069,2,FALSE)</f>
        <v>823</v>
      </c>
      <c r="G224" s="30" t="s">
        <v>164</v>
      </c>
      <c r="H224" s="31" t="s">
        <v>432</v>
      </c>
      <c r="I224" s="31" t="s">
        <v>164</v>
      </c>
      <c r="J224" s="31" t="s">
        <v>433</v>
      </c>
      <c r="K224" s="31" t="s">
        <v>233</v>
      </c>
      <c r="L224" s="31" t="s">
        <v>157</v>
      </c>
      <c r="M224" s="31" t="s">
        <v>434</v>
      </c>
      <c r="N224" s="31" t="s">
        <v>435</v>
      </c>
      <c r="O224" s="31" t="s">
        <v>436</v>
      </c>
      <c r="P224" s="31" t="s">
        <v>437</v>
      </c>
      <c r="Q224" s="31" t="s">
        <v>157</v>
      </c>
      <c r="R224" s="31" t="s">
        <v>438</v>
      </c>
      <c r="S224" s="31" t="s">
        <v>164</v>
      </c>
      <c r="T224" s="31" t="s">
        <v>439</v>
      </c>
      <c r="U224" s="31" t="s">
        <v>233</v>
      </c>
      <c r="V224" s="31" t="s">
        <v>157</v>
      </c>
      <c r="W224" s="31" t="s">
        <v>440</v>
      </c>
      <c r="X224" s="31" t="s">
        <v>435</v>
      </c>
      <c r="Y224" s="31" t="s">
        <v>441</v>
      </c>
      <c r="Z224" s="31" t="s">
        <v>442</v>
      </c>
      <c r="AA224" s="31" t="s">
        <v>157</v>
      </c>
      <c r="AB224" s="31" t="s">
        <v>259</v>
      </c>
      <c r="AC224" s="31" t="s">
        <v>157</v>
      </c>
      <c r="AD224" s="31" t="s">
        <v>157</v>
      </c>
      <c r="AE224" s="31" t="s">
        <v>157</v>
      </c>
      <c r="AF224" s="31" t="s">
        <v>157</v>
      </c>
      <c r="AG224" s="31" t="s">
        <v>157</v>
      </c>
      <c r="AH224" s="32" t="s">
        <v>443</v>
      </c>
      <c r="AI224" s="32" t="s">
        <v>444</v>
      </c>
      <c r="AJ224" s="32" t="s">
        <v>445</v>
      </c>
      <c r="AK224" s="32" t="s">
        <v>164</v>
      </c>
      <c r="AL224" s="32" t="s">
        <v>446</v>
      </c>
      <c r="AM224" s="32" t="s">
        <v>440</v>
      </c>
      <c r="AN224" s="32" t="s">
        <v>233</v>
      </c>
      <c r="AO224" s="32" t="s">
        <v>157</v>
      </c>
      <c r="AP224" s="32" t="s">
        <v>447</v>
      </c>
      <c r="AQ224" s="32" t="s">
        <v>448</v>
      </c>
      <c r="AR224" s="32" t="s">
        <v>157</v>
      </c>
      <c r="AS224" s="32" t="s">
        <v>157</v>
      </c>
      <c r="AT224" s="32" t="s">
        <v>259</v>
      </c>
      <c r="AU224" s="32" t="s">
        <v>157</v>
      </c>
      <c r="AV224" s="32" t="s">
        <v>157</v>
      </c>
      <c r="AW224" s="32" t="s">
        <v>157</v>
      </c>
      <c r="AX224" s="32" t="s">
        <v>157</v>
      </c>
      <c r="AY224" s="32" t="s">
        <v>449</v>
      </c>
      <c r="AZ224" s="32" t="s">
        <v>164</v>
      </c>
      <c r="BA224" s="32" t="s">
        <v>446</v>
      </c>
      <c r="BB224" s="32" t="s">
        <v>440</v>
      </c>
      <c r="BC224" s="32" t="s">
        <v>233</v>
      </c>
      <c r="BD224" s="32" t="s">
        <v>157</v>
      </c>
      <c r="BE224" s="32" t="s">
        <v>447</v>
      </c>
      <c r="BF224" s="32" t="s">
        <v>157</v>
      </c>
      <c r="BG224" s="32" t="s">
        <v>157</v>
      </c>
      <c r="BH224" s="32" t="s">
        <v>157</v>
      </c>
      <c r="BI224" s="32" t="s">
        <v>259</v>
      </c>
      <c r="BJ224" s="32" t="s">
        <v>157</v>
      </c>
      <c r="BK224" s="32" t="s">
        <v>157</v>
      </c>
      <c r="BL224" s="32" t="s">
        <v>157</v>
      </c>
      <c r="BM224" s="32" t="s">
        <v>157</v>
      </c>
      <c r="BN224" s="33" t="s">
        <v>162</v>
      </c>
      <c r="BO224" s="33" t="s">
        <v>157</v>
      </c>
      <c r="BP224" s="33" t="s">
        <v>157</v>
      </c>
      <c r="BQ224" s="33" t="s">
        <v>157</v>
      </c>
      <c r="BR224" s="33" t="s">
        <v>157</v>
      </c>
      <c r="BS224" s="33" t="s">
        <v>157</v>
      </c>
      <c r="BT224" s="33" t="s">
        <v>157</v>
      </c>
      <c r="BU224" s="34" t="s">
        <v>162</v>
      </c>
      <c r="BV224" s="34" t="s">
        <v>157</v>
      </c>
      <c r="BW224" s="34" t="s">
        <v>162</v>
      </c>
      <c r="BX224" s="34" t="s">
        <v>157</v>
      </c>
      <c r="BY224" s="35" t="s">
        <v>157</v>
      </c>
      <c r="BZ224" s="35" t="s">
        <v>157</v>
      </c>
      <c r="CA224" s="35" t="s">
        <v>157</v>
      </c>
    </row>
    <row r="225" spans="1:79" ht="45" x14ac:dyDescent="0.25">
      <c r="A225" s="30" t="s">
        <v>1755</v>
      </c>
      <c r="B225" s="43" t="e">
        <f>VLOOKUP(A225,'2018 Yes Tab'!A$2:B$307,2,FALSE)</f>
        <v>#N/A</v>
      </c>
      <c r="C225" s="43"/>
      <c r="D225" s="30" t="s">
        <v>1756</v>
      </c>
      <c r="E225" s="30" t="s">
        <v>1757</v>
      </c>
      <c r="F225" s="51">
        <f>VLOOKUP(A225,Population!A127:C1070,2,FALSE)</f>
        <v>764</v>
      </c>
      <c r="G225" s="30" t="s">
        <v>164</v>
      </c>
      <c r="H225" s="31" t="s">
        <v>1758</v>
      </c>
      <c r="I225" s="31" t="s">
        <v>164</v>
      </c>
      <c r="J225" s="31" t="s">
        <v>1759</v>
      </c>
      <c r="K225" s="31" t="s">
        <v>233</v>
      </c>
      <c r="L225" s="31" t="s">
        <v>157</v>
      </c>
      <c r="M225" s="31" t="s">
        <v>524</v>
      </c>
      <c r="N225" s="31" t="s">
        <v>1760</v>
      </c>
      <c r="O225" s="31" t="s">
        <v>1761</v>
      </c>
      <c r="P225" s="31" t="s">
        <v>1762</v>
      </c>
      <c r="Q225" s="31" t="s">
        <v>157</v>
      </c>
      <c r="R225" s="31" t="s">
        <v>1763</v>
      </c>
      <c r="S225" s="31" t="s">
        <v>162</v>
      </c>
      <c r="T225" s="31" t="s">
        <v>157</v>
      </c>
      <c r="U225" s="31" t="s">
        <v>157</v>
      </c>
      <c r="V225" s="31" t="s">
        <v>157</v>
      </c>
      <c r="W225" s="31" t="s">
        <v>157</v>
      </c>
      <c r="X225" s="31" t="s">
        <v>157</v>
      </c>
      <c r="Y225" s="31" t="s">
        <v>1764</v>
      </c>
      <c r="Z225" s="31" t="s">
        <v>1765</v>
      </c>
      <c r="AA225" s="31" t="s">
        <v>157</v>
      </c>
      <c r="AB225" s="31" t="s">
        <v>259</v>
      </c>
      <c r="AC225" s="31" t="s">
        <v>157</v>
      </c>
      <c r="AD225" s="31" t="s">
        <v>157</v>
      </c>
      <c r="AE225" s="31" t="s">
        <v>157</v>
      </c>
      <c r="AF225" s="31" t="s">
        <v>157</v>
      </c>
      <c r="AG225" s="31" t="s">
        <v>372</v>
      </c>
      <c r="AH225" s="32" t="s">
        <v>1766</v>
      </c>
      <c r="AI225" s="32" t="s">
        <v>1674</v>
      </c>
      <c r="AJ225" s="32" t="s">
        <v>1767</v>
      </c>
      <c r="AK225" s="32" t="s">
        <v>164</v>
      </c>
      <c r="AL225" s="32" t="s">
        <v>690</v>
      </c>
      <c r="AM225" s="32" t="s">
        <v>176</v>
      </c>
      <c r="AN225" s="32" t="s">
        <v>233</v>
      </c>
      <c r="AO225" s="32" t="s">
        <v>157</v>
      </c>
      <c r="AP225" s="32" t="s">
        <v>1768</v>
      </c>
      <c r="AQ225" s="32" t="s">
        <v>157</v>
      </c>
      <c r="AR225" s="32" t="s">
        <v>157</v>
      </c>
      <c r="AS225" s="32" t="s">
        <v>157</v>
      </c>
      <c r="AT225" s="32" t="s">
        <v>247</v>
      </c>
      <c r="AU225" s="32" t="s">
        <v>157</v>
      </c>
      <c r="AV225" s="32" t="s">
        <v>1769</v>
      </c>
      <c r="AW225" s="32" t="s">
        <v>157</v>
      </c>
      <c r="AX225" s="32" t="s">
        <v>157</v>
      </c>
      <c r="AY225" s="32" t="s">
        <v>157</v>
      </c>
      <c r="AZ225" s="32" t="s">
        <v>164</v>
      </c>
      <c r="BA225" s="32" t="s">
        <v>157</v>
      </c>
      <c r="BB225" s="32" t="s">
        <v>157</v>
      </c>
      <c r="BC225" s="32" t="s">
        <v>233</v>
      </c>
      <c r="BD225" s="32" t="s">
        <v>157</v>
      </c>
      <c r="BE225" s="32" t="s">
        <v>157</v>
      </c>
      <c r="BF225" s="32" t="s">
        <v>157</v>
      </c>
      <c r="BG225" s="32" t="s">
        <v>157</v>
      </c>
      <c r="BH225" s="32" t="s">
        <v>157</v>
      </c>
      <c r="BI225" s="32" t="s">
        <v>247</v>
      </c>
      <c r="BJ225" s="32" t="s">
        <v>157</v>
      </c>
      <c r="BK225" s="32" t="s">
        <v>1770</v>
      </c>
      <c r="BL225" s="32" t="s">
        <v>157</v>
      </c>
      <c r="BM225" s="32" t="s">
        <v>157</v>
      </c>
      <c r="BN225" s="33" t="s">
        <v>162</v>
      </c>
      <c r="BO225" s="33" t="s">
        <v>157</v>
      </c>
      <c r="BP225" s="33" t="s">
        <v>157</v>
      </c>
      <c r="BQ225" s="33" t="s">
        <v>157</v>
      </c>
      <c r="BR225" s="33" t="s">
        <v>157</v>
      </c>
      <c r="BS225" s="33" t="s">
        <v>157</v>
      </c>
      <c r="BT225" s="33" t="s">
        <v>157</v>
      </c>
      <c r="BU225" s="34" t="s">
        <v>162</v>
      </c>
      <c r="BV225" s="34" t="s">
        <v>157</v>
      </c>
      <c r="BW225" s="34" t="s">
        <v>164</v>
      </c>
      <c r="BX225" s="34" t="s">
        <v>1771</v>
      </c>
      <c r="BY225" s="35" t="s">
        <v>372</v>
      </c>
      <c r="BZ225" s="35" t="s">
        <v>157</v>
      </c>
      <c r="CA225" s="35" t="s">
        <v>157</v>
      </c>
    </row>
    <row r="226" spans="1:79" ht="105" x14ac:dyDescent="0.25">
      <c r="A226" s="30" t="s">
        <v>2530</v>
      </c>
      <c r="B226" s="43" t="e">
        <f>VLOOKUP(A226,'2018 Yes Tab'!A$2:B$307,2,FALSE)</f>
        <v>#N/A</v>
      </c>
      <c r="C226" s="43"/>
      <c r="D226" s="30" t="s">
        <v>2531</v>
      </c>
      <c r="E226" s="30" t="s">
        <v>2532</v>
      </c>
      <c r="F226" s="51">
        <v>7024</v>
      </c>
      <c r="G226" s="30" t="s">
        <v>164</v>
      </c>
      <c r="H226" s="31" t="s">
        <v>1733</v>
      </c>
      <c r="I226" s="31" t="s">
        <v>164</v>
      </c>
      <c r="J226" s="31" t="s">
        <v>2533</v>
      </c>
      <c r="K226" s="31" t="s">
        <v>233</v>
      </c>
      <c r="L226" s="31" t="s">
        <v>157</v>
      </c>
      <c r="M226" s="31" t="s">
        <v>273</v>
      </c>
      <c r="N226" s="31" t="s">
        <v>2534</v>
      </c>
      <c r="O226" s="31" t="s">
        <v>2535</v>
      </c>
      <c r="P226" s="31" t="s">
        <v>2536</v>
      </c>
      <c r="Q226" s="31" t="s">
        <v>2537</v>
      </c>
      <c r="R226" s="31" t="s">
        <v>2538</v>
      </c>
      <c r="S226" s="31" t="s">
        <v>164</v>
      </c>
      <c r="T226" s="31" t="s">
        <v>2539</v>
      </c>
      <c r="U226" s="31" t="s">
        <v>233</v>
      </c>
      <c r="V226" s="31" t="s">
        <v>157</v>
      </c>
      <c r="W226" s="31" t="s">
        <v>273</v>
      </c>
      <c r="X226" s="31" t="s">
        <v>2540</v>
      </c>
      <c r="Y226" s="31" t="s">
        <v>157</v>
      </c>
      <c r="Z226" s="31" t="s">
        <v>157</v>
      </c>
      <c r="AA226" s="31" t="s">
        <v>157</v>
      </c>
      <c r="AB226" s="31" t="s">
        <v>809</v>
      </c>
      <c r="AC226" s="31" t="s">
        <v>157</v>
      </c>
      <c r="AD226" s="31" t="s">
        <v>157</v>
      </c>
      <c r="AE226" s="31" t="s">
        <v>157</v>
      </c>
      <c r="AF226" s="31" t="s">
        <v>157</v>
      </c>
      <c r="AG226" s="31" t="s">
        <v>157</v>
      </c>
      <c r="AH226" s="32" t="s">
        <v>1733</v>
      </c>
      <c r="AI226" s="32" t="s">
        <v>2538</v>
      </c>
      <c r="AJ226" s="32" t="s">
        <v>2541</v>
      </c>
      <c r="AK226" s="32" t="s">
        <v>164</v>
      </c>
      <c r="AL226" s="32" t="s">
        <v>2542</v>
      </c>
      <c r="AM226" s="32" t="s">
        <v>2543</v>
      </c>
      <c r="AN226" s="32" t="s">
        <v>233</v>
      </c>
      <c r="AO226" s="32" t="s">
        <v>157</v>
      </c>
      <c r="AP226" s="32" t="s">
        <v>2543</v>
      </c>
      <c r="AQ226" s="32" t="s">
        <v>2544</v>
      </c>
      <c r="AR226" s="32" t="s">
        <v>157</v>
      </c>
      <c r="AS226" s="32" t="s">
        <v>157</v>
      </c>
      <c r="AT226" s="32" t="s">
        <v>2366</v>
      </c>
      <c r="AU226" s="32" t="s">
        <v>157</v>
      </c>
      <c r="AV226" s="32" t="s">
        <v>157</v>
      </c>
      <c r="AW226" s="32" t="s">
        <v>157</v>
      </c>
      <c r="AX226" s="32" t="s">
        <v>157</v>
      </c>
      <c r="AY226" s="32" t="s">
        <v>2544</v>
      </c>
      <c r="AZ226" s="32" t="s">
        <v>164</v>
      </c>
      <c r="BA226" s="32" t="s">
        <v>2545</v>
      </c>
      <c r="BB226" s="32" t="s">
        <v>2546</v>
      </c>
      <c r="BC226" s="32" t="s">
        <v>233</v>
      </c>
      <c r="BD226" s="32" t="s">
        <v>157</v>
      </c>
      <c r="BE226" s="32" t="s">
        <v>2547</v>
      </c>
      <c r="BF226" s="32" t="s">
        <v>2544</v>
      </c>
      <c r="BG226" s="32" t="s">
        <v>157</v>
      </c>
      <c r="BH226" s="32" t="s">
        <v>157</v>
      </c>
      <c r="BI226" s="32" t="s">
        <v>2366</v>
      </c>
      <c r="BJ226" s="32" t="s">
        <v>157</v>
      </c>
      <c r="BK226" s="32" t="s">
        <v>157</v>
      </c>
      <c r="BL226" s="32" t="s">
        <v>157</v>
      </c>
      <c r="BM226" s="32" t="s">
        <v>157</v>
      </c>
      <c r="BN226" s="33" t="s">
        <v>164</v>
      </c>
      <c r="BO226" s="33" t="s">
        <v>1632</v>
      </c>
      <c r="BP226" s="33" t="s">
        <v>1695</v>
      </c>
      <c r="BQ226" s="33" t="s">
        <v>233</v>
      </c>
      <c r="BR226" s="33" t="s">
        <v>157</v>
      </c>
      <c r="BS226" s="33" t="s">
        <v>157</v>
      </c>
      <c r="BT226" s="33" t="s">
        <v>157</v>
      </c>
      <c r="BU226" s="34" t="s">
        <v>162</v>
      </c>
      <c r="BV226" s="34" t="s">
        <v>157</v>
      </c>
      <c r="BW226" s="34" t="s">
        <v>162</v>
      </c>
      <c r="BX226" s="34" t="s">
        <v>157</v>
      </c>
      <c r="BY226" s="35" t="s">
        <v>2548</v>
      </c>
      <c r="BZ226" s="35" t="s">
        <v>2549</v>
      </c>
      <c r="CA226" s="35" t="s">
        <v>2550</v>
      </c>
    </row>
    <row r="227" spans="1:79" ht="45" x14ac:dyDescent="0.25">
      <c r="A227" s="30" t="s">
        <v>3654</v>
      </c>
      <c r="B227" s="43" t="e">
        <f>VLOOKUP(A227,'2018 Yes Tab'!A$2:B$307,2,FALSE)</f>
        <v>#N/A</v>
      </c>
      <c r="C227" s="43"/>
      <c r="D227" s="30" t="s">
        <v>3655</v>
      </c>
      <c r="E227" s="30" t="s">
        <v>3656</v>
      </c>
      <c r="F227" s="51">
        <f>VLOOKUP(A227,Population!A129:C1072,2,FALSE)</f>
        <v>703</v>
      </c>
      <c r="G227" s="30" t="s">
        <v>164</v>
      </c>
      <c r="H227" s="31" t="s">
        <v>3657</v>
      </c>
      <c r="I227" s="31" t="s">
        <v>164</v>
      </c>
      <c r="J227" s="31" t="s">
        <v>3658</v>
      </c>
      <c r="K227" s="31" t="s">
        <v>233</v>
      </c>
      <c r="L227" s="31" t="s">
        <v>157</v>
      </c>
      <c r="M227" s="31" t="s">
        <v>244</v>
      </c>
      <c r="N227" s="31" t="s">
        <v>188</v>
      </c>
      <c r="O227" s="31" t="s">
        <v>3659</v>
      </c>
      <c r="P227" s="31" t="s">
        <v>3660</v>
      </c>
      <c r="Q227" s="31" t="s">
        <v>157</v>
      </c>
      <c r="R227" s="31" t="s">
        <v>1800</v>
      </c>
      <c r="S227" s="31" t="s">
        <v>164</v>
      </c>
      <c r="T227" s="31" t="s">
        <v>3658</v>
      </c>
      <c r="U227" s="31" t="s">
        <v>233</v>
      </c>
      <c r="V227" s="31" t="s">
        <v>157</v>
      </c>
      <c r="W227" s="31" t="s">
        <v>244</v>
      </c>
      <c r="X227" s="31" t="s">
        <v>188</v>
      </c>
      <c r="Y227" s="31" t="s">
        <v>3661</v>
      </c>
      <c r="Z227" s="31" t="s">
        <v>3662</v>
      </c>
      <c r="AA227" s="31" t="s">
        <v>157</v>
      </c>
      <c r="AB227" s="31" t="s">
        <v>241</v>
      </c>
      <c r="AC227" s="31" t="s">
        <v>157</v>
      </c>
      <c r="AD227" s="31" t="s">
        <v>3663</v>
      </c>
      <c r="AE227" s="31" t="s">
        <v>157</v>
      </c>
      <c r="AF227" s="31" t="s">
        <v>157</v>
      </c>
      <c r="AG227" s="31" t="s">
        <v>157</v>
      </c>
      <c r="AH227" s="32" t="s">
        <v>3657</v>
      </c>
      <c r="AI227" s="32" t="s">
        <v>574</v>
      </c>
      <c r="AJ227" s="32" t="s">
        <v>1102</v>
      </c>
      <c r="AK227" s="32" t="s">
        <v>164</v>
      </c>
      <c r="AL227" s="32" t="s">
        <v>1102</v>
      </c>
      <c r="AM227" s="32" t="s">
        <v>157</v>
      </c>
      <c r="AN227" s="32" t="s">
        <v>157</v>
      </c>
      <c r="AO227" s="32" t="s">
        <v>157</v>
      </c>
      <c r="AP227" s="32" t="s">
        <v>157</v>
      </c>
      <c r="AQ227" s="32" t="s">
        <v>1102</v>
      </c>
      <c r="AR227" s="32" t="s">
        <v>1102</v>
      </c>
      <c r="AS227" s="32" t="s">
        <v>157</v>
      </c>
      <c r="AT227" s="32" t="s">
        <v>259</v>
      </c>
      <c r="AU227" s="32" t="s">
        <v>1102</v>
      </c>
      <c r="AV227" s="32" t="s">
        <v>157</v>
      </c>
      <c r="AW227" s="32" t="s">
        <v>157</v>
      </c>
      <c r="AX227" s="32" t="s">
        <v>157</v>
      </c>
      <c r="AY227" s="32" t="s">
        <v>640</v>
      </c>
      <c r="AZ227" s="32" t="s">
        <v>164</v>
      </c>
      <c r="BA227" s="32" t="s">
        <v>640</v>
      </c>
      <c r="BB227" s="32" t="s">
        <v>157</v>
      </c>
      <c r="BC227" s="32" t="s">
        <v>157</v>
      </c>
      <c r="BD227" s="32" t="s">
        <v>157</v>
      </c>
      <c r="BE227" s="32" t="s">
        <v>157</v>
      </c>
      <c r="BF227" s="32" t="s">
        <v>640</v>
      </c>
      <c r="BG227" s="32" t="s">
        <v>640</v>
      </c>
      <c r="BH227" s="32" t="s">
        <v>157</v>
      </c>
      <c r="BI227" s="32" t="s">
        <v>259</v>
      </c>
      <c r="BJ227" s="32" t="s">
        <v>640</v>
      </c>
      <c r="BK227" s="32" t="s">
        <v>157</v>
      </c>
      <c r="BL227" s="32" t="s">
        <v>157</v>
      </c>
      <c r="BM227" s="32" t="s">
        <v>157</v>
      </c>
      <c r="BN227" s="33" t="s">
        <v>162</v>
      </c>
      <c r="BO227" s="33" t="s">
        <v>157</v>
      </c>
      <c r="BP227" s="33" t="s">
        <v>157</v>
      </c>
      <c r="BQ227" s="33" t="s">
        <v>157</v>
      </c>
      <c r="BR227" s="33" t="s">
        <v>157</v>
      </c>
      <c r="BS227" s="33" t="s">
        <v>157</v>
      </c>
      <c r="BT227" s="33" t="s">
        <v>157</v>
      </c>
      <c r="BU227" s="34" t="s">
        <v>162</v>
      </c>
      <c r="BV227" s="34" t="s">
        <v>157</v>
      </c>
      <c r="BW227" s="34" t="s">
        <v>162</v>
      </c>
      <c r="BX227" s="34" t="s">
        <v>157</v>
      </c>
      <c r="BY227" s="35" t="s">
        <v>3664</v>
      </c>
      <c r="BZ227" s="35" t="s">
        <v>162</v>
      </c>
      <c r="CA227" s="35" t="s">
        <v>157</v>
      </c>
    </row>
    <row r="228" spans="1:79" ht="90" x14ac:dyDescent="0.25">
      <c r="A228" s="30" t="s">
        <v>2676</v>
      </c>
      <c r="B228" s="43" t="e">
        <f>VLOOKUP(A228,'2018 Yes Tab'!A$2:B$307,2,FALSE)</f>
        <v>#N/A</v>
      </c>
      <c r="C228" s="43"/>
      <c r="D228" s="30" t="s">
        <v>2677</v>
      </c>
      <c r="E228" s="30" t="s">
        <v>2678</v>
      </c>
      <c r="F228" s="51">
        <f>VLOOKUP(A228,Population!A130:C1073,2,FALSE)</f>
        <v>180</v>
      </c>
      <c r="G228" s="30" t="s">
        <v>164</v>
      </c>
      <c r="H228" s="31" t="s">
        <v>1877</v>
      </c>
      <c r="I228" s="31" t="s">
        <v>164</v>
      </c>
      <c r="J228" s="31" t="s">
        <v>623</v>
      </c>
      <c r="K228" s="31" t="s">
        <v>233</v>
      </c>
      <c r="L228" s="31" t="s">
        <v>157</v>
      </c>
      <c r="M228" s="31" t="s">
        <v>524</v>
      </c>
      <c r="N228" s="31" t="s">
        <v>2679</v>
      </c>
      <c r="O228" s="31" t="s">
        <v>2680</v>
      </c>
      <c r="P228" s="31" t="s">
        <v>2681</v>
      </c>
      <c r="Q228" s="31" t="s">
        <v>157</v>
      </c>
      <c r="R228" s="31" t="s">
        <v>176</v>
      </c>
      <c r="S228" s="31" t="s">
        <v>164</v>
      </c>
      <c r="T228" s="31" t="s">
        <v>623</v>
      </c>
      <c r="U228" s="31" t="s">
        <v>233</v>
      </c>
      <c r="V228" s="31" t="s">
        <v>157</v>
      </c>
      <c r="W228" s="31" t="s">
        <v>524</v>
      </c>
      <c r="X228" s="31" t="s">
        <v>2682</v>
      </c>
      <c r="Y228" s="31" t="s">
        <v>2683</v>
      </c>
      <c r="Z228" s="31" t="s">
        <v>2684</v>
      </c>
      <c r="AA228" s="31" t="s">
        <v>157</v>
      </c>
      <c r="AB228" s="31" t="s">
        <v>259</v>
      </c>
      <c r="AC228" s="31" t="s">
        <v>157</v>
      </c>
      <c r="AD228" s="31" t="s">
        <v>157</v>
      </c>
      <c r="AE228" s="31" t="s">
        <v>157</v>
      </c>
      <c r="AF228" s="31" t="s">
        <v>157</v>
      </c>
      <c r="AG228" s="31" t="s">
        <v>157</v>
      </c>
      <c r="AH228" s="32" t="s">
        <v>2685</v>
      </c>
      <c r="AI228" s="32" t="s">
        <v>176</v>
      </c>
      <c r="AJ228" s="32" t="s">
        <v>762</v>
      </c>
      <c r="AK228" s="32" t="s">
        <v>164</v>
      </c>
      <c r="AL228" s="32" t="s">
        <v>762</v>
      </c>
      <c r="AM228" s="32" t="s">
        <v>524</v>
      </c>
      <c r="AN228" s="32" t="s">
        <v>157</v>
      </c>
      <c r="AO228" s="32" t="s">
        <v>157</v>
      </c>
      <c r="AP228" s="32" t="s">
        <v>2686</v>
      </c>
      <c r="AQ228" s="32" t="s">
        <v>157</v>
      </c>
      <c r="AR228" s="32" t="s">
        <v>245</v>
      </c>
      <c r="AS228" s="32" t="s">
        <v>157</v>
      </c>
      <c r="AT228" s="32" t="s">
        <v>247</v>
      </c>
      <c r="AU228" s="32" t="s">
        <v>157</v>
      </c>
      <c r="AV228" s="32" t="s">
        <v>2687</v>
      </c>
      <c r="AW228" s="32" t="s">
        <v>157</v>
      </c>
      <c r="AX228" s="32" t="s">
        <v>157</v>
      </c>
      <c r="AY228" s="32" t="s">
        <v>762</v>
      </c>
      <c r="AZ228" s="32" t="s">
        <v>164</v>
      </c>
      <c r="BA228" s="32" t="s">
        <v>762</v>
      </c>
      <c r="BB228" s="32" t="s">
        <v>524</v>
      </c>
      <c r="BC228" s="32" t="s">
        <v>233</v>
      </c>
      <c r="BD228" s="32" t="s">
        <v>157</v>
      </c>
      <c r="BE228" s="32" t="s">
        <v>2686</v>
      </c>
      <c r="BF228" s="32" t="s">
        <v>157</v>
      </c>
      <c r="BG228" s="32" t="s">
        <v>245</v>
      </c>
      <c r="BH228" s="32" t="s">
        <v>157</v>
      </c>
      <c r="BI228" s="32" t="s">
        <v>247</v>
      </c>
      <c r="BJ228" s="32" t="s">
        <v>157</v>
      </c>
      <c r="BK228" s="32" t="s">
        <v>2687</v>
      </c>
      <c r="BL228" s="32" t="s">
        <v>157</v>
      </c>
      <c r="BM228" s="32" t="s">
        <v>157</v>
      </c>
      <c r="BN228" s="33" t="s">
        <v>162</v>
      </c>
      <c r="BO228" s="33" t="s">
        <v>157</v>
      </c>
      <c r="BP228" s="33" t="s">
        <v>157</v>
      </c>
      <c r="BQ228" s="33" t="s">
        <v>157</v>
      </c>
      <c r="BR228" s="33" t="s">
        <v>157</v>
      </c>
      <c r="BS228" s="33" t="s">
        <v>157</v>
      </c>
      <c r="BT228" s="33" t="s">
        <v>157</v>
      </c>
      <c r="BU228" s="34" t="s">
        <v>162</v>
      </c>
      <c r="BV228" s="34" t="s">
        <v>157</v>
      </c>
      <c r="BW228" s="34" t="s">
        <v>162</v>
      </c>
      <c r="BX228" s="34" t="s">
        <v>157</v>
      </c>
      <c r="BY228" s="35" t="s">
        <v>580</v>
      </c>
      <c r="BZ228" s="35" t="s">
        <v>250</v>
      </c>
      <c r="CA228" s="35" t="s">
        <v>157</v>
      </c>
    </row>
    <row r="229" spans="1:79" ht="60" x14ac:dyDescent="0.25">
      <c r="A229" s="30" t="s">
        <v>2500</v>
      </c>
      <c r="B229" s="43" t="e">
        <f>VLOOKUP(A229,'2018 Yes Tab'!A$2:B$307,2,FALSE)</f>
        <v>#N/A</v>
      </c>
      <c r="C229" s="43"/>
      <c r="D229" s="30" t="s">
        <v>2501</v>
      </c>
      <c r="E229" s="30" t="s">
        <v>2502</v>
      </c>
      <c r="F229" s="51">
        <f>VLOOKUP(A229,Population!A133:C1076,2,FALSE)</f>
        <v>814</v>
      </c>
      <c r="G229" s="30" t="s">
        <v>164</v>
      </c>
      <c r="H229" s="31" t="s">
        <v>1984</v>
      </c>
      <c r="I229" s="31" t="s">
        <v>164</v>
      </c>
      <c r="J229" s="31" t="s">
        <v>1672</v>
      </c>
      <c r="K229" s="31" t="s">
        <v>233</v>
      </c>
      <c r="L229" s="31" t="s">
        <v>157</v>
      </c>
      <c r="M229" s="31" t="s">
        <v>273</v>
      </c>
      <c r="N229" s="31" t="s">
        <v>245</v>
      </c>
      <c r="O229" s="31" t="s">
        <v>2503</v>
      </c>
      <c r="P229" s="31" t="s">
        <v>2504</v>
      </c>
      <c r="Q229" s="31" t="s">
        <v>157</v>
      </c>
      <c r="R229" s="31" t="s">
        <v>1102</v>
      </c>
      <c r="S229" s="31" t="s">
        <v>164</v>
      </c>
      <c r="T229" s="31" t="s">
        <v>2505</v>
      </c>
      <c r="U229" s="31" t="s">
        <v>233</v>
      </c>
      <c r="V229" s="31" t="s">
        <v>157</v>
      </c>
      <c r="W229" s="31" t="s">
        <v>273</v>
      </c>
      <c r="X229" s="31" t="s">
        <v>245</v>
      </c>
      <c r="Y229" s="31" t="s">
        <v>2506</v>
      </c>
      <c r="Z229" s="31" t="s">
        <v>341</v>
      </c>
      <c r="AA229" s="31" t="s">
        <v>157</v>
      </c>
      <c r="AB229" s="31" t="s">
        <v>259</v>
      </c>
      <c r="AC229" s="31" t="s">
        <v>157</v>
      </c>
      <c r="AD229" s="31" t="s">
        <v>157</v>
      </c>
      <c r="AE229" s="31" t="s">
        <v>157</v>
      </c>
      <c r="AF229" s="31" t="s">
        <v>157</v>
      </c>
      <c r="AG229" s="31" t="s">
        <v>157</v>
      </c>
      <c r="AH229" s="32" t="s">
        <v>1984</v>
      </c>
      <c r="AI229" s="32" t="s">
        <v>1102</v>
      </c>
      <c r="AJ229" s="32" t="s">
        <v>2507</v>
      </c>
      <c r="AK229" s="32" t="s">
        <v>164</v>
      </c>
      <c r="AL229" s="32" t="s">
        <v>2508</v>
      </c>
      <c r="AM229" s="32" t="s">
        <v>273</v>
      </c>
      <c r="AN229" s="32" t="s">
        <v>233</v>
      </c>
      <c r="AO229" s="32" t="s">
        <v>157</v>
      </c>
      <c r="AP229" s="32" t="s">
        <v>1345</v>
      </c>
      <c r="AQ229" s="32" t="s">
        <v>157</v>
      </c>
      <c r="AR229" s="32" t="s">
        <v>1345</v>
      </c>
      <c r="AS229" s="32" t="s">
        <v>157</v>
      </c>
      <c r="AT229" s="32" t="s">
        <v>626</v>
      </c>
      <c r="AU229" s="32" t="s">
        <v>157</v>
      </c>
      <c r="AV229" s="32" t="s">
        <v>2509</v>
      </c>
      <c r="AW229" s="32" t="s">
        <v>157</v>
      </c>
      <c r="AX229" s="32" t="s">
        <v>157</v>
      </c>
      <c r="AY229" s="32" t="s">
        <v>2507</v>
      </c>
      <c r="AZ229" s="32" t="s">
        <v>164</v>
      </c>
      <c r="BA229" s="32" t="s">
        <v>2508</v>
      </c>
      <c r="BB229" s="32" t="s">
        <v>273</v>
      </c>
      <c r="BC229" s="32" t="s">
        <v>233</v>
      </c>
      <c r="BD229" s="32" t="s">
        <v>157</v>
      </c>
      <c r="BE229" s="32" t="s">
        <v>1345</v>
      </c>
      <c r="BF229" s="32" t="s">
        <v>157</v>
      </c>
      <c r="BG229" s="32" t="s">
        <v>157</v>
      </c>
      <c r="BH229" s="32" t="s">
        <v>157</v>
      </c>
      <c r="BI229" s="32" t="s">
        <v>626</v>
      </c>
      <c r="BJ229" s="32" t="s">
        <v>157</v>
      </c>
      <c r="BK229" s="32" t="s">
        <v>157</v>
      </c>
      <c r="BL229" s="32" t="s">
        <v>157</v>
      </c>
      <c r="BM229" s="32" t="s">
        <v>157</v>
      </c>
      <c r="BN229" s="33" t="s">
        <v>210</v>
      </c>
      <c r="BO229" s="33" t="s">
        <v>157</v>
      </c>
      <c r="BP229" s="33" t="s">
        <v>157</v>
      </c>
      <c r="BQ229" s="33" t="s">
        <v>157</v>
      </c>
      <c r="BR229" s="33" t="s">
        <v>157</v>
      </c>
      <c r="BS229" s="33" t="s">
        <v>157</v>
      </c>
      <c r="BT229" s="33" t="s">
        <v>157</v>
      </c>
      <c r="BU229" s="34" t="s">
        <v>162</v>
      </c>
      <c r="BV229" s="34" t="s">
        <v>157</v>
      </c>
      <c r="BW229" s="34" t="s">
        <v>162</v>
      </c>
      <c r="BX229" s="34" t="s">
        <v>157</v>
      </c>
      <c r="BY229" s="35" t="s">
        <v>157</v>
      </c>
      <c r="BZ229" s="35" t="s">
        <v>157</v>
      </c>
      <c r="CA229" s="35" t="s">
        <v>2510</v>
      </c>
    </row>
    <row r="230" spans="1:79" ht="45" x14ac:dyDescent="0.25">
      <c r="A230" s="30" t="s">
        <v>5882</v>
      </c>
      <c r="B230" s="43" t="e">
        <f>VLOOKUP(A230,'2018 Yes Tab'!A$2:B$307,2,FALSE)</f>
        <v>#N/A</v>
      </c>
      <c r="C230" s="43"/>
      <c r="D230" s="30" t="s">
        <v>1775</v>
      </c>
      <c r="E230" s="30" t="s">
        <v>1776</v>
      </c>
      <c r="F230" s="51">
        <v>1215</v>
      </c>
      <c r="G230" s="30" t="s">
        <v>164</v>
      </c>
      <c r="H230" s="31" t="s">
        <v>1777</v>
      </c>
      <c r="I230" s="31" t="s">
        <v>164</v>
      </c>
      <c r="J230" s="31" t="s">
        <v>1778</v>
      </c>
      <c r="K230" s="31" t="s">
        <v>233</v>
      </c>
      <c r="L230" s="31" t="s">
        <v>157</v>
      </c>
      <c r="M230" s="31" t="s">
        <v>503</v>
      </c>
      <c r="N230" s="31" t="s">
        <v>1779</v>
      </c>
      <c r="O230" s="31" t="s">
        <v>1780</v>
      </c>
      <c r="P230" s="31" t="s">
        <v>1781</v>
      </c>
      <c r="Q230" s="31" t="s">
        <v>157</v>
      </c>
      <c r="R230" s="31" t="s">
        <v>640</v>
      </c>
      <c r="S230" s="31" t="s">
        <v>164</v>
      </c>
      <c r="T230" s="31" t="s">
        <v>1778</v>
      </c>
      <c r="U230" s="31" t="s">
        <v>233</v>
      </c>
      <c r="V230" s="31" t="s">
        <v>157</v>
      </c>
      <c r="W230" s="31" t="s">
        <v>503</v>
      </c>
      <c r="X230" s="31" t="s">
        <v>1779</v>
      </c>
      <c r="Y230" s="31" t="s">
        <v>1782</v>
      </c>
      <c r="Z230" s="31" t="s">
        <v>1783</v>
      </c>
      <c r="AA230" s="31" t="s">
        <v>157</v>
      </c>
      <c r="AB230" s="31" t="s">
        <v>241</v>
      </c>
      <c r="AC230" s="31" t="s">
        <v>157</v>
      </c>
      <c r="AD230" s="31" t="s">
        <v>1784</v>
      </c>
      <c r="AE230" s="31" t="s">
        <v>157</v>
      </c>
      <c r="AF230" s="31" t="s">
        <v>157</v>
      </c>
      <c r="AG230" s="31" t="s">
        <v>157</v>
      </c>
      <c r="AH230" s="32" t="s">
        <v>1777</v>
      </c>
      <c r="AI230" s="32" t="s">
        <v>640</v>
      </c>
      <c r="AJ230" s="32" t="s">
        <v>1457</v>
      </c>
      <c r="AK230" s="32" t="s">
        <v>164</v>
      </c>
      <c r="AL230" s="32" t="s">
        <v>1785</v>
      </c>
      <c r="AM230" s="32" t="s">
        <v>1786</v>
      </c>
      <c r="AN230" s="32" t="s">
        <v>233</v>
      </c>
      <c r="AO230" s="32" t="s">
        <v>157</v>
      </c>
      <c r="AP230" s="32" t="s">
        <v>1787</v>
      </c>
      <c r="AQ230" s="32" t="s">
        <v>157</v>
      </c>
      <c r="AR230" s="32" t="s">
        <v>157</v>
      </c>
      <c r="AS230" s="32" t="s">
        <v>157</v>
      </c>
      <c r="AT230" s="32" t="s">
        <v>259</v>
      </c>
      <c r="AU230" s="32" t="s">
        <v>157</v>
      </c>
      <c r="AV230" s="32" t="s">
        <v>157</v>
      </c>
      <c r="AW230" s="32" t="s">
        <v>157</v>
      </c>
      <c r="AX230" s="32" t="s">
        <v>157</v>
      </c>
      <c r="AY230" s="32" t="s">
        <v>595</v>
      </c>
      <c r="AZ230" s="32" t="s">
        <v>164</v>
      </c>
      <c r="BA230" s="32" t="s">
        <v>1788</v>
      </c>
      <c r="BB230" s="32" t="s">
        <v>503</v>
      </c>
      <c r="BC230" s="32" t="s">
        <v>233</v>
      </c>
      <c r="BD230" s="32" t="s">
        <v>157</v>
      </c>
      <c r="BE230" s="32" t="s">
        <v>1787</v>
      </c>
      <c r="BF230" s="32" t="s">
        <v>157</v>
      </c>
      <c r="BG230" s="32" t="s">
        <v>157</v>
      </c>
      <c r="BH230" s="32" t="s">
        <v>157</v>
      </c>
      <c r="BI230" s="32" t="s">
        <v>259</v>
      </c>
      <c r="BJ230" s="32" t="s">
        <v>157</v>
      </c>
      <c r="BK230" s="32" t="s">
        <v>157</v>
      </c>
      <c r="BL230" s="32" t="s">
        <v>157</v>
      </c>
      <c r="BM230" s="32" t="s">
        <v>157</v>
      </c>
      <c r="BN230" s="33" t="s">
        <v>162</v>
      </c>
      <c r="BO230" s="33" t="s">
        <v>157</v>
      </c>
      <c r="BP230" s="33" t="s">
        <v>157</v>
      </c>
      <c r="BQ230" s="33" t="s">
        <v>157</v>
      </c>
      <c r="BR230" s="33" t="s">
        <v>157</v>
      </c>
      <c r="BS230" s="33" t="s">
        <v>157</v>
      </c>
      <c r="BT230" s="33" t="s">
        <v>157</v>
      </c>
      <c r="BU230" s="34" t="s">
        <v>162</v>
      </c>
      <c r="BV230" s="34" t="s">
        <v>157</v>
      </c>
      <c r="BW230" s="34" t="s">
        <v>164</v>
      </c>
      <c r="BX230" s="34" t="s">
        <v>245</v>
      </c>
      <c r="BY230" s="35" t="s">
        <v>1789</v>
      </c>
      <c r="BZ230" s="35" t="s">
        <v>157</v>
      </c>
      <c r="CA230" s="35" t="s">
        <v>157</v>
      </c>
    </row>
    <row r="231" spans="1:79" ht="30" x14ac:dyDescent="0.25">
      <c r="A231" s="30" t="s">
        <v>3145</v>
      </c>
      <c r="B231" s="43" t="e">
        <f>VLOOKUP(A231,'2018 Yes Tab'!A$2:B$307,2,FALSE)</f>
        <v>#N/A</v>
      </c>
      <c r="C231" s="43"/>
      <c r="D231" s="30" t="s">
        <v>3146</v>
      </c>
      <c r="E231" s="30" t="s">
        <v>3147</v>
      </c>
      <c r="F231" s="51">
        <v>10780</v>
      </c>
      <c r="G231" s="30" t="s">
        <v>164</v>
      </c>
      <c r="H231" s="31" t="s">
        <v>3148</v>
      </c>
      <c r="I231" s="31" t="s">
        <v>164</v>
      </c>
      <c r="J231" s="31" t="s">
        <v>3149</v>
      </c>
      <c r="K231" s="31" t="s">
        <v>167</v>
      </c>
      <c r="L231" s="31" t="s">
        <v>3150</v>
      </c>
      <c r="M231" s="31" t="s">
        <v>217</v>
      </c>
      <c r="N231" s="31" t="s">
        <v>3151</v>
      </c>
      <c r="O231" s="31" t="s">
        <v>3152</v>
      </c>
      <c r="P231" s="31" t="s">
        <v>3153</v>
      </c>
      <c r="Q231" s="31" t="s">
        <v>157</v>
      </c>
      <c r="R231" s="31" t="s">
        <v>3154</v>
      </c>
      <c r="S231" s="31" t="s">
        <v>164</v>
      </c>
      <c r="T231" s="31" t="s">
        <v>3149</v>
      </c>
      <c r="U231" s="31" t="s">
        <v>167</v>
      </c>
      <c r="V231" s="31" t="s">
        <v>3150</v>
      </c>
      <c r="W231" s="31" t="s">
        <v>217</v>
      </c>
      <c r="X231" s="31" t="s">
        <v>3151</v>
      </c>
      <c r="Y231" s="31" t="s">
        <v>3155</v>
      </c>
      <c r="Z231" s="31" t="s">
        <v>3156</v>
      </c>
      <c r="AA231" s="31" t="s">
        <v>157</v>
      </c>
      <c r="AB231" s="31" t="s">
        <v>259</v>
      </c>
      <c r="AC231" s="31" t="s">
        <v>3157</v>
      </c>
      <c r="AD231" s="31" t="s">
        <v>157</v>
      </c>
      <c r="AE231" s="31" t="s">
        <v>157</v>
      </c>
      <c r="AF231" s="31" t="s">
        <v>157</v>
      </c>
      <c r="AG231" s="31" t="s">
        <v>3158</v>
      </c>
      <c r="AH231" s="32" t="s">
        <v>3159</v>
      </c>
      <c r="AI231" s="32" t="s">
        <v>3160</v>
      </c>
      <c r="AJ231" s="32" t="s">
        <v>3161</v>
      </c>
      <c r="AK231" s="32" t="s">
        <v>164</v>
      </c>
      <c r="AL231" s="32" t="s">
        <v>3161</v>
      </c>
      <c r="AM231" s="32" t="s">
        <v>217</v>
      </c>
      <c r="AN231" s="32" t="s">
        <v>167</v>
      </c>
      <c r="AO231" s="32" t="s">
        <v>3150</v>
      </c>
      <c r="AP231" s="32" t="s">
        <v>3162</v>
      </c>
      <c r="AQ231" s="32" t="s">
        <v>157</v>
      </c>
      <c r="AR231" s="32" t="s">
        <v>157</v>
      </c>
      <c r="AS231" s="32" t="s">
        <v>157</v>
      </c>
      <c r="AT231" s="32" t="s">
        <v>157</v>
      </c>
      <c r="AU231" s="32" t="s">
        <v>157</v>
      </c>
      <c r="AV231" s="32" t="s">
        <v>157</v>
      </c>
      <c r="AW231" s="32" t="s">
        <v>157</v>
      </c>
      <c r="AX231" s="32" t="s">
        <v>157</v>
      </c>
      <c r="AY231" s="32" t="s">
        <v>3163</v>
      </c>
      <c r="AZ231" s="32" t="s">
        <v>164</v>
      </c>
      <c r="BA231" s="32" t="s">
        <v>3161</v>
      </c>
      <c r="BB231" s="32" t="s">
        <v>217</v>
      </c>
      <c r="BC231" s="32" t="s">
        <v>167</v>
      </c>
      <c r="BD231" s="32" t="s">
        <v>3150</v>
      </c>
      <c r="BE231" s="32" t="s">
        <v>3164</v>
      </c>
      <c r="BF231" s="32" t="s">
        <v>157</v>
      </c>
      <c r="BG231" s="32" t="s">
        <v>157</v>
      </c>
      <c r="BH231" s="32" t="s">
        <v>157</v>
      </c>
      <c r="BI231" s="32" t="s">
        <v>157</v>
      </c>
      <c r="BJ231" s="32" t="s">
        <v>157</v>
      </c>
      <c r="BK231" s="32" t="s">
        <v>157</v>
      </c>
      <c r="BL231" s="32" t="s">
        <v>157</v>
      </c>
      <c r="BM231" s="32" t="s">
        <v>157</v>
      </c>
      <c r="BN231" s="33" t="s">
        <v>162</v>
      </c>
      <c r="BO231" s="33" t="s">
        <v>157</v>
      </c>
      <c r="BP231" s="33" t="s">
        <v>157</v>
      </c>
      <c r="BQ231" s="33" t="s">
        <v>157</v>
      </c>
      <c r="BR231" s="33" t="s">
        <v>157</v>
      </c>
      <c r="BS231" s="33" t="s">
        <v>157</v>
      </c>
      <c r="BT231" s="33" t="s">
        <v>157</v>
      </c>
      <c r="BU231" s="34" t="s">
        <v>164</v>
      </c>
      <c r="BV231" s="34" t="s">
        <v>762</v>
      </c>
      <c r="BW231" s="34" t="s">
        <v>162</v>
      </c>
      <c r="BX231" s="34" t="s">
        <v>157</v>
      </c>
      <c r="BY231" s="35" t="s">
        <v>157</v>
      </c>
      <c r="BZ231" s="35" t="s">
        <v>157</v>
      </c>
      <c r="CA231" s="35" t="s">
        <v>157</v>
      </c>
    </row>
    <row r="232" spans="1:79" ht="60" x14ac:dyDescent="0.25">
      <c r="A232" s="30" t="s">
        <v>4944</v>
      </c>
      <c r="B232" s="43" t="e">
        <f>VLOOKUP(A232,'2018 Yes Tab'!A$2:B$307,2,FALSE)</f>
        <v>#N/A</v>
      </c>
      <c r="C232" s="43"/>
      <c r="D232" s="30" t="s">
        <v>4945</v>
      </c>
      <c r="E232" s="30" t="s">
        <v>4946</v>
      </c>
      <c r="F232" s="51">
        <f>VLOOKUP(A232,Population!A141:C1084,2,FALSE)</f>
        <v>1006</v>
      </c>
      <c r="G232" s="30" t="s">
        <v>164</v>
      </c>
      <c r="H232" s="31" t="s">
        <v>4947</v>
      </c>
      <c r="I232" s="31" t="s">
        <v>164</v>
      </c>
      <c r="J232" s="31" t="s">
        <v>4948</v>
      </c>
      <c r="K232" s="31" t="s">
        <v>233</v>
      </c>
      <c r="L232" s="31" t="s">
        <v>157</v>
      </c>
      <c r="M232" s="31" t="s">
        <v>503</v>
      </c>
      <c r="N232" s="31" t="s">
        <v>3515</v>
      </c>
      <c r="O232" s="31" t="s">
        <v>4949</v>
      </c>
      <c r="P232" s="31" t="s">
        <v>4950</v>
      </c>
      <c r="Q232" s="31" t="s">
        <v>157</v>
      </c>
      <c r="R232" s="31" t="s">
        <v>320</v>
      </c>
      <c r="S232" s="31" t="s">
        <v>164</v>
      </c>
      <c r="T232" s="31" t="s">
        <v>4948</v>
      </c>
      <c r="U232" s="31" t="s">
        <v>233</v>
      </c>
      <c r="V232" s="31" t="s">
        <v>157</v>
      </c>
      <c r="W232" s="31" t="s">
        <v>503</v>
      </c>
      <c r="X232" s="31" t="s">
        <v>3515</v>
      </c>
      <c r="Y232" s="31" t="s">
        <v>4951</v>
      </c>
      <c r="Z232" s="31" t="s">
        <v>4952</v>
      </c>
      <c r="AA232" s="31" t="s">
        <v>157</v>
      </c>
      <c r="AB232" s="31" t="s">
        <v>373</v>
      </c>
      <c r="AC232" s="31" t="s">
        <v>157</v>
      </c>
      <c r="AD232" s="31" t="s">
        <v>4953</v>
      </c>
      <c r="AE232" s="31" t="s">
        <v>157</v>
      </c>
      <c r="AF232" s="31" t="s">
        <v>157</v>
      </c>
      <c r="AG232" s="31" t="s">
        <v>157</v>
      </c>
      <c r="AH232" s="32" t="s">
        <v>4954</v>
      </c>
      <c r="AI232" s="32" t="s">
        <v>1801</v>
      </c>
      <c r="AJ232" s="32" t="s">
        <v>4955</v>
      </c>
      <c r="AK232" s="32" t="s">
        <v>164</v>
      </c>
      <c r="AL232" s="32" t="s">
        <v>4956</v>
      </c>
      <c r="AM232" s="32" t="s">
        <v>503</v>
      </c>
      <c r="AN232" s="32" t="s">
        <v>233</v>
      </c>
      <c r="AO232" s="32" t="s">
        <v>157</v>
      </c>
      <c r="AP232" s="32" t="s">
        <v>4355</v>
      </c>
      <c r="AQ232" s="32" t="s">
        <v>157</v>
      </c>
      <c r="AR232" s="32" t="s">
        <v>4956</v>
      </c>
      <c r="AS232" s="32" t="s">
        <v>157</v>
      </c>
      <c r="AT232" s="32" t="s">
        <v>626</v>
      </c>
      <c r="AU232" s="32" t="s">
        <v>157</v>
      </c>
      <c r="AV232" s="32" t="s">
        <v>4957</v>
      </c>
      <c r="AW232" s="32" t="s">
        <v>157</v>
      </c>
      <c r="AX232" s="32" t="s">
        <v>157</v>
      </c>
      <c r="AY232" s="32" t="s">
        <v>4958</v>
      </c>
      <c r="AZ232" s="32" t="s">
        <v>164</v>
      </c>
      <c r="BA232" s="32" t="s">
        <v>4956</v>
      </c>
      <c r="BB232" s="32" t="s">
        <v>503</v>
      </c>
      <c r="BC232" s="32" t="s">
        <v>233</v>
      </c>
      <c r="BD232" s="32" t="s">
        <v>157</v>
      </c>
      <c r="BE232" s="32" t="s">
        <v>4355</v>
      </c>
      <c r="BF232" s="32" t="s">
        <v>157</v>
      </c>
      <c r="BG232" s="32" t="s">
        <v>4956</v>
      </c>
      <c r="BH232" s="32" t="s">
        <v>157</v>
      </c>
      <c r="BI232" s="32" t="s">
        <v>626</v>
      </c>
      <c r="BJ232" s="32" t="s">
        <v>157</v>
      </c>
      <c r="BK232" s="32" t="s">
        <v>4957</v>
      </c>
      <c r="BL232" s="32" t="s">
        <v>157</v>
      </c>
      <c r="BM232" s="32" t="s">
        <v>157</v>
      </c>
      <c r="BN232" s="33" t="s">
        <v>164</v>
      </c>
      <c r="BO232" s="33" t="s">
        <v>2517</v>
      </c>
      <c r="BP232" s="33" t="s">
        <v>4959</v>
      </c>
      <c r="BQ232" s="33" t="s">
        <v>775</v>
      </c>
      <c r="BR232" s="33" t="s">
        <v>157</v>
      </c>
      <c r="BS232" s="33" t="s">
        <v>157</v>
      </c>
      <c r="BT232" s="33" t="s">
        <v>4960</v>
      </c>
      <c r="BU232" s="34" t="s">
        <v>162</v>
      </c>
      <c r="BV232" s="34" t="s">
        <v>157</v>
      </c>
      <c r="BW232" s="34" t="s">
        <v>162</v>
      </c>
      <c r="BX232" s="34" t="s">
        <v>157</v>
      </c>
      <c r="BY232" s="35" t="s">
        <v>4961</v>
      </c>
      <c r="BZ232" s="35" t="s">
        <v>4962</v>
      </c>
      <c r="CA232" s="35" t="s">
        <v>157</v>
      </c>
    </row>
    <row r="233" spans="1:79" x14ac:dyDescent="0.25">
      <c r="A233" s="30" t="s">
        <v>5892</v>
      </c>
      <c r="B233" s="43" t="e">
        <f>VLOOKUP(A233,'2018 Yes Tab'!A$2:B$307,2,FALSE)</f>
        <v>#N/A</v>
      </c>
      <c r="C233" s="43"/>
      <c r="D233" s="30" t="s">
        <v>2295</v>
      </c>
      <c r="E233" s="30" t="s">
        <v>2296</v>
      </c>
      <c r="F233" s="51">
        <f>VLOOKUP(A233,Population!A143:C1086,2,FALSE)</f>
        <v>322</v>
      </c>
      <c r="G233" s="30" t="s">
        <v>164</v>
      </c>
      <c r="H233" s="31" t="s">
        <v>2297</v>
      </c>
      <c r="I233" s="31" t="s">
        <v>164</v>
      </c>
      <c r="J233" s="31" t="s">
        <v>2298</v>
      </c>
      <c r="K233" s="31" t="s">
        <v>233</v>
      </c>
      <c r="L233" s="31" t="s">
        <v>157</v>
      </c>
      <c r="M233" s="31" t="s">
        <v>273</v>
      </c>
      <c r="N233" s="31" t="s">
        <v>2299</v>
      </c>
      <c r="O233" s="31" t="s">
        <v>2300</v>
      </c>
      <c r="P233" s="31" t="s">
        <v>2301</v>
      </c>
      <c r="Q233" s="31" t="s">
        <v>157</v>
      </c>
      <c r="R233" s="31" t="s">
        <v>169</v>
      </c>
      <c r="S233" s="31" t="s">
        <v>164</v>
      </c>
      <c r="T233" s="31" t="s">
        <v>2298</v>
      </c>
      <c r="U233" s="31" t="s">
        <v>233</v>
      </c>
      <c r="V233" s="31" t="s">
        <v>157</v>
      </c>
      <c r="W233" s="31" t="s">
        <v>273</v>
      </c>
      <c r="X233" s="31" t="s">
        <v>2302</v>
      </c>
      <c r="Y233" s="31" t="s">
        <v>2303</v>
      </c>
      <c r="Z233" s="31" t="s">
        <v>2304</v>
      </c>
      <c r="AA233" s="31" t="s">
        <v>157</v>
      </c>
      <c r="AB233" s="31" t="s">
        <v>259</v>
      </c>
      <c r="AC233" s="31" t="s">
        <v>157</v>
      </c>
      <c r="AD233" s="31" t="s">
        <v>157</v>
      </c>
      <c r="AE233" s="31" t="s">
        <v>157</v>
      </c>
      <c r="AF233" s="31" t="s">
        <v>157</v>
      </c>
      <c r="AG233" s="31" t="s">
        <v>157</v>
      </c>
      <c r="AH233" s="32" t="s">
        <v>2297</v>
      </c>
      <c r="AI233" s="32" t="s">
        <v>169</v>
      </c>
      <c r="AJ233" s="32" t="s">
        <v>966</v>
      </c>
      <c r="AK233" s="32" t="s">
        <v>164</v>
      </c>
      <c r="AL233" s="32" t="s">
        <v>2305</v>
      </c>
      <c r="AM233" s="32" t="s">
        <v>273</v>
      </c>
      <c r="AN233" s="32" t="s">
        <v>233</v>
      </c>
      <c r="AO233" s="32" t="s">
        <v>157</v>
      </c>
      <c r="AP233" s="32" t="s">
        <v>2306</v>
      </c>
      <c r="AQ233" s="32" t="s">
        <v>2305</v>
      </c>
      <c r="AR233" s="32" t="s">
        <v>2306</v>
      </c>
      <c r="AS233" s="32" t="s">
        <v>157</v>
      </c>
      <c r="AT233" s="32" t="s">
        <v>259</v>
      </c>
      <c r="AU233" s="32" t="s">
        <v>157</v>
      </c>
      <c r="AV233" s="32" t="s">
        <v>157</v>
      </c>
      <c r="AW233" s="32" t="s">
        <v>157</v>
      </c>
      <c r="AX233" s="32" t="s">
        <v>157</v>
      </c>
      <c r="AY233" s="32" t="s">
        <v>2307</v>
      </c>
      <c r="AZ233" s="32" t="s">
        <v>164</v>
      </c>
      <c r="BA233" s="32" t="s">
        <v>2305</v>
      </c>
      <c r="BB233" s="32" t="s">
        <v>273</v>
      </c>
      <c r="BC233" s="32" t="s">
        <v>233</v>
      </c>
      <c r="BD233" s="32" t="s">
        <v>157</v>
      </c>
      <c r="BE233" s="32" t="s">
        <v>2306</v>
      </c>
      <c r="BF233" s="32" t="s">
        <v>2305</v>
      </c>
      <c r="BG233" s="32" t="s">
        <v>2305</v>
      </c>
      <c r="BH233" s="32" t="s">
        <v>157</v>
      </c>
      <c r="BI233" s="32" t="s">
        <v>259</v>
      </c>
      <c r="BJ233" s="32" t="s">
        <v>157</v>
      </c>
      <c r="BK233" s="32" t="s">
        <v>157</v>
      </c>
      <c r="BL233" s="32" t="s">
        <v>157</v>
      </c>
      <c r="BM233" s="32" t="s">
        <v>157</v>
      </c>
      <c r="BN233" s="33" t="s">
        <v>162</v>
      </c>
      <c r="BO233" s="33" t="s">
        <v>157</v>
      </c>
      <c r="BP233" s="33" t="s">
        <v>157</v>
      </c>
      <c r="BQ233" s="33" t="s">
        <v>157</v>
      </c>
      <c r="BR233" s="33" t="s">
        <v>157</v>
      </c>
      <c r="BS233" s="33" t="s">
        <v>157</v>
      </c>
      <c r="BT233" s="33" t="s">
        <v>157</v>
      </c>
      <c r="BU233" s="34" t="s">
        <v>162</v>
      </c>
      <c r="BV233" s="34" t="s">
        <v>157</v>
      </c>
      <c r="BW233" s="34" t="s">
        <v>162</v>
      </c>
      <c r="BX233" s="34" t="s">
        <v>157</v>
      </c>
      <c r="BY233" s="35" t="s">
        <v>2308</v>
      </c>
      <c r="BZ233" s="35" t="s">
        <v>341</v>
      </c>
      <c r="CA233" s="35" t="s">
        <v>157</v>
      </c>
    </row>
    <row r="234" spans="1:79" ht="30" x14ac:dyDescent="0.25">
      <c r="A234" s="30" t="s">
        <v>5901</v>
      </c>
      <c r="B234" s="43" t="e">
        <f>VLOOKUP(A234,'2018 Yes Tab'!A$2:B$307,2,FALSE)</f>
        <v>#N/A</v>
      </c>
      <c r="C234" s="43"/>
      <c r="D234" s="30" t="s">
        <v>2761</v>
      </c>
      <c r="E234" s="30" t="s">
        <v>2762</v>
      </c>
      <c r="F234" s="51">
        <f>VLOOKUP(A234,Population!A145:C1088,2,FALSE)</f>
        <v>507</v>
      </c>
      <c r="G234" s="30" t="s">
        <v>164</v>
      </c>
      <c r="H234" s="31" t="s">
        <v>2283</v>
      </c>
      <c r="I234" s="31" t="s">
        <v>164</v>
      </c>
      <c r="J234" s="31" t="s">
        <v>329</v>
      </c>
      <c r="K234" s="31" t="s">
        <v>233</v>
      </c>
      <c r="L234" s="31" t="s">
        <v>157</v>
      </c>
      <c r="M234" s="31" t="s">
        <v>297</v>
      </c>
      <c r="N234" s="31" t="s">
        <v>2763</v>
      </c>
      <c r="O234" s="31" t="s">
        <v>157</v>
      </c>
      <c r="P234" s="31" t="s">
        <v>157</v>
      </c>
      <c r="Q234" s="31" t="s">
        <v>157</v>
      </c>
      <c r="R234" s="31" t="s">
        <v>340</v>
      </c>
      <c r="S234" s="31" t="s">
        <v>162</v>
      </c>
      <c r="T234" s="31" t="s">
        <v>157</v>
      </c>
      <c r="U234" s="31" t="s">
        <v>157</v>
      </c>
      <c r="V234" s="31" t="s">
        <v>157</v>
      </c>
      <c r="W234" s="31" t="s">
        <v>157</v>
      </c>
      <c r="X234" s="31" t="s">
        <v>157</v>
      </c>
      <c r="Y234" s="31" t="s">
        <v>157</v>
      </c>
      <c r="Z234" s="31" t="s">
        <v>157</v>
      </c>
      <c r="AA234" s="31" t="s">
        <v>157</v>
      </c>
      <c r="AB234" s="31" t="s">
        <v>157</v>
      </c>
      <c r="AC234" s="31" t="s">
        <v>157</v>
      </c>
      <c r="AD234" s="31" t="s">
        <v>157</v>
      </c>
      <c r="AE234" s="31" t="s">
        <v>157</v>
      </c>
      <c r="AF234" s="31" t="s">
        <v>157</v>
      </c>
      <c r="AG234" s="31" t="s">
        <v>157</v>
      </c>
      <c r="AH234" s="32" t="s">
        <v>2283</v>
      </c>
      <c r="AI234" s="32" t="s">
        <v>157</v>
      </c>
      <c r="AJ234" s="32" t="s">
        <v>2764</v>
      </c>
      <c r="AK234" s="32" t="s">
        <v>164</v>
      </c>
      <c r="AL234" s="32" t="s">
        <v>2246</v>
      </c>
      <c r="AM234" s="32" t="s">
        <v>297</v>
      </c>
      <c r="AN234" s="32" t="s">
        <v>233</v>
      </c>
      <c r="AO234" s="32" t="s">
        <v>157</v>
      </c>
      <c r="AP234" s="32" t="s">
        <v>2765</v>
      </c>
      <c r="AQ234" s="32" t="s">
        <v>157</v>
      </c>
      <c r="AR234" s="32" t="s">
        <v>329</v>
      </c>
      <c r="AS234" s="32" t="s">
        <v>157</v>
      </c>
      <c r="AT234" s="32" t="s">
        <v>157</v>
      </c>
      <c r="AU234" s="32" t="s">
        <v>157</v>
      </c>
      <c r="AV234" s="32" t="s">
        <v>157</v>
      </c>
      <c r="AW234" s="32" t="s">
        <v>157</v>
      </c>
      <c r="AX234" s="32" t="s">
        <v>157</v>
      </c>
      <c r="AY234" s="32" t="s">
        <v>157</v>
      </c>
      <c r="AZ234" s="32" t="s">
        <v>162</v>
      </c>
      <c r="BA234" s="32" t="s">
        <v>157</v>
      </c>
      <c r="BB234" s="32" t="s">
        <v>157</v>
      </c>
      <c r="BC234" s="32" t="s">
        <v>157</v>
      </c>
      <c r="BD234" s="32" t="s">
        <v>157</v>
      </c>
      <c r="BE234" s="32" t="s">
        <v>157</v>
      </c>
      <c r="BF234" s="32" t="s">
        <v>157</v>
      </c>
      <c r="BG234" s="32" t="s">
        <v>157</v>
      </c>
      <c r="BH234" s="32" t="s">
        <v>157</v>
      </c>
      <c r="BI234" s="32" t="s">
        <v>157</v>
      </c>
      <c r="BJ234" s="32" t="s">
        <v>157</v>
      </c>
      <c r="BK234" s="32" t="s">
        <v>157</v>
      </c>
      <c r="BL234" s="32" t="s">
        <v>157</v>
      </c>
      <c r="BM234" s="32" t="s">
        <v>157</v>
      </c>
      <c r="BN234" s="33" t="s">
        <v>162</v>
      </c>
      <c r="BO234" s="33" t="s">
        <v>157</v>
      </c>
      <c r="BP234" s="33" t="s">
        <v>157</v>
      </c>
      <c r="BQ234" s="33" t="s">
        <v>157</v>
      </c>
      <c r="BR234" s="33" t="s">
        <v>157</v>
      </c>
      <c r="BS234" s="33" t="s">
        <v>157</v>
      </c>
      <c r="BT234" s="33" t="s">
        <v>157</v>
      </c>
      <c r="BU234" s="34" t="s">
        <v>162</v>
      </c>
      <c r="BV234" s="34" t="s">
        <v>157</v>
      </c>
      <c r="BW234" s="34" t="s">
        <v>164</v>
      </c>
      <c r="BX234" s="34" t="s">
        <v>824</v>
      </c>
      <c r="BY234" s="35" t="s">
        <v>2766</v>
      </c>
      <c r="BZ234" s="35" t="s">
        <v>2767</v>
      </c>
      <c r="CA234" s="35" t="s">
        <v>157</v>
      </c>
    </row>
    <row r="235" spans="1:79" ht="45" x14ac:dyDescent="0.25">
      <c r="A235" s="30" t="s">
        <v>1146</v>
      </c>
      <c r="B235" s="43" t="e">
        <f>VLOOKUP(A235,'2018 Yes Tab'!A$2:B$307,2,FALSE)</f>
        <v>#N/A</v>
      </c>
      <c r="C235" s="43"/>
      <c r="D235" s="30" t="s">
        <v>1147</v>
      </c>
      <c r="E235" s="30" t="s">
        <v>1148</v>
      </c>
      <c r="F235" s="51">
        <f>VLOOKUP(A235,Population!A147:C1090,2,FALSE)</f>
        <v>1105</v>
      </c>
      <c r="G235" s="30" t="s">
        <v>164</v>
      </c>
      <c r="H235" s="31" t="s">
        <v>1149</v>
      </c>
      <c r="I235" s="31" t="s">
        <v>164</v>
      </c>
      <c r="J235" s="31" t="s">
        <v>243</v>
      </c>
      <c r="K235" s="31" t="s">
        <v>233</v>
      </c>
      <c r="L235" s="31" t="s">
        <v>157</v>
      </c>
      <c r="M235" s="31" t="s">
        <v>340</v>
      </c>
      <c r="N235" s="31" t="s">
        <v>1150</v>
      </c>
      <c r="O235" s="31" t="s">
        <v>1151</v>
      </c>
      <c r="P235" s="31" t="s">
        <v>1152</v>
      </c>
      <c r="Q235" s="31" t="s">
        <v>157</v>
      </c>
      <c r="R235" s="31" t="s">
        <v>157</v>
      </c>
      <c r="S235" s="31" t="s">
        <v>164</v>
      </c>
      <c r="T235" s="31" t="s">
        <v>533</v>
      </c>
      <c r="U235" s="31" t="s">
        <v>233</v>
      </c>
      <c r="V235" s="31" t="s">
        <v>157</v>
      </c>
      <c r="W235" s="31" t="s">
        <v>340</v>
      </c>
      <c r="X235" s="31" t="s">
        <v>1153</v>
      </c>
      <c r="Y235" s="31" t="s">
        <v>1154</v>
      </c>
      <c r="Z235" s="31" t="s">
        <v>1155</v>
      </c>
      <c r="AA235" s="31" t="s">
        <v>157</v>
      </c>
      <c r="AB235" s="31" t="s">
        <v>259</v>
      </c>
      <c r="AC235" s="31" t="s">
        <v>157</v>
      </c>
      <c r="AD235" s="31" t="s">
        <v>157</v>
      </c>
      <c r="AE235" s="31" t="s">
        <v>157</v>
      </c>
      <c r="AF235" s="31" t="s">
        <v>157</v>
      </c>
      <c r="AG235" s="31" t="s">
        <v>157</v>
      </c>
      <c r="AH235" s="32" t="s">
        <v>1156</v>
      </c>
      <c r="AI235" s="32" t="s">
        <v>1157</v>
      </c>
      <c r="AJ235" s="32" t="s">
        <v>1158</v>
      </c>
      <c r="AK235" s="32" t="s">
        <v>164</v>
      </c>
      <c r="AL235" s="32" t="s">
        <v>1159</v>
      </c>
      <c r="AM235" s="32" t="s">
        <v>1160</v>
      </c>
      <c r="AN235" s="32" t="s">
        <v>233</v>
      </c>
      <c r="AO235" s="32" t="s">
        <v>157</v>
      </c>
      <c r="AP235" s="32" t="s">
        <v>1161</v>
      </c>
      <c r="AQ235" s="32" t="s">
        <v>157</v>
      </c>
      <c r="AR235" s="32" t="s">
        <v>1162</v>
      </c>
      <c r="AS235" s="32" t="s">
        <v>157</v>
      </c>
      <c r="AT235" s="32" t="s">
        <v>259</v>
      </c>
      <c r="AU235" s="32" t="s">
        <v>157</v>
      </c>
      <c r="AV235" s="32" t="s">
        <v>157</v>
      </c>
      <c r="AW235" s="32" t="s">
        <v>157</v>
      </c>
      <c r="AX235" s="32" t="s">
        <v>157</v>
      </c>
      <c r="AY235" s="32" t="s">
        <v>1163</v>
      </c>
      <c r="AZ235" s="32" t="s">
        <v>164</v>
      </c>
      <c r="BA235" s="32" t="s">
        <v>1164</v>
      </c>
      <c r="BB235" s="32" t="s">
        <v>1164</v>
      </c>
      <c r="BC235" s="32" t="s">
        <v>233</v>
      </c>
      <c r="BD235" s="32" t="s">
        <v>157</v>
      </c>
      <c r="BE235" s="32" t="s">
        <v>1164</v>
      </c>
      <c r="BF235" s="32" t="s">
        <v>157</v>
      </c>
      <c r="BG235" s="32" t="s">
        <v>1164</v>
      </c>
      <c r="BH235" s="32" t="s">
        <v>157</v>
      </c>
      <c r="BI235" s="32" t="s">
        <v>259</v>
      </c>
      <c r="BJ235" s="32" t="s">
        <v>157</v>
      </c>
      <c r="BK235" s="32" t="s">
        <v>157</v>
      </c>
      <c r="BL235" s="32" t="s">
        <v>157</v>
      </c>
      <c r="BM235" s="32" t="s">
        <v>157</v>
      </c>
      <c r="BN235" s="33" t="s">
        <v>162</v>
      </c>
      <c r="BO235" s="33" t="s">
        <v>157</v>
      </c>
      <c r="BP235" s="33" t="s">
        <v>157</v>
      </c>
      <c r="BQ235" s="33" t="s">
        <v>157</v>
      </c>
      <c r="BR235" s="33" t="s">
        <v>157</v>
      </c>
      <c r="BS235" s="33" t="s">
        <v>157</v>
      </c>
      <c r="BT235" s="33" t="s">
        <v>157</v>
      </c>
      <c r="BU235" s="34" t="s">
        <v>164</v>
      </c>
      <c r="BV235" s="34" t="s">
        <v>1165</v>
      </c>
      <c r="BW235" s="34" t="s">
        <v>164</v>
      </c>
      <c r="BX235" s="34" t="s">
        <v>1166</v>
      </c>
      <c r="BY235" s="35" t="s">
        <v>1167</v>
      </c>
      <c r="BZ235" s="35" t="s">
        <v>1168</v>
      </c>
      <c r="CA235" s="35" t="s">
        <v>157</v>
      </c>
    </row>
    <row r="236" spans="1:79" ht="60" x14ac:dyDescent="0.25">
      <c r="A236" s="30" t="s">
        <v>5927</v>
      </c>
      <c r="B236" s="43" t="e">
        <f>VLOOKUP(A236,'2018 Yes Tab'!A$2:B$307,2,FALSE)</f>
        <v>#N/A</v>
      </c>
      <c r="C236" s="43"/>
      <c r="D236" s="30" t="s">
        <v>4533</v>
      </c>
      <c r="E236" s="30" t="s">
        <v>4534</v>
      </c>
      <c r="F236" s="51">
        <f>VLOOKUP(A236,Population!A155:C1098,2,FALSE)</f>
        <v>1977</v>
      </c>
      <c r="G236" s="30" t="s">
        <v>164</v>
      </c>
      <c r="H236" s="31" t="s">
        <v>4535</v>
      </c>
      <c r="I236" s="31" t="s">
        <v>164</v>
      </c>
      <c r="J236" s="31" t="s">
        <v>4536</v>
      </c>
      <c r="K236" s="31" t="s">
        <v>233</v>
      </c>
      <c r="L236" s="31" t="s">
        <v>157</v>
      </c>
      <c r="M236" s="31" t="s">
        <v>503</v>
      </c>
      <c r="N236" s="31" t="s">
        <v>4537</v>
      </c>
      <c r="O236" s="31" t="s">
        <v>4538</v>
      </c>
      <c r="P236" s="31" t="s">
        <v>4539</v>
      </c>
      <c r="Q236" s="31" t="s">
        <v>157</v>
      </c>
      <c r="R236" s="31" t="s">
        <v>4540</v>
      </c>
      <c r="S236" s="31" t="s">
        <v>164</v>
      </c>
      <c r="T236" s="31" t="s">
        <v>4536</v>
      </c>
      <c r="U236" s="31" t="s">
        <v>233</v>
      </c>
      <c r="V236" s="31" t="s">
        <v>157</v>
      </c>
      <c r="W236" s="31" t="s">
        <v>2493</v>
      </c>
      <c r="X236" s="31" t="s">
        <v>4541</v>
      </c>
      <c r="Y236" s="31" t="s">
        <v>4542</v>
      </c>
      <c r="Z236" s="31" t="s">
        <v>4543</v>
      </c>
      <c r="AA236" s="31" t="s">
        <v>157</v>
      </c>
      <c r="AB236" s="31" t="s">
        <v>373</v>
      </c>
      <c r="AC236" s="31" t="s">
        <v>157</v>
      </c>
      <c r="AD236" s="31" t="s">
        <v>4544</v>
      </c>
      <c r="AE236" s="31" t="s">
        <v>157</v>
      </c>
      <c r="AF236" s="31" t="s">
        <v>157</v>
      </c>
      <c r="AG236" s="31" t="s">
        <v>4545</v>
      </c>
      <c r="AH236" s="32" t="s">
        <v>4546</v>
      </c>
      <c r="AI236" s="32" t="s">
        <v>1071</v>
      </c>
      <c r="AJ236" s="32" t="s">
        <v>4547</v>
      </c>
      <c r="AK236" s="32" t="s">
        <v>164</v>
      </c>
      <c r="AL236" s="32" t="s">
        <v>4547</v>
      </c>
      <c r="AM236" s="32" t="s">
        <v>503</v>
      </c>
      <c r="AN236" s="32" t="s">
        <v>233</v>
      </c>
      <c r="AO236" s="32" t="s">
        <v>157</v>
      </c>
      <c r="AP236" s="32" t="s">
        <v>4548</v>
      </c>
      <c r="AQ236" s="32" t="s">
        <v>4549</v>
      </c>
      <c r="AR236" s="32" t="s">
        <v>157</v>
      </c>
      <c r="AS236" s="32" t="s">
        <v>157</v>
      </c>
      <c r="AT236" s="32" t="s">
        <v>626</v>
      </c>
      <c r="AU236" s="32" t="s">
        <v>157</v>
      </c>
      <c r="AV236" s="32" t="s">
        <v>4550</v>
      </c>
      <c r="AW236" s="32" t="s">
        <v>157</v>
      </c>
      <c r="AX236" s="32" t="s">
        <v>157</v>
      </c>
      <c r="AY236" s="32" t="s">
        <v>4551</v>
      </c>
      <c r="AZ236" s="32" t="s">
        <v>164</v>
      </c>
      <c r="BA236" s="32" t="s">
        <v>4547</v>
      </c>
      <c r="BB236" s="32" t="s">
        <v>503</v>
      </c>
      <c r="BC236" s="32" t="s">
        <v>233</v>
      </c>
      <c r="BD236" s="32" t="s">
        <v>157</v>
      </c>
      <c r="BE236" s="32" t="s">
        <v>4548</v>
      </c>
      <c r="BF236" s="32" t="s">
        <v>4549</v>
      </c>
      <c r="BG236" s="32" t="s">
        <v>157</v>
      </c>
      <c r="BH236" s="32" t="s">
        <v>157</v>
      </c>
      <c r="BI236" s="32" t="s">
        <v>626</v>
      </c>
      <c r="BJ236" s="32" t="s">
        <v>157</v>
      </c>
      <c r="BK236" s="32" t="s">
        <v>4550</v>
      </c>
      <c r="BL236" s="32" t="s">
        <v>157</v>
      </c>
      <c r="BM236" s="32" t="s">
        <v>157</v>
      </c>
      <c r="BN236" s="33" t="s">
        <v>162</v>
      </c>
      <c r="BO236" s="33" t="s">
        <v>157</v>
      </c>
      <c r="BP236" s="33" t="s">
        <v>157</v>
      </c>
      <c r="BQ236" s="33" t="s">
        <v>157</v>
      </c>
      <c r="BR236" s="33" t="s">
        <v>157</v>
      </c>
      <c r="BS236" s="33" t="s">
        <v>157</v>
      </c>
      <c r="BT236" s="33" t="s">
        <v>157</v>
      </c>
      <c r="BU236" s="34" t="s">
        <v>164</v>
      </c>
      <c r="BV236" s="34" t="s">
        <v>4552</v>
      </c>
      <c r="BW236" s="34" t="s">
        <v>162</v>
      </c>
      <c r="BX236" s="34" t="s">
        <v>157</v>
      </c>
      <c r="BY236" s="35" t="s">
        <v>372</v>
      </c>
      <c r="BZ236" s="35" t="s">
        <v>372</v>
      </c>
      <c r="CA236" s="35" t="s">
        <v>157</v>
      </c>
    </row>
    <row r="237" spans="1:79" ht="60" x14ac:dyDescent="0.25">
      <c r="A237" s="30" t="s">
        <v>2817</v>
      </c>
      <c r="B237" s="43" t="e">
        <f>VLOOKUP(A237,'2018 Yes Tab'!A$2:B$307,2,FALSE)</f>
        <v>#N/A</v>
      </c>
      <c r="C237" s="43"/>
      <c r="D237" s="30" t="s">
        <v>2818</v>
      </c>
      <c r="E237" s="30" t="s">
        <v>2819</v>
      </c>
      <c r="F237" s="51">
        <f>VLOOKUP(A237,Population!A159:C1102,2,FALSE)</f>
        <v>217</v>
      </c>
      <c r="G237" s="30" t="s">
        <v>164</v>
      </c>
      <c r="H237" s="31" t="s">
        <v>2066</v>
      </c>
      <c r="I237" s="31" t="s">
        <v>164</v>
      </c>
      <c r="J237" s="31" t="s">
        <v>2820</v>
      </c>
      <c r="K237" s="31" t="s">
        <v>233</v>
      </c>
      <c r="L237" s="31" t="s">
        <v>157</v>
      </c>
      <c r="M237" s="31" t="s">
        <v>503</v>
      </c>
      <c r="N237" s="31" t="s">
        <v>2821</v>
      </c>
      <c r="O237" s="31" t="s">
        <v>2822</v>
      </c>
      <c r="P237" s="31" t="s">
        <v>2823</v>
      </c>
      <c r="Q237" s="31" t="s">
        <v>157</v>
      </c>
      <c r="R237" s="31" t="s">
        <v>1340</v>
      </c>
      <c r="S237" s="31" t="s">
        <v>164</v>
      </c>
      <c r="T237" s="31" t="s">
        <v>2820</v>
      </c>
      <c r="U237" s="31" t="s">
        <v>233</v>
      </c>
      <c r="V237" s="31" t="s">
        <v>157</v>
      </c>
      <c r="W237" s="31" t="s">
        <v>503</v>
      </c>
      <c r="X237" s="31" t="s">
        <v>1164</v>
      </c>
      <c r="Y237" s="31" t="s">
        <v>2824</v>
      </c>
      <c r="Z237" s="31" t="s">
        <v>2825</v>
      </c>
      <c r="AA237" s="31" t="s">
        <v>157</v>
      </c>
      <c r="AB237" s="31" t="s">
        <v>259</v>
      </c>
      <c r="AC237" s="31" t="s">
        <v>157</v>
      </c>
      <c r="AD237" s="31" t="s">
        <v>157</v>
      </c>
      <c r="AE237" s="31" t="s">
        <v>157</v>
      </c>
      <c r="AF237" s="31" t="s">
        <v>157</v>
      </c>
      <c r="AG237" s="31" t="s">
        <v>157</v>
      </c>
      <c r="AH237" s="32" t="s">
        <v>2826</v>
      </c>
      <c r="AI237" s="32" t="s">
        <v>1340</v>
      </c>
      <c r="AJ237" s="32" t="s">
        <v>157</v>
      </c>
      <c r="AK237" s="32" t="s">
        <v>164</v>
      </c>
      <c r="AL237" s="32" t="s">
        <v>1690</v>
      </c>
      <c r="AM237" s="32" t="s">
        <v>2827</v>
      </c>
      <c r="AN237" s="32" t="s">
        <v>233</v>
      </c>
      <c r="AO237" s="32" t="s">
        <v>157</v>
      </c>
      <c r="AP237" s="32" t="s">
        <v>2828</v>
      </c>
      <c r="AQ237" s="32" t="s">
        <v>157</v>
      </c>
      <c r="AR237" s="32" t="s">
        <v>157</v>
      </c>
      <c r="AS237" s="32" t="s">
        <v>2829</v>
      </c>
      <c r="AT237" s="32" t="s">
        <v>259</v>
      </c>
      <c r="AU237" s="32" t="s">
        <v>157</v>
      </c>
      <c r="AV237" s="32" t="s">
        <v>157</v>
      </c>
      <c r="AW237" s="32" t="s">
        <v>157</v>
      </c>
      <c r="AX237" s="32" t="s">
        <v>157</v>
      </c>
      <c r="AY237" s="32" t="s">
        <v>157</v>
      </c>
      <c r="AZ237" s="32" t="s">
        <v>164</v>
      </c>
      <c r="BA237" s="32" t="s">
        <v>1690</v>
      </c>
      <c r="BB237" s="32" t="s">
        <v>1164</v>
      </c>
      <c r="BC237" s="32" t="s">
        <v>233</v>
      </c>
      <c r="BD237" s="32" t="s">
        <v>157</v>
      </c>
      <c r="BE237" s="32" t="s">
        <v>1164</v>
      </c>
      <c r="BF237" s="32" t="s">
        <v>157</v>
      </c>
      <c r="BG237" s="32" t="s">
        <v>157</v>
      </c>
      <c r="BH237" s="32" t="s">
        <v>1164</v>
      </c>
      <c r="BI237" s="32" t="s">
        <v>259</v>
      </c>
      <c r="BJ237" s="32" t="s">
        <v>157</v>
      </c>
      <c r="BK237" s="32" t="s">
        <v>157</v>
      </c>
      <c r="BL237" s="32" t="s">
        <v>157</v>
      </c>
      <c r="BM237" s="32" t="s">
        <v>157</v>
      </c>
      <c r="BN237" s="33" t="s">
        <v>162</v>
      </c>
      <c r="BO237" s="33" t="s">
        <v>157</v>
      </c>
      <c r="BP237" s="33" t="s">
        <v>157</v>
      </c>
      <c r="BQ237" s="33" t="s">
        <v>157</v>
      </c>
      <c r="BR237" s="33" t="s">
        <v>157</v>
      </c>
      <c r="BS237" s="33" t="s">
        <v>157</v>
      </c>
      <c r="BT237" s="33" t="s">
        <v>157</v>
      </c>
      <c r="BU237" s="34" t="s">
        <v>162</v>
      </c>
      <c r="BV237" s="34" t="s">
        <v>157</v>
      </c>
      <c r="BW237" s="34" t="s">
        <v>162</v>
      </c>
      <c r="BX237" s="34" t="s">
        <v>157</v>
      </c>
      <c r="BY237" s="35" t="s">
        <v>580</v>
      </c>
      <c r="BZ237" s="35" t="s">
        <v>580</v>
      </c>
      <c r="CA237" s="35" t="s">
        <v>580</v>
      </c>
    </row>
    <row r="238" spans="1:79" ht="30" x14ac:dyDescent="0.25">
      <c r="A238" s="30" t="s">
        <v>3546</v>
      </c>
      <c r="B238" s="43" t="e">
        <f>VLOOKUP(A238,'2018 Yes Tab'!A$2:B$307,2,FALSE)</f>
        <v>#N/A</v>
      </c>
      <c r="C238" s="43"/>
      <c r="D238" s="30" t="s">
        <v>3547</v>
      </c>
      <c r="E238" s="30" t="s">
        <v>3548</v>
      </c>
      <c r="F238" s="51">
        <f>VLOOKUP(A238,Population!A160:C1103,2,FALSE)</f>
        <v>154</v>
      </c>
      <c r="G238" s="30" t="s">
        <v>164</v>
      </c>
      <c r="H238" s="31" t="s">
        <v>1071</v>
      </c>
      <c r="I238" s="31" t="s">
        <v>164</v>
      </c>
      <c r="J238" s="31" t="s">
        <v>3549</v>
      </c>
      <c r="K238" s="31" t="s">
        <v>233</v>
      </c>
      <c r="L238" s="31" t="s">
        <v>157</v>
      </c>
      <c r="M238" s="31" t="s">
        <v>503</v>
      </c>
      <c r="N238" s="31" t="s">
        <v>3550</v>
      </c>
      <c r="O238" s="31" t="s">
        <v>3551</v>
      </c>
      <c r="P238" s="31" t="s">
        <v>3552</v>
      </c>
      <c r="Q238" s="31" t="s">
        <v>3553</v>
      </c>
      <c r="R238" s="31" t="s">
        <v>487</v>
      </c>
      <c r="S238" s="31" t="s">
        <v>164</v>
      </c>
      <c r="T238" s="31" t="s">
        <v>3554</v>
      </c>
      <c r="U238" s="31" t="s">
        <v>233</v>
      </c>
      <c r="V238" s="31" t="s">
        <v>157</v>
      </c>
      <c r="W238" s="31" t="s">
        <v>503</v>
      </c>
      <c r="X238" s="31" t="s">
        <v>3555</v>
      </c>
      <c r="Y238" s="31" t="s">
        <v>3556</v>
      </c>
      <c r="Z238" s="31" t="s">
        <v>341</v>
      </c>
      <c r="AA238" s="31" t="s">
        <v>157</v>
      </c>
      <c r="AB238" s="31" t="s">
        <v>259</v>
      </c>
      <c r="AC238" s="31" t="s">
        <v>157</v>
      </c>
      <c r="AD238" s="31" t="s">
        <v>157</v>
      </c>
      <c r="AE238" s="31" t="s">
        <v>157</v>
      </c>
      <c r="AF238" s="31" t="s">
        <v>157</v>
      </c>
      <c r="AG238" s="31" t="s">
        <v>157</v>
      </c>
      <c r="AH238" s="32" t="s">
        <v>1071</v>
      </c>
      <c r="AI238" s="32" t="s">
        <v>487</v>
      </c>
      <c r="AJ238" s="32" t="s">
        <v>3549</v>
      </c>
      <c r="AK238" s="32" t="s">
        <v>164</v>
      </c>
      <c r="AL238" s="32" t="s">
        <v>3549</v>
      </c>
      <c r="AM238" s="32" t="s">
        <v>503</v>
      </c>
      <c r="AN238" s="32" t="s">
        <v>157</v>
      </c>
      <c r="AO238" s="32" t="s">
        <v>157</v>
      </c>
      <c r="AP238" s="32" t="s">
        <v>3550</v>
      </c>
      <c r="AQ238" s="32" t="s">
        <v>157</v>
      </c>
      <c r="AR238" s="32" t="s">
        <v>157</v>
      </c>
      <c r="AS238" s="32" t="s">
        <v>157</v>
      </c>
      <c r="AT238" s="32" t="s">
        <v>259</v>
      </c>
      <c r="AU238" s="32" t="s">
        <v>3557</v>
      </c>
      <c r="AV238" s="32" t="s">
        <v>157</v>
      </c>
      <c r="AW238" s="32" t="s">
        <v>157</v>
      </c>
      <c r="AX238" s="32" t="s">
        <v>157</v>
      </c>
      <c r="AY238" s="32" t="s">
        <v>157</v>
      </c>
      <c r="AZ238" s="32" t="s">
        <v>164</v>
      </c>
      <c r="BA238" s="32" t="s">
        <v>1102</v>
      </c>
      <c r="BB238" s="32" t="s">
        <v>503</v>
      </c>
      <c r="BC238" s="32" t="s">
        <v>233</v>
      </c>
      <c r="BD238" s="32" t="s">
        <v>157</v>
      </c>
      <c r="BE238" s="32" t="s">
        <v>3558</v>
      </c>
      <c r="BF238" s="32" t="s">
        <v>157</v>
      </c>
      <c r="BG238" s="32" t="s">
        <v>3559</v>
      </c>
      <c r="BH238" s="32" t="s">
        <v>157</v>
      </c>
      <c r="BI238" s="32" t="s">
        <v>259</v>
      </c>
      <c r="BJ238" s="32" t="s">
        <v>157</v>
      </c>
      <c r="BK238" s="32" t="s">
        <v>157</v>
      </c>
      <c r="BL238" s="32" t="s">
        <v>157</v>
      </c>
      <c r="BM238" s="32" t="s">
        <v>157</v>
      </c>
      <c r="BN238" s="33" t="s">
        <v>162</v>
      </c>
      <c r="BO238" s="33" t="s">
        <v>157</v>
      </c>
      <c r="BP238" s="33" t="s">
        <v>157</v>
      </c>
      <c r="BQ238" s="33" t="s">
        <v>157</v>
      </c>
      <c r="BR238" s="33" t="s">
        <v>157</v>
      </c>
      <c r="BS238" s="33" t="s">
        <v>157</v>
      </c>
      <c r="BT238" s="33" t="s">
        <v>157</v>
      </c>
      <c r="BU238" s="34" t="s">
        <v>162</v>
      </c>
      <c r="BV238" s="34" t="s">
        <v>157</v>
      </c>
      <c r="BW238" s="34" t="s">
        <v>162</v>
      </c>
      <c r="BX238" s="34" t="s">
        <v>157</v>
      </c>
      <c r="BY238" s="35" t="s">
        <v>157</v>
      </c>
      <c r="BZ238" s="35" t="s">
        <v>3560</v>
      </c>
      <c r="CA238" s="35" t="s">
        <v>157</v>
      </c>
    </row>
    <row r="239" spans="1:79" ht="45" x14ac:dyDescent="0.25">
      <c r="A239" s="30" t="s">
        <v>268</v>
      </c>
      <c r="B239" s="43" t="e">
        <f>VLOOKUP(A239,'2018 Yes Tab'!A$2:B$307,2,FALSE)</f>
        <v>#N/A</v>
      </c>
      <c r="C239" s="43"/>
      <c r="D239" s="30" t="s">
        <v>269</v>
      </c>
      <c r="E239" s="30" t="s">
        <v>270</v>
      </c>
      <c r="F239" s="51">
        <f>VLOOKUP(A239,Population!A161:C1104,2,FALSE)</f>
        <v>2152</v>
      </c>
      <c r="G239" s="30" t="s">
        <v>164</v>
      </c>
      <c r="H239" s="31" t="s">
        <v>271</v>
      </c>
      <c r="I239" s="31" t="s">
        <v>164</v>
      </c>
      <c r="J239" s="31" t="s">
        <v>272</v>
      </c>
      <c r="K239" s="31" t="s">
        <v>233</v>
      </c>
      <c r="L239" s="31" t="s">
        <v>157</v>
      </c>
      <c r="M239" s="31" t="s">
        <v>273</v>
      </c>
      <c r="N239" s="31" t="s">
        <v>274</v>
      </c>
      <c r="O239" s="31" t="s">
        <v>275</v>
      </c>
      <c r="P239" s="31" t="s">
        <v>276</v>
      </c>
      <c r="Q239" s="31" t="s">
        <v>277</v>
      </c>
      <c r="R239" s="31" t="s">
        <v>278</v>
      </c>
      <c r="S239" s="31" t="s">
        <v>164</v>
      </c>
      <c r="T239" s="31" t="s">
        <v>272</v>
      </c>
      <c r="U239" s="31" t="s">
        <v>233</v>
      </c>
      <c r="V239" s="31" t="s">
        <v>157</v>
      </c>
      <c r="W239" s="31" t="s">
        <v>273</v>
      </c>
      <c r="X239" s="31" t="s">
        <v>274</v>
      </c>
      <c r="Y239" s="31" t="s">
        <v>279</v>
      </c>
      <c r="Z239" s="31" t="s">
        <v>280</v>
      </c>
      <c r="AA239" s="31" t="s">
        <v>281</v>
      </c>
      <c r="AB239" s="31" t="s">
        <v>259</v>
      </c>
      <c r="AC239" s="31" t="s">
        <v>157</v>
      </c>
      <c r="AD239" s="31" t="s">
        <v>157</v>
      </c>
      <c r="AE239" s="31" t="s">
        <v>157</v>
      </c>
      <c r="AF239" s="31" t="s">
        <v>157</v>
      </c>
      <c r="AG239" s="31" t="s">
        <v>157</v>
      </c>
      <c r="AH239" s="32" t="s">
        <v>282</v>
      </c>
      <c r="AI239" s="32" t="s">
        <v>283</v>
      </c>
      <c r="AJ239" s="32" t="s">
        <v>284</v>
      </c>
      <c r="AK239" s="32" t="s">
        <v>164</v>
      </c>
      <c r="AL239" s="32" t="s">
        <v>285</v>
      </c>
      <c r="AM239" s="32" t="s">
        <v>273</v>
      </c>
      <c r="AN239" s="32" t="s">
        <v>233</v>
      </c>
      <c r="AO239" s="32" t="s">
        <v>157</v>
      </c>
      <c r="AP239" s="32" t="s">
        <v>286</v>
      </c>
      <c r="AQ239" s="32" t="s">
        <v>186</v>
      </c>
      <c r="AR239" s="32" t="s">
        <v>157</v>
      </c>
      <c r="AS239" s="32" t="s">
        <v>157</v>
      </c>
      <c r="AT239" s="32" t="s">
        <v>259</v>
      </c>
      <c r="AU239" s="32" t="s">
        <v>157</v>
      </c>
      <c r="AV239" s="32" t="s">
        <v>157</v>
      </c>
      <c r="AW239" s="32" t="s">
        <v>157</v>
      </c>
      <c r="AX239" s="32" t="s">
        <v>157</v>
      </c>
      <c r="AY239" s="32" t="s">
        <v>287</v>
      </c>
      <c r="AZ239" s="32" t="s">
        <v>164</v>
      </c>
      <c r="BA239" s="32" t="s">
        <v>285</v>
      </c>
      <c r="BB239" s="32" t="s">
        <v>273</v>
      </c>
      <c r="BC239" s="32" t="s">
        <v>233</v>
      </c>
      <c r="BD239" s="32" t="s">
        <v>157</v>
      </c>
      <c r="BE239" s="32" t="s">
        <v>286</v>
      </c>
      <c r="BF239" s="32" t="s">
        <v>186</v>
      </c>
      <c r="BG239" s="32" t="s">
        <v>157</v>
      </c>
      <c r="BH239" s="32" t="s">
        <v>157</v>
      </c>
      <c r="BI239" s="32" t="s">
        <v>259</v>
      </c>
      <c r="BJ239" s="32" t="s">
        <v>157</v>
      </c>
      <c r="BK239" s="32" t="s">
        <v>157</v>
      </c>
      <c r="BL239" s="32" t="s">
        <v>157</v>
      </c>
      <c r="BM239" s="32" t="s">
        <v>157</v>
      </c>
      <c r="BN239" s="33" t="s">
        <v>210</v>
      </c>
      <c r="BO239" s="33" t="s">
        <v>157</v>
      </c>
      <c r="BP239" s="33" t="s">
        <v>157</v>
      </c>
      <c r="BQ239" s="33" t="s">
        <v>157</v>
      </c>
      <c r="BR239" s="33" t="s">
        <v>157</v>
      </c>
      <c r="BS239" s="33" t="s">
        <v>157</v>
      </c>
      <c r="BT239" s="33" t="s">
        <v>157</v>
      </c>
      <c r="BU239" s="34" t="s">
        <v>162</v>
      </c>
      <c r="BV239" s="34" t="s">
        <v>157</v>
      </c>
      <c r="BW239" s="34" t="s">
        <v>162</v>
      </c>
      <c r="BX239" s="34" t="s">
        <v>157</v>
      </c>
      <c r="BY239" s="35" t="s">
        <v>288</v>
      </c>
      <c r="BZ239" s="35" t="s">
        <v>289</v>
      </c>
      <c r="CA239" s="35" t="s">
        <v>288</v>
      </c>
    </row>
    <row r="240" spans="1:79" ht="45" x14ac:dyDescent="0.25">
      <c r="A240" s="30" t="s">
        <v>5213</v>
      </c>
      <c r="B240" s="43" t="e">
        <f>VLOOKUP(A240,'2018 Yes Tab'!A$2:B$307,2,FALSE)</f>
        <v>#N/A</v>
      </c>
      <c r="C240" s="43"/>
      <c r="D240" s="30" t="s">
        <v>5214</v>
      </c>
      <c r="E240" s="30" t="s">
        <v>5215</v>
      </c>
      <c r="F240" s="51">
        <f>VLOOKUP(A240,Population!A162:C1105,2,FALSE)</f>
        <v>301</v>
      </c>
      <c r="G240" s="30" t="s">
        <v>164</v>
      </c>
      <c r="H240" s="31" t="s">
        <v>3921</v>
      </c>
      <c r="I240" s="31" t="s">
        <v>164</v>
      </c>
      <c r="J240" s="31" t="s">
        <v>243</v>
      </c>
      <c r="K240" s="31" t="s">
        <v>233</v>
      </c>
      <c r="L240" s="31" t="s">
        <v>157</v>
      </c>
      <c r="M240" s="31" t="s">
        <v>273</v>
      </c>
      <c r="N240" s="31" t="s">
        <v>1470</v>
      </c>
      <c r="O240" s="31" t="s">
        <v>396</v>
      </c>
      <c r="P240" s="31" t="s">
        <v>459</v>
      </c>
      <c r="Q240" s="31" t="s">
        <v>157</v>
      </c>
      <c r="R240" s="31" t="s">
        <v>967</v>
      </c>
      <c r="S240" s="31" t="s">
        <v>164</v>
      </c>
      <c r="T240" s="31" t="s">
        <v>243</v>
      </c>
      <c r="U240" s="31" t="s">
        <v>233</v>
      </c>
      <c r="V240" s="31" t="s">
        <v>157</v>
      </c>
      <c r="W240" s="31" t="s">
        <v>273</v>
      </c>
      <c r="X240" s="31" t="s">
        <v>1470</v>
      </c>
      <c r="Y240" s="31" t="s">
        <v>4695</v>
      </c>
      <c r="Z240" s="31" t="s">
        <v>5216</v>
      </c>
      <c r="AA240" s="31" t="s">
        <v>157</v>
      </c>
      <c r="AB240" s="31" t="s">
        <v>259</v>
      </c>
      <c r="AC240" s="31" t="s">
        <v>157</v>
      </c>
      <c r="AD240" s="31" t="s">
        <v>157</v>
      </c>
      <c r="AE240" s="31" t="s">
        <v>157</v>
      </c>
      <c r="AF240" s="31" t="s">
        <v>157</v>
      </c>
      <c r="AG240" s="31" t="s">
        <v>264</v>
      </c>
      <c r="AH240" s="32" t="s">
        <v>4907</v>
      </c>
      <c r="AI240" s="32" t="s">
        <v>967</v>
      </c>
      <c r="AJ240" s="32" t="s">
        <v>5217</v>
      </c>
      <c r="AK240" s="32" t="s">
        <v>164</v>
      </c>
      <c r="AL240" s="32" t="s">
        <v>5218</v>
      </c>
      <c r="AM240" s="32" t="s">
        <v>524</v>
      </c>
      <c r="AN240" s="32" t="s">
        <v>233</v>
      </c>
      <c r="AO240" s="32" t="s">
        <v>157</v>
      </c>
      <c r="AP240" s="32" t="s">
        <v>5219</v>
      </c>
      <c r="AQ240" s="32" t="s">
        <v>157</v>
      </c>
      <c r="AR240" s="32" t="s">
        <v>5220</v>
      </c>
      <c r="AS240" s="32" t="s">
        <v>157</v>
      </c>
      <c r="AT240" s="32" t="s">
        <v>247</v>
      </c>
      <c r="AU240" s="32" t="s">
        <v>157</v>
      </c>
      <c r="AV240" s="32" t="s">
        <v>157</v>
      </c>
      <c r="AW240" s="32" t="s">
        <v>157</v>
      </c>
      <c r="AX240" s="32" t="s">
        <v>157</v>
      </c>
      <c r="AY240" s="32" t="s">
        <v>5221</v>
      </c>
      <c r="AZ240" s="32" t="s">
        <v>164</v>
      </c>
      <c r="BA240" s="32" t="s">
        <v>5218</v>
      </c>
      <c r="BB240" s="32" t="s">
        <v>524</v>
      </c>
      <c r="BC240" s="32" t="s">
        <v>233</v>
      </c>
      <c r="BD240" s="32" t="s">
        <v>157</v>
      </c>
      <c r="BE240" s="32" t="s">
        <v>5219</v>
      </c>
      <c r="BF240" s="32" t="s">
        <v>157</v>
      </c>
      <c r="BG240" s="32" t="s">
        <v>5222</v>
      </c>
      <c r="BH240" s="32" t="s">
        <v>157</v>
      </c>
      <c r="BI240" s="32" t="s">
        <v>247</v>
      </c>
      <c r="BJ240" s="32" t="s">
        <v>157</v>
      </c>
      <c r="BK240" s="32" t="s">
        <v>157</v>
      </c>
      <c r="BL240" s="32" t="s">
        <v>157</v>
      </c>
      <c r="BM240" s="32" t="s">
        <v>157</v>
      </c>
      <c r="BN240" s="33" t="s">
        <v>162</v>
      </c>
      <c r="BO240" s="33" t="s">
        <v>157</v>
      </c>
      <c r="BP240" s="33" t="s">
        <v>157</v>
      </c>
      <c r="BQ240" s="33" t="s">
        <v>157</v>
      </c>
      <c r="BR240" s="33" t="s">
        <v>157</v>
      </c>
      <c r="BS240" s="33" t="s">
        <v>157</v>
      </c>
      <c r="BT240" s="33" t="s">
        <v>157</v>
      </c>
      <c r="BU240" s="34" t="s">
        <v>162</v>
      </c>
      <c r="BV240" s="34" t="s">
        <v>157</v>
      </c>
      <c r="BW240" s="34" t="s">
        <v>162</v>
      </c>
      <c r="BX240" s="34" t="s">
        <v>157</v>
      </c>
      <c r="BY240" s="35" t="s">
        <v>580</v>
      </c>
      <c r="BZ240" s="35" t="s">
        <v>580</v>
      </c>
      <c r="CA240" s="35" t="s">
        <v>580</v>
      </c>
    </row>
    <row r="241" spans="1:79" ht="45" x14ac:dyDescent="0.25">
      <c r="A241" s="30" t="s">
        <v>1428</v>
      </c>
      <c r="B241" s="43" t="e">
        <f>VLOOKUP(A241,'2018 Yes Tab'!A$2:B$307,2,FALSE)</f>
        <v>#N/A</v>
      </c>
      <c r="C241" s="43"/>
      <c r="D241" s="30" t="s">
        <v>1429</v>
      </c>
      <c r="E241" s="30" t="s">
        <v>1430</v>
      </c>
      <c r="F241" s="51">
        <f>VLOOKUP(A241,Population!A163:C1106,2,FALSE)</f>
        <v>384</v>
      </c>
      <c r="G241" s="30" t="s">
        <v>164</v>
      </c>
      <c r="H241" s="31" t="s">
        <v>810</v>
      </c>
      <c r="I241" s="31" t="s">
        <v>164</v>
      </c>
      <c r="J241" s="31" t="s">
        <v>1431</v>
      </c>
      <c r="K241" s="31" t="s">
        <v>233</v>
      </c>
      <c r="L241" s="31" t="s">
        <v>157</v>
      </c>
      <c r="M241" s="31" t="s">
        <v>340</v>
      </c>
      <c r="N241" s="31" t="s">
        <v>970</v>
      </c>
      <c r="O241" s="31" t="s">
        <v>1061</v>
      </c>
      <c r="P241" s="31" t="s">
        <v>1063</v>
      </c>
      <c r="Q241" s="31" t="s">
        <v>157</v>
      </c>
      <c r="R241" s="31" t="s">
        <v>438</v>
      </c>
      <c r="S241" s="31" t="s">
        <v>164</v>
      </c>
      <c r="T241" s="31" t="s">
        <v>1431</v>
      </c>
      <c r="U241" s="31" t="s">
        <v>233</v>
      </c>
      <c r="V241" s="31" t="s">
        <v>157</v>
      </c>
      <c r="W241" s="31" t="s">
        <v>340</v>
      </c>
      <c r="X241" s="31" t="s">
        <v>1432</v>
      </c>
      <c r="Y241" s="31" t="s">
        <v>1433</v>
      </c>
      <c r="Z241" s="31" t="s">
        <v>1052</v>
      </c>
      <c r="AA241" s="31" t="s">
        <v>157</v>
      </c>
      <c r="AB241" s="31" t="s">
        <v>259</v>
      </c>
      <c r="AC241" s="31" t="s">
        <v>157</v>
      </c>
      <c r="AD241" s="31" t="s">
        <v>157</v>
      </c>
      <c r="AE241" s="31" t="s">
        <v>157</v>
      </c>
      <c r="AF241" s="31" t="s">
        <v>157</v>
      </c>
      <c r="AG241" s="31" t="s">
        <v>157</v>
      </c>
      <c r="AH241" s="32" t="s">
        <v>1434</v>
      </c>
      <c r="AI241" s="32" t="s">
        <v>438</v>
      </c>
      <c r="AJ241" s="32" t="s">
        <v>1050</v>
      </c>
      <c r="AK241" s="32" t="s">
        <v>164</v>
      </c>
      <c r="AL241" s="32" t="s">
        <v>762</v>
      </c>
      <c r="AM241" s="32" t="s">
        <v>340</v>
      </c>
      <c r="AN241" s="32" t="s">
        <v>233</v>
      </c>
      <c r="AO241" s="32" t="s">
        <v>157</v>
      </c>
      <c r="AP241" s="32" t="s">
        <v>1435</v>
      </c>
      <c r="AQ241" s="32" t="s">
        <v>157</v>
      </c>
      <c r="AR241" s="32" t="s">
        <v>190</v>
      </c>
      <c r="AS241" s="32" t="s">
        <v>157</v>
      </c>
      <c r="AT241" s="32" t="s">
        <v>259</v>
      </c>
      <c r="AU241" s="32" t="s">
        <v>157</v>
      </c>
      <c r="AV241" s="32" t="s">
        <v>157</v>
      </c>
      <c r="AW241" s="32" t="s">
        <v>157</v>
      </c>
      <c r="AX241" s="32" t="s">
        <v>157</v>
      </c>
      <c r="AY241" s="32" t="s">
        <v>1050</v>
      </c>
      <c r="AZ241" s="32" t="s">
        <v>164</v>
      </c>
      <c r="BA241" s="32" t="s">
        <v>762</v>
      </c>
      <c r="BB241" s="32" t="s">
        <v>340</v>
      </c>
      <c r="BC241" s="32" t="s">
        <v>233</v>
      </c>
      <c r="BD241" s="32" t="s">
        <v>157</v>
      </c>
      <c r="BE241" s="32" t="s">
        <v>1435</v>
      </c>
      <c r="BF241" s="32" t="s">
        <v>157</v>
      </c>
      <c r="BG241" s="32" t="s">
        <v>190</v>
      </c>
      <c r="BH241" s="32" t="s">
        <v>157</v>
      </c>
      <c r="BI241" s="32" t="s">
        <v>259</v>
      </c>
      <c r="BJ241" s="32" t="s">
        <v>157</v>
      </c>
      <c r="BK241" s="32" t="s">
        <v>157</v>
      </c>
      <c r="BL241" s="32" t="s">
        <v>157</v>
      </c>
      <c r="BM241" s="32" t="s">
        <v>157</v>
      </c>
      <c r="BN241" s="33" t="s">
        <v>210</v>
      </c>
      <c r="BO241" s="33" t="s">
        <v>157</v>
      </c>
      <c r="BP241" s="33" t="s">
        <v>157</v>
      </c>
      <c r="BQ241" s="33" t="s">
        <v>157</v>
      </c>
      <c r="BR241" s="33" t="s">
        <v>157</v>
      </c>
      <c r="BS241" s="33" t="s">
        <v>157</v>
      </c>
      <c r="BT241" s="33" t="s">
        <v>157</v>
      </c>
      <c r="BU241" s="34" t="s">
        <v>164</v>
      </c>
      <c r="BV241" s="34" t="s">
        <v>1436</v>
      </c>
      <c r="BW241" s="34" t="s">
        <v>164</v>
      </c>
      <c r="BX241" s="34" t="s">
        <v>1437</v>
      </c>
      <c r="BY241" s="35" t="s">
        <v>580</v>
      </c>
      <c r="BZ241" s="35" t="s">
        <v>580</v>
      </c>
      <c r="CA241" s="35" t="s">
        <v>580</v>
      </c>
    </row>
    <row r="242" spans="1:79" ht="45" x14ac:dyDescent="0.25">
      <c r="A242" s="30" t="s">
        <v>5859</v>
      </c>
      <c r="B242" s="43" t="e">
        <f>VLOOKUP(A242,'2018 Yes Tab'!A$2:B$307,2,FALSE)</f>
        <v>#N/A</v>
      </c>
      <c r="C242" s="43"/>
      <c r="D242" s="30" t="s">
        <v>229</v>
      </c>
      <c r="E242" s="30" t="s">
        <v>230</v>
      </c>
      <c r="F242" s="51">
        <f>VLOOKUP(A242,Population!A165:C1108,2,FALSE)</f>
        <v>1300</v>
      </c>
      <c r="G242" s="30" t="s">
        <v>164</v>
      </c>
      <c r="H242" s="31" t="s">
        <v>231</v>
      </c>
      <c r="I242" s="31" t="s">
        <v>164</v>
      </c>
      <c r="J242" s="31" t="s">
        <v>232</v>
      </c>
      <c r="K242" s="31" t="s">
        <v>233</v>
      </c>
      <c r="L242" s="31" t="s">
        <v>157</v>
      </c>
      <c r="M242" s="31" t="s">
        <v>234</v>
      </c>
      <c r="N242" s="31" t="s">
        <v>235</v>
      </c>
      <c r="O242" s="31" t="s">
        <v>236</v>
      </c>
      <c r="P242" s="31" t="s">
        <v>237</v>
      </c>
      <c r="Q242" s="31" t="s">
        <v>157</v>
      </c>
      <c r="R242" s="31" t="s">
        <v>217</v>
      </c>
      <c r="S242" s="31" t="s">
        <v>164</v>
      </c>
      <c r="T242" s="31" t="s">
        <v>232</v>
      </c>
      <c r="U242" s="31" t="s">
        <v>233</v>
      </c>
      <c r="V242" s="31" t="s">
        <v>157</v>
      </c>
      <c r="W242" s="31" t="s">
        <v>234</v>
      </c>
      <c r="X242" s="31" t="s">
        <v>238</v>
      </c>
      <c r="Y242" s="31" t="s">
        <v>239</v>
      </c>
      <c r="Z242" s="31" t="s">
        <v>240</v>
      </c>
      <c r="AA242" s="31" t="s">
        <v>157</v>
      </c>
      <c r="AB242" s="31" t="s">
        <v>241</v>
      </c>
      <c r="AC242" s="31" t="s">
        <v>157</v>
      </c>
      <c r="AD242" s="31" t="s">
        <v>242</v>
      </c>
      <c r="AE242" s="31" t="s">
        <v>157</v>
      </c>
      <c r="AF242" s="31" t="s">
        <v>157</v>
      </c>
      <c r="AG242" s="31" t="s">
        <v>157</v>
      </c>
      <c r="AH242" s="32" t="s">
        <v>231</v>
      </c>
      <c r="AI242" s="32" t="s">
        <v>217</v>
      </c>
      <c r="AJ242" s="32" t="s">
        <v>157</v>
      </c>
      <c r="AK242" s="32" t="s">
        <v>164</v>
      </c>
      <c r="AL242" s="32" t="s">
        <v>243</v>
      </c>
      <c r="AM242" s="32" t="s">
        <v>244</v>
      </c>
      <c r="AN242" s="32" t="s">
        <v>233</v>
      </c>
      <c r="AO242" s="32" t="s">
        <v>157</v>
      </c>
      <c r="AP242" s="32" t="s">
        <v>245</v>
      </c>
      <c r="AQ242" s="32" t="s">
        <v>157</v>
      </c>
      <c r="AR242" s="32" t="s">
        <v>246</v>
      </c>
      <c r="AS242" s="32" t="s">
        <v>157</v>
      </c>
      <c r="AT242" s="32" t="s">
        <v>247</v>
      </c>
      <c r="AU242" s="32" t="s">
        <v>157</v>
      </c>
      <c r="AV242" s="32" t="s">
        <v>242</v>
      </c>
      <c r="AW242" s="32" t="s">
        <v>157</v>
      </c>
      <c r="AX242" s="32" t="s">
        <v>157</v>
      </c>
      <c r="AY242" s="32" t="s">
        <v>157</v>
      </c>
      <c r="AZ242" s="32" t="s">
        <v>164</v>
      </c>
      <c r="BA242" s="32" t="s">
        <v>243</v>
      </c>
      <c r="BB242" s="32" t="s">
        <v>244</v>
      </c>
      <c r="BC242" s="32" t="s">
        <v>233</v>
      </c>
      <c r="BD242" s="32" t="s">
        <v>157</v>
      </c>
      <c r="BE242" s="32" t="s">
        <v>245</v>
      </c>
      <c r="BF242" s="32" t="s">
        <v>157</v>
      </c>
      <c r="BG242" s="32" t="s">
        <v>157</v>
      </c>
      <c r="BH242" s="32" t="s">
        <v>157</v>
      </c>
      <c r="BI242" s="32" t="s">
        <v>157</v>
      </c>
      <c r="BJ242" s="32" t="s">
        <v>157</v>
      </c>
      <c r="BK242" s="32" t="s">
        <v>157</v>
      </c>
      <c r="BL242" s="32" t="s">
        <v>157</v>
      </c>
      <c r="BM242" s="32" t="s">
        <v>157</v>
      </c>
      <c r="BN242" s="33" t="s">
        <v>162</v>
      </c>
      <c r="BO242" s="33" t="s">
        <v>157</v>
      </c>
      <c r="BP242" s="33" t="s">
        <v>157</v>
      </c>
      <c r="BQ242" s="33" t="s">
        <v>157</v>
      </c>
      <c r="BR242" s="33" t="s">
        <v>157</v>
      </c>
      <c r="BS242" s="33" t="s">
        <v>157</v>
      </c>
      <c r="BT242" s="33" t="s">
        <v>157</v>
      </c>
      <c r="BU242" s="34" t="s">
        <v>162</v>
      </c>
      <c r="BV242" s="34" t="s">
        <v>157</v>
      </c>
      <c r="BW242" s="34" t="s">
        <v>164</v>
      </c>
      <c r="BX242" s="34" t="s">
        <v>248</v>
      </c>
      <c r="BY242" s="35" t="s">
        <v>249</v>
      </c>
      <c r="BZ242" s="35" t="s">
        <v>250</v>
      </c>
      <c r="CA242" s="35" t="s">
        <v>157</v>
      </c>
    </row>
    <row r="243" spans="1:79" x14ac:dyDescent="0.25">
      <c r="A243" s="30" t="s">
        <v>5860</v>
      </c>
      <c r="B243" s="43" t="e">
        <f>VLOOKUP(A243,'2018 Yes Tab'!A$2:B$307,2,FALSE)</f>
        <v>#N/A</v>
      </c>
      <c r="C243" s="43"/>
      <c r="D243" s="30" t="s">
        <v>254</v>
      </c>
      <c r="E243" s="30" t="s">
        <v>255</v>
      </c>
      <c r="F243" s="51">
        <f>VLOOKUP(A243,Population!A167:C1110,2,FALSE)</f>
        <v>446</v>
      </c>
      <c r="G243" s="30" t="s">
        <v>164</v>
      </c>
      <c r="H243" s="31" t="s">
        <v>256</v>
      </c>
      <c r="I243" s="31" t="s">
        <v>162</v>
      </c>
      <c r="J243" s="31" t="s">
        <v>157</v>
      </c>
      <c r="K243" s="31" t="s">
        <v>157</v>
      </c>
      <c r="L243" s="31" t="s">
        <v>157</v>
      </c>
      <c r="M243" s="31" t="s">
        <v>157</v>
      </c>
      <c r="N243" s="31" t="s">
        <v>157</v>
      </c>
      <c r="O243" s="31" t="s">
        <v>157</v>
      </c>
      <c r="P243" s="31" t="s">
        <v>157</v>
      </c>
      <c r="Q243" s="31" t="s">
        <v>257</v>
      </c>
      <c r="R243" s="31" t="s">
        <v>173</v>
      </c>
      <c r="S243" s="31" t="s">
        <v>162</v>
      </c>
      <c r="T243" s="31" t="s">
        <v>157</v>
      </c>
      <c r="U243" s="31" t="s">
        <v>157</v>
      </c>
      <c r="V243" s="31" t="s">
        <v>157</v>
      </c>
      <c r="W243" s="31" t="s">
        <v>157</v>
      </c>
      <c r="X243" s="31" t="s">
        <v>157</v>
      </c>
      <c r="Y243" s="31" t="s">
        <v>157</v>
      </c>
      <c r="Z243" s="31" t="s">
        <v>157</v>
      </c>
      <c r="AA243" s="31" t="s">
        <v>258</v>
      </c>
      <c r="AB243" s="31" t="s">
        <v>259</v>
      </c>
      <c r="AC243" s="31" t="s">
        <v>157</v>
      </c>
      <c r="AD243" s="31" t="s">
        <v>157</v>
      </c>
      <c r="AE243" s="31" t="s">
        <v>157</v>
      </c>
      <c r="AF243" s="31" t="s">
        <v>157</v>
      </c>
      <c r="AG243" s="31" t="s">
        <v>157</v>
      </c>
      <c r="AH243" s="32" t="s">
        <v>260</v>
      </c>
      <c r="AI243" s="32" t="s">
        <v>261</v>
      </c>
      <c r="AJ243" s="32" t="s">
        <v>262</v>
      </c>
      <c r="AK243" s="32" t="s">
        <v>164</v>
      </c>
      <c r="AL243" s="32" t="s">
        <v>263</v>
      </c>
      <c r="AM243" s="32" t="s">
        <v>264</v>
      </c>
      <c r="AN243" s="32" t="s">
        <v>157</v>
      </c>
      <c r="AO243" s="32" t="s">
        <v>157</v>
      </c>
      <c r="AP243" s="32" t="s">
        <v>157</v>
      </c>
      <c r="AQ243" s="32" t="s">
        <v>157</v>
      </c>
      <c r="AR243" s="32" t="s">
        <v>157</v>
      </c>
      <c r="AS243" s="32" t="s">
        <v>157</v>
      </c>
      <c r="AT243" s="32" t="s">
        <v>259</v>
      </c>
      <c r="AU243" s="32" t="s">
        <v>157</v>
      </c>
      <c r="AV243" s="32" t="s">
        <v>157</v>
      </c>
      <c r="AW243" s="32" t="s">
        <v>157</v>
      </c>
      <c r="AX243" s="32" t="s">
        <v>157</v>
      </c>
      <c r="AY243" s="32" t="s">
        <v>263</v>
      </c>
      <c r="AZ243" s="32" t="s">
        <v>162</v>
      </c>
      <c r="BA243" s="32" t="s">
        <v>157</v>
      </c>
      <c r="BB243" s="32" t="s">
        <v>157</v>
      </c>
      <c r="BC243" s="32" t="s">
        <v>157</v>
      </c>
      <c r="BD243" s="32" t="s">
        <v>157</v>
      </c>
      <c r="BE243" s="32" t="s">
        <v>157</v>
      </c>
      <c r="BF243" s="32" t="s">
        <v>157</v>
      </c>
      <c r="BG243" s="32" t="s">
        <v>157</v>
      </c>
      <c r="BH243" s="32" t="s">
        <v>157</v>
      </c>
      <c r="BI243" s="32" t="s">
        <v>157</v>
      </c>
      <c r="BJ243" s="32" t="s">
        <v>157</v>
      </c>
      <c r="BK243" s="32" t="s">
        <v>157</v>
      </c>
      <c r="BL243" s="32" t="s">
        <v>157</v>
      </c>
      <c r="BM243" s="32" t="s">
        <v>157</v>
      </c>
      <c r="BN243" s="33" t="s">
        <v>162</v>
      </c>
      <c r="BO243" s="33" t="s">
        <v>157</v>
      </c>
      <c r="BP243" s="33" t="s">
        <v>157</v>
      </c>
      <c r="BQ243" s="33" t="s">
        <v>157</v>
      </c>
      <c r="BR243" s="33" t="s">
        <v>157</v>
      </c>
      <c r="BS243" s="33" t="s">
        <v>157</v>
      </c>
      <c r="BT243" s="33" t="s">
        <v>157</v>
      </c>
      <c r="BU243" s="34" t="s">
        <v>162</v>
      </c>
      <c r="BV243" s="34" t="s">
        <v>157</v>
      </c>
      <c r="BW243" s="34" t="s">
        <v>164</v>
      </c>
      <c r="BX243" s="34" t="s">
        <v>265</v>
      </c>
      <c r="BY243" s="35" t="s">
        <v>157</v>
      </c>
      <c r="BZ243" s="35" t="s">
        <v>157</v>
      </c>
      <c r="CA243" s="35" t="s">
        <v>157</v>
      </c>
    </row>
    <row r="244" spans="1:79" ht="60" x14ac:dyDescent="0.25">
      <c r="A244" s="30" t="s">
        <v>348</v>
      </c>
      <c r="B244" s="43" t="e">
        <f>VLOOKUP(A244,'2018 Yes Tab'!A$2:B$307,2,FALSE)</f>
        <v>#N/A</v>
      </c>
      <c r="C244" s="43"/>
      <c r="D244" s="30" t="s">
        <v>349</v>
      </c>
      <c r="E244" s="30" t="s">
        <v>350</v>
      </c>
      <c r="F244" s="51">
        <f>VLOOKUP(A244,Population!A169:C1112,2,FALSE)</f>
        <v>315</v>
      </c>
      <c r="G244" s="30" t="s">
        <v>164</v>
      </c>
      <c r="H244" s="31" t="s">
        <v>351</v>
      </c>
      <c r="I244" s="31" t="s">
        <v>164</v>
      </c>
      <c r="J244" s="31" t="s">
        <v>352</v>
      </c>
      <c r="K244" s="31" t="s">
        <v>233</v>
      </c>
      <c r="L244" s="31" t="s">
        <v>157</v>
      </c>
      <c r="M244" s="31" t="s">
        <v>157</v>
      </c>
      <c r="N244" s="31" t="s">
        <v>157</v>
      </c>
      <c r="O244" s="31" t="s">
        <v>352</v>
      </c>
      <c r="P244" s="31" t="s">
        <v>352</v>
      </c>
      <c r="Q244" s="31" t="s">
        <v>157</v>
      </c>
      <c r="R244" s="31" t="s">
        <v>217</v>
      </c>
      <c r="S244" s="31" t="s">
        <v>162</v>
      </c>
      <c r="T244" s="31" t="s">
        <v>157</v>
      </c>
      <c r="U244" s="31" t="s">
        <v>157</v>
      </c>
      <c r="V244" s="31" t="s">
        <v>157</v>
      </c>
      <c r="W244" s="31" t="s">
        <v>157</v>
      </c>
      <c r="X244" s="31" t="s">
        <v>157</v>
      </c>
      <c r="Y244" s="31" t="s">
        <v>353</v>
      </c>
      <c r="Z244" s="31" t="s">
        <v>354</v>
      </c>
      <c r="AA244" s="31" t="s">
        <v>157</v>
      </c>
      <c r="AB244" s="31" t="s">
        <v>355</v>
      </c>
      <c r="AC244" s="31" t="s">
        <v>157</v>
      </c>
      <c r="AD244" s="31" t="s">
        <v>157</v>
      </c>
      <c r="AE244" s="31" t="s">
        <v>356</v>
      </c>
      <c r="AF244" s="31" t="s">
        <v>157</v>
      </c>
      <c r="AG244" s="31" t="s">
        <v>157</v>
      </c>
      <c r="AH244" s="32" t="s">
        <v>351</v>
      </c>
      <c r="AI244" s="32" t="s">
        <v>176</v>
      </c>
      <c r="AJ244" s="32" t="s">
        <v>357</v>
      </c>
      <c r="AK244" s="32" t="s">
        <v>164</v>
      </c>
      <c r="AL244" s="32" t="s">
        <v>357</v>
      </c>
      <c r="AM244" s="32" t="s">
        <v>264</v>
      </c>
      <c r="AN244" s="32" t="s">
        <v>233</v>
      </c>
      <c r="AO244" s="32" t="s">
        <v>157</v>
      </c>
      <c r="AP244" s="32" t="s">
        <v>264</v>
      </c>
      <c r="AQ244" s="32" t="s">
        <v>157</v>
      </c>
      <c r="AR244" s="32" t="s">
        <v>157</v>
      </c>
      <c r="AS244" s="32" t="s">
        <v>358</v>
      </c>
      <c r="AT244" s="32" t="s">
        <v>359</v>
      </c>
      <c r="AU244" s="32" t="s">
        <v>157</v>
      </c>
      <c r="AV244" s="32" t="s">
        <v>157</v>
      </c>
      <c r="AW244" s="32" t="s">
        <v>356</v>
      </c>
      <c r="AX244" s="32" t="s">
        <v>157</v>
      </c>
      <c r="AY244" s="32" t="s">
        <v>360</v>
      </c>
      <c r="AZ244" s="32" t="s">
        <v>164</v>
      </c>
      <c r="BA244" s="32" t="s">
        <v>360</v>
      </c>
      <c r="BB244" s="32" t="s">
        <v>264</v>
      </c>
      <c r="BC244" s="32" t="s">
        <v>233</v>
      </c>
      <c r="BD244" s="32" t="s">
        <v>157</v>
      </c>
      <c r="BE244" s="32" t="s">
        <v>264</v>
      </c>
      <c r="BF244" s="32" t="s">
        <v>157</v>
      </c>
      <c r="BG244" s="32" t="s">
        <v>157</v>
      </c>
      <c r="BH244" s="32" t="s">
        <v>361</v>
      </c>
      <c r="BI244" s="32" t="s">
        <v>359</v>
      </c>
      <c r="BJ244" s="32" t="s">
        <v>157</v>
      </c>
      <c r="BK244" s="32" t="s">
        <v>157</v>
      </c>
      <c r="BL244" s="32" t="s">
        <v>356</v>
      </c>
      <c r="BM244" s="32" t="s">
        <v>157</v>
      </c>
      <c r="BN244" s="33" t="s">
        <v>162</v>
      </c>
      <c r="BO244" s="33" t="s">
        <v>157</v>
      </c>
      <c r="BP244" s="33" t="s">
        <v>157</v>
      </c>
      <c r="BQ244" s="33" t="s">
        <v>157</v>
      </c>
      <c r="BR244" s="33" t="s">
        <v>157</v>
      </c>
      <c r="BS244" s="33" t="s">
        <v>157</v>
      </c>
      <c r="BT244" s="33" t="s">
        <v>157</v>
      </c>
      <c r="BU244" s="34" t="s">
        <v>162</v>
      </c>
      <c r="BV244" s="34" t="s">
        <v>157</v>
      </c>
      <c r="BW244" s="34" t="s">
        <v>162</v>
      </c>
      <c r="BX244" s="34" t="s">
        <v>157</v>
      </c>
      <c r="BY244" s="35" t="s">
        <v>362</v>
      </c>
      <c r="BZ244" s="35" t="s">
        <v>250</v>
      </c>
      <c r="CA244" s="35" t="s">
        <v>157</v>
      </c>
    </row>
    <row r="245" spans="1:79" ht="45" x14ac:dyDescent="0.25">
      <c r="A245" s="30" t="s">
        <v>5667</v>
      </c>
      <c r="B245" s="43" t="e">
        <f>VLOOKUP(A245,'2018 Yes Tab'!A$2:B$307,2,FALSE)</f>
        <v>#N/A</v>
      </c>
      <c r="C245" s="43"/>
      <c r="D245" s="30" t="s">
        <v>5668</v>
      </c>
      <c r="E245" s="30" t="s">
        <v>5669</v>
      </c>
      <c r="F245" s="51">
        <f>VLOOKUP(A245,Population!A172:C1115,2,FALSE)</f>
        <v>274</v>
      </c>
      <c r="G245" s="30" t="s">
        <v>164</v>
      </c>
      <c r="H245" s="31" t="s">
        <v>157</v>
      </c>
      <c r="I245" s="31" t="s">
        <v>164</v>
      </c>
      <c r="J245" s="31" t="s">
        <v>157</v>
      </c>
      <c r="K245" s="31" t="s">
        <v>157</v>
      </c>
      <c r="L245" s="31" t="s">
        <v>157</v>
      </c>
      <c r="M245" s="31" t="s">
        <v>157</v>
      </c>
      <c r="N245" s="31" t="s">
        <v>157</v>
      </c>
      <c r="O245" s="31" t="s">
        <v>157</v>
      </c>
      <c r="P245" s="31" t="s">
        <v>157</v>
      </c>
      <c r="Q245" s="31" t="s">
        <v>157</v>
      </c>
      <c r="R245" s="31" t="s">
        <v>157</v>
      </c>
      <c r="S245" s="31" t="s">
        <v>164</v>
      </c>
      <c r="T245" s="31" t="s">
        <v>5670</v>
      </c>
      <c r="U245" s="31" t="s">
        <v>233</v>
      </c>
      <c r="V245" s="31" t="s">
        <v>157</v>
      </c>
      <c r="W245" s="31" t="s">
        <v>157</v>
      </c>
      <c r="X245" s="31" t="s">
        <v>157</v>
      </c>
      <c r="Y245" s="31" t="s">
        <v>157</v>
      </c>
      <c r="Z245" s="31" t="s">
        <v>157</v>
      </c>
      <c r="AA245" s="31" t="s">
        <v>157</v>
      </c>
      <c r="AB245" s="31" t="s">
        <v>259</v>
      </c>
      <c r="AC245" s="31" t="s">
        <v>157</v>
      </c>
      <c r="AD245" s="31" t="s">
        <v>157</v>
      </c>
      <c r="AE245" s="31" t="s">
        <v>157</v>
      </c>
      <c r="AF245" s="31" t="s">
        <v>157</v>
      </c>
      <c r="AG245" s="31" t="s">
        <v>157</v>
      </c>
      <c r="AH245" s="32" t="s">
        <v>5671</v>
      </c>
      <c r="AI245" s="32" t="s">
        <v>340</v>
      </c>
      <c r="AJ245" s="32" t="s">
        <v>5672</v>
      </c>
      <c r="AK245" s="32" t="s">
        <v>164</v>
      </c>
      <c r="AL245" s="32" t="s">
        <v>157</v>
      </c>
      <c r="AM245" s="32" t="s">
        <v>157</v>
      </c>
      <c r="AN245" s="32" t="s">
        <v>233</v>
      </c>
      <c r="AO245" s="32" t="s">
        <v>157</v>
      </c>
      <c r="AP245" s="32" t="s">
        <v>157</v>
      </c>
      <c r="AQ245" s="32" t="s">
        <v>157</v>
      </c>
      <c r="AR245" s="32" t="s">
        <v>157</v>
      </c>
      <c r="AS245" s="32" t="s">
        <v>157</v>
      </c>
      <c r="AT245" s="32" t="s">
        <v>259</v>
      </c>
      <c r="AU245" s="32" t="s">
        <v>157</v>
      </c>
      <c r="AV245" s="32" t="s">
        <v>157</v>
      </c>
      <c r="AW245" s="32" t="s">
        <v>157</v>
      </c>
      <c r="AX245" s="32" t="s">
        <v>157</v>
      </c>
      <c r="AY245" s="32" t="s">
        <v>157</v>
      </c>
      <c r="AZ245" s="32" t="s">
        <v>164</v>
      </c>
      <c r="BA245" s="32" t="s">
        <v>157</v>
      </c>
      <c r="BB245" s="32" t="s">
        <v>157</v>
      </c>
      <c r="BC245" s="32" t="s">
        <v>233</v>
      </c>
      <c r="BD245" s="32" t="s">
        <v>157</v>
      </c>
      <c r="BE245" s="32" t="s">
        <v>157</v>
      </c>
      <c r="BF245" s="32" t="s">
        <v>157</v>
      </c>
      <c r="BG245" s="32" t="s">
        <v>157</v>
      </c>
      <c r="BH245" s="32" t="s">
        <v>157</v>
      </c>
      <c r="BI245" s="32" t="s">
        <v>259</v>
      </c>
      <c r="BJ245" s="32" t="s">
        <v>157</v>
      </c>
      <c r="BK245" s="32" t="s">
        <v>157</v>
      </c>
      <c r="BL245" s="32" t="s">
        <v>157</v>
      </c>
      <c r="BM245" s="32" t="s">
        <v>157</v>
      </c>
      <c r="BN245" s="33" t="s">
        <v>210</v>
      </c>
      <c r="BO245" s="33" t="s">
        <v>157</v>
      </c>
      <c r="BP245" s="33" t="s">
        <v>157</v>
      </c>
      <c r="BQ245" s="33" t="s">
        <v>157</v>
      </c>
      <c r="BR245" s="33" t="s">
        <v>157</v>
      </c>
      <c r="BS245" s="33" t="s">
        <v>157</v>
      </c>
      <c r="BT245" s="33" t="s">
        <v>157</v>
      </c>
      <c r="BU245" s="34" t="s">
        <v>162</v>
      </c>
      <c r="BV245" s="34" t="s">
        <v>157</v>
      </c>
      <c r="BW245" s="34" t="s">
        <v>162</v>
      </c>
      <c r="BX245" s="34" t="s">
        <v>157</v>
      </c>
      <c r="BY245" s="35" t="s">
        <v>157</v>
      </c>
      <c r="BZ245" s="35" t="s">
        <v>157</v>
      </c>
      <c r="CA245" s="35" t="s">
        <v>157</v>
      </c>
    </row>
    <row r="246" spans="1:79" ht="45" x14ac:dyDescent="0.25">
      <c r="A246" s="30" t="s">
        <v>5667</v>
      </c>
      <c r="B246" s="43" t="e">
        <f>VLOOKUP(A246,'2018 Yes Tab'!A$2:B$307,2,FALSE)</f>
        <v>#N/A</v>
      </c>
      <c r="C246" s="43"/>
      <c r="D246" s="30" t="s">
        <v>5668</v>
      </c>
      <c r="E246" s="30" t="s">
        <v>5669</v>
      </c>
      <c r="F246" s="51">
        <f>VLOOKUP(A246,Population!A173:C1116,2,FALSE)</f>
        <v>274</v>
      </c>
      <c r="G246" s="30" t="s">
        <v>164</v>
      </c>
      <c r="H246" s="31" t="s">
        <v>5671</v>
      </c>
      <c r="I246" s="31" t="s">
        <v>164</v>
      </c>
      <c r="J246" s="31" t="s">
        <v>5670</v>
      </c>
      <c r="K246" s="31" t="s">
        <v>233</v>
      </c>
      <c r="L246" s="31" t="s">
        <v>157</v>
      </c>
      <c r="M246" s="31" t="s">
        <v>273</v>
      </c>
      <c r="N246" s="31" t="s">
        <v>5538</v>
      </c>
      <c r="O246" s="31" t="s">
        <v>157</v>
      </c>
      <c r="P246" s="31" t="s">
        <v>157</v>
      </c>
      <c r="Q246" s="31" t="s">
        <v>157</v>
      </c>
      <c r="R246" s="31" t="s">
        <v>5674</v>
      </c>
      <c r="S246" s="31" t="s">
        <v>162</v>
      </c>
      <c r="T246" s="31" t="s">
        <v>157</v>
      </c>
      <c r="U246" s="31" t="s">
        <v>157</v>
      </c>
      <c r="V246" s="31" t="s">
        <v>157</v>
      </c>
      <c r="W246" s="31" t="s">
        <v>157</v>
      </c>
      <c r="X246" s="31" t="s">
        <v>157</v>
      </c>
      <c r="Y246" s="31" t="s">
        <v>157</v>
      </c>
      <c r="Z246" s="31" t="s">
        <v>157</v>
      </c>
      <c r="AA246" s="31" t="s">
        <v>157</v>
      </c>
      <c r="AB246" s="31" t="s">
        <v>259</v>
      </c>
      <c r="AC246" s="31" t="s">
        <v>157</v>
      </c>
      <c r="AD246" s="31" t="s">
        <v>157</v>
      </c>
      <c r="AE246" s="31" t="s">
        <v>157</v>
      </c>
      <c r="AF246" s="31" t="s">
        <v>157</v>
      </c>
      <c r="AG246" s="31" t="s">
        <v>157</v>
      </c>
      <c r="AH246" s="32" t="s">
        <v>5671</v>
      </c>
      <c r="AI246" s="32" t="s">
        <v>340</v>
      </c>
      <c r="AJ246" s="32" t="s">
        <v>5675</v>
      </c>
      <c r="AK246" s="32" t="s">
        <v>164</v>
      </c>
      <c r="AL246" s="32" t="s">
        <v>5676</v>
      </c>
      <c r="AM246" s="32" t="s">
        <v>524</v>
      </c>
      <c r="AN246" s="32" t="s">
        <v>233</v>
      </c>
      <c r="AO246" s="32" t="s">
        <v>157</v>
      </c>
      <c r="AP246" s="32" t="s">
        <v>157</v>
      </c>
      <c r="AQ246" s="32" t="s">
        <v>157</v>
      </c>
      <c r="AR246" s="32" t="s">
        <v>157</v>
      </c>
      <c r="AS246" s="32" t="s">
        <v>157</v>
      </c>
      <c r="AT246" s="32" t="s">
        <v>259</v>
      </c>
      <c r="AU246" s="32" t="s">
        <v>157</v>
      </c>
      <c r="AV246" s="32" t="s">
        <v>157</v>
      </c>
      <c r="AW246" s="32" t="s">
        <v>157</v>
      </c>
      <c r="AX246" s="32" t="s">
        <v>157</v>
      </c>
      <c r="AY246" s="32" t="s">
        <v>5677</v>
      </c>
      <c r="AZ246" s="32" t="s">
        <v>162</v>
      </c>
      <c r="BA246" s="32" t="s">
        <v>157</v>
      </c>
      <c r="BB246" s="32" t="s">
        <v>157</v>
      </c>
      <c r="BC246" s="32" t="s">
        <v>157</v>
      </c>
      <c r="BD246" s="32" t="s">
        <v>157</v>
      </c>
      <c r="BE246" s="32" t="s">
        <v>157</v>
      </c>
      <c r="BF246" s="32" t="s">
        <v>157</v>
      </c>
      <c r="BG246" s="32" t="s">
        <v>157</v>
      </c>
      <c r="BH246" s="32" t="s">
        <v>157</v>
      </c>
      <c r="BI246" s="32" t="s">
        <v>259</v>
      </c>
      <c r="BJ246" s="32" t="s">
        <v>157</v>
      </c>
      <c r="BK246" s="32" t="s">
        <v>157</v>
      </c>
      <c r="BL246" s="32" t="s">
        <v>157</v>
      </c>
      <c r="BM246" s="32" t="s">
        <v>157</v>
      </c>
      <c r="BN246" s="33" t="s">
        <v>210</v>
      </c>
      <c r="BO246" s="33" t="s">
        <v>157</v>
      </c>
      <c r="BP246" s="33" t="s">
        <v>157</v>
      </c>
      <c r="BQ246" s="33" t="s">
        <v>157</v>
      </c>
      <c r="BR246" s="33" t="s">
        <v>157</v>
      </c>
      <c r="BS246" s="33" t="s">
        <v>157</v>
      </c>
      <c r="BT246" s="33" t="s">
        <v>157</v>
      </c>
      <c r="BU246" s="34" t="s">
        <v>164</v>
      </c>
      <c r="BV246" s="34" t="s">
        <v>3549</v>
      </c>
      <c r="BW246" s="34" t="s">
        <v>164</v>
      </c>
      <c r="BX246" s="34" t="s">
        <v>5678</v>
      </c>
      <c r="BY246" s="35" t="s">
        <v>580</v>
      </c>
      <c r="BZ246" s="35" t="s">
        <v>580</v>
      </c>
      <c r="CA246" s="35" t="s">
        <v>580</v>
      </c>
    </row>
    <row r="247" spans="1:79" ht="105" x14ac:dyDescent="0.25">
      <c r="A247" s="30" t="s">
        <v>3034</v>
      </c>
      <c r="B247" s="43" t="e">
        <f>VLOOKUP(A247,'2018 Yes Tab'!A$2:B$307,2,FALSE)</f>
        <v>#N/A</v>
      </c>
      <c r="C247" s="43"/>
      <c r="D247" s="30" t="s">
        <v>3035</v>
      </c>
      <c r="E247" s="30" t="s">
        <v>3036</v>
      </c>
      <c r="F247" s="51">
        <f>VLOOKUP(A247,Population!A175:C1118,2,FALSE)</f>
        <v>1500</v>
      </c>
      <c r="G247" s="30" t="s">
        <v>164</v>
      </c>
      <c r="H247" s="31" t="s">
        <v>2222</v>
      </c>
      <c r="I247" s="31" t="s">
        <v>164</v>
      </c>
      <c r="J247" s="31" t="s">
        <v>1648</v>
      </c>
      <c r="K247" s="31" t="s">
        <v>233</v>
      </c>
      <c r="L247" s="31" t="s">
        <v>157</v>
      </c>
      <c r="M247" s="31" t="s">
        <v>503</v>
      </c>
      <c r="N247" s="31" t="s">
        <v>3037</v>
      </c>
      <c r="O247" s="31" t="s">
        <v>3038</v>
      </c>
      <c r="P247" s="31" t="s">
        <v>3039</v>
      </c>
      <c r="Q247" s="31" t="s">
        <v>157</v>
      </c>
      <c r="R247" s="31" t="s">
        <v>283</v>
      </c>
      <c r="S247" s="31" t="s">
        <v>164</v>
      </c>
      <c r="T247" s="31" t="s">
        <v>1648</v>
      </c>
      <c r="U247" s="31" t="s">
        <v>233</v>
      </c>
      <c r="V247" s="31" t="s">
        <v>157</v>
      </c>
      <c r="W247" s="31" t="s">
        <v>503</v>
      </c>
      <c r="X247" s="31" t="s">
        <v>3037</v>
      </c>
      <c r="Y247" s="31" t="s">
        <v>3040</v>
      </c>
      <c r="Z247" s="31" t="s">
        <v>3041</v>
      </c>
      <c r="AA247" s="31" t="s">
        <v>157</v>
      </c>
      <c r="AB247" s="31" t="s">
        <v>259</v>
      </c>
      <c r="AC247" s="31" t="s">
        <v>157</v>
      </c>
      <c r="AD247" s="31" t="s">
        <v>157</v>
      </c>
      <c r="AE247" s="31" t="s">
        <v>157</v>
      </c>
      <c r="AF247" s="31" t="s">
        <v>157</v>
      </c>
      <c r="AG247" s="31" t="s">
        <v>157</v>
      </c>
      <c r="AH247" s="32" t="s">
        <v>3042</v>
      </c>
      <c r="AI247" s="32" t="s">
        <v>2685</v>
      </c>
      <c r="AJ247" s="32" t="s">
        <v>1361</v>
      </c>
      <c r="AK247" s="32" t="s">
        <v>164</v>
      </c>
      <c r="AL247" s="32" t="s">
        <v>3043</v>
      </c>
      <c r="AM247" s="32" t="s">
        <v>503</v>
      </c>
      <c r="AN247" s="32" t="s">
        <v>233</v>
      </c>
      <c r="AO247" s="32" t="s">
        <v>157</v>
      </c>
      <c r="AP247" s="32" t="s">
        <v>3044</v>
      </c>
      <c r="AQ247" s="32" t="s">
        <v>1136</v>
      </c>
      <c r="AR247" s="32" t="s">
        <v>157</v>
      </c>
      <c r="AS247" s="32" t="s">
        <v>157</v>
      </c>
      <c r="AT247" s="32" t="s">
        <v>247</v>
      </c>
      <c r="AU247" s="32" t="s">
        <v>157</v>
      </c>
      <c r="AV247" s="32" t="s">
        <v>3045</v>
      </c>
      <c r="AW247" s="32" t="s">
        <v>157</v>
      </c>
      <c r="AX247" s="32" t="s">
        <v>157</v>
      </c>
      <c r="AY247" s="32" t="s">
        <v>1063</v>
      </c>
      <c r="AZ247" s="32" t="s">
        <v>164</v>
      </c>
      <c r="BA247" s="32" t="s">
        <v>3043</v>
      </c>
      <c r="BB247" s="32" t="s">
        <v>503</v>
      </c>
      <c r="BC247" s="32" t="s">
        <v>233</v>
      </c>
      <c r="BD247" s="32" t="s">
        <v>157</v>
      </c>
      <c r="BE247" s="32" t="s">
        <v>3044</v>
      </c>
      <c r="BF247" s="32" t="s">
        <v>1136</v>
      </c>
      <c r="BG247" s="32" t="s">
        <v>157</v>
      </c>
      <c r="BH247" s="32" t="s">
        <v>157</v>
      </c>
      <c r="BI247" s="32" t="s">
        <v>247</v>
      </c>
      <c r="BJ247" s="32" t="s">
        <v>157</v>
      </c>
      <c r="BK247" s="32" t="s">
        <v>3046</v>
      </c>
      <c r="BL247" s="32" t="s">
        <v>157</v>
      </c>
      <c r="BM247" s="32" t="s">
        <v>157</v>
      </c>
      <c r="BN247" s="33" t="s">
        <v>164</v>
      </c>
      <c r="BO247" s="33" t="s">
        <v>3047</v>
      </c>
      <c r="BP247" s="33" t="s">
        <v>1823</v>
      </c>
      <c r="BQ247" s="33" t="s">
        <v>775</v>
      </c>
      <c r="BR247" s="33" t="s">
        <v>157</v>
      </c>
      <c r="BS247" s="33" t="s">
        <v>157</v>
      </c>
      <c r="BT247" s="33" t="s">
        <v>3048</v>
      </c>
      <c r="BU247" s="34" t="s">
        <v>164</v>
      </c>
      <c r="BV247" s="34" t="s">
        <v>411</v>
      </c>
      <c r="BW247" s="34" t="s">
        <v>162</v>
      </c>
      <c r="BX247" s="34" t="s">
        <v>157</v>
      </c>
      <c r="BY247" s="35" t="s">
        <v>3049</v>
      </c>
      <c r="BZ247" s="35" t="s">
        <v>3050</v>
      </c>
      <c r="CA247" s="35" t="s">
        <v>157</v>
      </c>
    </row>
    <row r="248" spans="1:79" x14ac:dyDescent="0.25">
      <c r="A248" s="30" t="s">
        <v>4471</v>
      </c>
      <c r="B248" s="43" t="e">
        <f>VLOOKUP(A248,'2018 Yes Tab'!A$2:B$307,2,FALSE)</f>
        <v>#N/A</v>
      </c>
      <c r="C248" s="43"/>
      <c r="D248" s="30" t="s">
        <v>4472</v>
      </c>
      <c r="E248" s="30" t="s">
        <v>4473</v>
      </c>
      <c r="F248" s="51">
        <f>VLOOKUP(A248,Population!A176:C1119,2,FALSE)</f>
        <v>1224</v>
      </c>
      <c r="G248" s="30" t="s">
        <v>164</v>
      </c>
      <c r="H248" s="31" t="s">
        <v>4474</v>
      </c>
      <c r="I248" s="31" t="s">
        <v>164</v>
      </c>
      <c r="J248" s="31" t="s">
        <v>1050</v>
      </c>
      <c r="K248" s="31" t="s">
        <v>233</v>
      </c>
      <c r="L248" s="31" t="s">
        <v>157</v>
      </c>
      <c r="M248" s="31" t="s">
        <v>524</v>
      </c>
      <c r="N248" s="31" t="s">
        <v>4475</v>
      </c>
      <c r="O248" s="31" t="s">
        <v>4476</v>
      </c>
      <c r="P248" s="31" t="s">
        <v>3262</v>
      </c>
      <c r="Q248" s="31" t="s">
        <v>157</v>
      </c>
      <c r="R248" s="31" t="s">
        <v>3282</v>
      </c>
      <c r="S248" s="31" t="s">
        <v>164</v>
      </c>
      <c r="T248" s="31" t="s">
        <v>1050</v>
      </c>
      <c r="U248" s="31" t="s">
        <v>233</v>
      </c>
      <c r="V248" s="31" t="s">
        <v>157</v>
      </c>
      <c r="W248" s="31" t="s">
        <v>524</v>
      </c>
      <c r="X248" s="31" t="s">
        <v>4475</v>
      </c>
      <c r="Y248" s="31" t="s">
        <v>2659</v>
      </c>
      <c r="Z248" s="31" t="s">
        <v>4477</v>
      </c>
      <c r="AA248" s="31" t="s">
        <v>157</v>
      </c>
      <c r="AB248" s="31" t="s">
        <v>259</v>
      </c>
      <c r="AC248" s="31" t="s">
        <v>157</v>
      </c>
      <c r="AD248" s="31" t="s">
        <v>157</v>
      </c>
      <c r="AE248" s="31" t="s">
        <v>157</v>
      </c>
      <c r="AF248" s="31" t="s">
        <v>157</v>
      </c>
      <c r="AG248" s="31" t="s">
        <v>341</v>
      </c>
      <c r="AH248" s="32" t="s">
        <v>4474</v>
      </c>
      <c r="AI248" s="32" t="s">
        <v>3282</v>
      </c>
      <c r="AJ248" s="32" t="s">
        <v>2862</v>
      </c>
      <c r="AK248" s="32" t="s">
        <v>164</v>
      </c>
      <c r="AL248" s="32" t="s">
        <v>704</v>
      </c>
      <c r="AM248" s="32" t="s">
        <v>524</v>
      </c>
      <c r="AN248" s="32" t="s">
        <v>233</v>
      </c>
      <c r="AO248" s="32" t="s">
        <v>157</v>
      </c>
      <c r="AP248" s="32" t="s">
        <v>157</v>
      </c>
      <c r="AQ248" s="32" t="s">
        <v>157</v>
      </c>
      <c r="AR248" s="32" t="s">
        <v>157</v>
      </c>
      <c r="AS248" s="32" t="s">
        <v>157</v>
      </c>
      <c r="AT248" s="32" t="s">
        <v>259</v>
      </c>
      <c r="AU248" s="32" t="s">
        <v>157</v>
      </c>
      <c r="AV248" s="32" t="s">
        <v>157</v>
      </c>
      <c r="AW248" s="32" t="s">
        <v>157</v>
      </c>
      <c r="AX248" s="32" t="s">
        <v>157</v>
      </c>
      <c r="AY248" s="32" t="s">
        <v>1241</v>
      </c>
      <c r="AZ248" s="32" t="s">
        <v>164</v>
      </c>
      <c r="BA248" s="32" t="s">
        <v>704</v>
      </c>
      <c r="BB248" s="32" t="s">
        <v>524</v>
      </c>
      <c r="BC248" s="32" t="s">
        <v>233</v>
      </c>
      <c r="BD248" s="32" t="s">
        <v>157</v>
      </c>
      <c r="BE248" s="32" t="s">
        <v>157</v>
      </c>
      <c r="BF248" s="32" t="s">
        <v>157</v>
      </c>
      <c r="BG248" s="32" t="s">
        <v>157</v>
      </c>
      <c r="BH248" s="32" t="s">
        <v>157</v>
      </c>
      <c r="BI248" s="32" t="s">
        <v>259</v>
      </c>
      <c r="BJ248" s="32" t="s">
        <v>157</v>
      </c>
      <c r="BK248" s="32" t="s">
        <v>157</v>
      </c>
      <c r="BL248" s="32" t="s">
        <v>157</v>
      </c>
      <c r="BM248" s="32" t="s">
        <v>157</v>
      </c>
      <c r="BN248" s="33" t="s">
        <v>162</v>
      </c>
      <c r="BO248" s="33" t="s">
        <v>157</v>
      </c>
      <c r="BP248" s="33" t="s">
        <v>157</v>
      </c>
      <c r="BQ248" s="33" t="s">
        <v>157</v>
      </c>
      <c r="BR248" s="33" t="s">
        <v>157</v>
      </c>
      <c r="BS248" s="33" t="s">
        <v>157</v>
      </c>
      <c r="BT248" s="33" t="s">
        <v>157</v>
      </c>
      <c r="BU248" s="34" t="s">
        <v>162</v>
      </c>
      <c r="BV248" s="34" t="s">
        <v>157</v>
      </c>
      <c r="BW248" s="34" t="s">
        <v>162</v>
      </c>
      <c r="BX248" s="34" t="s">
        <v>157</v>
      </c>
      <c r="BY248" s="35" t="s">
        <v>341</v>
      </c>
      <c r="BZ248" s="35" t="s">
        <v>4478</v>
      </c>
      <c r="CA248" s="35" t="s">
        <v>162</v>
      </c>
    </row>
    <row r="249" spans="1:79" ht="60" x14ac:dyDescent="0.25">
      <c r="A249" s="30" t="s">
        <v>5345</v>
      </c>
      <c r="B249" s="43" t="e">
        <f>VLOOKUP(A249,'2018 Yes Tab'!A$2:B$307,2,FALSE)</f>
        <v>#N/A</v>
      </c>
      <c r="C249" s="43"/>
      <c r="D249" s="30" t="s">
        <v>1851</v>
      </c>
      <c r="E249" s="30" t="s">
        <v>5346</v>
      </c>
      <c r="F249" s="51">
        <f>VLOOKUP(A249,Population!A177:C1120,2,FALSE)</f>
        <v>237</v>
      </c>
      <c r="G249" s="30" t="s">
        <v>164</v>
      </c>
      <c r="H249" s="31" t="s">
        <v>1823</v>
      </c>
      <c r="I249" s="31" t="s">
        <v>164</v>
      </c>
      <c r="J249" s="31" t="s">
        <v>645</v>
      </c>
      <c r="K249" s="31" t="s">
        <v>233</v>
      </c>
      <c r="L249" s="31" t="s">
        <v>157</v>
      </c>
      <c r="M249" s="31" t="s">
        <v>340</v>
      </c>
      <c r="N249" s="31" t="s">
        <v>5347</v>
      </c>
      <c r="O249" s="31" t="s">
        <v>5348</v>
      </c>
      <c r="P249" s="31" t="s">
        <v>5349</v>
      </c>
      <c r="Q249" s="31" t="s">
        <v>157</v>
      </c>
      <c r="R249" s="31" t="s">
        <v>1273</v>
      </c>
      <c r="S249" s="31" t="s">
        <v>164</v>
      </c>
      <c r="T249" s="31" t="s">
        <v>645</v>
      </c>
      <c r="U249" s="31" t="s">
        <v>233</v>
      </c>
      <c r="V249" s="31" t="s">
        <v>157</v>
      </c>
      <c r="W249" s="31" t="s">
        <v>340</v>
      </c>
      <c r="X249" s="31" t="s">
        <v>5347</v>
      </c>
      <c r="Y249" s="31" t="s">
        <v>5350</v>
      </c>
      <c r="Z249" s="31" t="s">
        <v>5351</v>
      </c>
      <c r="AA249" s="31" t="s">
        <v>157</v>
      </c>
      <c r="AB249" s="31" t="s">
        <v>157</v>
      </c>
      <c r="AC249" s="31" t="s">
        <v>157</v>
      </c>
      <c r="AD249" s="31" t="s">
        <v>157</v>
      </c>
      <c r="AE249" s="31" t="s">
        <v>157</v>
      </c>
      <c r="AF249" s="31" t="s">
        <v>157</v>
      </c>
      <c r="AG249" s="31" t="s">
        <v>157</v>
      </c>
      <c r="AH249" s="32" t="s">
        <v>5228</v>
      </c>
      <c r="AI249" s="32" t="s">
        <v>344</v>
      </c>
      <c r="AJ249" s="32" t="s">
        <v>157</v>
      </c>
      <c r="AK249" s="32" t="s">
        <v>164</v>
      </c>
      <c r="AL249" s="32" t="s">
        <v>1372</v>
      </c>
      <c r="AM249" s="32" t="s">
        <v>340</v>
      </c>
      <c r="AN249" s="32" t="s">
        <v>233</v>
      </c>
      <c r="AO249" s="32" t="s">
        <v>157</v>
      </c>
      <c r="AP249" s="32" t="s">
        <v>5347</v>
      </c>
      <c r="AQ249" s="32" t="s">
        <v>157</v>
      </c>
      <c r="AR249" s="32" t="s">
        <v>5352</v>
      </c>
      <c r="AS249" s="32" t="s">
        <v>157</v>
      </c>
      <c r="AT249" s="32" t="s">
        <v>359</v>
      </c>
      <c r="AU249" s="32" t="s">
        <v>157</v>
      </c>
      <c r="AV249" s="32" t="s">
        <v>157</v>
      </c>
      <c r="AW249" s="32" t="s">
        <v>5353</v>
      </c>
      <c r="AX249" s="32" t="s">
        <v>157</v>
      </c>
      <c r="AY249" s="32" t="s">
        <v>157</v>
      </c>
      <c r="AZ249" s="32" t="s">
        <v>164</v>
      </c>
      <c r="BA249" s="32" t="s">
        <v>1372</v>
      </c>
      <c r="BB249" s="32" t="s">
        <v>340</v>
      </c>
      <c r="BC249" s="32" t="s">
        <v>233</v>
      </c>
      <c r="BD249" s="32" t="s">
        <v>157</v>
      </c>
      <c r="BE249" s="32" t="s">
        <v>5347</v>
      </c>
      <c r="BF249" s="32" t="s">
        <v>157</v>
      </c>
      <c r="BG249" s="32" t="s">
        <v>5352</v>
      </c>
      <c r="BH249" s="32" t="s">
        <v>157</v>
      </c>
      <c r="BI249" s="32" t="s">
        <v>359</v>
      </c>
      <c r="BJ249" s="32" t="s">
        <v>157</v>
      </c>
      <c r="BK249" s="32" t="s">
        <v>157</v>
      </c>
      <c r="BL249" s="32" t="s">
        <v>5353</v>
      </c>
      <c r="BM249" s="32" t="s">
        <v>157</v>
      </c>
      <c r="BN249" s="33" t="s">
        <v>162</v>
      </c>
      <c r="BO249" s="33" t="s">
        <v>157</v>
      </c>
      <c r="BP249" s="33" t="s">
        <v>157</v>
      </c>
      <c r="BQ249" s="33" t="s">
        <v>157</v>
      </c>
      <c r="BR249" s="33" t="s">
        <v>157</v>
      </c>
      <c r="BS249" s="33" t="s">
        <v>157</v>
      </c>
      <c r="BT249" s="33" t="s">
        <v>157</v>
      </c>
      <c r="BU249" s="34" t="s">
        <v>162</v>
      </c>
      <c r="BV249" s="34" t="s">
        <v>157</v>
      </c>
      <c r="BW249" s="34" t="s">
        <v>162</v>
      </c>
      <c r="BX249" s="34" t="s">
        <v>157</v>
      </c>
      <c r="BY249" s="35" t="s">
        <v>250</v>
      </c>
      <c r="BZ249" s="35" t="s">
        <v>157</v>
      </c>
      <c r="CA249" s="35" t="s">
        <v>157</v>
      </c>
    </row>
    <row r="250" spans="1:79" ht="60" x14ac:dyDescent="0.25">
      <c r="A250" s="30" t="s">
        <v>838</v>
      </c>
      <c r="B250" s="43" t="e">
        <f>VLOOKUP(A250,'2018 Yes Tab'!A$2:B$307,2,FALSE)</f>
        <v>#N/A</v>
      </c>
      <c r="C250" s="43"/>
      <c r="D250" s="30" t="s">
        <v>839</v>
      </c>
      <c r="E250" s="30" t="s">
        <v>840</v>
      </c>
      <c r="F250" s="51">
        <f>VLOOKUP(A250,Population!A183:C1126,2,FALSE)</f>
        <v>465</v>
      </c>
      <c r="G250" s="30" t="s">
        <v>164</v>
      </c>
      <c r="H250" s="31" t="s">
        <v>764</v>
      </c>
      <c r="I250" s="31" t="s">
        <v>164</v>
      </c>
      <c r="J250" s="31" t="s">
        <v>841</v>
      </c>
      <c r="K250" s="31" t="s">
        <v>233</v>
      </c>
      <c r="L250" s="31" t="s">
        <v>157</v>
      </c>
      <c r="M250" s="31" t="s">
        <v>842</v>
      </c>
      <c r="N250" s="31" t="s">
        <v>232</v>
      </c>
      <c r="O250" s="31" t="s">
        <v>157</v>
      </c>
      <c r="P250" s="31" t="s">
        <v>157</v>
      </c>
      <c r="Q250" s="31" t="s">
        <v>843</v>
      </c>
      <c r="R250" s="31" t="s">
        <v>377</v>
      </c>
      <c r="S250" s="31" t="s">
        <v>164</v>
      </c>
      <c r="T250" s="31" t="s">
        <v>841</v>
      </c>
      <c r="U250" s="31" t="s">
        <v>233</v>
      </c>
      <c r="V250" s="31" t="s">
        <v>157</v>
      </c>
      <c r="W250" s="31" t="s">
        <v>842</v>
      </c>
      <c r="X250" s="31" t="s">
        <v>232</v>
      </c>
      <c r="Y250" s="31" t="s">
        <v>157</v>
      </c>
      <c r="Z250" s="31" t="s">
        <v>157</v>
      </c>
      <c r="AA250" s="31" t="s">
        <v>844</v>
      </c>
      <c r="AB250" s="31" t="s">
        <v>687</v>
      </c>
      <c r="AC250" s="31" t="s">
        <v>157</v>
      </c>
      <c r="AD250" s="31" t="s">
        <v>157</v>
      </c>
      <c r="AE250" s="31" t="s">
        <v>157</v>
      </c>
      <c r="AF250" s="31" t="s">
        <v>845</v>
      </c>
      <c r="AG250" s="31" t="s">
        <v>157</v>
      </c>
      <c r="AH250" s="32" t="s">
        <v>764</v>
      </c>
      <c r="AI250" s="32" t="s">
        <v>377</v>
      </c>
      <c r="AJ250" s="32" t="s">
        <v>846</v>
      </c>
      <c r="AK250" s="32" t="s">
        <v>162</v>
      </c>
      <c r="AL250" s="32" t="s">
        <v>157</v>
      </c>
      <c r="AM250" s="32" t="s">
        <v>157</v>
      </c>
      <c r="AN250" s="32" t="s">
        <v>157</v>
      </c>
      <c r="AO250" s="32" t="s">
        <v>157</v>
      </c>
      <c r="AP250" s="32" t="s">
        <v>157</v>
      </c>
      <c r="AQ250" s="32" t="s">
        <v>157</v>
      </c>
      <c r="AR250" s="32" t="s">
        <v>157</v>
      </c>
      <c r="AS250" s="32" t="s">
        <v>847</v>
      </c>
      <c r="AT250" s="32" t="s">
        <v>687</v>
      </c>
      <c r="AU250" s="32" t="s">
        <v>157</v>
      </c>
      <c r="AV250" s="32" t="s">
        <v>157</v>
      </c>
      <c r="AW250" s="32" t="s">
        <v>157</v>
      </c>
      <c r="AX250" s="32" t="s">
        <v>848</v>
      </c>
      <c r="AY250" s="32" t="s">
        <v>846</v>
      </c>
      <c r="AZ250" s="32" t="s">
        <v>162</v>
      </c>
      <c r="BA250" s="32" t="s">
        <v>157</v>
      </c>
      <c r="BB250" s="32" t="s">
        <v>157</v>
      </c>
      <c r="BC250" s="32" t="s">
        <v>157</v>
      </c>
      <c r="BD250" s="32" t="s">
        <v>157</v>
      </c>
      <c r="BE250" s="32" t="s">
        <v>157</v>
      </c>
      <c r="BF250" s="32" t="s">
        <v>157</v>
      </c>
      <c r="BG250" s="32" t="s">
        <v>157</v>
      </c>
      <c r="BH250" s="32" t="s">
        <v>849</v>
      </c>
      <c r="BI250" s="32" t="s">
        <v>259</v>
      </c>
      <c r="BJ250" s="32" t="s">
        <v>850</v>
      </c>
      <c r="BK250" s="32" t="s">
        <v>157</v>
      </c>
      <c r="BL250" s="32" t="s">
        <v>157</v>
      </c>
      <c r="BM250" s="32" t="s">
        <v>157</v>
      </c>
      <c r="BN250" s="33" t="s">
        <v>162</v>
      </c>
      <c r="BO250" s="33" t="s">
        <v>157</v>
      </c>
      <c r="BP250" s="33" t="s">
        <v>157</v>
      </c>
      <c r="BQ250" s="33" t="s">
        <v>157</v>
      </c>
      <c r="BR250" s="33" t="s">
        <v>157</v>
      </c>
      <c r="BS250" s="33" t="s">
        <v>157</v>
      </c>
      <c r="BT250" s="33" t="s">
        <v>157</v>
      </c>
      <c r="BU250" s="34" t="s">
        <v>162</v>
      </c>
      <c r="BV250" s="34" t="s">
        <v>157</v>
      </c>
      <c r="BW250" s="34" t="s">
        <v>164</v>
      </c>
      <c r="BX250" s="34" t="s">
        <v>341</v>
      </c>
      <c r="BY250" s="35" t="s">
        <v>851</v>
      </c>
      <c r="BZ250" s="35" t="s">
        <v>852</v>
      </c>
      <c r="CA250" s="35" t="s">
        <v>157</v>
      </c>
    </row>
    <row r="251" spans="1:79" x14ac:dyDescent="0.25">
      <c r="A251" s="30" t="s">
        <v>5329</v>
      </c>
      <c r="B251" s="43" t="e">
        <f>VLOOKUP(A251,'2018 Yes Tab'!A$2:B$307,2,FALSE)</f>
        <v>#N/A</v>
      </c>
      <c r="C251" s="43"/>
      <c r="D251" s="30" t="s">
        <v>5330</v>
      </c>
      <c r="E251" s="30" t="s">
        <v>5331</v>
      </c>
      <c r="F251" s="51">
        <f>VLOOKUP(A251,Population!A186:C1129,2,FALSE)</f>
        <v>1560</v>
      </c>
      <c r="G251" s="30" t="s">
        <v>164</v>
      </c>
      <c r="H251" s="31" t="s">
        <v>3414</v>
      </c>
      <c r="I251" s="31" t="s">
        <v>164</v>
      </c>
      <c r="J251" s="31" t="s">
        <v>5332</v>
      </c>
      <c r="K251" s="31" t="s">
        <v>233</v>
      </c>
      <c r="L251" s="31" t="s">
        <v>157</v>
      </c>
      <c r="M251" s="31" t="s">
        <v>273</v>
      </c>
      <c r="N251" s="31" t="s">
        <v>5333</v>
      </c>
      <c r="O251" s="31" t="s">
        <v>5334</v>
      </c>
      <c r="P251" s="31" t="s">
        <v>5335</v>
      </c>
      <c r="Q251" s="31" t="s">
        <v>157</v>
      </c>
      <c r="R251" s="31" t="s">
        <v>1132</v>
      </c>
      <c r="S251" s="31" t="s">
        <v>164</v>
      </c>
      <c r="T251" s="31" t="s">
        <v>5336</v>
      </c>
      <c r="U251" s="31" t="s">
        <v>233</v>
      </c>
      <c r="V251" s="31" t="s">
        <v>157</v>
      </c>
      <c r="W251" s="31" t="s">
        <v>273</v>
      </c>
      <c r="X251" s="31" t="s">
        <v>5333</v>
      </c>
      <c r="Y251" s="31" t="s">
        <v>5337</v>
      </c>
      <c r="Z251" s="31" t="s">
        <v>5338</v>
      </c>
      <c r="AA251" s="31" t="s">
        <v>157</v>
      </c>
      <c r="AB251" s="31" t="s">
        <v>157</v>
      </c>
      <c r="AC251" s="31" t="s">
        <v>157</v>
      </c>
      <c r="AD251" s="31" t="s">
        <v>157</v>
      </c>
      <c r="AE251" s="31" t="s">
        <v>157</v>
      </c>
      <c r="AF251" s="31" t="s">
        <v>157</v>
      </c>
      <c r="AG251" s="31" t="s">
        <v>157</v>
      </c>
      <c r="AH251" s="32" t="s">
        <v>5339</v>
      </c>
      <c r="AI251" s="32" t="s">
        <v>1132</v>
      </c>
      <c r="AJ251" s="32" t="s">
        <v>5340</v>
      </c>
      <c r="AK251" s="32" t="s">
        <v>164</v>
      </c>
      <c r="AL251" s="32" t="s">
        <v>5340</v>
      </c>
      <c r="AM251" s="32" t="s">
        <v>273</v>
      </c>
      <c r="AN251" s="32" t="s">
        <v>233</v>
      </c>
      <c r="AO251" s="32" t="s">
        <v>157</v>
      </c>
      <c r="AP251" s="32" t="s">
        <v>5341</v>
      </c>
      <c r="AQ251" s="32" t="s">
        <v>789</v>
      </c>
      <c r="AR251" s="32" t="s">
        <v>5342</v>
      </c>
      <c r="AS251" s="32" t="s">
        <v>157</v>
      </c>
      <c r="AT251" s="32" t="s">
        <v>157</v>
      </c>
      <c r="AU251" s="32" t="s">
        <v>157</v>
      </c>
      <c r="AV251" s="32" t="s">
        <v>157</v>
      </c>
      <c r="AW251" s="32" t="s">
        <v>157</v>
      </c>
      <c r="AX251" s="32" t="s">
        <v>157</v>
      </c>
      <c r="AY251" s="32" t="s">
        <v>5340</v>
      </c>
      <c r="AZ251" s="32" t="s">
        <v>164</v>
      </c>
      <c r="BA251" s="32" t="s">
        <v>5340</v>
      </c>
      <c r="BB251" s="32" t="s">
        <v>273</v>
      </c>
      <c r="BC251" s="32" t="s">
        <v>233</v>
      </c>
      <c r="BD251" s="32" t="s">
        <v>157</v>
      </c>
      <c r="BE251" s="32" t="s">
        <v>5341</v>
      </c>
      <c r="BF251" s="32" t="s">
        <v>789</v>
      </c>
      <c r="BG251" s="32" t="s">
        <v>5342</v>
      </c>
      <c r="BH251" s="32" t="s">
        <v>157</v>
      </c>
      <c r="BI251" s="32" t="s">
        <v>157</v>
      </c>
      <c r="BJ251" s="32" t="s">
        <v>157</v>
      </c>
      <c r="BK251" s="32" t="s">
        <v>157</v>
      </c>
      <c r="BL251" s="32" t="s">
        <v>157</v>
      </c>
      <c r="BM251" s="32" t="s">
        <v>157</v>
      </c>
      <c r="BN251" s="33" t="s">
        <v>162</v>
      </c>
      <c r="BO251" s="33" t="s">
        <v>157</v>
      </c>
      <c r="BP251" s="33" t="s">
        <v>157</v>
      </c>
      <c r="BQ251" s="33" t="s">
        <v>157</v>
      </c>
      <c r="BR251" s="33" t="s">
        <v>157</v>
      </c>
      <c r="BS251" s="33" t="s">
        <v>157</v>
      </c>
      <c r="BT251" s="33" t="s">
        <v>157</v>
      </c>
      <c r="BU251" s="34" t="s">
        <v>164</v>
      </c>
      <c r="BV251" s="34" t="s">
        <v>5332</v>
      </c>
      <c r="BW251" s="34" t="s">
        <v>164</v>
      </c>
      <c r="BX251" s="34" t="s">
        <v>2736</v>
      </c>
      <c r="BY251" s="35" t="s">
        <v>157</v>
      </c>
      <c r="BZ251" s="35" t="s">
        <v>157</v>
      </c>
      <c r="CA251" s="35" t="s">
        <v>157</v>
      </c>
    </row>
    <row r="252" spans="1:79" ht="60" x14ac:dyDescent="0.25">
      <c r="A252" s="30" t="s">
        <v>5922</v>
      </c>
      <c r="B252" s="43" t="e">
        <f>VLOOKUP(A252,'2018 Yes Tab'!A$2:B$307,2,FALSE)</f>
        <v>#N/A</v>
      </c>
      <c r="C252" s="43"/>
      <c r="D252" s="30" t="s">
        <v>4304</v>
      </c>
      <c r="E252" s="30" t="s">
        <v>4305</v>
      </c>
      <c r="F252" s="51">
        <f>VLOOKUP(A252,Population!A187:C1130,2,FALSE)</f>
        <v>775</v>
      </c>
      <c r="G252" s="30" t="s">
        <v>164</v>
      </c>
      <c r="H252" s="31" t="s">
        <v>2036</v>
      </c>
      <c r="I252" s="31" t="s">
        <v>164</v>
      </c>
      <c r="J252" s="31" t="s">
        <v>4306</v>
      </c>
      <c r="K252" s="31" t="s">
        <v>233</v>
      </c>
      <c r="L252" s="31" t="s">
        <v>157</v>
      </c>
      <c r="M252" s="31" t="s">
        <v>528</v>
      </c>
      <c r="N252" s="31" t="s">
        <v>4307</v>
      </c>
      <c r="O252" s="31" t="s">
        <v>4308</v>
      </c>
      <c r="P252" s="31" t="s">
        <v>4309</v>
      </c>
      <c r="Q252" s="31" t="s">
        <v>157</v>
      </c>
      <c r="R252" s="31" t="s">
        <v>261</v>
      </c>
      <c r="S252" s="31" t="s">
        <v>164</v>
      </c>
      <c r="T252" s="31" t="s">
        <v>4306</v>
      </c>
      <c r="U252" s="31" t="s">
        <v>233</v>
      </c>
      <c r="V252" s="31" t="s">
        <v>157</v>
      </c>
      <c r="W252" s="31" t="s">
        <v>4310</v>
      </c>
      <c r="X252" s="31" t="s">
        <v>4307</v>
      </c>
      <c r="Y252" s="31" t="s">
        <v>157</v>
      </c>
      <c r="Z252" s="31" t="s">
        <v>157</v>
      </c>
      <c r="AA252" s="31" t="s">
        <v>157</v>
      </c>
      <c r="AB252" s="31" t="s">
        <v>687</v>
      </c>
      <c r="AC252" s="31" t="s">
        <v>157</v>
      </c>
      <c r="AD252" s="31" t="s">
        <v>157</v>
      </c>
      <c r="AE252" s="31" t="s">
        <v>157</v>
      </c>
      <c r="AF252" s="31" t="s">
        <v>4311</v>
      </c>
      <c r="AG252" s="31" t="s">
        <v>157</v>
      </c>
      <c r="AH252" s="32" t="s">
        <v>2441</v>
      </c>
      <c r="AI252" s="32" t="s">
        <v>261</v>
      </c>
      <c r="AJ252" s="32" t="s">
        <v>4312</v>
      </c>
      <c r="AK252" s="32" t="s">
        <v>164</v>
      </c>
      <c r="AL252" s="32" t="s">
        <v>4312</v>
      </c>
      <c r="AM252" s="32" t="s">
        <v>4310</v>
      </c>
      <c r="AN252" s="32" t="s">
        <v>233</v>
      </c>
      <c r="AO252" s="32" t="s">
        <v>157</v>
      </c>
      <c r="AP252" s="32" t="s">
        <v>4313</v>
      </c>
      <c r="AQ252" s="32" t="s">
        <v>4314</v>
      </c>
      <c r="AR252" s="32" t="s">
        <v>157</v>
      </c>
      <c r="AS252" s="32" t="s">
        <v>157</v>
      </c>
      <c r="AT252" s="32" t="s">
        <v>4315</v>
      </c>
      <c r="AU252" s="32" t="s">
        <v>157</v>
      </c>
      <c r="AV252" s="32" t="s">
        <v>157</v>
      </c>
      <c r="AW252" s="32" t="s">
        <v>4316</v>
      </c>
      <c r="AX252" s="32" t="s">
        <v>4317</v>
      </c>
      <c r="AY252" s="32" t="s">
        <v>4318</v>
      </c>
      <c r="AZ252" s="32" t="s">
        <v>162</v>
      </c>
      <c r="BA252" s="32" t="s">
        <v>157</v>
      </c>
      <c r="BB252" s="32" t="s">
        <v>157</v>
      </c>
      <c r="BC252" s="32" t="s">
        <v>157</v>
      </c>
      <c r="BD252" s="32" t="s">
        <v>157</v>
      </c>
      <c r="BE252" s="32" t="s">
        <v>157</v>
      </c>
      <c r="BF252" s="32" t="s">
        <v>4319</v>
      </c>
      <c r="BG252" s="32" t="s">
        <v>157</v>
      </c>
      <c r="BH252" s="32" t="s">
        <v>157</v>
      </c>
      <c r="BI252" s="32" t="s">
        <v>814</v>
      </c>
      <c r="BJ252" s="32" t="s">
        <v>157</v>
      </c>
      <c r="BK252" s="32" t="s">
        <v>157</v>
      </c>
      <c r="BL252" s="32" t="s">
        <v>4316</v>
      </c>
      <c r="BM252" s="32" t="s">
        <v>157</v>
      </c>
      <c r="BN252" s="33" t="s">
        <v>162</v>
      </c>
      <c r="BO252" s="33" t="s">
        <v>157</v>
      </c>
      <c r="BP252" s="33" t="s">
        <v>157</v>
      </c>
      <c r="BQ252" s="33" t="s">
        <v>157</v>
      </c>
      <c r="BR252" s="33" t="s">
        <v>157</v>
      </c>
      <c r="BS252" s="33" t="s">
        <v>157</v>
      </c>
      <c r="BT252" s="33" t="s">
        <v>157</v>
      </c>
      <c r="BU252" s="34" t="s">
        <v>164</v>
      </c>
      <c r="BV252" s="34" t="s">
        <v>4320</v>
      </c>
      <c r="BW252" s="34" t="s">
        <v>164</v>
      </c>
      <c r="BX252" s="34" t="s">
        <v>4321</v>
      </c>
      <c r="BY252" s="35" t="s">
        <v>4322</v>
      </c>
      <c r="BZ252" s="35" t="s">
        <v>534</v>
      </c>
      <c r="CA252" s="35" t="s">
        <v>157</v>
      </c>
    </row>
    <row r="253" spans="1:79" ht="60" x14ac:dyDescent="0.25">
      <c r="A253" s="30" t="s">
        <v>1820</v>
      </c>
      <c r="B253" s="43" t="e">
        <f>VLOOKUP(A253,'2018 Yes Tab'!A$2:B$307,2,FALSE)</f>
        <v>#N/A</v>
      </c>
      <c r="C253" s="43"/>
      <c r="D253" s="30" t="s">
        <v>1821</v>
      </c>
      <c r="E253" s="30" t="s">
        <v>1822</v>
      </c>
      <c r="F253" s="51">
        <f>VLOOKUP(A253,Population!A189:C1132,2,FALSE)</f>
        <v>302</v>
      </c>
      <c r="G253" s="30" t="s">
        <v>164</v>
      </c>
      <c r="H253" s="31" t="s">
        <v>1823</v>
      </c>
      <c r="I253" s="31" t="s">
        <v>164</v>
      </c>
      <c r="J253" s="31" t="s">
        <v>1824</v>
      </c>
      <c r="K253" s="31" t="s">
        <v>233</v>
      </c>
      <c r="L253" s="31" t="s">
        <v>157</v>
      </c>
      <c r="M253" s="31" t="s">
        <v>273</v>
      </c>
      <c r="N253" s="31" t="s">
        <v>1825</v>
      </c>
      <c r="O253" s="31" t="s">
        <v>1363</v>
      </c>
      <c r="P253" s="31" t="s">
        <v>343</v>
      </c>
      <c r="Q253" s="31" t="s">
        <v>157</v>
      </c>
      <c r="R253" s="31" t="s">
        <v>332</v>
      </c>
      <c r="S253" s="31" t="s">
        <v>164</v>
      </c>
      <c r="T253" s="31" t="s">
        <v>1824</v>
      </c>
      <c r="U253" s="31" t="s">
        <v>233</v>
      </c>
      <c r="V253" s="31" t="s">
        <v>157</v>
      </c>
      <c r="W253" s="31" t="s">
        <v>273</v>
      </c>
      <c r="X253" s="31" t="s">
        <v>1825</v>
      </c>
      <c r="Y253" s="31" t="s">
        <v>1826</v>
      </c>
      <c r="Z253" s="31" t="s">
        <v>1827</v>
      </c>
      <c r="AA253" s="31" t="s">
        <v>157</v>
      </c>
      <c r="AB253" s="31" t="s">
        <v>373</v>
      </c>
      <c r="AC253" s="31" t="s">
        <v>157</v>
      </c>
      <c r="AD253" s="31" t="s">
        <v>1828</v>
      </c>
      <c r="AE253" s="31" t="s">
        <v>157</v>
      </c>
      <c r="AF253" s="31" t="s">
        <v>157</v>
      </c>
      <c r="AG253" s="31" t="s">
        <v>157</v>
      </c>
      <c r="AH253" s="32" t="s">
        <v>455</v>
      </c>
      <c r="AI253" s="32" t="s">
        <v>332</v>
      </c>
      <c r="AJ253" s="32" t="s">
        <v>468</v>
      </c>
      <c r="AK253" s="32" t="s">
        <v>164</v>
      </c>
      <c r="AL253" s="32" t="s">
        <v>1829</v>
      </c>
      <c r="AM253" s="32" t="s">
        <v>273</v>
      </c>
      <c r="AN253" s="32" t="s">
        <v>233</v>
      </c>
      <c r="AO253" s="32" t="s">
        <v>157</v>
      </c>
      <c r="AP253" s="32" t="s">
        <v>812</v>
      </c>
      <c r="AQ253" s="32" t="s">
        <v>157</v>
      </c>
      <c r="AR253" s="32" t="s">
        <v>1830</v>
      </c>
      <c r="AS253" s="32" t="s">
        <v>157</v>
      </c>
      <c r="AT253" s="32" t="s">
        <v>626</v>
      </c>
      <c r="AU253" s="32" t="s">
        <v>157</v>
      </c>
      <c r="AV253" s="32" t="s">
        <v>1831</v>
      </c>
      <c r="AW253" s="32" t="s">
        <v>157</v>
      </c>
      <c r="AX253" s="32" t="s">
        <v>157</v>
      </c>
      <c r="AY253" s="32" t="s">
        <v>1102</v>
      </c>
      <c r="AZ253" s="32" t="s">
        <v>164</v>
      </c>
      <c r="BA253" s="32" t="s">
        <v>1829</v>
      </c>
      <c r="BB253" s="32" t="s">
        <v>273</v>
      </c>
      <c r="BC253" s="32" t="s">
        <v>233</v>
      </c>
      <c r="BD253" s="32" t="s">
        <v>157</v>
      </c>
      <c r="BE253" s="32" t="s">
        <v>812</v>
      </c>
      <c r="BF253" s="32" t="s">
        <v>157</v>
      </c>
      <c r="BG253" s="32" t="s">
        <v>1830</v>
      </c>
      <c r="BH253" s="32" t="s">
        <v>157</v>
      </c>
      <c r="BI253" s="32" t="s">
        <v>626</v>
      </c>
      <c r="BJ253" s="32" t="s">
        <v>157</v>
      </c>
      <c r="BK253" s="32" t="s">
        <v>1831</v>
      </c>
      <c r="BL253" s="32" t="s">
        <v>157</v>
      </c>
      <c r="BM253" s="32" t="s">
        <v>157</v>
      </c>
      <c r="BN253" s="33" t="s">
        <v>162</v>
      </c>
      <c r="BO253" s="33" t="s">
        <v>157</v>
      </c>
      <c r="BP253" s="33" t="s">
        <v>157</v>
      </c>
      <c r="BQ253" s="33" t="s">
        <v>157</v>
      </c>
      <c r="BR253" s="33" t="s">
        <v>157</v>
      </c>
      <c r="BS253" s="33" t="s">
        <v>157</v>
      </c>
      <c r="BT253" s="33" t="s">
        <v>157</v>
      </c>
      <c r="BU253" s="34" t="s">
        <v>162</v>
      </c>
      <c r="BV253" s="34" t="s">
        <v>157</v>
      </c>
      <c r="BW253" s="34" t="s">
        <v>164</v>
      </c>
      <c r="BX253" s="34" t="s">
        <v>708</v>
      </c>
      <c r="BY253" s="35" t="s">
        <v>1832</v>
      </c>
      <c r="BZ253" s="35" t="s">
        <v>580</v>
      </c>
      <c r="CA253" s="35" t="s">
        <v>157</v>
      </c>
    </row>
    <row r="254" spans="1:79" ht="30" x14ac:dyDescent="0.25">
      <c r="A254" s="30" t="s">
        <v>1265</v>
      </c>
      <c r="B254" s="43" t="e">
        <f>VLOOKUP(A254,'2018 Yes Tab'!A$2:B$307,2,FALSE)</f>
        <v>#N/A</v>
      </c>
      <c r="C254" s="43"/>
      <c r="D254" s="30" t="s">
        <v>1266</v>
      </c>
      <c r="E254" s="30" t="s">
        <v>1267</v>
      </c>
      <c r="F254" s="51">
        <f>VLOOKUP(A254,Population!A192:C1135,2,FALSE)</f>
        <v>402</v>
      </c>
      <c r="G254" s="30" t="s">
        <v>164</v>
      </c>
      <c r="H254" s="31" t="s">
        <v>1268</v>
      </c>
      <c r="I254" s="31" t="s">
        <v>164</v>
      </c>
      <c r="J254" s="31" t="s">
        <v>1269</v>
      </c>
      <c r="K254" s="31" t="s">
        <v>233</v>
      </c>
      <c r="L254" s="31" t="s">
        <v>157</v>
      </c>
      <c r="M254" s="31" t="s">
        <v>340</v>
      </c>
      <c r="N254" s="31" t="s">
        <v>1270</v>
      </c>
      <c r="O254" s="31" t="s">
        <v>1271</v>
      </c>
      <c r="P254" s="31" t="s">
        <v>1272</v>
      </c>
      <c r="Q254" s="31" t="s">
        <v>157</v>
      </c>
      <c r="R254" s="31" t="s">
        <v>1273</v>
      </c>
      <c r="S254" s="31" t="s">
        <v>164</v>
      </c>
      <c r="T254" s="31" t="s">
        <v>1269</v>
      </c>
      <c r="U254" s="31" t="s">
        <v>233</v>
      </c>
      <c r="V254" s="31" t="s">
        <v>157</v>
      </c>
      <c r="W254" s="31" t="s">
        <v>340</v>
      </c>
      <c r="X254" s="31" t="s">
        <v>1270</v>
      </c>
      <c r="Y254" s="31" t="s">
        <v>1274</v>
      </c>
      <c r="Z254" s="31" t="s">
        <v>1275</v>
      </c>
      <c r="AA254" s="31" t="s">
        <v>157</v>
      </c>
      <c r="AB254" s="31" t="s">
        <v>259</v>
      </c>
      <c r="AC254" s="31" t="s">
        <v>157</v>
      </c>
      <c r="AD254" s="31" t="s">
        <v>157</v>
      </c>
      <c r="AE254" s="31" t="s">
        <v>157</v>
      </c>
      <c r="AF254" s="31" t="s">
        <v>157</v>
      </c>
      <c r="AG254" s="31" t="s">
        <v>157</v>
      </c>
      <c r="AH254" s="32" t="s">
        <v>1276</v>
      </c>
      <c r="AI254" s="32" t="s">
        <v>1273</v>
      </c>
      <c r="AJ254" s="32" t="s">
        <v>456</v>
      </c>
      <c r="AK254" s="32" t="s">
        <v>164</v>
      </c>
      <c r="AL254" s="32" t="s">
        <v>456</v>
      </c>
      <c r="AM254" s="32" t="s">
        <v>157</v>
      </c>
      <c r="AN254" s="32" t="s">
        <v>167</v>
      </c>
      <c r="AO254" s="32" t="s">
        <v>157</v>
      </c>
      <c r="AP254" s="32" t="s">
        <v>157</v>
      </c>
      <c r="AQ254" s="32" t="s">
        <v>157</v>
      </c>
      <c r="AR254" s="32" t="s">
        <v>157</v>
      </c>
      <c r="AS254" s="32" t="s">
        <v>157</v>
      </c>
      <c r="AT254" s="32" t="s">
        <v>259</v>
      </c>
      <c r="AU254" s="32" t="s">
        <v>157</v>
      </c>
      <c r="AV254" s="32" t="s">
        <v>157</v>
      </c>
      <c r="AW254" s="32" t="s">
        <v>157</v>
      </c>
      <c r="AX254" s="32" t="s">
        <v>157</v>
      </c>
      <c r="AY254" s="32" t="s">
        <v>1050</v>
      </c>
      <c r="AZ254" s="32" t="s">
        <v>162</v>
      </c>
      <c r="BA254" s="32" t="s">
        <v>157</v>
      </c>
      <c r="BB254" s="32" t="s">
        <v>157</v>
      </c>
      <c r="BC254" s="32" t="s">
        <v>157</v>
      </c>
      <c r="BD254" s="32" t="s">
        <v>157</v>
      </c>
      <c r="BE254" s="32" t="s">
        <v>157</v>
      </c>
      <c r="BF254" s="32" t="s">
        <v>680</v>
      </c>
      <c r="BG254" s="32" t="s">
        <v>157</v>
      </c>
      <c r="BH254" s="32" t="s">
        <v>157</v>
      </c>
      <c r="BI254" s="32" t="s">
        <v>259</v>
      </c>
      <c r="BJ254" s="32" t="s">
        <v>157</v>
      </c>
      <c r="BK254" s="32" t="s">
        <v>157</v>
      </c>
      <c r="BL254" s="32" t="s">
        <v>157</v>
      </c>
      <c r="BM254" s="32" t="s">
        <v>157</v>
      </c>
      <c r="BN254" s="33" t="s">
        <v>162</v>
      </c>
      <c r="BO254" s="33" t="s">
        <v>157</v>
      </c>
      <c r="BP254" s="33" t="s">
        <v>157</v>
      </c>
      <c r="BQ254" s="33" t="s">
        <v>157</v>
      </c>
      <c r="BR254" s="33" t="s">
        <v>157</v>
      </c>
      <c r="BS254" s="33" t="s">
        <v>157</v>
      </c>
      <c r="BT254" s="33" t="s">
        <v>157</v>
      </c>
      <c r="BU254" s="34" t="s">
        <v>162</v>
      </c>
      <c r="BV254" s="34" t="s">
        <v>157</v>
      </c>
      <c r="BW254" s="34" t="s">
        <v>162</v>
      </c>
      <c r="BX254" s="34" t="s">
        <v>157</v>
      </c>
      <c r="BY254" s="35" t="s">
        <v>1277</v>
      </c>
      <c r="BZ254" s="35" t="s">
        <v>1278</v>
      </c>
      <c r="CA254" s="35" t="s">
        <v>250</v>
      </c>
    </row>
    <row r="255" spans="1:79" ht="60" x14ac:dyDescent="0.25">
      <c r="A255" s="30" t="s">
        <v>3289</v>
      </c>
      <c r="B255" s="43" t="e">
        <f>VLOOKUP(A255,'2018 Yes Tab'!A$2:B$307,2,FALSE)</f>
        <v>#N/A</v>
      </c>
      <c r="C255" s="43"/>
      <c r="D255" s="30" t="s">
        <v>3290</v>
      </c>
      <c r="E255" s="30" t="s">
        <v>3291</v>
      </c>
      <c r="F255" s="51">
        <f>VLOOKUP(A255,Population!A194:C1137,2,FALSE)</f>
        <v>3796</v>
      </c>
      <c r="G255" s="30" t="s">
        <v>164</v>
      </c>
      <c r="H255" s="31" t="s">
        <v>3292</v>
      </c>
      <c r="I255" s="31" t="s">
        <v>164</v>
      </c>
      <c r="J255" s="31" t="s">
        <v>3293</v>
      </c>
      <c r="K255" s="31" t="s">
        <v>233</v>
      </c>
      <c r="L255" s="31" t="s">
        <v>157</v>
      </c>
      <c r="M255" s="31" t="s">
        <v>273</v>
      </c>
      <c r="N255" s="31" t="s">
        <v>3294</v>
      </c>
      <c r="O255" s="31" t="s">
        <v>3295</v>
      </c>
      <c r="P255" s="31" t="s">
        <v>3296</v>
      </c>
      <c r="Q255" s="31" t="s">
        <v>157</v>
      </c>
      <c r="R255" s="31" t="s">
        <v>3297</v>
      </c>
      <c r="S255" s="31" t="s">
        <v>164</v>
      </c>
      <c r="T255" s="31" t="s">
        <v>3293</v>
      </c>
      <c r="U255" s="31" t="s">
        <v>233</v>
      </c>
      <c r="V255" s="31" t="s">
        <v>157</v>
      </c>
      <c r="W255" s="31" t="s">
        <v>273</v>
      </c>
      <c r="X255" s="31" t="s">
        <v>3298</v>
      </c>
      <c r="Y255" s="31" t="s">
        <v>3299</v>
      </c>
      <c r="Z255" s="31" t="s">
        <v>3300</v>
      </c>
      <c r="AA255" s="31" t="s">
        <v>157</v>
      </c>
      <c r="AB255" s="31" t="s">
        <v>259</v>
      </c>
      <c r="AC255" s="31" t="s">
        <v>157</v>
      </c>
      <c r="AD255" s="31" t="s">
        <v>157</v>
      </c>
      <c r="AE255" s="31" t="s">
        <v>157</v>
      </c>
      <c r="AF255" s="31" t="s">
        <v>157</v>
      </c>
      <c r="AG255" s="31" t="s">
        <v>157</v>
      </c>
      <c r="AH255" s="32" t="s">
        <v>3301</v>
      </c>
      <c r="AI255" s="32" t="s">
        <v>3302</v>
      </c>
      <c r="AJ255" s="32" t="s">
        <v>3303</v>
      </c>
      <c r="AK255" s="32" t="s">
        <v>164</v>
      </c>
      <c r="AL255" s="32" t="s">
        <v>3304</v>
      </c>
      <c r="AM255" s="32" t="s">
        <v>273</v>
      </c>
      <c r="AN255" s="32" t="s">
        <v>233</v>
      </c>
      <c r="AO255" s="32" t="s">
        <v>157</v>
      </c>
      <c r="AP255" s="32" t="s">
        <v>3305</v>
      </c>
      <c r="AQ255" s="32" t="s">
        <v>3306</v>
      </c>
      <c r="AR255" s="32" t="s">
        <v>3005</v>
      </c>
      <c r="AS255" s="32" t="s">
        <v>157</v>
      </c>
      <c r="AT255" s="32" t="s">
        <v>259</v>
      </c>
      <c r="AU255" s="32" t="s">
        <v>157</v>
      </c>
      <c r="AV255" s="32" t="s">
        <v>157</v>
      </c>
      <c r="AW255" s="32" t="s">
        <v>157</v>
      </c>
      <c r="AX255" s="32" t="s">
        <v>157</v>
      </c>
      <c r="AY255" s="32" t="s">
        <v>3307</v>
      </c>
      <c r="AZ255" s="32" t="s">
        <v>164</v>
      </c>
      <c r="BA255" s="32" t="s">
        <v>3304</v>
      </c>
      <c r="BB255" s="32" t="s">
        <v>273</v>
      </c>
      <c r="BC255" s="32" t="s">
        <v>233</v>
      </c>
      <c r="BD255" s="32" t="s">
        <v>157</v>
      </c>
      <c r="BE255" s="32" t="s">
        <v>3308</v>
      </c>
      <c r="BF255" s="32" t="s">
        <v>3306</v>
      </c>
      <c r="BG255" s="32" t="s">
        <v>157</v>
      </c>
      <c r="BH255" s="32" t="s">
        <v>157</v>
      </c>
      <c r="BI255" s="32" t="s">
        <v>259</v>
      </c>
      <c r="BJ255" s="32" t="s">
        <v>157</v>
      </c>
      <c r="BK255" s="32" t="s">
        <v>157</v>
      </c>
      <c r="BL255" s="32" t="s">
        <v>157</v>
      </c>
      <c r="BM255" s="32" t="s">
        <v>157</v>
      </c>
      <c r="BN255" s="33" t="s">
        <v>164</v>
      </c>
      <c r="BO255" s="33" t="s">
        <v>3309</v>
      </c>
      <c r="BP255" s="33" t="s">
        <v>3107</v>
      </c>
      <c r="BQ255" s="33" t="s">
        <v>167</v>
      </c>
      <c r="BR255" s="33" t="s">
        <v>157</v>
      </c>
      <c r="BS255" s="33" t="s">
        <v>1537</v>
      </c>
      <c r="BT255" s="33" t="s">
        <v>157</v>
      </c>
      <c r="BU255" s="34" t="s">
        <v>162</v>
      </c>
      <c r="BV255" s="34" t="s">
        <v>157</v>
      </c>
      <c r="BW255" s="34" t="s">
        <v>164</v>
      </c>
      <c r="BX255" s="34" t="s">
        <v>3310</v>
      </c>
      <c r="BY255" s="35" t="s">
        <v>3311</v>
      </c>
      <c r="BZ255" s="35" t="s">
        <v>157</v>
      </c>
      <c r="CA255" s="35" t="s">
        <v>157</v>
      </c>
    </row>
    <row r="256" spans="1:79" ht="45" x14ac:dyDescent="0.25">
      <c r="A256" s="30" t="s">
        <v>2177</v>
      </c>
      <c r="B256" s="43" t="e">
        <f>VLOOKUP(A256,'2018 Yes Tab'!A$2:B$307,2,FALSE)</f>
        <v>#N/A</v>
      </c>
      <c r="C256" s="43"/>
      <c r="D256" s="30" t="s">
        <v>2178</v>
      </c>
      <c r="E256" s="30" t="s">
        <v>2179</v>
      </c>
      <c r="F256" s="51">
        <f>VLOOKUP(A256,Population!A197:C1140,2,FALSE)</f>
        <v>605</v>
      </c>
      <c r="G256" s="30" t="s">
        <v>164</v>
      </c>
      <c r="H256" s="31" t="s">
        <v>2180</v>
      </c>
      <c r="I256" s="31" t="s">
        <v>164</v>
      </c>
      <c r="J256" s="31" t="s">
        <v>2181</v>
      </c>
      <c r="K256" s="31" t="s">
        <v>233</v>
      </c>
      <c r="L256" s="31" t="s">
        <v>157</v>
      </c>
      <c r="M256" s="31" t="s">
        <v>503</v>
      </c>
      <c r="N256" s="31" t="s">
        <v>157</v>
      </c>
      <c r="O256" s="31" t="s">
        <v>589</v>
      </c>
      <c r="P256" s="31" t="s">
        <v>790</v>
      </c>
      <c r="Q256" s="31" t="s">
        <v>157</v>
      </c>
      <c r="R256" s="31" t="s">
        <v>574</v>
      </c>
      <c r="S256" s="31" t="s">
        <v>164</v>
      </c>
      <c r="T256" s="31" t="s">
        <v>2181</v>
      </c>
      <c r="U256" s="31" t="s">
        <v>233</v>
      </c>
      <c r="V256" s="31" t="s">
        <v>157</v>
      </c>
      <c r="W256" s="31" t="s">
        <v>503</v>
      </c>
      <c r="X256" s="31" t="s">
        <v>157</v>
      </c>
      <c r="Y256" s="31" t="s">
        <v>2182</v>
      </c>
      <c r="Z256" s="31" t="s">
        <v>341</v>
      </c>
      <c r="AA256" s="31" t="s">
        <v>157</v>
      </c>
      <c r="AB256" s="31" t="s">
        <v>259</v>
      </c>
      <c r="AC256" s="31" t="s">
        <v>2183</v>
      </c>
      <c r="AD256" s="31" t="s">
        <v>157</v>
      </c>
      <c r="AE256" s="31" t="s">
        <v>157</v>
      </c>
      <c r="AF256" s="31" t="s">
        <v>157</v>
      </c>
      <c r="AG256" s="31" t="s">
        <v>157</v>
      </c>
      <c r="AH256" s="32" t="s">
        <v>2184</v>
      </c>
      <c r="AI256" s="32" t="s">
        <v>444</v>
      </c>
      <c r="AJ256" s="32" t="s">
        <v>2185</v>
      </c>
      <c r="AK256" s="32" t="s">
        <v>164</v>
      </c>
      <c r="AL256" s="32" t="s">
        <v>2186</v>
      </c>
      <c r="AM256" s="32" t="s">
        <v>340</v>
      </c>
      <c r="AN256" s="32" t="s">
        <v>233</v>
      </c>
      <c r="AO256" s="32" t="s">
        <v>157</v>
      </c>
      <c r="AP256" s="32" t="s">
        <v>2187</v>
      </c>
      <c r="AQ256" s="32" t="s">
        <v>157</v>
      </c>
      <c r="AR256" s="32" t="s">
        <v>157</v>
      </c>
      <c r="AS256" s="32" t="s">
        <v>157</v>
      </c>
      <c r="AT256" s="32" t="s">
        <v>323</v>
      </c>
      <c r="AU256" s="32" t="s">
        <v>157</v>
      </c>
      <c r="AV256" s="32" t="s">
        <v>157</v>
      </c>
      <c r="AW256" s="32" t="s">
        <v>157</v>
      </c>
      <c r="AX256" s="32" t="s">
        <v>2188</v>
      </c>
      <c r="AY256" s="32" t="s">
        <v>1164</v>
      </c>
      <c r="AZ256" s="32" t="s">
        <v>164</v>
      </c>
      <c r="BA256" s="32" t="s">
        <v>2186</v>
      </c>
      <c r="BB256" s="32" t="s">
        <v>2189</v>
      </c>
      <c r="BC256" s="32" t="s">
        <v>233</v>
      </c>
      <c r="BD256" s="32" t="s">
        <v>157</v>
      </c>
      <c r="BE256" s="32" t="s">
        <v>1164</v>
      </c>
      <c r="BF256" s="32" t="s">
        <v>157</v>
      </c>
      <c r="BG256" s="32" t="s">
        <v>157</v>
      </c>
      <c r="BH256" s="32" t="s">
        <v>157</v>
      </c>
      <c r="BI256" s="32" t="s">
        <v>323</v>
      </c>
      <c r="BJ256" s="32" t="s">
        <v>157</v>
      </c>
      <c r="BK256" s="32" t="s">
        <v>157</v>
      </c>
      <c r="BL256" s="32" t="s">
        <v>157</v>
      </c>
      <c r="BM256" s="32" t="s">
        <v>2190</v>
      </c>
      <c r="BN256" s="33" t="s">
        <v>162</v>
      </c>
      <c r="BO256" s="33" t="s">
        <v>157</v>
      </c>
      <c r="BP256" s="33" t="s">
        <v>157</v>
      </c>
      <c r="BQ256" s="33" t="s">
        <v>157</v>
      </c>
      <c r="BR256" s="33" t="s">
        <v>157</v>
      </c>
      <c r="BS256" s="33" t="s">
        <v>157</v>
      </c>
      <c r="BT256" s="33" t="s">
        <v>157</v>
      </c>
      <c r="BU256" s="34" t="s">
        <v>162</v>
      </c>
      <c r="BV256" s="34" t="s">
        <v>157</v>
      </c>
      <c r="BW256" s="34" t="s">
        <v>162</v>
      </c>
      <c r="BX256" s="34" t="s">
        <v>157</v>
      </c>
      <c r="BY256" s="35" t="s">
        <v>535</v>
      </c>
      <c r="BZ256" s="35" t="s">
        <v>2191</v>
      </c>
      <c r="CA256" s="35" t="s">
        <v>157</v>
      </c>
    </row>
    <row r="257" spans="1:79" ht="30" x14ac:dyDescent="0.25">
      <c r="A257" s="30" t="s">
        <v>1281</v>
      </c>
      <c r="B257" s="43" t="e">
        <f>VLOOKUP(A257,'2018 Yes Tab'!A$2:B$307,2,FALSE)</f>
        <v>#N/A</v>
      </c>
      <c r="C257" s="43"/>
      <c r="D257" s="30" t="s">
        <v>1282</v>
      </c>
      <c r="E257" s="30" t="s">
        <v>1283</v>
      </c>
      <c r="F257" s="51">
        <v>150</v>
      </c>
      <c r="G257" s="30" t="s">
        <v>164</v>
      </c>
      <c r="H257" s="31" t="s">
        <v>682</v>
      </c>
      <c r="I257" s="31" t="s">
        <v>164</v>
      </c>
      <c r="J257" s="31" t="s">
        <v>762</v>
      </c>
      <c r="K257" s="31" t="s">
        <v>233</v>
      </c>
      <c r="L257" s="31" t="s">
        <v>157</v>
      </c>
      <c r="M257" s="31" t="s">
        <v>273</v>
      </c>
      <c r="N257" s="31" t="s">
        <v>1284</v>
      </c>
      <c r="O257" s="31" t="s">
        <v>157</v>
      </c>
      <c r="P257" s="31" t="s">
        <v>157</v>
      </c>
      <c r="Q257" s="31" t="s">
        <v>157</v>
      </c>
      <c r="R257" s="31" t="s">
        <v>340</v>
      </c>
      <c r="S257" s="31" t="s">
        <v>162</v>
      </c>
      <c r="T257" s="31" t="s">
        <v>157</v>
      </c>
      <c r="U257" s="31" t="s">
        <v>157</v>
      </c>
      <c r="V257" s="31" t="s">
        <v>157</v>
      </c>
      <c r="W257" s="31" t="s">
        <v>157</v>
      </c>
      <c r="X257" s="31" t="s">
        <v>157</v>
      </c>
      <c r="Y257" s="31" t="s">
        <v>157</v>
      </c>
      <c r="Z257" s="31" t="s">
        <v>157</v>
      </c>
      <c r="AA257" s="31" t="s">
        <v>157</v>
      </c>
      <c r="AB257" s="31" t="s">
        <v>157</v>
      </c>
      <c r="AC257" s="31" t="s">
        <v>157</v>
      </c>
      <c r="AD257" s="31" t="s">
        <v>157</v>
      </c>
      <c r="AE257" s="31" t="s">
        <v>157</v>
      </c>
      <c r="AF257" s="31" t="s">
        <v>157</v>
      </c>
      <c r="AG257" s="31" t="s">
        <v>157</v>
      </c>
      <c r="AH257" s="32" t="s">
        <v>682</v>
      </c>
      <c r="AI257" s="32" t="s">
        <v>157</v>
      </c>
      <c r="AJ257" s="32" t="s">
        <v>623</v>
      </c>
      <c r="AK257" s="32" t="s">
        <v>164</v>
      </c>
      <c r="AL257" s="32" t="s">
        <v>623</v>
      </c>
      <c r="AM257" s="32" t="s">
        <v>157</v>
      </c>
      <c r="AN257" s="32" t="s">
        <v>167</v>
      </c>
      <c r="AO257" s="32" t="s">
        <v>647</v>
      </c>
      <c r="AP257" s="32" t="s">
        <v>157</v>
      </c>
      <c r="AQ257" s="32" t="s">
        <v>157</v>
      </c>
      <c r="AR257" s="32" t="s">
        <v>157</v>
      </c>
      <c r="AS257" s="32" t="s">
        <v>157</v>
      </c>
      <c r="AT257" s="32" t="s">
        <v>157</v>
      </c>
      <c r="AU257" s="32" t="s">
        <v>157</v>
      </c>
      <c r="AV257" s="32" t="s">
        <v>157</v>
      </c>
      <c r="AW257" s="32" t="s">
        <v>157</v>
      </c>
      <c r="AX257" s="32" t="s">
        <v>157</v>
      </c>
      <c r="AY257" s="32" t="s">
        <v>157</v>
      </c>
      <c r="AZ257" s="32" t="s">
        <v>162</v>
      </c>
      <c r="BA257" s="32" t="s">
        <v>157</v>
      </c>
      <c r="BB257" s="32" t="s">
        <v>157</v>
      </c>
      <c r="BC257" s="32" t="s">
        <v>157</v>
      </c>
      <c r="BD257" s="32" t="s">
        <v>157</v>
      </c>
      <c r="BE257" s="32" t="s">
        <v>157</v>
      </c>
      <c r="BF257" s="32" t="s">
        <v>157</v>
      </c>
      <c r="BG257" s="32" t="s">
        <v>157</v>
      </c>
      <c r="BH257" s="32" t="s">
        <v>157</v>
      </c>
      <c r="BI257" s="32" t="s">
        <v>157</v>
      </c>
      <c r="BJ257" s="32" t="s">
        <v>157</v>
      </c>
      <c r="BK257" s="32" t="s">
        <v>157</v>
      </c>
      <c r="BL257" s="32" t="s">
        <v>157</v>
      </c>
      <c r="BM257" s="32" t="s">
        <v>157</v>
      </c>
      <c r="BN257" s="33" t="s">
        <v>162</v>
      </c>
      <c r="BO257" s="33" t="s">
        <v>157</v>
      </c>
      <c r="BP257" s="33" t="s">
        <v>157</v>
      </c>
      <c r="BQ257" s="33" t="s">
        <v>157</v>
      </c>
      <c r="BR257" s="33" t="s">
        <v>157</v>
      </c>
      <c r="BS257" s="33" t="s">
        <v>157</v>
      </c>
      <c r="BT257" s="33" t="s">
        <v>157</v>
      </c>
      <c r="BU257" s="34" t="s">
        <v>162</v>
      </c>
      <c r="BV257" s="34" t="s">
        <v>157</v>
      </c>
      <c r="BW257" s="34" t="s">
        <v>162</v>
      </c>
      <c r="BX257" s="34" t="s">
        <v>157</v>
      </c>
      <c r="BY257" s="35" t="s">
        <v>162</v>
      </c>
      <c r="BZ257" s="35" t="s">
        <v>162</v>
      </c>
      <c r="CA257" s="35" t="s">
        <v>157</v>
      </c>
    </row>
    <row r="258" spans="1:79" ht="90" x14ac:dyDescent="0.25">
      <c r="A258" s="30" t="s">
        <v>5376</v>
      </c>
      <c r="B258" s="43" t="e">
        <f>VLOOKUP(A258,'2018 Yes Tab'!A$2:B$307,2,FALSE)</f>
        <v>#N/A</v>
      </c>
      <c r="C258" s="43"/>
      <c r="D258" s="30" t="s">
        <v>5377</v>
      </c>
      <c r="E258" s="30" t="s">
        <v>5378</v>
      </c>
      <c r="F258" s="51">
        <v>4506</v>
      </c>
      <c r="G258" s="30" t="s">
        <v>164</v>
      </c>
      <c r="H258" s="31" t="s">
        <v>5379</v>
      </c>
      <c r="I258" s="31" t="s">
        <v>164</v>
      </c>
      <c r="J258" s="31" t="s">
        <v>5380</v>
      </c>
      <c r="K258" s="31" t="s">
        <v>614</v>
      </c>
      <c r="L258" s="31" t="s">
        <v>157</v>
      </c>
      <c r="M258" s="31" t="s">
        <v>256</v>
      </c>
      <c r="N258" s="31" t="s">
        <v>5381</v>
      </c>
      <c r="O258" s="31" t="s">
        <v>157</v>
      </c>
      <c r="P258" s="31" t="s">
        <v>157</v>
      </c>
      <c r="Q258" s="31" t="s">
        <v>5382</v>
      </c>
      <c r="R258" s="31" t="s">
        <v>891</v>
      </c>
      <c r="S258" s="31" t="s">
        <v>164</v>
      </c>
      <c r="T258" s="31" t="s">
        <v>5380</v>
      </c>
      <c r="U258" s="31" t="s">
        <v>614</v>
      </c>
      <c r="V258" s="31" t="s">
        <v>157</v>
      </c>
      <c r="W258" s="31" t="s">
        <v>256</v>
      </c>
      <c r="X258" s="31" t="s">
        <v>5383</v>
      </c>
      <c r="Y258" s="31" t="s">
        <v>157</v>
      </c>
      <c r="Z258" s="31" t="s">
        <v>157</v>
      </c>
      <c r="AA258" s="31" t="s">
        <v>5382</v>
      </c>
      <c r="AB258" s="31" t="s">
        <v>1711</v>
      </c>
      <c r="AC258" s="31" t="s">
        <v>157</v>
      </c>
      <c r="AD258" s="31" t="s">
        <v>157</v>
      </c>
      <c r="AE258" s="31" t="s">
        <v>157</v>
      </c>
      <c r="AF258" s="31" t="s">
        <v>157</v>
      </c>
      <c r="AG258" s="31" t="s">
        <v>341</v>
      </c>
      <c r="AH258" s="32" t="s">
        <v>5379</v>
      </c>
      <c r="AI258" s="32" t="s">
        <v>891</v>
      </c>
      <c r="AJ258" s="32" t="s">
        <v>2970</v>
      </c>
      <c r="AK258" s="32" t="s">
        <v>164</v>
      </c>
      <c r="AL258" s="32" t="s">
        <v>5384</v>
      </c>
      <c r="AM258" s="32" t="s">
        <v>256</v>
      </c>
      <c r="AN258" s="32" t="s">
        <v>614</v>
      </c>
      <c r="AO258" s="32" t="s">
        <v>157</v>
      </c>
      <c r="AP258" s="32" t="s">
        <v>5384</v>
      </c>
      <c r="AQ258" s="32" t="s">
        <v>157</v>
      </c>
      <c r="AR258" s="32" t="s">
        <v>157</v>
      </c>
      <c r="AS258" s="32" t="s">
        <v>5382</v>
      </c>
      <c r="AT258" s="32" t="s">
        <v>1137</v>
      </c>
      <c r="AU258" s="32" t="s">
        <v>157</v>
      </c>
      <c r="AV258" s="32" t="s">
        <v>157</v>
      </c>
      <c r="AW258" s="32" t="s">
        <v>157</v>
      </c>
      <c r="AX258" s="32" t="s">
        <v>157</v>
      </c>
      <c r="AY258" s="32" t="s">
        <v>2970</v>
      </c>
      <c r="AZ258" s="32" t="s">
        <v>164</v>
      </c>
      <c r="BA258" s="32" t="s">
        <v>5384</v>
      </c>
      <c r="BB258" s="32" t="s">
        <v>256</v>
      </c>
      <c r="BC258" s="32" t="s">
        <v>614</v>
      </c>
      <c r="BD258" s="32" t="s">
        <v>157</v>
      </c>
      <c r="BE258" s="32" t="s">
        <v>5385</v>
      </c>
      <c r="BF258" s="32" t="s">
        <v>157</v>
      </c>
      <c r="BG258" s="32" t="s">
        <v>157</v>
      </c>
      <c r="BH258" s="32" t="s">
        <v>5382</v>
      </c>
      <c r="BI258" s="32" t="s">
        <v>1137</v>
      </c>
      <c r="BJ258" s="32" t="s">
        <v>157</v>
      </c>
      <c r="BK258" s="32" t="s">
        <v>157</v>
      </c>
      <c r="BL258" s="32" t="s">
        <v>157</v>
      </c>
      <c r="BM258" s="32" t="s">
        <v>157</v>
      </c>
      <c r="BN258" s="33" t="s">
        <v>164</v>
      </c>
      <c r="BO258" s="33" t="s">
        <v>970</v>
      </c>
      <c r="BP258" s="33" t="s">
        <v>966</v>
      </c>
      <c r="BQ258" s="33" t="s">
        <v>614</v>
      </c>
      <c r="BR258" s="33" t="s">
        <v>157</v>
      </c>
      <c r="BS258" s="33" t="s">
        <v>157</v>
      </c>
      <c r="BT258" s="33" t="s">
        <v>5386</v>
      </c>
      <c r="BU258" s="34" t="s">
        <v>162</v>
      </c>
      <c r="BV258" s="34" t="s">
        <v>157</v>
      </c>
      <c r="BW258" s="34" t="s">
        <v>164</v>
      </c>
      <c r="BX258" s="34" t="s">
        <v>460</v>
      </c>
      <c r="BY258" s="35" t="s">
        <v>5387</v>
      </c>
      <c r="BZ258" s="35" t="s">
        <v>5388</v>
      </c>
      <c r="CA258" s="35" t="s">
        <v>157</v>
      </c>
    </row>
    <row r="259" spans="1:79" ht="150" x14ac:dyDescent="0.25">
      <c r="A259" s="30" t="s">
        <v>5904</v>
      </c>
      <c r="B259" s="43" t="e">
        <f>VLOOKUP(A259,'2018 Yes Tab'!A$2:B$307,2,FALSE)</f>
        <v>#N/A</v>
      </c>
      <c r="C259" s="43"/>
      <c r="D259" s="30" t="s">
        <v>3088</v>
      </c>
      <c r="E259" s="30" t="s">
        <v>3089</v>
      </c>
      <c r="F259" s="51">
        <f>VLOOKUP(A259,Population!A201:C1144,2,FALSE)</f>
        <v>22886</v>
      </c>
      <c r="G259" s="30" t="s">
        <v>164</v>
      </c>
      <c r="H259" s="31" t="s">
        <v>341</v>
      </c>
      <c r="I259" s="31" t="s">
        <v>162</v>
      </c>
      <c r="J259" s="31" t="s">
        <v>157</v>
      </c>
      <c r="K259" s="31" t="s">
        <v>157</v>
      </c>
      <c r="L259" s="31" t="s">
        <v>157</v>
      </c>
      <c r="M259" s="31" t="s">
        <v>157</v>
      </c>
      <c r="N259" s="31" t="s">
        <v>157</v>
      </c>
      <c r="O259" s="31" t="s">
        <v>157</v>
      </c>
      <c r="P259" s="31" t="s">
        <v>157</v>
      </c>
      <c r="Q259" s="31" t="s">
        <v>3111</v>
      </c>
      <c r="R259" s="31" t="s">
        <v>341</v>
      </c>
      <c r="S259" s="31" t="s">
        <v>162</v>
      </c>
      <c r="T259" s="31" t="s">
        <v>157</v>
      </c>
      <c r="U259" s="31" t="s">
        <v>157</v>
      </c>
      <c r="V259" s="31" t="s">
        <v>157</v>
      </c>
      <c r="W259" s="31" t="s">
        <v>157</v>
      </c>
      <c r="X259" s="31" t="s">
        <v>157</v>
      </c>
      <c r="Y259" s="31" t="s">
        <v>157</v>
      </c>
      <c r="Z259" s="31" t="s">
        <v>157</v>
      </c>
      <c r="AA259" s="31" t="s">
        <v>3111</v>
      </c>
      <c r="AB259" s="31" t="s">
        <v>157</v>
      </c>
      <c r="AC259" s="31" t="s">
        <v>157</v>
      </c>
      <c r="AD259" s="31" t="s">
        <v>157</v>
      </c>
      <c r="AE259" s="31" t="s">
        <v>157</v>
      </c>
      <c r="AF259" s="31" t="s">
        <v>157</v>
      </c>
      <c r="AG259" s="31" t="s">
        <v>157</v>
      </c>
      <c r="AH259" s="32" t="s">
        <v>3112</v>
      </c>
      <c r="AI259" s="32" t="s">
        <v>3113</v>
      </c>
      <c r="AJ259" s="32" t="s">
        <v>3114</v>
      </c>
      <c r="AK259" s="32" t="s">
        <v>164</v>
      </c>
      <c r="AL259" s="32" t="s">
        <v>3115</v>
      </c>
      <c r="AM259" s="32" t="s">
        <v>3116</v>
      </c>
      <c r="AN259" s="32" t="s">
        <v>614</v>
      </c>
      <c r="AO259" s="32" t="s">
        <v>157</v>
      </c>
      <c r="AP259" s="32" t="s">
        <v>3117</v>
      </c>
      <c r="AQ259" s="32" t="s">
        <v>157</v>
      </c>
      <c r="AR259" s="32" t="s">
        <v>157</v>
      </c>
      <c r="AS259" s="32" t="s">
        <v>157</v>
      </c>
      <c r="AT259" s="32" t="s">
        <v>626</v>
      </c>
      <c r="AU259" s="32" t="s">
        <v>157</v>
      </c>
      <c r="AV259" s="32" t="s">
        <v>3118</v>
      </c>
      <c r="AW259" s="32" t="s">
        <v>157</v>
      </c>
      <c r="AX259" s="32" t="s">
        <v>157</v>
      </c>
      <c r="AY259" s="32" t="s">
        <v>3119</v>
      </c>
      <c r="AZ259" s="32" t="s">
        <v>164</v>
      </c>
      <c r="BA259" s="32" t="s">
        <v>3120</v>
      </c>
      <c r="BB259" s="32" t="s">
        <v>2441</v>
      </c>
      <c r="BC259" s="32" t="s">
        <v>614</v>
      </c>
      <c r="BD259" s="32" t="s">
        <v>157</v>
      </c>
      <c r="BE259" s="32" t="s">
        <v>3121</v>
      </c>
      <c r="BF259" s="32" t="s">
        <v>157</v>
      </c>
      <c r="BG259" s="32" t="s">
        <v>157</v>
      </c>
      <c r="BH259" s="32" t="s">
        <v>3122</v>
      </c>
      <c r="BI259" s="32" t="s">
        <v>626</v>
      </c>
      <c r="BJ259" s="32" t="s">
        <v>157</v>
      </c>
      <c r="BK259" s="32" t="s">
        <v>3118</v>
      </c>
      <c r="BL259" s="32" t="s">
        <v>157</v>
      </c>
      <c r="BM259" s="32" t="s">
        <v>157</v>
      </c>
      <c r="BN259" s="33" t="s">
        <v>162</v>
      </c>
      <c r="BO259" s="33" t="s">
        <v>157</v>
      </c>
      <c r="BP259" s="33" t="s">
        <v>157</v>
      </c>
      <c r="BQ259" s="33" t="s">
        <v>157</v>
      </c>
      <c r="BR259" s="33" t="s">
        <v>157</v>
      </c>
      <c r="BS259" s="33" t="s">
        <v>157</v>
      </c>
      <c r="BT259" s="33" t="s">
        <v>157</v>
      </c>
      <c r="BU259" s="34" t="s">
        <v>164</v>
      </c>
      <c r="BV259" s="34" t="s">
        <v>3123</v>
      </c>
      <c r="BW259" s="34" t="s">
        <v>164</v>
      </c>
      <c r="BX259" s="34" t="s">
        <v>3124</v>
      </c>
      <c r="BY259" s="35" t="s">
        <v>3125</v>
      </c>
      <c r="BZ259" s="35" t="s">
        <v>3126</v>
      </c>
      <c r="CA259" s="35" t="s">
        <v>3127</v>
      </c>
    </row>
    <row r="260" spans="1:79" ht="30" x14ac:dyDescent="0.25">
      <c r="A260" s="30" t="s">
        <v>5918</v>
      </c>
      <c r="B260" s="43" t="e">
        <f>VLOOKUP(A260,'2018 Yes Tab'!A$2:B$307,2,FALSE)</f>
        <v>#N/A</v>
      </c>
      <c r="C260" s="43"/>
      <c r="D260" s="30" t="s">
        <v>4160</v>
      </c>
      <c r="E260" s="30" t="s">
        <v>4161</v>
      </c>
      <c r="F260" s="51">
        <f>VLOOKUP(A260,Population!A207:C1150,2,FALSE)</f>
        <v>407</v>
      </c>
      <c r="G260" s="30" t="s">
        <v>164</v>
      </c>
      <c r="H260" s="31" t="s">
        <v>2493</v>
      </c>
      <c r="I260" s="31" t="s">
        <v>164</v>
      </c>
      <c r="J260" s="31" t="s">
        <v>831</v>
      </c>
      <c r="K260" s="31" t="s">
        <v>233</v>
      </c>
      <c r="L260" s="31" t="s">
        <v>157</v>
      </c>
      <c r="M260" s="31" t="s">
        <v>503</v>
      </c>
      <c r="N260" s="31" t="s">
        <v>4162</v>
      </c>
      <c r="O260" s="31" t="s">
        <v>1102</v>
      </c>
      <c r="P260" s="31" t="s">
        <v>392</v>
      </c>
      <c r="Q260" s="31" t="s">
        <v>157</v>
      </c>
      <c r="R260" s="31" t="s">
        <v>332</v>
      </c>
      <c r="S260" s="31" t="s">
        <v>162</v>
      </c>
      <c r="T260" s="31" t="s">
        <v>157</v>
      </c>
      <c r="U260" s="31" t="s">
        <v>157</v>
      </c>
      <c r="V260" s="31" t="s">
        <v>157</v>
      </c>
      <c r="W260" s="31" t="s">
        <v>157</v>
      </c>
      <c r="X260" s="31" t="s">
        <v>157</v>
      </c>
      <c r="Y260" s="31" t="s">
        <v>157</v>
      </c>
      <c r="Z260" s="31" t="s">
        <v>157</v>
      </c>
      <c r="AA260" s="31" t="s">
        <v>157</v>
      </c>
      <c r="AB260" s="31" t="s">
        <v>157</v>
      </c>
      <c r="AC260" s="31" t="s">
        <v>157</v>
      </c>
      <c r="AD260" s="31" t="s">
        <v>157</v>
      </c>
      <c r="AE260" s="31" t="s">
        <v>157</v>
      </c>
      <c r="AF260" s="31" t="s">
        <v>157</v>
      </c>
      <c r="AG260" s="31" t="s">
        <v>4163</v>
      </c>
      <c r="AH260" s="32" t="s">
        <v>2493</v>
      </c>
      <c r="AI260" s="32" t="s">
        <v>169</v>
      </c>
      <c r="AJ260" s="32" t="s">
        <v>3253</v>
      </c>
      <c r="AK260" s="32" t="s">
        <v>164</v>
      </c>
      <c r="AL260" s="32" t="s">
        <v>1800</v>
      </c>
      <c r="AM260" s="32" t="s">
        <v>157</v>
      </c>
      <c r="AN260" s="32" t="s">
        <v>233</v>
      </c>
      <c r="AO260" s="32" t="s">
        <v>157</v>
      </c>
      <c r="AP260" s="32" t="s">
        <v>4164</v>
      </c>
      <c r="AQ260" s="32" t="s">
        <v>157</v>
      </c>
      <c r="AR260" s="32" t="s">
        <v>157</v>
      </c>
      <c r="AS260" s="32" t="s">
        <v>157</v>
      </c>
      <c r="AT260" s="32" t="s">
        <v>157</v>
      </c>
      <c r="AU260" s="32" t="s">
        <v>157</v>
      </c>
      <c r="AV260" s="32" t="s">
        <v>157</v>
      </c>
      <c r="AW260" s="32" t="s">
        <v>157</v>
      </c>
      <c r="AX260" s="32" t="s">
        <v>157</v>
      </c>
      <c r="AY260" s="32" t="s">
        <v>3253</v>
      </c>
      <c r="AZ260" s="32" t="s">
        <v>164</v>
      </c>
      <c r="BA260" s="32" t="s">
        <v>1800</v>
      </c>
      <c r="BB260" s="32" t="s">
        <v>157</v>
      </c>
      <c r="BC260" s="32" t="s">
        <v>157</v>
      </c>
      <c r="BD260" s="32" t="s">
        <v>157</v>
      </c>
      <c r="BE260" s="32" t="s">
        <v>4164</v>
      </c>
      <c r="BF260" s="32" t="s">
        <v>157</v>
      </c>
      <c r="BG260" s="32" t="s">
        <v>157</v>
      </c>
      <c r="BH260" s="32" t="s">
        <v>157</v>
      </c>
      <c r="BI260" s="32" t="s">
        <v>157</v>
      </c>
      <c r="BJ260" s="32" t="s">
        <v>157</v>
      </c>
      <c r="BK260" s="32" t="s">
        <v>157</v>
      </c>
      <c r="BL260" s="32" t="s">
        <v>157</v>
      </c>
      <c r="BM260" s="32" t="s">
        <v>157</v>
      </c>
      <c r="BN260" s="33" t="s">
        <v>162</v>
      </c>
      <c r="BO260" s="33" t="s">
        <v>157</v>
      </c>
      <c r="BP260" s="33" t="s">
        <v>157</v>
      </c>
      <c r="BQ260" s="33" t="s">
        <v>157</v>
      </c>
      <c r="BR260" s="33" t="s">
        <v>157</v>
      </c>
      <c r="BS260" s="33" t="s">
        <v>157</v>
      </c>
      <c r="BT260" s="33" t="s">
        <v>157</v>
      </c>
      <c r="BU260" s="34" t="s">
        <v>162</v>
      </c>
      <c r="BV260" s="34" t="s">
        <v>157</v>
      </c>
      <c r="BW260" s="34" t="s">
        <v>162</v>
      </c>
      <c r="BX260" s="34" t="s">
        <v>157</v>
      </c>
      <c r="BY260" s="35" t="s">
        <v>4165</v>
      </c>
      <c r="BZ260" s="35" t="s">
        <v>4166</v>
      </c>
      <c r="CA260" s="35" t="s">
        <v>157</v>
      </c>
    </row>
    <row r="261" spans="1:79" ht="60" x14ac:dyDescent="0.25">
      <c r="A261" s="30" t="s">
        <v>5920</v>
      </c>
      <c r="B261" s="43" t="e">
        <f>VLOOKUP(A261,'2018 Yes Tab'!A$2:B$307,2,FALSE)</f>
        <v>#N/A</v>
      </c>
      <c r="C261" s="43"/>
      <c r="D261" s="30" t="s">
        <v>4216</v>
      </c>
      <c r="E261" s="30" t="s">
        <v>5961</v>
      </c>
      <c r="F261" s="51">
        <f>VLOOKUP(A261,Population!A209:C1152,2,FALSE)</f>
        <v>15254</v>
      </c>
      <c r="G261" s="30" t="s">
        <v>164</v>
      </c>
      <c r="H261" s="31" t="s">
        <v>4218</v>
      </c>
      <c r="I261" s="31" t="s">
        <v>164</v>
      </c>
      <c r="J261" s="31" t="s">
        <v>4219</v>
      </c>
      <c r="K261" s="31" t="s">
        <v>614</v>
      </c>
      <c r="L261" s="31" t="s">
        <v>157</v>
      </c>
      <c r="M261" s="31" t="s">
        <v>4220</v>
      </c>
      <c r="N261" s="31" t="s">
        <v>4221</v>
      </c>
      <c r="O261" s="31" t="s">
        <v>4222</v>
      </c>
      <c r="P261" s="31" t="s">
        <v>4223</v>
      </c>
      <c r="Q261" s="31" t="s">
        <v>157</v>
      </c>
      <c r="R261" s="31" t="s">
        <v>4224</v>
      </c>
      <c r="S261" s="31" t="s">
        <v>164</v>
      </c>
      <c r="T261" s="31" t="s">
        <v>4225</v>
      </c>
      <c r="U261" s="31" t="s">
        <v>614</v>
      </c>
      <c r="V261" s="31" t="s">
        <v>157</v>
      </c>
      <c r="W261" s="31" t="s">
        <v>186</v>
      </c>
      <c r="X261" s="31" t="s">
        <v>4226</v>
      </c>
      <c r="Y261" s="31" t="s">
        <v>4227</v>
      </c>
      <c r="Z261" s="31" t="s">
        <v>4228</v>
      </c>
      <c r="AA261" s="31" t="s">
        <v>4229</v>
      </c>
      <c r="AB261" s="31" t="s">
        <v>259</v>
      </c>
      <c r="AC261" s="31" t="s">
        <v>157</v>
      </c>
      <c r="AD261" s="31" t="s">
        <v>157</v>
      </c>
      <c r="AE261" s="31" t="s">
        <v>157</v>
      </c>
      <c r="AF261" s="31" t="s">
        <v>157</v>
      </c>
      <c r="AG261" s="31" t="s">
        <v>4230</v>
      </c>
      <c r="AH261" s="32" t="s">
        <v>4231</v>
      </c>
      <c r="AI261" s="32" t="s">
        <v>4232</v>
      </c>
      <c r="AJ261" s="32" t="s">
        <v>4233</v>
      </c>
      <c r="AK261" s="32" t="s">
        <v>164</v>
      </c>
      <c r="AL261" s="32" t="s">
        <v>4234</v>
      </c>
      <c r="AM261" s="32" t="s">
        <v>4235</v>
      </c>
      <c r="AN261" s="32" t="s">
        <v>614</v>
      </c>
      <c r="AO261" s="32" t="s">
        <v>157</v>
      </c>
      <c r="AP261" s="32" t="s">
        <v>4236</v>
      </c>
      <c r="AQ261" s="32" t="s">
        <v>157</v>
      </c>
      <c r="AR261" s="32" t="s">
        <v>157</v>
      </c>
      <c r="AS261" s="32" t="s">
        <v>157</v>
      </c>
      <c r="AT261" s="32" t="s">
        <v>157</v>
      </c>
      <c r="AU261" s="32" t="s">
        <v>157</v>
      </c>
      <c r="AV261" s="32" t="s">
        <v>157</v>
      </c>
      <c r="AW261" s="32" t="s">
        <v>157</v>
      </c>
      <c r="AX261" s="32" t="s">
        <v>157</v>
      </c>
      <c r="AY261" s="32" t="s">
        <v>157</v>
      </c>
      <c r="AZ261" s="32" t="s">
        <v>164</v>
      </c>
      <c r="BA261" s="32" t="s">
        <v>4234</v>
      </c>
      <c r="BB261" s="32" t="s">
        <v>4235</v>
      </c>
      <c r="BC261" s="32" t="s">
        <v>614</v>
      </c>
      <c r="BD261" s="32" t="s">
        <v>157</v>
      </c>
      <c r="BE261" s="32" t="s">
        <v>4237</v>
      </c>
      <c r="BF261" s="32" t="s">
        <v>157</v>
      </c>
      <c r="BG261" s="32" t="s">
        <v>157</v>
      </c>
      <c r="BH261" s="32" t="s">
        <v>157</v>
      </c>
      <c r="BI261" s="32" t="s">
        <v>157</v>
      </c>
      <c r="BJ261" s="32" t="s">
        <v>157</v>
      </c>
      <c r="BK261" s="32" t="s">
        <v>157</v>
      </c>
      <c r="BL261" s="32" t="s">
        <v>157</v>
      </c>
      <c r="BM261" s="32" t="s">
        <v>157</v>
      </c>
      <c r="BN261" s="33" t="s">
        <v>164</v>
      </c>
      <c r="BO261" s="33" t="s">
        <v>4238</v>
      </c>
      <c r="BP261" s="33" t="s">
        <v>4239</v>
      </c>
      <c r="BQ261" s="33" t="s">
        <v>775</v>
      </c>
      <c r="BR261" s="33" t="s">
        <v>4240</v>
      </c>
      <c r="BS261" s="33" t="s">
        <v>157</v>
      </c>
      <c r="BT261" s="33" t="s">
        <v>4241</v>
      </c>
      <c r="BU261" s="34" t="s">
        <v>164</v>
      </c>
      <c r="BV261" s="34" t="s">
        <v>4242</v>
      </c>
      <c r="BW261" s="34" t="s">
        <v>164</v>
      </c>
      <c r="BX261" s="34" t="s">
        <v>4243</v>
      </c>
      <c r="BY261" s="35" t="s">
        <v>157</v>
      </c>
      <c r="BZ261" s="35" t="s">
        <v>157</v>
      </c>
      <c r="CA261" s="35" t="s">
        <v>157</v>
      </c>
    </row>
    <row r="262" spans="1:79" ht="90" x14ac:dyDescent="0.25">
      <c r="A262" s="30" t="s">
        <v>4901</v>
      </c>
      <c r="B262" s="43" t="e">
        <f>VLOOKUP(A262,'2018 Yes Tab'!A$2:B$307,2,FALSE)</f>
        <v>#N/A</v>
      </c>
      <c r="C262" s="43"/>
      <c r="D262" s="30" t="s">
        <v>4902</v>
      </c>
      <c r="E262" s="30" t="s">
        <v>4903</v>
      </c>
      <c r="F262" s="51">
        <f>VLOOKUP(A262,Population!A212:C1155,2,FALSE)</f>
        <v>8945</v>
      </c>
      <c r="G262" s="30" t="s">
        <v>164</v>
      </c>
      <c r="H262" s="31" t="s">
        <v>4904</v>
      </c>
      <c r="I262" s="31" t="s">
        <v>164</v>
      </c>
      <c r="J262" s="31" t="s">
        <v>188</v>
      </c>
      <c r="K262" s="31" t="s">
        <v>233</v>
      </c>
      <c r="L262" s="31" t="s">
        <v>157</v>
      </c>
      <c r="M262" s="31" t="s">
        <v>340</v>
      </c>
      <c r="N262" s="31" t="s">
        <v>4905</v>
      </c>
      <c r="O262" s="31" t="s">
        <v>1269</v>
      </c>
      <c r="P262" s="31" t="s">
        <v>4906</v>
      </c>
      <c r="Q262" s="31" t="s">
        <v>157</v>
      </c>
      <c r="R262" s="31" t="s">
        <v>4907</v>
      </c>
      <c r="S262" s="31" t="s">
        <v>164</v>
      </c>
      <c r="T262" s="31" t="s">
        <v>188</v>
      </c>
      <c r="U262" s="31" t="s">
        <v>233</v>
      </c>
      <c r="V262" s="31" t="s">
        <v>157</v>
      </c>
      <c r="W262" s="31" t="s">
        <v>340</v>
      </c>
      <c r="X262" s="31" t="s">
        <v>4905</v>
      </c>
      <c r="Y262" s="31" t="s">
        <v>4908</v>
      </c>
      <c r="Z262" s="31" t="s">
        <v>4909</v>
      </c>
      <c r="AA262" s="31" t="s">
        <v>157</v>
      </c>
      <c r="AB262" s="31" t="s">
        <v>259</v>
      </c>
      <c r="AC262" s="31" t="s">
        <v>157</v>
      </c>
      <c r="AD262" s="31" t="s">
        <v>157</v>
      </c>
      <c r="AE262" s="31" t="s">
        <v>157</v>
      </c>
      <c r="AF262" s="31" t="s">
        <v>157</v>
      </c>
      <c r="AG262" s="31" t="s">
        <v>157</v>
      </c>
      <c r="AH262" s="32" t="s">
        <v>4910</v>
      </c>
      <c r="AI262" s="32" t="s">
        <v>594</v>
      </c>
      <c r="AJ262" s="32" t="s">
        <v>4911</v>
      </c>
      <c r="AK262" s="32" t="s">
        <v>164</v>
      </c>
      <c r="AL262" s="32" t="s">
        <v>1036</v>
      </c>
      <c r="AM262" s="32" t="s">
        <v>340</v>
      </c>
      <c r="AN262" s="32" t="s">
        <v>233</v>
      </c>
      <c r="AO262" s="32" t="s">
        <v>157</v>
      </c>
      <c r="AP262" s="32" t="s">
        <v>4912</v>
      </c>
      <c r="AQ262" s="32" t="s">
        <v>157</v>
      </c>
      <c r="AR262" s="32" t="s">
        <v>157</v>
      </c>
      <c r="AS262" s="32" t="s">
        <v>157</v>
      </c>
      <c r="AT262" s="32" t="s">
        <v>259</v>
      </c>
      <c r="AU262" s="32" t="s">
        <v>157</v>
      </c>
      <c r="AV262" s="32" t="s">
        <v>157</v>
      </c>
      <c r="AW262" s="32" t="s">
        <v>157</v>
      </c>
      <c r="AX262" s="32" t="s">
        <v>157</v>
      </c>
      <c r="AY262" s="32" t="s">
        <v>4913</v>
      </c>
      <c r="AZ262" s="32" t="s">
        <v>164</v>
      </c>
      <c r="BA262" s="32" t="s">
        <v>1036</v>
      </c>
      <c r="BB262" s="32" t="s">
        <v>340</v>
      </c>
      <c r="BC262" s="32" t="s">
        <v>233</v>
      </c>
      <c r="BD262" s="32" t="s">
        <v>157</v>
      </c>
      <c r="BE262" s="32" t="s">
        <v>4914</v>
      </c>
      <c r="BF262" s="32" t="s">
        <v>157</v>
      </c>
      <c r="BG262" s="32" t="s">
        <v>157</v>
      </c>
      <c r="BH262" s="32" t="s">
        <v>157</v>
      </c>
      <c r="BI262" s="32" t="s">
        <v>259</v>
      </c>
      <c r="BJ262" s="32" t="s">
        <v>157</v>
      </c>
      <c r="BK262" s="32" t="s">
        <v>157</v>
      </c>
      <c r="BL262" s="32" t="s">
        <v>157</v>
      </c>
      <c r="BM262" s="32" t="s">
        <v>157</v>
      </c>
      <c r="BN262" s="33" t="s">
        <v>164</v>
      </c>
      <c r="BO262" s="33" t="s">
        <v>1036</v>
      </c>
      <c r="BP262" s="33" t="s">
        <v>1036</v>
      </c>
      <c r="BQ262" s="33" t="s">
        <v>614</v>
      </c>
      <c r="BR262" s="33" t="s">
        <v>157</v>
      </c>
      <c r="BS262" s="33" t="s">
        <v>157</v>
      </c>
      <c r="BT262" s="33" t="s">
        <v>4915</v>
      </c>
      <c r="BU262" s="34" t="s">
        <v>162</v>
      </c>
      <c r="BV262" s="34" t="s">
        <v>157</v>
      </c>
      <c r="BW262" s="34" t="s">
        <v>164</v>
      </c>
      <c r="BX262" s="34" t="s">
        <v>728</v>
      </c>
      <c r="BY262" s="35" t="s">
        <v>4916</v>
      </c>
      <c r="BZ262" s="35" t="s">
        <v>4917</v>
      </c>
      <c r="CA262" s="35" t="s">
        <v>157</v>
      </c>
    </row>
    <row r="263" spans="1:79" ht="60" x14ac:dyDescent="0.25">
      <c r="A263" s="30" t="s">
        <v>781</v>
      </c>
      <c r="B263" s="43" t="e">
        <f>VLOOKUP(A263,'2018 Yes Tab'!A$2:B$307,2,FALSE)</f>
        <v>#N/A</v>
      </c>
      <c r="C263" s="43"/>
      <c r="D263" s="30" t="s">
        <v>782</v>
      </c>
      <c r="E263" s="30" t="s">
        <v>783</v>
      </c>
      <c r="F263" s="51">
        <f>VLOOKUP(A263,Population!A213:C1156,2,FALSE)</f>
        <v>1527</v>
      </c>
      <c r="G263" s="30" t="s">
        <v>164</v>
      </c>
      <c r="H263" s="31" t="s">
        <v>784</v>
      </c>
      <c r="I263" s="31" t="s">
        <v>164</v>
      </c>
      <c r="J263" s="31" t="s">
        <v>785</v>
      </c>
      <c r="K263" s="31" t="s">
        <v>233</v>
      </c>
      <c r="L263" s="31" t="s">
        <v>157</v>
      </c>
      <c r="M263" s="31" t="s">
        <v>503</v>
      </c>
      <c r="N263" s="31" t="s">
        <v>786</v>
      </c>
      <c r="O263" s="31" t="s">
        <v>787</v>
      </c>
      <c r="P263" s="31" t="s">
        <v>788</v>
      </c>
      <c r="Q263" s="31" t="s">
        <v>157</v>
      </c>
      <c r="R263" s="31" t="s">
        <v>789</v>
      </c>
      <c r="S263" s="31" t="s">
        <v>164</v>
      </c>
      <c r="T263" s="31" t="s">
        <v>785</v>
      </c>
      <c r="U263" s="31" t="s">
        <v>233</v>
      </c>
      <c r="V263" s="31" t="s">
        <v>157</v>
      </c>
      <c r="W263" s="31" t="s">
        <v>503</v>
      </c>
      <c r="X263" s="31" t="s">
        <v>786</v>
      </c>
      <c r="Y263" s="31" t="s">
        <v>790</v>
      </c>
      <c r="Z263" s="31" t="s">
        <v>791</v>
      </c>
      <c r="AA263" s="31" t="s">
        <v>157</v>
      </c>
      <c r="AB263" s="31" t="s">
        <v>259</v>
      </c>
      <c r="AC263" s="31" t="s">
        <v>157</v>
      </c>
      <c r="AD263" s="31" t="s">
        <v>157</v>
      </c>
      <c r="AE263" s="31" t="s">
        <v>157</v>
      </c>
      <c r="AF263" s="31" t="s">
        <v>157</v>
      </c>
      <c r="AG263" s="31" t="s">
        <v>792</v>
      </c>
      <c r="AH263" s="32" t="s">
        <v>793</v>
      </c>
      <c r="AI263" s="32" t="s">
        <v>392</v>
      </c>
      <c r="AJ263" s="32" t="s">
        <v>794</v>
      </c>
      <c r="AK263" s="32" t="s">
        <v>164</v>
      </c>
      <c r="AL263" s="32" t="s">
        <v>188</v>
      </c>
      <c r="AM263" s="32" t="s">
        <v>503</v>
      </c>
      <c r="AN263" s="32" t="s">
        <v>233</v>
      </c>
      <c r="AO263" s="32" t="s">
        <v>157</v>
      </c>
      <c r="AP263" s="32" t="s">
        <v>795</v>
      </c>
      <c r="AQ263" s="32" t="s">
        <v>157</v>
      </c>
      <c r="AR263" s="32" t="s">
        <v>157</v>
      </c>
      <c r="AS263" s="32" t="s">
        <v>796</v>
      </c>
      <c r="AT263" s="32" t="s">
        <v>259</v>
      </c>
      <c r="AU263" s="32" t="s">
        <v>157</v>
      </c>
      <c r="AV263" s="32" t="s">
        <v>157</v>
      </c>
      <c r="AW263" s="32" t="s">
        <v>157</v>
      </c>
      <c r="AX263" s="32" t="s">
        <v>157</v>
      </c>
      <c r="AY263" s="32" t="s">
        <v>797</v>
      </c>
      <c r="AZ263" s="32" t="s">
        <v>164</v>
      </c>
      <c r="BA263" s="32" t="s">
        <v>188</v>
      </c>
      <c r="BB263" s="32" t="s">
        <v>503</v>
      </c>
      <c r="BC263" s="32" t="s">
        <v>233</v>
      </c>
      <c r="BD263" s="32" t="s">
        <v>157</v>
      </c>
      <c r="BE263" s="32" t="s">
        <v>795</v>
      </c>
      <c r="BF263" s="32" t="s">
        <v>157</v>
      </c>
      <c r="BG263" s="32" t="s">
        <v>157</v>
      </c>
      <c r="BH263" s="32" t="s">
        <v>796</v>
      </c>
      <c r="BI263" s="32" t="s">
        <v>259</v>
      </c>
      <c r="BJ263" s="32" t="s">
        <v>157</v>
      </c>
      <c r="BK263" s="32" t="s">
        <v>157</v>
      </c>
      <c r="BL263" s="32" t="s">
        <v>157</v>
      </c>
      <c r="BM263" s="32" t="s">
        <v>157</v>
      </c>
      <c r="BN263" s="33" t="s">
        <v>162</v>
      </c>
      <c r="BO263" s="33" t="s">
        <v>157</v>
      </c>
      <c r="BP263" s="33" t="s">
        <v>157</v>
      </c>
      <c r="BQ263" s="33" t="s">
        <v>157</v>
      </c>
      <c r="BR263" s="33" t="s">
        <v>157</v>
      </c>
      <c r="BS263" s="33" t="s">
        <v>157</v>
      </c>
      <c r="BT263" s="33" t="s">
        <v>157</v>
      </c>
      <c r="BU263" s="34" t="s">
        <v>162</v>
      </c>
      <c r="BV263" s="34" t="s">
        <v>157</v>
      </c>
      <c r="BW263" s="34" t="s">
        <v>162</v>
      </c>
      <c r="BX263" s="34" t="s">
        <v>157</v>
      </c>
      <c r="BY263" s="35" t="s">
        <v>798</v>
      </c>
      <c r="BZ263" s="35" t="s">
        <v>799</v>
      </c>
      <c r="CA263" s="35" t="s">
        <v>157</v>
      </c>
    </row>
    <row r="264" spans="1:79" ht="45" x14ac:dyDescent="0.25">
      <c r="A264" s="30" t="s">
        <v>4861</v>
      </c>
      <c r="B264" s="43" t="e">
        <f>VLOOKUP(A264,'2018 Yes Tab'!A$2:B$307,2,FALSE)</f>
        <v>#N/A</v>
      </c>
      <c r="C264" s="43"/>
      <c r="D264" s="30" t="s">
        <v>4862</v>
      </c>
      <c r="E264" s="30" t="s">
        <v>4863</v>
      </c>
      <c r="F264" s="51">
        <f>VLOOKUP(A264,Population!A214:C1157,2,FALSE)</f>
        <v>490</v>
      </c>
      <c r="G264" s="30" t="s">
        <v>164</v>
      </c>
      <c r="H264" s="31" t="s">
        <v>685</v>
      </c>
      <c r="I264" s="31" t="s">
        <v>164</v>
      </c>
      <c r="J264" s="31" t="s">
        <v>487</v>
      </c>
      <c r="K264" s="31" t="s">
        <v>233</v>
      </c>
      <c r="L264" s="31" t="s">
        <v>157</v>
      </c>
      <c r="M264" s="31" t="s">
        <v>503</v>
      </c>
      <c r="N264" s="31" t="s">
        <v>4864</v>
      </c>
      <c r="O264" s="31" t="s">
        <v>4865</v>
      </c>
      <c r="P264" s="31" t="s">
        <v>468</v>
      </c>
      <c r="Q264" s="31" t="s">
        <v>157</v>
      </c>
      <c r="R264" s="31" t="s">
        <v>211</v>
      </c>
      <c r="S264" s="31" t="s">
        <v>164</v>
      </c>
      <c r="T264" s="31" t="s">
        <v>487</v>
      </c>
      <c r="U264" s="31" t="s">
        <v>233</v>
      </c>
      <c r="V264" s="31" t="s">
        <v>157</v>
      </c>
      <c r="W264" s="31" t="s">
        <v>503</v>
      </c>
      <c r="X264" s="31" t="s">
        <v>1164</v>
      </c>
      <c r="Y264" s="31" t="s">
        <v>157</v>
      </c>
      <c r="Z264" s="31" t="s">
        <v>157</v>
      </c>
      <c r="AA264" s="31" t="s">
        <v>4866</v>
      </c>
      <c r="AB264" s="31" t="s">
        <v>259</v>
      </c>
      <c r="AC264" s="31" t="s">
        <v>157</v>
      </c>
      <c r="AD264" s="31" t="s">
        <v>157</v>
      </c>
      <c r="AE264" s="31" t="s">
        <v>157</v>
      </c>
      <c r="AF264" s="31" t="s">
        <v>157</v>
      </c>
      <c r="AG264" s="31" t="s">
        <v>157</v>
      </c>
      <c r="AH264" s="32" t="s">
        <v>2283</v>
      </c>
      <c r="AI264" s="32" t="s">
        <v>211</v>
      </c>
      <c r="AJ264" s="32" t="s">
        <v>4867</v>
      </c>
      <c r="AK264" s="32" t="s">
        <v>164</v>
      </c>
      <c r="AL264" s="32" t="s">
        <v>4867</v>
      </c>
      <c r="AM264" s="32" t="s">
        <v>4868</v>
      </c>
      <c r="AN264" s="32" t="s">
        <v>233</v>
      </c>
      <c r="AO264" s="32" t="s">
        <v>157</v>
      </c>
      <c r="AP264" s="32" t="s">
        <v>4869</v>
      </c>
      <c r="AQ264" s="32" t="s">
        <v>157</v>
      </c>
      <c r="AR264" s="32" t="s">
        <v>4870</v>
      </c>
      <c r="AS264" s="32" t="s">
        <v>157</v>
      </c>
      <c r="AT264" s="32" t="s">
        <v>247</v>
      </c>
      <c r="AU264" s="32" t="s">
        <v>157</v>
      </c>
      <c r="AV264" s="32" t="s">
        <v>4871</v>
      </c>
      <c r="AW264" s="32" t="s">
        <v>157</v>
      </c>
      <c r="AX264" s="32" t="s">
        <v>157</v>
      </c>
      <c r="AY264" s="32" t="s">
        <v>4867</v>
      </c>
      <c r="AZ264" s="32" t="s">
        <v>164</v>
      </c>
      <c r="BA264" s="32" t="s">
        <v>4867</v>
      </c>
      <c r="BB264" s="32" t="s">
        <v>4872</v>
      </c>
      <c r="BC264" s="32" t="s">
        <v>233</v>
      </c>
      <c r="BD264" s="32" t="s">
        <v>157</v>
      </c>
      <c r="BE264" s="32" t="s">
        <v>1164</v>
      </c>
      <c r="BF264" s="32" t="s">
        <v>157</v>
      </c>
      <c r="BG264" s="32" t="s">
        <v>1164</v>
      </c>
      <c r="BH264" s="32" t="s">
        <v>157</v>
      </c>
      <c r="BI264" s="32" t="s">
        <v>247</v>
      </c>
      <c r="BJ264" s="32" t="s">
        <v>157</v>
      </c>
      <c r="BK264" s="32" t="s">
        <v>4871</v>
      </c>
      <c r="BL264" s="32" t="s">
        <v>157</v>
      </c>
      <c r="BM264" s="32" t="s">
        <v>157</v>
      </c>
      <c r="BN264" s="33" t="s">
        <v>162</v>
      </c>
      <c r="BO264" s="33" t="s">
        <v>157</v>
      </c>
      <c r="BP264" s="33" t="s">
        <v>157</v>
      </c>
      <c r="BQ264" s="33" t="s">
        <v>157</v>
      </c>
      <c r="BR264" s="33" t="s">
        <v>157</v>
      </c>
      <c r="BS264" s="33" t="s">
        <v>157</v>
      </c>
      <c r="BT264" s="33" t="s">
        <v>157</v>
      </c>
      <c r="BU264" s="34" t="s">
        <v>162</v>
      </c>
      <c r="BV264" s="34" t="s">
        <v>157</v>
      </c>
      <c r="BW264" s="34" t="s">
        <v>164</v>
      </c>
      <c r="BX264" s="34" t="s">
        <v>217</v>
      </c>
      <c r="BY264" s="35" t="s">
        <v>580</v>
      </c>
      <c r="BZ264" s="35" t="s">
        <v>1425</v>
      </c>
      <c r="CA264" s="35" t="s">
        <v>157</v>
      </c>
    </row>
    <row r="265" spans="1:79" ht="60" x14ac:dyDescent="0.25">
      <c r="A265" s="30" t="s">
        <v>3512</v>
      </c>
      <c r="B265" s="43" t="e">
        <f>VLOOKUP(A265,'2018 Yes Tab'!A$2:B$307,2,FALSE)</f>
        <v>#N/A</v>
      </c>
      <c r="C265" s="43"/>
      <c r="D265" s="30" t="s">
        <v>3513</v>
      </c>
      <c r="E265" s="30" t="s">
        <v>3514</v>
      </c>
      <c r="F265" s="51">
        <f>VLOOKUP(A265,Population!A215:C1158,2,FALSE)</f>
        <v>6415</v>
      </c>
      <c r="G265" s="30" t="s">
        <v>164</v>
      </c>
      <c r="H265" s="31" t="s">
        <v>3175</v>
      </c>
      <c r="I265" s="31" t="s">
        <v>164</v>
      </c>
      <c r="J265" s="31" t="s">
        <v>3515</v>
      </c>
      <c r="K265" s="31" t="s">
        <v>614</v>
      </c>
      <c r="L265" s="31" t="s">
        <v>157</v>
      </c>
      <c r="M265" s="31" t="s">
        <v>789</v>
      </c>
      <c r="N265" s="31" t="s">
        <v>3516</v>
      </c>
      <c r="O265" s="31" t="s">
        <v>157</v>
      </c>
      <c r="P265" s="31" t="s">
        <v>157</v>
      </c>
      <c r="Q265" s="31" t="s">
        <v>3517</v>
      </c>
      <c r="R265" s="31" t="s">
        <v>2617</v>
      </c>
      <c r="S265" s="31" t="s">
        <v>164</v>
      </c>
      <c r="T265" s="31" t="s">
        <v>3515</v>
      </c>
      <c r="U265" s="31" t="s">
        <v>614</v>
      </c>
      <c r="V265" s="31" t="s">
        <v>157</v>
      </c>
      <c r="W265" s="31" t="s">
        <v>789</v>
      </c>
      <c r="X265" s="31" t="s">
        <v>3516</v>
      </c>
      <c r="Y265" s="31" t="s">
        <v>157</v>
      </c>
      <c r="Z265" s="31" t="s">
        <v>157</v>
      </c>
      <c r="AA265" s="31" t="s">
        <v>3518</v>
      </c>
      <c r="AB265" s="31" t="s">
        <v>259</v>
      </c>
      <c r="AC265" s="31" t="s">
        <v>3519</v>
      </c>
      <c r="AD265" s="31" t="s">
        <v>157</v>
      </c>
      <c r="AE265" s="31" t="s">
        <v>157</v>
      </c>
      <c r="AF265" s="31" t="s">
        <v>157</v>
      </c>
      <c r="AG265" s="31" t="s">
        <v>157</v>
      </c>
      <c r="AH265" s="32" t="s">
        <v>3520</v>
      </c>
      <c r="AI265" s="32" t="s">
        <v>3521</v>
      </c>
      <c r="AJ265" s="32" t="s">
        <v>3522</v>
      </c>
      <c r="AK265" s="32" t="s">
        <v>164</v>
      </c>
      <c r="AL265" s="32" t="s">
        <v>3523</v>
      </c>
      <c r="AM265" s="32" t="s">
        <v>789</v>
      </c>
      <c r="AN265" s="32" t="s">
        <v>614</v>
      </c>
      <c r="AO265" s="32" t="s">
        <v>157</v>
      </c>
      <c r="AP265" s="32" t="s">
        <v>1076</v>
      </c>
      <c r="AQ265" s="32" t="s">
        <v>3524</v>
      </c>
      <c r="AR265" s="32" t="s">
        <v>157</v>
      </c>
      <c r="AS265" s="32" t="s">
        <v>157</v>
      </c>
      <c r="AT265" s="32" t="s">
        <v>626</v>
      </c>
      <c r="AU265" s="32" t="s">
        <v>157</v>
      </c>
      <c r="AV265" s="32" t="s">
        <v>3525</v>
      </c>
      <c r="AW265" s="32" t="s">
        <v>157</v>
      </c>
      <c r="AX265" s="32" t="s">
        <v>157</v>
      </c>
      <c r="AY265" s="32" t="s">
        <v>2272</v>
      </c>
      <c r="AZ265" s="32" t="s">
        <v>164</v>
      </c>
      <c r="BA265" s="32" t="s">
        <v>3523</v>
      </c>
      <c r="BB265" s="32" t="s">
        <v>3526</v>
      </c>
      <c r="BC265" s="32" t="s">
        <v>614</v>
      </c>
      <c r="BD265" s="32" t="s">
        <v>157</v>
      </c>
      <c r="BE265" s="32" t="s">
        <v>1076</v>
      </c>
      <c r="BF265" s="32" t="s">
        <v>3527</v>
      </c>
      <c r="BG265" s="32" t="s">
        <v>3528</v>
      </c>
      <c r="BH265" s="32" t="s">
        <v>157</v>
      </c>
      <c r="BI265" s="32" t="s">
        <v>247</v>
      </c>
      <c r="BJ265" s="32" t="s">
        <v>157</v>
      </c>
      <c r="BK265" s="32" t="s">
        <v>3525</v>
      </c>
      <c r="BL265" s="32" t="s">
        <v>157</v>
      </c>
      <c r="BM265" s="32" t="s">
        <v>157</v>
      </c>
      <c r="BN265" s="33" t="s">
        <v>210</v>
      </c>
      <c r="BO265" s="33" t="s">
        <v>157</v>
      </c>
      <c r="BP265" s="33" t="s">
        <v>157</v>
      </c>
      <c r="BQ265" s="33" t="s">
        <v>157</v>
      </c>
      <c r="BR265" s="33" t="s">
        <v>157</v>
      </c>
      <c r="BS265" s="33" t="s">
        <v>157</v>
      </c>
      <c r="BT265" s="33" t="s">
        <v>157</v>
      </c>
      <c r="BU265" s="34" t="s">
        <v>162</v>
      </c>
      <c r="BV265" s="34" t="s">
        <v>157</v>
      </c>
      <c r="BW265" s="34" t="s">
        <v>164</v>
      </c>
      <c r="BX265" s="34" t="s">
        <v>3529</v>
      </c>
      <c r="BY265" s="35" t="s">
        <v>3530</v>
      </c>
      <c r="BZ265" s="35" t="s">
        <v>3531</v>
      </c>
      <c r="CA265" s="35" t="s">
        <v>157</v>
      </c>
    </row>
    <row r="266" spans="1:79" ht="45" x14ac:dyDescent="0.25">
      <c r="A266" s="30" t="s">
        <v>5938</v>
      </c>
      <c r="B266" s="43" t="e">
        <f>VLOOKUP(A266,'2018 Yes Tab'!A$2:B$307,2,FALSE)</f>
        <v>#N/A</v>
      </c>
      <c r="C266" s="43"/>
      <c r="D266" s="30" t="s">
        <v>5411</v>
      </c>
      <c r="E266" s="30" t="s">
        <v>5412</v>
      </c>
      <c r="F266" s="51">
        <f>VLOOKUP(A266,Population!A218:C1161,2,FALSE)</f>
        <v>6004</v>
      </c>
      <c r="G266" s="30" t="s">
        <v>164</v>
      </c>
      <c r="H266" s="31" t="s">
        <v>5413</v>
      </c>
      <c r="I266" s="31" t="s">
        <v>164</v>
      </c>
      <c r="J266" s="31" t="s">
        <v>1083</v>
      </c>
      <c r="K266" s="31" t="s">
        <v>614</v>
      </c>
      <c r="L266" s="31" t="s">
        <v>157</v>
      </c>
      <c r="M266" s="31" t="s">
        <v>340</v>
      </c>
      <c r="N266" s="31" t="s">
        <v>5414</v>
      </c>
      <c r="O266" s="31" t="s">
        <v>157</v>
      </c>
      <c r="P266" s="31" t="s">
        <v>157</v>
      </c>
      <c r="Q266" s="31" t="s">
        <v>5415</v>
      </c>
      <c r="R266" s="31" t="s">
        <v>5416</v>
      </c>
      <c r="S266" s="31" t="s">
        <v>164</v>
      </c>
      <c r="T266" s="31" t="s">
        <v>1690</v>
      </c>
      <c r="U266" s="31" t="s">
        <v>614</v>
      </c>
      <c r="V266" s="31" t="s">
        <v>157</v>
      </c>
      <c r="W266" s="31" t="s">
        <v>340</v>
      </c>
      <c r="X266" s="31" t="s">
        <v>5417</v>
      </c>
      <c r="Y266" s="31" t="s">
        <v>157</v>
      </c>
      <c r="Z266" s="31" t="s">
        <v>157</v>
      </c>
      <c r="AA266" s="31" t="s">
        <v>5418</v>
      </c>
      <c r="AB266" s="31" t="s">
        <v>355</v>
      </c>
      <c r="AC266" s="31" t="s">
        <v>157</v>
      </c>
      <c r="AD266" s="31" t="s">
        <v>157</v>
      </c>
      <c r="AE266" s="31" t="s">
        <v>5419</v>
      </c>
      <c r="AF266" s="31" t="s">
        <v>157</v>
      </c>
      <c r="AG266" s="31" t="s">
        <v>5420</v>
      </c>
      <c r="AH266" s="32" t="s">
        <v>5421</v>
      </c>
      <c r="AI266" s="32" t="s">
        <v>5422</v>
      </c>
      <c r="AJ266" s="32" t="s">
        <v>5423</v>
      </c>
      <c r="AK266" s="32" t="s">
        <v>164</v>
      </c>
      <c r="AL266" s="32" t="s">
        <v>5424</v>
      </c>
      <c r="AM266" s="32" t="s">
        <v>340</v>
      </c>
      <c r="AN266" s="32" t="s">
        <v>614</v>
      </c>
      <c r="AO266" s="32" t="s">
        <v>157</v>
      </c>
      <c r="AP266" s="32" t="s">
        <v>5425</v>
      </c>
      <c r="AQ266" s="32" t="s">
        <v>157</v>
      </c>
      <c r="AR266" s="32" t="s">
        <v>157</v>
      </c>
      <c r="AS266" s="32" t="s">
        <v>5426</v>
      </c>
      <c r="AT266" s="32" t="s">
        <v>247</v>
      </c>
      <c r="AU266" s="32" t="s">
        <v>157</v>
      </c>
      <c r="AV266" s="32" t="s">
        <v>5427</v>
      </c>
      <c r="AW266" s="32" t="s">
        <v>157</v>
      </c>
      <c r="AX266" s="32" t="s">
        <v>157</v>
      </c>
      <c r="AY266" s="32" t="s">
        <v>5428</v>
      </c>
      <c r="AZ266" s="32" t="s">
        <v>164</v>
      </c>
      <c r="BA266" s="32" t="s">
        <v>5429</v>
      </c>
      <c r="BB266" s="32" t="s">
        <v>340</v>
      </c>
      <c r="BC266" s="32" t="s">
        <v>614</v>
      </c>
      <c r="BD266" s="32" t="s">
        <v>157</v>
      </c>
      <c r="BE266" s="32" t="s">
        <v>5430</v>
      </c>
      <c r="BF266" s="32" t="s">
        <v>157</v>
      </c>
      <c r="BG266" s="32" t="s">
        <v>157</v>
      </c>
      <c r="BH266" s="32" t="s">
        <v>5431</v>
      </c>
      <c r="BI266" s="32" t="s">
        <v>247</v>
      </c>
      <c r="BJ266" s="32" t="s">
        <v>157</v>
      </c>
      <c r="BK266" s="32" t="s">
        <v>5432</v>
      </c>
      <c r="BL266" s="32" t="s">
        <v>157</v>
      </c>
      <c r="BM266" s="32" t="s">
        <v>157</v>
      </c>
      <c r="BN266" s="33" t="s">
        <v>210</v>
      </c>
      <c r="BO266" s="33" t="s">
        <v>157</v>
      </c>
      <c r="BP266" s="33" t="s">
        <v>157</v>
      </c>
      <c r="BQ266" s="33" t="s">
        <v>157</v>
      </c>
      <c r="BR266" s="33" t="s">
        <v>157</v>
      </c>
      <c r="BS266" s="33" t="s">
        <v>157</v>
      </c>
      <c r="BT266" s="33" t="s">
        <v>157</v>
      </c>
      <c r="BU266" s="34" t="s">
        <v>164</v>
      </c>
      <c r="BV266" s="34" t="s">
        <v>2379</v>
      </c>
      <c r="BW266" s="34" t="s">
        <v>164</v>
      </c>
      <c r="BX266" s="34" t="s">
        <v>5433</v>
      </c>
      <c r="BY266" s="35" t="s">
        <v>5434</v>
      </c>
      <c r="BZ266" s="35" t="s">
        <v>580</v>
      </c>
      <c r="CA266" s="35" t="s">
        <v>157</v>
      </c>
    </row>
    <row r="267" spans="1:79" x14ac:dyDescent="0.25">
      <c r="A267" s="30" t="s">
        <v>973</v>
      </c>
      <c r="B267" s="43" t="e">
        <f>VLOOKUP(A267,'2018 Yes Tab'!A$2:B$307,2,FALSE)</f>
        <v>#N/A</v>
      </c>
      <c r="C267" s="43"/>
      <c r="D267" s="30" t="s">
        <v>974</v>
      </c>
      <c r="E267" s="30" t="s">
        <v>975</v>
      </c>
      <c r="F267" s="51">
        <f>VLOOKUP(A267,Population!A219:C1162,2,FALSE)</f>
        <v>408</v>
      </c>
      <c r="G267" s="30" t="s">
        <v>164</v>
      </c>
      <c r="H267" s="31" t="s">
        <v>976</v>
      </c>
      <c r="I267" s="31" t="s">
        <v>164</v>
      </c>
      <c r="J267" s="31" t="s">
        <v>977</v>
      </c>
      <c r="K267" s="31" t="s">
        <v>233</v>
      </c>
      <c r="L267" s="31" t="s">
        <v>157</v>
      </c>
      <c r="M267" s="31" t="s">
        <v>978</v>
      </c>
      <c r="N267" s="31" t="s">
        <v>979</v>
      </c>
      <c r="O267" s="31" t="s">
        <v>980</v>
      </c>
      <c r="P267" s="31" t="s">
        <v>981</v>
      </c>
      <c r="Q267" s="31" t="s">
        <v>157</v>
      </c>
      <c r="R267" s="31" t="s">
        <v>219</v>
      </c>
      <c r="S267" s="31" t="s">
        <v>164</v>
      </c>
      <c r="T267" s="31" t="s">
        <v>982</v>
      </c>
      <c r="U267" s="31" t="s">
        <v>233</v>
      </c>
      <c r="V267" s="31" t="s">
        <v>157</v>
      </c>
      <c r="W267" s="31" t="s">
        <v>978</v>
      </c>
      <c r="X267" s="31" t="s">
        <v>835</v>
      </c>
      <c r="Y267" s="31" t="s">
        <v>983</v>
      </c>
      <c r="Z267" s="31" t="s">
        <v>372</v>
      </c>
      <c r="AA267" s="31" t="s">
        <v>157</v>
      </c>
      <c r="AB267" s="31" t="s">
        <v>259</v>
      </c>
      <c r="AC267" s="31" t="s">
        <v>157</v>
      </c>
      <c r="AD267" s="31" t="s">
        <v>157</v>
      </c>
      <c r="AE267" s="31" t="s">
        <v>157</v>
      </c>
      <c r="AF267" s="31" t="s">
        <v>157</v>
      </c>
      <c r="AG267" s="31" t="s">
        <v>157</v>
      </c>
      <c r="AH267" s="32" t="s">
        <v>340</v>
      </c>
      <c r="AI267" s="32" t="s">
        <v>340</v>
      </c>
      <c r="AJ267" s="32" t="s">
        <v>157</v>
      </c>
      <c r="AK267" s="32" t="s">
        <v>162</v>
      </c>
      <c r="AL267" s="32" t="s">
        <v>157</v>
      </c>
      <c r="AM267" s="32" t="s">
        <v>157</v>
      </c>
      <c r="AN267" s="32" t="s">
        <v>157</v>
      </c>
      <c r="AO267" s="32" t="s">
        <v>157</v>
      </c>
      <c r="AP267" s="32" t="s">
        <v>157</v>
      </c>
      <c r="AQ267" s="32" t="s">
        <v>157</v>
      </c>
      <c r="AR267" s="32" t="s">
        <v>157</v>
      </c>
      <c r="AS267" s="32" t="s">
        <v>157</v>
      </c>
      <c r="AT267" s="32" t="s">
        <v>259</v>
      </c>
      <c r="AU267" s="32" t="s">
        <v>157</v>
      </c>
      <c r="AV267" s="32" t="s">
        <v>157</v>
      </c>
      <c r="AW267" s="32" t="s">
        <v>157</v>
      </c>
      <c r="AX267" s="32" t="s">
        <v>157</v>
      </c>
      <c r="AY267" s="32" t="s">
        <v>264</v>
      </c>
      <c r="AZ267" s="32" t="s">
        <v>162</v>
      </c>
      <c r="BA267" s="32" t="s">
        <v>157</v>
      </c>
      <c r="BB267" s="32" t="s">
        <v>157</v>
      </c>
      <c r="BC267" s="32" t="s">
        <v>157</v>
      </c>
      <c r="BD267" s="32" t="s">
        <v>157</v>
      </c>
      <c r="BE267" s="32" t="s">
        <v>157</v>
      </c>
      <c r="BF267" s="32" t="s">
        <v>264</v>
      </c>
      <c r="BG267" s="32" t="s">
        <v>157</v>
      </c>
      <c r="BH267" s="32" t="s">
        <v>157</v>
      </c>
      <c r="BI267" s="32" t="s">
        <v>157</v>
      </c>
      <c r="BJ267" s="32" t="s">
        <v>157</v>
      </c>
      <c r="BK267" s="32" t="s">
        <v>157</v>
      </c>
      <c r="BL267" s="32" t="s">
        <v>157</v>
      </c>
      <c r="BM267" s="32" t="s">
        <v>157</v>
      </c>
      <c r="BN267" s="33" t="s">
        <v>162</v>
      </c>
      <c r="BO267" s="33" t="s">
        <v>157</v>
      </c>
      <c r="BP267" s="33" t="s">
        <v>157</v>
      </c>
      <c r="BQ267" s="33" t="s">
        <v>157</v>
      </c>
      <c r="BR267" s="33" t="s">
        <v>157</v>
      </c>
      <c r="BS267" s="33" t="s">
        <v>157</v>
      </c>
      <c r="BT267" s="33" t="s">
        <v>157</v>
      </c>
      <c r="BU267" s="34" t="s">
        <v>162</v>
      </c>
      <c r="BV267" s="34" t="s">
        <v>157</v>
      </c>
      <c r="BW267" s="34" t="s">
        <v>162</v>
      </c>
      <c r="BX267" s="34" t="s">
        <v>157</v>
      </c>
      <c r="BY267" s="35" t="s">
        <v>157</v>
      </c>
      <c r="BZ267" s="35" t="s">
        <v>580</v>
      </c>
      <c r="CA267" s="35" t="s">
        <v>580</v>
      </c>
    </row>
    <row r="268" spans="1:79" ht="105" x14ac:dyDescent="0.25">
      <c r="A268" s="30" t="s">
        <v>5935</v>
      </c>
      <c r="B268" s="43" t="e">
        <f>VLOOKUP(A268,'2018 Yes Tab'!A$2:B$307,2,FALSE)</f>
        <v>#N/A</v>
      </c>
      <c r="C268" s="43"/>
      <c r="D268" s="30" t="s">
        <v>5047</v>
      </c>
      <c r="E268" s="30" t="s">
        <v>5048</v>
      </c>
      <c r="F268" s="51">
        <f>VLOOKUP(A268,Population!A220:C1163,2,FALSE)</f>
        <v>4929</v>
      </c>
      <c r="G268" s="30" t="s">
        <v>164</v>
      </c>
      <c r="H268" s="31" t="s">
        <v>5049</v>
      </c>
      <c r="I268" s="31" t="s">
        <v>164</v>
      </c>
      <c r="J268" s="31" t="s">
        <v>5050</v>
      </c>
      <c r="K268" s="31" t="s">
        <v>233</v>
      </c>
      <c r="L268" s="31" t="s">
        <v>157</v>
      </c>
      <c r="M268" s="31" t="s">
        <v>503</v>
      </c>
      <c r="N268" s="31" t="s">
        <v>5051</v>
      </c>
      <c r="O268" s="31" t="s">
        <v>5052</v>
      </c>
      <c r="P268" s="31" t="s">
        <v>5053</v>
      </c>
      <c r="Q268" s="31" t="s">
        <v>157</v>
      </c>
      <c r="R268" s="31" t="s">
        <v>1984</v>
      </c>
      <c r="S268" s="31" t="s">
        <v>164</v>
      </c>
      <c r="T268" s="31" t="s">
        <v>5054</v>
      </c>
      <c r="U268" s="31" t="s">
        <v>233</v>
      </c>
      <c r="V268" s="31" t="s">
        <v>157</v>
      </c>
      <c r="W268" s="31" t="s">
        <v>503</v>
      </c>
      <c r="X268" s="31" t="s">
        <v>5055</v>
      </c>
      <c r="Y268" s="31" t="s">
        <v>5056</v>
      </c>
      <c r="Z268" s="31" t="s">
        <v>5057</v>
      </c>
      <c r="AA268" s="31" t="s">
        <v>157</v>
      </c>
      <c r="AB268" s="31" t="s">
        <v>259</v>
      </c>
      <c r="AC268" s="31" t="s">
        <v>157</v>
      </c>
      <c r="AD268" s="31" t="s">
        <v>157</v>
      </c>
      <c r="AE268" s="31" t="s">
        <v>157</v>
      </c>
      <c r="AF268" s="31" t="s">
        <v>157</v>
      </c>
      <c r="AG268" s="31" t="s">
        <v>5058</v>
      </c>
      <c r="AH268" s="32" t="s">
        <v>5059</v>
      </c>
      <c r="AI268" s="32" t="s">
        <v>1984</v>
      </c>
      <c r="AJ268" s="32" t="s">
        <v>5060</v>
      </c>
      <c r="AK268" s="32" t="s">
        <v>164</v>
      </c>
      <c r="AL268" s="32" t="s">
        <v>5061</v>
      </c>
      <c r="AM268" s="32" t="s">
        <v>1815</v>
      </c>
      <c r="AN268" s="32" t="s">
        <v>233</v>
      </c>
      <c r="AO268" s="32" t="s">
        <v>157</v>
      </c>
      <c r="AP268" s="32" t="s">
        <v>5062</v>
      </c>
      <c r="AQ268" s="32" t="s">
        <v>157</v>
      </c>
      <c r="AR268" s="32" t="s">
        <v>5062</v>
      </c>
      <c r="AS268" s="32" t="s">
        <v>157</v>
      </c>
      <c r="AT268" s="32" t="s">
        <v>359</v>
      </c>
      <c r="AU268" s="32" t="s">
        <v>157</v>
      </c>
      <c r="AV268" s="32" t="s">
        <v>157</v>
      </c>
      <c r="AW268" s="32" t="s">
        <v>3360</v>
      </c>
      <c r="AX268" s="32" t="s">
        <v>157</v>
      </c>
      <c r="AY268" s="32" t="s">
        <v>5063</v>
      </c>
      <c r="AZ268" s="32" t="s">
        <v>162</v>
      </c>
      <c r="BA268" s="32" t="s">
        <v>157</v>
      </c>
      <c r="BB268" s="32" t="s">
        <v>157</v>
      </c>
      <c r="BC268" s="32" t="s">
        <v>157</v>
      </c>
      <c r="BD268" s="32" t="s">
        <v>157</v>
      </c>
      <c r="BE268" s="32" t="s">
        <v>157</v>
      </c>
      <c r="BF268" s="32" t="s">
        <v>157</v>
      </c>
      <c r="BG268" s="32" t="s">
        <v>5064</v>
      </c>
      <c r="BH268" s="32" t="s">
        <v>157</v>
      </c>
      <c r="BI268" s="32" t="s">
        <v>359</v>
      </c>
      <c r="BJ268" s="32" t="s">
        <v>157</v>
      </c>
      <c r="BK268" s="32" t="s">
        <v>157</v>
      </c>
      <c r="BL268" s="32" t="s">
        <v>3360</v>
      </c>
      <c r="BM268" s="32" t="s">
        <v>157</v>
      </c>
      <c r="BN268" s="33" t="s">
        <v>162</v>
      </c>
      <c r="BO268" s="33" t="s">
        <v>157</v>
      </c>
      <c r="BP268" s="33" t="s">
        <v>157</v>
      </c>
      <c r="BQ268" s="33" t="s">
        <v>157</v>
      </c>
      <c r="BR268" s="33" t="s">
        <v>157</v>
      </c>
      <c r="BS268" s="33" t="s">
        <v>157</v>
      </c>
      <c r="BT268" s="33" t="s">
        <v>157</v>
      </c>
      <c r="BU268" s="34" t="s">
        <v>164</v>
      </c>
      <c r="BV268" s="34" t="s">
        <v>5065</v>
      </c>
      <c r="BW268" s="34" t="s">
        <v>162</v>
      </c>
      <c r="BX268" s="34" t="s">
        <v>157</v>
      </c>
      <c r="BY268" s="35" t="s">
        <v>5066</v>
      </c>
      <c r="BZ268" s="35" t="s">
        <v>5067</v>
      </c>
      <c r="CA268" s="35" t="s">
        <v>157</v>
      </c>
    </row>
    <row r="269" spans="1:79" x14ac:dyDescent="0.25">
      <c r="A269" s="30" t="s">
        <v>820</v>
      </c>
      <c r="B269" s="43" t="e">
        <f>VLOOKUP(A269,'2018 Yes Tab'!A$2:B$307,2,FALSE)</f>
        <v>#N/A</v>
      </c>
      <c r="C269" s="43"/>
      <c r="D269" s="30" t="s">
        <v>821</v>
      </c>
      <c r="E269" s="30" t="s">
        <v>822</v>
      </c>
      <c r="F269" s="51">
        <f>VLOOKUP(A269,Population!A222:C1165,2,FALSE)</f>
        <v>845</v>
      </c>
      <c r="G269" s="30" t="s">
        <v>164</v>
      </c>
      <c r="H269" s="31" t="s">
        <v>823</v>
      </c>
      <c r="I269" s="31" t="s">
        <v>164</v>
      </c>
      <c r="J269" s="31" t="s">
        <v>556</v>
      </c>
      <c r="K269" s="31" t="s">
        <v>233</v>
      </c>
      <c r="L269" s="31" t="s">
        <v>157</v>
      </c>
      <c r="M269" s="31" t="s">
        <v>273</v>
      </c>
      <c r="N269" s="31" t="s">
        <v>824</v>
      </c>
      <c r="O269" s="31" t="s">
        <v>825</v>
      </c>
      <c r="P269" s="31" t="s">
        <v>826</v>
      </c>
      <c r="Q269" s="31" t="s">
        <v>157</v>
      </c>
      <c r="R269" s="31" t="s">
        <v>261</v>
      </c>
      <c r="S269" s="31" t="s">
        <v>164</v>
      </c>
      <c r="T269" s="31" t="s">
        <v>556</v>
      </c>
      <c r="U269" s="31" t="s">
        <v>233</v>
      </c>
      <c r="V269" s="31" t="s">
        <v>157</v>
      </c>
      <c r="W269" s="31" t="s">
        <v>273</v>
      </c>
      <c r="X269" s="31" t="s">
        <v>824</v>
      </c>
      <c r="Y269" s="31" t="s">
        <v>827</v>
      </c>
      <c r="Z269" s="31" t="s">
        <v>828</v>
      </c>
      <c r="AA269" s="31" t="s">
        <v>157</v>
      </c>
      <c r="AB269" s="31" t="s">
        <v>259</v>
      </c>
      <c r="AC269" s="31" t="s">
        <v>157</v>
      </c>
      <c r="AD269" s="31" t="s">
        <v>157</v>
      </c>
      <c r="AE269" s="31" t="s">
        <v>157</v>
      </c>
      <c r="AF269" s="31" t="s">
        <v>157</v>
      </c>
      <c r="AG269" s="31" t="s">
        <v>264</v>
      </c>
      <c r="AH269" s="32" t="s">
        <v>829</v>
      </c>
      <c r="AI269" s="32" t="s">
        <v>830</v>
      </c>
      <c r="AJ269" s="32" t="s">
        <v>831</v>
      </c>
      <c r="AK269" s="32" t="s">
        <v>164</v>
      </c>
      <c r="AL269" s="32" t="s">
        <v>832</v>
      </c>
      <c r="AM269" s="32" t="s">
        <v>273</v>
      </c>
      <c r="AN269" s="32" t="s">
        <v>233</v>
      </c>
      <c r="AO269" s="32" t="s">
        <v>157</v>
      </c>
      <c r="AP269" s="32" t="s">
        <v>833</v>
      </c>
      <c r="AQ269" s="32" t="s">
        <v>157</v>
      </c>
      <c r="AR269" s="32" t="s">
        <v>157</v>
      </c>
      <c r="AS269" s="32" t="s">
        <v>157</v>
      </c>
      <c r="AT269" s="32" t="s">
        <v>259</v>
      </c>
      <c r="AU269" s="32" t="s">
        <v>157</v>
      </c>
      <c r="AV269" s="32" t="s">
        <v>157</v>
      </c>
      <c r="AW269" s="32" t="s">
        <v>157</v>
      </c>
      <c r="AX269" s="32" t="s">
        <v>157</v>
      </c>
      <c r="AY269" s="32" t="s">
        <v>834</v>
      </c>
      <c r="AZ269" s="32" t="s">
        <v>164</v>
      </c>
      <c r="BA269" s="32" t="s">
        <v>832</v>
      </c>
      <c r="BB269" s="32" t="s">
        <v>273</v>
      </c>
      <c r="BC269" s="32" t="s">
        <v>233</v>
      </c>
      <c r="BD269" s="32" t="s">
        <v>157</v>
      </c>
      <c r="BE269" s="32" t="s">
        <v>833</v>
      </c>
      <c r="BF269" s="32" t="s">
        <v>157</v>
      </c>
      <c r="BG269" s="32" t="s">
        <v>157</v>
      </c>
      <c r="BH269" s="32" t="s">
        <v>157</v>
      </c>
      <c r="BI269" s="32" t="s">
        <v>259</v>
      </c>
      <c r="BJ269" s="32" t="s">
        <v>157</v>
      </c>
      <c r="BK269" s="32" t="s">
        <v>157</v>
      </c>
      <c r="BL269" s="32" t="s">
        <v>157</v>
      </c>
      <c r="BM269" s="32" t="s">
        <v>157</v>
      </c>
      <c r="BN269" s="33" t="s">
        <v>162</v>
      </c>
      <c r="BO269" s="33" t="s">
        <v>157</v>
      </c>
      <c r="BP269" s="33" t="s">
        <v>157</v>
      </c>
      <c r="BQ269" s="33" t="s">
        <v>157</v>
      </c>
      <c r="BR269" s="33" t="s">
        <v>157</v>
      </c>
      <c r="BS269" s="33" t="s">
        <v>157</v>
      </c>
      <c r="BT269" s="33" t="s">
        <v>157</v>
      </c>
      <c r="BU269" s="34" t="s">
        <v>164</v>
      </c>
      <c r="BV269" s="34" t="s">
        <v>835</v>
      </c>
      <c r="BW269" s="34" t="s">
        <v>162</v>
      </c>
      <c r="BX269" s="34" t="s">
        <v>157</v>
      </c>
      <c r="BY269" s="35" t="s">
        <v>264</v>
      </c>
      <c r="BZ269" s="35" t="s">
        <v>264</v>
      </c>
      <c r="CA269" s="35" t="s">
        <v>157</v>
      </c>
    </row>
    <row r="270" spans="1:79" x14ac:dyDescent="0.25">
      <c r="A270" s="30" t="s">
        <v>5680</v>
      </c>
      <c r="B270" s="43" t="e">
        <f>VLOOKUP(A270,'2018 Yes Tab'!A$2:B$307,2,FALSE)</f>
        <v>#N/A</v>
      </c>
      <c r="C270" s="43"/>
      <c r="D270" s="30" t="s">
        <v>5681</v>
      </c>
      <c r="E270" s="30" t="s">
        <v>5682</v>
      </c>
      <c r="F270" s="51">
        <f>VLOOKUP(A270,Population!A224:C1167,2,FALSE)</f>
        <v>55</v>
      </c>
      <c r="G270" s="30" t="s">
        <v>164</v>
      </c>
      <c r="H270" s="31" t="s">
        <v>444</v>
      </c>
      <c r="I270" s="31" t="s">
        <v>164</v>
      </c>
      <c r="J270" s="31" t="s">
        <v>1102</v>
      </c>
      <c r="K270" s="31" t="s">
        <v>233</v>
      </c>
      <c r="L270" s="31" t="s">
        <v>157</v>
      </c>
      <c r="M270" s="31" t="s">
        <v>5683</v>
      </c>
      <c r="N270" s="31" t="s">
        <v>5684</v>
      </c>
      <c r="O270" s="31" t="s">
        <v>1431</v>
      </c>
      <c r="P270" s="31" t="s">
        <v>788</v>
      </c>
      <c r="Q270" s="31" t="s">
        <v>157</v>
      </c>
      <c r="R270" s="31" t="s">
        <v>157</v>
      </c>
      <c r="S270" s="31" t="s">
        <v>162</v>
      </c>
      <c r="T270" s="31" t="s">
        <v>157</v>
      </c>
      <c r="U270" s="31" t="s">
        <v>157</v>
      </c>
      <c r="V270" s="31" t="s">
        <v>157</v>
      </c>
      <c r="W270" s="31" t="s">
        <v>157</v>
      </c>
      <c r="X270" s="31" t="s">
        <v>157</v>
      </c>
      <c r="Y270" s="31" t="s">
        <v>157</v>
      </c>
      <c r="Z270" s="31" t="s">
        <v>157</v>
      </c>
      <c r="AA270" s="31" t="s">
        <v>157</v>
      </c>
      <c r="AB270" s="31" t="s">
        <v>157</v>
      </c>
      <c r="AC270" s="31" t="s">
        <v>157</v>
      </c>
      <c r="AD270" s="31" t="s">
        <v>157</v>
      </c>
      <c r="AE270" s="31" t="s">
        <v>157</v>
      </c>
      <c r="AF270" s="31" t="s">
        <v>157</v>
      </c>
      <c r="AG270" s="31" t="s">
        <v>157</v>
      </c>
      <c r="AH270" s="32" t="s">
        <v>157</v>
      </c>
      <c r="AI270" s="32" t="s">
        <v>157</v>
      </c>
      <c r="AJ270" s="32" t="s">
        <v>157</v>
      </c>
      <c r="AK270" s="32" t="s">
        <v>162</v>
      </c>
      <c r="AL270" s="32" t="s">
        <v>157</v>
      </c>
      <c r="AM270" s="32" t="s">
        <v>157</v>
      </c>
      <c r="AN270" s="32" t="s">
        <v>157</v>
      </c>
      <c r="AO270" s="32" t="s">
        <v>157</v>
      </c>
      <c r="AP270" s="32" t="s">
        <v>157</v>
      </c>
      <c r="AQ270" s="32" t="s">
        <v>157</v>
      </c>
      <c r="AR270" s="32" t="s">
        <v>157</v>
      </c>
      <c r="AS270" s="32" t="s">
        <v>157</v>
      </c>
      <c r="AT270" s="32" t="s">
        <v>157</v>
      </c>
      <c r="AU270" s="32" t="s">
        <v>157</v>
      </c>
      <c r="AV270" s="32" t="s">
        <v>157</v>
      </c>
      <c r="AW270" s="32" t="s">
        <v>157</v>
      </c>
      <c r="AX270" s="32" t="s">
        <v>157</v>
      </c>
      <c r="AY270" s="32" t="s">
        <v>157</v>
      </c>
      <c r="AZ270" s="32" t="s">
        <v>162</v>
      </c>
      <c r="BA270" s="32" t="s">
        <v>157</v>
      </c>
      <c r="BB270" s="32" t="s">
        <v>157</v>
      </c>
      <c r="BC270" s="32" t="s">
        <v>157</v>
      </c>
      <c r="BD270" s="32" t="s">
        <v>157</v>
      </c>
      <c r="BE270" s="32" t="s">
        <v>157</v>
      </c>
      <c r="BF270" s="32" t="s">
        <v>157</v>
      </c>
      <c r="BG270" s="32" t="s">
        <v>157</v>
      </c>
      <c r="BH270" s="32" t="s">
        <v>157</v>
      </c>
      <c r="BI270" s="32" t="s">
        <v>157</v>
      </c>
      <c r="BJ270" s="32" t="s">
        <v>157</v>
      </c>
      <c r="BK270" s="32" t="s">
        <v>157</v>
      </c>
      <c r="BL270" s="32" t="s">
        <v>157</v>
      </c>
      <c r="BM270" s="32" t="s">
        <v>157</v>
      </c>
      <c r="BN270" s="33" t="s">
        <v>162</v>
      </c>
      <c r="BO270" s="33" t="s">
        <v>157</v>
      </c>
      <c r="BP270" s="33" t="s">
        <v>157</v>
      </c>
      <c r="BQ270" s="33" t="s">
        <v>157</v>
      </c>
      <c r="BR270" s="33" t="s">
        <v>157</v>
      </c>
      <c r="BS270" s="33" t="s">
        <v>157</v>
      </c>
      <c r="BT270" s="33" t="s">
        <v>157</v>
      </c>
      <c r="BU270" s="34" t="s">
        <v>164</v>
      </c>
      <c r="BV270" s="34" t="s">
        <v>2613</v>
      </c>
      <c r="BW270" s="34" t="s">
        <v>164</v>
      </c>
      <c r="BX270" s="34" t="s">
        <v>5685</v>
      </c>
      <c r="BY270" s="35" t="s">
        <v>157</v>
      </c>
      <c r="BZ270" s="35" t="s">
        <v>157</v>
      </c>
      <c r="CA270" s="35" t="s">
        <v>157</v>
      </c>
    </row>
    <row r="271" spans="1:79" ht="45" x14ac:dyDescent="0.25">
      <c r="A271" s="30" t="s">
        <v>1376</v>
      </c>
      <c r="B271" s="43" t="e">
        <f>VLOOKUP(A271,'2018 Yes Tab'!A$2:B$307,2,FALSE)</f>
        <v>#N/A</v>
      </c>
      <c r="C271" s="43"/>
      <c r="D271" s="30" t="s">
        <v>1377</v>
      </c>
      <c r="E271" s="30" t="s">
        <v>1378</v>
      </c>
      <c r="F271" s="51">
        <f>VLOOKUP(A271,Population!A226:C1169,2,FALSE)</f>
        <v>1026</v>
      </c>
      <c r="G271" s="30" t="s">
        <v>164</v>
      </c>
      <c r="H271" s="31" t="s">
        <v>478</v>
      </c>
      <c r="I271" s="31" t="s">
        <v>164</v>
      </c>
      <c r="J271" s="31" t="s">
        <v>1379</v>
      </c>
      <c r="K271" s="31" t="s">
        <v>233</v>
      </c>
      <c r="L271" s="31" t="s">
        <v>157</v>
      </c>
      <c r="M271" s="31" t="s">
        <v>297</v>
      </c>
      <c r="N271" s="31" t="s">
        <v>624</v>
      </c>
      <c r="O271" s="31" t="s">
        <v>1380</v>
      </c>
      <c r="P271" s="31" t="s">
        <v>1381</v>
      </c>
      <c r="Q271" s="31" t="s">
        <v>157</v>
      </c>
      <c r="R271" s="31" t="s">
        <v>157</v>
      </c>
      <c r="S271" s="31" t="s">
        <v>162</v>
      </c>
      <c r="T271" s="31" t="s">
        <v>157</v>
      </c>
      <c r="U271" s="31" t="s">
        <v>157</v>
      </c>
      <c r="V271" s="31" t="s">
        <v>157</v>
      </c>
      <c r="W271" s="31" t="s">
        <v>157</v>
      </c>
      <c r="X271" s="31" t="s">
        <v>157</v>
      </c>
      <c r="Y271" s="31" t="s">
        <v>157</v>
      </c>
      <c r="Z271" s="31" t="s">
        <v>157</v>
      </c>
      <c r="AA271" s="31" t="s">
        <v>157</v>
      </c>
      <c r="AB271" s="31" t="s">
        <v>241</v>
      </c>
      <c r="AC271" s="31" t="s">
        <v>157</v>
      </c>
      <c r="AD271" s="31" t="s">
        <v>157</v>
      </c>
      <c r="AE271" s="31" t="s">
        <v>157</v>
      </c>
      <c r="AF271" s="31" t="s">
        <v>157</v>
      </c>
      <c r="AG271" s="31" t="s">
        <v>1382</v>
      </c>
      <c r="AH271" s="32" t="s">
        <v>1383</v>
      </c>
      <c r="AI271" s="32" t="s">
        <v>546</v>
      </c>
      <c r="AJ271" s="32" t="s">
        <v>1384</v>
      </c>
      <c r="AK271" s="32" t="s">
        <v>164</v>
      </c>
      <c r="AL271" s="32" t="s">
        <v>1384</v>
      </c>
      <c r="AM271" s="32" t="s">
        <v>1385</v>
      </c>
      <c r="AN271" s="32" t="s">
        <v>614</v>
      </c>
      <c r="AO271" s="32" t="s">
        <v>157</v>
      </c>
      <c r="AP271" s="32" t="s">
        <v>1386</v>
      </c>
      <c r="AQ271" s="32" t="s">
        <v>157</v>
      </c>
      <c r="AR271" s="32" t="s">
        <v>1387</v>
      </c>
      <c r="AS271" s="32" t="s">
        <v>157</v>
      </c>
      <c r="AT271" s="32" t="s">
        <v>247</v>
      </c>
      <c r="AU271" s="32" t="s">
        <v>157</v>
      </c>
      <c r="AV271" s="32" t="s">
        <v>157</v>
      </c>
      <c r="AW271" s="32" t="s">
        <v>157</v>
      </c>
      <c r="AX271" s="32" t="s">
        <v>157</v>
      </c>
      <c r="AY271" s="32" t="s">
        <v>1388</v>
      </c>
      <c r="AZ271" s="32" t="s">
        <v>164</v>
      </c>
      <c r="BA271" s="32" t="s">
        <v>1063</v>
      </c>
      <c r="BB271" s="32" t="s">
        <v>1385</v>
      </c>
      <c r="BC271" s="32" t="s">
        <v>614</v>
      </c>
      <c r="BD271" s="32" t="s">
        <v>157</v>
      </c>
      <c r="BE271" s="32" t="s">
        <v>157</v>
      </c>
      <c r="BF271" s="32" t="s">
        <v>157</v>
      </c>
      <c r="BG271" s="32" t="s">
        <v>1387</v>
      </c>
      <c r="BH271" s="32" t="s">
        <v>157</v>
      </c>
      <c r="BI271" s="32" t="s">
        <v>247</v>
      </c>
      <c r="BJ271" s="32" t="s">
        <v>157</v>
      </c>
      <c r="BK271" s="32" t="s">
        <v>157</v>
      </c>
      <c r="BL271" s="32" t="s">
        <v>157</v>
      </c>
      <c r="BM271" s="32" t="s">
        <v>157</v>
      </c>
      <c r="BN271" s="33" t="s">
        <v>162</v>
      </c>
      <c r="BO271" s="33" t="s">
        <v>157</v>
      </c>
      <c r="BP271" s="33" t="s">
        <v>157</v>
      </c>
      <c r="BQ271" s="33" t="s">
        <v>157</v>
      </c>
      <c r="BR271" s="33" t="s">
        <v>157</v>
      </c>
      <c r="BS271" s="33" t="s">
        <v>157</v>
      </c>
      <c r="BT271" s="33" t="s">
        <v>157</v>
      </c>
      <c r="BU271" s="34" t="s">
        <v>164</v>
      </c>
      <c r="BV271" s="34" t="s">
        <v>1389</v>
      </c>
      <c r="BW271" s="34" t="s">
        <v>164</v>
      </c>
      <c r="BX271" s="34" t="s">
        <v>157</v>
      </c>
      <c r="BY271" s="35" t="s">
        <v>580</v>
      </c>
      <c r="BZ271" s="35" t="s">
        <v>1390</v>
      </c>
      <c r="CA271" s="35" t="s">
        <v>580</v>
      </c>
    </row>
    <row r="272" spans="1:79" ht="45" x14ac:dyDescent="0.25">
      <c r="A272" s="30" t="s">
        <v>5687</v>
      </c>
      <c r="B272" s="43" t="e">
        <f>VLOOKUP(A272,'2018 Yes Tab'!A$2:B$307,2,FALSE)</f>
        <v>#N/A</v>
      </c>
      <c r="C272" s="43"/>
      <c r="D272" s="30" t="s">
        <v>5688</v>
      </c>
      <c r="E272" s="30" t="s">
        <v>5689</v>
      </c>
      <c r="F272" s="51">
        <f>VLOOKUP(A272,Population!A231:C1174,2,FALSE)</f>
        <v>334</v>
      </c>
      <c r="G272" s="30" t="s">
        <v>164</v>
      </c>
      <c r="H272" s="31" t="s">
        <v>5121</v>
      </c>
      <c r="I272" s="31" t="s">
        <v>164</v>
      </c>
      <c r="J272" s="31" t="s">
        <v>5690</v>
      </c>
      <c r="K272" s="31" t="s">
        <v>233</v>
      </c>
      <c r="L272" s="31" t="s">
        <v>157</v>
      </c>
      <c r="M272" s="31" t="s">
        <v>273</v>
      </c>
      <c r="N272" s="31" t="s">
        <v>5691</v>
      </c>
      <c r="O272" s="31" t="s">
        <v>5692</v>
      </c>
      <c r="P272" s="31" t="s">
        <v>5693</v>
      </c>
      <c r="Q272" s="31" t="s">
        <v>5694</v>
      </c>
      <c r="R272" s="31" t="s">
        <v>332</v>
      </c>
      <c r="S272" s="31" t="s">
        <v>164</v>
      </c>
      <c r="T272" s="31" t="s">
        <v>1164</v>
      </c>
      <c r="U272" s="31" t="s">
        <v>233</v>
      </c>
      <c r="V272" s="31" t="s">
        <v>157</v>
      </c>
      <c r="W272" s="31" t="s">
        <v>273</v>
      </c>
      <c r="X272" s="31" t="s">
        <v>5695</v>
      </c>
      <c r="Y272" s="31" t="s">
        <v>5696</v>
      </c>
      <c r="Z272" s="31" t="s">
        <v>157</v>
      </c>
      <c r="AA272" s="31" t="s">
        <v>157</v>
      </c>
      <c r="AB272" s="31" t="s">
        <v>323</v>
      </c>
      <c r="AC272" s="31" t="s">
        <v>157</v>
      </c>
      <c r="AD272" s="31" t="s">
        <v>157</v>
      </c>
      <c r="AE272" s="31" t="s">
        <v>157</v>
      </c>
      <c r="AF272" s="31" t="s">
        <v>5697</v>
      </c>
      <c r="AG272" s="31" t="s">
        <v>157</v>
      </c>
      <c r="AH272" s="32" t="s">
        <v>5121</v>
      </c>
      <c r="AI272" s="32" t="s">
        <v>332</v>
      </c>
      <c r="AJ272" s="32" t="s">
        <v>5698</v>
      </c>
      <c r="AK272" s="32" t="s">
        <v>164</v>
      </c>
      <c r="AL272" s="32" t="s">
        <v>261</v>
      </c>
      <c r="AM272" s="32" t="s">
        <v>5699</v>
      </c>
      <c r="AN272" s="32" t="s">
        <v>233</v>
      </c>
      <c r="AO272" s="32" t="s">
        <v>157</v>
      </c>
      <c r="AP272" s="32" t="s">
        <v>4138</v>
      </c>
      <c r="AQ272" s="32" t="s">
        <v>157</v>
      </c>
      <c r="AR272" s="32" t="s">
        <v>157</v>
      </c>
      <c r="AS272" s="32" t="s">
        <v>157</v>
      </c>
      <c r="AT272" s="32" t="s">
        <v>157</v>
      </c>
      <c r="AU272" s="32" t="s">
        <v>157</v>
      </c>
      <c r="AV272" s="32" t="s">
        <v>157</v>
      </c>
      <c r="AW272" s="32" t="s">
        <v>157</v>
      </c>
      <c r="AX272" s="32" t="s">
        <v>157</v>
      </c>
      <c r="AY272" s="32" t="s">
        <v>5700</v>
      </c>
      <c r="AZ272" s="32" t="s">
        <v>164</v>
      </c>
      <c r="BA272" s="32" t="s">
        <v>261</v>
      </c>
      <c r="BB272" s="32" t="s">
        <v>5699</v>
      </c>
      <c r="BC272" s="32" t="s">
        <v>167</v>
      </c>
      <c r="BD272" s="32" t="s">
        <v>4138</v>
      </c>
      <c r="BE272" s="32" t="s">
        <v>4138</v>
      </c>
      <c r="BF272" s="32" t="s">
        <v>157</v>
      </c>
      <c r="BG272" s="32" t="s">
        <v>157</v>
      </c>
      <c r="BH272" s="32" t="s">
        <v>157</v>
      </c>
      <c r="BI272" s="32" t="s">
        <v>259</v>
      </c>
      <c r="BJ272" s="32" t="s">
        <v>5701</v>
      </c>
      <c r="BK272" s="32" t="s">
        <v>157</v>
      </c>
      <c r="BL272" s="32" t="s">
        <v>157</v>
      </c>
      <c r="BM272" s="32" t="s">
        <v>157</v>
      </c>
      <c r="BN272" s="33" t="s">
        <v>162</v>
      </c>
      <c r="BO272" s="33" t="s">
        <v>157</v>
      </c>
      <c r="BP272" s="33" t="s">
        <v>157</v>
      </c>
      <c r="BQ272" s="33" t="s">
        <v>157</v>
      </c>
      <c r="BR272" s="33" t="s">
        <v>157</v>
      </c>
      <c r="BS272" s="33" t="s">
        <v>157</v>
      </c>
      <c r="BT272" s="33" t="s">
        <v>157</v>
      </c>
      <c r="BU272" s="34" t="s">
        <v>162</v>
      </c>
      <c r="BV272" s="34" t="s">
        <v>157</v>
      </c>
      <c r="BW272" s="34" t="s">
        <v>164</v>
      </c>
      <c r="BX272" s="34" t="s">
        <v>970</v>
      </c>
      <c r="BY272" s="35" t="s">
        <v>5702</v>
      </c>
      <c r="BZ272" s="35" t="s">
        <v>162</v>
      </c>
      <c r="CA272" s="35" t="s">
        <v>157</v>
      </c>
    </row>
    <row r="273" spans="1:79" ht="45" x14ac:dyDescent="0.25">
      <c r="A273" s="30" t="s">
        <v>5258</v>
      </c>
      <c r="B273" s="43" t="e">
        <f>VLOOKUP(A273,'2018 Yes Tab'!A$2:B$307,2,FALSE)</f>
        <v>#N/A</v>
      </c>
      <c r="C273" s="43"/>
      <c r="D273" s="30" t="s">
        <v>5259</v>
      </c>
      <c r="E273" s="30" t="s">
        <v>5260</v>
      </c>
      <c r="F273" s="51">
        <f>VLOOKUP(A273,Population!A234:C1177,2,FALSE)</f>
        <v>251</v>
      </c>
      <c r="G273" s="30" t="s">
        <v>164</v>
      </c>
      <c r="H273" s="31" t="s">
        <v>5261</v>
      </c>
      <c r="I273" s="31" t="s">
        <v>164</v>
      </c>
      <c r="J273" s="31" t="s">
        <v>5262</v>
      </c>
      <c r="K273" s="31" t="s">
        <v>233</v>
      </c>
      <c r="L273" s="31" t="s">
        <v>157</v>
      </c>
      <c r="M273" s="31" t="s">
        <v>186</v>
      </c>
      <c r="N273" s="31" t="s">
        <v>5263</v>
      </c>
      <c r="O273" s="31" t="s">
        <v>5264</v>
      </c>
      <c r="P273" s="31" t="s">
        <v>5265</v>
      </c>
      <c r="Q273" s="31" t="s">
        <v>157</v>
      </c>
      <c r="R273" s="31" t="s">
        <v>332</v>
      </c>
      <c r="S273" s="31" t="s">
        <v>164</v>
      </c>
      <c r="T273" s="31" t="s">
        <v>5262</v>
      </c>
      <c r="U273" s="31" t="s">
        <v>233</v>
      </c>
      <c r="V273" s="31" t="s">
        <v>157</v>
      </c>
      <c r="W273" s="31" t="s">
        <v>186</v>
      </c>
      <c r="X273" s="31" t="s">
        <v>5263</v>
      </c>
      <c r="Y273" s="31" t="s">
        <v>5266</v>
      </c>
      <c r="Z273" s="31" t="s">
        <v>5267</v>
      </c>
      <c r="AA273" s="31" t="s">
        <v>157</v>
      </c>
      <c r="AB273" s="31" t="s">
        <v>259</v>
      </c>
      <c r="AC273" s="31" t="s">
        <v>157</v>
      </c>
      <c r="AD273" s="31" t="s">
        <v>157</v>
      </c>
      <c r="AE273" s="31" t="s">
        <v>157</v>
      </c>
      <c r="AF273" s="31" t="s">
        <v>157</v>
      </c>
      <c r="AG273" s="31" t="s">
        <v>157</v>
      </c>
      <c r="AH273" s="32" t="s">
        <v>5261</v>
      </c>
      <c r="AI273" s="32" t="s">
        <v>332</v>
      </c>
      <c r="AJ273" s="32" t="s">
        <v>3903</v>
      </c>
      <c r="AK273" s="32" t="s">
        <v>164</v>
      </c>
      <c r="AL273" s="32" t="s">
        <v>5268</v>
      </c>
      <c r="AM273" s="32" t="s">
        <v>186</v>
      </c>
      <c r="AN273" s="32" t="s">
        <v>233</v>
      </c>
      <c r="AO273" s="32" t="s">
        <v>157</v>
      </c>
      <c r="AP273" s="32" t="s">
        <v>5269</v>
      </c>
      <c r="AQ273" s="32" t="s">
        <v>5270</v>
      </c>
      <c r="AR273" s="32" t="s">
        <v>5271</v>
      </c>
      <c r="AS273" s="32" t="s">
        <v>157</v>
      </c>
      <c r="AT273" s="32" t="s">
        <v>247</v>
      </c>
      <c r="AU273" s="32" t="s">
        <v>157</v>
      </c>
      <c r="AV273" s="32" t="s">
        <v>157</v>
      </c>
      <c r="AW273" s="32" t="s">
        <v>157</v>
      </c>
      <c r="AX273" s="32" t="s">
        <v>157</v>
      </c>
      <c r="AY273" s="32" t="s">
        <v>5272</v>
      </c>
      <c r="AZ273" s="32" t="s">
        <v>164</v>
      </c>
      <c r="BA273" s="32" t="s">
        <v>5268</v>
      </c>
      <c r="BB273" s="32" t="s">
        <v>186</v>
      </c>
      <c r="BC273" s="32" t="s">
        <v>233</v>
      </c>
      <c r="BD273" s="32" t="s">
        <v>157</v>
      </c>
      <c r="BE273" s="32" t="s">
        <v>5269</v>
      </c>
      <c r="BF273" s="32" t="s">
        <v>5273</v>
      </c>
      <c r="BG273" s="32" t="s">
        <v>5271</v>
      </c>
      <c r="BH273" s="32" t="s">
        <v>157</v>
      </c>
      <c r="BI273" s="32" t="s">
        <v>247</v>
      </c>
      <c r="BJ273" s="32" t="s">
        <v>157</v>
      </c>
      <c r="BK273" s="32" t="s">
        <v>157</v>
      </c>
      <c r="BL273" s="32" t="s">
        <v>157</v>
      </c>
      <c r="BM273" s="32" t="s">
        <v>157</v>
      </c>
      <c r="BN273" s="33" t="s">
        <v>162</v>
      </c>
      <c r="BO273" s="33" t="s">
        <v>157</v>
      </c>
      <c r="BP273" s="33" t="s">
        <v>157</v>
      </c>
      <c r="BQ273" s="33" t="s">
        <v>157</v>
      </c>
      <c r="BR273" s="33" t="s">
        <v>157</v>
      </c>
      <c r="BS273" s="33" t="s">
        <v>157</v>
      </c>
      <c r="BT273" s="33" t="s">
        <v>157</v>
      </c>
      <c r="BU273" s="34" t="s">
        <v>162</v>
      </c>
      <c r="BV273" s="34" t="s">
        <v>157</v>
      </c>
      <c r="BW273" s="34" t="s">
        <v>162</v>
      </c>
      <c r="BX273" s="34" t="s">
        <v>157</v>
      </c>
      <c r="BY273" s="35" t="s">
        <v>157</v>
      </c>
      <c r="BZ273" s="35" t="s">
        <v>157</v>
      </c>
      <c r="CA273" s="35" t="s">
        <v>157</v>
      </c>
    </row>
    <row r="274" spans="1:79" ht="45" x14ac:dyDescent="0.25">
      <c r="A274" s="30" t="s">
        <v>4368</v>
      </c>
      <c r="B274" s="43" t="e">
        <f>VLOOKUP(A274,'2018 Yes Tab'!A$2:B$307,2,FALSE)</f>
        <v>#N/A</v>
      </c>
      <c r="C274" s="43"/>
      <c r="D274" s="30" t="s">
        <v>4369</v>
      </c>
      <c r="E274" s="30" t="s">
        <v>4370</v>
      </c>
      <c r="F274" s="51">
        <f>VLOOKUP(A274,Population!A236:C1179,2,FALSE)</f>
        <v>662</v>
      </c>
      <c r="G274" s="30" t="s">
        <v>164</v>
      </c>
      <c r="H274" s="31" t="s">
        <v>1233</v>
      </c>
      <c r="I274" s="31" t="s">
        <v>164</v>
      </c>
      <c r="J274" s="31" t="s">
        <v>4371</v>
      </c>
      <c r="K274" s="31" t="s">
        <v>233</v>
      </c>
      <c r="L274" s="31" t="s">
        <v>157</v>
      </c>
      <c r="M274" s="31" t="s">
        <v>503</v>
      </c>
      <c r="N274" s="31" t="s">
        <v>4372</v>
      </c>
      <c r="O274" s="31" t="s">
        <v>4373</v>
      </c>
      <c r="P274" s="31" t="s">
        <v>2952</v>
      </c>
      <c r="Q274" s="31" t="s">
        <v>4374</v>
      </c>
      <c r="R274" s="31" t="s">
        <v>468</v>
      </c>
      <c r="S274" s="31" t="s">
        <v>164</v>
      </c>
      <c r="T274" s="31" t="s">
        <v>4371</v>
      </c>
      <c r="U274" s="31" t="s">
        <v>233</v>
      </c>
      <c r="V274" s="31" t="s">
        <v>157</v>
      </c>
      <c r="W274" s="31" t="s">
        <v>503</v>
      </c>
      <c r="X274" s="31" t="s">
        <v>4375</v>
      </c>
      <c r="Y274" s="31" t="s">
        <v>4376</v>
      </c>
      <c r="Z274" s="31" t="s">
        <v>4377</v>
      </c>
      <c r="AA274" s="31" t="s">
        <v>157</v>
      </c>
      <c r="AB274" s="31" t="s">
        <v>259</v>
      </c>
      <c r="AC274" s="31" t="s">
        <v>157</v>
      </c>
      <c r="AD274" s="31" t="s">
        <v>157</v>
      </c>
      <c r="AE274" s="31" t="s">
        <v>157</v>
      </c>
      <c r="AF274" s="31" t="s">
        <v>157</v>
      </c>
      <c r="AG274" s="31" t="s">
        <v>157</v>
      </c>
      <c r="AH274" s="32" t="s">
        <v>4378</v>
      </c>
      <c r="AI274" s="32" t="s">
        <v>680</v>
      </c>
      <c r="AJ274" s="32" t="s">
        <v>4379</v>
      </c>
      <c r="AK274" s="32" t="s">
        <v>164</v>
      </c>
      <c r="AL274" s="32" t="s">
        <v>4379</v>
      </c>
      <c r="AM274" s="32" t="s">
        <v>503</v>
      </c>
      <c r="AN274" s="32" t="s">
        <v>233</v>
      </c>
      <c r="AO274" s="32" t="s">
        <v>157</v>
      </c>
      <c r="AP274" s="32" t="s">
        <v>4380</v>
      </c>
      <c r="AQ274" s="32" t="s">
        <v>157</v>
      </c>
      <c r="AR274" s="32" t="s">
        <v>4381</v>
      </c>
      <c r="AS274" s="32" t="s">
        <v>157</v>
      </c>
      <c r="AT274" s="32" t="s">
        <v>259</v>
      </c>
      <c r="AU274" s="32" t="s">
        <v>157</v>
      </c>
      <c r="AV274" s="32" t="s">
        <v>157</v>
      </c>
      <c r="AW274" s="32" t="s">
        <v>157</v>
      </c>
      <c r="AX274" s="32" t="s">
        <v>157</v>
      </c>
      <c r="AY274" s="32" t="s">
        <v>4379</v>
      </c>
      <c r="AZ274" s="32" t="s">
        <v>164</v>
      </c>
      <c r="BA274" s="32" t="s">
        <v>4379</v>
      </c>
      <c r="BB274" s="32" t="s">
        <v>503</v>
      </c>
      <c r="BC274" s="32" t="s">
        <v>233</v>
      </c>
      <c r="BD274" s="32" t="s">
        <v>157</v>
      </c>
      <c r="BE274" s="32" t="s">
        <v>4380</v>
      </c>
      <c r="BF274" s="32" t="s">
        <v>157</v>
      </c>
      <c r="BG274" s="32" t="s">
        <v>4381</v>
      </c>
      <c r="BH274" s="32" t="s">
        <v>157</v>
      </c>
      <c r="BI274" s="32" t="s">
        <v>259</v>
      </c>
      <c r="BJ274" s="32" t="s">
        <v>157</v>
      </c>
      <c r="BK274" s="32" t="s">
        <v>157</v>
      </c>
      <c r="BL274" s="32" t="s">
        <v>157</v>
      </c>
      <c r="BM274" s="32" t="s">
        <v>157</v>
      </c>
      <c r="BN274" s="33" t="s">
        <v>162</v>
      </c>
      <c r="BO274" s="33" t="s">
        <v>157</v>
      </c>
      <c r="BP274" s="33" t="s">
        <v>157</v>
      </c>
      <c r="BQ274" s="33" t="s">
        <v>157</v>
      </c>
      <c r="BR274" s="33" t="s">
        <v>157</v>
      </c>
      <c r="BS274" s="33" t="s">
        <v>157</v>
      </c>
      <c r="BT274" s="33" t="s">
        <v>157</v>
      </c>
      <c r="BU274" s="34" t="s">
        <v>162</v>
      </c>
      <c r="BV274" s="34" t="s">
        <v>157</v>
      </c>
      <c r="BW274" s="34" t="s">
        <v>162</v>
      </c>
      <c r="BX274" s="34" t="s">
        <v>157</v>
      </c>
      <c r="BY274" s="35" t="s">
        <v>4382</v>
      </c>
      <c r="BZ274" s="35" t="s">
        <v>4383</v>
      </c>
      <c r="CA274" s="35" t="s">
        <v>157</v>
      </c>
    </row>
    <row r="275" spans="1:79" ht="60" x14ac:dyDescent="0.25">
      <c r="A275" s="30" t="s">
        <v>5915</v>
      </c>
      <c r="B275" s="43" t="e">
        <f>VLOOKUP(A275,'2018 Yes Tab'!A$2:B$307,2,FALSE)</f>
        <v>#N/A</v>
      </c>
      <c r="C275" s="43"/>
      <c r="D275" s="30" t="s">
        <v>3955</v>
      </c>
      <c r="E275" s="30" t="s">
        <v>3956</v>
      </c>
      <c r="F275" s="51">
        <f>VLOOKUP(A275,Population!A238:C1181,2,FALSE)</f>
        <v>1680</v>
      </c>
      <c r="G275" s="30" t="s">
        <v>164</v>
      </c>
      <c r="H275" s="31" t="s">
        <v>3957</v>
      </c>
      <c r="I275" s="31" t="s">
        <v>164</v>
      </c>
      <c r="J275" s="31" t="s">
        <v>3958</v>
      </c>
      <c r="K275" s="31" t="s">
        <v>233</v>
      </c>
      <c r="L275" s="31" t="s">
        <v>157</v>
      </c>
      <c r="M275" s="31" t="s">
        <v>440</v>
      </c>
      <c r="N275" s="31" t="s">
        <v>3625</v>
      </c>
      <c r="O275" s="31" t="s">
        <v>1739</v>
      </c>
      <c r="P275" s="31" t="s">
        <v>3282</v>
      </c>
      <c r="Q275" s="31" t="s">
        <v>3959</v>
      </c>
      <c r="R275" s="31" t="s">
        <v>1384</v>
      </c>
      <c r="S275" s="31" t="s">
        <v>164</v>
      </c>
      <c r="T275" s="31" t="s">
        <v>3958</v>
      </c>
      <c r="U275" s="31" t="s">
        <v>233</v>
      </c>
      <c r="V275" s="31" t="s">
        <v>157</v>
      </c>
      <c r="W275" s="31" t="s">
        <v>440</v>
      </c>
      <c r="X275" s="31" t="s">
        <v>3625</v>
      </c>
      <c r="Y275" s="31" t="s">
        <v>3960</v>
      </c>
      <c r="Z275" s="31" t="s">
        <v>3961</v>
      </c>
      <c r="AA275" s="31" t="s">
        <v>157</v>
      </c>
      <c r="AB275" s="31" t="s">
        <v>259</v>
      </c>
      <c r="AC275" s="31" t="s">
        <v>157</v>
      </c>
      <c r="AD275" s="31" t="s">
        <v>157</v>
      </c>
      <c r="AE275" s="31" t="s">
        <v>157</v>
      </c>
      <c r="AF275" s="31" t="s">
        <v>157</v>
      </c>
      <c r="AG275" s="31" t="s">
        <v>157</v>
      </c>
      <c r="AH275" s="32" t="s">
        <v>3962</v>
      </c>
      <c r="AI275" s="32" t="s">
        <v>1544</v>
      </c>
      <c r="AJ275" s="32" t="s">
        <v>680</v>
      </c>
      <c r="AK275" s="32" t="s">
        <v>164</v>
      </c>
      <c r="AL275" s="32" t="s">
        <v>3963</v>
      </c>
      <c r="AM275" s="32" t="s">
        <v>440</v>
      </c>
      <c r="AN275" s="32" t="s">
        <v>233</v>
      </c>
      <c r="AO275" s="32" t="s">
        <v>157</v>
      </c>
      <c r="AP275" s="32" t="s">
        <v>3964</v>
      </c>
      <c r="AQ275" s="32" t="s">
        <v>157</v>
      </c>
      <c r="AR275" s="32" t="s">
        <v>157</v>
      </c>
      <c r="AS275" s="32" t="s">
        <v>157</v>
      </c>
      <c r="AT275" s="32" t="s">
        <v>247</v>
      </c>
      <c r="AU275" s="32" t="s">
        <v>157</v>
      </c>
      <c r="AV275" s="32" t="s">
        <v>3965</v>
      </c>
      <c r="AW275" s="32" t="s">
        <v>157</v>
      </c>
      <c r="AX275" s="32" t="s">
        <v>157</v>
      </c>
      <c r="AY275" s="32" t="s">
        <v>1853</v>
      </c>
      <c r="AZ275" s="32" t="s">
        <v>164</v>
      </c>
      <c r="BA275" s="32" t="s">
        <v>3963</v>
      </c>
      <c r="BB275" s="32" t="s">
        <v>440</v>
      </c>
      <c r="BC275" s="32" t="s">
        <v>233</v>
      </c>
      <c r="BD275" s="32" t="s">
        <v>157</v>
      </c>
      <c r="BE275" s="32" t="s">
        <v>3964</v>
      </c>
      <c r="BF275" s="32" t="s">
        <v>157</v>
      </c>
      <c r="BG275" s="32" t="s">
        <v>3966</v>
      </c>
      <c r="BH275" s="32" t="s">
        <v>157</v>
      </c>
      <c r="BI275" s="32" t="s">
        <v>247</v>
      </c>
      <c r="BJ275" s="32" t="s">
        <v>157</v>
      </c>
      <c r="BK275" s="32" t="s">
        <v>3965</v>
      </c>
      <c r="BL275" s="32" t="s">
        <v>157</v>
      </c>
      <c r="BM275" s="32" t="s">
        <v>157</v>
      </c>
      <c r="BN275" s="33" t="s">
        <v>162</v>
      </c>
      <c r="BO275" s="33" t="s">
        <v>157</v>
      </c>
      <c r="BP275" s="33" t="s">
        <v>157</v>
      </c>
      <c r="BQ275" s="33" t="s">
        <v>157</v>
      </c>
      <c r="BR275" s="33" t="s">
        <v>157</v>
      </c>
      <c r="BS275" s="33" t="s">
        <v>157</v>
      </c>
      <c r="BT275" s="33" t="s">
        <v>157</v>
      </c>
      <c r="BU275" s="34" t="s">
        <v>162</v>
      </c>
      <c r="BV275" s="34" t="s">
        <v>157</v>
      </c>
      <c r="BW275" s="34" t="s">
        <v>164</v>
      </c>
      <c r="BX275" s="34" t="s">
        <v>3967</v>
      </c>
      <c r="BY275" s="35" t="s">
        <v>162</v>
      </c>
      <c r="BZ275" s="35" t="s">
        <v>162</v>
      </c>
      <c r="CA275" s="35" t="s">
        <v>3968</v>
      </c>
    </row>
    <row r="276" spans="1:79" ht="60" x14ac:dyDescent="0.25">
      <c r="A276" s="30" t="s">
        <v>384</v>
      </c>
      <c r="B276" s="43" t="e">
        <f>VLOOKUP(A276,'2018 Yes Tab'!A$2:B$307,2,FALSE)</f>
        <v>#N/A</v>
      </c>
      <c r="C276" s="43"/>
      <c r="D276" s="30" t="s">
        <v>385</v>
      </c>
      <c r="E276" s="30" t="s">
        <v>386</v>
      </c>
      <c r="F276" s="51">
        <f>VLOOKUP(A276,Population!A239:C1182,2,FALSE)</f>
        <v>909</v>
      </c>
      <c r="G276" s="30" t="s">
        <v>164</v>
      </c>
      <c r="H276" s="31" t="s">
        <v>387</v>
      </c>
      <c r="I276" s="31" t="s">
        <v>164</v>
      </c>
      <c r="J276" s="31" t="s">
        <v>388</v>
      </c>
      <c r="K276" s="31" t="s">
        <v>233</v>
      </c>
      <c r="L276" s="31" t="s">
        <v>157</v>
      </c>
      <c r="M276" s="31" t="s">
        <v>273</v>
      </c>
      <c r="N276" s="31" t="s">
        <v>389</v>
      </c>
      <c r="O276" s="31" t="s">
        <v>390</v>
      </c>
      <c r="P276" s="31" t="s">
        <v>391</v>
      </c>
      <c r="Q276" s="31" t="s">
        <v>157</v>
      </c>
      <c r="R276" s="31" t="s">
        <v>392</v>
      </c>
      <c r="S276" s="31" t="s">
        <v>164</v>
      </c>
      <c r="T276" s="31" t="s">
        <v>388</v>
      </c>
      <c r="U276" s="31" t="s">
        <v>233</v>
      </c>
      <c r="V276" s="31" t="s">
        <v>157</v>
      </c>
      <c r="W276" s="31" t="s">
        <v>273</v>
      </c>
      <c r="X276" s="31" t="s">
        <v>389</v>
      </c>
      <c r="Y276" s="31" t="s">
        <v>393</v>
      </c>
      <c r="Z276" s="31" t="s">
        <v>394</v>
      </c>
      <c r="AA276" s="31" t="s">
        <v>157</v>
      </c>
      <c r="AB276" s="31" t="s">
        <v>259</v>
      </c>
      <c r="AC276" s="31" t="s">
        <v>157</v>
      </c>
      <c r="AD276" s="31" t="s">
        <v>157</v>
      </c>
      <c r="AE276" s="31" t="s">
        <v>157</v>
      </c>
      <c r="AF276" s="31" t="s">
        <v>157</v>
      </c>
      <c r="AG276" s="31" t="s">
        <v>157</v>
      </c>
      <c r="AH276" s="32" t="s">
        <v>395</v>
      </c>
      <c r="AI276" s="32" t="s">
        <v>396</v>
      </c>
      <c r="AJ276" s="32" t="s">
        <v>397</v>
      </c>
      <c r="AK276" s="32" t="s">
        <v>164</v>
      </c>
      <c r="AL276" s="32" t="s">
        <v>397</v>
      </c>
      <c r="AM276" s="32" t="s">
        <v>340</v>
      </c>
      <c r="AN276" s="32" t="s">
        <v>233</v>
      </c>
      <c r="AO276" s="32" t="s">
        <v>157</v>
      </c>
      <c r="AP276" s="32" t="s">
        <v>389</v>
      </c>
      <c r="AQ276" s="32" t="s">
        <v>157</v>
      </c>
      <c r="AR276" s="32" t="s">
        <v>389</v>
      </c>
      <c r="AS276" s="32" t="s">
        <v>157</v>
      </c>
      <c r="AT276" s="32" t="s">
        <v>259</v>
      </c>
      <c r="AU276" s="32" t="s">
        <v>398</v>
      </c>
      <c r="AV276" s="32" t="s">
        <v>157</v>
      </c>
      <c r="AW276" s="32" t="s">
        <v>157</v>
      </c>
      <c r="AX276" s="32" t="s">
        <v>157</v>
      </c>
      <c r="AY276" s="32" t="s">
        <v>157</v>
      </c>
      <c r="AZ276" s="32" t="s">
        <v>164</v>
      </c>
      <c r="BA276" s="32" t="s">
        <v>397</v>
      </c>
      <c r="BB276" s="32" t="s">
        <v>340</v>
      </c>
      <c r="BC276" s="32" t="s">
        <v>233</v>
      </c>
      <c r="BD276" s="32" t="s">
        <v>157</v>
      </c>
      <c r="BE276" s="32" t="s">
        <v>389</v>
      </c>
      <c r="BF276" s="32" t="s">
        <v>157</v>
      </c>
      <c r="BG276" s="32" t="s">
        <v>399</v>
      </c>
      <c r="BH276" s="32" t="s">
        <v>157</v>
      </c>
      <c r="BI276" s="32" t="s">
        <v>259</v>
      </c>
      <c r="BJ276" s="32" t="s">
        <v>400</v>
      </c>
      <c r="BK276" s="32" t="s">
        <v>157</v>
      </c>
      <c r="BL276" s="32" t="s">
        <v>157</v>
      </c>
      <c r="BM276" s="32" t="s">
        <v>157</v>
      </c>
      <c r="BN276" s="33" t="s">
        <v>164</v>
      </c>
      <c r="BO276" s="33" t="s">
        <v>401</v>
      </c>
      <c r="BP276" s="33" t="s">
        <v>401</v>
      </c>
      <c r="BQ276" s="33" t="s">
        <v>167</v>
      </c>
      <c r="BR276" s="33" t="s">
        <v>157</v>
      </c>
      <c r="BS276" s="33" t="s">
        <v>250</v>
      </c>
      <c r="BT276" s="33" t="s">
        <v>402</v>
      </c>
      <c r="BU276" s="34" t="s">
        <v>162</v>
      </c>
      <c r="BV276" s="34" t="s">
        <v>157</v>
      </c>
      <c r="BW276" s="34" t="s">
        <v>162</v>
      </c>
      <c r="BX276" s="34" t="s">
        <v>157</v>
      </c>
      <c r="BY276" s="35" t="s">
        <v>403</v>
      </c>
      <c r="BZ276" s="35" t="s">
        <v>404</v>
      </c>
      <c r="CA276" s="35" t="s">
        <v>157</v>
      </c>
    </row>
    <row r="277" spans="1:79" ht="30" x14ac:dyDescent="0.25">
      <c r="A277" s="30" t="s">
        <v>2975</v>
      </c>
      <c r="B277" s="43" t="e">
        <f>VLOOKUP(A277,'2018 Yes Tab'!A$2:B$307,2,FALSE)</f>
        <v>#N/A</v>
      </c>
      <c r="C277" s="43"/>
      <c r="D277" s="30" t="s">
        <v>2976</v>
      </c>
      <c r="E277" s="30" t="s">
        <v>2977</v>
      </c>
      <c r="F277" s="51">
        <f>VLOOKUP(A277,Population!A240:C1183,2,FALSE)</f>
        <v>111</v>
      </c>
      <c r="G277" s="30" t="s">
        <v>164</v>
      </c>
      <c r="H277" s="31" t="s">
        <v>340</v>
      </c>
      <c r="I277" s="31" t="s">
        <v>162</v>
      </c>
      <c r="J277" s="31" t="s">
        <v>157</v>
      </c>
      <c r="K277" s="31" t="s">
        <v>157</v>
      </c>
      <c r="L277" s="31" t="s">
        <v>157</v>
      </c>
      <c r="M277" s="31" t="s">
        <v>157</v>
      </c>
      <c r="N277" s="31" t="s">
        <v>157</v>
      </c>
      <c r="O277" s="31" t="s">
        <v>157</v>
      </c>
      <c r="P277" s="31" t="s">
        <v>157</v>
      </c>
      <c r="Q277" s="31" t="s">
        <v>157</v>
      </c>
      <c r="R277" s="31" t="s">
        <v>340</v>
      </c>
      <c r="S277" s="31" t="s">
        <v>162</v>
      </c>
      <c r="T277" s="31" t="s">
        <v>157</v>
      </c>
      <c r="U277" s="31" t="s">
        <v>157</v>
      </c>
      <c r="V277" s="31" t="s">
        <v>157</v>
      </c>
      <c r="W277" s="31" t="s">
        <v>157</v>
      </c>
      <c r="X277" s="31" t="s">
        <v>157</v>
      </c>
      <c r="Y277" s="31" t="s">
        <v>340</v>
      </c>
      <c r="Z277" s="31" t="s">
        <v>340</v>
      </c>
      <c r="AA277" s="31" t="s">
        <v>340</v>
      </c>
      <c r="AB277" s="31" t="s">
        <v>323</v>
      </c>
      <c r="AC277" s="31" t="s">
        <v>157</v>
      </c>
      <c r="AD277" s="31" t="s">
        <v>157</v>
      </c>
      <c r="AE277" s="31" t="s">
        <v>157</v>
      </c>
      <c r="AF277" s="31" t="s">
        <v>2978</v>
      </c>
      <c r="AG277" s="31" t="s">
        <v>157</v>
      </c>
      <c r="AH277" s="32" t="s">
        <v>2956</v>
      </c>
      <c r="AI277" s="32" t="s">
        <v>830</v>
      </c>
      <c r="AJ277" s="32" t="s">
        <v>2979</v>
      </c>
      <c r="AK277" s="32" t="s">
        <v>164</v>
      </c>
      <c r="AL277" s="32" t="s">
        <v>2979</v>
      </c>
      <c r="AM277" s="32" t="s">
        <v>157</v>
      </c>
      <c r="AN277" s="32" t="s">
        <v>167</v>
      </c>
      <c r="AO277" s="32" t="s">
        <v>2980</v>
      </c>
      <c r="AP277" s="32" t="s">
        <v>340</v>
      </c>
      <c r="AQ277" s="32" t="s">
        <v>157</v>
      </c>
      <c r="AR277" s="32" t="s">
        <v>157</v>
      </c>
      <c r="AS277" s="32" t="s">
        <v>157</v>
      </c>
      <c r="AT277" s="32" t="s">
        <v>157</v>
      </c>
      <c r="AU277" s="32" t="s">
        <v>157</v>
      </c>
      <c r="AV277" s="32" t="s">
        <v>157</v>
      </c>
      <c r="AW277" s="32" t="s">
        <v>157</v>
      </c>
      <c r="AX277" s="32" t="s">
        <v>157</v>
      </c>
      <c r="AY277" s="32" t="s">
        <v>422</v>
      </c>
      <c r="AZ277" s="32" t="s">
        <v>164</v>
      </c>
      <c r="BA277" s="32" t="s">
        <v>422</v>
      </c>
      <c r="BB277" s="32" t="s">
        <v>157</v>
      </c>
      <c r="BC277" s="32" t="s">
        <v>167</v>
      </c>
      <c r="BD277" s="32" t="s">
        <v>2981</v>
      </c>
      <c r="BE277" s="32" t="s">
        <v>157</v>
      </c>
      <c r="BF277" s="32" t="s">
        <v>157</v>
      </c>
      <c r="BG277" s="32" t="s">
        <v>157</v>
      </c>
      <c r="BH277" s="32" t="s">
        <v>157</v>
      </c>
      <c r="BI277" s="32" t="s">
        <v>157</v>
      </c>
      <c r="BJ277" s="32" t="s">
        <v>157</v>
      </c>
      <c r="BK277" s="32" t="s">
        <v>157</v>
      </c>
      <c r="BL277" s="32" t="s">
        <v>157</v>
      </c>
      <c r="BM277" s="32" t="s">
        <v>157</v>
      </c>
      <c r="BN277" s="33" t="s">
        <v>162</v>
      </c>
      <c r="BO277" s="33" t="s">
        <v>157</v>
      </c>
      <c r="BP277" s="33" t="s">
        <v>157</v>
      </c>
      <c r="BQ277" s="33" t="s">
        <v>157</v>
      </c>
      <c r="BR277" s="33" t="s">
        <v>157</v>
      </c>
      <c r="BS277" s="33" t="s">
        <v>157</v>
      </c>
      <c r="BT277" s="33" t="s">
        <v>157</v>
      </c>
      <c r="BU277" s="34" t="s">
        <v>162</v>
      </c>
      <c r="BV277" s="34" t="s">
        <v>157</v>
      </c>
      <c r="BW277" s="34" t="s">
        <v>162</v>
      </c>
      <c r="BX277" s="34" t="s">
        <v>157</v>
      </c>
      <c r="BY277" s="35" t="s">
        <v>162</v>
      </c>
      <c r="BZ277" s="35" t="s">
        <v>157</v>
      </c>
      <c r="CA277" s="35" t="s">
        <v>157</v>
      </c>
    </row>
    <row r="278" spans="1:79" ht="30" x14ac:dyDescent="0.25">
      <c r="A278" s="30" t="s">
        <v>1804</v>
      </c>
      <c r="B278" s="43" t="e">
        <f>VLOOKUP(A278,'2018 Yes Tab'!A$2:B$307,2,FALSE)</f>
        <v>#N/A</v>
      </c>
      <c r="C278" s="43"/>
      <c r="D278" s="30" t="s">
        <v>1805</v>
      </c>
      <c r="E278" s="30" t="s">
        <v>1806</v>
      </c>
      <c r="F278" s="51">
        <f>VLOOKUP(A278,Population!A243:C1186,2,FALSE)</f>
        <v>242</v>
      </c>
      <c r="G278" s="30" t="s">
        <v>164</v>
      </c>
      <c r="H278" s="31" t="s">
        <v>376</v>
      </c>
      <c r="I278" s="31" t="s">
        <v>164</v>
      </c>
      <c r="J278" s="31" t="s">
        <v>710</v>
      </c>
      <c r="K278" s="31" t="s">
        <v>233</v>
      </c>
      <c r="L278" s="31" t="s">
        <v>157</v>
      </c>
      <c r="M278" s="31" t="s">
        <v>273</v>
      </c>
      <c r="N278" s="31" t="s">
        <v>1807</v>
      </c>
      <c r="O278" s="31" t="s">
        <v>1105</v>
      </c>
      <c r="P278" s="31" t="s">
        <v>1808</v>
      </c>
      <c r="Q278" s="31" t="s">
        <v>1809</v>
      </c>
      <c r="R278" s="31" t="s">
        <v>680</v>
      </c>
      <c r="S278" s="31" t="s">
        <v>164</v>
      </c>
      <c r="T278" s="31" t="s">
        <v>710</v>
      </c>
      <c r="U278" s="31" t="s">
        <v>233</v>
      </c>
      <c r="V278" s="31" t="s">
        <v>157</v>
      </c>
      <c r="W278" s="31" t="s">
        <v>273</v>
      </c>
      <c r="X278" s="31" t="s">
        <v>1810</v>
      </c>
      <c r="Y278" s="31" t="s">
        <v>1811</v>
      </c>
      <c r="Z278" s="31" t="s">
        <v>1812</v>
      </c>
      <c r="AA278" s="31" t="s">
        <v>157</v>
      </c>
      <c r="AB278" s="31" t="s">
        <v>157</v>
      </c>
      <c r="AC278" s="31" t="s">
        <v>157</v>
      </c>
      <c r="AD278" s="31" t="s">
        <v>157</v>
      </c>
      <c r="AE278" s="31" t="s">
        <v>157</v>
      </c>
      <c r="AF278" s="31" t="s">
        <v>157</v>
      </c>
      <c r="AG278" s="31" t="s">
        <v>157</v>
      </c>
      <c r="AH278" s="32" t="s">
        <v>1295</v>
      </c>
      <c r="AI278" s="32" t="s">
        <v>680</v>
      </c>
      <c r="AJ278" s="32" t="s">
        <v>1813</v>
      </c>
      <c r="AK278" s="32" t="s">
        <v>164</v>
      </c>
      <c r="AL278" s="32" t="s">
        <v>470</v>
      </c>
      <c r="AM278" s="32" t="s">
        <v>273</v>
      </c>
      <c r="AN278" s="32" t="s">
        <v>233</v>
      </c>
      <c r="AO278" s="32" t="s">
        <v>157</v>
      </c>
      <c r="AP278" s="32" t="s">
        <v>1814</v>
      </c>
      <c r="AQ278" s="32" t="s">
        <v>157</v>
      </c>
      <c r="AR278" s="32" t="s">
        <v>470</v>
      </c>
      <c r="AS278" s="32" t="s">
        <v>157</v>
      </c>
      <c r="AT278" s="32" t="s">
        <v>259</v>
      </c>
      <c r="AU278" s="32" t="s">
        <v>157</v>
      </c>
      <c r="AV278" s="32" t="s">
        <v>157</v>
      </c>
      <c r="AW278" s="32" t="s">
        <v>157</v>
      </c>
      <c r="AX278" s="32" t="s">
        <v>157</v>
      </c>
      <c r="AY278" s="32" t="s">
        <v>1813</v>
      </c>
      <c r="AZ278" s="32" t="s">
        <v>164</v>
      </c>
      <c r="BA278" s="32" t="s">
        <v>470</v>
      </c>
      <c r="BB278" s="32" t="s">
        <v>1815</v>
      </c>
      <c r="BC278" s="32" t="s">
        <v>233</v>
      </c>
      <c r="BD278" s="32" t="s">
        <v>157</v>
      </c>
      <c r="BE278" s="32" t="s">
        <v>1816</v>
      </c>
      <c r="BF278" s="32" t="s">
        <v>157</v>
      </c>
      <c r="BG278" s="32" t="s">
        <v>470</v>
      </c>
      <c r="BH278" s="32" t="s">
        <v>157</v>
      </c>
      <c r="BI278" s="32" t="s">
        <v>259</v>
      </c>
      <c r="BJ278" s="32" t="s">
        <v>157</v>
      </c>
      <c r="BK278" s="32" t="s">
        <v>157</v>
      </c>
      <c r="BL278" s="32" t="s">
        <v>157</v>
      </c>
      <c r="BM278" s="32" t="s">
        <v>157</v>
      </c>
      <c r="BN278" s="33" t="s">
        <v>162</v>
      </c>
      <c r="BO278" s="33" t="s">
        <v>157</v>
      </c>
      <c r="BP278" s="33" t="s">
        <v>157</v>
      </c>
      <c r="BQ278" s="33" t="s">
        <v>157</v>
      </c>
      <c r="BR278" s="33" t="s">
        <v>157</v>
      </c>
      <c r="BS278" s="33" t="s">
        <v>157</v>
      </c>
      <c r="BT278" s="33" t="s">
        <v>157</v>
      </c>
      <c r="BU278" s="34" t="s">
        <v>164</v>
      </c>
      <c r="BV278" s="34" t="s">
        <v>243</v>
      </c>
      <c r="BW278" s="34" t="s">
        <v>162</v>
      </c>
      <c r="BX278" s="34" t="s">
        <v>157</v>
      </c>
      <c r="BY278" s="35" t="s">
        <v>157</v>
      </c>
      <c r="BZ278" s="35" t="s">
        <v>1817</v>
      </c>
      <c r="CA278" s="35" t="s">
        <v>157</v>
      </c>
    </row>
    <row r="279" spans="1:79" ht="60" x14ac:dyDescent="0.25">
      <c r="A279" s="30" t="s">
        <v>5912</v>
      </c>
      <c r="B279" s="43" t="e">
        <f>VLOOKUP(A279,'2018 Yes Tab'!A$2:B$307,2,FALSE)</f>
        <v>#N/A</v>
      </c>
      <c r="C279" s="43"/>
      <c r="D279" s="30" t="s">
        <v>3709</v>
      </c>
      <c r="E279" s="30" t="s">
        <v>3710</v>
      </c>
      <c r="F279" s="51">
        <f>VLOOKUP(A279,Population!A244:C1187,2,FALSE)</f>
        <v>305</v>
      </c>
      <c r="G279" s="30" t="s">
        <v>164</v>
      </c>
      <c r="H279" s="31" t="s">
        <v>368</v>
      </c>
      <c r="I279" s="31" t="s">
        <v>164</v>
      </c>
      <c r="J279" s="31" t="s">
        <v>2046</v>
      </c>
      <c r="K279" s="31" t="s">
        <v>233</v>
      </c>
      <c r="L279" s="31" t="s">
        <v>157</v>
      </c>
      <c r="M279" s="31" t="s">
        <v>273</v>
      </c>
      <c r="N279" s="31" t="s">
        <v>3307</v>
      </c>
      <c r="O279" s="31" t="s">
        <v>396</v>
      </c>
      <c r="P279" s="31" t="s">
        <v>2685</v>
      </c>
      <c r="Q279" s="31" t="s">
        <v>157</v>
      </c>
      <c r="R279" s="31" t="s">
        <v>217</v>
      </c>
      <c r="S279" s="31" t="s">
        <v>164</v>
      </c>
      <c r="T279" s="31" t="s">
        <v>2046</v>
      </c>
      <c r="U279" s="31" t="s">
        <v>233</v>
      </c>
      <c r="V279" s="31" t="s">
        <v>157</v>
      </c>
      <c r="W279" s="31" t="s">
        <v>273</v>
      </c>
      <c r="X279" s="31" t="s">
        <v>3307</v>
      </c>
      <c r="Y279" s="31" t="s">
        <v>341</v>
      </c>
      <c r="Z279" s="31" t="s">
        <v>341</v>
      </c>
      <c r="AA279" s="31" t="s">
        <v>157</v>
      </c>
      <c r="AB279" s="31" t="s">
        <v>259</v>
      </c>
      <c r="AC279" s="31" t="s">
        <v>157</v>
      </c>
      <c r="AD279" s="31" t="s">
        <v>157</v>
      </c>
      <c r="AE279" s="31" t="s">
        <v>157</v>
      </c>
      <c r="AF279" s="31" t="s">
        <v>157</v>
      </c>
      <c r="AG279" s="31" t="s">
        <v>157</v>
      </c>
      <c r="AH279" s="32" t="s">
        <v>376</v>
      </c>
      <c r="AI279" s="32" t="s">
        <v>217</v>
      </c>
      <c r="AJ279" s="32" t="s">
        <v>682</v>
      </c>
      <c r="AK279" s="32" t="s">
        <v>164</v>
      </c>
      <c r="AL279" s="32" t="s">
        <v>1384</v>
      </c>
      <c r="AM279" s="32" t="s">
        <v>273</v>
      </c>
      <c r="AN279" s="32" t="s">
        <v>233</v>
      </c>
      <c r="AO279" s="32" t="s">
        <v>157</v>
      </c>
      <c r="AP279" s="32" t="s">
        <v>3711</v>
      </c>
      <c r="AQ279" s="32" t="s">
        <v>157</v>
      </c>
      <c r="AR279" s="32" t="s">
        <v>157</v>
      </c>
      <c r="AS279" s="32" t="s">
        <v>3712</v>
      </c>
      <c r="AT279" s="32" t="s">
        <v>247</v>
      </c>
      <c r="AU279" s="32" t="s">
        <v>157</v>
      </c>
      <c r="AV279" s="32" t="s">
        <v>3713</v>
      </c>
      <c r="AW279" s="32" t="s">
        <v>157</v>
      </c>
      <c r="AX279" s="32" t="s">
        <v>157</v>
      </c>
      <c r="AY279" s="32" t="s">
        <v>682</v>
      </c>
      <c r="AZ279" s="32" t="s">
        <v>164</v>
      </c>
      <c r="BA279" s="32" t="s">
        <v>1384</v>
      </c>
      <c r="BB279" s="32" t="s">
        <v>273</v>
      </c>
      <c r="BC279" s="32" t="s">
        <v>233</v>
      </c>
      <c r="BD279" s="32" t="s">
        <v>157</v>
      </c>
      <c r="BE279" s="32" t="s">
        <v>3714</v>
      </c>
      <c r="BF279" s="32" t="s">
        <v>157</v>
      </c>
      <c r="BG279" s="32" t="s">
        <v>157</v>
      </c>
      <c r="BH279" s="32" t="s">
        <v>3712</v>
      </c>
      <c r="BI279" s="32" t="s">
        <v>247</v>
      </c>
      <c r="BJ279" s="32" t="s">
        <v>157</v>
      </c>
      <c r="BK279" s="32" t="s">
        <v>3713</v>
      </c>
      <c r="BL279" s="32" t="s">
        <v>157</v>
      </c>
      <c r="BM279" s="32" t="s">
        <v>157</v>
      </c>
      <c r="BN279" s="33" t="s">
        <v>162</v>
      </c>
      <c r="BO279" s="33" t="s">
        <v>157</v>
      </c>
      <c r="BP279" s="33" t="s">
        <v>157</v>
      </c>
      <c r="BQ279" s="33" t="s">
        <v>157</v>
      </c>
      <c r="BR279" s="33" t="s">
        <v>157</v>
      </c>
      <c r="BS279" s="33" t="s">
        <v>157</v>
      </c>
      <c r="BT279" s="33" t="s">
        <v>157</v>
      </c>
      <c r="BU279" s="34" t="s">
        <v>162</v>
      </c>
      <c r="BV279" s="34" t="s">
        <v>157</v>
      </c>
      <c r="BW279" s="34" t="s">
        <v>162</v>
      </c>
      <c r="BX279" s="34" t="s">
        <v>157</v>
      </c>
      <c r="BY279" s="35" t="s">
        <v>3715</v>
      </c>
      <c r="BZ279" s="35" t="s">
        <v>340</v>
      </c>
      <c r="CA279" s="35" t="s">
        <v>162</v>
      </c>
    </row>
    <row r="280" spans="1:79" ht="75" x14ac:dyDescent="0.25">
      <c r="A280" s="30" t="s">
        <v>3598</v>
      </c>
      <c r="B280" s="43" t="e">
        <f>VLOOKUP(A280,'2018 Yes Tab'!A$2:B$307,2,FALSE)</f>
        <v>#N/A</v>
      </c>
      <c r="C280" s="43"/>
      <c r="D280" s="30" t="s">
        <v>3599</v>
      </c>
      <c r="E280" s="30" t="s">
        <v>3600</v>
      </c>
      <c r="F280" s="51">
        <f>VLOOKUP(A280,Population!A246:C1189,2,FALSE)</f>
        <v>182</v>
      </c>
      <c r="G280" s="30" t="s">
        <v>164</v>
      </c>
      <c r="H280" s="31" t="s">
        <v>340</v>
      </c>
      <c r="I280" s="31" t="s">
        <v>162</v>
      </c>
      <c r="J280" s="31" t="s">
        <v>157</v>
      </c>
      <c r="K280" s="31" t="s">
        <v>157</v>
      </c>
      <c r="L280" s="31" t="s">
        <v>157</v>
      </c>
      <c r="M280" s="31" t="s">
        <v>157</v>
      </c>
      <c r="N280" s="31" t="s">
        <v>157</v>
      </c>
      <c r="O280" s="31" t="s">
        <v>340</v>
      </c>
      <c r="P280" s="31" t="s">
        <v>340</v>
      </c>
      <c r="Q280" s="31" t="s">
        <v>340</v>
      </c>
      <c r="R280" s="31" t="s">
        <v>340</v>
      </c>
      <c r="S280" s="31" t="s">
        <v>162</v>
      </c>
      <c r="T280" s="31" t="s">
        <v>157</v>
      </c>
      <c r="U280" s="31" t="s">
        <v>157</v>
      </c>
      <c r="V280" s="31" t="s">
        <v>157</v>
      </c>
      <c r="W280" s="31" t="s">
        <v>157</v>
      </c>
      <c r="X280" s="31" t="s">
        <v>157</v>
      </c>
      <c r="Y280" s="31" t="s">
        <v>340</v>
      </c>
      <c r="Z280" s="31" t="s">
        <v>340</v>
      </c>
      <c r="AA280" s="31" t="s">
        <v>340</v>
      </c>
      <c r="AB280" s="31" t="s">
        <v>323</v>
      </c>
      <c r="AC280" s="31" t="s">
        <v>157</v>
      </c>
      <c r="AD280" s="31" t="s">
        <v>157</v>
      </c>
      <c r="AE280" s="31" t="s">
        <v>157</v>
      </c>
      <c r="AF280" s="31" t="s">
        <v>157</v>
      </c>
      <c r="AG280" s="31" t="s">
        <v>157</v>
      </c>
      <c r="AH280" s="32" t="s">
        <v>682</v>
      </c>
      <c r="AI280" s="32" t="s">
        <v>967</v>
      </c>
      <c r="AJ280" s="32" t="s">
        <v>1005</v>
      </c>
      <c r="AK280" s="32" t="s">
        <v>164</v>
      </c>
      <c r="AL280" s="32" t="s">
        <v>3601</v>
      </c>
      <c r="AM280" s="32" t="s">
        <v>2518</v>
      </c>
      <c r="AN280" s="32" t="s">
        <v>167</v>
      </c>
      <c r="AO280" s="32" t="s">
        <v>3602</v>
      </c>
      <c r="AP280" s="32" t="s">
        <v>340</v>
      </c>
      <c r="AQ280" s="32" t="s">
        <v>340</v>
      </c>
      <c r="AR280" s="32" t="s">
        <v>340</v>
      </c>
      <c r="AS280" s="32" t="s">
        <v>340</v>
      </c>
      <c r="AT280" s="32" t="s">
        <v>259</v>
      </c>
      <c r="AU280" s="32" t="s">
        <v>3603</v>
      </c>
      <c r="AV280" s="32" t="s">
        <v>157</v>
      </c>
      <c r="AW280" s="32" t="s">
        <v>157</v>
      </c>
      <c r="AX280" s="32" t="s">
        <v>157</v>
      </c>
      <c r="AY280" s="32" t="s">
        <v>3604</v>
      </c>
      <c r="AZ280" s="32" t="s">
        <v>164</v>
      </c>
      <c r="BA280" s="32" t="s">
        <v>3604</v>
      </c>
      <c r="BB280" s="32" t="s">
        <v>340</v>
      </c>
      <c r="BC280" s="32" t="s">
        <v>167</v>
      </c>
      <c r="BD280" s="32" t="s">
        <v>3602</v>
      </c>
      <c r="BE280" s="32" t="s">
        <v>340</v>
      </c>
      <c r="BF280" s="32" t="s">
        <v>340</v>
      </c>
      <c r="BG280" s="32" t="s">
        <v>340</v>
      </c>
      <c r="BH280" s="32" t="s">
        <v>340</v>
      </c>
      <c r="BI280" s="32" t="s">
        <v>259</v>
      </c>
      <c r="BJ280" s="32" t="s">
        <v>3603</v>
      </c>
      <c r="BK280" s="32" t="s">
        <v>157</v>
      </c>
      <c r="BL280" s="32" t="s">
        <v>157</v>
      </c>
      <c r="BM280" s="32" t="s">
        <v>157</v>
      </c>
      <c r="BN280" s="33" t="s">
        <v>162</v>
      </c>
      <c r="BO280" s="33" t="s">
        <v>157</v>
      </c>
      <c r="BP280" s="33" t="s">
        <v>157</v>
      </c>
      <c r="BQ280" s="33" t="s">
        <v>157</v>
      </c>
      <c r="BR280" s="33" t="s">
        <v>157</v>
      </c>
      <c r="BS280" s="33" t="s">
        <v>157</v>
      </c>
      <c r="BT280" s="33" t="s">
        <v>157</v>
      </c>
      <c r="BU280" s="34" t="s">
        <v>164</v>
      </c>
      <c r="BV280" s="34" t="s">
        <v>340</v>
      </c>
      <c r="BW280" s="34" t="s">
        <v>162</v>
      </c>
      <c r="BX280" s="34" t="s">
        <v>157</v>
      </c>
      <c r="BY280" s="35" t="s">
        <v>3605</v>
      </c>
      <c r="BZ280" s="35" t="s">
        <v>162</v>
      </c>
      <c r="CA280" s="35" t="s">
        <v>157</v>
      </c>
    </row>
    <row r="281" spans="1:79" ht="30" x14ac:dyDescent="0.25">
      <c r="A281" s="30" t="s">
        <v>5877</v>
      </c>
      <c r="B281" s="43" t="e">
        <f>VLOOKUP(A281,'2018 Yes Tab'!A$2:B$307,2,FALSE)</f>
        <v>#N/A</v>
      </c>
      <c r="C281" s="43"/>
      <c r="D281" s="30" t="s">
        <v>1560</v>
      </c>
      <c r="E281" s="30" t="s">
        <v>1561</v>
      </c>
      <c r="F281" s="51">
        <v>993</v>
      </c>
      <c r="G281" s="30" t="s">
        <v>164</v>
      </c>
      <c r="H281" s="31" t="s">
        <v>1562</v>
      </c>
      <c r="I281" s="31" t="s">
        <v>164</v>
      </c>
      <c r="J281" s="31" t="s">
        <v>816</v>
      </c>
      <c r="K281" s="31" t="s">
        <v>233</v>
      </c>
      <c r="L281" s="31" t="s">
        <v>157</v>
      </c>
      <c r="M281" s="31" t="s">
        <v>412</v>
      </c>
      <c r="N281" s="31" t="s">
        <v>1563</v>
      </c>
      <c r="O281" s="31" t="s">
        <v>1178</v>
      </c>
      <c r="P281" s="31" t="s">
        <v>327</v>
      </c>
      <c r="Q281" s="31" t="s">
        <v>157</v>
      </c>
      <c r="R281" s="31" t="s">
        <v>173</v>
      </c>
      <c r="S281" s="31" t="s">
        <v>164</v>
      </c>
      <c r="T281" s="31" t="s">
        <v>576</v>
      </c>
      <c r="U281" s="31" t="s">
        <v>233</v>
      </c>
      <c r="V281" s="31" t="s">
        <v>157</v>
      </c>
      <c r="W281" s="31" t="s">
        <v>412</v>
      </c>
      <c r="X281" s="31" t="s">
        <v>1564</v>
      </c>
      <c r="Y281" s="31" t="s">
        <v>1565</v>
      </c>
      <c r="Z281" s="31" t="s">
        <v>1566</v>
      </c>
      <c r="AA281" s="31" t="s">
        <v>157</v>
      </c>
      <c r="AB281" s="31" t="s">
        <v>259</v>
      </c>
      <c r="AC281" s="31" t="s">
        <v>157</v>
      </c>
      <c r="AD281" s="31" t="s">
        <v>157</v>
      </c>
      <c r="AE281" s="31" t="s">
        <v>157</v>
      </c>
      <c r="AF281" s="31" t="s">
        <v>157</v>
      </c>
      <c r="AG281" s="31" t="s">
        <v>341</v>
      </c>
      <c r="AH281" s="32" t="s">
        <v>1567</v>
      </c>
      <c r="AI281" s="32" t="s">
        <v>554</v>
      </c>
      <c r="AJ281" s="32" t="s">
        <v>1363</v>
      </c>
      <c r="AK281" s="32" t="s">
        <v>164</v>
      </c>
      <c r="AL281" s="32" t="s">
        <v>1568</v>
      </c>
      <c r="AM281" s="32" t="s">
        <v>412</v>
      </c>
      <c r="AN281" s="32" t="s">
        <v>233</v>
      </c>
      <c r="AO281" s="32" t="s">
        <v>157</v>
      </c>
      <c r="AP281" s="32" t="s">
        <v>1568</v>
      </c>
      <c r="AQ281" s="32" t="s">
        <v>157</v>
      </c>
      <c r="AR281" s="32" t="s">
        <v>1569</v>
      </c>
      <c r="AS281" s="32" t="s">
        <v>157</v>
      </c>
      <c r="AT281" s="32" t="s">
        <v>259</v>
      </c>
      <c r="AU281" s="32" t="s">
        <v>157</v>
      </c>
      <c r="AV281" s="32" t="s">
        <v>157</v>
      </c>
      <c r="AW281" s="32" t="s">
        <v>157</v>
      </c>
      <c r="AX281" s="32" t="s">
        <v>157</v>
      </c>
      <c r="AY281" s="32" t="s">
        <v>1570</v>
      </c>
      <c r="AZ281" s="32" t="s">
        <v>164</v>
      </c>
      <c r="BA281" s="32" t="s">
        <v>1568</v>
      </c>
      <c r="BB281" s="32" t="s">
        <v>412</v>
      </c>
      <c r="BC281" s="32" t="s">
        <v>233</v>
      </c>
      <c r="BD281" s="32" t="s">
        <v>157</v>
      </c>
      <c r="BE281" s="32" t="s">
        <v>1569</v>
      </c>
      <c r="BF281" s="32" t="s">
        <v>157</v>
      </c>
      <c r="BG281" s="32" t="s">
        <v>1569</v>
      </c>
      <c r="BH281" s="32" t="s">
        <v>157</v>
      </c>
      <c r="BI281" s="32" t="s">
        <v>259</v>
      </c>
      <c r="BJ281" s="32" t="s">
        <v>157</v>
      </c>
      <c r="BK281" s="32" t="s">
        <v>157</v>
      </c>
      <c r="BL281" s="32" t="s">
        <v>157</v>
      </c>
      <c r="BM281" s="32" t="s">
        <v>157</v>
      </c>
      <c r="BN281" s="33" t="s">
        <v>164</v>
      </c>
      <c r="BO281" s="33" t="s">
        <v>1571</v>
      </c>
      <c r="BP281" s="33" t="s">
        <v>1571</v>
      </c>
      <c r="BQ281" s="33" t="s">
        <v>167</v>
      </c>
      <c r="BR281" s="33" t="s">
        <v>157</v>
      </c>
      <c r="BS281" s="33" t="s">
        <v>1572</v>
      </c>
      <c r="BT281" s="33" t="s">
        <v>1573</v>
      </c>
      <c r="BU281" s="34" t="s">
        <v>162</v>
      </c>
      <c r="BV281" s="34" t="s">
        <v>157</v>
      </c>
      <c r="BW281" s="34" t="s">
        <v>164</v>
      </c>
      <c r="BX281" s="34" t="s">
        <v>1574</v>
      </c>
      <c r="BY281" s="35" t="s">
        <v>580</v>
      </c>
      <c r="BZ281" s="35" t="s">
        <v>580</v>
      </c>
      <c r="CA281" s="35" t="s">
        <v>157</v>
      </c>
    </row>
    <row r="282" spans="1:79" x14ac:dyDescent="0.25">
      <c r="A282" s="30" t="s">
        <v>4422</v>
      </c>
      <c r="B282" s="43" t="e">
        <f>VLOOKUP(A282,'2018 Yes Tab'!A$2:B$307,2,FALSE)</f>
        <v>#N/A</v>
      </c>
      <c r="C282" s="43"/>
      <c r="D282" s="30" t="s">
        <v>4423</v>
      </c>
      <c r="E282" s="30" t="s">
        <v>4424</v>
      </c>
      <c r="F282" s="51">
        <f>VLOOKUP(A282,Population!A251:C1194,2,FALSE)</f>
        <v>860</v>
      </c>
      <c r="G282" s="30" t="s">
        <v>164</v>
      </c>
      <c r="H282" s="31" t="s">
        <v>1684</v>
      </c>
      <c r="I282" s="31" t="s">
        <v>164</v>
      </c>
      <c r="J282" s="31" t="s">
        <v>470</v>
      </c>
      <c r="K282" s="31" t="s">
        <v>233</v>
      </c>
      <c r="L282" s="31" t="s">
        <v>157</v>
      </c>
      <c r="M282" s="31" t="s">
        <v>340</v>
      </c>
      <c r="N282" s="31" t="s">
        <v>4425</v>
      </c>
      <c r="O282" s="31" t="s">
        <v>1943</v>
      </c>
      <c r="P282" s="31" t="s">
        <v>4426</v>
      </c>
      <c r="Q282" s="31" t="s">
        <v>157</v>
      </c>
      <c r="R282" s="31" t="s">
        <v>340</v>
      </c>
      <c r="S282" s="31" t="s">
        <v>162</v>
      </c>
      <c r="T282" s="31" t="s">
        <v>157</v>
      </c>
      <c r="U282" s="31" t="s">
        <v>157</v>
      </c>
      <c r="V282" s="31" t="s">
        <v>157</v>
      </c>
      <c r="W282" s="31" t="s">
        <v>157</v>
      </c>
      <c r="X282" s="31" t="s">
        <v>157</v>
      </c>
      <c r="Y282" s="31" t="s">
        <v>157</v>
      </c>
      <c r="Z282" s="31" t="s">
        <v>157</v>
      </c>
      <c r="AA282" s="31" t="s">
        <v>157</v>
      </c>
      <c r="AB282" s="31" t="s">
        <v>259</v>
      </c>
      <c r="AC282" s="31" t="s">
        <v>157</v>
      </c>
      <c r="AD282" s="31" t="s">
        <v>157</v>
      </c>
      <c r="AE282" s="31" t="s">
        <v>157</v>
      </c>
      <c r="AF282" s="31" t="s">
        <v>157</v>
      </c>
      <c r="AG282" s="31" t="s">
        <v>157</v>
      </c>
      <c r="AH282" s="32" t="s">
        <v>1684</v>
      </c>
      <c r="AI282" s="32" t="s">
        <v>340</v>
      </c>
      <c r="AJ282" s="32" t="s">
        <v>422</v>
      </c>
      <c r="AK282" s="32" t="s">
        <v>164</v>
      </c>
      <c r="AL282" s="32" t="s">
        <v>1470</v>
      </c>
      <c r="AM282" s="32" t="s">
        <v>340</v>
      </c>
      <c r="AN282" s="32" t="s">
        <v>233</v>
      </c>
      <c r="AO282" s="32" t="s">
        <v>157</v>
      </c>
      <c r="AP282" s="32" t="s">
        <v>4427</v>
      </c>
      <c r="AQ282" s="32" t="s">
        <v>157</v>
      </c>
      <c r="AR282" s="32" t="s">
        <v>4428</v>
      </c>
      <c r="AS282" s="32" t="s">
        <v>157</v>
      </c>
      <c r="AT282" s="32" t="s">
        <v>259</v>
      </c>
      <c r="AU282" s="32" t="s">
        <v>157</v>
      </c>
      <c r="AV282" s="32" t="s">
        <v>157</v>
      </c>
      <c r="AW282" s="32" t="s">
        <v>157</v>
      </c>
      <c r="AX282" s="32" t="s">
        <v>157</v>
      </c>
      <c r="AY282" s="32" t="s">
        <v>340</v>
      </c>
      <c r="AZ282" s="32" t="s">
        <v>162</v>
      </c>
      <c r="BA282" s="32" t="s">
        <v>157</v>
      </c>
      <c r="BB282" s="32" t="s">
        <v>157</v>
      </c>
      <c r="BC282" s="32" t="s">
        <v>157</v>
      </c>
      <c r="BD282" s="32" t="s">
        <v>157</v>
      </c>
      <c r="BE282" s="32" t="s">
        <v>157</v>
      </c>
      <c r="BF282" s="32" t="s">
        <v>157</v>
      </c>
      <c r="BG282" s="32" t="s">
        <v>157</v>
      </c>
      <c r="BH282" s="32" t="s">
        <v>157</v>
      </c>
      <c r="BI282" s="32" t="s">
        <v>157</v>
      </c>
      <c r="BJ282" s="32" t="s">
        <v>157</v>
      </c>
      <c r="BK282" s="32" t="s">
        <v>157</v>
      </c>
      <c r="BL282" s="32" t="s">
        <v>157</v>
      </c>
      <c r="BM282" s="32" t="s">
        <v>157</v>
      </c>
      <c r="BN282" s="33" t="s">
        <v>162</v>
      </c>
      <c r="BO282" s="33" t="s">
        <v>157</v>
      </c>
      <c r="BP282" s="33" t="s">
        <v>157</v>
      </c>
      <c r="BQ282" s="33" t="s">
        <v>157</v>
      </c>
      <c r="BR282" s="33" t="s">
        <v>157</v>
      </c>
      <c r="BS282" s="33" t="s">
        <v>157</v>
      </c>
      <c r="BT282" s="33" t="s">
        <v>157</v>
      </c>
      <c r="BU282" s="34" t="s">
        <v>162</v>
      </c>
      <c r="BV282" s="34" t="s">
        <v>157</v>
      </c>
      <c r="BW282" s="34" t="s">
        <v>162</v>
      </c>
      <c r="BX282" s="34" t="s">
        <v>157</v>
      </c>
      <c r="BY282" s="35" t="s">
        <v>535</v>
      </c>
      <c r="BZ282" s="35" t="s">
        <v>162</v>
      </c>
      <c r="CA282" s="35" t="s">
        <v>157</v>
      </c>
    </row>
    <row r="283" spans="1:79" ht="45" x14ac:dyDescent="0.25">
      <c r="A283" s="30" t="s">
        <v>5891</v>
      </c>
      <c r="B283" s="43" t="e">
        <f>VLOOKUP(A283,'2018 Yes Tab'!A$2:B$307,2,FALSE)</f>
        <v>#N/A</v>
      </c>
      <c r="C283" s="43"/>
      <c r="D283" s="30" t="s">
        <v>2265</v>
      </c>
      <c r="E283" s="30" t="s">
        <v>2266</v>
      </c>
      <c r="F283" s="51">
        <f>VLOOKUP(A283,Population!A252:C1195,2,FALSE)</f>
        <v>1284</v>
      </c>
      <c r="G283" s="30" t="s">
        <v>164</v>
      </c>
      <c r="H283" s="31" t="s">
        <v>1174</v>
      </c>
      <c r="I283" s="31" t="s">
        <v>164</v>
      </c>
      <c r="J283" s="31" t="s">
        <v>2267</v>
      </c>
      <c r="K283" s="31" t="s">
        <v>614</v>
      </c>
      <c r="L283" s="31" t="s">
        <v>157</v>
      </c>
      <c r="M283" s="31" t="s">
        <v>186</v>
      </c>
      <c r="N283" s="31" t="s">
        <v>2268</v>
      </c>
      <c r="O283" s="31" t="s">
        <v>157</v>
      </c>
      <c r="P283" s="31" t="s">
        <v>157</v>
      </c>
      <c r="Q283" s="31" t="s">
        <v>2269</v>
      </c>
      <c r="R283" s="31" t="s">
        <v>173</v>
      </c>
      <c r="S283" s="31" t="s">
        <v>164</v>
      </c>
      <c r="T283" s="31" t="s">
        <v>2267</v>
      </c>
      <c r="U283" s="31" t="s">
        <v>614</v>
      </c>
      <c r="V283" s="31" t="s">
        <v>157</v>
      </c>
      <c r="W283" s="31" t="s">
        <v>186</v>
      </c>
      <c r="X283" s="31" t="s">
        <v>2268</v>
      </c>
      <c r="Y283" s="31" t="s">
        <v>157</v>
      </c>
      <c r="Z283" s="31" t="s">
        <v>1052</v>
      </c>
      <c r="AA283" s="31" t="s">
        <v>2270</v>
      </c>
      <c r="AB283" s="31" t="s">
        <v>259</v>
      </c>
      <c r="AC283" s="31" t="s">
        <v>2271</v>
      </c>
      <c r="AD283" s="31" t="s">
        <v>157</v>
      </c>
      <c r="AE283" s="31" t="s">
        <v>157</v>
      </c>
      <c r="AF283" s="31" t="s">
        <v>157</v>
      </c>
      <c r="AG283" s="31" t="s">
        <v>157</v>
      </c>
      <c r="AH283" s="32" t="s">
        <v>1174</v>
      </c>
      <c r="AI283" s="32" t="s">
        <v>173</v>
      </c>
      <c r="AJ283" s="32" t="s">
        <v>2272</v>
      </c>
      <c r="AK283" s="32" t="s">
        <v>164</v>
      </c>
      <c r="AL283" s="32" t="s">
        <v>1431</v>
      </c>
      <c r="AM283" s="32" t="s">
        <v>2273</v>
      </c>
      <c r="AN283" s="32" t="s">
        <v>614</v>
      </c>
      <c r="AO283" s="32" t="s">
        <v>157</v>
      </c>
      <c r="AP283" s="32" t="s">
        <v>613</v>
      </c>
      <c r="AQ283" s="32" t="s">
        <v>157</v>
      </c>
      <c r="AR283" s="32" t="s">
        <v>157</v>
      </c>
      <c r="AS283" s="32" t="s">
        <v>2274</v>
      </c>
      <c r="AT283" s="32" t="s">
        <v>247</v>
      </c>
      <c r="AU283" s="32" t="s">
        <v>157</v>
      </c>
      <c r="AV283" s="32" t="s">
        <v>2275</v>
      </c>
      <c r="AW283" s="32" t="s">
        <v>157</v>
      </c>
      <c r="AX283" s="32" t="s">
        <v>157</v>
      </c>
      <c r="AY283" s="32" t="s">
        <v>1420</v>
      </c>
      <c r="AZ283" s="32" t="s">
        <v>164</v>
      </c>
      <c r="BA283" s="32" t="s">
        <v>1431</v>
      </c>
      <c r="BB283" s="32" t="s">
        <v>2273</v>
      </c>
      <c r="BC283" s="32" t="s">
        <v>614</v>
      </c>
      <c r="BD283" s="32" t="s">
        <v>157</v>
      </c>
      <c r="BE283" s="32" t="s">
        <v>613</v>
      </c>
      <c r="BF283" s="32" t="s">
        <v>157</v>
      </c>
      <c r="BG283" s="32" t="s">
        <v>157</v>
      </c>
      <c r="BH283" s="32" t="s">
        <v>2276</v>
      </c>
      <c r="BI283" s="32" t="s">
        <v>247</v>
      </c>
      <c r="BJ283" s="32" t="s">
        <v>157</v>
      </c>
      <c r="BK283" s="32" t="s">
        <v>2275</v>
      </c>
      <c r="BL283" s="32" t="s">
        <v>157</v>
      </c>
      <c r="BM283" s="32" t="s">
        <v>157</v>
      </c>
      <c r="BN283" s="33" t="s">
        <v>210</v>
      </c>
      <c r="BO283" s="33" t="s">
        <v>157</v>
      </c>
      <c r="BP283" s="33" t="s">
        <v>157</v>
      </c>
      <c r="BQ283" s="33" t="s">
        <v>157</v>
      </c>
      <c r="BR283" s="33" t="s">
        <v>157</v>
      </c>
      <c r="BS283" s="33" t="s">
        <v>157</v>
      </c>
      <c r="BT283" s="33" t="s">
        <v>157</v>
      </c>
      <c r="BU283" s="34" t="s">
        <v>162</v>
      </c>
      <c r="BV283" s="34" t="s">
        <v>157</v>
      </c>
      <c r="BW283" s="34" t="s">
        <v>162</v>
      </c>
      <c r="BX283" s="34" t="s">
        <v>157</v>
      </c>
      <c r="BY283" s="35" t="s">
        <v>2277</v>
      </c>
      <c r="BZ283" s="35" t="s">
        <v>162</v>
      </c>
      <c r="CA283" s="35" t="s">
        <v>157</v>
      </c>
    </row>
    <row r="284" spans="1:79" ht="60" x14ac:dyDescent="0.25">
      <c r="A284" s="30" t="s">
        <v>2606</v>
      </c>
      <c r="B284" s="43" t="e">
        <f>VLOOKUP(A284,'2018 Yes Tab'!A$2:B$307,2,FALSE)</f>
        <v>#N/A</v>
      </c>
      <c r="C284" s="43"/>
      <c r="D284" s="30" t="s">
        <v>2607</v>
      </c>
      <c r="E284" s="30" t="s">
        <v>2608</v>
      </c>
      <c r="F284" s="51">
        <f>VLOOKUP(A284,Population!A253:C1196,2,FALSE)</f>
        <v>584</v>
      </c>
      <c r="G284" s="30" t="s">
        <v>164</v>
      </c>
      <c r="H284" s="31" t="s">
        <v>256</v>
      </c>
      <c r="I284" s="31" t="s">
        <v>164</v>
      </c>
      <c r="J284" s="31" t="s">
        <v>2609</v>
      </c>
      <c r="K284" s="31" t="s">
        <v>233</v>
      </c>
      <c r="L284" s="31" t="s">
        <v>157</v>
      </c>
      <c r="M284" s="31" t="s">
        <v>273</v>
      </c>
      <c r="N284" s="31" t="s">
        <v>2610</v>
      </c>
      <c r="O284" s="31" t="s">
        <v>2611</v>
      </c>
      <c r="P284" s="31" t="s">
        <v>2612</v>
      </c>
      <c r="Q284" s="31" t="s">
        <v>157</v>
      </c>
      <c r="R284" s="31" t="s">
        <v>2613</v>
      </c>
      <c r="S284" s="31" t="s">
        <v>164</v>
      </c>
      <c r="T284" s="31" t="s">
        <v>2609</v>
      </c>
      <c r="U284" s="31" t="s">
        <v>233</v>
      </c>
      <c r="V284" s="31" t="s">
        <v>157</v>
      </c>
      <c r="W284" s="31" t="s">
        <v>273</v>
      </c>
      <c r="X284" s="31" t="s">
        <v>2610</v>
      </c>
      <c r="Y284" s="31" t="s">
        <v>2614</v>
      </c>
      <c r="Z284" s="31" t="s">
        <v>2615</v>
      </c>
      <c r="AA284" s="31" t="s">
        <v>157</v>
      </c>
      <c r="AB284" s="31" t="s">
        <v>373</v>
      </c>
      <c r="AC284" s="31" t="s">
        <v>157</v>
      </c>
      <c r="AD284" s="31" t="s">
        <v>2616</v>
      </c>
      <c r="AE284" s="31" t="s">
        <v>157</v>
      </c>
      <c r="AF284" s="31" t="s">
        <v>157</v>
      </c>
      <c r="AG284" s="31" t="s">
        <v>157</v>
      </c>
      <c r="AH284" s="32" t="s">
        <v>2617</v>
      </c>
      <c r="AI284" s="32" t="s">
        <v>680</v>
      </c>
      <c r="AJ284" s="32" t="s">
        <v>2618</v>
      </c>
      <c r="AK284" s="32" t="s">
        <v>164</v>
      </c>
      <c r="AL284" s="32" t="s">
        <v>2619</v>
      </c>
      <c r="AM284" s="32" t="s">
        <v>273</v>
      </c>
      <c r="AN284" s="32" t="s">
        <v>233</v>
      </c>
      <c r="AO284" s="32" t="s">
        <v>157</v>
      </c>
      <c r="AP284" s="32" t="s">
        <v>2620</v>
      </c>
      <c r="AQ284" s="32" t="s">
        <v>186</v>
      </c>
      <c r="AR284" s="32" t="s">
        <v>2620</v>
      </c>
      <c r="AS284" s="32" t="s">
        <v>157</v>
      </c>
      <c r="AT284" s="32" t="s">
        <v>626</v>
      </c>
      <c r="AU284" s="32" t="s">
        <v>157</v>
      </c>
      <c r="AV284" s="32" t="s">
        <v>2621</v>
      </c>
      <c r="AW284" s="32" t="s">
        <v>157</v>
      </c>
      <c r="AX284" s="32" t="s">
        <v>157</v>
      </c>
      <c r="AY284" s="32" t="s">
        <v>2622</v>
      </c>
      <c r="AZ284" s="32" t="s">
        <v>164</v>
      </c>
      <c r="BA284" s="32" t="s">
        <v>2619</v>
      </c>
      <c r="BB284" s="32" t="s">
        <v>273</v>
      </c>
      <c r="BC284" s="32" t="s">
        <v>233</v>
      </c>
      <c r="BD284" s="32" t="s">
        <v>157</v>
      </c>
      <c r="BE284" s="32" t="s">
        <v>2620</v>
      </c>
      <c r="BF284" s="32" t="s">
        <v>186</v>
      </c>
      <c r="BG284" s="32" t="s">
        <v>2620</v>
      </c>
      <c r="BH284" s="32" t="s">
        <v>157</v>
      </c>
      <c r="BI284" s="32" t="s">
        <v>626</v>
      </c>
      <c r="BJ284" s="32" t="s">
        <v>157</v>
      </c>
      <c r="BK284" s="32" t="s">
        <v>2621</v>
      </c>
      <c r="BL284" s="32" t="s">
        <v>157</v>
      </c>
      <c r="BM284" s="32" t="s">
        <v>157</v>
      </c>
      <c r="BN284" s="33" t="s">
        <v>164</v>
      </c>
      <c r="BO284" s="33" t="s">
        <v>970</v>
      </c>
      <c r="BP284" s="33" t="s">
        <v>470</v>
      </c>
      <c r="BQ284" s="33" t="s">
        <v>167</v>
      </c>
      <c r="BR284" s="33" t="s">
        <v>157</v>
      </c>
      <c r="BS284" s="33" t="s">
        <v>647</v>
      </c>
      <c r="BT284" s="33" t="s">
        <v>647</v>
      </c>
      <c r="BU284" s="34" t="s">
        <v>164</v>
      </c>
      <c r="BV284" s="34" t="s">
        <v>762</v>
      </c>
      <c r="BW284" s="34" t="s">
        <v>164</v>
      </c>
      <c r="BX284" s="34" t="s">
        <v>970</v>
      </c>
      <c r="BY284" s="35" t="s">
        <v>2623</v>
      </c>
      <c r="BZ284" s="35" t="s">
        <v>1326</v>
      </c>
      <c r="CA284" s="35" t="s">
        <v>157</v>
      </c>
    </row>
    <row r="285" spans="1:79" ht="30" x14ac:dyDescent="0.25">
      <c r="A285" s="30" t="s">
        <v>5929</v>
      </c>
      <c r="B285" s="43" t="e">
        <f>VLOOKUP(A285,'2018 Yes Tab'!A$2:B$307,2,FALSE)</f>
        <v>#N/A</v>
      </c>
      <c r="C285" s="43"/>
      <c r="D285" s="30" t="s">
        <v>4664</v>
      </c>
      <c r="E285" s="30" t="s">
        <v>4665</v>
      </c>
      <c r="F285" s="51">
        <f>VLOOKUP(A285,Population!A254:C1197,2,FALSE)</f>
        <v>369</v>
      </c>
      <c r="G285" s="30" t="s">
        <v>164</v>
      </c>
      <c r="H285" s="31" t="s">
        <v>1268</v>
      </c>
      <c r="I285" s="31" t="s">
        <v>164</v>
      </c>
      <c r="J285" s="31" t="s">
        <v>831</v>
      </c>
      <c r="K285" s="31" t="s">
        <v>233</v>
      </c>
      <c r="L285" s="31" t="s">
        <v>157</v>
      </c>
      <c r="M285" s="31" t="s">
        <v>524</v>
      </c>
      <c r="N285" s="31" t="s">
        <v>4666</v>
      </c>
      <c r="O285" s="31" t="s">
        <v>505</v>
      </c>
      <c r="P285" s="31" t="s">
        <v>1342</v>
      </c>
      <c r="Q285" s="31" t="s">
        <v>157</v>
      </c>
      <c r="R285" s="31" t="s">
        <v>1674</v>
      </c>
      <c r="S285" s="31" t="s">
        <v>164</v>
      </c>
      <c r="T285" s="31" t="s">
        <v>831</v>
      </c>
      <c r="U285" s="31" t="s">
        <v>233</v>
      </c>
      <c r="V285" s="31" t="s">
        <v>157</v>
      </c>
      <c r="W285" s="31" t="s">
        <v>524</v>
      </c>
      <c r="X285" s="31" t="s">
        <v>4666</v>
      </c>
      <c r="Y285" s="31" t="s">
        <v>4667</v>
      </c>
      <c r="Z285" s="31" t="s">
        <v>4668</v>
      </c>
      <c r="AA285" s="31" t="s">
        <v>157</v>
      </c>
      <c r="AB285" s="31" t="s">
        <v>259</v>
      </c>
      <c r="AC285" s="31" t="s">
        <v>157</v>
      </c>
      <c r="AD285" s="31" t="s">
        <v>157</v>
      </c>
      <c r="AE285" s="31" t="s">
        <v>157</v>
      </c>
      <c r="AF285" s="31" t="s">
        <v>157</v>
      </c>
      <c r="AG285" s="31" t="s">
        <v>4669</v>
      </c>
      <c r="AH285" s="32" t="s">
        <v>4670</v>
      </c>
      <c r="AI285" s="32" t="s">
        <v>444</v>
      </c>
      <c r="AJ285" s="32" t="s">
        <v>4671</v>
      </c>
      <c r="AK285" s="32" t="s">
        <v>164</v>
      </c>
      <c r="AL285" s="32" t="s">
        <v>4671</v>
      </c>
      <c r="AM285" s="32" t="s">
        <v>524</v>
      </c>
      <c r="AN285" s="32" t="s">
        <v>233</v>
      </c>
      <c r="AO285" s="32" t="s">
        <v>157</v>
      </c>
      <c r="AP285" s="32" t="s">
        <v>4672</v>
      </c>
      <c r="AQ285" s="32" t="s">
        <v>157</v>
      </c>
      <c r="AR285" s="32" t="s">
        <v>4671</v>
      </c>
      <c r="AS285" s="32" t="s">
        <v>157</v>
      </c>
      <c r="AT285" s="32" t="s">
        <v>259</v>
      </c>
      <c r="AU285" s="32" t="s">
        <v>157</v>
      </c>
      <c r="AV285" s="32" t="s">
        <v>157</v>
      </c>
      <c r="AW285" s="32" t="s">
        <v>157</v>
      </c>
      <c r="AX285" s="32" t="s">
        <v>157</v>
      </c>
      <c r="AY285" s="32" t="s">
        <v>4671</v>
      </c>
      <c r="AZ285" s="32" t="s">
        <v>164</v>
      </c>
      <c r="BA285" s="32" t="s">
        <v>4671</v>
      </c>
      <c r="BB285" s="32" t="s">
        <v>524</v>
      </c>
      <c r="BC285" s="32" t="s">
        <v>233</v>
      </c>
      <c r="BD285" s="32" t="s">
        <v>157</v>
      </c>
      <c r="BE285" s="32" t="s">
        <v>4672</v>
      </c>
      <c r="BF285" s="32" t="s">
        <v>157</v>
      </c>
      <c r="BG285" s="32" t="s">
        <v>4671</v>
      </c>
      <c r="BH285" s="32" t="s">
        <v>157</v>
      </c>
      <c r="BI285" s="32" t="s">
        <v>259</v>
      </c>
      <c r="BJ285" s="32" t="s">
        <v>157</v>
      </c>
      <c r="BK285" s="32" t="s">
        <v>157</v>
      </c>
      <c r="BL285" s="32" t="s">
        <v>157</v>
      </c>
      <c r="BM285" s="32" t="s">
        <v>157</v>
      </c>
      <c r="BN285" s="33" t="s">
        <v>162</v>
      </c>
      <c r="BO285" s="33" t="s">
        <v>157</v>
      </c>
      <c r="BP285" s="33" t="s">
        <v>157</v>
      </c>
      <c r="BQ285" s="33" t="s">
        <v>157</v>
      </c>
      <c r="BR285" s="33" t="s">
        <v>157</v>
      </c>
      <c r="BS285" s="33" t="s">
        <v>157</v>
      </c>
      <c r="BT285" s="33" t="s">
        <v>157</v>
      </c>
      <c r="BU285" s="34" t="s">
        <v>162</v>
      </c>
      <c r="BV285" s="34" t="s">
        <v>157</v>
      </c>
      <c r="BW285" s="34" t="s">
        <v>164</v>
      </c>
      <c r="BX285" s="34" t="s">
        <v>704</v>
      </c>
      <c r="BY285" s="35" t="s">
        <v>162</v>
      </c>
      <c r="BZ285" s="35" t="s">
        <v>162</v>
      </c>
      <c r="CA285" s="35" t="s">
        <v>162</v>
      </c>
    </row>
    <row r="286" spans="1:79" ht="75" x14ac:dyDescent="0.25">
      <c r="A286" s="30" t="s">
        <v>5109</v>
      </c>
      <c r="B286" s="43" t="e">
        <f>VLOOKUP(A286,'2018 Yes Tab'!A$2:B$307,2,FALSE)</f>
        <v>#N/A</v>
      </c>
      <c r="C286" s="43"/>
      <c r="D286" s="30" t="s">
        <v>5110</v>
      </c>
      <c r="E286" s="30" t="s">
        <v>5111</v>
      </c>
      <c r="F286" s="51">
        <f>VLOOKUP(A286,Population!A255:C1198,2,FALSE)</f>
        <v>383</v>
      </c>
      <c r="G286" s="30" t="s">
        <v>164</v>
      </c>
      <c r="H286" s="31" t="s">
        <v>976</v>
      </c>
      <c r="I286" s="31" t="s">
        <v>164</v>
      </c>
      <c r="J286" s="31" t="s">
        <v>5112</v>
      </c>
      <c r="K286" s="31" t="s">
        <v>233</v>
      </c>
      <c r="L286" s="31" t="s">
        <v>157</v>
      </c>
      <c r="M286" s="31" t="s">
        <v>503</v>
      </c>
      <c r="N286" s="31" t="s">
        <v>5113</v>
      </c>
      <c r="O286" s="31" t="s">
        <v>5114</v>
      </c>
      <c r="P286" s="31" t="s">
        <v>5115</v>
      </c>
      <c r="Q286" s="31" t="s">
        <v>157</v>
      </c>
      <c r="R286" s="31" t="s">
        <v>959</v>
      </c>
      <c r="S286" s="31" t="s">
        <v>164</v>
      </c>
      <c r="T286" s="31" t="s">
        <v>5116</v>
      </c>
      <c r="U286" s="31" t="s">
        <v>233</v>
      </c>
      <c r="V286" s="31" t="s">
        <v>157</v>
      </c>
      <c r="W286" s="31" t="s">
        <v>503</v>
      </c>
      <c r="X286" s="31" t="s">
        <v>5113</v>
      </c>
      <c r="Y286" s="31" t="s">
        <v>5117</v>
      </c>
      <c r="Z286" s="31" t="s">
        <v>5118</v>
      </c>
      <c r="AA286" s="31" t="s">
        <v>157</v>
      </c>
      <c r="AB286" s="31" t="s">
        <v>373</v>
      </c>
      <c r="AC286" s="31" t="s">
        <v>5119</v>
      </c>
      <c r="AD286" s="31" t="s">
        <v>5120</v>
      </c>
      <c r="AE286" s="31" t="s">
        <v>157</v>
      </c>
      <c r="AF286" s="31" t="s">
        <v>157</v>
      </c>
      <c r="AG286" s="31" t="s">
        <v>341</v>
      </c>
      <c r="AH286" s="32" t="s">
        <v>5121</v>
      </c>
      <c r="AI286" s="32" t="s">
        <v>344</v>
      </c>
      <c r="AJ286" s="32" t="s">
        <v>2048</v>
      </c>
      <c r="AK286" s="32" t="s">
        <v>164</v>
      </c>
      <c r="AL286" s="32" t="s">
        <v>710</v>
      </c>
      <c r="AM286" s="32" t="s">
        <v>5122</v>
      </c>
      <c r="AN286" s="32" t="s">
        <v>233</v>
      </c>
      <c r="AO286" s="32" t="s">
        <v>157</v>
      </c>
      <c r="AP286" s="32" t="s">
        <v>5123</v>
      </c>
      <c r="AQ286" s="32" t="s">
        <v>157</v>
      </c>
      <c r="AR286" s="32" t="s">
        <v>157</v>
      </c>
      <c r="AS286" s="32" t="s">
        <v>5124</v>
      </c>
      <c r="AT286" s="32" t="s">
        <v>626</v>
      </c>
      <c r="AU286" s="32" t="s">
        <v>5125</v>
      </c>
      <c r="AV286" s="32" t="s">
        <v>5126</v>
      </c>
      <c r="AW286" s="32" t="s">
        <v>157</v>
      </c>
      <c r="AX286" s="32" t="s">
        <v>157</v>
      </c>
      <c r="AY286" s="32" t="s">
        <v>710</v>
      </c>
      <c r="AZ286" s="32" t="s">
        <v>164</v>
      </c>
      <c r="BA286" s="32" t="s">
        <v>710</v>
      </c>
      <c r="BB286" s="32" t="s">
        <v>524</v>
      </c>
      <c r="BC286" s="32" t="s">
        <v>233</v>
      </c>
      <c r="BD286" s="32" t="s">
        <v>157</v>
      </c>
      <c r="BE286" s="32" t="s">
        <v>5127</v>
      </c>
      <c r="BF286" s="32" t="s">
        <v>157</v>
      </c>
      <c r="BG286" s="32" t="s">
        <v>157</v>
      </c>
      <c r="BH286" s="32" t="s">
        <v>5128</v>
      </c>
      <c r="BI286" s="32" t="s">
        <v>626</v>
      </c>
      <c r="BJ286" s="32" t="s">
        <v>2047</v>
      </c>
      <c r="BK286" s="32" t="s">
        <v>1164</v>
      </c>
      <c r="BL286" s="32" t="s">
        <v>157</v>
      </c>
      <c r="BM286" s="32" t="s">
        <v>157</v>
      </c>
      <c r="BN286" s="33" t="s">
        <v>162</v>
      </c>
      <c r="BO286" s="33" t="s">
        <v>157</v>
      </c>
      <c r="BP286" s="33" t="s">
        <v>157</v>
      </c>
      <c r="BQ286" s="33" t="s">
        <v>157</v>
      </c>
      <c r="BR286" s="33" t="s">
        <v>157</v>
      </c>
      <c r="BS286" s="33" t="s">
        <v>157</v>
      </c>
      <c r="BT286" s="33" t="s">
        <v>157</v>
      </c>
      <c r="BU286" s="34" t="s">
        <v>162</v>
      </c>
      <c r="BV286" s="34" t="s">
        <v>157</v>
      </c>
      <c r="BW286" s="34" t="s">
        <v>164</v>
      </c>
      <c r="BX286" s="34" t="s">
        <v>5129</v>
      </c>
      <c r="BY286" s="35" t="s">
        <v>5130</v>
      </c>
      <c r="BZ286" s="35" t="s">
        <v>5131</v>
      </c>
      <c r="CA286" s="35" t="s">
        <v>157</v>
      </c>
    </row>
    <row r="287" spans="1:79" ht="60" x14ac:dyDescent="0.25">
      <c r="A287" s="30" t="s">
        <v>5240</v>
      </c>
      <c r="B287" s="43" t="e">
        <f>VLOOKUP(A287,'2018 Yes Tab'!A$2:B$307,2,FALSE)</f>
        <v>#N/A</v>
      </c>
      <c r="C287" s="43"/>
      <c r="D287" s="30" t="s">
        <v>5241</v>
      </c>
      <c r="E287" s="30" t="s">
        <v>5242</v>
      </c>
      <c r="F287" s="51">
        <f>VLOOKUP(A287,Population!A257:C1200,2,FALSE)</f>
        <v>1404</v>
      </c>
      <c r="G287" s="30" t="s">
        <v>164</v>
      </c>
      <c r="H287" s="31" t="s">
        <v>5243</v>
      </c>
      <c r="I287" s="31" t="s">
        <v>164</v>
      </c>
      <c r="J287" s="31" t="s">
        <v>243</v>
      </c>
      <c r="K287" s="31" t="s">
        <v>233</v>
      </c>
      <c r="L287" s="31" t="s">
        <v>157</v>
      </c>
      <c r="M287" s="31" t="s">
        <v>340</v>
      </c>
      <c r="N287" s="31" t="s">
        <v>5244</v>
      </c>
      <c r="O287" s="31" t="s">
        <v>5245</v>
      </c>
      <c r="P287" s="31" t="s">
        <v>5246</v>
      </c>
      <c r="Q287" s="31" t="s">
        <v>157</v>
      </c>
      <c r="R287" s="31" t="s">
        <v>186</v>
      </c>
      <c r="S287" s="31" t="s">
        <v>164</v>
      </c>
      <c r="T287" s="31" t="s">
        <v>243</v>
      </c>
      <c r="U287" s="31" t="s">
        <v>233</v>
      </c>
      <c r="V287" s="31" t="s">
        <v>157</v>
      </c>
      <c r="W287" s="31" t="s">
        <v>340</v>
      </c>
      <c r="X287" s="31" t="s">
        <v>5247</v>
      </c>
      <c r="Y287" s="31" t="s">
        <v>5248</v>
      </c>
      <c r="Z287" s="31" t="s">
        <v>5249</v>
      </c>
      <c r="AA287" s="31" t="s">
        <v>157</v>
      </c>
      <c r="AB287" s="31" t="s">
        <v>259</v>
      </c>
      <c r="AC287" s="31" t="s">
        <v>157</v>
      </c>
      <c r="AD287" s="31" t="s">
        <v>157</v>
      </c>
      <c r="AE287" s="31" t="s">
        <v>157</v>
      </c>
      <c r="AF287" s="31" t="s">
        <v>157</v>
      </c>
      <c r="AG287" s="31" t="s">
        <v>157</v>
      </c>
      <c r="AH287" s="32" t="s">
        <v>5250</v>
      </c>
      <c r="AI287" s="32" t="s">
        <v>594</v>
      </c>
      <c r="AJ287" s="32" t="s">
        <v>595</v>
      </c>
      <c r="AK287" s="32" t="s">
        <v>164</v>
      </c>
      <c r="AL287" s="32" t="s">
        <v>5251</v>
      </c>
      <c r="AM287" s="32" t="s">
        <v>340</v>
      </c>
      <c r="AN287" s="32" t="s">
        <v>233</v>
      </c>
      <c r="AO287" s="32" t="s">
        <v>157</v>
      </c>
      <c r="AP287" s="32" t="s">
        <v>5252</v>
      </c>
      <c r="AQ287" s="32" t="s">
        <v>157</v>
      </c>
      <c r="AR287" s="32" t="s">
        <v>5253</v>
      </c>
      <c r="AS287" s="32" t="s">
        <v>157</v>
      </c>
      <c r="AT287" s="32" t="s">
        <v>259</v>
      </c>
      <c r="AU287" s="32" t="s">
        <v>157</v>
      </c>
      <c r="AV287" s="32" t="s">
        <v>157</v>
      </c>
      <c r="AW287" s="32" t="s">
        <v>157</v>
      </c>
      <c r="AX287" s="32" t="s">
        <v>157</v>
      </c>
      <c r="AY287" s="32" t="s">
        <v>623</v>
      </c>
      <c r="AZ287" s="32" t="s">
        <v>164</v>
      </c>
      <c r="BA287" s="32" t="s">
        <v>5251</v>
      </c>
      <c r="BB287" s="32" t="s">
        <v>340</v>
      </c>
      <c r="BC287" s="32" t="s">
        <v>233</v>
      </c>
      <c r="BD287" s="32" t="s">
        <v>157</v>
      </c>
      <c r="BE287" s="32" t="s">
        <v>5252</v>
      </c>
      <c r="BF287" s="32" t="s">
        <v>157</v>
      </c>
      <c r="BG287" s="32" t="s">
        <v>5253</v>
      </c>
      <c r="BH287" s="32" t="s">
        <v>157</v>
      </c>
      <c r="BI287" s="32" t="s">
        <v>259</v>
      </c>
      <c r="BJ287" s="32" t="s">
        <v>157</v>
      </c>
      <c r="BK287" s="32" t="s">
        <v>157</v>
      </c>
      <c r="BL287" s="32" t="s">
        <v>157</v>
      </c>
      <c r="BM287" s="32" t="s">
        <v>157</v>
      </c>
      <c r="BN287" s="33" t="s">
        <v>162</v>
      </c>
      <c r="BO287" s="33" t="s">
        <v>157</v>
      </c>
      <c r="BP287" s="33" t="s">
        <v>157</v>
      </c>
      <c r="BQ287" s="33" t="s">
        <v>157</v>
      </c>
      <c r="BR287" s="33" t="s">
        <v>157</v>
      </c>
      <c r="BS287" s="33" t="s">
        <v>157</v>
      </c>
      <c r="BT287" s="33" t="s">
        <v>157</v>
      </c>
      <c r="BU287" s="34" t="s">
        <v>162</v>
      </c>
      <c r="BV287" s="34" t="s">
        <v>157</v>
      </c>
      <c r="BW287" s="34" t="s">
        <v>162</v>
      </c>
      <c r="BX287" s="34" t="s">
        <v>157</v>
      </c>
      <c r="BY287" s="35" t="s">
        <v>5254</v>
      </c>
      <c r="BZ287" s="35" t="s">
        <v>5255</v>
      </c>
      <c r="CA287" s="35" t="s">
        <v>157</v>
      </c>
    </row>
    <row r="288" spans="1:79" ht="75" x14ac:dyDescent="0.25">
      <c r="A288" s="30" t="s">
        <v>2889</v>
      </c>
      <c r="B288" s="43" t="e">
        <f>VLOOKUP(A288,'2018 Yes Tab'!A$2:B$307,2,FALSE)</f>
        <v>#N/A</v>
      </c>
      <c r="C288" s="43"/>
      <c r="D288" s="30" t="s">
        <v>2890</v>
      </c>
      <c r="E288" s="30" t="s">
        <v>2891</v>
      </c>
      <c r="F288" s="51">
        <f>VLOOKUP(A288,Population!A261:C1204,2,FALSE)</f>
        <v>319</v>
      </c>
      <c r="G288" s="30" t="s">
        <v>164</v>
      </c>
      <c r="H288" s="31" t="s">
        <v>2892</v>
      </c>
      <c r="I288" s="31" t="s">
        <v>164</v>
      </c>
      <c r="J288" s="31" t="s">
        <v>959</v>
      </c>
      <c r="K288" s="31" t="s">
        <v>233</v>
      </c>
      <c r="L288" s="31" t="s">
        <v>157</v>
      </c>
      <c r="M288" s="31" t="s">
        <v>503</v>
      </c>
      <c r="N288" s="31" t="s">
        <v>2893</v>
      </c>
      <c r="O288" s="31" t="s">
        <v>523</v>
      </c>
      <c r="P288" s="31" t="s">
        <v>2894</v>
      </c>
      <c r="Q288" s="31" t="s">
        <v>2895</v>
      </c>
      <c r="R288" s="31" t="s">
        <v>830</v>
      </c>
      <c r="S288" s="31" t="s">
        <v>162</v>
      </c>
      <c r="T288" s="31" t="s">
        <v>157</v>
      </c>
      <c r="U288" s="31" t="s">
        <v>157</v>
      </c>
      <c r="V288" s="31" t="s">
        <v>157</v>
      </c>
      <c r="W288" s="31" t="s">
        <v>157</v>
      </c>
      <c r="X288" s="31" t="s">
        <v>157</v>
      </c>
      <c r="Y288" s="31" t="s">
        <v>2896</v>
      </c>
      <c r="Z288" s="31" t="s">
        <v>1052</v>
      </c>
      <c r="AA288" s="31" t="s">
        <v>2897</v>
      </c>
      <c r="AB288" s="31" t="s">
        <v>259</v>
      </c>
      <c r="AC288" s="31" t="s">
        <v>157</v>
      </c>
      <c r="AD288" s="31" t="s">
        <v>157</v>
      </c>
      <c r="AE288" s="31" t="s">
        <v>157</v>
      </c>
      <c r="AF288" s="31" t="s">
        <v>157</v>
      </c>
      <c r="AG288" s="31" t="s">
        <v>580</v>
      </c>
      <c r="AH288" s="32" t="s">
        <v>2898</v>
      </c>
      <c r="AI288" s="32" t="s">
        <v>176</v>
      </c>
      <c r="AJ288" s="32" t="s">
        <v>2899</v>
      </c>
      <c r="AK288" s="32" t="s">
        <v>164</v>
      </c>
      <c r="AL288" s="32" t="s">
        <v>2900</v>
      </c>
      <c r="AM288" s="32" t="s">
        <v>2901</v>
      </c>
      <c r="AN288" s="32" t="s">
        <v>157</v>
      </c>
      <c r="AO288" s="32" t="s">
        <v>157</v>
      </c>
      <c r="AP288" s="32" t="s">
        <v>157</v>
      </c>
      <c r="AQ288" s="32" t="s">
        <v>157</v>
      </c>
      <c r="AR288" s="32" t="s">
        <v>157</v>
      </c>
      <c r="AS288" s="32" t="s">
        <v>157</v>
      </c>
      <c r="AT288" s="32" t="s">
        <v>2902</v>
      </c>
      <c r="AU288" s="32" t="s">
        <v>157</v>
      </c>
      <c r="AV288" s="32" t="s">
        <v>157</v>
      </c>
      <c r="AW288" s="32" t="s">
        <v>2903</v>
      </c>
      <c r="AX288" s="32" t="s">
        <v>2904</v>
      </c>
      <c r="AY288" s="32" t="s">
        <v>2905</v>
      </c>
      <c r="AZ288" s="32" t="s">
        <v>162</v>
      </c>
      <c r="BA288" s="32" t="s">
        <v>157</v>
      </c>
      <c r="BB288" s="32" t="s">
        <v>157</v>
      </c>
      <c r="BC288" s="32" t="s">
        <v>157</v>
      </c>
      <c r="BD288" s="32" t="s">
        <v>157</v>
      </c>
      <c r="BE288" s="32" t="s">
        <v>157</v>
      </c>
      <c r="BF288" s="32" t="s">
        <v>157</v>
      </c>
      <c r="BG288" s="32" t="s">
        <v>157</v>
      </c>
      <c r="BH288" s="32" t="s">
        <v>157</v>
      </c>
      <c r="BI288" s="32" t="s">
        <v>323</v>
      </c>
      <c r="BJ288" s="32" t="s">
        <v>157</v>
      </c>
      <c r="BK288" s="32" t="s">
        <v>157</v>
      </c>
      <c r="BL288" s="32" t="s">
        <v>157</v>
      </c>
      <c r="BM288" s="32" t="s">
        <v>2906</v>
      </c>
      <c r="BN288" s="33" t="s">
        <v>162</v>
      </c>
      <c r="BO288" s="33" t="s">
        <v>157</v>
      </c>
      <c r="BP288" s="33" t="s">
        <v>157</v>
      </c>
      <c r="BQ288" s="33" t="s">
        <v>157</v>
      </c>
      <c r="BR288" s="33" t="s">
        <v>157</v>
      </c>
      <c r="BS288" s="33" t="s">
        <v>157</v>
      </c>
      <c r="BT288" s="33" t="s">
        <v>157</v>
      </c>
      <c r="BU288" s="34" t="s">
        <v>162</v>
      </c>
      <c r="BV288" s="34" t="s">
        <v>157</v>
      </c>
      <c r="BW288" s="34" t="s">
        <v>164</v>
      </c>
      <c r="BX288" s="34" t="s">
        <v>2907</v>
      </c>
      <c r="BY288" s="35" t="s">
        <v>2908</v>
      </c>
      <c r="BZ288" s="35" t="s">
        <v>580</v>
      </c>
      <c r="CA288" s="35" t="s">
        <v>157</v>
      </c>
    </row>
    <row r="289" spans="1:79" ht="30" x14ac:dyDescent="0.25">
      <c r="A289" s="30" t="s">
        <v>5704</v>
      </c>
      <c r="B289" s="43" t="e">
        <f>VLOOKUP(A289,'2018 Yes Tab'!A$2:B$307,2,FALSE)</f>
        <v>#N/A</v>
      </c>
      <c r="C289" s="43"/>
      <c r="D289" s="30" t="s">
        <v>5705</v>
      </c>
      <c r="E289" s="30" t="s">
        <v>5706</v>
      </c>
      <c r="F289" s="51">
        <f>VLOOKUP(A289,Population!A262:C1205,2,FALSE)</f>
        <v>5188</v>
      </c>
      <c r="G289" s="30" t="s">
        <v>164</v>
      </c>
      <c r="H289" s="31" t="s">
        <v>5707</v>
      </c>
      <c r="I289" s="31" t="s">
        <v>164</v>
      </c>
      <c r="J289" s="31" t="s">
        <v>5708</v>
      </c>
      <c r="K289" s="31" t="s">
        <v>233</v>
      </c>
      <c r="L289" s="31" t="s">
        <v>157</v>
      </c>
      <c r="M289" s="31" t="s">
        <v>273</v>
      </c>
      <c r="N289" s="31" t="s">
        <v>5709</v>
      </c>
      <c r="O289" s="31" t="s">
        <v>5710</v>
      </c>
      <c r="P289" s="31" t="s">
        <v>2960</v>
      </c>
      <c r="Q289" s="31" t="s">
        <v>5709</v>
      </c>
      <c r="R289" s="31" t="s">
        <v>716</v>
      </c>
      <c r="S289" s="31" t="s">
        <v>164</v>
      </c>
      <c r="T289" s="31" t="s">
        <v>5708</v>
      </c>
      <c r="U289" s="31" t="s">
        <v>233</v>
      </c>
      <c r="V289" s="31" t="s">
        <v>157</v>
      </c>
      <c r="W289" s="31" t="s">
        <v>273</v>
      </c>
      <c r="X289" s="31" t="s">
        <v>5709</v>
      </c>
      <c r="Y289" s="31" t="s">
        <v>5711</v>
      </c>
      <c r="Z289" s="31" t="s">
        <v>5712</v>
      </c>
      <c r="AA289" s="31" t="s">
        <v>5709</v>
      </c>
      <c r="AB289" s="31" t="s">
        <v>157</v>
      </c>
      <c r="AC289" s="31" t="s">
        <v>157</v>
      </c>
      <c r="AD289" s="31" t="s">
        <v>157</v>
      </c>
      <c r="AE289" s="31" t="s">
        <v>157</v>
      </c>
      <c r="AF289" s="31" t="s">
        <v>157</v>
      </c>
      <c r="AG289" s="31" t="s">
        <v>5709</v>
      </c>
      <c r="AH289" s="32" t="s">
        <v>5707</v>
      </c>
      <c r="AI289" s="32" t="s">
        <v>716</v>
      </c>
      <c r="AJ289" s="32" t="s">
        <v>5713</v>
      </c>
      <c r="AK289" s="32" t="s">
        <v>164</v>
      </c>
      <c r="AL289" s="32" t="s">
        <v>965</v>
      </c>
      <c r="AM289" s="32" t="s">
        <v>273</v>
      </c>
      <c r="AN289" s="32" t="s">
        <v>233</v>
      </c>
      <c r="AO289" s="32" t="s">
        <v>157</v>
      </c>
      <c r="AP289" s="32" t="s">
        <v>965</v>
      </c>
      <c r="AQ289" s="32" t="s">
        <v>157</v>
      </c>
      <c r="AR289" s="32" t="s">
        <v>157</v>
      </c>
      <c r="AS289" s="32" t="s">
        <v>5709</v>
      </c>
      <c r="AT289" s="32" t="s">
        <v>323</v>
      </c>
      <c r="AU289" s="32" t="s">
        <v>157</v>
      </c>
      <c r="AV289" s="32" t="s">
        <v>157</v>
      </c>
      <c r="AW289" s="32" t="s">
        <v>157</v>
      </c>
      <c r="AX289" s="32" t="s">
        <v>5714</v>
      </c>
      <c r="AY289" s="32" t="s">
        <v>965</v>
      </c>
      <c r="AZ289" s="32" t="s">
        <v>164</v>
      </c>
      <c r="BA289" s="32" t="s">
        <v>965</v>
      </c>
      <c r="BB289" s="32" t="s">
        <v>273</v>
      </c>
      <c r="BC289" s="32" t="s">
        <v>233</v>
      </c>
      <c r="BD289" s="32" t="s">
        <v>157</v>
      </c>
      <c r="BE289" s="32" t="s">
        <v>5715</v>
      </c>
      <c r="BF289" s="32" t="s">
        <v>157</v>
      </c>
      <c r="BG289" s="32" t="s">
        <v>5709</v>
      </c>
      <c r="BH289" s="32" t="s">
        <v>157</v>
      </c>
      <c r="BI289" s="32" t="s">
        <v>323</v>
      </c>
      <c r="BJ289" s="32" t="s">
        <v>157</v>
      </c>
      <c r="BK289" s="32" t="s">
        <v>157</v>
      </c>
      <c r="BL289" s="32" t="s">
        <v>157</v>
      </c>
      <c r="BM289" s="32" t="s">
        <v>5716</v>
      </c>
      <c r="BN289" s="33" t="s">
        <v>162</v>
      </c>
      <c r="BO289" s="33" t="s">
        <v>157</v>
      </c>
      <c r="BP289" s="33" t="s">
        <v>157</v>
      </c>
      <c r="BQ289" s="33" t="s">
        <v>157</v>
      </c>
      <c r="BR289" s="33" t="s">
        <v>157</v>
      </c>
      <c r="BS289" s="33" t="s">
        <v>157</v>
      </c>
      <c r="BT289" s="33" t="s">
        <v>157</v>
      </c>
      <c r="BU289" s="34" t="s">
        <v>162</v>
      </c>
      <c r="BV289" s="34" t="s">
        <v>157</v>
      </c>
      <c r="BW289" s="34" t="s">
        <v>162</v>
      </c>
      <c r="BX289" s="34" t="s">
        <v>157</v>
      </c>
      <c r="BY289" s="35" t="s">
        <v>5717</v>
      </c>
      <c r="BZ289" s="35" t="s">
        <v>162</v>
      </c>
      <c r="CA289" s="35" t="s">
        <v>157</v>
      </c>
    </row>
    <row r="290" spans="1:79" ht="60" x14ac:dyDescent="0.25">
      <c r="A290" s="30" t="s">
        <v>5955</v>
      </c>
      <c r="B290" s="43" t="e">
        <f>VLOOKUP(A290,'2018 Yes Tab'!A$2:B$307,2,FALSE)</f>
        <v>#N/A</v>
      </c>
      <c r="C290" s="43"/>
      <c r="D290" s="30" t="s">
        <v>5963</v>
      </c>
      <c r="E290" s="30" t="s">
        <v>5964</v>
      </c>
      <c r="F290" s="51">
        <f>VLOOKUP(A290,Population!A264:C1207,2,FALSE)</f>
        <v>2798</v>
      </c>
      <c r="G290" s="30" t="s">
        <v>164</v>
      </c>
      <c r="H290" s="31" t="s">
        <v>2398</v>
      </c>
      <c r="I290" s="31" t="s">
        <v>164</v>
      </c>
      <c r="J290" s="31" t="s">
        <v>2399</v>
      </c>
      <c r="K290" s="31" t="s">
        <v>233</v>
      </c>
      <c r="L290" s="31" t="s">
        <v>157</v>
      </c>
      <c r="M290" s="31" t="s">
        <v>503</v>
      </c>
      <c r="N290" s="31" t="s">
        <v>2400</v>
      </c>
      <c r="O290" s="31" t="s">
        <v>2401</v>
      </c>
      <c r="P290" s="31" t="s">
        <v>2402</v>
      </c>
      <c r="Q290" s="31" t="s">
        <v>157</v>
      </c>
      <c r="R290" s="31" t="s">
        <v>1053</v>
      </c>
      <c r="S290" s="31" t="s">
        <v>164</v>
      </c>
      <c r="T290" s="31" t="s">
        <v>2399</v>
      </c>
      <c r="U290" s="31" t="s">
        <v>233</v>
      </c>
      <c r="V290" s="31" t="s">
        <v>157</v>
      </c>
      <c r="W290" s="31" t="s">
        <v>503</v>
      </c>
      <c r="X290" s="31" t="s">
        <v>2400</v>
      </c>
      <c r="Y290" s="31" t="s">
        <v>1037</v>
      </c>
      <c r="Z290" s="31" t="s">
        <v>1037</v>
      </c>
      <c r="AA290" s="31" t="s">
        <v>157</v>
      </c>
      <c r="AB290" s="31" t="s">
        <v>259</v>
      </c>
      <c r="AC290" s="31" t="s">
        <v>157</v>
      </c>
      <c r="AD290" s="31" t="s">
        <v>157</v>
      </c>
      <c r="AE290" s="31" t="s">
        <v>157</v>
      </c>
      <c r="AF290" s="31" t="s">
        <v>157</v>
      </c>
      <c r="AG290" s="31" t="s">
        <v>157</v>
      </c>
      <c r="AH290" s="32" t="s">
        <v>2398</v>
      </c>
      <c r="AI290" s="32" t="s">
        <v>1053</v>
      </c>
      <c r="AJ290" s="32" t="s">
        <v>831</v>
      </c>
      <c r="AK290" s="32" t="s">
        <v>164</v>
      </c>
      <c r="AL290" s="32" t="s">
        <v>2403</v>
      </c>
      <c r="AM290" s="32" t="s">
        <v>273</v>
      </c>
      <c r="AN290" s="32" t="s">
        <v>233</v>
      </c>
      <c r="AO290" s="32" t="s">
        <v>157</v>
      </c>
      <c r="AP290" s="32" t="s">
        <v>2404</v>
      </c>
      <c r="AQ290" s="32" t="s">
        <v>157</v>
      </c>
      <c r="AR290" s="32" t="s">
        <v>2405</v>
      </c>
      <c r="AS290" s="32" t="s">
        <v>157</v>
      </c>
      <c r="AT290" s="32" t="s">
        <v>259</v>
      </c>
      <c r="AU290" s="32" t="s">
        <v>157</v>
      </c>
      <c r="AV290" s="32" t="s">
        <v>157</v>
      </c>
      <c r="AW290" s="32" t="s">
        <v>157</v>
      </c>
      <c r="AX290" s="32" t="s">
        <v>157</v>
      </c>
      <c r="AY290" s="32" t="s">
        <v>589</v>
      </c>
      <c r="AZ290" s="32" t="s">
        <v>164</v>
      </c>
      <c r="BA290" s="32" t="s">
        <v>2403</v>
      </c>
      <c r="BB290" s="32" t="s">
        <v>273</v>
      </c>
      <c r="BC290" s="32" t="s">
        <v>233</v>
      </c>
      <c r="BD290" s="32" t="s">
        <v>157</v>
      </c>
      <c r="BE290" s="32" t="s">
        <v>2406</v>
      </c>
      <c r="BF290" s="32" t="s">
        <v>2407</v>
      </c>
      <c r="BG290" s="32" t="s">
        <v>157</v>
      </c>
      <c r="BH290" s="32" t="s">
        <v>157</v>
      </c>
      <c r="BI290" s="32" t="s">
        <v>259</v>
      </c>
      <c r="BJ290" s="32" t="s">
        <v>157</v>
      </c>
      <c r="BK290" s="32" t="s">
        <v>157</v>
      </c>
      <c r="BL290" s="32" t="s">
        <v>157</v>
      </c>
      <c r="BM290" s="32" t="s">
        <v>157</v>
      </c>
      <c r="BN290" s="33" t="s">
        <v>164</v>
      </c>
      <c r="BO290" s="33" t="s">
        <v>2398</v>
      </c>
      <c r="BP290" s="33" t="s">
        <v>1053</v>
      </c>
      <c r="BQ290" s="33" t="s">
        <v>167</v>
      </c>
      <c r="BR290" s="33" t="s">
        <v>157</v>
      </c>
      <c r="BS290" s="33" t="s">
        <v>2408</v>
      </c>
      <c r="BT290" s="33" t="s">
        <v>2409</v>
      </c>
      <c r="BU290" s="34" t="s">
        <v>164</v>
      </c>
      <c r="BV290" s="34" t="s">
        <v>2410</v>
      </c>
      <c r="BW290" s="34" t="s">
        <v>162</v>
      </c>
      <c r="BX290" s="34" t="s">
        <v>157</v>
      </c>
      <c r="BY290" s="35" t="s">
        <v>2411</v>
      </c>
      <c r="BZ290" s="35" t="s">
        <v>2412</v>
      </c>
      <c r="CA290" s="35" t="s">
        <v>2413</v>
      </c>
    </row>
    <row r="291" spans="1:79" ht="105" x14ac:dyDescent="0.25">
      <c r="A291" s="30" t="s">
        <v>5719</v>
      </c>
      <c r="B291" s="43" t="e">
        <f>VLOOKUP(A291,'2018 Yes Tab'!A$2:B$307,2,FALSE)</f>
        <v>#N/A</v>
      </c>
      <c r="C291" s="43"/>
      <c r="D291" s="30" t="s">
        <v>5720</v>
      </c>
      <c r="E291" s="30" t="s">
        <v>5721</v>
      </c>
      <c r="F291" s="51">
        <f>VLOOKUP(A291,Population!A265:C1208,2,FALSE)</f>
        <v>7048</v>
      </c>
      <c r="G291" s="30" t="s">
        <v>164</v>
      </c>
      <c r="H291" s="31" t="s">
        <v>5073</v>
      </c>
      <c r="I291" s="31" t="s">
        <v>164</v>
      </c>
      <c r="J291" s="31" t="s">
        <v>5722</v>
      </c>
      <c r="K291" s="31" t="s">
        <v>233</v>
      </c>
      <c r="L291" s="31" t="s">
        <v>157</v>
      </c>
      <c r="M291" s="31" t="s">
        <v>340</v>
      </c>
      <c r="N291" s="31" t="s">
        <v>5723</v>
      </c>
      <c r="O291" s="31" t="s">
        <v>5724</v>
      </c>
      <c r="P291" s="31" t="s">
        <v>5725</v>
      </c>
      <c r="Q291" s="31" t="s">
        <v>157</v>
      </c>
      <c r="R291" s="31" t="s">
        <v>443</v>
      </c>
      <c r="S291" s="31" t="s">
        <v>164</v>
      </c>
      <c r="T291" s="31" t="s">
        <v>5726</v>
      </c>
      <c r="U291" s="31" t="s">
        <v>233</v>
      </c>
      <c r="V291" s="31" t="s">
        <v>157</v>
      </c>
      <c r="W291" s="31" t="s">
        <v>340</v>
      </c>
      <c r="X291" s="31" t="s">
        <v>5727</v>
      </c>
      <c r="Y291" s="31" t="s">
        <v>5728</v>
      </c>
      <c r="Z291" s="31" t="s">
        <v>5729</v>
      </c>
      <c r="AA291" s="31" t="s">
        <v>157</v>
      </c>
      <c r="AB291" s="31" t="s">
        <v>259</v>
      </c>
      <c r="AC291" s="31" t="s">
        <v>157</v>
      </c>
      <c r="AD291" s="31" t="s">
        <v>157</v>
      </c>
      <c r="AE291" s="31" t="s">
        <v>157</v>
      </c>
      <c r="AF291" s="31" t="s">
        <v>157</v>
      </c>
      <c r="AG291" s="31" t="s">
        <v>157</v>
      </c>
      <c r="AH291" s="32" t="s">
        <v>5730</v>
      </c>
      <c r="AI291" s="32" t="s">
        <v>1853</v>
      </c>
      <c r="AJ291" s="32" t="s">
        <v>3659</v>
      </c>
      <c r="AK291" s="32" t="s">
        <v>164</v>
      </c>
      <c r="AL291" s="32" t="s">
        <v>444</v>
      </c>
      <c r="AM291" s="32" t="s">
        <v>340</v>
      </c>
      <c r="AN291" s="32" t="s">
        <v>233</v>
      </c>
      <c r="AO291" s="32" t="s">
        <v>157</v>
      </c>
      <c r="AP291" s="32" t="s">
        <v>693</v>
      </c>
      <c r="AQ291" s="32" t="s">
        <v>157</v>
      </c>
      <c r="AR291" s="32" t="s">
        <v>157</v>
      </c>
      <c r="AS291" s="32" t="s">
        <v>5731</v>
      </c>
      <c r="AT291" s="32" t="s">
        <v>626</v>
      </c>
      <c r="AU291" s="32" t="s">
        <v>157</v>
      </c>
      <c r="AV291" s="32" t="s">
        <v>5732</v>
      </c>
      <c r="AW291" s="32" t="s">
        <v>157</v>
      </c>
      <c r="AX291" s="32" t="s">
        <v>157</v>
      </c>
      <c r="AY291" s="32" t="s">
        <v>5733</v>
      </c>
      <c r="AZ291" s="32" t="s">
        <v>164</v>
      </c>
      <c r="BA291" s="32" t="s">
        <v>444</v>
      </c>
      <c r="BB291" s="32" t="s">
        <v>340</v>
      </c>
      <c r="BC291" s="32" t="s">
        <v>233</v>
      </c>
      <c r="BD291" s="32" t="s">
        <v>157</v>
      </c>
      <c r="BE291" s="32" t="s">
        <v>5734</v>
      </c>
      <c r="BF291" s="32" t="s">
        <v>157</v>
      </c>
      <c r="BG291" s="32" t="s">
        <v>157</v>
      </c>
      <c r="BH291" s="32" t="s">
        <v>5731</v>
      </c>
      <c r="BI291" s="32" t="s">
        <v>626</v>
      </c>
      <c r="BJ291" s="32" t="s">
        <v>157</v>
      </c>
      <c r="BK291" s="32" t="s">
        <v>5732</v>
      </c>
      <c r="BL291" s="32" t="s">
        <v>157</v>
      </c>
      <c r="BM291" s="32" t="s">
        <v>157</v>
      </c>
      <c r="BN291" s="33" t="s">
        <v>164</v>
      </c>
      <c r="BO291" s="33" t="s">
        <v>5735</v>
      </c>
      <c r="BP291" s="33" t="s">
        <v>5736</v>
      </c>
      <c r="BQ291" s="33" t="s">
        <v>775</v>
      </c>
      <c r="BR291" s="33" t="s">
        <v>5737</v>
      </c>
      <c r="BS291" s="33" t="s">
        <v>157</v>
      </c>
      <c r="BT291" s="33" t="s">
        <v>5738</v>
      </c>
      <c r="BU291" s="34" t="s">
        <v>164</v>
      </c>
      <c r="BV291" s="34" t="s">
        <v>5739</v>
      </c>
      <c r="BW291" s="34" t="s">
        <v>164</v>
      </c>
      <c r="BX291" s="34" t="s">
        <v>5740</v>
      </c>
      <c r="BY291" s="35" t="s">
        <v>5741</v>
      </c>
      <c r="BZ291" s="35" t="s">
        <v>5742</v>
      </c>
      <c r="CA291" s="35" t="s">
        <v>5743</v>
      </c>
    </row>
    <row r="292" spans="1:79" ht="60" x14ac:dyDescent="0.25">
      <c r="A292" s="30" t="s">
        <v>1058</v>
      </c>
      <c r="B292" s="43" t="e">
        <f>VLOOKUP(A292,'2018 Yes Tab'!A$2:B$307,2,FALSE)</f>
        <v>#N/A</v>
      </c>
      <c r="C292" s="43"/>
      <c r="D292" s="30" t="s">
        <v>1059</v>
      </c>
      <c r="E292" s="30" t="s">
        <v>1060</v>
      </c>
      <c r="F292" s="51">
        <f>VLOOKUP(A292,Population!A267:C1210,2,FALSE)</f>
        <v>174</v>
      </c>
      <c r="G292" s="30" t="s">
        <v>164</v>
      </c>
      <c r="H292" s="31" t="s">
        <v>351</v>
      </c>
      <c r="I292" s="31" t="s">
        <v>164</v>
      </c>
      <c r="J292" s="31" t="s">
        <v>1061</v>
      </c>
      <c r="K292" s="31" t="s">
        <v>233</v>
      </c>
      <c r="L292" s="31" t="s">
        <v>157</v>
      </c>
      <c r="M292" s="31" t="s">
        <v>1062</v>
      </c>
      <c r="N292" s="31" t="s">
        <v>812</v>
      </c>
      <c r="O292" s="31" t="s">
        <v>955</v>
      </c>
      <c r="P292" s="31" t="s">
        <v>1063</v>
      </c>
      <c r="Q292" s="31" t="s">
        <v>157</v>
      </c>
      <c r="R292" s="31" t="s">
        <v>173</v>
      </c>
      <c r="S292" s="31" t="s">
        <v>164</v>
      </c>
      <c r="T292" s="31" t="s">
        <v>1061</v>
      </c>
      <c r="U292" s="31" t="s">
        <v>233</v>
      </c>
      <c r="V292" s="31" t="s">
        <v>157</v>
      </c>
      <c r="W292" s="31" t="s">
        <v>1062</v>
      </c>
      <c r="X292" s="31" t="s">
        <v>812</v>
      </c>
      <c r="Y292" s="31" t="s">
        <v>157</v>
      </c>
      <c r="Z292" s="31" t="s">
        <v>157</v>
      </c>
      <c r="AA292" s="31" t="s">
        <v>157</v>
      </c>
      <c r="AB292" s="31" t="s">
        <v>355</v>
      </c>
      <c r="AC292" s="31" t="s">
        <v>157</v>
      </c>
      <c r="AD292" s="31" t="s">
        <v>157</v>
      </c>
      <c r="AE292" s="31" t="s">
        <v>1064</v>
      </c>
      <c r="AF292" s="31" t="s">
        <v>157</v>
      </c>
      <c r="AG292" s="31" t="s">
        <v>157</v>
      </c>
      <c r="AH292" s="32" t="s">
        <v>351</v>
      </c>
      <c r="AI292" s="32" t="s">
        <v>173</v>
      </c>
      <c r="AJ292" s="32" t="s">
        <v>243</v>
      </c>
      <c r="AK292" s="32" t="s">
        <v>164</v>
      </c>
      <c r="AL292" s="32" t="s">
        <v>243</v>
      </c>
      <c r="AM292" s="32" t="s">
        <v>341</v>
      </c>
      <c r="AN292" s="32" t="s">
        <v>167</v>
      </c>
      <c r="AO292" s="32" t="s">
        <v>341</v>
      </c>
      <c r="AP292" s="32" t="s">
        <v>243</v>
      </c>
      <c r="AQ292" s="32" t="s">
        <v>157</v>
      </c>
      <c r="AR292" s="32" t="s">
        <v>157</v>
      </c>
      <c r="AS292" s="32" t="s">
        <v>1065</v>
      </c>
      <c r="AT292" s="32" t="s">
        <v>359</v>
      </c>
      <c r="AU292" s="32" t="s">
        <v>157</v>
      </c>
      <c r="AV292" s="32" t="s">
        <v>157</v>
      </c>
      <c r="AW292" s="32" t="s">
        <v>1066</v>
      </c>
      <c r="AX292" s="32" t="s">
        <v>157</v>
      </c>
      <c r="AY292" s="32" t="s">
        <v>243</v>
      </c>
      <c r="AZ292" s="32" t="s">
        <v>164</v>
      </c>
      <c r="BA292" s="32" t="s">
        <v>243</v>
      </c>
      <c r="BB292" s="32" t="s">
        <v>341</v>
      </c>
      <c r="BC292" s="32" t="s">
        <v>167</v>
      </c>
      <c r="BD292" s="32" t="s">
        <v>341</v>
      </c>
      <c r="BE292" s="32" t="s">
        <v>243</v>
      </c>
      <c r="BF292" s="32" t="s">
        <v>157</v>
      </c>
      <c r="BG292" s="32" t="s">
        <v>157</v>
      </c>
      <c r="BH292" s="32" t="s">
        <v>157</v>
      </c>
      <c r="BI292" s="32" t="s">
        <v>359</v>
      </c>
      <c r="BJ292" s="32" t="s">
        <v>157</v>
      </c>
      <c r="BK292" s="32" t="s">
        <v>157</v>
      </c>
      <c r="BL292" s="32" t="s">
        <v>1067</v>
      </c>
      <c r="BM292" s="32" t="s">
        <v>157</v>
      </c>
      <c r="BN292" s="33" t="s">
        <v>162</v>
      </c>
      <c r="BO292" s="33" t="s">
        <v>157</v>
      </c>
      <c r="BP292" s="33" t="s">
        <v>157</v>
      </c>
      <c r="BQ292" s="33" t="s">
        <v>157</v>
      </c>
      <c r="BR292" s="33" t="s">
        <v>157</v>
      </c>
      <c r="BS292" s="33" t="s">
        <v>157</v>
      </c>
      <c r="BT292" s="33" t="s">
        <v>157</v>
      </c>
      <c r="BU292" s="34" t="s">
        <v>162</v>
      </c>
      <c r="BV292" s="34" t="s">
        <v>157</v>
      </c>
      <c r="BW292" s="34" t="s">
        <v>162</v>
      </c>
      <c r="BX292" s="34" t="s">
        <v>157</v>
      </c>
      <c r="BY292" s="35" t="s">
        <v>1068</v>
      </c>
      <c r="BZ292" s="35" t="s">
        <v>162</v>
      </c>
      <c r="CA292" s="35" t="s">
        <v>157</v>
      </c>
    </row>
    <row r="293" spans="1:79" ht="90" x14ac:dyDescent="0.25">
      <c r="A293" s="30" t="s">
        <v>5841</v>
      </c>
      <c r="B293" s="43" t="e">
        <f>VLOOKUP(A293,'2018 Yes Tab'!A$2:B$307,2,FALSE)</f>
        <v>#N/A</v>
      </c>
      <c r="C293" s="43"/>
      <c r="D293" s="30" t="s">
        <v>5842</v>
      </c>
      <c r="E293" s="30" t="s">
        <v>5843</v>
      </c>
      <c r="F293" s="51">
        <f>VLOOKUP(A293,Population!A268:C1211,2,FALSE)</f>
        <v>11233</v>
      </c>
      <c r="G293" s="30" t="s">
        <v>164</v>
      </c>
      <c r="H293" s="31" t="s">
        <v>157</v>
      </c>
      <c r="I293" s="31" t="s">
        <v>164</v>
      </c>
      <c r="J293" s="31" t="s">
        <v>157</v>
      </c>
      <c r="K293" s="31" t="s">
        <v>157</v>
      </c>
      <c r="L293" s="31" t="s">
        <v>157</v>
      </c>
      <c r="M293" s="31" t="s">
        <v>157</v>
      </c>
      <c r="N293" s="31" t="s">
        <v>157</v>
      </c>
      <c r="O293" s="31" t="s">
        <v>157</v>
      </c>
      <c r="P293" s="31" t="s">
        <v>157</v>
      </c>
      <c r="Q293" s="31" t="s">
        <v>157</v>
      </c>
      <c r="R293" s="31" t="s">
        <v>157</v>
      </c>
      <c r="S293" s="31" t="s">
        <v>164</v>
      </c>
      <c r="T293" s="31" t="s">
        <v>157</v>
      </c>
      <c r="U293" s="31" t="s">
        <v>157</v>
      </c>
      <c r="V293" s="31" t="s">
        <v>157</v>
      </c>
      <c r="W293" s="31" t="s">
        <v>157</v>
      </c>
      <c r="X293" s="31" t="s">
        <v>157</v>
      </c>
      <c r="Y293" s="31" t="s">
        <v>157</v>
      </c>
      <c r="Z293" s="31" t="s">
        <v>157</v>
      </c>
      <c r="AA293" s="31" t="s">
        <v>157</v>
      </c>
      <c r="AB293" s="31" t="s">
        <v>157</v>
      </c>
      <c r="AC293" s="31" t="s">
        <v>157</v>
      </c>
      <c r="AD293" s="31" t="s">
        <v>157</v>
      </c>
      <c r="AE293" s="31" t="s">
        <v>157</v>
      </c>
      <c r="AF293" s="31" t="s">
        <v>157</v>
      </c>
      <c r="AG293" s="31" t="s">
        <v>157</v>
      </c>
      <c r="AH293" s="32" t="s">
        <v>157</v>
      </c>
      <c r="AI293" s="32" t="s">
        <v>157</v>
      </c>
      <c r="AJ293" s="32" t="s">
        <v>157</v>
      </c>
      <c r="AK293" s="32" t="s">
        <v>164</v>
      </c>
      <c r="AL293" s="32" t="s">
        <v>5844</v>
      </c>
      <c r="AM293" s="32" t="s">
        <v>5845</v>
      </c>
      <c r="AN293" s="32" t="s">
        <v>233</v>
      </c>
      <c r="AO293" s="32" t="s">
        <v>157</v>
      </c>
      <c r="AP293" s="32" t="s">
        <v>5846</v>
      </c>
      <c r="AQ293" s="32" t="s">
        <v>157</v>
      </c>
      <c r="AR293" s="32" t="s">
        <v>157</v>
      </c>
      <c r="AS293" s="32" t="s">
        <v>157</v>
      </c>
      <c r="AT293" s="32" t="s">
        <v>157</v>
      </c>
      <c r="AU293" s="32" t="s">
        <v>157</v>
      </c>
      <c r="AV293" s="32" t="s">
        <v>157</v>
      </c>
      <c r="AW293" s="32" t="s">
        <v>157</v>
      </c>
      <c r="AX293" s="32" t="s">
        <v>157</v>
      </c>
      <c r="AY293" s="32" t="s">
        <v>157</v>
      </c>
      <c r="AZ293" s="32" t="s">
        <v>164</v>
      </c>
      <c r="BA293" s="32" t="s">
        <v>5847</v>
      </c>
      <c r="BB293" s="32" t="s">
        <v>1160</v>
      </c>
      <c r="BC293" s="32" t="s">
        <v>233</v>
      </c>
      <c r="BD293" s="32" t="s">
        <v>157</v>
      </c>
      <c r="BE293" s="32" t="s">
        <v>5848</v>
      </c>
      <c r="BF293" s="32" t="s">
        <v>157</v>
      </c>
      <c r="BG293" s="32" t="s">
        <v>157</v>
      </c>
      <c r="BH293" s="32" t="s">
        <v>157</v>
      </c>
      <c r="BI293" s="32" t="s">
        <v>157</v>
      </c>
      <c r="BJ293" s="32" t="s">
        <v>157</v>
      </c>
      <c r="BK293" s="32" t="s">
        <v>157</v>
      </c>
      <c r="BL293" s="32" t="s">
        <v>157</v>
      </c>
      <c r="BM293" s="32" t="s">
        <v>157</v>
      </c>
      <c r="BN293" s="33" t="s">
        <v>164</v>
      </c>
      <c r="BO293" s="33" t="s">
        <v>188</v>
      </c>
      <c r="BP293" s="33" t="s">
        <v>157</v>
      </c>
      <c r="BQ293" s="33" t="s">
        <v>614</v>
      </c>
      <c r="BR293" s="33" t="s">
        <v>157</v>
      </c>
      <c r="BS293" s="33" t="s">
        <v>157</v>
      </c>
      <c r="BT293" s="33" t="s">
        <v>5849</v>
      </c>
      <c r="BU293" s="34" t="s">
        <v>164</v>
      </c>
      <c r="BV293" s="34" t="s">
        <v>5850</v>
      </c>
      <c r="BW293" s="34" t="s">
        <v>162</v>
      </c>
      <c r="BX293" s="34" t="s">
        <v>157</v>
      </c>
      <c r="BY293" s="35" t="s">
        <v>157</v>
      </c>
      <c r="BZ293" s="35" t="s">
        <v>157</v>
      </c>
      <c r="CA293" s="35" t="s">
        <v>157</v>
      </c>
    </row>
    <row r="294" spans="1:79" ht="45" x14ac:dyDescent="0.25">
      <c r="A294" s="30" t="s">
        <v>5827</v>
      </c>
      <c r="B294" s="43" t="e">
        <f>VLOOKUP(A294,'2018 Yes Tab'!A$2:B$307,2,FALSE)</f>
        <v>#N/A</v>
      </c>
      <c r="C294" s="43"/>
      <c r="D294" s="30" t="s">
        <v>5828</v>
      </c>
      <c r="E294" s="30" t="s">
        <v>5829</v>
      </c>
      <c r="F294" s="51">
        <v>11233</v>
      </c>
      <c r="G294" s="30" t="s">
        <v>164</v>
      </c>
      <c r="H294" s="31" t="s">
        <v>5830</v>
      </c>
      <c r="I294" s="31" t="s">
        <v>164</v>
      </c>
      <c r="J294" s="31" t="s">
        <v>1800</v>
      </c>
      <c r="K294" s="31" t="s">
        <v>233</v>
      </c>
      <c r="L294" s="31" t="s">
        <v>157</v>
      </c>
      <c r="M294" s="31" t="s">
        <v>340</v>
      </c>
      <c r="N294" s="31" t="s">
        <v>5831</v>
      </c>
      <c r="O294" s="31" t="s">
        <v>5832</v>
      </c>
      <c r="P294" s="31" t="s">
        <v>5833</v>
      </c>
      <c r="Q294" s="31" t="s">
        <v>157</v>
      </c>
      <c r="R294" s="31" t="s">
        <v>297</v>
      </c>
      <c r="S294" s="31" t="s">
        <v>164</v>
      </c>
      <c r="T294" s="31" t="s">
        <v>1800</v>
      </c>
      <c r="U294" s="31" t="s">
        <v>233</v>
      </c>
      <c r="V294" s="31" t="s">
        <v>157</v>
      </c>
      <c r="W294" s="31" t="s">
        <v>340</v>
      </c>
      <c r="X294" s="31" t="s">
        <v>5831</v>
      </c>
      <c r="Y294" s="31" t="s">
        <v>5834</v>
      </c>
      <c r="Z294" s="31" t="s">
        <v>5835</v>
      </c>
      <c r="AA294" s="31" t="s">
        <v>157</v>
      </c>
      <c r="AB294" s="31" t="s">
        <v>241</v>
      </c>
      <c r="AC294" s="31" t="s">
        <v>157</v>
      </c>
      <c r="AD294" s="31" t="s">
        <v>5836</v>
      </c>
      <c r="AE294" s="31" t="s">
        <v>157</v>
      </c>
      <c r="AF294" s="31" t="s">
        <v>157</v>
      </c>
      <c r="AG294" s="31" t="s">
        <v>157</v>
      </c>
      <c r="AH294" s="32" t="s">
        <v>157</v>
      </c>
      <c r="AI294" s="32" t="s">
        <v>157</v>
      </c>
      <c r="AJ294" s="32" t="s">
        <v>157</v>
      </c>
      <c r="AK294" s="32" t="s">
        <v>162</v>
      </c>
      <c r="AL294" s="32" t="s">
        <v>157</v>
      </c>
      <c r="AM294" s="32" t="s">
        <v>157</v>
      </c>
      <c r="AN294" s="32" t="s">
        <v>157</v>
      </c>
      <c r="AO294" s="32" t="s">
        <v>157</v>
      </c>
      <c r="AP294" s="32" t="s">
        <v>157</v>
      </c>
      <c r="AQ294" s="32" t="s">
        <v>157</v>
      </c>
      <c r="AR294" s="32" t="s">
        <v>157</v>
      </c>
      <c r="AS294" s="32" t="s">
        <v>157</v>
      </c>
      <c r="AT294" s="32" t="s">
        <v>157</v>
      </c>
      <c r="AU294" s="32" t="s">
        <v>157</v>
      </c>
      <c r="AV294" s="32" t="s">
        <v>157</v>
      </c>
      <c r="AW294" s="32" t="s">
        <v>157</v>
      </c>
      <c r="AX294" s="32" t="s">
        <v>157</v>
      </c>
      <c r="AY294" s="32" t="s">
        <v>157</v>
      </c>
      <c r="AZ294" s="32" t="s">
        <v>162</v>
      </c>
      <c r="BA294" s="32" t="s">
        <v>157</v>
      </c>
      <c r="BB294" s="32" t="s">
        <v>157</v>
      </c>
      <c r="BC294" s="32" t="s">
        <v>157</v>
      </c>
      <c r="BD294" s="32" t="s">
        <v>157</v>
      </c>
      <c r="BE294" s="32" t="s">
        <v>157</v>
      </c>
      <c r="BF294" s="32" t="s">
        <v>157</v>
      </c>
      <c r="BG294" s="32" t="s">
        <v>157</v>
      </c>
      <c r="BH294" s="32" t="s">
        <v>157</v>
      </c>
      <c r="BI294" s="32" t="s">
        <v>157</v>
      </c>
      <c r="BJ294" s="32" t="s">
        <v>157</v>
      </c>
      <c r="BK294" s="32" t="s">
        <v>157</v>
      </c>
      <c r="BL294" s="32" t="s">
        <v>157</v>
      </c>
      <c r="BM294" s="32" t="s">
        <v>157</v>
      </c>
      <c r="BN294" s="33" t="s">
        <v>162</v>
      </c>
      <c r="BO294" s="33" t="s">
        <v>157</v>
      </c>
      <c r="BP294" s="33" t="s">
        <v>157</v>
      </c>
      <c r="BQ294" s="33" t="s">
        <v>157</v>
      </c>
      <c r="BR294" s="33" t="s">
        <v>157</v>
      </c>
      <c r="BS294" s="33" t="s">
        <v>157</v>
      </c>
      <c r="BT294" s="33" t="s">
        <v>157</v>
      </c>
      <c r="BU294" s="34" t="s">
        <v>162</v>
      </c>
      <c r="BV294" s="34" t="s">
        <v>157</v>
      </c>
      <c r="BW294" s="34" t="s">
        <v>162</v>
      </c>
      <c r="BX294" s="34" t="s">
        <v>157</v>
      </c>
      <c r="BY294" s="35" t="s">
        <v>5837</v>
      </c>
      <c r="BZ294" s="35" t="s">
        <v>5838</v>
      </c>
      <c r="CA294" s="35" t="s">
        <v>157</v>
      </c>
    </row>
    <row r="295" spans="1:79" ht="60" x14ac:dyDescent="0.25">
      <c r="A295" s="30" t="s">
        <v>2947</v>
      </c>
      <c r="B295" s="43" t="e">
        <f>VLOOKUP(A295,'2018 Yes Tab'!A$2:B$307,2,FALSE)</f>
        <v>#N/A</v>
      </c>
      <c r="C295" s="43"/>
      <c r="D295" s="30" t="s">
        <v>2948</v>
      </c>
      <c r="E295" s="30" t="s">
        <v>2949</v>
      </c>
      <c r="F295" s="51">
        <f>VLOOKUP(A295,Population!A273:C1216,2,FALSE)</f>
        <v>1107</v>
      </c>
      <c r="G295" s="30" t="s">
        <v>164</v>
      </c>
      <c r="H295" s="31" t="s">
        <v>1383</v>
      </c>
      <c r="I295" s="31" t="s">
        <v>164</v>
      </c>
      <c r="J295" s="31" t="s">
        <v>248</v>
      </c>
      <c r="K295" s="31" t="s">
        <v>233</v>
      </c>
      <c r="L295" s="31" t="s">
        <v>157</v>
      </c>
      <c r="M295" s="31" t="s">
        <v>273</v>
      </c>
      <c r="N295" s="31" t="s">
        <v>2950</v>
      </c>
      <c r="O295" s="31" t="s">
        <v>2951</v>
      </c>
      <c r="P295" s="31" t="s">
        <v>2952</v>
      </c>
      <c r="Q295" s="31" t="s">
        <v>157</v>
      </c>
      <c r="R295" s="31" t="s">
        <v>1808</v>
      </c>
      <c r="S295" s="31" t="s">
        <v>164</v>
      </c>
      <c r="T295" s="31" t="s">
        <v>248</v>
      </c>
      <c r="U295" s="31" t="s">
        <v>233</v>
      </c>
      <c r="V295" s="31" t="s">
        <v>157</v>
      </c>
      <c r="W295" s="31" t="s">
        <v>273</v>
      </c>
      <c r="X295" s="31" t="s">
        <v>2950</v>
      </c>
      <c r="Y295" s="31" t="s">
        <v>2953</v>
      </c>
      <c r="Z295" s="31" t="s">
        <v>2954</v>
      </c>
      <c r="AA295" s="31" t="s">
        <v>157</v>
      </c>
      <c r="AB295" s="31" t="s">
        <v>259</v>
      </c>
      <c r="AC295" s="31" t="s">
        <v>157</v>
      </c>
      <c r="AD295" s="31" t="s">
        <v>157</v>
      </c>
      <c r="AE295" s="31" t="s">
        <v>157</v>
      </c>
      <c r="AF295" s="31" t="s">
        <v>157</v>
      </c>
      <c r="AG295" s="31" t="s">
        <v>2955</v>
      </c>
      <c r="AH295" s="32" t="s">
        <v>1174</v>
      </c>
      <c r="AI295" s="32" t="s">
        <v>2956</v>
      </c>
      <c r="AJ295" s="32" t="s">
        <v>2957</v>
      </c>
      <c r="AK295" s="32" t="s">
        <v>164</v>
      </c>
      <c r="AL295" s="32" t="s">
        <v>623</v>
      </c>
      <c r="AM295" s="32" t="s">
        <v>273</v>
      </c>
      <c r="AN295" s="32" t="s">
        <v>233</v>
      </c>
      <c r="AO295" s="32" t="s">
        <v>157</v>
      </c>
      <c r="AP295" s="32" t="s">
        <v>2958</v>
      </c>
      <c r="AQ295" s="32" t="s">
        <v>157</v>
      </c>
      <c r="AR295" s="32" t="s">
        <v>623</v>
      </c>
      <c r="AS295" s="32" t="s">
        <v>157</v>
      </c>
      <c r="AT295" s="32" t="s">
        <v>359</v>
      </c>
      <c r="AU295" s="32" t="s">
        <v>157</v>
      </c>
      <c r="AV295" s="32" t="s">
        <v>157</v>
      </c>
      <c r="AW295" s="32" t="s">
        <v>2959</v>
      </c>
      <c r="AX295" s="32" t="s">
        <v>157</v>
      </c>
      <c r="AY295" s="32" t="s">
        <v>2960</v>
      </c>
      <c r="AZ295" s="32" t="s">
        <v>164</v>
      </c>
      <c r="BA295" s="32" t="s">
        <v>623</v>
      </c>
      <c r="BB295" s="32" t="s">
        <v>273</v>
      </c>
      <c r="BC295" s="32" t="s">
        <v>233</v>
      </c>
      <c r="BD295" s="32" t="s">
        <v>157</v>
      </c>
      <c r="BE295" s="32" t="s">
        <v>2958</v>
      </c>
      <c r="BF295" s="32" t="s">
        <v>157</v>
      </c>
      <c r="BG295" s="32" t="s">
        <v>623</v>
      </c>
      <c r="BH295" s="32" t="s">
        <v>157</v>
      </c>
      <c r="BI295" s="32" t="s">
        <v>359</v>
      </c>
      <c r="BJ295" s="32" t="s">
        <v>157</v>
      </c>
      <c r="BK295" s="32" t="s">
        <v>157</v>
      </c>
      <c r="BL295" s="32" t="s">
        <v>2961</v>
      </c>
      <c r="BM295" s="32" t="s">
        <v>157</v>
      </c>
      <c r="BN295" s="33" t="s">
        <v>162</v>
      </c>
      <c r="BO295" s="33" t="s">
        <v>157</v>
      </c>
      <c r="BP295" s="33" t="s">
        <v>157</v>
      </c>
      <c r="BQ295" s="33" t="s">
        <v>157</v>
      </c>
      <c r="BR295" s="33" t="s">
        <v>157</v>
      </c>
      <c r="BS295" s="33" t="s">
        <v>157</v>
      </c>
      <c r="BT295" s="33" t="s">
        <v>157</v>
      </c>
      <c r="BU295" s="34" t="s">
        <v>162</v>
      </c>
      <c r="BV295" s="34" t="s">
        <v>157</v>
      </c>
      <c r="BW295" s="34" t="s">
        <v>164</v>
      </c>
      <c r="BX295" s="34" t="s">
        <v>2962</v>
      </c>
      <c r="BY295" s="35" t="s">
        <v>250</v>
      </c>
      <c r="BZ295" s="35" t="s">
        <v>404</v>
      </c>
      <c r="CA295" s="35" t="s">
        <v>157</v>
      </c>
    </row>
    <row r="296" spans="1:79" ht="60" x14ac:dyDescent="0.25">
      <c r="A296" s="30" t="s">
        <v>1835</v>
      </c>
      <c r="B296" s="43" t="e">
        <f>VLOOKUP(A296,'2018 Yes Tab'!A$2:B$307,2,FALSE)</f>
        <v>#N/A</v>
      </c>
      <c r="C296" s="43"/>
      <c r="D296" s="30" t="s">
        <v>5965</v>
      </c>
      <c r="E296" s="30" t="s">
        <v>1837</v>
      </c>
      <c r="F296" s="51">
        <f>VLOOKUP(A296,Population!A275:C1218,2,FALSE)</f>
        <v>684</v>
      </c>
      <c r="G296" s="30" t="s">
        <v>164</v>
      </c>
      <c r="H296" s="31" t="s">
        <v>1838</v>
      </c>
      <c r="I296" s="31" t="s">
        <v>164</v>
      </c>
      <c r="J296" s="31" t="s">
        <v>1839</v>
      </c>
      <c r="K296" s="31" t="s">
        <v>233</v>
      </c>
      <c r="L296" s="31" t="s">
        <v>157</v>
      </c>
      <c r="M296" s="31" t="s">
        <v>273</v>
      </c>
      <c r="N296" s="31" t="s">
        <v>1840</v>
      </c>
      <c r="O296" s="31" t="s">
        <v>157</v>
      </c>
      <c r="P296" s="31" t="s">
        <v>157</v>
      </c>
      <c r="Q296" s="31" t="s">
        <v>157</v>
      </c>
      <c r="R296" s="31" t="s">
        <v>967</v>
      </c>
      <c r="S296" s="31" t="s">
        <v>164</v>
      </c>
      <c r="T296" s="31" t="s">
        <v>1839</v>
      </c>
      <c r="U296" s="31" t="s">
        <v>233</v>
      </c>
      <c r="V296" s="31" t="s">
        <v>157</v>
      </c>
      <c r="W296" s="31" t="s">
        <v>273</v>
      </c>
      <c r="X296" s="31" t="s">
        <v>1840</v>
      </c>
      <c r="Y296" s="31" t="s">
        <v>157</v>
      </c>
      <c r="Z296" s="31" t="s">
        <v>157</v>
      </c>
      <c r="AA296" s="31" t="s">
        <v>157</v>
      </c>
      <c r="AB296" s="31" t="s">
        <v>259</v>
      </c>
      <c r="AC296" s="31" t="s">
        <v>157</v>
      </c>
      <c r="AD296" s="31" t="s">
        <v>157</v>
      </c>
      <c r="AE296" s="31" t="s">
        <v>157</v>
      </c>
      <c r="AF296" s="31" t="s">
        <v>157</v>
      </c>
      <c r="AG296" s="31" t="s">
        <v>157</v>
      </c>
      <c r="AH296" s="32" t="s">
        <v>1841</v>
      </c>
      <c r="AI296" s="32" t="s">
        <v>967</v>
      </c>
      <c r="AJ296" s="32" t="s">
        <v>1842</v>
      </c>
      <c r="AK296" s="32" t="s">
        <v>164</v>
      </c>
      <c r="AL296" s="32" t="s">
        <v>1843</v>
      </c>
      <c r="AM296" s="32" t="s">
        <v>273</v>
      </c>
      <c r="AN296" s="32" t="s">
        <v>233</v>
      </c>
      <c r="AO296" s="32" t="s">
        <v>157</v>
      </c>
      <c r="AP296" s="32" t="s">
        <v>1844</v>
      </c>
      <c r="AQ296" s="32" t="s">
        <v>186</v>
      </c>
      <c r="AR296" s="32" t="s">
        <v>157</v>
      </c>
      <c r="AS296" s="32" t="s">
        <v>157</v>
      </c>
      <c r="AT296" s="32" t="s">
        <v>259</v>
      </c>
      <c r="AU296" s="32" t="s">
        <v>157</v>
      </c>
      <c r="AV296" s="32" t="s">
        <v>157</v>
      </c>
      <c r="AW296" s="32" t="s">
        <v>157</v>
      </c>
      <c r="AX296" s="32" t="s">
        <v>157</v>
      </c>
      <c r="AY296" s="32" t="s">
        <v>1843</v>
      </c>
      <c r="AZ296" s="32" t="s">
        <v>164</v>
      </c>
      <c r="BA296" s="32" t="s">
        <v>1843</v>
      </c>
      <c r="BB296" s="32" t="s">
        <v>273</v>
      </c>
      <c r="BC296" s="32" t="s">
        <v>233</v>
      </c>
      <c r="BD296" s="32" t="s">
        <v>157</v>
      </c>
      <c r="BE296" s="32" t="s">
        <v>1844</v>
      </c>
      <c r="BF296" s="32" t="s">
        <v>186</v>
      </c>
      <c r="BG296" s="32" t="s">
        <v>157</v>
      </c>
      <c r="BH296" s="32" t="s">
        <v>157</v>
      </c>
      <c r="BI296" s="32" t="s">
        <v>626</v>
      </c>
      <c r="BJ296" s="32" t="s">
        <v>157</v>
      </c>
      <c r="BK296" s="32" t="s">
        <v>157</v>
      </c>
      <c r="BL296" s="32" t="s">
        <v>157</v>
      </c>
      <c r="BM296" s="32" t="s">
        <v>157</v>
      </c>
      <c r="BN296" s="33" t="s">
        <v>164</v>
      </c>
      <c r="BO296" s="33" t="s">
        <v>1838</v>
      </c>
      <c r="BP296" s="33" t="s">
        <v>377</v>
      </c>
      <c r="BQ296" s="33" t="s">
        <v>167</v>
      </c>
      <c r="BR296" s="33" t="s">
        <v>157</v>
      </c>
      <c r="BS296" s="33" t="s">
        <v>1845</v>
      </c>
      <c r="BT296" s="33" t="s">
        <v>157</v>
      </c>
      <c r="BU296" s="34" t="s">
        <v>162</v>
      </c>
      <c r="BV296" s="34" t="s">
        <v>157</v>
      </c>
      <c r="BW296" s="34" t="s">
        <v>162</v>
      </c>
      <c r="BX296" s="34" t="s">
        <v>157</v>
      </c>
      <c r="BY296" s="35" t="s">
        <v>1846</v>
      </c>
      <c r="BZ296" s="35" t="s">
        <v>1847</v>
      </c>
      <c r="CA296" s="35" t="s">
        <v>157</v>
      </c>
    </row>
    <row r="297" spans="1:79" ht="60" x14ac:dyDescent="0.25">
      <c r="A297" s="30" t="s">
        <v>1885</v>
      </c>
      <c r="B297" s="43" t="e">
        <f>VLOOKUP(A297,'2018 Yes Tab'!A$2:B$307,2,FALSE)</f>
        <v>#N/A</v>
      </c>
      <c r="C297" s="43"/>
      <c r="D297" s="30" t="s">
        <v>1886</v>
      </c>
      <c r="E297" s="30" t="s">
        <v>1887</v>
      </c>
      <c r="F297" s="51">
        <f>VLOOKUP(A297,Population!A277:C1220,2,FALSE)</f>
        <v>310</v>
      </c>
      <c r="G297" s="30" t="s">
        <v>164</v>
      </c>
      <c r="H297" s="31" t="s">
        <v>1838</v>
      </c>
      <c r="I297" s="31" t="s">
        <v>164</v>
      </c>
      <c r="J297" s="31" t="s">
        <v>1583</v>
      </c>
      <c r="K297" s="31" t="s">
        <v>233</v>
      </c>
      <c r="L297" s="31" t="s">
        <v>157</v>
      </c>
      <c r="M297" s="31" t="s">
        <v>297</v>
      </c>
      <c r="N297" s="31" t="s">
        <v>1888</v>
      </c>
      <c r="O297" s="31" t="s">
        <v>1889</v>
      </c>
      <c r="P297" s="31" t="s">
        <v>1890</v>
      </c>
      <c r="Q297" s="31" t="s">
        <v>157</v>
      </c>
      <c r="R297" s="31" t="s">
        <v>830</v>
      </c>
      <c r="S297" s="31" t="s">
        <v>162</v>
      </c>
      <c r="T297" s="31" t="s">
        <v>157</v>
      </c>
      <c r="U297" s="31" t="s">
        <v>157</v>
      </c>
      <c r="V297" s="31" t="s">
        <v>157</v>
      </c>
      <c r="W297" s="31" t="s">
        <v>157</v>
      </c>
      <c r="X297" s="31" t="s">
        <v>157</v>
      </c>
      <c r="Y297" s="31" t="s">
        <v>1891</v>
      </c>
      <c r="Z297" s="31" t="s">
        <v>157</v>
      </c>
      <c r="AA297" s="31" t="s">
        <v>157</v>
      </c>
      <c r="AB297" s="31" t="s">
        <v>259</v>
      </c>
      <c r="AC297" s="31" t="s">
        <v>157</v>
      </c>
      <c r="AD297" s="31" t="s">
        <v>157</v>
      </c>
      <c r="AE297" s="31" t="s">
        <v>157</v>
      </c>
      <c r="AF297" s="31" t="s">
        <v>157</v>
      </c>
      <c r="AG297" s="31" t="s">
        <v>157</v>
      </c>
      <c r="AH297" s="32" t="s">
        <v>1892</v>
      </c>
      <c r="AI297" s="32" t="s">
        <v>830</v>
      </c>
      <c r="AJ297" s="32" t="s">
        <v>1050</v>
      </c>
      <c r="AK297" s="32" t="s">
        <v>164</v>
      </c>
      <c r="AL297" s="32" t="s">
        <v>369</v>
      </c>
      <c r="AM297" s="32" t="s">
        <v>1893</v>
      </c>
      <c r="AN297" s="32" t="s">
        <v>233</v>
      </c>
      <c r="AO297" s="32" t="s">
        <v>157</v>
      </c>
      <c r="AP297" s="32" t="s">
        <v>378</v>
      </c>
      <c r="AQ297" s="32" t="s">
        <v>157</v>
      </c>
      <c r="AR297" s="32" t="s">
        <v>157</v>
      </c>
      <c r="AS297" s="32" t="s">
        <v>157</v>
      </c>
      <c r="AT297" s="32" t="s">
        <v>359</v>
      </c>
      <c r="AU297" s="32" t="s">
        <v>157</v>
      </c>
      <c r="AV297" s="32" t="s">
        <v>157</v>
      </c>
      <c r="AW297" s="32" t="s">
        <v>1894</v>
      </c>
      <c r="AX297" s="32" t="s">
        <v>157</v>
      </c>
      <c r="AY297" s="32" t="s">
        <v>1895</v>
      </c>
      <c r="AZ297" s="32" t="s">
        <v>162</v>
      </c>
      <c r="BA297" s="32" t="s">
        <v>157</v>
      </c>
      <c r="BB297" s="32" t="s">
        <v>157</v>
      </c>
      <c r="BC297" s="32" t="s">
        <v>157</v>
      </c>
      <c r="BD297" s="32" t="s">
        <v>157</v>
      </c>
      <c r="BE297" s="32" t="s">
        <v>157</v>
      </c>
      <c r="BF297" s="32" t="s">
        <v>157</v>
      </c>
      <c r="BG297" s="32" t="s">
        <v>157</v>
      </c>
      <c r="BH297" s="32" t="s">
        <v>157</v>
      </c>
      <c r="BI297" s="32" t="s">
        <v>259</v>
      </c>
      <c r="BJ297" s="32" t="s">
        <v>157</v>
      </c>
      <c r="BK297" s="32" t="s">
        <v>157</v>
      </c>
      <c r="BL297" s="32" t="s">
        <v>157</v>
      </c>
      <c r="BM297" s="32" t="s">
        <v>157</v>
      </c>
      <c r="BN297" s="33" t="s">
        <v>162</v>
      </c>
      <c r="BO297" s="33" t="s">
        <v>157</v>
      </c>
      <c r="BP297" s="33" t="s">
        <v>157</v>
      </c>
      <c r="BQ297" s="33" t="s">
        <v>157</v>
      </c>
      <c r="BR297" s="33" t="s">
        <v>157</v>
      </c>
      <c r="BS297" s="33" t="s">
        <v>157</v>
      </c>
      <c r="BT297" s="33" t="s">
        <v>157</v>
      </c>
      <c r="BU297" s="34" t="s">
        <v>162</v>
      </c>
      <c r="BV297" s="34" t="s">
        <v>157</v>
      </c>
      <c r="BW297" s="34" t="s">
        <v>162</v>
      </c>
      <c r="BX297" s="34" t="s">
        <v>157</v>
      </c>
      <c r="BY297" s="35" t="s">
        <v>580</v>
      </c>
      <c r="BZ297" s="35" t="s">
        <v>580</v>
      </c>
      <c r="CA297" s="35" t="s">
        <v>157</v>
      </c>
    </row>
    <row r="298" spans="1:79" ht="60" x14ac:dyDescent="0.25">
      <c r="A298" s="30" t="s">
        <v>4444</v>
      </c>
      <c r="B298" s="43" t="e">
        <f>VLOOKUP(A298,'2018 Yes Tab'!A$2:B$307,2,FALSE)</f>
        <v>#N/A</v>
      </c>
      <c r="C298" s="43"/>
      <c r="D298" s="30" t="s">
        <v>4445</v>
      </c>
      <c r="E298" s="30" t="s">
        <v>4446</v>
      </c>
      <c r="F298" s="51">
        <f>VLOOKUP(A298,Population!A278:C1221,2,FALSE)</f>
        <v>10600</v>
      </c>
      <c r="G298" s="30" t="s">
        <v>164</v>
      </c>
      <c r="H298" s="31" t="s">
        <v>4447</v>
      </c>
      <c r="I298" s="31" t="s">
        <v>164</v>
      </c>
      <c r="J298" s="31" t="s">
        <v>4448</v>
      </c>
      <c r="K298" s="31" t="s">
        <v>233</v>
      </c>
      <c r="L298" s="31" t="s">
        <v>157</v>
      </c>
      <c r="M298" s="31" t="s">
        <v>440</v>
      </c>
      <c r="N298" s="31" t="s">
        <v>4449</v>
      </c>
      <c r="O298" s="31" t="s">
        <v>4450</v>
      </c>
      <c r="P298" s="31" t="s">
        <v>4451</v>
      </c>
      <c r="Q298" s="31" t="s">
        <v>157</v>
      </c>
      <c r="R298" s="31" t="s">
        <v>4452</v>
      </c>
      <c r="S298" s="31" t="s">
        <v>164</v>
      </c>
      <c r="T298" s="31" t="s">
        <v>4448</v>
      </c>
      <c r="U298" s="31" t="s">
        <v>233</v>
      </c>
      <c r="V298" s="31" t="s">
        <v>157</v>
      </c>
      <c r="W298" s="31" t="s">
        <v>440</v>
      </c>
      <c r="X298" s="31" t="s">
        <v>4449</v>
      </c>
      <c r="Y298" s="31" t="s">
        <v>4453</v>
      </c>
      <c r="Z298" s="31" t="s">
        <v>4454</v>
      </c>
      <c r="AA298" s="31" t="s">
        <v>157</v>
      </c>
      <c r="AB298" s="31" t="s">
        <v>323</v>
      </c>
      <c r="AC298" s="31" t="s">
        <v>157</v>
      </c>
      <c r="AD298" s="31" t="s">
        <v>157</v>
      </c>
      <c r="AE298" s="31" t="s">
        <v>157</v>
      </c>
      <c r="AF298" s="31" t="s">
        <v>4455</v>
      </c>
      <c r="AG298" s="31" t="s">
        <v>4456</v>
      </c>
      <c r="AH298" s="32" t="s">
        <v>4457</v>
      </c>
      <c r="AI298" s="32" t="s">
        <v>4458</v>
      </c>
      <c r="AJ298" s="32" t="s">
        <v>157</v>
      </c>
      <c r="AK298" s="32" t="s">
        <v>164</v>
      </c>
      <c r="AL298" s="32" t="s">
        <v>4459</v>
      </c>
      <c r="AM298" s="32" t="s">
        <v>340</v>
      </c>
      <c r="AN298" s="32" t="s">
        <v>233</v>
      </c>
      <c r="AO298" s="32" t="s">
        <v>157</v>
      </c>
      <c r="AP298" s="32" t="s">
        <v>4460</v>
      </c>
      <c r="AQ298" s="32" t="s">
        <v>157</v>
      </c>
      <c r="AR298" s="32" t="s">
        <v>4461</v>
      </c>
      <c r="AS298" s="32" t="s">
        <v>157</v>
      </c>
      <c r="AT298" s="32" t="s">
        <v>323</v>
      </c>
      <c r="AU298" s="32" t="s">
        <v>157</v>
      </c>
      <c r="AV298" s="32" t="s">
        <v>157</v>
      </c>
      <c r="AW298" s="32" t="s">
        <v>157</v>
      </c>
      <c r="AX298" s="32" t="s">
        <v>4462</v>
      </c>
      <c r="AY298" s="32" t="s">
        <v>157</v>
      </c>
      <c r="AZ298" s="32" t="s">
        <v>164</v>
      </c>
      <c r="BA298" s="32" t="s">
        <v>4459</v>
      </c>
      <c r="BB298" s="32" t="s">
        <v>340</v>
      </c>
      <c r="BC298" s="32" t="s">
        <v>233</v>
      </c>
      <c r="BD298" s="32" t="s">
        <v>157</v>
      </c>
      <c r="BE298" s="32" t="s">
        <v>4463</v>
      </c>
      <c r="BF298" s="32" t="s">
        <v>157</v>
      </c>
      <c r="BG298" s="32" t="s">
        <v>4461</v>
      </c>
      <c r="BH298" s="32" t="s">
        <v>157</v>
      </c>
      <c r="BI298" s="32" t="s">
        <v>323</v>
      </c>
      <c r="BJ298" s="32" t="s">
        <v>157</v>
      </c>
      <c r="BK298" s="32" t="s">
        <v>157</v>
      </c>
      <c r="BL298" s="32" t="s">
        <v>157</v>
      </c>
      <c r="BM298" s="32" t="s">
        <v>4464</v>
      </c>
      <c r="BN298" s="33" t="s">
        <v>164</v>
      </c>
      <c r="BO298" s="33" t="s">
        <v>4465</v>
      </c>
      <c r="BP298" s="33" t="s">
        <v>4466</v>
      </c>
      <c r="BQ298" s="33" t="s">
        <v>775</v>
      </c>
      <c r="BR298" s="33" t="s">
        <v>4467</v>
      </c>
      <c r="BS298" s="33" t="s">
        <v>157</v>
      </c>
      <c r="BT298" s="33" t="s">
        <v>157</v>
      </c>
      <c r="BU298" s="34" t="s">
        <v>162</v>
      </c>
      <c r="BV298" s="34" t="s">
        <v>157</v>
      </c>
      <c r="BW298" s="34" t="s">
        <v>162</v>
      </c>
      <c r="BX298" s="34" t="s">
        <v>157</v>
      </c>
      <c r="BY298" s="35" t="s">
        <v>162</v>
      </c>
      <c r="BZ298" s="35" t="s">
        <v>4468</v>
      </c>
      <c r="CA298" s="35" t="s">
        <v>157</v>
      </c>
    </row>
    <row r="299" spans="1:79" ht="45" x14ac:dyDescent="0.25">
      <c r="A299" s="30" t="s">
        <v>4346</v>
      </c>
      <c r="B299" s="43" t="e">
        <f>VLOOKUP(A299,'2018 Yes Tab'!A$2:B$307,2,FALSE)</f>
        <v>#N/A</v>
      </c>
      <c r="C299" s="43"/>
      <c r="D299" s="30" t="s">
        <v>4347</v>
      </c>
      <c r="E299" s="30" t="s">
        <v>4348</v>
      </c>
      <c r="F299" s="51">
        <f>VLOOKUP(A299,Population!A280:C1223,2,FALSE)</f>
        <v>1279</v>
      </c>
      <c r="G299" s="30" t="s">
        <v>164</v>
      </c>
      <c r="H299" s="31" t="s">
        <v>793</v>
      </c>
      <c r="I299" s="31" t="s">
        <v>164</v>
      </c>
      <c r="J299" s="31" t="s">
        <v>3185</v>
      </c>
      <c r="K299" s="31" t="s">
        <v>233</v>
      </c>
      <c r="L299" s="31" t="s">
        <v>157</v>
      </c>
      <c r="M299" s="31" t="s">
        <v>273</v>
      </c>
      <c r="N299" s="31" t="s">
        <v>3614</v>
      </c>
      <c r="O299" s="31" t="s">
        <v>1333</v>
      </c>
      <c r="P299" s="31" t="s">
        <v>4349</v>
      </c>
      <c r="Q299" s="31" t="s">
        <v>157</v>
      </c>
      <c r="R299" s="31" t="s">
        <v>2840</v>
      </c>
      <c r="S299" s="31" t="s">
        <v>164</v>
      </c>
      <c r="T299" s="31" t="s">
        <v>3185</v>
      </c>
      <c r="U299" s="31" t="s">
        <v>233</v>
      </c>
      <c r="V299" s="31" t="s">
        <v>157</v>
      </c>
      <c r="W299" s="31" t="s">
        <v>273</v>
      </c>
      <c r="X299" s="31" t="s">
        <v>3614</v>
      </c>
      <c r="Y299" s="31" t="s">
        <v>4350</v>
      </c>
      <c r="Z299" s="31" t="s">
        <v>4351</v>
      </c>
      <c r="AA299" s="31" t="s">
        <v>157</v>
      </c>
      <c r="AB299" s="31" t="s">
        <v>259</v>
      </c>
      <c r="AC299" s="31" t="s">
        <v>157</v>
      </c>
      <c r="AD299" s="31" t="s">
        <v>157</v>
      </c>
      <c r="AE299" s="31" t="s">
        <v>157</v>
      </c>
      <c r="AF299" s="31" t="s">
        <v>157</v>
      </c>
      <c r="AG299" s="31" t="s">
        <v>157</v>
      </c>
      <c r="AH299" s="32" t="s">
        <v>1174</v>
      </c>
      <c r="AI299" s="32" t="s">
        <v>1071</v>
      </c>
      <c r="AJ299" s="32" t="s">
        <v>1102</v>
      </c>
      <c r="AK299" s="32" t="s">
        <v>164</v>
      </c>
      <c r="AL299" s="32" t="s">
        <v>4352</v>
      </c>
      <c r="AM299" s="32" t="s">
        <v>340</v>
      </c>
      <c r="AN299" s="32" t="s">
        <v>233</v>
      </c>
      <c r="AO299" s="32" t="s">
        <v>157</v>
      </c>
      <c r="AP299" s="32" t="s">
        <v>4353</v>
      </c>
      <c r="AQ299" s="32" t="s">
        <v>157</v>
      </c>
      <c r="AR299" s="32" t="s">
        <v>4354</v>
      </c>
      <c r="AS299" s="32" t="s">
        <v>157</v>
      </c>
      <c r="AT299" s="32" t="s">
        <v>259</v>
      </c>
      <c r="AU299" s="32" t="s">
        <v>157</v>
      </c>
      <c r="AV299" s="32" t="s">
        <v>157</v>
      </c>
      <c r="AW299" s="32" t="s">
        <v>157</v>
      </c>
      <c r="AX299" s="32" t="s">
        <v>157</v>
      </c>
      <c r="AY299" s="32" t="s">
        <v>680</v>
      </c>
      <c r="AZ299" s="32" t="s">
        <v>164</v>
      </c>
      <c r="BA299" s="32" t="s">
        <v>4352</v>
      </c>
      <c r="BB299" s="32" t="s">
        <v>340</v>
      </c>
      <c r="BC299" s="32" t="s">
        <v>233</v>
      </c>
      <c r="BD299" s="32" t="s">
        <v>157</v>
      </c>
      <c r="BE299" s="32" t="s">
        <v>4353</v>
      </c>
      <c r="BF299" s="32" t="s">
        <v>157</v>
      </c>
      <c r="BG299" s="32" t="s">
        <v>4354</v>
      </c>
      <c r="BH299" s="32" t="s">
        <v>157</v>
      </c>
      <c r="BI299" s="32" t="s">
        <v>259</v>
      </c>
      <c r="BJ299" s="32" t="s">
        <v>157</v>
      </c>
      <c r="BK299" s="32" t="s">
        <v>157</v>
      </c>
      <c r="BL299" s="32" t="s">
        <v>157</v>
      </c>
      <c r="BM299" s="32" t="s">
        <v>157</v>
      </c>
      <c r="BN299" s="33" t="s">
        <v>162</v>
      </c>
      <c r="BO299" s="33" t="s">
        <v>157</v>
      </c>
      <c r="BP299" s="33" t="s">
        <v>157</v>
      </c>
      <c r="BQ299" s="33" t="s">
        <v>157</v>
      </c>
      <c r="BR299" s="33" t="s">
        <v>157</v>
      </c>
      <c r="BS299" s="33" t="s">
        <v>157</v>
      </c>
      <c r="BT299" s="33" t="s">
        <v>157</v>
      </c>
      <c r="BU299" s="34" t="s">
        <v>162</v>
      </c>
      <c r="BV299" s="34" t="s">
        <v>157</v>
      </c>
      <c r="BW299" s="34" t="s">
        <v>164</v>
      </c>
      <c r="BX299" s="34" t="s">
        <v>4355</v>
      </c>
      <c r="BY299" s="35" t="s">
        <v>580</v>
      </c>
      <c r="BZ299" s="35" t="s">
        <v>580</v>
      </c>
      <c r="CA299" s="35" t="s">
        <v>4356</v>
      </c>
    </row>
    <row r="300" spans="1:79" ht="60" x14ac:dyDescent="0.25">
      <c r="A300" s="30" t="s">
        <v>5745</v>
      </c>
      <c r="B300" s="43" t="e">
        <f>VLOOKUP(A300,'2018 Yes Tab'!A$2:B$307,2,FALSE)</f>
        <v>#N/A</v>
      </c>
      <c r="C300" s="43"/>
      <c r="D300" s="30" t="s">
        <v>5966</v>
      </c>
      <c r="E300" s="30" t="s">
        <v>5747</v>
      </c>
      <c r="F300" s="51">
        <v>1648</v>
      </c>
      <c r="G300" s="30" t="s">
        <v>164</v>
      </c>
      <c r="H300" s="31" t="s">
        <v>5748</v>
      </c>
      <c r="I300" s="31" t="s">
        <v>164</v>
      </c>
      <c r="J300" s="31" t="s">
        <v>5749</v>
      </c>
      <c r="K300" s="31" t="s">
        <v>233</v>
      </c>
      <c r="L300" s="31" t="s">
        <v>157</v>
      </c>
      <c r="M300" s="31" t="s">
        <v>340</v>
      </c>
      <c r="N300" s="31" t="s">
        <v>5750</v>
      </c>
      <c r="O300" s="31" t="s">
        <v>5751</v>
      </c>
      <c r="P300" s="31" t="s">
        <v>5752</v>
      </c>
      <c r="Q300" s="31" t="s">
        <v>157</v>
      </c>
      <c r="R300" s="31" t="s">
        <v>891</v>
      </c>
      <c r="S300" s="31" t="s">
        <v>164</v>
      </c>
      <c r="T300" s="31" t="s">
        <v>5749</v>
      </c>
      <c r="U300" s="31" t="s">
        <v>233</v>
      </c>
      <c r="V300" s="31" t="s">
        <v>157</v>
      </c>
      <c r="W300" s="31" t="s">
        <v>340</v>
      </c>
      <c r="X300" s="31" t="s">
        <v>5753</v>
      </c>
      <c r="Y300" s="31" t="s">
        <v>5754</v>
      </c>
      <c r="Z300" s="31" t="s">
        <v>5755</v>
      </c>
      <c r="AA300" s="31" t="s">
        <v>5756</v>
      </c>
      <c r="AB300" s="31" t="s">
        <v>687</v>
      </c>
      <c r="AC300" s="31" t="s">
        <v>157</v>
      </c>
      <c r="AD300" s="31" t="s">
        <v>157</v>
      </c>
      <c r="AE300" s="31" t="s">
        <v>157</v>
      </c>
      <c r="AF300" s="31" t="s">
        <v>5757</v>
      </c>
      <c r="AG300" s="31" t="s">
        <v>157</v>
      </c>
      <c r="AH300" s="32" t="s">
        <v>5748</v>
      </c>
      <c r="AI300" s="32" t="s">
        <v>891</v>
      </c>
      <c r="AJ300" s="32" t="s">
        <v>4373</v>
      </c>
      <c r="AK300" s="32" t="s">
        <v>164</v>
      </c>
      <c r="AL300" s="32" t="s">
        <v>4373</v>
      </c>
      <c r="AM300" s="32" t="s">
        <v>244</v>
      </c>
      <c r="AN300" s="32" t="s">
        <v>233</v>
      </c>
      <c r="AO300" s="32" t="s">
        <v>157</v>
      </c>
      <c r="AP300" s="32" t="s">
        <v>5758</v>
      </c>
      <c r="AQ300" s="32" t="s">
        <v>157</v>
      </c>
      <c r="AR300" s="32" t="s">
        <v>5759</v>
      </c>
      <c r="AS300" s="32" t="s">
        <v>157</v>
      </c>
      <c r="AT300" s="32" t="s">
        <v>259</v>
      </c>
      <c r="AU300" s="32" t="s">
        <v>157</v>
      </c>
      <c r="AV300" s="32" t="s">
        <v>157</v>
      </c>
      <c r="AW300" s="32" t="s">
        <v>157</v>
      </c>
      <c r="AX300" s="32" t="s">
        <v>157</v>
      </c>
      <c r="AY300" s="32" t="s">
        <v>4373</v>
      </c>
      <c r="AZ300" s="32" t="s">
        <v>164</v>
      </c>
      <c r="BA300" s="32" t="s">
        <v>4373</v>
      </c>
      <c r="BB300" s="32" t="s">
        <v>244</v>
      </c>
      <c r="BC300" s="32" t="s">
        <v>233</v>
      </c>
      <c r="BD300" s="32" t="s">
        <v>157</v>
      </c>
      <c r="BE300" s="32" t="s">
        <v>5758</v>
      </c>
      <c r="BF300" s="32" t="s">
        <v>5760</v>
      </c>
      <c r="BG300" s="32" t="s">
        <v>157</v>
      </c>
      <c r="BH300" s="32" t="s">
        <v>157</v>
      </c>
      <c r="BI300" s="32" t="s">
        <v>259</v>
      </c>
      <c r="BJ300" s="32" t="s">
        <v>157</v>
      </c>
      <c r="BK300" s="32" t="s">
        <v>157</v>
      </c>
      <c r="BL300" s="32" t="s">
        <v>157</v>
      </c>
      <c r="BM300" s="32" t="s">
        <v>157</v>
      </c>
      <c r="BN300" s="33" t="s">
        <v>162</v>
      </c>
      <c r="BO300" s="33" t="s">
        <v>157</v>
      </c>
      <c r="BP300" s="33" t="s">
        <v>157</v>
      </c>
      <c r="BQ300" s="33" t="s">
        <v>157</v>
      </c>
      <c r="BR300" s="33" t="s">
        <v>157</v>
      </c>
      <c r="BS300" s="33" t="s">
        <v>157</v>
      </c>
      <c r="BT300" s="33" t="s">
        <v>157</v>
      </c>
      <c r="BU300" s="34" t="s">
        <v>162</v>
      </c>
      <c r="BV300" s="34" t="s">
        <v>157</v>
      </c>
      <c r="BW300" s="34" t="s">
        <v>162</v>
      </c>
      <c r="BX300" s="34" t="s">
        <v>157</v>
      </c>
      <c r="BY300" s="35" t="s">
        <v>157</v>
      </c>
      <c r="BZ300" s="35" t="s">
        <v>5761</v>
      </c>
      <c r="CA300" s="35" t="s">
        <v>157</v>
      </c>
    </row>
    <row r="301" spans="1:79" ht="45" x14ac:dyDescent="0.25">
      <c r="A301" s="30" t="s">
        <v>5876</v>
      </c>
      <c r="B301" s="43" t="e">
        <f>VLOOKUP(A301,'2018 Yes Tab'!A$2:B$307,2,FALSE)</f>
        <v>#N/A</v>
      </c>
      <c r="C301" s="43"/>
      <c r="D301" s="30" t="s">
        <v>1542</v>
      </c>
      <c r="E301" s="30" t="s">
        <v>1543</v>
      </c>
      <c r="F301" s="51">
        <f>VLOOKUP(A301,Population!A283:C1226,2,FALSE)</f>
        <v>130</v>
      </c>
      <c r="G301" s="30" t="s">
        <v>164</v>
      </c>
      <c r="H301" s="31" t="s">
        <v>1544</v>
      </c>
      <c r="I301" s="31" t="s">
        <v>164</v>
      </c>
      <c r="J301" s="31" t="s">
        <v>595</v>
      </c>
      <c r="K301" s="31" t="s">
        <v>233</v>
      </c>
      <c r="L301" s="31" t="s">
        <v>157</v>
      </c>
      <c r="M301" s="31" t="s">
        <v>340</v>
      </c>
      <c r="N301" s="31" t="s">
        <v>1545</v>
      </c>
      <c r="O301" s="31" t="s">
        <v>1546</v>
      </c>
      <c r="P301" s="31" t="s">
        <v>1547</v>
      </c>
      <c r="Q301" s="31" t="s">
        <v>157</v>
      </c>
      <c r="R301" s="31" t="s">
        <v>377</v>
      </c>
      <c r="S301" s="31" t="s">
        <v>164</v>
      </c>
      <c r="T301" s="31" t="s">
        <v>595</v>
      </c>
      <c r="U301" s="31" t="s">
        <v>167</v>
      </c>
      <c r="V301" s="31" t="s">
        <v>157</v>
      </c>
      <c r="W301" s="31" t="s">
        <v>340</v>
      </c>
      <c r="X301" s="31" t="s">
        <v>1548</v>
      </c>
      <c r="Y301" s="31" t="s">
        <v>1549</v>
      </c>
      <c r="Z301" s="31" t="s">
        <v>1550</v>
      </c>
      <c r="AA301" s="31" t="s">
        <v>157</v>
      </c>
      <c r="AB301" s="31" t="s">
        <v>259</v>
      </c>
      <c r="AC301" s="31" t="s">
        <v>157</v>
      </c>
      <c r="AD301" s="31" t="s">
        <v>157</v>
      </c>
      <c r="AE301" s="31" t="s">
        <v>157</v>
      </c>
      <c r="AF301" s="31" t="s">
        <v>157</v>
      </c>
      <c r="AG301" s="31" t="s">
        <v>157</v>
      </c>
      <c r="AH301" s="32" t="s">
        <v>1551</v>
      </c>
      <c r="AI301" s="32" t="s">
        <v>189</v>
      </c>
      <c r="AJ301" s="32" t="s">
        <v>1552</v>
      </c>
      <c r="AK301" s="32" t="s">
        <v>164</v>
      </c>
      <c r="AL301" s="32" t="s">
        <v>1553</v>
      </c>
      <c r="AM301" s="32" t="s">
        <v>340</v>
      </c>
      <c r="AN301" s="32" t="s">
        <v>233</v>
      </c>
      <c r="AO301" s="32" t="s">
        <v>157</v>
      </c>
      <c r="AP301" s="32" t="s">
        <v>1554</v>
      </c>
      <c r="AQ301" s="32" t="s">
        <v>157</v>
      </c>
      <c r="AR301" s="32" t="s">
        <v>1555</v>
      </c>
      <c r="AS301" s="32" t="s">
        <v>157</v>
      </c>
      <c r="AT301" s="32" t="s">
        <v>247</v>
      </c>
      <c r="AU301" s="32" t="s">
        <v>157</v>
      </c>
      <c r="AV301" s="32" t="s">
        <v>1556</v>
      </c>
      <c r="AW301" s="32" t="s">
        <v>157</v>
      </c>
      <c r="AX301" s="32" t="s">
        <v>157</v>
      </c>
      <c r="AY301" s="32" t="s">
        <v>1552</v>
      </c>
      <c r="AZ301" s="32" t="s">
        <v>164</v>
      </c>
      <c r="BA301" s="32" t="s">
        <v>1553</v>
      </c>
      <c r="BB301" s="32" t="s">
        <v>340</v>
      </c>
      <c r="BC301" s="32" t="s">
        <v>233</v>
      </c>
      <c r="BD301" s="32" t="s">
        <v>157</v>
      </c>
      <c r="BE301" s="32" t="s">
        <v>1554</v>
      </c>
      <c r="BF301" s="32" t="s">
        <v>157</v>
      </c>
      <c r="BG301" s="32" t="s">
        <v>1555</v>
      </c>
      <c r="BH301" s="32" t="s">
        <v>157</v>
      </c>
      <c r="BI301" s="32" t="s">
        <v>247</v>
      </c>
      <c r="BJ301" s="32" t="s">
        <v>157</v>
      </c>
      <c r="BK301" s="32" t="s">
        <v>157</v>
      </c>
      <c r="BL301" s="32" t="s">
        <v>157</v>
      </c>
      <c r="BM301" s="32" t="s">
        <v>157</v>
      </c>
      <c r="BN301" s="33" t="s">
        <v>162</v>
      </c>
      <c r="BO301" s="33" t="s">
        <v>157</v>
      </c>
      <c r="BP301" s="33" t="s">
        <v>157</v>
      </c>
      <c r="BQ301" s="33" t="s">
        <v>157</v>
      </c>
      <c r="BR301" s="33" t="s">
        <v>157</v>
      </c>
      <c r="BS301" s="33" t="s">
        <v>157</v>
      </c>
      <c r="BT301" s="33" t="s">
        <v>157</v>
      </c>
      <c r="BU301" s="34" t="s">
        <v>162</v>
      </c>
      <c r="BV301" s="34" t="s">
        <v>157</v>
      </c>
      <c r="BW301" s="34" t="s">
        <v>164</v>
      </c>
      <c r="BX301" s="34" t="s">
        <v>970</v>
      </c>
      <c r="BY301" s="35" t="s">
        <v>162</v>
      </c>
      <c r="BZ301" s="35" t="s">
        <v>162</v>
      </c>
      <c r="CA301" s="35" t="s">
        <v>157</v>
      </c>
    </row>
    <row r="302" spans="1:79" x14ac:dyDescent="0.25">
      <c r="A302" s="30" t="s">
        <v>5897</v>
      </c>
      <c r="B302" s="43" t="e">
        <f>VLOOKUP(A302,'2018 Yes Tab'!A$2:B$307,2,FALSE)</f>
        <v>#N/A</v>
      </c>
      <c r="C302" s="43"/>
      <c r="D302" s="30" t="s">
        <v>2578</v>
      </c>
      <c r="E302" s="30" t="s">
        <v>2579</v>
      </c>
      <c r="F302" s="51">
        <f>VLOOKUP(A302,Population!A286:C1229,2,FALSE)</f>
        <v>229</v>
      </c>
      <c r="G302" s="30" t="s">
        <v>164</v>
      </c>
      <c r="H302" s="31" t="s">
        <v>563</v>
      </c>
      <c r="I302" s="31" t="s">
        <v>164</v>
      </c>
      <c r="J302" s="31" t="s">
        <v>2580</v>
      </c>
      <c r="K302" s="31" t="s">
        <v>233</v>
      </c>
      <c r="L302" s="31" t="s">
        <v>157</v>
      </c>
      <c r="M302" s="31" t="s">
        <v>2581</v>
      </c>
      <c r="N302" s="31" t="s">
        <v>2582</v>
      </c>
      <c r="O302" s="31" t="s">
        <v>2580</v>
      </c>
      <c r="P302" s="31" t="s">
        <v>2583</v>
      </c>
      <c r="Q302" s="31" t="s">
        <v>2584</v>
      </c>
      <c r="R302" s="31" t="s">
        <v>340</v>
      </c>
      <c r="S302" s="31" t="s">
        <v>162</v>
      </c>
      <c r="T302" s="31" t="s">
        <v>157</v>
      </c>
      <c r="U302" s="31" t="s">
        <v>157</v>
      </c>
      <c r="V302" s="31" t="s">
        <v>157</v>
      </c>
      <c r="W302" s="31" t="s">
        <v>157</v>
      </c>
      <c r="X302" s="31" t="s">
        <v>157</v>
      </c>
      <c r="Y302" s="31" t="s">
        <v>157</v>
      </c>
      <c r="Z302" s="31" t="s">
        <v>157</v>
      </c>
      <c r="AA302" s="31" t="s">
        <v>157</v>
      </c>
      <c r="AB302" s="31" t="s">
        <v>157</v>
      </c>
      <c r="AC302" s="31" t="s">
        <v>157</v>
      </c>
      <c r="AD302" s="31" t="s">
        <v>157</v>
      </c>
      <c r="AE302" s="31" t="s">
        <v>157</v>
      </c>
      <c r="AF302" s="31" t="s">
        <v>157</v>
      </c>
      <c r="AG302" s="31" t="s">
        <v>157</v>
      </c>
      <c r="AH302" s="32" t="s">
        <v>340</v>
      </c>
      <c r="AI302" s="32" t="s">
        <v>340</v>
      </c>
      <c r="AJ302" s="32" t="s">
        <v>340</v>
      </c>
      <c r="AK302" s="32" t="s">
        <v>162</v>
      </c>
      <c r="AL302" s="32" t="s">
        <v>157</v>
      </c>
      <c r="AM302" s="32" t="s">
        <v>157</v>
      </c>
      <c r="AN302" s="32" t="s">
        <v>157</v>
      </c>
      <c r="AO302" s="32" t="s">
        <v>157</v>
      </c>
      <c r="AP302" s="32" t="s">
        <v>157</v>
      </c>
      <c r="AQ302" s="32" t="s">
        <v>157</v>
      </c>
      <c r="AR302" s="32" t="s">
        <v>157</v>
      </c>
      <c r="AS302" s="32" t="s">
        <v>157</v>
      </c>
      <c r="AT302" s="32" t="s">
        <v>157</v>
      </c>
      <c r="AU302" s="32" t="s">
        <v>157</v>
      </c>
      <c r="AV302" s="32" t="s">
        <v>157</v>
      </c>
      <c r="AW302" s="32" t="s">
        <v>157</v>
      </c>
      <c r="AX302" s="32" t="s">
        <v>157</v>
      </c>
      <c r="AY302" s="32" t="s">
        <v>157</v>
      </c>
      <c r="AZ302" s="32" t="s">
        <v>162</v>
      </c>
      <c r="BA302" s="32" t="s">
        <v>157</v>
      </c>
      <c r="BB302" s="32" t="s">
        <v>157</v>
      </c>
      <c r="BC302" s="32" t="s">
        <v>157</v>
      </c>
      <c r="BD302" s="32" t="s">
        <v>157</v>
      </c>
      <c r="BE302" s="32" t="s">
        <v>157</v>
      </c>
      <c r="BF302" s="32" t="s">
        <v>157</v>
      </c>
      <c r="BG302" s="32" t="s">
        <v>157</v>
      </c>
      <c r="BH302" s="32" t="s">
        <v>157</v>
      </c>
      <c r="BI302" s="32" t="s">
        <v>157</v>
      </c>
      <c r="BJ302" s="32" t="s">
        <v>157</v>
      </c>
      <c r="BK302" s="32" t="s">
        <v>157</v>
      </c>
      <c r="BL302" s="32" t="s">
        <v>157</v>
      </c>
      <c r="BM302" s="32" t="s">
        <v>157</v>
      </c>
      <c r="BN302" s="33" t="s">
        <v>162</v>
      </c>
      <c r="BO302" s="33" t="s">
        <v>157</v>
      </c>
      <c r="BP302" s="33" t="s">
        <v>157</v>
      </c>
      <c r="BQ302" s="33" t="s">
        <v>157</v>
      </c>
      <c r="BR302" s="33" t="s">
        <v>157</v>
      </c>
      <c r="BS302" s="33" t="s">
        <v>157</v>
      </c>
      <c r="BT302" s="33" t="s">
        <v>157</v>
      </c>
      <c r="BU302" s="34" t="s">
        <v>162</v>
      </c>
      <c r="BV302" s="34" t="s">
        <v>157</v>
      </c>
      <c r="BW302" s="34" t="s">
        <v>162</v>
      </c>
      <c r="BX302" s="34" t="s">
        <v>157</v>
      </c>
      <c r="BY302" s="35" t="s">
        <v>580</v>
      </c>
      <c r="BZ302" s="35" t="s">
        <v>580</v>
      </c>
      <c r="CA302" s="35" t="s">
        <v>580</v>
      </c>
    </row>
    <row r="303" spans="1:79" ht="60" x14ac:dyDescent="0.25">
      <c r="A303" s="30" t="s">
        <v>903</v>
      </c>
      <c r="B303" s="43" t="e">
        <f>VLOOKUP(A303,'2018 Yes Tab'!A$2:B$307,2,FALSE)</f>
        <v>#N/A</v>
      </c>
      <c r="C303" s="43"/>
      <c r="D303" s="30" t="s">
        <v>904</v>
      </c>
      <c r="E303" s="30" t="s">
        <v>905</v>
      </c>
      <c r="F303" s="51">
        <f>VLOOKUP(A303,Population!A287:C1230,2,FALSE)</f>
        <v>1313</v>
      </c>
      <c r="G303" s="30" t="s">
        <v>164</v>
      </c>
      <c r="H303" s="31" t="s">
        <v>906</v>
      </c>
      <c r="I303" s="31" t="s">
        <v>164</v>
      </c>
      <c r="J303" s="31" t="s">
        <v>907</v>
      </c>
      <c r="K303" s="31" t="s">
        <v>614</v>
      </c>
      <c r="L303" s="31" t="s">
        <v>157</v>
      </c>
      <c r="M303" s="31" t="s">
        <v>908</v>
      </c>
      <c r="N303" s="31" t="s">
        <v>909</v>
      </c>
      <c r="O303" s="31" t="s">
        <v>910</v>
      </c>
      <c r="P303" s="31" t="s">
        <v>911</v>
      </c>
      <c r="Q303" s="31" t="s">
        <v>157</v>
      </c>
      <c r="R303" s="31" t="s">
        <v>912</v>
      </c>
      <c r="S303" s="31" t="s">
        <v>164</v>
      </c>
      <c r="T303" s="31" t="s">
        <v>913</v>
      </c>
      <c r="U303" s="31" t="s">
        <v>233</v>
      </c>
      <c r="V303" s="31" t="s">
        <v>157</v>
      </c>
      <c r="W303" s="31" t="s">
        <v>908</v>
      </c>
      <c r="X303" s="31" t="s">
        <v>914</v>
      </c>
      <c r="Y303" s="31" t="s">
        <v>915</v>
      </c>
      <c r="Z303" s="31" t="s">
        <v>916</v>
      </c>
      <c r="AA303" s="31" t="s">
        <v>157</v>
      </c>
      <c r="AB303" s="31" t="s">
        <v>687</v>
      </c>
      <c r="AC303" s="31" t="s">
        <v>157</v>
      </c>
      <c r="AD303" s="31" t="s">
        <v>157</v>
      </c>
      <c r="AE303" s="31" t="s">
        <v>157</v>
      </c>
      <c r="AF303" s="31" t="s">
        <v>917</v>
      </c>
      <c r="AG303" s="31" t="s">
        <v>157</v>
      </c>
      <c r="AH303" s="32" t="s">
        <v>918</v>
      </c>
      <c r="AI303" s="32" t="s">
        <v>912</v>
      </c>
      <c r="AJ303" s="32" t="s">
        <v>919</v>
      </c>
      <c r="AK303" s="32" t="s">
        <v>164</v>
      </c>
      <c r="AL303" s="32" t="s">
        <v>919</v>
      </c>
      <c r="AM303" s="32" t="s">
        <v>920</v>
      </c>
      <c r="AN303" s="32" t="s">
        <v>233</v>
      </c>
      <c r="AO303" s="32" t="s">
        <v>157</v>
      </c>
      <c r="AP303" s="32" t="s">
        <v>921</v>
      </c>
      <c r="AQ303" s="32" t="s">
        <v>157</v>
      </c>
      <c r="AR303" s="32" t="s">
        <v>157</v>
      </c>
      <c r="AS303" s="32" t="s">
        <v>157</v>
      </c>
      <c r="AT303" s="32" t="s">
        <v>687</v>
      </c>
      <c r="AU303" s="32" t="s">
        <v>157</v>
      </c>
      <c r="AV303" s="32" t="s">
        <v>157</v>
      </c>
      <c r="AW303" s="32" t="s">
        <v>157</v>
      </c>
      <c r="AX303" s="32" t="s">
        <v>922</v>
      </c>
      <c r="AY303" s="32" t="s">
        <v>923</v>
      </c>
      <c r="AZ303" s="32" t="s">
        <v>164</v>
      </c>
      <c r="BA303" s="32" t="s">
        <v>923</v>
      </c>
      <c r="BB303" s="32" t="s">
        <v>924</v>
      </c>
      <c r="BC303" s="32" t="s">
        <v>233</v>
      </c>
      <c r="BD303" s="32" t="s">
        <v>157</v>
      </c>
      <c r="BE303" s="32" t="s">
        <v>925</v>
      </c>
      <c r="BF303" s="32" t="s">
        <v>157</v>
      </c>
      <c r="BG303" s="32" t="s">
        <v>157</v>
      </c>
      <c r="BH303" s="32" t="s">
        <v>157</v>
      </c>
      <c r="BI303" s="32" t="s">
        <v>259</v>
      </c>
      <c r="BJ303" s="32" t="s">
        <v>157</v>
      </c>
      <c r="BK303" s="32" t="s">
        <v>157</v>
      </c>
      <c r="BL303" s="32" t="s">
        <v>157</v>
      </c>
      <c r="BM303" s="32" t="s">
        <v>157</v>
      </c>
      <c r="BN303" s="33" t="s">
        <v>164</v>
      </c>
      <c r="BO303" s="33" t="s">
        <v>918</v>
      </c>
      <c r="BP303" s="33" t="s">
        <v>912</v>
      </c>
      <c r="BQ303" s="33" t="s">
        <v>775</v>
      </c>
      <c r="BR303" s="33" t="s">
        <v>157</v>
      </c>
      <c r="BS303" s="33" t="s">
        <v>157</v>
      </c>
      <c r="BT303" s="33" t="s">
        <v>926</v>
      </c>
      <c r="BU303" s="34" t="s">
        <v>162</v>
      </c>
      <c r="BV303" s="34" t="s">
        <v>157</v>
      </c>
      <c r="BW303" s="34" t="s">
        <v>162</v>
      </c>
      <c r="BX303" s="34" t="s">
        <v>157</v>
      </c>
      <c r="BY303" s="35" t="s">
        <v>927</v>
      </c>
      <c r="BZ303" s="35" t="s">
        <v>928</v>
      </c>
      <c r="CA303" s="35" t="s">
        <v>157</v>
      </c>
    </row>
    <row r="304" spans="1:79" ht="45" x14ac:dyDescent="0.25">
      <c r="A304" s="30" t="s">
        <v>3892</v>
      </c>
      <c r="B304" s="43" t="e">
        <f>VLOOKUP(A304,'2018 Yes Tab'!A$2:B$307,2,FALSE)</f>
        <v>#N/A</v>
      </c>
      <c r="C304" s="43"/>
      <c r="D304" s="30" t="s">
        <v>3893</v>
      </c>
      <c r="E304" s="30" t="s">
        <v>3894</v>
      </c>
      <c r="F304" s="51">
        <f>VLOOKUP(A304,Population!A288:C1231,2,FALSE)</f>
        <v>397</v>
      </c>
      <c r="G304" s="30" t="s">
        <v>164</v>
      </c>
      <c r="H304" s="31" t="s">
        <v>3895</v>
      </c>
      <c r="I304" s="31" t="s">
        <v>164</v>
      </c>
      <c r="J304" s="31" t="s">
        <v>3896</v>
      </c>
      <c r="K304" s="31" t="s">
        <v>233</v>
      </c>
      <c r="L304" s="31" t="s">
        <v>157</v>
      </c>
      <c r="M304" s="31" t="s">
        <v>273</v>
      </c>
      <c r="N304" s="31" t="s">
        <v>3897</v>
      </c>
      <c r="O304" s="31" t="s">
        <v>3898</v>
      </c>
      <c r="P304" s="31" t="s">
        <v>3899</v>
      </c>
      <c r="Q304" s="31" t="s">
        <v>157</v>
      </c>
      <c r="R304" s="31" t="s">
        <v>1800</v>
      </c>
      <c r="S304" s="31" t="s">
        <v>164</v>
      </c>
      <c r="T304" s="31" t="s">
        <v>3896</v>
      </c>
      <c r="U304" s="31" t="s">
        <v>233</v>
      </c>
      <c r="V304" s="31" t="s">
        <v>157</v>
      </c>
      <c r="W304" s="31" t="s">
        <v>273</v>
      </c>
      <c r="X304" s="31" t="s">
        <v>3897</v>
      </c>
      <c r="Y304" s="31" t="s">
        <v>3900</v>
      </c>
      <c r="Z304" s="31" t="s">
        <v>3901</v>
      </c>
      <c r="AA304" s="31" t="s">
        <v>157</v>
      </c>
      <c r="AB304" s="31" t="s">
        <v>241</v>
      </c>
      <c r="AC304" s="31" t="s">
        <v>157</v>
      </c>
      <c r="AD304" s="31" t="s">
        <v>3902</v>
      </c>
      <c r="AE304" s="31" t="s">
        <v>157</v>
      </c>
      <c r="AF304" s="31" t="s">
        <v>157</v>
      </c>
      <c r="AG304" s="31" t="s">
        <v>157</v>
      </c>
      <c r="AH304" s="32" t="s">
        <v>1671</v>
      </c>
      <c r="AI304" s="32" t="s">
        <v>2318</v>
      </c>
      <c r="AJ304" s="32" t="s">
        <v>3903</v>
      </c>
      <c r="AK304" s="32" t="s">
        <v>164</v>
      </c>
      <c r="AL304" s="32" t="s">
        <v>3904</v>
      </c>
      <c r="AM304" s="32" t="s">
        <v>1160</v>
      </c>
      <c r="AN304" s="32" t="s">
        <v>233</v>
      </c>
      <c r="AO304" s="32" t="s">
        <v>157</v>
      </c>
      <c r="AP304" s="32" t="s">
        <v>3905</v>
      </c>
      <c r="AQ304" s="32" t="s">
        <v>157</v>
      </c>
      <c r="AR304" s="32" t="s">
        <v>157</v>
      </c>
      <c r="AS304" s="32" t="s">
        <v>157</v>
      </c>
      <c r="AT304" s="32" t="s">
        <v>247</v>
      </c>
      <c r="AU304" s="32" t="s">
        <v>157</v>
      </c>
      <c r="AV304" s="32" t="s">
        <v>3906</v>
      </c>
      <c r="AW304" s="32" t="s">
        <v>157</v>
      </c>
      <c r="AX304" s="32" t="s">
        <v>157</v>
      </c>
      <c r="AY304" s="32" t="s">
        <v>3907</v>
      </c>
      <c r="AZ304" s="32" t="s">
        <v>164</v>
      </c>
      <c r="BA304" s="32" t="s">
        <v>3908</v>
      </c>
      <c r="BB304" s="32" t="s">
        <v>1815</v>
      </c>
      <c r="BC304" s="32" t="s">
        <v>233</v>
      </c>
      <c r="BD304" s="32" t="s">
        <v>157</v>
      </c>
      <c r="BE304" s="32" t="s">
        <v>3909</v>
      </c>
      <c r="BF304" s="32" t="s">
        <v>157</v>
      </c>
      <c r="BG304" s="32" t="s">
        <v>157</v>
      </c>
      <c r="BH304" s="32" t="s">
        <v>157</v>
      </c>
      <c r="BI304" s="32" t="s">
        <v>247</v>
      </c>
      <c r="BJ304" s="32" t="s">
        <v>157</v>
      </c>
      <c r="BK304" s="32" t="s">
        <v>3910</v>
      </c>
      <c r="BL304" s="32" t="s">
        <v>157</v>
      </c>
      <c r="BM304" s="32" t="s">
        <v>157</v>
      </c>
      <c r="BN304" s="33" t="s">
        <v>162</v>
      </c>
      <c r="BO304" s="33" t="s">
        <v>157</v>
      </c>
      <c r="BP304" s="33" t="s">
        <v>157</v>
      </c>
      <c r="BQ304" s="33" t="s">
        <v>157</v>
      </c>
      <c r="BR304" s="33" t="s">
        <v>157</v>
      </c>
      <c r="BS304" s="33" t="s">
        <v>157</v>
      </c>
      <c r="BT304" s="33" t="s">
        <v>157</v>
      </c>
      <c r="BU304" s="34" t="s">
        <v>162</v>
      </c>
      <c r="BV304" s="34" t="s">
        <v>157</v>
      </c>
      <c r="BW304" s="34" t="s">
        <v>164</v>
      </c>
      <c r="BX304" s="34" t="s">
        <v>3911</v>
      </c>
      <c r="BY304" s="35" t="s">
        <v>3912</v>
      </c>
      <c r="BZ304" s="35" t="s">
        <v>264</v>
      </c>
      <c r="CA304" s="35" t="s">
        <v>157</v>
      </c>
    </row>
    <row r="305" spans="1:79" ht="60" x14ac:dyDescent="0.25">
      <c r="A305" s="30" t="s">
        <v>1093</v>
      </c>
      <c r="B305" s="43" t="e">
        <f>VLOOKUP(A305,'2018 Yes Tab'!A$2:B$307,2,FALSE)</f>
        <v>#N/A</v>
      </c>
      <c r="C305" s="43"/>
      <c r="D305" s="30" t="s">
        <v>1094</v>
      </c>
      <c r="E305" s="30" t="s">
        <v>1095</v>
      </c>
      <c r="F305" s="51">
        <f>VLOOKUP(A305,Population!A289:C1232,2,FALSE)</f>
        <v>682</v>
      </c>
      <c r="G305" s="30" t="s">
        <v>164</v>
      </c>
      <c r="H305" s="31" t="s">
        <v>1096</v>
      </c>
      <c r="I305" s="31" t="s">
        <v>164</v>
      </c>
      <c r="J305" s="31" t="s">
        <v>1097</v>
      </c>
      <c r="K305" s="31" t="s">
        <v>233</v>
      </c>
      <c r="L305" s="31" t="s">
        <v>157</v>
      </c>
      <c r="M305" s="31" t="s">
        <v>1098</v>
      </c>
      <c r="N305" s="31" t="s">
        <v>1099</v>
      </c>
      <c r="O305" s="31" t="s">
        <v>1100</v>
      </c>
      <c r="P305" s="31" t="s">
        <v>1101</v>
      </c>
      <c r="Q305" s="31" t="s">
        <v>157</v>
      </c>
      <c r="R305" s="31" t="s">
        <v>1102</v>
      </c>
      <c r="S305" s="31" t="s">
        <v>164</v>
      </c>
      <c r="T305" s="31" t="s">
        <v>1097</v>
      </c>
      <c r="U305" s="31" t="s">
        <v>233</v>
      </c>
      <c r="V305" s="31" t="s">
        <v>157</v>
      </c>
      <c r="W305" s="31" t="s">
        <v>1098</v>
      </c>
      <c r="X305" s="31" t="s">
        <v>1099</v>
      </c>
      <c r="Y305" s="31" t="s">
        <v>1103</v>
      </c>
      <c r="Z305" s="31" t="s">
        <v>1104</v>
      </c>
      <c r="AA305" s="31" t="s">
        <v>157</v>
      </c>
      <c r="AB305" s="31" t="s">
        <v>373</v>
      </c>
      <c r="AC305" s="31" t="s">
        <v>157</v>
      </c>
      <c r="AD305" s="31" t="s">
        <v>157</v>
      </c>
      <c r="AE305" s="31" t="s">
        <v>157</v>
      </c>
      <c r="AF305" s="31" t="s">
        <v>157</v>
      </c>
      <c r="AG305" s="31" t="s">
        <v>264</v>
      </c>
      <c r="AH305" s="32" t="s">
        <v>1096</v>
      </c>
      <c r="AI305" s="32" t="s">
        <v>1105</v>
      </c>
      <c r="AJ305" s="32" t="s">
        <v>1106</v>
      </c>
      <c r="AK305" s="32" t="s">
        <v>164</v>
      </c>
      <c r="AL305" s="32" t="s">
        <v>694</v>
      </c>
      <c r="AM305" s="32" t="s">
        <v>1098</v>
      </c>
      <c r="AN305" s="32" t="s">
        <v>233</v>
      </c>
      <c r="AO305" s="32" t="s">
        <v>157</v>
      </c>
      <c r="AP305" s="32" t="s">
        <v>1107</v>
      </c>
      <c r="AQ305" s="32" t="s">
        <v>1108</v>
      </c>
      <c r="AR305" s="32" t="s">
        <v>157</v>
      </c>
      <c r="AS305" s="32" t="s">
        <v>157</v>
      </c>
      <c r="AT305" s="32" t="s">
        <v>626</v>
      </c>
      <c r="AU305" s="32" t="s">
        <v>157</v>
      </c>
      <c r="AV305" s="32" t="s">
        <v>157</v>
      </c>
      <c r="AW305" s="32" t="s">
        <v>157</v>
      </c>
      <c r="AX305" s="32" t="s">
        <v>157</v>
      </c>
      <c r="AY305" s="32" t="s">
        <v>1109</v>
      </c>
      <c r="AZ305" s="32" t="s">
        <v>164</v>
      </c>
      <c r="BA305" s="32" t="s">
        <v>694</v>
      </c>
      <c r="BB305" s="32" t="s">
        <v>1098</v>
      </c>
      <c r="BC305" s="32" t="s">
        <v>233</v>
      </c>
      <c r="BD305" s="32" t="s">
        <v>157</v>
      </c>
      <c r="BE305" s="32" t="s">
        <v>1110</v>
      </c>
      <c r="BF305" s="32" t="s">
        <v>1111</v>
      </c>
      <c r="BG305" s="32" t="s">
        <v>157</v>
      </c>
      <c r="BH305" s="32" t="s">
        <v>157</v>
      </c>
      <c r="BI305" s="32" t="s">
        <v>626</v>
      </c>
      <c r="BJ305" s="32" t="s">
        <v>157</v>
      </c>
      <c r="BK305" s="32" t="s">
        <v>157</v>
      </c>
      <c r="BL305" s="32" t="s">
        <v>157</v>
      </c>
      <c r="BM305" s="32" t="s">
        <v>157</v>
      </c>
      <c r="BN305" s="33" t="s">
        <v>162</v>
      </c>
      <c r="BO305" s="33" t="s">
        <v>157</v>
      </c>
      <c r="BP305" s="33" t="s">
        <v>157</v>
      </c>
      <c r="BQ305" s="33" t="s">
        <v>157</v>
      </c>
      <c r="BR305" s="33" t="s">
        <v>157</v>
      </c>
      <c r="BS305" s="33" t="s">
        <v>157</v>
      </c>
      <c r="BT305" s="33" t="s">
        <v>157</v>
      </c>
      <c r="BU305" s="34" t="s">
        <v>162</v>
      </c>
      <c r="BV305" s="34" t="s">
        <v>157</v>
      </c>
      <c r="BW305" s="34" t="s">
        <v>164</v>
      </c>
      <c r="BX305" s="34" t="s">
        <v>1112</v>
      </c>
      <c r="BY305" s="35" t="s">
        <v>1113</v>
      </c>
      <c r="BZ305" s="35" t="s">
        <v>1114</v>
      </c>
      <c r="CA305" s="35" t="s">
        <v>157</v>
      </c>
    </row>
    <row r="306" spans="1:79" ht="45" x14ac:dyDescent="0.25">
      <c r="A306" s="30" t="s">
        <v>5763</v>
      </c>
      <c r="B306" s="43" t="e">
        <f>VLOOKUP(A306,'2018 Yes Tab'!A$2:B$307,2,FALSE)</f>
        <v>#N/A</v>
      </c>
      <c r="C306" s="43"/>
      <c r="D306" s="30" t="s">
        <v>5764</v>
      </c>
      <c r="E306" s="30" t="s">
        <v>5765</v>
      </c>
      <c r="F306" s="51">
        <f>VLOOKUP(A306,Population!A290:C1233,2,FALSE)</f>
        <v>1016</v>
      </c>
      <c r="G306" s="30" t="s">
        <v>164</v>
      </c>
      <c r="H306" s="31" t="s">
        <v>5766</v>
      </c>
      <c r="I306" s="31" t="s">
        <v>164</v>
      </c>
      <c r="J306" s="31" t="s">
        <v>5767</v>
      </c>
      <c r="K306" s="31" t="s">
        <v>233</v>
      </c>
      <c r="L306" s="31" t="s">
        <v>157</v>
      </c>
      <c r="M306" s="31" t="s">
        <v>503</v>
      </c>
      <c r="N306" s="31" t="s">
        <v>5768</v>
      </c>
      <c r="O306" s="31" t="s">
        <v>157</v>
      </c>
      <c r="P306" s="31" t="s">
        <v>157</v>
      </c>
      <c r="Q306" s="31" t="s">
        <v>157</v>
      </c>
      <c r="R306" s="31" t="s">
        <v>2642</v>
      </c>
      <c r="S306" s="31" t="s">
        <v>164</v>
      </c>
      <c r="T306" s="31" t="s">
        <v>5767</v>
      </c>
      <c r="U306" s="31" t="s">
        <v>233</v>
      </c>
      <c r="V306" s="31" t="s">
        <v>157</v>
      </c>
      <c r="W306" s="31" t="s">
        <v>503</v>
      </c>
      <c r="X306" s="31" t="s">
        <v>5768</v>
      </c>
      <c r="Y306" s="31" t="s">
        <v>157</v>
      </c>
      <c r="Z306" s="31" t="s">
        <v>157</v>
      </c>
      <c r="AA306" s="31" t="s">
        <v>157</v>
      </c>
      <c r="AB306" s="31" t="s">
        <v>355</v>
      </c>
      <c r="AC306" s="31" t="s">
        <v>157</v>
      </c>
      <c r="AD306" s="31" t="s">
        <v>157</v>
      </c>
      <c r="AE306" s="31" t="s">
        <v>5769</v>
      </c>
      <c r="AF306" s="31" t="s">
        <v>157</v>
      </c>
      <c r="AG306" s="31" t="s">
        <v>5770</v>
      </c>
      <c r="AH306" s="32" t="s">
        <v>5771</v>
      </c>
      <c r="AI306" s="32" t="s">
        <v>468</v>
      </c>
      <c r="AJ306" s="32" t="s">
        <v>157</v>
      </c>
      <c r="AK306" s="32" t="s">
        <v>164</v>
      </c>
      <c r="AL306" s="32" t="s">
        <v>5772</v>
      </c>
      <c r="AM306" s="32" t="s">
        <v>503</v>
      </c>
      <c r="AN306" s="32" t="s">
        <v>233</v>
      </c>
      <c r="AO306" s="32" t="s">
        <v>157</v>
      </c>
      <c r="AP306" s="32" t="s">
        <v>5773</v>
      </c>
      <c r="AQ306" s="32" t="s">
        <v>157</v>
      </c>
      <c r="AR306" s="32" t="s">
        <v>157</v>
      </c>
      <c r="AS306" s="32" t="s">
        <v>157</v>
      </c>
      <c r="AT306" s="32" t="s">
        <v>259</v>
      </c>
      <c r="AU306" s="32" t="s">
        <v>157</v>
      </c>
      <c r="AV306" s="32" t="s">
        <v>157</v>
      </c>
      <c r="AW306" s="32" t="s">
        <v>157</v>
      </c>
      <c r="AX306" s="32" t="s">
        <v>157</v>
      </c>
      <c r="AY306" s="32" t="s">
        <v>157</v>
      </c>
      <c r="AZ306" s="32" t="s">
        <v>164</v>
      </c>
      <c r="BA306" s="32" t="s">
        <v>5772</v>
      </c>
      <c r="BB306" s="32" t="s">
        <v>503</v>
      </c>
      <c r="BC306" s="32" t="s">
        <v>233</v>
      </c>
      <c r="BD306" s="32" t="s">
        <v>157</v>
      </c>
      <c r="BE306" s="32" t="s">
        <v>5773</v>
      </c>
      <c r="BF306" s="32" t="s">
        <v>157</v>
      </c>
      <c r="BG306" s="32" t="s">
        <v>157</v>
      </c>
      <c r="BH306" s="32" t="s">
        <v>157</v>
      </c>
      <c r="BI306" s="32" t="s">
        <v>259</v>
      </c>
      <c r="BJ306" s="32" t="s">
        <v>157</v>
      </c>
      <c r="BK306" s="32" t="s">
        <v>157</v>
      </c>
      <c r="BL306" s="32" t="s">
        <v>157</v>
      </c>
      <c r="BM306" s="32" t="s">
        <v>157</v>
      </c>
      <c r="BN306" s="33" t="s">
        <v>162</v>
      </c>
      <c r="BO306" s="33" t="s">
        <v>157</v>
      </c>
      <c r="BP306" s="33" t="s">
        <v>157</v>
      </c>
      <c r="BQ306" s="33" t="s">
        <v>157</v>
      </c>
      <c r="BR306" s="33" t="s">
        <v>157</v>
      </c>
      <c r="BS306" s="33" t="s">
        <v>157</v>
      </c>
      <c r="BT306" s="33" t="s">
        <v>157</v>
      </c>
      <c r="BU306" s="34" t="s">
        <v>162</v>
      </c>
      <c r="BV306" s="34" t="s">
        <v>157</v>
      </c>
      <c r="BW306" s="34" t="s">
        <v>162</v>
      </c>
      <c r="BX306" s="34" t="s">
        <v>157</v>
      </c>
      <c r="BY306" s="35" t="s">
        <v>580</v>
      </c>
      <c r="BZ306" s="35" t="s">
        <v>5774</v>
      </c>
      <c r="CA306" s="35" t="s">
        <v>157</v>
      </c>
    </row>
    <row r="307" spans="1:79" ht="240" x14ac:dyDescent="0.25">
      <c r="A307" s="30" t="s">
        <v>1681</v>
      </c>
      <c r="B307" s="43" t="e">
        <f>VLOOKUP(A307,'2018 Yes Tab'!A$2:B$307,2,FALSE)</f>
        <v>#N/A</v>
      </c>
      <c r="C307" s="43"/>
      <c r="D307" s="30" t="s">
        <v>1682</v>
      </c>
      <c r="E307" s="30" t="s">
        <v>1683</v>
      </c>
      <c r="F307" s="51">
        <f>VLOOKUP(A307,Population!A291:C1234,2,FALSE)</f>
        <v>717</v>
      </c>
      <c r="G307" s="30" t="s">
        <v>164</v>
      </c>
      <c r="H307" s="31" t="s">
        <v>1684</v>
      </c>
      <c r="I307" s="31" t="s">
        <v>164</v>
      </c>
      <c r="J307" s="31" t="s">
        <v>595</v>
      </c>
      <c r="K307" s="31" t="s">
        <v>233</v>
      </c>
      <c r="L307" s="31" t="s">
        <v>157</v>
      </c>
      <c r="M307" s="31" t="s">
        <v>1685</v>
      </c>
      <c r="N307" s="31" t="s">
        <v>1322</v>
      </c>
      <c r="O307" s="31" t="s">
        <v>595</v>
      </c>
      <c r="P307" s="31" t="s">
        <v>422</v>
      </c>
      <c r="Q307" s="31" t="s">
        <v>157</v>
      </c>
      <c r="R307" s="31" t="s">
        <v>1686</v>
      </c>
      <c r="S307" s="31" t="s">
        <v>164</v>
      </c>
      <c r="T307" s="31" t="s">
        <v>595</v>
      </c>
      <c r="U307" s="31" t="s">
        <v>233</v>
      </c>
      <c r="V307" s="31" t="s">
        <v>157</v>
      </c>
      <c r="W307" s="31" t="s">
        <v>1685</v>
      </c>
      <c r="X307" s="31" t="s">
        <v>1322</v>
      </c>
      <c r="Y307" s="31" t="s">
        <v>1687</v>
      </c>
      <c r="Z307" s="31" t="s">
        <v>1688</v>
      </c>
      <c r="AA307" s="31" t="s">
        <v>157</v>
      </c>
      <c r="AB307" s="31" t="s">
        <v>259</v>
      </c>
      <c r="AC307" s="31" t="s">
        <v>157</v>
      </c>
      <c r="AD307" s="31" t="s">
        <v>157</v>
      </c>
      <c r="AE307" s="31" t="s">
        <v>157</v>
      </c>
      <c r="AF307" s="31" t="s">
        <v>157</v>
      </c>
      <c r="AG307" s="31" t="s">
        <v>1689</v>
      </c>
      <c r="AH307" s="32" t="s">
        <v>1684</v>
      </c>
      <c r="AI307" s="32" t="s">
        <v>169</v>
      </c>
      <c r="AJ307" s="32" t="s">
        <v>1690</v>
      </c>
      <c r="AK307" s="32" t="s">
        <v>164</v>
      </c>
      <c r="AL307" s="32" t="s">
        <v>1690</v>
      </c>
      <c r="AM307" s="32" t="s">
        <v>1691</v>
      </c>
      <c r="AN307" s="32" t="s">
        <v>233</v>
      </c>
      <c r="AO307" s="32" t="s">
        <v>157</v>
      </c>
      <c r="AP307" s="32" t="s">
        <v>1692</v>
      </c>
      <c r="AQ307" s="32" t="s">
        <v>157</v>
      </c>
      <c r="AR307" s="32" t="s">
        <v>1693</v>
      </c>
      <c r="AS307" s="32" t="s">
        <v>157</v>
      </c>
      <c r="AT307" s="32" t="s">
        <v>687</v>
      </c>
      <c r="AU307" s="32" t="s">
        <v>157</v>
      </c>
      <c r="AV307" s="32" t="s">
        <v>157</v>
      </c>
      <c r="AW307" s="32" t="s">
        <v>157</v>
      </c>
      <c r="AX307" s="32" t="s">
        <v>1694</v>
      </c>
      <c r="AY307" s="32" t="s">
        <v>1690</v>
      </c>
      <c r="AZ307" s="32" t="s">
        <v>164</v>
      </c>
      <c r="BA307" s="32" t="s">
        <v>1690</v>
      </c>
      <c r="BB307" s="32" t="s">
        <v>1691</v>
      </c>
      <c r="BC307" s="32" t="s">
        <v>233</v>
      </c>
      <c r="BD307" s="32" t="s">
        <v>157</v>
      </c>
      <c r="BE307" s="32" t="s">
        <v>708</v>
      </c>
      <c r="BF307" s="32" t="s">
        <v>157</v>
      </c>
      <c r="BG307" s="32" t="s">
        <v>708</v>
      </c>
      <c r="BH307" s="32" t="s">
        <v>157</v>
      </c>
      <c r="BI307" s="32" t="s">
        <v>259</v>
      </c>
      <c r="BJ307" s="32" t="s">
        <v>157</v>
      </c>
      <c r="BK307" s="32" t="s">
        <v>157</v>
      </c>
      <c r="BL307" s="32" t="s">
        <v>157</v>
      </c>
      <c r="BM307" s="32" t="s">
        <v>157</v>
      </c>
      <c r="BN307" s="33" t="s">
        <v>162</v>
      </c>
      <c r="BO307" s="33" t="s">
        <v>157</v>
      </c>
      <c r="BP307" s="33" t="s">
        <v>157</v>
      </c>
      <c r="BQ307" s="33" t="s">
        <v>157</v>
      </c>
      <c r="BR307" s="33" t="s">
        <v>157</v>
      </c>
      <c r="BS307" s="33" t="s">
        <v>157</v>
      </c>
      <c r="BT307" s="33" t="s">
        <v>157</v>
      </c>
      <c r="BU307" s="34" t="s">
        <v>162</v>
      </c>
      <c r="BV307" s="34" t="s">
        <v>157</v>
      </c>
      <c r="BW307" s="34" t="s">
        <v>164</v>
      </c>
      <c r="BX307" s="34" t="s">
        <v>1695</v>
      </c>
      <c r="BY307" s="35" t="s">
        <v>1696</v>
      </c>
      <c r="BZ307" s="35" t="s">
        <v>580</v>
      </c>
      <c r="CA307" s="35" t="s">
        <v>1697</v>
      </c>
    </row>
    <row r="308" spans="1:79" ht="30" x14ac:dyDescent="0.25">
      <c r="A308" s="30" t="s">
        <v>5939</v>
      </c>
      <c r="B308" s="43" t="e">
        <f>VLOOKUP(A308,'2018 Yes Tab'!A$2:B$307,2,FALSE)</f>
        <v>#N/A</v>
      </c>
      <c r="C308" s="43"/>
      <c r="D308" s="30" t="s">
        <v>5438</v>
      </c>
      <c r="E308" s="30" t="s">
        <v>5439</v>
      </c>
      <c r="F308" s="51">
        <f>VLOOKUP(A308,Population!A292:C1235,2,FALSE)</f>
        <v>1252</v>
      </c>
      <c r="G308" s="30" t="s">
        <v>164</v>
      </c>
      <c r="H308" s="31" t="s">
        <v>5440</v>
      </c>
      <c r="I308" s="31" t="s">
        <v>164</v>
      </c>
      <c r="J308" s="31" t="s">
        <v>5441</v>
      </c>
      <c r="K308" s="31" t="s">
        <v>233</v>
      </c>
      <c r="L308" s="31" t="s">
        <v>157</v>
      </c>
      <c r="M308" s="31" t="s">
        <v>503</v>
      </c>
      <c r="N308" s="31" t="s">
        <v>5442</v>
      </c>
      <c r="O308" s="31" t="s">
        <v>5443</v>
      </c>
      <c r="P308" s="31" t="s">
        <v>5444</v>
      </c>
      <c r="Q308" s="31" t="s">
        <v>5445</v>
      </c>
      <c r="R308" s="31" t="s">
        <v>1739</v>
      </c>
      <c r="S308" s="31" t="s">
        <v>164</v>
      </c>
      <c r="T308" s="31" t="s">
        <v>5446</v>
      </c>
      <c r="U308" s="31" t="s">
        <v>233</v>
      </c>
      <c r="V308" s="31" t="s">
        <v>157</v>
      </c>
      <c r="W308" s="31" t="s">
        <v>503</v>
      </c>
      <c r="X308" s="31" t="s">
        <v>157</v>
      </c>
      <c r="Y308" s="31" t="s">
        <v>5447</v>
      </c>
      <c r="Z308" s="31" t="s">
        <v>5448</v>
      </c>
      <c r="AA308" s="31" t="s">
        <v>157</v>
      </c>
      <c r="AB308" s="31" t="s">
        <v>259</v>
      </c>
      <c r="AC308" s="31" t="s">
        <v>157</v>
      </c>
      <c r="AD308" s="31" t="s">
        <v>157</v>
      </c>
      <c r="AE308" s="31" t="s">
        <v>157</v>
      </c>
      <c r="AF308" s="31" t="s">
        <v>157</v>
      </c>
      <c r="AG308" s="31" t="s">
        <v>157</v>
      </c>
      <c r="AH308" s="32" t="s">
        <v>5440</v>
      </c>
      <c r="AI308" s="32" t="s">
        <v>1739</v>
      </c>
      <c r="AJ308" s="32" t="s">
        <v>5449</v>
      </c>
      <c r="AK308" s="32" t="s">
        <v>164</v>
      </c>
      <c r="AL308" s="32" t="s">
        <v>5450</v>
      </c>
      <c r="AM308" s="32" t="s">
        <v>264</v>
      </c>
      <c r="AN308" s="32" t="s">
        <v>167</v>
      </c>
      <c r="AO308" s="32" t="s">
        <v>5451</v>
      </c>
      <c r="AP308" s="32" t="s">
        <v>157</v>
      </c>
      <c r="AQ308" s="32" t="s">
        <v>5452</v>
      </c>
      <c r="AR308" s="32" t="s">
        <v>157</v>
      </c>
      <c r="AS308" s="32" t="s">
        <v>157</v>
      </c>
      <c r="AT308" s="32" t="s">
        <v>259</v>
      </c>
      <c r="AU308" s="32" t="s">
        <v>157</v>
      </c>
      <c r="AV308" s="32" t="s">
        <v>157</v>
      </c>
      <c r="AW308" s="32" t="s">
        <v>157</v>
      </c>
      <c r="AX308" s="32" t="s">
        <v>157</v>
      </c>
      <c r="AY308" s="32" t="s">
        <v>157</v>
      </c>
      <c r="AZ308" s="32" t="s">
        <v>164</v>
      </c>
      <c r="BA308" s="32" t="s">
        <v>5450</v>
      </c>
      <c r="BB308" s="32" t="s">
        <v>1813</v>
      </c>
      <c r="BC308" s="32" t="s">
        <v>167</v>
      </c>
      <c r="BD308" s="32" t="s">
        <v>5451</v>
      </c>
      <c r="BE308" s="32" t="s">
        <v>157</v>
      </c>
      <c r="BF308" s="32" t="s">
        <v>5453</v>
      </c>
      <c r="BG308" s="32" t="s">
        <v>157</v>
      </c>
      <c r="BH308" s="32" t="s">
        <v>157</v>
      </c>
      <c r="BI308" s="32" t="s">
        <v>259</v>
      </c>
      <c r="BJ308" s="32" t="s">
        <v>157</v>
      </c>
      <c r="BK308" s="32" t="s">
        <v>157</v>
      </c>
      <c r="BL308" s="32" t="s">
        <v>157</v>
      </c>
      <c r="BM308" s="32" t="s">
        <v>157</v>
      </c>
      <c r="BN308" s="33" t="s">
        <v>162</v>
      </c>
      <c r="BO308" s="33" t="s">
        <v>157</v>
      </c>
      <c r="BP308" s="33" t="s">
        <v>157</v>
      </c>
      <c r="BQ308" s="33" t="s">
        <v>157</v>
      </c>
      <c r="BR308" s="33" t="s">
        <v>157</v>
      </c>
      <c r="BS308" s="33" t="s">
        <v>157</v>
      </c>
      <c r="BT308" s="33" t="s">
        <v>157</v>
      </c>
      <c r="BU308" s="34" t="s">
        <v>162</v>
      </c>
      <c r="BV308" s="34" t="s">
        <v>157</v>
      </c>
      <c r="BW308" s="34" t="s">
        <v>164</v>
      </c>
      <c r="BX308" s="34" t="s">
        <v>177</v>
      </c>
      <c r="BY308" s="35" t="s">
        <v>157</v>
      </c>
      <c r="BZ308" s="35" t="s">
        <v>157</v>
      </c>
      <c r="CA308" s="35" t="s">
        <v>157</v>
      </c>
    </row>
    <row r="309" spans="1:79" ht="30" x14ac:dyDescent="0.25">
      <c r="A309" s="30" t="s">
        <v>4154</v>
      </c>
      <c r="B309" s="43" t="e">
        <f>VLOOKUP(A309,'2018 Yes Tab'!A$2:B$307,2,FALSE)</f>
        <v>#N/A</v>
      </c>
      <c r="C309" s="43"/>
      <c r="D309" s="30" t="s">
        <v>4155</v>
      </c>
      <c r="E309" s="30" t="s">
        <v>4156</v>
      </c>
      <c r="F309" s="51">
        <f>VLOOKUP(A309,Population!A294:C1237,2,FALSE)</f>
        <v>1463</v>
      </c>
      <c r="G309" s="30" t="s">
        <v>164</v>
      </c>
      <c r="H309" s="31" t="s">
        <v>157</v>
      </c>
      <c r="I309" s="31" t="s">
        <v>162</v>
      </c>
      <c r="J309" s="31" t="s">
        <v>157</v>
      </c>
      <c r="K309" s="31" t="s">
        <v>157</v>
      </c>
      <c r="L309" s="31" t="s">
        <v>157</v>
      </c>
      <c r="M309" s="31" t="s">
        <v>157</v>
      </c>
      <c r="N309" s="31" t="s">
        <v>157</v>
      </c>
      <c r="O309" s="31" t="s">
        <v>157</v>
      </c>
      <c r="P309" s="31" t="s">
        <v>157</v>
      </c>
      <c r="Q309" s="31" t="s">
        <v>157</v>
      </c>
      <c r="R309" s="31" t="s">
        <v>157</v>
      </c>
      <c r="S309" s="31" t="s">
        <v>162</v>
      </c>
      <c r="T309" s="31" t="s">
        <v>157</v>
      </c>
      <c r="U309" s="31" t="s">
        <v>157</v>
      </c>
      <c r="V309" s="31" t="s">
        <v>157</v>
      </c>
      <c r="W309" s="31" t="s">
        <v>157</v>
      </c>
      <c r="X309" s="31" t="s">
        <v>157</v>
      </c>
      <c r="Y309" s="31" t="s">
        <v>157</v>
      </c>
      <c r="Z309" s="31" t="s">
        <v>157</v>
      </c>
      <c r="AA309" s="31" t="s">
        <v>157</v>
      </c>
      <c r="AB309" s="31" t="s">
        <v>157</v>
      </c>
      <c r="AC309" s="31" t="s">
        <v>157</v>
      </c>
      <c r="AD309" s="31" t="s">
        <v>157</v>
      </c>
      <c r="AE309" s="31" t="s">
        <v>157</v>
      </c>
      <c r="AF309" s="31" t="s">
        <v>157</v>
      </c>
      <c r="AG309" s="31" t="s">
        <v>157</v>
      </c>
      <c r="AH309" s="32" t="s">
        <v>1243</v>
      </c>
      <c r="AI309" s="32" t="s">
        <v>4210</v>
      </c>
      <c r="AJ309" s="32" t="s">
        <v>1243</v>
      </c>
      <c r="AK309" s="32" t="s">
        <v>164</v>
      </c>
      <c r="AL309" s="32" t="s">
        <v>1243</v>
      </c>
      <c r="AM309" s="32" t="s">
        <v>157</v>
      </c>
      <c r="AN309" s="32" t="s">
        <v>157</v>
      </c>
      <c r="AO309" s="32" t="s">
        <v>157</v>
      </c>
      <c r="AP309" s="32" t="s">
        <v>157</v>
      </c>
      <c r="AQ309" s="32" t="s">
        <v>157</v>
      </c>
      <c r="AR309" s="32" t="s">
        <v>157</v>
      </c>
      <c r="AS309" s="32" t="s">
        <v>157</v>
      </c>
      <c r="AT309" s="32" t="s">
        <v>259</v>
      </c>
      <c r="AU309" s="32" t="s">
        <v>157</v>
      </c>
      <c r="AV309" s="32" t="s">
        <v>157</v>
      </c>
      <c r="AW309" s="32" t="s">
        <v>157</v>
      </c>
      <c r="AX309" s="32" t="s">
        <v>157</v>
      </c>
      <c r="AY309" s="32" t="s">
        <v>1243</v>
      </c>
      <c r="AZ309" s="32" t="s">
        <v>164</v>
      </c>
      <c r="BA309" s="32" t="s">
        <v>4210</v>
      </c>
      <c r="BB309" s="32" t="s">
        <v>157</v>
      </c>
      <c r="BC309" s="32" t="s">
        <v>167</v>
      </c>
      <c r="BD309" s="32" t="s">
        <v>4211</v>
      </c>
      <c r="BE309" s="32" t="s">
        <v>157</v>
      </c>
      <c r="BF309" s="32" t="s">
        <v>157</v>
      </c>
      <c r="BG309" s="32" t="s">
        <v>157</v>
      </c>
      <c r="BH309" s="32" t="s">
        <v>157</v>
      </c>
      <c r="BI309" s="32" t="s">
        <v>259</v>
      </c>
      <c r="BJ309" s="32" t="s">
        <v>157</v>
      </c>
      <c r="BK309" s="32" t="s">
        <v>157</v>
      </c>
      <c r="BL309" s="32" t="s">
        <v>157</v>
      </c>
      <c r="BM309" s="32" t="s">
        <v>157</v>
      </c>
      <c r="BN309" s="33" t="s">
        <v>162</v>
      </c>
      <c r="BO309" s="33" t="s">
        <v>157</v>
      </c>
      <c r="BP309" s="33" t="s">
        <v>157</v>
      </c>
      <c r="BQ309" s="33" t="s">
        <v>157</v>
      </c>
      <c r="BR309" s="33" t="s">
        <v>157</v>
      </c>
      <c r="BS309" s="33" t="s">
        <v>157</v>
      </c>
      <c r="BT309" s="33" t="s">
        <v>157</v>
      </c>
      <c r="BU309" s="34" t="s">
        <v>162</v>
      </c>
      <c r="BV309" s="34" t="s">
        <v>157</v>
      </c>
      <c r="BW309" s="34" t="s">
        <v>162</v>
      </c>
      <c r="BX309" s="34" t="s">
        <v>157</v>
      </c>
      <c r="BY309" s="35" t="s">
        <v>4212</v>
      </c>
      <c r="BZ309" s="35" t="s">
        <v>162</v>
      </c>
      <c r="CA309" s="35" t="s">
        <v>157</v>
      </c>
    </row>
    <row r="310" spans="1:79" x14ac:dyDescent="0.25">
      <c r="A310" s="30" t="s">
        <v>5896</v>
      </c>
      <c r="B310" s="43" t="e">
        <f>VLOOKUP(A310,'2018 Yes Tab'!A$2:B$307,2,FALSE)</f>
        <v>#N/A</v>
      </c>
      <c r="C310" s="43"/>
      <c r="D310" s="30" t="s">
        <v>2554</v>
      </c>
      <c r="E310" s="30" t="s">
        <v>2555</v>
      </c>
      <c r="F310" s="51">
        <f>VLOOKUP(A310,Population!A299:C1242,2,FALSE)</f>
        <v>248</v>
      </c>
      <c r="G310" s="30" t="s">
        <v>164</v>
      </c>
      <c r="H310" s="31" t="s">
        <v>594</v>
      </c>
      <c r="I310" s="31" t="s">
        <v>164</v>
      </c>
      <c r="J310" s="31" t="s">
        <v>2556</v>
      </c>
      <c r="K310" s="31" t="s">
        <v>233</v>
      </c>
      <c r="L310" s="31" t="s">
        <v>157</v>
      </c>
      <c r="M310" s="31" t="s">
        <v>524</v>
      </c>
      <c r="N310" s="31" t="s">
        <v>2557</v>
      </c>
      <c r="O310" s="31" t="s">
        <v>157</v>
      </c>
      <c r="P310" s="31" t="s">
        <v>157</v>
      </c>
      <c r="Q310" s="31" t="s">
        <v>157</v>
      </c>
      <c r="R310" s="31" t="s">
        <v>340</v>
      </c>
      <c r="S310" s="31" t="s">
        <v>162</v>
      </c>
      <c r="T310" s="31" t="s">
        <v>157</v>
      </c>
      <c r="U310" s="31" t="s">
        <v>157</v>
      </c>
      <c r="V310" s="31" t="s">
        <v>157</v>
      </c>
      <c r="W310" s="31" t="s">
        <v>157</v>
      </c>
      <c r="X310" s="31" t="s">
        <v>157</v>
      </c>
      <c r="Y310" s="31" t="s">
        <v>157</v>
      </c>
      <c r="Z310" s="31" t="s">
        <v>157</v>
      </c>
      <c r="AA310" s="31" t="s">
        <v>157</v>
      </c>
      <c r="AB310" s="31" t="s">
        <v>259</v>
      </c>
      <c r="AC310" s="31" t="s">
        <v>157</v>
      </c>
      <c r="AD310" s="31" t="s">
        <v>157</v>
      </c>
      <c r="AE310" s="31" t="s">
        <v>157</v>
      </c>
      <c r="AF310" s="31" t="s">
        <v>157</v>
      </c>
      <c r="AG310" s="31" t="s">
        <v>157</v>
      </c>
      <c r="AH310" s="32" t="s">
        <v>594</v>
      </c>
      <c r="AI310" s="32" t="s">
        <v>340</v>
      </c>
      <c r="AJ310" s="32" t="s">
        <v>157</v>
      </c>
      <c r="AK310" s="32" t="s">
        <v>164</v>
      </c>
      <c r="AL310" s="32" t="s">
        <v>2558</v>
      </c>
      <c r="AM310" s="32" t="s">
        <v>524</v>
      </c>
      <c r="AN310" s="32" t="s">
        <v>233</v>
      </c>
      <c r="AO310" s="32" t="s">
        <v>157</v>
      </c>
      <c r="AP310" s="32" t="s">
        <v>1985</v>
      </c>
      <c r="AQ310" s="32" t="s">
        <v>157</v>
      </c>
      <c r="AR310" s="32" t="s">
        <v>157</v>
      </c>
      <c r="AS310" s="32" t="s">
        <v>157</v>
      </c>
      <c r="AT310" s="32" t="s">
        <v>259</v>
      </c>
      <c r="AU310" s="32" t="s">
        <v>157</v>
      </c>
      <c r="AV310" s="32" t="s">
        <v>157</v>
      </c>
      <c r="AW310" s="32" t="s">
        <v>157</v>
      </c>
      <c r="AX310" s="32" t="s">
        <v>157</v>
      </c>
      <c r="AY310" s="32" t="s">
        <v>340</v>
      </c>
      <c r="AZ310" s="32" t="s">
        <v>162</v>
      </c>
      <c r="BA310" s="32" t="s">
        <v>157</v>
      </c>
      <c r="BB310" s="32" t="s">
        <v>157</v>
      </c>
      <c r="BC310" s="32" t="s">
        <v>157</v>
      </c>
      <c r="BD310" s="32" t="s">
        <v>157</v>
      </c>
      <c r="BE310" s="32" t="s">
        <v>157</v>
      </c>
      <c r="BF310" s="32" t="s">
        <v>157</v>
      </c>
      <c r="BG310" s="32" t="s">
        <v>157</v>
      </c>
      <c r="BH310" s="32" t="s">
        <v>157</v>
      </c>
      <c r="BI310" s="32" t="s">
        <v>157</v>
      </c>
      <c r="BJ310" s="32" t="s">
        <v>157</v>
      </c>
      <c r="BK310" s="32" t="s">
        <v>157</v>
      </c>
      <c r="BL310" s="32" t="s">
        <v>157</v>
      </c>
      <c r="BM310" s="32" t="s">
        <v>157</v>
      </c>
      <c r="BN310" s="33" t="s">
        <v>162</v>
      </c>
      <c r="BO310" s="33" t="s">
        <v>157</v>
      </c>
      <c r="BP310" s="33" t="s">
        <v>157</v>
      </c>
      <c r="BQ310" s="33" t="s">
        <v>157</v>
      </c>
      <c r="BR310" s="33" t="s">
        <v>157</v>
      </c>
      <c r="BS310" s="33" t="s">
        <v>157</v>
      </c>
      <c r="BT310" s="33" t="s">
        <v>157</v>
      </c>
      <c r="BU310" s="34" t="s">
        <v>162</v>
      </c>
      <c r="BV310" s="34" t="s">
        <v>157</v>
      </c>
      <c r="BW310" s="34" t="s">
        <v>162</v>
      </c>
      <c r="BX310" s="34" t="s">
        <v>157</v>
      </c>
      <c r="BY310" s="35" t="s">
        <v>580</v>
      </c>
      <c r="BZ310" s="35" t="s">
        <v>580</v>
      </c>
      <c r="CA310" s="35" t="s">
        <v>580</v>
      </c>
    </row>
    <row r="311" spans="1:79" ht="45" x14ac:dyDescent="0.25">
      <c r="A311" s="30" t="s">
        <v>4595</v>
      </c>
      <c r="B311" s="43" t="e">
        <f>VLOOKUP(A311,'2018 Yes Tab'!A$2:B$307,2,FALSE)</f>
        <v>#N/A</v>
      </c>
      <c r="C311" s="43"/>
      <c r="D311" s="30" t="s">
        <v>4596</v>
      </c>
      <c r="E311" s="30" t="s">
        <v>4597</v>
      </c>
      <c r="F311" s="51">
        <f>VLOOKUP(A311,Population!A302:C1245,2,FALSE)</f>
        <v>707</v>
      </c>
      <c r="G311" s="30" t="s">
        <v>164</v>
      </c>
      <c r="H311" s="31" t="s">
        <v>4598</v>
      </c>
      <c r="I311" s="31" t="s">
        <v>164</v>
      </c>
      <c r="J311" s="31" t="s">
        <v>4599</v>
      </c>
      <c r="K311" s="31" t="s">
        <v>614</v>
      </c>
      <c r="L311" s="31" t="s">
        <v>157</v>
      </c>
      <c r="M311" s="31" t="s">
        <v>2461</v>
      </c>
      <c r="N311" s="31" t="s">
        <v>4600</v>
      </c>
      <c r="O311" s="31" t="s">
        <v>157</v>
      </c>
      <c r="P311" s="31" t="s">
        <v>157</v>
      </c>
      <c r="Q311" s="31" t="s">
        <v>4601</v>
      </c>
      <c r="R311" s="31" t="s">
        <v>468</v>
      </c>
      <c r="S311" s="31" t="s">
        <v>164</v>
      </c>
      <c r="T311" s="31" t="s">
        <v>4599</v>
      </c>
      <c r="U311" s="31" t="s">
        <v>614</v>
      </c>
      <c r="V311" s="31" t="s">
        <v>157</v>
      </c>
      <c r="W311" s="31" t="s">
        <v>2461</v>
      </c>
      <c r="X311" s="31" t="s">
        <v>4600</v>
      </c>
      <c r="Y311" s="31" t="s">
        <v>157</v>
      </c>
      <c r="Z311" s="31" t="s">
        <v>157</v>
      </c>
      <c r="AA311" s="31" t="s">
        <v>4602</v>
      </c>
      <c r="AB311" s="31" t="s">
        <v>259</v>
      </c>
      <c r="AC311" s="31" t="s">
        <v>157</v>
      </c>
      <c r="AD311" s="31" t="s">
        <v>157</v>
      </c>
      <c r="AE311" s="31" t="s">
        <v>157</v>
      </c>
      <c r="AF311" s="31" t="s">
        <v>157</v>
      </c>
      <c r="AG311" s="31" t="s">
        <v>341</v>
      </c>
      <c r="AH311" s="32" t="s">
        <v>1838</v>
      </c>
      <c r="AI311" s="32" t="s">
        <v>4603</v>
      </c>
      <c r="AJ311" s="32" t="s">
        <v>4604</v>
      </c>
      <c r="AK311" s="32" t="s">
        <v>164</v>
      </c>
      <c r="AL311" s="32" t="s">
        <v>4605</v>
      </c>
      <c r="AM311" s="32" t="s">
        <v>2461</v>
      </c>
      <c r="AN311" s="32" t="s">
        <v>614</v>
      </c>
      <c r="AO311" s="32" t="s">
        <v>157</v>
      </c>
      <c r="AP311" s="32" t="s">
        <v>4606</v>
      </c>
      <c r="AQ311" s="32" t="s">
        <v>157</v>
      </c>
      <c r="AR311" s="32" t="s">
        <v>157</v>
      </c>
      <c r="AS311" s="32" t="s">
        <v>4607</v>
      </c>
      <c r="AT311" s="32" t="s">
        <v>247</v>
      </c>
      <c r="AU311" s="32" t="s">
        <v>157</v>
      </c>
      <c r="AV311" s="32" t="s">
        <v>4608</v>
      </c>
      <c r="AW311" s="32" t="s">
        <v>157</v>
      </c>
      <c r="AX311" s="32" t="s">
        <v>157</v>
      </c>
      <c r="AY311" s="32" t="s">
        <v>4609</v>
      </c>
      <c r="AZ311" s="32" t="s">
        <v>164</v>
      </c>
      <c r="BA311" s="32" t="s">
        <v>4605</v>
      </c>
      <c r="BB311" s="32" t="s">
        <v>4610</v>
      </c>
      <c r="BC311" s="32" t="s">
        <v>614</v>
      </c>
      <c r="BD311" s="32" t="s">
        <v>157</v>
      </c>
      <c r="BE311" s="32" t="s">
        <v>4606</v>
      </c>
      <c r="BF311" s="32" t="s">
        <v>157</v>
      </c>
      <c r="BG311" s="32" t="s">
        <v>157</v>
      </c>
      <c r="BH311" s="32" t="s">
        <v>4611</v>
      </c>
      <c r="BI311" s="32" t="s">
        <v>247</v>
      </c>
      <c r="BJ311" s="32" t="s">
        <v>157</v>
      </c>
      <c r="BK311" s="32" t="s">
        <v>4612</v>
      </c>
      <c r="BL311" s="32" t="s">
        <v>157</v>
      </c>
      <c r="BM311" s="32" t="s">
        <v>157</v>
      </c>
      <c r="BN311" s="33" t="s">
        <v>162</v>
      </c>
      <c r="BO311" s="33" t="s">
        <v>157</v>
      </c>
      <c r="BP311" s="33" t="s">
        <v>157</v>
      </c>
      <c r="BQ311" s="33" t="s">
        <v>157</v>
      </c>
      <c r="BR311" s="33" t="s">
        <v>157</v>
      </c>
      <c r="BS311" s="33" t="s">
        <v>157</v>
      </c>
      <c r="BT311" s="33" t="s">
        <v>157</v>
      </c>
      <c r="BU311" s="34" t="s">
        <v>162</v>
      </c>
      <c r="BV311" s="34" t="s">
        <v>157</v>
      </c>
      <c r="BW311" s="34" t="s">
        <v>164</v>
      </c>
      <c r="BX311" s="34" t="s">
        <v>4613</v>
      </c>
      <c r="BY311" s="35" t="s">
        <v>4614</v>
      </c>
      <c r="BZ311" s="35" t="s">
        <v>162</v>
      </c>
      <c r="CA311" s="35" t="s">
        <v>157</v>
      </c>
    </row>
    <row r="312" spans="1:79" ht="45" x14ac:dyDescent="0.25">
      <c r="A312" s="30" t="s">
        <v>5925</v>
      </c>
      <c r="B312" s="43" t="e">
        <f>VLOOKUP(A312,'2018 Yes Tab'!A$2:B$307,2,FALSE)</f>
        <v>#N/A</v>
      </c>
      <c r="C312" s="43"/>
      <c r="D312" s="30" t="s">
        <v>4482</v>
      </c>
      <c r="E312" s="30" t="s">
        <v>4483</v>
      </c>
      <c r="F312" s="51">
        <f>VLOOKUP(A312,Population!A303:C1246,2,FALSE)</f>
        <v>165</v>
      </c>
      <c r="G312" s="30" t="s">
        <v>164</v>
      </c>
      <c r="H312" s="31" t="s">
        <v>1826</v>
      </c>
      <c r="I312" s="31" t="s">
        <v>164</v>
      </c>
      <c r="J312" s="31" t="s">
        <v>4484</v>
      </c>
      <c r="K312" s="31" t="s">
        <v>233</v>
      </c>
      <c r="L312" s="31" t="s">
        <v>157</v>
      </c>
      <c r="M312" s="31" t="s">
        <v>2022</v>
      </c>
      <c r="N312" s="31" t="s">
        <v>4485</v>
      </c>
      <c r="O312" s="31" t="s">
        <v>667</v>
      </c>
      <c r="P312" s="31" t="s">
        <v>1420</v>
      </c>
      <c r="Q312" s="31" t="s">
        <v>157</v>
      </c>
      <c r="R312" s="31" t="s">
        <v>217</v>
      </c>
      <c r="S312" s="31" t="s">
        <v>164</v>
      </c>
      <c r="T312" s="31" t="s">
        <v>4484</v>
      </c>
      <c r="U312" s="31" t="s">
        <v>233</v>
      </c>
      <c r="V312" s="31" t="s">
        <v>157</v>
      </c>
      <c r="W312" s="31" t="s">
        <v>524</v>
      </c>
      <c r="X312" s="31" t="s">
        <v>4486</v>
      </c>
      <c r="Y312" s="31" t="s">
        <v>4487</v>
      </c>
      <c r="Z312" s="31" t="s">
        <v>4488</v>
      </c>
      <c r="AA312" s="31" t="s">
        <v>157</v>
      </c>
      <c r="AB312" s="31" t="s">
        <v>241</v>
      </c>
      <c r="AC312" s="31" t="s">
        <v>157</v>
      </c>
      <c r="AD312" s="31" t="s">
        <v>4489</v>
      </c>
      <c r="AE312" s="31" t="s">
        <v>157</v>
      </c>
      <c r="AF312" s="31" t="s">
        <v>157</v>
      </c>
      <c r="AG312" s="31" t="s">
        <v>580</v>
      </c>
      <c r="AH312" s="32" t="s">
        <v>1544</v>
      </c>
      <c r="AI312" s="32" t="s">
        <v>217</v>
      </c>
      <c r="AJ312" s="32" t="s">
        <v>660</v>
      </c>
      <c r="AK312" s="32" t="s">
        <v>164</v>
      </c>
      <c r="AL312" s="32" t="s">
        <v>660</v>
      </c>
      <c r="AM312" s="32" t="s">
        <v>2867</v>
      </c>
      <c r="AN312" s="32" t="s">
        <v>167</v>
      </c>
      <c r="AO312" s="32" t="s">
        <v>1013</v>
      </c>
      <c r="AP312" s="32" t="s">
        <v>1052</v>
      </c>
      <c r="AQ312" s="32" t="s">
        <v>157</v>
      </c>
      <c r="AR312" s="32" t="s">
        <v>157</v>
      </c>
      <c r="AS312" s="32" t="s">
        <v>157</v>
      </c>
      <c r="AT312" s="32" t="s">
        <v>259</v>
      </c>
      <c r="AU312" s="32" t="s">
        <v>157</v>
      </c>
      <c r="AV312" s="32" t="s">
        <v>157</v>
      </c>
      <c r="AW312" s="32" t="s">
        <v>157</v>
      </c>
      <c r="AX312" s="32" t="s">
        <v>157</v>
      </c>
      <c r="AY312" s="32" t="s">
        <v>660</v>
      </c>
      <c r="AZ312" s="32" t="s">
        <v>164</v>
      </c>
      <c r="BA312" s="32" t="s">
        <v>660</v>
      </c>
      <c r="BB312" s="32" t="s">
        <v>2867</v>
      </c>
      <c r="BC312" s="32" t="s">
        <v>233</v>
      </c>
      <c r="BD312" s="32" t="s">
        <v>157</v>
      </c>
      <c r="BE312" s="32" t="s">
        <v>1052</v>
      </c>
      <c r="BF312" s="32" t="s">
        <v>157</v>
      </c>
      <c r="BG312" s="32" t="s">
        <v>157</v>
      </c>
      <c r="BH312" s="32" t="s">
        <v>157</v>
      </c>
      <c r="BI312" s="32" t="s">
        <v>259</v>
      </c>
      <c r="BJ312" s="32" t="s">
        <v>157</v>
      </c>
      <c r="BK312" s="32" t="s">
        <v>157</v>
      </c>
      <c r="BL312" s="32" t="s">
        <v>157</v>
      </c>
      <c r="BM312" s="32" t="s">
        <v>157</v>
      </c>
      <c r="BN312" s="33" t="s">
        <v>162</v>
      </c>
      <c r="BO312" s="33" t="s">
        <v>157</v>
      </c>
      <c r="BP312" s="33" t="s">
        <v>157</v>
      </c>
      <c r="BQ312" s="33" t="s">
        <v>157</v>
      </c>
      <c r="BR312" s="33" t="s">
        <v>157</v>
      </c>
      <c r="BS312" s="33" t="s">
        <v>157</v>
      </c>
      <c r="BT312" s="33" t="s">
        <v>157</v>
      </c>
      <c r="BU312" s="34" t="s">
        <v>162</v>
      </c>
      <c r="BV312" s="34" t="s">
        <v>157</v>
      </c>
      <c r="BW312" s="34" t="s">
        <v>162</v>
      </c>
      <c r="BX312" s="34" t="s">
        <v>157</v>
      </c>
      <c r="BY312" s="35" t="s">
        <v>157</v>
      </c>
      <c r="BZ312" s="35" t="s">
        <v>157</v>
      </c>
      <c r="CA312" s="35" t="s">
        <v>157</v>
      </c>
    </row>
    <row r="313" spans="1:79" ht="90" x14ac:dyDescent="0.25">
      <c r="A313" s="30" t="s">
        <v>5875</v>
      </c>
      <c r="B313" s="43" t="e">
        <f>VLOOKUP(A313,'2018 Yes Tab'!A$2:B$307,2,FALSE)</f>
        <v>#N/A</v>
      </c>
      <c r="C313" s="43"/>
      <c r="D313" s="30" t="s">
        <v>1509</v>
      </c>
      <c r="E313" s="30" t="s">
        <v>1510</v>
      </c>
      <c r="F313" s="51">
        <f>VLOOKUP(A313,Population!A307:C1250,2,FALSE)</f>
        <v>56609</v>
      </c>
      <c r="G313" s="30" t="s">
        <v>164</v>
      </c>
      <c r="H313" s="31" t="s">
        <v>1511</v>
      </c>
      <c r="I313" s="31" t="s">
        <v>164</v>
      </c>
      <c r="J313" s="31" t="s">
        <v>1512</v>
      </c>
      <c r="K313" s="31" t="s">
        <v>233</v>
      </c>
      <c r="L313" s="31" t="s">
        <v>157</v>
      </c>
      <c r="M313" s="31" t="s">
        <v>340</v>
      </c>
      <c r="N313" s="31" t="s">
        <v>1513</v>
      </c>
      <c r="O313" s="31" t="s">
        <v>1514</v>
      </c>
      <c r="P313" s="31" t="s">
        <v>1515</v>
      </c>
      <c r="Q313" s="31" t="s">
        <v>157</v>
      </c>
      <c r="R313" s="31" t="s">
        <v>1516</v>
      </c>
      <c r="S313" s="31" t="s">
        <v>164</v>
      </c>
      <c r="T313" s="31" t="s">
        <v>1517</v>
      </c>
      <c r="U313" s="31" t="s">
        <v>233</v>
      </c>
      <c r="V313" s="31" t="s">
        <v>157</v>
      </c>
      <c r="W313" s="31" t="s">
        <v>340</v>
      </c>
      <c r="X313" s="31" t="s">
        <v>1518</v>
      </c>
      <c r="Y313" s="31" t="s">
        <v>1519</v>
      </c>
      <c r="Z313" s="31" t="s">
        <v>1519</v>
      </c>
      <c r="AA313" s="31" t="s">
        <v>157</v>
      </c>
      <c r="AB313" s="31" t="s">
        <v>259</v>
      </c>
      <c r="AC313" s="31" t="s">
        <v>1520</v>
      </c>
      <c r="AD313" s="31" t="s">
        <v>157</v>
      </c>
      <c r="AE313" s="31" t="s">
        <v>157</v>
      </c>
      <c r="AF313" s="31" t="s">
        <v>157</v>
      </c>
      <c r="AG313" s="31" t="s">
        <v>157</v>
      </c>
      <c r="AH313" s="32" t="s">
        <v>1521</v>
      </c>
      <c r="AI313" s="32" t="s">
        <v>1522</v>
      </c>
      <c r="AJ313" s="32" t="s">
        <v>1523</v>
      </c>
      <c r="AK313" s="32" t="s">
        <v>164</v>
      </c>
      <c r="AL313" s="32" t="s">
        <v>1524</v>
      </c>
      <c r="AM313" s="32" t="s">
        <v>340</v>
      </c>
      <c r="AN313" s="32" t="s">
        <v>233</v>
      </c>
      <c r="AO313" s="32" t="s">
        <v>157</v>
      </c>
      <c r="AP313" s="32" t="s">
        <v>1525</v>
      </c>
      <c r="AQ313" s="32" t="s">
        <v>1526</v>
      </c>
      <c r="AR313" s="32" t="s">
        <v>1527</v>
      </c>
      <c r="AS313" s="32" t="s">
        <v>157</v>
      </c>
      <c r="AT313" s="32" t="s">
        <v>259</v>
      </c>
      <c r="AU313" s="32" t="s">
        <v>157</v>
      </c>
      <c r="AV313" s="32" t="s">
        <v>157</v>
      </c>
      <c r="AW313" s="32" t="s">
        <v>157</v>
      </c>
      <c r="AX313" s="32" t="s">
        <v>157</v>
      </c>
      <c r="AY313" s="32" t="s">
        <v>1528</v>
      </c>
      <c r="AZ313" s="32" t="s">
        <v>164</v>
      </c>
      <c r="BA313" s="32" t="s">
        <v>1526</v>
      </c>
      <c r="BB313" s="32" t="s">
        <v>340</v>
      </c>
      <c r="BC313" s="32" t="s">
        <v>233</v>
      </c>
      <c r="BD313" s="32" t="s">
        <v>157</v>
      </c>
      <c r="BE313" s="32" t="s">
        <v>990</v>
      </c>
      <c r="BF313" s="32" t="s">
        <v>1526</v>
      </c>
      <c r="BG313" s="32" t="s">
        <v>1527</v>
      </c>
      <c r="BH313" s="32" t="s">
        <v>157</v>
      </c>
      <c r="BI313" s="32" t="s">
        <v>259</v>
      </c>
      <c r="BJ313" s="32" t="s">
        <v>157</v>
      </c>
      <c r="BK313" s="32" t="s">
        <v>157</v>
      </c>
      <c r="BL313" s="32" t="s">
        <v>157</v>
      </c>
      <c r="BM313" s="32" t="s">
        <v>157</v>
      </c>
      <c r="BN313" s="33" t="s">
        <v>164</v>
      </c>
      <c r="BO313" s="33" t="s">
        <v>1529</v>
      </c>
      <c r="BP313" s="33" t="s">
        <v>1529</v>
      </c>
      <c r="BQ313" s="33" t="s">
        <v>157</v>
      </c>
      <c r="BR313" s="33" t="s">
        <v>157</v>
      </c>
      <c r="BS313" s="33" t="s">
        <v>157</v>
      </c>
      <c r="BT313" s="33" t="s">
        <v>157</v>
      </c>
      <c r="BU313" s="34" t="s">
        <v>164</v>
      </c>
      <c r="BV313" s="34" t="s">
        <v>1530</v>
      </c>
      <c r="BW313" s="34" t="s">
        <v>162</v>
      </c>
      <c r="BX313" s="34" t="s">
        <v>157</v>
      </c>
      <c r="BY313" s="35" t="s">
        <v>1531</v>
      </c>
      <c r="BZ313" s="35" t="s">
        <v>162</v>
      </c>
      <c r="CA313" s="35" t="s">
        <v>157</v>
      </c>
    </row>
    <row r="314" spans="1:79" ht="60" x14ac:dyDescent="0.25">
      <c r="A314" s="30" t="s">
        <v>4880</v>
      </c>
      <c r="B314" s="43" t="e">
        <f>VLOOKUP(A314,'2018 Yes Tab'!A$2:B$307,2,FALSE)</f>
        <v>#N/A</v>
      </c>
      <c r="C314" s="43"/>
      <c r="D314" s="30" t="s">
        <v>4881</v>
      </c>
      <c r="E314" s="30" t="s">
        <v>4882</v>
      </c>
      <c r="F314" s="51">
        <f>VLOOKUP(A314,Population!A309:C1252,2,FALSE)</f>
        <v>2486</v>
      </c>
      <c r="G314" s="30" t="s">
        <v>164</v>
      </c>
      <c r="H314" s="31" t="s">
        <v>4883</v>
      </c>
      <c r="I314" s="31" t="s">
        <v>164</v>
      </c>
      <c r="J314" s="31" t="s">
        <v>4884</v>
      </c>
      <c r="K314" s="31" t="s">
        <v>233</v>
      </c>
      <c r="L314" s="31" t="s">
        <v>157</v>
      </c>
      <c r="M314" s="31" t="s">
        <v>273</v>
      </c>
      <c r="N314" s="31" t="s">
        <v>4885</v>
      </c>
      <c r="O314" s="31" t="s">
        <v>4886</v>
      </c>
      <c r="P314" s="31" t="s">
        <v>4887</v>
      </c>
      <c r="Q314" s="31" t="s">
        <v>157</v>
      </c>
      <c r="R314" s="31" t="s">
        <v>2969</v>
      </c>
      <c r="S314" s="31" t="s">
        <v>164</v>
      </c>
      <c r="T314" s="31" t="s">
        <v>4888</v>
      </c>
      <c r="U314" s="31" t="s">
        <v>233</v>
      </c>
      <c r="V314" s="31" t="s">
        <v>157</v>
      </c>
      <c r="W314" s="31" t="s">
        <v>273</v>
      </c>
      <c r="X314" s="31" t="s">
        <v>4885</v>
      </c>
      <c r="Y314" s="31" t="s">
        <v>4889</v>
      </c>
      <c r="Z314" s="31" t="s">
        <v>157</v>
      </c>
      <c r="AA314" s="31" t="s">
        <v>4890</v>
      </c>
      <c r="AB314" s="31" t="s">
        <v>687</v>
      </c>
      <c r="AC314" s="31" t="s">
        <v>157</v>
      </c>
      <c r="AD314" s="31" t="s">
        <v>157</v>
      </c>
      <c r="AE314" s="31" t="s">
        <v>157</v>
      </c>
      <c r="AF314" s="31" t="s">
        <v>4891</v>
      </c>
      <c r="AG314" s="31" t="s">
        <v>157</v>
      </c>
      <c r="AH314" s="32" t="s">
        <v>4883</v>
      </c>
      <c r="AI314" s="32" t="s">
        <v>4892</v>
      </c>
      <c r="AJ314" s="32" t="s">
        <v>2484</v>
      </c>
      <c r="AK314" s="32" t="s">
        <v>164</v>
      </c>
      <c r="AL314" s="32" t="s">
        <v>2484</v>
      </c>
      <c r="AM314" s="32" t="s">
        <v>273</v>
      </c>
      <c r="AN314" s="32" t="s">
        <v>233</v>
      </c>
      <c r="AO314" s="32" t="s">
        <v>157</v>
      </c>
      <c r="AP314" s="32" t="s">
        <v>718</v>
      </c>
      <c r="AQ314" s="32" t="s">
        <v>157</v>
      </c>
      <c r="AR314" s="32" t="s">
        <v>157</v>
      </c>
      <c r="AS314" s="32" t="s">
        <v>157</v>
      </c>
      <c r="AT314" s="32" t="s">
        <v>626</v>
      </c>
      <c r="AU314" s="32" t="s">
        <v>157</v>
      </c>
      <c r="AV314" s="32" t="s">
        <v>4893</v>
      </c>
      <c r="AW314" s="32" t="s">
        <v>157</v>
      </c>
      <c r="AX314" s="32" t="s">
        <v>157</v>
      </c>
      <c r="AY314" s="32" t="s">
        <v>4894</v>
      </c>
      <c r="AZ314" s="32" t="s">
        <v>164</v>
      </c>
      <c r="BA314" s="32" t="s">
        <v>2484</v>
      </c>
      <c r="BB314" s="32" t="s">
        <v>273</v>
      </c>
      <c r="BC314" s="32" t="s">
        <v>233</v>
      </c>
      <c r="BD314" s="32" t="s">
        <v>157</v>
      </c>
      <c r="BE314" s="32" t="s">
        <v>718</v>
      </c>
      <c r="BF314" s="32" t="s">
        <v>157</v>
      </c>
      <c r="BG314" s="32" t="s">
        <v>157</v>
      </c>
      <c r="BH314" s="32" t="s">
        <v>157</v>
      </c>
      <c r="BI314" s="32" t="s">
        <v>259</v>
      </c>
      <c r="BJ314" s="32" t="s">
        <v>157</v>
      </c>
      <c r="BK314" s="32" t="s">
        <v>157</v>
      </c>
      <c r="BL314" s="32" t="s">
        <v>157</v>
      </c>
      <c r="BM314" s="32" t="s">
        <v>157</v>
      </c>
      <c r="BN314" s="33" t="s">
        <v>162</v>
      </c>
      <c r="BO314" s="33" t="s">
        <v>157</v>
      </c>
      <c r="BP314" s="33" t="s">
        <v>157</v>
      </c>
      <c r="BQ314" s="33" t="s">
        <v>157</v>
      </c>
      <c r="BR314" s="33" t="s">
        <v>157</v>
      </c>
      <c r="BS314" s="33" t="s">
        <v>157</v>
      </c>
      <c r="BT314" s="33" t="s">
        <v>157</v>
      </c>
      <c r="BU314" s="34" t="s">
        <v>162</v>
      </c>
      <c r="BV314" s="34" t="s">
        <v>157</v>
      </c>
      <c r="BW314" s="34" t="s">
        <v>164</v>
      </c>
      <c r="BX314" s="34" t="s">
        <v>4895</v>
      </c>
      <c r="BY314" s="35" t="s">
        <v>4896</v>
      </c>
      <c r="BZ314" s="35" t="s">
        <v>4897</v>
      </c>
      <c r="CA314" s="35" t="s">
        <v>4898</v>
      </c>
    </row>
    <row r="315" spans="1:79" x14ac:dyDescent="0.25">
      <c r="A315" s="30" t="s">
        <v>4436</v>
      </c>
      <c r="B315" s="43" t="e">
        <f>VLOOKUP(A315,'2018 Yes Tab'!A$2:B$307,2,FALSE)</f>
        <v>#N/A</v>
      </c>
      <c r="C315" s="43"/>
      <c r="D315" s="30" t="s">
        <v>4437</v>
      </c>
      <c r="E315" s="30" t="s">
        <v>4438</v>
      </c>
      <c r="F315" s="51">
        <f>VLOOKUP(A315,Population!A310:C1253,2,FALSE)</f>
        <v>112</v>
      </c>
      <c r="G315" s="30" t="s">
        <v>164</v>
      </c>
      <c r="H315" s="31" t="s">
        <v>420</v>
      </c>
      <c r="I315" s="31" t="s">
        <v>164</v>
      </c>
      <c r="J315" s="31" t="s">
        <v>4439</v>
      </c>
      <c r="K315" s="31" t="s">
        <v>233</v>
      </c>
      <c r="L315" s="31" t="s">
        <v>157</v>
      </c>
      <c r="M315" s="31" t="s">
        <v>1685</v>
      </c>
      <c r="N315" s="31" t="s">
        <v>4440</v>
      </c>
      <c r="O315" s="31" t="s">
        <v>157</v>
      </c>
      <c r="P315" s="31" t="s">
        <v>157</v>
      </c>
      <c r="Q315" s="31" t="s">
        <v>157</v>
      </c>
      <c r="R315" s="31" t="s">
        <v>340</v>
      </c>
      <c r="S315" s="31" t="s">
        <v>162</v>
      </c>
      <c r="T315" s="31" t="s">
        <v>157</v>
      </c>
      <c r="U315" s="31" t="s">
        <v>157</v>
      </c>
      <c r="V315" s="31" t="s">
        <v>157</v>
      </c>
      <c r="W315" s="31" t="s">
        <v>157</v>
      </c>
      <c r="X315" s="31" t="s">
        <v>157</v>
      </c>
      <c r="Y315" s="31" t="s">
        <v>157</v>
      </c>
      <c r="Z315" s="31" t="s">
        <v>157</v>
      </c>
      <c r="AA315" s="31" t="s">
        <v>157</v>
      </c>
      <c r="AB315" s="31" t="s">
        <v>157</v>
      </c>
      <c r="AC315" s="31" t="s">
        <v>157</v>
      </c>
      <c r="AD315" s="31" t="s">
        <v>157</v>
      </c>
      <c r="AE315" s="31" t="s">
        <v>157</v>
      </c>
      <c r="AF315" s="31" t="s">
        <v>157</v>
      </c>
      <c r="AG315" s="31" t="s">
        <v>157</v>
      </c>
      <c r="AH315" s="32" t="s">
        <v>340</v>
      </c>
      <c r="AI315" s="32" t="s">
        <v>157</v>
      </c>
      <c r="AJ315" s="32" t="s">
        <v>340</v>
      </c>
      <c r="AK315" s="32" t="s">
        <v>162</v>
      </c>
      <c r="AL315" s="32" t="s">
        <v>157</v>
      </c>
      <c r="AM315" s="32" t="s">
        <v>157</v>
      </c>
      <c r="AN315" s="32" t="s">
        <v>157</v>
      </c>
      <c r="AO315" s="32" t="s">
        <v>157</v>
      </c>
      <c r="AP315" s="32" t="s">
        <v>157</v>
      </c>
      <c r="AQ315" s="32" t="s">
        <v>157</v>
      </c>
      <c r="AR315" s="32" t="s">
        <v>157</v>
      </c>
      <c r="AS315" s="32" t="s">
        <v>157</v>
      </c>
      <c r="AT315" s="32" t="s">
        <v>157</v>
      </c>
      <c r="AU315" s="32" t="s">
        <v>157</v>
      </c>
      <c r="AV315" s="32" t="s">
        <v>157</v>
      </c>
      <c r="AW315" s="32" t="s">
        <v>157</v>
      </c>
      <c r="AX315" s="32" t="s">
        <v>157</v>
      </c>
      <c r="AY315" s="32" t="s">
        <v>340</v>
      </c>
      <c r="AZ315" s="32" t="s">
        <v>162</v>
      </c>
      <c r="BA315" s="32" t="s">
        <v>157</v>
      </c>
      <c r="BB315" s="32" t="s">
        <v>157</v>
      </c>
      <c r="BC315" s="32" t="s">
        <v>157</v>
      </c>
      <c r="BD315" s="32" t="s">
        <v>157</v>
      </c>
      <c r="BE315" s="32" t="s">
        <v>157</v>
      </c>
      <c r="BF315" s="32" t="s">
        <v>157</v>
      </c>
      <c r="BG315" s="32" t="s">
        <v>157</v>
      </c>
      <c r="BH315" s="32" t="s">
        <v>157</v>
      </c>
      <c r="BI315" s="32" t="s">
        <v>157</v>
      </c>
      <c r="BJ315" s="32" t="s">
        <v>157</v>
      </c>
      <c r="BK315" s="32" t="s">
        <v>157</v>
      </c>
      <c r="BL315" s="32" t="s">
        <v>157</v>
      </c>
      <c r="BM315" s="32" t="s">
        <v>157</v>
      </c>
      <c r="BN315" s="33" t="s">
        <v>162</v>
      </c>
      <c r="BO315" s="33" t="s">
        <v>157</v>
      </c>
      <c r="BP315" s="33" t="s">
        <v>157</v>
      </c>
      <c r="BQ315" s="33" t="s">
        <v>157</v>
      </c>
      <c r="BR315" s="33" t="s">
        <v>157</v>
      </c>
      <c r="BS315" s="33" t="s">
        <v>157</v>
      </c>
      <c r="BT315" s="33" t="s">
        <v>157</v>
      </c>
      <c r="BU315" s="34" t="s">
        <v>164</v>
      </c>
      <c r="BV315" s="34" t="s">
        <v>831</v>
      </c>
      <c r="BW315" s="34" t="s">
        <v>162</v>
      </c>
      <c r="BX315" s="34" t="s">
        <v>157</v>
      </c>
      <c r="BY315" s="35" t="s">
        <v>162</v>
      </c>
      <c r="BZ315" s="35" t="s">
        <v>4441</v>
      </c>
      <c r="CA315" s="35" t="s">
        <v>157</v>
      </c>
    </row>
    <row r="316" spans="1:79" ht="90" x14ac:dyDescent="0.25">
      <c r="A316" s="30" t="s">
        <v>3931</v>
      </c>
      <c r="B316" s="43" t="e">
        <f>VLOOKUP(A316,'2018 Yes Tab'!A$2:B$307,2,FALSE)</f>
        <v>#N/A</v>
      </c>
      <c r="C316" s="43"/>
      <c r="D316" s="30" t="s">
        <v>3932</v>
      </c>
      <c r="E316" s="30" t="s">
        <v>3933</v>
      </c>
      <c r="F316" s="51">
        <v>1459</v>
      </c>
      <c r="G316" s="30" t="s">
        <v>164</v>
      </c>
      <c r="H316" s="31" t="s">
        <v>440</v>
      </c>
      <c r="I316" s="31" t="s">
        <v>164</v>
      </c>
      <c r="J316" s="31" t="s">
        <v>3934</v>
      </c>
      <c r="K316" s="31" t="s">
        <v>233</v>
      </c>
      <c r="L316" s="31" t="s">
        <v>157</v>
      </c>
      <c r="M316" s="31" t="s">
        <v>340</v>
      </c>
      <c r="N316" s="31" t="s">
        <v>3935</v>
      </c>
      <c r="O316" s="31" t="s">
        <v>3936</v>
      </c>
      <c r="P316" s="31" t="s">
        <v>3937</v>
      </c>
      <c r="Q316" s="31" t="s">
        <v>157</v>
      </c>
      <c r="R316" s="31" t="s">
        <v>3938</v>
      </c>
      <c r="S316" s="31" t="s">
        <v>164</v>
      </c>
      <c r="T316" s="31" t="s">
        <v>3934</v>
      </c>
      <c r="U316" s="31" t="s">
        <v>233</v>
      </c>
      <c r="V316" s="31" t="s">
        <v>157</v>
      </c>
      <c r="W316" s="31" t="s">
        <v>340</v>
      </c>
      <c r="X316" s="31" t="s">
        <v>3939</v>
      </c>
      <c r="Y316" s="31" t="s">
        <v>3940</v>
      </c>
      <c r="Z316" s="31" t="s">
        <v>3941</v>
      </c>
      <c r="AA316" s="31" t="s">
        <v>157</v>
      </c>
      <c r="AB316" s="31" t="s">
        <v>687</v>
      </c>
      <c r="AC316" s="31" t="s">
        <v>157</v>
      </c>
      <c r="AD316" s="31" t="s">
        <v>157</v>
      </c>
      <c r="AE316" s="31" t="s">
        <v>157</v>
      </c>
      <c r="AF316" s="31" t="s">
        <v>3942</v>
      </c>
      <c r="AG316" s="31" t="s">
        <v>264</v>
      </c>
      <c r="AH316" s="32" t="s">
        <v>157</v>
      </c>
      <c r="AI316" s="32" t="s">
        <v>157</v>
      </c>
      <c r="AJ316" s="32" t="s">
        <v>3943</v>
      </c>
      <c r="AK316" s="32" t="s">
        <v>164</v>
      </c>
      <c r="AL316" s="32" t="s">
        <v>3944</v>
      </c>
      <c r="AM316" s="32" t="s">
        <v>340</v>
      </c>
      <c r="AN316" s="32" t="s">
        <v>233</v>
      </c>
      <c r="AO316" s="32" t="s">
        <v>157</v>
      </c>
      <c r="AP316" s="32" t="s">
        <v>3945</v>
      </c>
      <c r="AQ316" s="32" t="s">
        <v>3946</v>
      </c>
      <c r="AR316" s="32" t="s">
        <v>157</v>
      </c>
      <c r="AS316" s="32" t="s">
        <v>157</v>
      </c>
      <c r="AT316" s="32" t="s">
        <v>259</v>
      </c>
      <c r="AU316" s="32" t="s">
        <v>157</v>
      </c>
      <c r="AV316" s="32" t="s">
        <v>157</v>
      </c>
      <c r="AW316" s="32" t="s">
        <v>157</v>
      </c>
      <c r="AX316" s="32" t="s">
        <v>157</v>
      </c>
      <c r="AY316" s="32" t="s">
        <v>157</v>
      </c>
      <c r="AZ316" s="32" t="s">
        <v>164</v>
      </c>
      <c r="BA316" s="32" t="s">
        <v>3944</v>
      </c>
      <c r="BB316" s="32" t="s">
        <v>340</v>
      </c>
      <c r="BC316" s="32" t="s">
        <v>233</v>
      </c>
      <c r="BD316" s="32" t="s">
        <v>157</v>
      </c>
      <c r="BE316" s="32" t="s">
        <v>3947</v>
      </c>
      <c r="BF316" s="32" t="s">
        <v>3948</v>
      </c>
      <c r="BG316" s="32" t="s">
        <v>157</v>
      </c>
      <c r="BH316" s="32" t="s">
        <v>157</v>
      </c>
      <c r="BI316" s="32" t="s">
        <v>259</v>
      </c>
      <c r="BJ316" s="32" t="s">
        <v>157</v>
      </c>
      <c r="BK316" s="32" t="s">
        <v>157</v>
      </c>
      <c r="BL316" s="32" t="s">
        <v>157</v>
      </c>
      <c r="BM316" s="32" t="s">
        <v>157</v>
      </c>
      <c r="BN316" s="33" t="s">
        <v>162</v>
      </c>
      <c r="BO316" s="33" t="s">
        <v>157</v>
      </c>
      <c r="BP316" s="33" t="s">
        <v>157</v>
      </c>
      <c r="BQ316" s="33" t="s">
        <v>157</v>
      </c>
      <c r="BR316" s="33" t="s">
        <v>157</v>
      </c>
      <c r="BS316" s="33" t="s">
        <v>157</v>
      </c>
      <c r="BT316" s="33" t="s">
        <v>157</v>
      </c>
      <c r="BU316" s="34" t="s">
        <v>162</v>
      </c>
      <c r="BV316" s="34" t="s">
        <v>157</v>
      </c>
      <c r="BW316" s="34" t="s">
        <v>162</v>
      </c>
      <c r="BX316" s="34" t="s">
        <v>157</v>
      </c>
      <c r="BY316" s="35" t="s">
        <v>3949</v>
      </c>
      <c r="BZ316" s="35" t="s">
        <v>3950</v>
      </c>
      <c r="CA316" s="35" t="s">
        <v>3951</v>
      </c>
    </row>
  </sheetData>
  <autoFilter ref="A1:CA316"/>
  <hyperlinks>
    <hyperlink ref="E181" r:id="rId1" display="mailto:cmiddleton@clarioniowa.gov"/>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58"/>
  <sheetViews>
    <sheetView zoomScale="80" zoomScaleNormal="80" workbookViewId="0">
      <pane ySplit="1" topLeftCell="A2" activePane="bottomLeft" state="frozen"/>
      <selection pane="bottomLeft" activeCell="CW69" sqref="CV69:CW69"/>
    </sheetView>
  </sheetViews>
  <sheetFormatPr defaultRowHeight="15" x14ac:dyDescent="0.25"/>
  <cols>
    <col min="1" max="1" width="35.5703125" style="23" bestFit="1" customWidth="1"/>
    <col min="2" max="3" width="35.5703125" style="108" customWidth="1"/>
    <col min="4" max="4" width="22.140625" style="23" customWidth="1"/>
    <col min="5" max="5" width="35.5703125" style="23" customWidth="1"/>
    <col min="6" max="6" width="17.85546875" style="52" customWidth="1"/>
    <col min="7" max="7" width="21.42578125" style="23" customWidth="1"/>
    <col min="8" max="8" width="20.7109375" style="24" customWidth="1"/>
    <col min="9" max="9" width="20.5703125" style="24" customWidth="1"/>
    <col min="10" max="10" width="21.28515625" style="24" customWidth="1"/>
    <col min="11" max="14" width="21.28515625" style="111" customWidth="1"/>
    <col min="15" max="15" width="16.140625" style="24" customWidth="1"/>
    <col min="16" max="16" width="16" style="24" customWidth="1"/>
    <col min="17" max="17" width="21.140625" style="24" customWidth="1"/>
    <col min="18" max="18" width="36.140625" style="24" customWidth="1"/>
    <col min="19" max="20" width="36.5703125" style="24" customWidth="1"/>
    <col min="21" max="21" width="36.28515625" style="24" customWidth="1"/>
    <col min="22" max="23" width="21.42578125" style="24" customWidth="1"/>
    <col min="24" max="24" width="21.140625" style="24" customWidth="1"/>
    <col min="25" max="27" width="21.140625" style="111" customWidth="1"/>
    <col min="28" max="28" width="16.42578125" style="24" customWidth="1"/>
    <col min="29" max="30" width="16.28515625" style="24" customWidth="1"/>
    <col min="31" max="31" width="21.42578125" style="24" customWidth="1"/>
    <col min="32" max="32" width="36.28515625" style="24" customWidth="1"/>
    <col min="33" max="33" width="36.140625" style="24" customWidth="1"/>
    <col min="34" max="34" width="36.42578125" style="24" customWidth="1"/>
    <col min="35" max="35" width="36.28515625" style="24" customWidth="1"/>
    <col min="36" max="36" width="26.5703125" style="24" customWidth="1"/>
    <col min="37" max="38" width="26" style="24" customWidth="1"/>
    <col min="39" max="39" width="26.42578125" style="24" customWidth="1"/>
    <col min="40" max="40" width="26.140625" style="24" customWidth="1"/>
    <col min="41" max="41" width="15.85546875" style="25" customWidth="1"/>
    <col min="42" max="42" width="16.28515625" style="25" customWidth="1"/>
    <col min="43" max="43" width="26.28515625" style="25" customWidth="1"/>
    <col min="44" max="44" width="16" style="25" customWidth="1"/>
    <col min="45" max="45" width="21.28515625" style="25" customWidth="1"/>
    <col min="46" max="48" width="21.28515625" style="115" customWidth="1"/>
    <col min="49" max="49" width="21.140625" style="25" customWidth="1"/>
    <col min="50" max="50" width="21.7109375" style="25" customWidth="1"/>
    <col min="51" max="51" width="16.5703125" style="25" customWidth="1"/>
    <col min="52" max="54" width="36.28515625" style="25" customWidth="1"/>
    <col min="55" max="55" width="36.42578125" style="25" customWidth="1"/>
    <col min="56" max="56" width="35.85546875" style="25" customWidth="1"/>
    <col min="57" max="57" width="35.7109375" style="25" customWidth="1"/>
    <col min="58" max="58" width="36.42578125" style="25" customWidth="1"/>
    <col min="59" max="59" width="21.42578125" style="25" customWidth="1"/>
    <col min="60" max="60" width="21.5703125" style="25" customWidth="1"/>
    <col min="61" max="61" width="20.7109375" style="25" customWidth="1"/>
    <col min="62" max="62" width="16.28515625" style="25" customWidth="1"/>
    <col min="63" max="66" width="21" style="25" customWidth="1"/>
    <col min="67" max="67" width="21.28515625" style="25" customWidth="1"/>
    <col min="68" max="68" width="16" style="25" customWidth="1"/>
    <col min="69" max="69" width="15.5703125" style="25" customWidth="1"/>
    <col min="70" max="70" width="21.28515625" style="25" customWidth="1"/>
    <col min="71" max="73" width="20.85546875" style="25" customWidth="1"/>
    <col min="74" max="74" width="36.5703125" style="25" customWidth="1"/>
    <col min="75" max="75" width="21.42578125" style="25" customWidth="1"/>
    <col min="76" max="77" width="21.28515625" style="25" customWidth="1"/>
    <col min="78" max="78" width="21.42578125" style="25" customWidth="1"/>
    <col min="79" max="79" width="15.85546875" style="26" customWidth="1"/>
    <col min="80" max="83" width="21" style="26" customWidth="1"/>
    <col min="84" max="87" width="20.7109375" style="26" customWidth="1"/>
    <col min="88" max="88" width="21.7109375" style="26" customWidth="1"/>
    <col min="89" max="89" width="16.7109375" style="26" customWidth="1"/>
    <col min="90" max="91" width="16.42578125" style="26" customWidth="1"/>
    <col min="92" max="96" width="15.85546875" style="27" customWidth="1"/>
    <col min="97" max="97" width="16.28515625" style="27" customWidth="1"/>
    <col min="98" max="101" width="21.28515625" style="27" customWidth="1"/>
    <col min="102" max="102" width="91.5703125" style="28" customWidth="1"/>
    <col min="103" max="103" width="50.85546875" style="28" customWidth="1"/>
    <col min="104" max="104" width="51.28515625" style="28" customWidth="1"/>
    <col min="105" max="16384" width="9.140625" style="29"/>
  </cols>
  <sheetData>
    <row r="1" spans="1:104" s="61" customFormat="1" ht="120.75" customHeight="1" thickBot="1" x14ac:dyDescent="0.3">
      <c r="A1" s="53" t="s">
        <v>5857</v>
      </c>
      <c r="B1" s="107" t="s">
        <v>7761</v>
      </c>
      <c r="C1" s="107"/>
      <c r="D1" s="54" t="s">
        <v>7762</v>
      </c>
      <c r="E1" s="54" t="s">
        <v>5957</v>
      </c>
      <c r="F1" s="55" t="s">
        <v>6631</v>
      </c>
      <c r="G1" s="54" t="s">
        <v>100</v>
      </c>
      <c r="H1" s="49" t="s">
        <v>101</v>
      </c>
      <c r="I1" s="49" t="s">
        <v>102</v>
      </c>
      <c r="J1" s="49" t="s">
        <v>6584</v>
      </c>
      <c r="K1" s="109" t="s">
        <v>7763</v>
      </c>
      <c r="L1" s="109" t="s">
        <v>7767</v>
      </c>
      <c r="M1" s="109" t="s">
        <v>7768</v>
      </c>
      <c r="N1" s="109" t="s">
        <v>7765</v>
      </c>
      <c r="O1" s="49" t="s">
        <v>6585</v>
      </c>
      <c r="P1" s="49" t="s">
        <v>6586</v>
      </c>
      <c r="Q1" s="49" t="s">
        <v>6587</v>
      </c>
      <c r="R1" s="49" t="s">
        <v>107</v>
      </c>
      <c r="S1" s="49" t="s">
        <v>6588</v>
      </c>
      <c r="T1" s="49" t="s">
        <v>6589</v>
      </c>
      <c r="U1" s="49" t="s">
        <v>6590</v>
      </c>
      <c r="V1" s="49" t="s">
        <v>6591</v>
      </c>
      <c r="W1" s="49" t="s">
        <v>112</v>
      </c>
      <c r="X1" s="49" t="s">
        <v>6592</v>
      </c>
      <c r="Y1" s="109" t="s">
        <v>7769</v>
      </c>
      <c r="Z1" s="109" t="s">
        <v>7771</v>
      </c>
      <c r="AA1" s="109" t="s">
        <v>7772</v>
      </c>
      <c r="AB1" s="49" t="s">
        <v>6595</v>
      </c>
      <c r="AC1" s="49" t="s">
        <v>6594</v>
      </c>
      <c r="AD1" s="49" t="s">
        <v>6593</v>
      </c>
      <c r="AE1" s="49" t="s">
        <v>107</v>
      </c>
      <c r="AF1" s="49" t="s">
        <v>6596</v>
      </c>
      <c r="AG1" s="49" t="s">
        <v>6597</v>
      </c>
      <c r="AH1" s="49" t="s">
        <v>6598</v>
      </c>
      <c r="AI1" s="49" t="s">
        <v>6599</v>
      </c>
      <c r="AJ1" s="49" t="s">
        <v>6600</v>
      </c>
      <c r="AK1" s="49" t="s">
        <v>6601</v>
      </c>
      <c r="AL1" s="49" t="s">
        <v>6602</v>
      </c>
      <c r="AM1" s="49" t="s">
        <v>6603</v>
      </c>
      <c r="AN1" s="49" t="s">
        <v>123</v>
      </c>
      <c r="AO1" s="56" t="s">
        <v>6604</v>
      </c>
      <c r="AP1" s="56" t="s">
        <v>6605</v>
      </c>
      <c r="AQ1" s="56" t="s">
        <v>6606</v>
      </c>
      <c r="AR1" s="56" t="s">
        <v>127</v>
      </c>
      <c r="AS1" s="56" t="s">
        <v>6607</v>
      </c>
      <c r="AT1" s="113" t="s">
        <v>7763</v>
      </c>
      <c r="AU1" s="113" t="s">
        <v>7771</v>
      </c>
      <c r="AV1" s="113" t="s">
        <v>7778</v>
      </c>
      <c r="AW1" s="56" t="s">
        <v>6608</v>
      </c>
      <c r="AX1" s="56" t="s">
        <v>6595</v>
      </c>
      <c r="AY1" s="56" t="s">
        <v>6594</v>
      </c>
      <c r="AZ1" s="56" t="s">
        <v>107</v>
      </c>
      <c r="BA1" s="56" t="s">
        <v>6609</v>
      </c>
      <c r="BB1" s="56" t="s">
        <v>6610</v>
      </c>
      <c r="BC1" s="56" t="s">
        <v>6611</v>
      </c>
      <c r="BD1" s="56" t="s">
        <v>6599</v>
      </c>
      <c r="BE1" s="56" t="s">
        <v>6612</v>
      </c>
      <c r="BF1" s="56" t="s">
        <v>6613</v>
      </c>
      <c r="BG1" s="56" t="s">
        <v>6614</v>
      </c>
      <c r="BH1" s="56" t="s">
        <v>6615</v>
      </c>
      <c r="BI1" s="56" t="s">
        <v>6616</v>
      </c>
      <c r="BJ1" s="56" t="s">
        <v>136</v>
      </c>
      <c r="BK1" s="56" t="s">
        <v>6617</v>
      </c>
      <c r="BL1" s="56" t="s">
        <v>7763</v>
      </c>
      <c r="BM1" s="56" t="s">
        <v>7771</v>
      </c>
      <c r="BN1" s="56" t="s">
        <v>7778</v>
      </c>
      <c r="BO1" s="56" t="s">
        <v>6618</v>
      </c>
      <c r="BP1" s="56" t="s">
        <v>3150</v>
      </c>
      <c r="BQ1" s="56" t="s">
        <v>6619</v>
      </c>
      <c r="BR1" s="56" t="s">
        <v>107</v>
      </c>
      <c r="BS1" s="56" t="s">
        <v>6620</v>
      </c>
      <c r="BT1" s="56" t="s">
        <v>6621</v>
      </c>
      <c r="BU1" s="56" t="s">
        <v>6622</v>
      </c>
      <c r="BV1" s="56" t="s">
        <v>6599</v>
      </c>
      <c r="BW1" s="56" t="s">
        <v>6612</v>
      </c>
      <c r="BX1" s="56" t="s">
        <v>6613</v>
      </c>
      <c r="BY1" s="56" t="s">
        <v>6623</v>
      </c>
      <c r="BZ1" s="56" t="s">
        <v>6615</v>
      </c>
      <c r="CA1" s="57" t="s">
        <v>6624</v>
      </c>
      <c r="CB1" s="57" t="s">
        <v>143</v>
      </c>
      <c r="CC1" s="57" t="s">
        <v>7763</v>
      </c>
      <c r="CD1" s="57" t="s">
        <v>7771</v>
      </c>
      <c r="CE1" s="57" t="s">
        <v>7778</v>
      </c>
      <c r="CF1" s="57" t="s">
        <v>144</v>
      </c>
      <c r="CG1" s="57" t="s">
        <v>7763</v>
      </c>
      <c r="CH1" s="57" t="s">
        <v>7771</v>
      </c>
      <c r="CI1" s="57" t="s">
        <v>7778</v>
      </c>
      <c r="CJ1" s="57" t="s">
        <v>104</v>
      </c>
      <c r="CK1" s="57" t="s">
        <v>6625</v>
      </c>
      <c r="CL1" s="57" t="s">
        <v>6626</v>
      </c>
      <c r="CM1" s="57" t="s">
        <v>146</v>
      </c>
      <c r="CN1" s="58" t="s">
        <v>6627</v>
      </c>
      <c r="CO1" s="58" t="s">
        <v>6628</v>
      </c>
      <c r="CP1" s="58" t="s">
        <v>7763</v>
      </c>
      <c r="CQ1" s="58" t="s">
        <v>7771</v>
      </c>
      <c r="CR1" s="58" t="s">
        <v>7778</v>
      </c>
      <c r="CS1" s="58" t="s">
        <v>149</v>
      </c>
      <c r="CT1" s="58" t="s">
        <v>6629</v>
      </c>
      <c r="CU1" s="58" t="s">
        <v>7763</v>
      </c>
      <c r="CV1" s="58" t="s">
        <v>7771</v>
      </c>
      <c r="CW1" s="58" t="s">
        <v>7778</v>
      </c>
      <c r="CX1" s="59" t="s">
        <v>151</v>
      </c>
      <c r="CY1" s="59" t="s">
        <v>6630</v>
      </c>
      <c r="CZ1" s="60" t="s">
        <v>153</v>
      </c>
    </row>
    <row r="2" spans="1:104" s="61" customFormat="1" ht="120.75" customHeight="1" x14ac:dyDescent="0.25">
      <c r="A2" s="121"/>
      <c r="B2" s="122"/>
      <c r="C2" s="122"/>
      <c r="D2" s="123"/>
      <c r="E2" s="123"/>
      <c r="F2" s="124"/>
      <c r="G2" s="123"/>
      <c r="H2" s="125"/>
      <c r="I2" s="125"/>
      <c r="J2" s="125"/>
      <c r="K2" s="126">
        <f>AVERAGE(K3:K158)</f>
        <v>17.38433823529412</v>
      </c>
      <c r="L2" s="126">
        <f t="shared" ref="L2:M2" si="0">AVERAGE(L3:L158)</f>
        <v>-1.4211851851851853</v>
      </c>
      <c r="M2" s="133">
        <f t="shared" si="0"/>
        <v>-7.5383788026254089E-2</v>
      </c>
      <c r="N2" s="126"/>
      <c r="O2" s="125"/>
      <c r="P2" s="125"/>
      <c r="Q2" s="125"/>
      <c r="R2" s="125"/>
      <c r="S2" s="125"/>
      <c r="T2" s="125"/>
      <c r="U2" s="125"/>
      <c r="V2" s="125"/>
      <c r="W2" s="125"/>
      <c r="X2" s="125"/>
      <c r="Y2" s="126"/>
      <c r="Z2" s="134">
        <f>AVERAGE(Z3:Z158)</f>
        <v>-1.1658015267175577</v>
      </c>
      <c r="AA2" s="134">
        <f>AVERAGE(AA3:AA158)</f>
        <v>-7.4291085722242342E-2</v>
      </c>
      <c r="AB2" s="125"/>
      <c r="AC2" s="125"/>
      <c r="AD2" s="125"/>
      <c r="AE2" s="125"/>
      <c r="AF2" s="125"/>
      <c r="AG2" s="125"/>
      <c r="AH2" s="125"/>
      <c r="AI2" s="125"/>
      <c r="AJ2" s="125"/>
      <c r="AK2" s="125"/>
      <c r="AL2" s="125"/>
      <c r="AM2" s="125"/>
      <c r="AN2" s="125"/>
      <c r="AO2" s="127"/>
      <c r="AP2" s="127"/>
      <c r="AQ2" s="127"/>
      <c r="AR2" s="127"/>
      <c r="AS2" s="127"/>
      <c r="AT2" s="128"/>
      <c r="AU2" s="135">
        <f>AVERAGE(AU3:AU399)</f>
        <v>-1.9579194630872492</v>
      </c>
      <c r="AV2" s="135">
        <f>AVERAGE(AV3:AV399)</f>
        <v>-0.10429401056980334</v>
      </c>
      <c r="AW2" s="127"/>
      <c r="AX2" s="127"/>
      <c r="AY2" s="127"/>
      <c r="AZ2" s="127"/>
      <c r="BA2" s="127"/>
      <c r="BB2" s="127"/>
      <c r="BC2" s="127"/>
      <c r="BD2" s="127"/>
      <c r="BE2" s="127"/>
      <c r="BF2" s="127"/>
      <c r="BG2" s="127"/>
      <c r="BH2" s="127"/>
      <c r="BI2" s="127"/>
      <c r="BJ2" s="127"/>
      <c r="BK2" s="127"/>
      <c r="BL2" s="127"/>
      <c r="BM2" s="135">
        <f>AVERAGE(BM3:BM399)</f>
        <v>-2.0579333333333345</v>
      </c>
      <c r="BN2" s="135">
        <f>AVERAGE(BN3:BN399)</f>
        <v>-8.8177210150198221E-2</v>
      </c>
      <c r="BO2" s="127"/>
      <c r="BP2" s="127"/>
      <c r="BQ2" s="127"/>
      <c r="BR2" s="127"/>
      <c r="BS2" s="127"/>
      <c r="BT2" s="127"/>
      <c r="BU2" s="127"/>
      <c r="BV2" s="127"/>
      <c r="BW2" s="127"/>
      <c r="BX2" s="127"/>
      <c r="BY2" s="127"/>
      <c r="BZ2" s="127"/>
      <c r="CA2" s="129"/>
      <c r="CB2" s="129"/>
      <c r="CC2" s="129"/>
      <c r="CD2" s="136">
        <f>AVERAGE(CD3:CD399)</f>
        <v>-0.32862068965517244</v>
      </c>
      <c r="CE2" s="137">
        <f>AVERAGE(CE3:CE399)</f>
        <v>-0.15456563355399486</v>
      </c>
      <c r="CF2" s="129"/>
      <c r="CG2" s="136"/>
      <c r="CH2" s="136">
        <f>AVERAGE(CH3:CH399)</f>
        <v>0.25047619047619046</v>
      </c>
      <c r="CI2" s="137">
        <f>AVERAGE(CI3:CI399)</f>
        <v>-4.0252770210277448E-2</v>
      </c>
      <c r="CJ2" s="129"/>
      <c r="CK2" s="129"/>
      <c r="CL2" s="129"/>
      <c r="CM2" s="129"/>
      <c r="CN2" s="130"/>
      <c r="CO2" s="130"/>
      <c r="CP2" s="136"/>
      <c r="CQ2" s="136">
        <f>AVERAGE(CQ3:CQ399)</f>
        <v>-0.48941176470588266</v>
      </c>
      <c r="CR2" s="137">
        <f>AVERAGE(CR3:CR399)</f>
        <v>-2.9752358162584671E-2</v>
      </c>
      <c r="CS2" s="130"/>
      <c r="CT2" s="130"/>
      <c r="CU2" s="130"/>
      <c r="CV2" s="136">
        <f>AVERAGE(CV3:CV399)</f>
        <v>-1.053783783783784</v>
      </c>
      <c r="CW2" s="137">
        <f>AVERAGE(CW3:CW399)</f>
        <v>-0.10123533633112511</v>
      </c>
      <c r="CX2" s="131"/>
      <c r="CY2" s="131"/>
      <c r="CZ2" s="132"/>
    </row>
    <row r="3" spans="1:104" ht="75" x14ac:dyDescent="0.25">
      <c r="A3" s="42" t="s">
        <v>5905</v>
      </c>
      <c r="B3" s="43">
        <f>VLOOKUP(A3,'2018 Yes Tab'!A$2:B$307,2,FALSE)</f>
        <v>1589</v>
      </c>
      <c r="C3" s="43"/>
      <c r="D3" s="42" t="s">
        <v>3195</v>
      </c>
      <c r="E3" s="42" t="s">
        <v>3196</v>
      </c>
      <c r="F3" s="50">
        <f>VLOOKUP(A3,Population!A2:C947,2,FALSE)</f>
        <v>1589</v>
      </c>
      <c r="G3" s="42" t="s">
        <v>164</v>
      </c>
      <c r="H3" s="44" t="s">
        <v>3197</v>
      </c>
      <c r="I3" s="44" t="s">
        <v>164</v>
      </c>
      <c r="J3" s="44" t="s">
        <v>4410</v>
      </c>
      <c r="K3" s="110">
        <f>VLOOKUP(A3,'2018 Yes Tab'!A2:F307,6,FALSE)</f>
        <v>28.1</v>
      </c>
      <c r="L3" s="44">
        <f>K3-J3</f>
        <v>-3.2999999999999972</v>
      </c>
      <c r="M3" s="112">
        <f>L3/J3</f>
        <v>-0.10509554140127381</v>
      </c>
      <c r="N3" s="110" t="str">
        <f>VLOOKUP(A3,'2018 Yes Tab'!A2:G307,7,FALSE)</f>
        <v>Gallons</v>
      </c>
      <c r="O3" s="44" t="s">
        <v>233</v>
      </c>
      <c r="P3" s="44" t="s">
        <v>157</v>
      </c>
      <c r="Q3" s="44" t="s">
        <v>3199</v>
      </c>
      <c r="R3" s="44" t="s">
        <v>3200</v>
      </c>
      <c r="S3" s="44" t="s">
        <v>157</v>
      </c>
      <c r="T3" s="44" t="s">
        <v>157</v>
      </c>
      <c r="U3" s="44" t="s">
        <v>3201</v>
      </c>
      <c r="V3" s="44" t="s">
        <v>320</v>
      </c>
      <c r="W3" s="44" t="s">
        <v>164</v>
      </c>
      <c r="X3" s="44" t="s">
        <v>4410</v>
      </c>
      <c r="Y3" s="110">
        <f>VLOOKUP(A3,'2018 Yes Tab'!A2:P307,16,FALSE)</f>
        <v>28.1</v>
      </c>
      <c r="Z3" s="44">
        <f>Y3-X3</f>
        <v>-3.2999999999999972</v>
      </c>
      <c r="AA3" s="112">
        <f>Z3/X3</f>
        <v>-0.10509554140127381</v>
      </c>
      <c r="AB3" s="44" t="s">
        <v>233</v>
      </c>
      <c r="AC3" s="44" t="s">
        <v>157</v>
      </c>
      <c r="AD3" s="44" t="s">
        <v>3199</v>
      </c>
      <c r="AE3" s="44" t="s">
        <v>3203</v>
      </c>
      <c r="AF3" s="44" t="s">
        <v>157</v>
      </c>
      <c r="AG3" s="44" t="s">
        <v>157</v>
      </c>
      <c r="AH3" s="44" t="s">
        <v>3201</v>
      </c>
      <c r="AI3" s="44" t="s">
        <v>323</v>
      </c>
      <c r="AJ3" s="44" t="s">
        <v>157</v>
      </c>
      <c r="AK3" s="44" t="s">
        <v>157</v>
      </c>
      <c r="AL3" s="44" t="s">
        <v>157</v>
      </c>
      <c r="AM3" s="44" t="s">
        <v>3204</v>
      </c>
      <c r="AN3" s="44" t="s">
        <v>341</v>
      </c>
      <c r="AO3" s="45" t="s">
        <v>3205</v>
      </c>
      <c r="AP3" s="45" t="s">
        <v>1946</v>
      </c>
      <c r="AQ3" s="45" t="s">
        <v>3206</v>
      </c>
      <c r="AR3" s="45" t="s">
        <v>164</v>
      </c>
      <c r="AS3" s="45" t="s">
        <v>7774</v>
      </c>
      <c r="AT3" s="114">
        <f>VLOOKUP(A3,'2018 Yes Tab'!A2:AH307,34,FALSE)</f>
        <v>30.2</v>
      </c>
      <c r="AU3" s="45">
        <f>AT3-AS3</f>
        <v>-24.500000000000004</v>
      </c>
      <c r="AV3" s="116">
        <f>AU3/AS3</f>
        <v>-0.44789762340036565</v>
      </c>
      <c r="AW3" s="45" t="s">
        <v>3199</v>
      </c>
      <c r="AX3" s="45" t="s">
        <v>233</v>
      </c>
      <c r="AY3" s="45" t="s">
        <v>157</v>
      </c>
      <c r="AZ3" s="45" t="s">
        <v>3208</v>
      </c>
      <c r="BA3" s="45" t="s">
        <v>157</v>
      </c>
      <c r="BB3" s="45" t="s">
        <v>157</v>
      </c>
      <c r="BC3" s="45" t="s">
        <v>3209</v>
      </c>
      <c r="BD3" s="45" t="s">
        <v>323</v>
      </c>
      <c r="BE3" s="45" t="s">
        <v>157</v>
      </c>
      <c r="BF3" s="45" t="s">
        <v>157</v>
      </c>
      <c r="BG3" s="45" t="s">
        <v>157</v>
      </c>
      <c r="BH3" s="45" t="s">
        <v>3204</v>
      </c>
      <c r="BI3" s="45" t="s">
        <v>3210</v>
      </c>
      <c r="BJ3" s="45" t="s">
        <v>164</v>
      </c>
      <c r="BK3" s="45" t="s">
        <v>7774</v>
      </c>
      <c r="BL3" s="114">
        <f>VLOOKUP(A3,'2018 Yes Tab'!A2:AW307,49,FALSE)</f>
        <v>30.2</v>
      </c>
      <c r="BM3" s="45">
        <f>BL3-BK3</f>
        <v>-24.500000000000004</v>
      </c>
      <c r="BN3" s="116">
        <f>BM3/BK3</f>
        <v>-0.44789762340036565</v>
      </c>
      <c r="BO3" s="45" t="s">
        <v>3199</v>
      </c>
      <c r="BP3" s="45" t="s">
        <v>233</v>
      </c>
      <c r="BQ3" s="45" t="s">
        <v>157</v>
      </c>
      <c r="BR3" s="45" t="s">
        <v>3211</v>
      </c>
      <c r="BS3" s="45" t="s">
        <v>157</v>
      </c>
      <c r="BT3" s="45" t="s">
        <v>157</v>
      </c>
      <c r="BU3" s="45" t="s">
        <v>3212</v>
      </c>
      <c r="BV3" s="45" t="s">
        <v>323</v>
      </c>
      <c r="BW3" s="45" t="s">
        <v>157</v>
      </c>
      <c r="BX3" s="45" t="s">
        <v>157</v>
      </c>
      <c r="BY3" s="45" t="s">
        <v>157</v>
      </c>
      <c r="BZ3" s="45" t="s">
        <v>3213</v>
      </c>
      <c r="CA3" s="46" t="s">
        <v>164</v>
      </c>
      <c r="CB3" s="46"/>
      <c r="CC3" s="117"/>
      <c r="CD3" s="46"/>
      <c r="CE3" s="119"/>
      <c r="CF3" s="46" t="s">
        <v>7784</v>
      </c>
      <c r="CG3" s="117">
        <f>VLOOKUP(A3,'2018 Yes Tab'!A2:BL307,64,FALSE)</f>
        <v>8.5</v>
      </c>
      <c r="CH3" s="46">
        <f>CG3-CF3</f>
        <v>0.19999999999999929</v>
      </c>
      <c r="CI3" s="119">
        <f>CH3/CF3</f>
        <v>2.4096385542168586E-2</v>
      </c>
      <c r="CJ3" s="46" t="s">
        <v>167</v>
      </c>
      <c r="CK3" s="46" t="s">
        <v>157</v>
      </c>
      <c r="CL3" s="46" t="s">
        <v>3214</v>
      </c>
      <c r="CM3" s="46" t="s">
        <v>3215</v>
      </c>
      <c r="CN3" s="47" t="s">
        <v>164</v>
      </c>
      <c r="CO3" s="47"/>
      <c r="CP3" s="118"/>
      <c r="CQ3" s="47"/>
      <c r="CR3" s="120"/>
      <c r="CS3" s="47" t="s">
        <v>164</v>
      </c>
      <c r="CT3" s="47" t="s">
        <v>966</v>
      </c>
      <c r="CU3" s="118">
        <f>VLOOKUP(A3,'2018 Yes Tab'!A2:BT307,72,FALSE)</f>
        <v>6</v>
      </c>
      <c r="CV3" s="47">
        <f>CU3-CT3</f>
        <v>0</v>
      </c>
      <c r="CW3" s="120">
        <f>CV3/CT3</f>
        <v>0</v>
      </c>
      <c r="CX3" s="48" t="s">
        <v>3217</v>
      </c>
      <c r="CY3" s="48" t="s">
        <v>3218</v>
      </c>
      <c r="CZ3" s="48" t="s">
        <v>341</v>
      </c>
    </row>
    <row r="4" spans="1:104" ht="45" x14ac:dyDescent="0.25">
      <c r="A4" s="30" t="s">
        <v>1030</v>
      </c>
      <c r="B4" s="43">
        <f>VLOOKUP(A4,'2018 Yes Tab'!A$2:B$307,2,FALSE)</f>
        <v>845</v>
      </c>
      <c r="C4" s="43"/>
      <c r="D4" s="30" t="s">
        <v>1031</v>
      </c>
      <c r="E4" s="30" t="s">
        <v>1032</v>
      </c>
      <c r="F4" s="51">
        <f>VLOOKUP(A4,Population!A6:C949,2,FALSE)</f>
        <v>845</v>
      </c>
      <c r="G4" s="30" t="s">
        <v>164</v>
      </c>
      <c r="H4" s="31" t="s">
        <v>1033</v>
      </c>
      <c r="I4" s="31" t="s">
        <v>162</v>
      </c>
      <c r="J4" s="31" t="s">
        <v>157</v>
      </c>
      <c r="K4" s="110">
        <f>VLOOKUP(A4,'2018 Yes Tab'!A3:F308,6,FALSE)</f>
        <v>0</v>
      </c>
      <c r="L4" s="44" t="s">
        <v>340</v>
      </c>
      <c r="M4" s="112"/>
      <c r="N4" s="110">
        <f>VLOOKUP(A4,'2018 Yes Tab'!A3:G308,7,FALSE)</f>
        <v>0</v>
      </c>
      <c r="O4" s="31" t="s">
        <v>157</v>
      </c>
      <c r="P4" s="31" t="s">
        <v>157</v>
      </c>
      <c r="Q4" s="31" t="s">
        <v>157</v>
      </c>
      <c r="R4" s="31" t="s">
        <v>157</v>
      </c>
      <c r="S4" s="31" t="s">
        <v>340</v>
      </c>
      <c r="T4" s="31" t="s">
        <v>340</v>
      </c>
      <c r="U4" s="31" t="s">
        <v>340</v>
      </c>
      <c r="V4" s="31" t="s">
        <v>340</v>
      </c>
      <c r="W4" s="31" t="s">
        <v>162</v>
      </c>
      <c r="X4" s="31"/>
      <c r="Y4" s="110"/>
      <c r="Z4" s="44"/>
      <c r="AA4" s="112"/>
      <c r="AB4" s="31" t="s">
        <v>157</v>
      </c>
      <c r="AC4" s="31" t="s">
        <v>157</v>
      </c>
      <c r="AD4" s="31" t="s">
        <v>157</v>
      </c>
      <c r="AE4" s="31" t="s">
        <v>157</v>
      </c>
      <c r="AF4" s="31" t="s">
        <v>340</v>
      </c>
      <c r="AG4" s="31" t="s">
        <v>340</v>
      </c>
      <c r="AH4" s="31" t="s">
        <v>340</v>
      </c>
      <c r="AI4" s="31" t="s">
        <v>157</v>
      </c>
      <c r="AJ4" s="31" t="s">
        <v>157</v>
      </c>
      <c r="AK4" s="31" t="s">
        <v>157</v>
      </c>
      <c r="AL4" s="31" t="s">
        <v>157</v>
      </c>
      <c r="AM4" s="31" t="s">
        <v>157</v>
      </c>
      <c r="AN4" s="31" t="s">
        <v>157</v>
      </c>
      <c r="AO4" s="32" t="s">
        <v>1034</v>
      </c>
      <c r="AP4" s="32" t="s">
        <v>789</v>
      </c>
      <c r="AQ4" s="32" t="s">
        <v>1035</v>
      </c>
      <c r="AR4" s="32" t="s">
        <v>164</v>
      </c>
      <c r="AS4" s="32"/>
      <c r="AT4" s="114"/>
      <c r="AU4" s="45">
        <f t="shared" ref="AU4:AU67" si="1">AT4-AS4</f>
        <v>0</v>
      </c>
      <c r="AV4" s="116"/>
      <c r="AW4" s="32" t="s">
        <v>340</v>
      </c>
      <c r="AX4" s="32" t="s">
        <v>233</v>
      </c>
      <c r="AY4" s="32" t="s">
        <v>157</v>
      </c>
      <c r="AZ4" s="32" t="s">
        <v>1037</v>
      </c>
      <c r="BA4" s="32" t="s">
        <v>157</v>
      </c>
      <c r="BB4" s="32" t="s">
        <v>1038</v>
      </c>
      <c r="BC4" s="32" t="s">
        <v>157</v>
      </c>
      <c r="BD4" s="32" t="s">
        <v>247</v>
      </c>
      <c r="BE4" s="32" t="s">
        <v>157</v>
      </c>
      <c r="BF4" s="32" t="s">
        <v>1039</v>
      </c>
      <c r="BG4" s="32" t="s">
        <v>157</v>
      </c>
      <c r="BH4" s="32" t="s">
        <v>157</v>
      </c>
      <c r="BI4" s="32" t="s">
        <v>1040</v>
      </c>
      <c r="BJ4" s="32" t="s">
        <v>164</v>
      </c>
      <c r="BK4" s="32"/>
      <c r="BL4" s="114"/>
      <c r="BM4" s="45">
        <f t="shared" ref="BM4:BM67" si="2">BL4-BK4</f>
        <v>0</v>
      </c>
      <c r="BN4" s="116"/>
      <c r="BO4" s="32" t="s">
        <v>340</v>
      </c>
      <c r="BP4" s="32" t="s">
        <v>233</v>
      </c>
      <c r="BQ4" s="32" t="s">
        <v>157</v>
      </c>
      <c r="BR4" s="32" t="s">
        <v>1037</v>
      </c>
      <c r="BS4" s="32" t="s">
        <v>157</v>
      </c>
      <c r="BT4" s="32" t="s">
        <v>1038</v>
      </c>
      <c r="BU4" s="32" t="s">
        <v>157</v>
      </c>
      <c r="BV4" s="32" t="s">
        <v>247</v>
      </c>
      <c r="BW4" s="32" t="s">
        <v>157</v>
      </c>
      <c r="BX4" s="32" t="s">
        <v>1041</v>
      </c>
      <c r="BY4" s="32" t="s">
        <v>157</v>
      </c>
      <c r="BZ4" s="32" t="s">
        <v>157</v>
      </c>
      <c r="CA4" s="33" t="s">
        <v>162</v>
      </c>
      <c r="CB4" s="33" t="s">
        <v>157</v>
      </c>
      <c r="CC4" s="117">
        <f>VLOOKUP(A4,'2018 Yes Tab'!A3:BK308,63,FALSE)</f>
        <v>0</v>
      </c>
      <c r="CD4" s="46"/>
      <c r="CE4" s="119"/>
      <c r="CF4" s="33" t="s">
        <v>157</v>
      </c>
      <c r="CG4" s="117">
        <f>VLOOKUP(A4,'2018 Yes Tab'!A3:BL308,64,FALSE)</f>
        <v>0</v>
      </c>
      <c r="CH4" s="46"/>
      <c r="CI4" s="119"/>
      <c r="CJ4" s="33" t="s">
        <v>157</v>
      </c>
      <c r="CK4" s="33" t="s">
        <v>157</v>
      </c>
      <c r="CL4" s="33" t="s">
        <v>157</v>
      </c>
      <c r="CM4" s="33" t="s">
        <v>157</v>
      </c>
      <c r="CN4" s="34" t="s">
        <v>162</v>
      </c>
      <c r="CO4" s="34" t="s">
        <v>157</v>
      </c>
      <c r="CP4" s="118">
        <f>VLOOKUP(A4,'2018 Yes Tab'!A3:BR308,70,FALSE)</f>
        <v>0</v>
      </c>
      <c r="CQ4" s="47"/>
      <c r="CR4" s="120"/>
      <c r="CS4" s="34" t="s">
        <v>164</v>
      </c>
      <c r="CT4" s="34"/>
      <c r="CU4" s="118"/>
      <c r="CV4" s="47"/>
      <c r="CW4" s="120"/>
      <c r="CX4" s="35" t="s">
        <v>1043</v>
      </c>
      <c r="CY4" s="35" t="s">
        <v>1044</v>
      </c>
      <c r="CZ4" s="35" t="s">
        <v>157</v>
      </c>
    </row>
    <row r="5" spans="1:104" ht="60" x14ac:dyDescent="0.25">
      <c r="A5" s="30" t="s">
        <v>4690</v>
      </c>
      <c r="B5" s="43">
        <f>VLOOKUP(A5,'2018 Yes Tab'!A$2:B$307,2,FALSE)</f>
        <v>638</v>
      </c>
      <c r="C5" s="43"/>
      <c r="D5" s="30" t="s">
        <v>4691</v>
      </c>
      <c r="E5" s="30" t="s">
        <v>4692</v>
      </c>
      <c r="F5" s="51">
        <f>VLOOKUP(A5,Population!A7:C950,2,FALSE)</f>
        <v>638</v>
      </c>
      <c r="G5" s="30" t="s">
        <v>164</v>
      </c>
      <c r="H5" s="31" t="s">
        <v>4693</v>
      </c>
      <c r="I5" s="31" t="s">
        <v>164</v>
      </c>
      <c r="J5" s="31" t="s">
        <v>2962</v>
      </c>
      <c r="K5" s="110">
        <f>VLOOKUP(A5,'2018 Yes Tab'!A4:F309,6,FALSE)</f>
        <v>9.5</v>
      </c>
      <c r="L5" s="44">
        <f t="shared" ref="L5:L67" si="3">K5-J5</f>
        <v>0</v>
      </c>
      <c r="M5" s="112">
        <f t="shared" ref="M5:M67" si="4">L5/J5</f>
        <v>0</v>
      </c>
      <c r="N5" s="110" t="str">
        <f>VLOOKUP(A5,'2018 Yes Tab'!A4:G309,7,FALSE)</f>
        <v>Gallons</v>
      </c>
      <c r="O5" s="31" t="s">
        <v>233</v>
      </c>
      <c r="P5" s="31" t="s">
        <v>157</v>
      </c>
      <c r="Q5" s="31" t="s">
        <v>4694</v>
      </c>
      <c r="R5" s="31" t="s">
        <v>543</v>
      </c>
      <c r="S5" s="31" t="s">
        <v>1469</v>
      </c>
      <c r="T5" s="31" t="s">
        <v>4695</v>
      </c>
      <c r="U5" s="31" t="s">
        <v>157</v>
      </c>
      <c r="V5" s="31" t="s">
        <v>169</v>
      </c>
      <c r="W5" s="31" t="s">
        <v>164</v>
      </c>
      <c r="X5" s="31" t="s">
        <v>2962</v>
      </c>
      <c r="Y5" s="110">
        <f>VLOOKUP(A5,'2018 Yes Tab'!A4:P309,16,FALSE)</f>
        <v>9.5</v>
      </c>
      <c r="Z5" s="44">
        <f t="shared" ref="Z5:Z67" si="5">Y5-X5</f>
        <v>0</v>
      </c>
      <c r="AA5" s="112">
        <f t="shared" ref="AA5:AA67" si="6">Z5/X5</f>
        <v>0</v>
      </c>
      <c r="AB5" s="31" t="s">
        <v>233</v>
      </c>
      <c r="AC5" s="31" t="s">
        <v>157</v>
      </c>
      <c r="AD5" s="31" t="s">
        <v>4694</v>
      </c>
      <c r="AE5" s="31" t="s">
        <v>543</v>
      </c>
      <c r="AF5" s="31" t="s">
        <v>4696</v>
      </c>
      <c r="AG5" s="31" t="s">
        <v>1052</v>
      </c>
      <c r="AH5" s="31" t="s">
        <v>157</v>
      </c>
      <c r="AI5" s="31" t="s">
        <v>259</v>
      </c>
      <c r="AJ5" s="31" t="s">
        <v>157</v>
      </c>
      <c r="AK5" s="31" t="s">
        <v>157</v>
      </c>
      <c r="AL5" s="31" t="s">
        <v>157</v>
      </c>
      <c r="AM5" s="31" t="s">
        <v>157</v>
      </c>
      <c r="AN5" s="31" t="s">
        <v>1052</v>
      </c>
      <c r="AO5" s="32" t="s">
        <v>4276</v>
      </c>
      <c r="AP5" s="32" t="s">
        <v>1273</v>
      </c>
      <c r="AQ5" s="32" t="s">
        <v>4697</v>
      </c>
      <c r="AR5" s="32" t="s">
        <v>162</v>
      </c>
      <c r="AS5" s="32"/>
      <c r="AT5" s="114"/>
      <c r="AU5" s="45">
        <f t="shared" si="1"/>
        <v>0</v>
      </c>
      <c r="AV5" s="116"/>
      <c r="AW5" s="32" t="s">
        <v>157</v>
      </c>
      <c r="AX5" s="32" t="s">
        <v>157</v>
      </c>
      <c r="AY5" s="32" t="s">
        <v>157</v>
      </c>
      <c r="AZ5" s="32" t="s">
        <v>157</v>
      </c>
      <c r="BA5" s="32" t="s">
        <v>157</v>
      </c>
      <c r="BB5" s="32" t="s">
        <v>4698</v>
      </c>
      <c r="BC5" s="32" t="s">
        <v>157</v>
      </c>
      <c r="BD5" s="32" t="s">
        <v>359</v>
      </c>
      <c r="BE5" s="32" t="s">
        <v>157</v>
      </c>
      <c r="BF5" s="32" t="s">
        <v>157</v>
      </c>
      <c r="BG5" s="32" t="s">
        <v>157</v>
      </c>
      <c r="BH5" s="32" t="s">
        <v>157</v>
      </c>
      <c r="BI5" s="32" t="s">
        <v>4699</v>
      </c>
      <c r="BJ5" s="32" t="s">
        <v>164</v>
      </c>
      <c r="BK5" s="32"/>
      <c r="BL5" s="114"/>
      <c r="BM5" s="45">
        <f t="shared" si="2"/>
        <v>0</v>
      </c>
      <c r="BN5" s="116"/>
      <c r="BO5" s="32" t="s">
        <v>157</v>
      </c>
      <c r="BP5" s="32" t="s">
        <v>167</v>
      </c>
      <c r="BQ5" s="32" t="s">
        <v>4700</v>
      </c>
      <c r="BR5" s="32" t="s">
        <v>157</v>
      </c>
      <c r="BS5" s="32" t="s">
        <v>157</v>
      </c>
      <c r="BT5" s="32" t="s">
        <v>157</v>
      </c>
      <c r="BU5" s="32" t="s">
        <v>4701</v>
      </c>
      <c r="BV5" s="32" t="s">
        <v>323</v>
      </c>
      <c r="BW5" s="32" t="s">
        <v>157</v>
      </c>
      <c r="BX5" s="32" t="s">
        <v>157</v>
      </c>
      <c r="BY5" s="32" t="s">
        <v>157</v>
      </c>
      <c r="BZ5" s="32" t="s">
        <v>1052</v>
      </c>
      <c r="CA5" s="33" t="s">
        <v>162</v>
      </c>
      <c r="CB5" s="33" t="s">
        <v>157</v>
      </c>
      <c r="CC5" s="117">
        <f>VLOOKUP(A5,'2018 Yes Tab'!A4:BK309,63,FALSE)</f>
        <v>0</v>
      </c>
      <c r="CD5" s="46"/>
      <c r="CE5" s="119"/>
      <c r="CF5" s="33" t="s">
        <v>157</v>
      </c>
      <c r="CG5" s="117">
        <f>VLOOKUP(A5,'2018 Yes Tab'!A4:BL309,64,FALSE)</f>
        <v>0</v>
      </c>
      <c r="CH5" s="46"/>
      <c r="CI5" s="119"/>
      <c r="CJ5" s="33" t="s">
        <v>157</v>
      </c>
      <c r="CK5" s="33" t="s">
        <v>157</v>
      </c>
      <c r="CL5" s="33" t="s">
        <v>157</v>
      </c>
      <c r="CM5" s="33" t="s">
        <v>157</v>
      </c>
      <c r="CN5" s="34" t="s">
        <v>162</v>
      </c>
      <c r="CO5" s="34" t="s">
        <v>157</v>
      </c>
      <c r="CP5" s="118">
        <f>VLOOKUP(A5,'2018 Yes Tab'!A4:BR309,70,FALSE)</f>
        <v>0</v>
      </c>
      <c r="CQ5" s="47"/>
      <c r="CR5" s="120"/>
      <c r="CS5" s="34" t="s">
        <v>164</v>
      </c>
      <c r="CT5" s="34"/>
      <c r="CU5" s="118"/>
      <c r="CV5" s="47"/>
      <c r="CW5" s="120"/>
      <c r="CX5" s="35" t="s">
        <v>1052</v>
      </c>
      <c r="CY5" s="35" t="s">
        <v>1052</v>
      </c>
      <c r="CZ5" s="35" t="s">
        <v>1052</v>
      </c>
    </row>
    <row r="6" spans="1:104" ht="255" x14ac:dyDescent="0.25">
      <c r="A6" s="30" t="s">
        <v>4386</v>
      </c>
      <c r="B6" s="43">
        <f>VLOOKUP(A6,'2018 Yes Tab'!A$2:B$307,2,FALSE)</f>
        <v>567</v>
      </c>
      <c r="C6" s="43"/>
      <c r="D6" s="30" t="s">
        <v>4387</v>
      </c>
      <c r="E6" s="30" t="s">
        <v>4388</v>
      </c>
      <c r="F6" s="51">
        <f>VLOOKUP(A6,Population!A8:C951,2,FALSE)</f>
        <v>567</v>
      </c>
      <c r="G6" s="30" t="s">
        <v>164</v>
      </c>
      <c r="H6" s="31" t="s">
        <v>260</v>
      </c>
      <c r="I6" s="31" t="s">
        <v>164</v>
      </c>
      <c r="J6" s="31" t="s">
        <v>4389</v>
      </c>
      <c r="K6" s="110">
        <f>VLOOKUP(A6,'2018 Yes Tab'!A5:F310,6,FALSE)</f>
        <v>37.1</v>
      </c>
      <c r="L6" s="44">
        <f t="shared" si="3"/>
        <v>-3.4399999999999977</v>
      </c>
      <c r="M6" s="112">
        <f t="shared" si="4"/>
        <v>-8.4854464726196288E-2</v>
      </c>
      <c r="N6" s="110" t="str">
        <f>VLOOKUP(A6,'2018 Yes Tab'!A5:G310,7,FALSE)</f>
        <v>Gallons</v>
      </c>
      <c r="O6" s="31" t="s">
        <v>233</v>
      </c>
      <c r="P6" s="31" t="s">
        <v>157</v>
      </c>
      <c r="Q6" s="31" t="s">
        <v>503</v>
      </c>
      <c r="R6" s="31" t="s">
        <v>4390</v>
      </c>
      <c r="S6" s="31" t="s">
        <v>4391</v>
      </c>
      <c r="T6" s="31" t="s">
        <v>4392</v>
      </c>
      <c r="U6" s="31" t="s">
        <v>157</v>
      </c>
      <c r="V6" s="31" t="s">
        <v>211</v>
      </c>
      <c r="W6" s="31" t="s">
        <v>164</v>
      </c>
      <c r="X6" s="31" t="s">
        <v>4389</v>
      </c>
      <c r="Y6" s="110">
        <f>VLOOKUP(A6,'2018 Yes Tab'!A5:P310,16,FALSE)</f>
        <v>37.1</v>
      </c>
      <c r="Z6" s="44">
        <f t="shared" si="5"/>
        <v>-3.4399999999999977</v>
      </c>
      <c r="AA6" s="112">
        <f t="shared" si="6"/>
        <v>-8.4854464726196288E-2</v>
      </c>
      <c r="AB6" s="31" t="s">
        <v>233</v>
      </c>
      <c r="AC6" s="31" t="s">
        <v>157</v>
      </c>
      <c r="AD6" s="31" t="s">
        <v>503</v>
      </c>
      <c r="AE6" s="31" t="s">
        <v>4390</v>
      </c>
      <c r="AF6" s="31" t="s">
        <v>4393</v>
      </c>
      <c r="AG6" s="31" t="s">
        <v>4394</v>
      </c>
      <c r="AH6" s="31" t="s">
        <v>157</v>
      </c>
      <c r="AI6" s="31" t="s">
        <v>373</v>
      </c>
      <c r="AJ6" s="31" t="s">
        <v>157</v>
      </c>
      <c r="AK6" s="31" t="s">
        <v>4395</v>
      </c>
      <c r="AL6" s="31" t="s">
        <v>157</v>
      </c>
      <c r="AM6" s="31" t="s">
        <v>157</v>
      </c>
      <c r="AN6" s="31" t="s">
        <v>4396</v>
      </c>
      <c r="AO6" s="32" t="s">
        <v>260</v>
      </c>
      <c r="AP6" s="32" t="s">
        <v>211</v>
      </c>
      <c r="AQ6" s="32" t="s">
        <v>1583</v>
      </c>
      <c r="AR6" s="32" t="s">
        <v>164</v>
      </c>
      <c r="AS6" s="32" t="s">
        <v>4397</v>
      </c>
      <c r="AT6" s="114">
        <f>VLOOKUP(A6,'2018 Yes Tab'!A5:AH310,34,FALSE)</f>
        <v>15.24</v>
      </c>
      <c r="AU6" s="45">
        <f t="shared" si="1"/>
        <v>-2.0099999999999998</v>
      </c>
      <c r="AV6" s="116">
        <f t="shared" ref="AV6:AV67" si="7">AU6/AS6</f>
        <v>-0.11652173913043477</v>
      </c>
      <c r="AW6" s="32" t="s">
        <v>1160</v>
      </c>
      <c r="AX6" s="32" t="s">
        <v>233</v>
      </c>
      <c r="AY6" s="32" t="s">
        <v>157</v>
      </c>
      <c r="AZ6" s="32" t="s">
        <v>4398</v>
      </c>
      <c r="BA6" s="32" t="s">
        <v>157</v>
      </c>
      <c r="BB6" s="32" t="s">
        <v>1648</v>
      </c>
      <c r="BC6" s="32" t="s">
        <v>157</v>
      </c>
      <c r="BD6" s="32" t="s">
        <v>259</v>
      </c>
      <c r="BE6" s="32" t="s">
        <v>157</v>
      </c>
      <c r="BF6" s="32" t="s">
        <v>157</v>
      </c>
      <c r="BG6" s="32" t="s">
        <v>157</v>
      </c>
      <c r="BH6" s="32" t="s">
        <v>157</v>
      </c>
      <c r="BI6" s="32" t="s">
        <v>4399</v>
      </c>
      <c r="BJ6" s="32" t="s">
        <v>164</v>
      </c>
      <c r="BK6" s="32" t="s">
        <v>4397</v>
      </c>
      <c r="BL6" s="114">
        <f>VLOOKUP(A6,'2018 Yes Tab'!A5:AW310,49,FALSE)</f>
        <v>15.24</v>
      </c>
      <c r="BM6" s="45">
        <f t="shared" si="2"/>
        <v>-2.0099999999999998</v>
      </c>
      <c r="BN6" s="116">
        <f t="shared" ref="BN6:BN67" si="8">BM6/BK6</f>
        <v>-0.11652173913043477</v>
      </c>
      <c r="BO6" s="32" t="s">
        <v>1160</v>
      </c>
      <c r="BP6" s="32" t="s">
        <v>233</v>
      </c>
      <c r="BQ6" s="32" t="s">
        <v>157</v>
      </c>
      <c r="BR6" s="32" t="s">
        <v>4398</v>
      </c>
      <c r="BS6" s="32" t="s">
        <v>157</v>
      </c>
      <c r="BT6" s="32" t="s">
        <v>1648</v>
      </c>
      <c r="BU6" s="32" t="s">
        <v>157</v>
      </c>
      <c r="BV6" s="32" t="s">
        <v>259</v>
      </c>
      <c r="BW6" s="32" t="s">
        <v>157</v>
      </c>
      <c r="BX6" s="32" t="s">
        <v>157</v>
      </c>
      <c r="BY6" s="32" t="s">
        <v>157</v>
      </c>
      <c r="BZ6" s="32" t="s">
        <v>157</v>
      </c>
      <c r="CA6" s="33" t="s">
        <v>162</v>
      </c>
      <c r="CB6" s="33" t="s">
        <v>157</v>
      </c>
      <c r="CC6" s="117">
        <f>VLOOKUP(A6,'2018 Yes Tab'!A5:BK310,63,FALSE)</f>
        <v>0</v>
      </c>
      <c r="CD6" s="46"/>
      <c r="CE6" s="119"/>
      <c r="CF6" s="33" t="s">
        <v>157</v>
      </c>
      <c r="CG6" s="117">
        <f>VLOOKUP(A6,'2018 Yes Tab'!A5:BL310,64,FALSE)</f>
        <v>0</v>
      </c>
      <c r="CH6" s="46"/>
      <c r="CI6" s="119"/>
      <c r="CJ6" s="33" t="s">
        <v>157</v>
      </c>
      <c r="CK6" s="33" t="s">
        <v>157</v>
      </c>
      <c r="CL6" s="33" t="s">
        <v>157</v>
      </c>
      <c r="CM6" s="33" t="s">
        <v>157</v>
      </c>
      <c r="CN6" s="34" t="s">
        <v>162</v>
      </c>
      <c r="CO6" s="34" t="s">
        <v>157</v>
      </c>
      <c r="CP6" s="118">
        <f>VLOOKUP(A6,'2018 Yes Tab'!A5:BR310,70,FALSE)</f>
        <v>0</v>
      </c>
      <c r="CQ6" s="47"/>
      <c r="CR6" s="120"/>
      <c r="CS6" s="34" t="s">
        <v>164</v>
      </c>
      <c r="CT6" s="34" t="s">
        <v>248</v>
      </c>
      <c r="CU6" s="118">
        <v>16.5</v>
      </c>
      <c r="CV6" s="47">
        <f t="shared" ref="CV6:CV67" si="9">CU6-CT6</f>
        <v>-2</v>
      </c>
      <c r="CW6" s="120">
        <f t="shared" ref="CW6:CW67" si="10">CV6/CT6</f>
        <v>-0.10810810810810811</v>
      </c>
      <c r="CX6" s="35" t="s">
        <v>4401</v>
      </c>
      <c r="CY6" s="35" t="s">
        <v>4402</v>
      </c>
      <c r="CZ6" s="35" t="s">
        <v>157</v>
      </c>
    </row>
    <row r="7" spans="1:104" ht="60" x14ac:dyDescent="0.25">
      <c r="A7" s="30" t="s">
        <v>5888</v>
      </c>
      <c r="B7" s="43">
        <f>VLOOKUP(A7,'2018 Yes Tab'!A$2:B$307,2,FALSE)</f>
        <v>1486</v>
      </c>
      <c r="C7" s="43"/>
      <c r="D7" s="30" t="s">
        <v>2014</v>
      </c>
      <c r="E7" s="30" t="s">
        <v>2015</v>
      </c>
      <c r="F7" s="51">
        <f>VLOOKUP(A7,Population!A9:C952,2,FALSE)</f>
        <v>1486</v>
      </c>
      <c r="G7" s="30" t="s">
        <v>164</v>
      </c>
      <c r="H7" s="31" t="s">
        <v>2016</v>
      </c>
      <c r="I7" s="31" t="s">
        <v>164</v>
      </c>
      <c r="J7" s="31" t="s">
        <v>1844</v>
      </c>
      <c r="K7" s="110">
        <f>VLOOKUP(A7,'2018 Yes Tab'!A6:F311,6,FALSE)</f>
        <v>7.56</v>
      </c>
      <c r="L7" s="44">
        <f t="shared" si="3"/>
        <v>0</v>
      </c>
      <c r="M7" s="112">
        <f t="shared" si="4"/>
        <v>0</v>
      </c>
      <c r="N7" s="110" t="str">
        <f>VLOOKUP(A7,'2018 Yes Tab'!A6:G311,7,FALSE)</f>
        <v>Gallons</v>
      </c>
      <c r="O7" s="31" t="s">
        <v>233</v>
      </c>
      <c r="P7" s="31" t="s">
        <v>157</v>
      </c>
      <c r="Q7" s="31" t="s">
        <v>273</v>
      </c>
      <c r="R7" s="31" t="s">
        <v>2017</v>
      </c>
      <c r="S7" s="31" t="s">
        <v>2018</v>
      </c>
      <c r="T7" s="31" t="s">
        <v>2019</v>
      </c>
      <c r="U7" s="31" t="s">
        <v>2020</v>
      </c>
      <c r="V7" s="31" t="s">
        <v>1739</v>
      </c>
      <c r="W7" s="31" t="s">
        <v>164</v>
      </c>
      <c r="X7" s="31" t="s">
        <v>1844</v>
      </c>
      <c r="Y7" s="110">
        <f>VLOOKUP(A7,'2018 Yes Tab'!A6:P311,16,FALSE)</f>
        <v>7.56</v>
      </c>
      <c r="Z7" s="44">
        <f t="shared" si="5"/>
        <v>0</v>
      </c>
      <c r="AA7" s="112">
        <f t="shared" si="6"/>
        <v>0</v>
      </c>
      <c r="AB7" s="31" t="s">
        <v>233</v>
      </c>
      <c r="AC7" s="31" t="s">
        <v>157</v>
      </c>
      <c r="AD7" s="31" t="s">
        <v>1160</v>
      </c>
      <c r="AE7" s="31" t="s">
        <v>157</v>
      </c>
      <c r="AF7" s="31" t="s">
        <v>157</v>
      </c>
      <c r="AG7" s="31" t="s">
        <v>157</v>
      </c>
      <c r="AH7" s="31" t="s">
        <v>157</v>
      </c>
      <c r="AI7" s="31" t="s">
        <v>259</v>
      </c>
      <c r="AJ7" s="31" t="s">
        <v>157</v>
      </c>
      <c r="AK7" s="31" t="s">
        <v>157</v>
      </c>
      <c r="AL7" s="31" t="s">
        <v>157</v>
      </c>
      <c r="AM7" s="31" t="s">
        <v>157</v>
      </c>
      <c r="AN7" s="31" t="s">
        <v>157</v>
      </c>
      <c r="AO7" s="32" t="s">
        <v>2000</v>
      </c>
      <c r="AP7" s="32" t="s">
        <v>1739</v>
      </c>
      <c r="AQ7" s="32" t="s">
        <v>2021</v>
      </c>
      <c r="AR7" s="32" t="s">
        <v>164</v>
      </c>
      <c r="AS7" s="32" t="s">
        <v>2021</v>
      </c>
      <c r="AT7" s="114">
        <f>VLOOKUP(A7,'2018 Yes Tab'!A6:AH311,34,FALSE)</f>
        <v>14.02</v>
      </c>
      <c r="AU7" s="45">
        <f t="shared" si="1"/>
        <v>0</v>
      </c>
      <c r="AV7" s="116">
        <f t="shared" si="7"/>
        <v>0</v>
      </c>
      <c r="AW7" s="32" t="s">
        <v>2022</v>
      </c>
      <c r="AX7" s="32" t="s">
        <v>233</v>
      </c>
      <c r="AY7" s="32" t="s">
        <v>157</v>
      </c>
      <c r="AZ7" s="32" t="s">
        <v>2023</v>
      </c>
      <c r="BA7" s="32" t="s">
        <v>157</v>
      </c>
      <c r="BB7" s="32" t="s">
        <v>2024</v>
      </c>
      <c r="BC7" s="32" t="s">
        <v>157</v>
      </c>
      <c r="BD7" s="32" t="s">
        <v>259</v>
      </c>
      <c r="BE7" s="32" t="s">
        <v>157</v>
      </c>
      <c r="BF7" s="32" t="s">
        <v>157</v>
      </c>
      <c r="BG7" s="32" t="s">
        <v>157</v>
      </c>
      <c r="BH7" s="32" t="s">
        <v>157</v>
      </c>
      <c r="BI7" s="32" t="s">
        <v>157</v>
      </c>
      <c r="BJ7" s="32" t="s">
        <v>164</v>
      </c>
      <c r="BK7" s="32" t="s">
        <v>2025</v>
      </c>
      <c r="BL7" s="114">
        <f>VLOOKUP(A7,'2018 Yes Tab'!A6:AW311,49,FALSE)</f>
        <v>19.63</v>
      </c>
      <c r="BM7" s="45">
        <f t="shared" si="2"/>
        <v>0</v>
      </c>
      <c r="BN7" s="116">
        <f t="shared" si="8"/>
        <v>0</v>
      </c>
      <c r="BO7" s="32" t="s">
        <v>2026</v>
      </c>
      <c r="BP7" s="32" t="s">
        <v>233</v>
      </c>
      <c r="BQ7" s="32" t="s">
        <v>157</v>
      </c>
      <c r="BR7" s="32" t="s">
        <v>2027</v>
      </c>
      <c r="BS7" s="32" t="s">
        <v>157</v>
      </c>
      <c r="BT7" s="32" t="s">
        <v>2028</v>
      </c>
      <c r="BU7" s="32" t="s">
        <v>157</v>
      </c>
      <c r="BV7" s="32" t="s">
        <v>259</v>
      </c>
      <c r="BW7" s="32" t="s">
        <v>157</v>
      </c>
      <c r="BX7" s="32" t="s">
        <v>157</v>
      </c>
      <c r="BY7" s="32" t="s">
        <v>157</v>
      </c>
      <c r="BZ7" s="32" t="s">
        <v>157</v>
      </c>
      <c r="CA7" s="33" t="s">
        <v>162</v>
      </c>
      <c r="CB7" s="33" t="s">
        <v>157</v>
      </c>
      <c r="CC7" s="117">
        <f>VLOOKUP(A7,'2018 Yes Tab'!A6:BK311,63,FALSE)</f>
        <v>0</v>
      </c>
      <c r="CD7" s="46"/>
      <c r="CE7" s="119"/>
      <c r="CF7" s="33" t="s">
        <v>157</v>
      </c>
      <c r="CG7" s="117">
        <f>VLOOKUP(A7,'2018 Yes Tab'!A6:BL311,64,FALSE)</f>
        <v>0</v>
      </c>
      <c r="CH7" s="46"/>
      <c r="CI7" s="119"/>
      <c r="CJ7" s="33" t="s">
        <v>157</v>
      </c>
      <c r="CK7" s="33" t="s">
        <v>157</v>
      </c>
      <c r="CL7" s="33" t="s">
        <v>157</v>
      </c>
      <c r="CM7" s="33" t="s">
        <v>157</v>
      </c>
      <c r="CN7" s="34" t="s">
        <v>162</v>
      </c>
      <c r="CO7" s="34" t="s">
        <v>157</v>
      </c>
      <c r="CP7" s="118">
        <f>VLOOKUP(A7,'2018 Yes Tab'!A6:BR311,70,FALSE)</f>
        <v>0</v>
      </c>
      <c r="CQ7" s="47"/>
      <c r="CR7" s="120"/>
      <c r="CS7" s="34" t="s">
        <v>162</v>
      </c>
      <c r="CT7" s="34" t="s">
        <v>157</v>
      </c>
      <c r="CU7" s="118"/>
      <c r="CV7" s="47"/>
      <c r="CW7" s="120"/>
      <c r="CX7" s="35" t="s">
        <v>2029</v>
      </c>
      <c r="CY7" s="35" t="s">
        <v>2030</v>
      </c>
      <c r="CZ7" s="35" t="s">
        <v>157</v>
      </c>
    </row>
    <row r="8" spans="1:104" ht="60" x14ac:dyDescent="0.25">
      <c r="A8" s="30" t="s">
        <v>5391</v>
      </c>
      <c r="B8" s="43">
        <f>VLOOKUP(A8,'2018 Yes Tab'!A$2:B$307,2,FALSE)</f>
        <v>1029</v>
      </c>
      <c r="C8" s="43"/>
      <c r="D8" s="30" t="s">
        <v>5958</v>
      </c>
      <c r="E8" s="30" t="s">
        <v>5393</v>
      </c>
      <c r="F8" s="51">
        <f>VLOOKUP(A8,Population!A11:C954,2,FALSE)</f>
        <v>1029</v>
      </c>
      <c r="G8" s="30" t="s">
        <v>164</v>
      </c>
      <c r="H8" s="31" t="s">
        <v>3179</v>
      </c>
      <c r="I8" s="31" t="s">
        <v>164</v>
      </c>
      <c r="J8" s="31" t="s">
        <v>3058</v>
      </c>
      <c r="K8" s="110">
        <f>VLOOKUP(A8,'2018 Yes Tab'!A7:F312,6,FALSE)</f>
        <v>6.74</v>
      </c>
      <c r="L8" s="44">
        <f t="shared" si="3"/>
        <v>-0.20999999999999996</v>
      </c>
      <c r="M8" s="112">
        <f t="shared" si="4"/>
        <v>-3.021582733812949E-2</v>
      </c>
      <c r="N8" s="110" t="str">
        <f>VLOOKUP(A8,'2018 Yes Tab'!A7:G312,7,FALSE)</f>
        <v>Gallons</v>
      </c>
      <c r="O8" s="31" t="s">
        <v>233</v>
      </c>
      <c r="P8" s="31" t="s">
        <v>157</v>
      </c>
      <c r="Q8" s="31" t="s">
        <v>5394</v>
      </c>
      <c r="R8" s="31" t="s">
        <v>5395</v>
      </c>
      <c r="S8" s="31" t="s">
        <v>5396</v>
      </c>
      <c r="T8" s="31" t="s">
        <v>5397</v>
      </c>
      <c r="U8" s="31" t="s">
        <v>157</v>
      </c>
      <c r="V8" s="31" t="s">
        <v>420</v>
      </c>
      <c r="W8" s="31" t="s">
        <v>164</v>
      </c>
      <c r="X8" s="31" t="s">
        <v>3058</v>
      </c>
      <c r="Y8" s="110">
        <f>VLOOKUP(A8,'2018 Yes Tab'!A7:P312,16,FALSE)</f>
        <v>6.74</v>
      </c>
      <c r="Z8" s="44">
        <f t="shared" si="5"/>
        <v>-0.20999999999999996</v>
      </c>
      <c r="AA8" s="112">
        <f t="shared" si="6"/>
        <v>-3.021582733812949E-2</v>
      </c>
      <c r="AB8" s="31" t="s">
        <v>233</v>
      </c>
      <c r="AC8" s="31" t="s">
        <v>157</v>
      </c>
      <c r="AD8" s="31" t="s">
        <v>5394</v>
      </c>
      <c r="AE8" s="31" t="s">
        <v>1164</v>
      </c>
      <c r="AF8" s="31" t="s">
        <v>2822</v>
      </c>
      <c r="AG8" s="31" t="s">
        <v>5398</v>
      </c>
      <c r="AH8" s="31" t="s">
        <v>157</v>
      </c>
      <c r="AI8" s="31" t="s">
        <v>323</v>
      </c>
      <c r="AJ8" s="31" t="s">
        <v>157</v>
      </c>
      <c r="AK8" s="31" t="s">
        <v>157</v>
      </c>
      <c r="AL8" s="31" t="s">
        <v>157</v>
      </c>
      <c r="AM8" s="31" t="s">
        <v>5399</v>
      </c>
      <c r="AN8" s="31" t="s">
        <v>341</v>
      </c>
      <c r="AO8" s="32" t="s">
        <v>5400</v>
      </c>
      <c r="AP8" s="32" t="s">
        <v>1363</v>
      </c>
      <c r="AQ8" s="32" t="s">
        <v>5401</v>
      </c>
      <c r="AR8" s="32" t="s">
        <v>164</v>
      </c>
      <c r="AS8" s="32" t="s">
        <v>3058</v>
      </c>
      <c r="AT8" s="114">
        <f>VLOOKUP(A8,'2018 Yes Tab'!A7:AH312,34,FALSE)</f>
        <v>6.74</v>
      </c>
      <c r="AU8" s="45">
        <f t="shared" si="1"/>
        <v>-0.20999999999999996</v>
      </c>
      <c r="AV8" s="116">
        <f t="shared" si="7"/>
        <v>-3.021582733812949E-2</v>
      </c>
      <c r="AW8" s="32" t="s">
        <v>5394</v>
      </c>
      <c r="AX8" s="32" t="s">
        <v>233</v>
      </c>
      <c r="AY8" s="32" t="s">
        <v>157</v>
      </c>
      <c r="AZ8" s="32" t="s">
        <v>5402</v>
      </c>
      <c r="BA8" s="32" t="s">
        <v>1111</v>
      </c>
      <c r="BB8" s="32" t="s">
        <v>157</v>
      </c>
      <c r="BC8" s="32" t="s">
        <v>157</v>
      </c>
      <c r="BD8" s="32" t="s">
        <v>359</v>
      </c>
      <c r="BE8" s="32" t="s">
        <v>157</v>
      </c>
      <c r="BF8" s="32" t="s">
        <v>157</v>
      </c>
      <c r="BG8" s="32" t="s">
        <v>5403</v>
      </c>
      <c r="BH8" s="32" t="s">
        <v>157</v>
      </c>
      <c r="BI8" s="32" t="s">
        <v>5404</v>
      </c>
      <c r="BJ8" s="32" t="s">
        <v>164</v>
      </c>
      <c r="BK8" s="32" t="s">
        <v>3058</v>
      </c>
      <c r="BL8" s="114">
        <f>VLOOKUP(A8,'2018 Yes Tab'!A7:AW312,49,FALSE)</f>
        <v>16.41</v>
      </c>
      <c r="BM8" s="45">
        <f t="shared" si="2"/>
        <v>9.4600000000000009</v>
      </c>
      <c r="BN8" s="116">
        <f t="shared" si="8"/>
        <v>1.3611510791366908</v>
      </c>
      <c r="BO8" s="32" t="s">
        <v>5394</v>
      </c>
      <c r="BP8" s="32" t="s">
        <v>233</v>
      </c>
      <c r="BQ8" s="32" t="s">
        <v>157</v>
      </c>
      <c r="BR8" s="32" t="s">
        <v>5405</v>
      </c>
      <c r="BS8" s="32" t="s">
        <v>186</v>
      </c>
      <c r="BT8" s="32" t="s">
        <v>157</v>
      </c>
      <c r="BU8" s="32" t="s">
        <v>157</v>
      </c>
      <c r="BV8" s="32" t="s">
        <v>359</v>
      </c>
      <c r="BW8" s="32" t="s">
        <v>157</v>
      </c>
      <c r="BX8" s="32" t="s">
        <v>157</v>
      </c>
      <c r="BY8" s="32" t="s">
        <v>5403</v>
      </c>
      <c r="BZ8" s="32" t="s">
        <v>157</v>
      </c>
      <c r="CA8" s="33" t="s">
        <v>164</v>
      </c>
      <c r="CB8" s="33" t="s">
        <v>190</v>
      </c>
      <c r="CC8" s="117">
        <f>VLOOKUP(A8,'2018 Yes Tab'!A7:BK312,63,FALSE)</f>
        <v>2</v>
      </c>
      <c r="CD8" s="46">
        <f t="shared" ref="CD8:CD65" si="11">CC8-CB8</f>
        <v>0</v>
      </c>
      <c r="CE8" s="119">
        <f t="shared" ref="CE8:CE65" si="12">CD8/CB8</f>
        <v>0</v>
      </c>
      <c r="CF8" s="33" t="s">
        <v>190</v>
      </c>
      <c r="CG8" s="117">
        <f>VLOOKUP(A8,'2018 Yes Tab'!A7:BL312,64,FALSE)</f>
        <v>2</v>
      </c>
      <c r="CH8" s="46">
        <f t="shared" ref="CH8:CH65" si="13">CG8-CF8</f>
        <v>0</v>
      </c>
      <c r="CI8" s="119">
        <f t="shared" ref="CI8:CI65" si="14">CH8/CF8</f>
        <v>0</v>
      </c>
      <c r="CJ8" s="33" t="s">
        <v>167</v>
      </c>
      <c r="CK8" s="33" t="s">
        <v>157</v>
      </c>
      <c r="CL8" s="33" t="s">
        <v>1537</v>
      </c>
      <c r="CM8" s="33" t="s">
        <v>1537</v>
      </c>
      <c r="CN8" s="34" t="s">
        <v>162</v>
      </c>
      <c r="CO8" s="34" t="s">
        <v>157</v>
      </c>
      <c r="CP8" s="118">
        <f>VLOOKUP(A8,'2018 Yes Tab'!A7:BR312,70,FALSE)</f>
        <v>0</v>
      </c>
      <c r="CQ8" s="47"/>
      <c r="CR8" s="120"/>
      <c r="CS8" s="34" t="s">
        <v>164</v>
      </c>
      <c r="CT8" s="34" t="s">
        <v>970</v>
      </c>
      <c r="CU8" s="118">
        <f>VLOOKUP(A8,'2018 Yes Tab'!A7:BT312,72,FALSE)</f>
        <v>5</v>
      </c>
      <c r="CV8" s="47">
        <f t="shared" si="9"/>
        <v>2</v>
      </c>
      <c r="CW8" s="120">
        <f t="shared" si="10"/>
        <v>0.66666666666666663</v>
      </c>
      <c r="CX8" s="35" t="s">
        <v>5406</v>
      </c>
      <c r="CY8" s="35" t="s">
        <v>5407</v>
      </c>
      <c r="CZ8" s="35" t="s">
        <v>157</v>
      </c>
    </row>
    <row r="9" spans="1:104" ht="45" x14ac:dyDescent="0.25">
      <c r="A9" s="30" t="s">
        <v>5555</v>
      </c>
      <c r="B9" s="43">
        <f>VLOOKUP(A9,'2018 Yes Tab'!A$2:B$307,2,FALSE)</f>
        <v>14541</v>
      </c>
      <c r="C9" s="43"/>
      <c r="D9" s="30" t="s">
        <v>5556</v>
      </c>
      <c r="E9" s="30" t="s">
        <v>5557</v>
      </c>
      <c r="F9" s="51">
        <f>VLOOKUP(A9,Population!A12:C955,2,FALSE)</f>
        <v>14541</v>
      </c>
      <c r="G9" s="30" t="s">
        <v>164</v>
      </c>
      <c r="H9" s="31" t="s">
        <v>5558</v>
      </c>
      <c r="I9" s="31" t="s">
        <v>164</v>
      </c>
      <c r="J9" s="31" t="s">
        <v>1436</v>
      </c>
      <c r="K9" s="110">
        <f>VLOOKUP(A9,'2018 Yes Tab'!A8:F313,6,FALSE)</f>
        <v>11.01</v>
      </c>
      <c r="L9" s="44">
        <f t="shared" si="3"/>
        <v>-0.82000000000000028</v>
      </c>
      <c r="M9" s="112">
        <f t="shared" si="4"/>
        <v>-6.9315300084530879E-2</v>
      </c>
      <c r="N9" s="110" t="str">
        <f>VLOOKUP(A9,'2018 Yes Tab'!A8:G313,7,FALSE)</f>
        <v>Gallons</v>
      </c>
      <c r="O9" s="31" t="s">
        <v>233</v>
      </c>
      <c r="P9" s="31" t="s">
        <v>157</v>
      </c>
      <c r="Q9" s="31" t="s">
        <v>176</v>
      </c>
      <c r="R9" s="31" t="s">
        <v>5559</v>
      </c>
      <c r="S9" s="31" t="s">
        <v>5560</v>
      </c>
      <c r="T9" s="31" t="s">
        <v>5561</v>
      </c>
      <c r="U9" s="31" t="s">
        <v>157</v>
      </c>
      <c r="V9" s="31" t="s">
        <v>5562</v>
      </c>
      <c r="W9" s="31" t="s">
        <v>164</v>
      </c>
      <c r="X9" s="31" t="s">
        <v>5563</v>
      </c>
      <c r="Y9" s="110">
        <f>VLOOKUP(A9,'2018 Yes Tab'!A8:P313,16,FALSE)</f>
        <v>21.01</v>
      </c>
      <c r="Z9" s="44">
        <f t="shared" si="5"/>
        <v>-0.14999999999999858</v>
      </c>
      <c r="AA9" s="112">
        <f t="shared" si="6"/>
        <v>-7.0888468809073048E-3</v>
      </c>
      <c r="AB9" s="31" t="s">
        <v>233</v>
      </c>
      <c r="AC9" s="31" t="s">
        <v>157</v>
      </c>
      <c r="AD9" s="31" t="s">
        <v>176</v>
      </c>
      <c r="AE9" s="31" t="s">
        <v>5559</v>
      </c>
      <c r="AF9" s="31" t="s">
        <v>5564</v>
      </c>
      <c r="AG9" s="31" t="s">
        <v>5565</v>
      </c>
      <c r="AH9" s="31" t="s">
        <v>157</v>
      </c>
      <c r="AI9" s="31" t="s">
        <v>259</v>
      </c>
      <c r="AJ9" s="31" t="s">
        <v>157</v>
      </c>
      <c r="AK9" s="31" t="s">
        <v>157</v>
      </c>
      <c r="AL9" s="31" t="s">
        <v>157</v>
      </c>
      <c r="AM9" s="31" t="s">
        <v>157</v>
      </c>
      <c r="AN9" s="31" t="s">
        <v>157</v>
      </c>
      <c r="AO9" s="32" t="s">
        <v>5566</v>
      </c>
      <c r="AP9" s="32" t="s">
        <v>2716</v>
      </c>
      <c r="AQ9" s="32" t="s">
        <v>157</v>
      </c>
      <c r="AR9" s="32" t="s">
        <v>164</v>
      </c>
      <c r="AS9" s="32" t="s">
        <v>5567</v>
      </c>
      <c r="AT9" s="114">
        <f>VLOOKUP(A9,'2018 Yes Tab'!A8:AH313,34,FALSE)</f>
        <v>12.62</v>
      </c>
      <c r="AU9" s="45">
        <f t="shared" si="1"/>
        <v>-0.70000000000000107</v>
      </c>
      <c r="AV9" s="116">
        <f t="shared" si="7"/>
        <v>-5.2552552552552631E-2</v>
      </c>
      <c r="AW9" s="32" t="s">
        <v>176</v>
      </c>
      <c r="AX9" s="32" t="s">
        <v>233</v>
      </c>
      <c r="AY9" s="32" t="s">
        <v>157</v>
      </c>
      <c r="AZ9" s="32" t="s">
        <v>5568</v>
      </c>
      <c r="BA9" s="32" t="s">
        <v>157</v>
      </c>
      <c r="BB9" s="32" t="s">
        <v>5568</v>
      </c>
      <c r="BC9" s="32" t="s">
        <v>157</v>
      </c>
      <c r="BD9" s="32" t="s">
        <v>259</v>
      </c>
      <c r="BE9" s="32" t="s">
        <v>157</v>
      </c>
      <c r="BF9" s="32" t="s">
        <v>157</v>
      </c>
      <c r="BG9" s="32" t="s">
        <v>157</v>
      </c>
      <c r="BH9" s="32" t="s">
        <v>157</v>
      </c>
      <c r="BI9" s="32" t="s">
        <v>157</v>
      </c>
      <c r="BJ9" s="32" t="s">
        <v>164</v>
      </c>
      <c r="BK9" s="32" t="s">
        <v>5569</v>
      </c>
      <c r="BL9" s="114">
        <f>VLOOKUP(A9,'2018 Yes Tab'!A8:AW313,49,FALSE)</f>
        <v>12.62</v>
      </c>
      <c r="BM9" s="45">
        <f t="shared" si="2"/>
        <v>-1.6300000000000008</v>
      </c>
      <c r="BN9" s="116">
        <f t="shared" si="8"/>
        <v>-0.11438596491228076</v>
      </c>
      <c r="BO9" s="32" t="s">
        <v>176</v>
      </c>
      <c r="BP9" s="32" t="s">
        <v>233</v>
      </c>
      <c r="BQ9" s="32" t="s">
        <v>157</v>
      </c>
      <c r="BR9" s="32" t="s">
        <v>5568</v>
      </c>
      <c r="BS9" s="32" t="s">
        <v>157</v>
      </c>
      <c r="BT9" s="32" t="s">
        <v>157</v>
      </c>
      <c r="BU9" s="32" t="s">
        <v>5570</v>
      </c>
      <c r="BV9" s="32" t="s">
        <v>259</v>
      </c>
      <c r="BW9" s="32" t="s">
        <v>157</v>
      </c>
      <c r="BX9" s="32" t="s">
        <v>157</v>
      </c>
      <c r="BY9" s="32" t="s">
        <v>157</v>
      </c>
      <c r="BZ9" s="32" t="s">
        <v>157</v>
      </c>
      <c r="CA9" s="33" t="s">
        <v>164</v>
      </c>
      <c r="CB9" s="33" t="s">
        <v>5571</v>
      </c>
      <c r="CC9" s="117">
        <f>VLOOKUP(A9,'2018 Yes Tab'!A8:BK313,63,FALSE)</f>
        <v>5</v>
      </c>
      <c r="CD9" s="46">
        <f t="shared" si="11"/>
        <v>0</v>
      </c>
      <c r="CE9" s="119">
        <f t="shared" si="12"/>
        <v>0</v>
      </c>
      <c r="CF9" s="33" t="s">
        <v>5572</v>
      </c>
      <c r="CG9" s="117">
        <f>VLOOKUP(A9,'2018 Yes Tab'!A8:BL313,64,FALSE)</f>
        <v>5</v>
      </c>
      <c r="CH9" s="46"/>
      <c r="CI9" s="119"/>
      <c r="CJ9" s="33" t="s">
        <v>775</v>
      </c>
      <c r="CK9" s="33" t="s">
        <v>5573</v>
      </c>
      <c r="CL9" s="33" t="s">
        <v>157</v>
      </c>
      <c r="CM9" s="33" t="s">
        <v>157</v>
      </c>
      <c r="CN9" s="34" t="s">
        <v>162</v>
      </c>
      <c r="CO9" s="34" t="s">
        <v>157</v>
      </c>
      <c r="CP9" s="118">
        <f>VLOOKUP(A9,'2018 Yes Tab'!A8:BR313,70,FALSE)</f>
        <v>0</v>
      </c>
      <c r="CQ9" s="47"/>
      <c r="CR9" s="120"/>
      <c r="CS9" s="34" t="s">
        <v>164</v>
      </c>
      <c r="CT9" s="34" t="s">
        <v>5574</v>
      </c>
      <c r="CU9" s="118">
        <f>VLOOKUP(A9,'2018 Yes Tab'!A8:BT313,72,FALSE)</f>
        <v>2.85</v>
      </c>
      <c r="CV9" s="47">
        <f t="shared" si="9"/>
        <v>-0.58000000000000007</v>
      </c>
      <c r="CW9" s="120">
        <f t="shared" si="10"/>
        <v>-0.16909620991253646</v>
      </c>
      <c r="CX9" s="35" t="s">
        <v>5575</v>
      </c>
      <c r="CY9" s="35" t="s">
        <v>381</v>
      </c>
      <c r="CZ9" s="35" t="s">
        <v>157</v>
      </c>
    </row>
    <row r="10" spans="1:104" x14ac:dyDescent="0.25">
      <c r="A10" s="30" t="s">
        <v>4705</v>
      </c>
      <c r="B10" s="43">
        <f>VLOOKUP(A10,'2018 Yes Tab'!A$2:B$307,2,FALSE)</f>
        <v>565</v>
      </c>
      <c r="C10" s="43"/>
      <c r="D10" s="30" t="s">
        <v>4706</v>
      </c>
      <c r="E10" s="30" t="s">
        <v>4707</v>
      </c>
      <c r="F10" s="51">
        <f>VLOOKUP(A10,Population!A14:C957,2,FALSE)</f>
        <v>565</v>
      </c>
      <c r="G10" s="30" t="s">
        <v>164</v>
      </c>
      <c r="H10" s="31" t="s">
        <v>4708</v>
      </c>
      <c r="I10" s="31" t="s">
        <v>164</v>
      </c>
      <c r="J10" s="31" t="s">
        <v>4709</v>
      </c>
      <c r="K10" s="110">
        <f>VLOOKUP(A10,'2018 Yes Tab'!A9:F314,6,FALSE)</f>
        <v>15.5</v>
      </c>
      <c r="L10" s="44">
        <f t="shared" si="3"/>
        <v>-9.620000000000001</v>
      </c>
      <c r="M10" s="112">
        <f t="shared" si="4"/>
        <v>-0.38296178343949044</v>
      </c>
      <c r="N10" s="110" t="str">
        <f>VLOOKUP(A10,'2018 Yes Tab'!A9:G314,7,FALSE)</f>
        <v>Gallons</v>
      </c>
      <c r="O10" s="31" t="s">
        <v>233</v>
      </c>
      <c r="P10" s="31" t="s">
        <v>157</v>
      </c>
      <c r="Q10" s="31" t="s">
        <v>273</v>
      </c>
      <c r="R10" s="31" t="s">
        <v>4710</v>
      </c>
      <c r="S10" s="31" t="s">
        <v>4711</v>
      </c>
      <c r="T10" s="31" t="s">
        <v>4712</v>
      </c>
      <c r="U10" s="31" t="s">
        <v>157</v>
      </c>
      <c r="V10" s="31" t="s">
        <v>1423</v>
      </c>
      <c r="W10" s="31" t="s">
        <v>164</v>
      </c>
      <c r="X10" s="31" t="s">
        <v>4709</v>
      </c>
      <c r="Y10" s="110">
        <f>VLOOKUP(A10,'2018 Yes Tab'!A9:P314,16,FALSE)</f>
        <v>15.5</v>
      </c>
      <c r="Z10" s="44">
        <f t="shared" si="5"/>
        <v>-9.620000000000001</v>
      </c>
      <c r="AA10" s="112">
        <f t="shared" si="6"/>
        <v>-0.38296178343949044</v>
      </c>
      <c r="AB10" s="31" t="s">
        <v>233</v>
      </c>
      <c r="AC10" s="31" t="s">
        <v>157</v>
      </c>
      <c r="AD10" s="31" t="s">
        <v>273</v>
      </c>
      <c r="AE10" s="31" t="s">
        <v>4713</v>
      </c>
      <c r="AF10" s="31" t="s">
        <v>4714</v>
      </c>
      <c r="AG10" s="31" t="s">
        <v>341</v>
      </c>
      <c r="AH10" s="31" t="s">
        <v>157</v>
      </c>
      <c r="AI10" s="31" t="s">
        <v>259</v>
      </c>
      <c r="AJ10" s="31" t="s">
        <v>157</v>
      </c>
      <c r="AK10" s="31" t="s">
        <v>157</v>
      </c>
      <c r="AL10" s="31" t="s">
        <v>157</v>
      </c>
      <c r="AM10" s="31" t="s">
        <v>157</v>
      </c>
      <c r="AN10" s="31" t="s">
        <v>157</v>
      </c>
      <c r="AO10" s="32" t="s">
        <v>4715</v>
      </c>
      <c r="AP10" s="32" t="s">
        <v>1800</v>
      </c>
      <c r="AQ10" s="32" t="s">
        <v>4716</v>
      </c>
      <c r="AR10" s="32" t="s">
        <v>162</v>
      </c>
      <c r="AS10" s="32" t="s">
        <v>157</v>
      </c>
      <c r="AT10" s="114"/>
      <c r="AU10" s="45"/>
      <c r="AV10" s="116"/>
      <c r="AW10" s="32" t="s">
        <v>157</v>
      </c>
      <c r="AX10" s="32" t="s">
        <v>157</v>
      </c>
      <c r="AY10" s="32" t="s">
        <v>157</v>
      </c>
      <c r="AZ10" s="32" t="s">
        <v>157</v>
      </c>
      <c r="BA10" s="32" t="s">
        <v>157</v>
      </c>
      <c r="BB10" s="32" t="s">
        <v>157</v>
      </c>
      <c r="BC10" s="32" t="s">
        <v>4717</v>
      </c>
      <c r="BD10" s="32" t="s">
        <v>259</v>
      </c>
      <c r="BE10" s="32" t="s">
        <v>157</v>
      </c>
      <c r="BF10" s="32" t="s">
        <v>157</v>
      </c>
      <c r="BG10" s="32" t="s">
        <v>157</v>
      </c>
      <c r="BH10" s="32" t="s">
        <v>157</v>
      </c>
      <c r="BI10" s="32" t="s">
        <v>4718</v>
      </c>
      <c r="BJ10" s="32" t="s">
        <v>162</v>
      </c>
      <c r="BK10" s="32"/>
      <c r="BL10" s="114"/>
      <c r="BM10" s="45">
        <f t="shared" si="2"/>
        <v>0</v>
      </c>
      <c r="BN10" s="116"/>
      <c r="BO10" s="32" t="s">
        <v>157</v>
      </c>
      <c r="BP10" s="32" t="s">
        <v>157</v>
      </c>
      <c r="BQ10" s="32" t="s">
        <v>157</v>
      </c>
      <c r="BR10" s="32" t="s">
        <v>157</v>
      </c>
      <c r="BS10" s="32" t="s">
        <v>157</v>
      </c>
      <c r="BT10" s="32" t="s">
        <v>157</v>
      </c>
      <c r="BU10" s="32" t="s">
        <v>4717</v>
      </c>
      <c r="BV10" s="32" t="s">
        <v>259</v>
      </c>
      <c r="BW10" s="32" t="s">
        <v>157</v>
      </c>
      <c r="BX10" s="32" t="s">
        <v>157</v>
      </c>
      <c r="BY10" s="32" t="s">
        <v>157</v>
      </c>
      <c r="BZ10" s="32" t="s">
        <v>157</v>
      </c>
      <c r="CA10" s="33" t="s">
        <v>162</v>
      </c>
      <c r="CB10" s="33" t="s">
        <v>157</v>
      </c>
      <c r="CC10" s="117">
        <f>VLOOKUP(A10,'2018 Yes Tab'!A9:BK314,63,FALSE)</f>
        <v>0</v>
      </c>
      <c r="CD10" s="46"/>
      <c r="CE10" s="119"/>
      <c r="CF10" s="33" t="s">
        <v>157</v>
      </c>
      <c r="CG10" s="117">
        <f>VLOOKUP(A10,'2018 Yes Tab'!A9:BL314,64,FALSE)</f>
        <v>0</v>
      </c>
      <c r="CH10" s="46"/>
      <c r="CI10" s="119"/>
      <c r="CJ10" s="33" t="s">
        <v>157</v>
      </c>
      <c r="CK10" s="33" t="s">
        <v>157</v>
      </c>
      <c r="CL10" s="33" t="s">
        <v>157</v>
      </c>
      <c r="CM10" s="33" t="s">
        <v>157</v>
      </c>
      <c r="CN10" s="34" t="s">
        <v>162</v>
      </c>
      <c r="CO10" s="34" t="s">
        <v>157</v>
      </c>
      <c r="CP10" s="118">
        <f>VLOOKUP(A10,'2018 Yes Tab'!A9:BR314,70,FALSE)</f>
        <v>0</v>
      </c>
      <c r="CQ10" s="47"/>
      <c r="CR10" s="120"/>
      <c r="CS10" s="34" t="s">
        <v>162</v>
      </c>
      <c r="CT10" s="34"/>
      <c r="CU10" s="118"/>
      <c r="CV10" s="47"/>
      <c r="CW10" s="120"/>
      <c r="CX10" s="35" t="s">
        <v>4719</v>
      </c>
      <c r="CY10" s="35" t="s">
        <v>162</v>
      </c>
      <c r="CZ10" s="35" t="s">
        <v>157</v>
      </c>
    </row>
    <row r="11" spans="1:104" x14ac:dyDescent="0.25">
      <c r="A11" s="30" t="s">
        <v>2416</v>
      </c>
      <c r="B11" s="43">
        <f>VLOOKUP(A11,'2018 Yes Tab'!A$2:B$307,2,FALSE)</f>
        <v>311</v>
      </c>
      <c r="C11" s="43"/>
      <c r="D11" s="30" t="s">
        <v>2417</v>
      </c>
      <c r="E11" s="30" t="s">
        <v>2418</v>
      </c>
      <c r="F11" s="51">
        <f>VLOOKUP(A11,Population!A18:C961,2,FALSE)</f>
        <v>311</v>
      </c>
      <c r="G11" s="30" t="s">
        <v>164</v>
      </c>
      <c r="H11" s="31" t="s">
        <v>2419</v>
      </c>
      <c r="I11" s="31" t="s">
        <v>164</v>
      </c>
      <c r="J11" s="31" t="s">
        <v>2420</v>
      </c>
      <c r="K11" s="110">
        <f>VLOOKUP(A11,'2018 Yes Tab'!A10:F315,6,FALSE)</f>
        <v>14.5</v>
      </c>
      <c r="L11" s="44" t="s">
        <v>340</v>
      </c>
      <c r="M11" s="112"/>
      <c r="N11" s="110" t="str">
        <f>VLOOKUP(A11,'2018 Yes Tab'!A10:G315,7,FALSE)</f>
        <v>Gallons</v>
      </c>
      <c r="O11" s="31" t="s">
        <v>233</v>
      </c>
      <c r="P11" s="31" t="s">
        <v>157</v>
      </c>
      <c r="Q11" s="31" t="s">
        <v>340</v>
      </c>
      <c r="R11" s="31" t="s">
        <v>2421</v>
      </c>
      <c r="S11" s="31" t="s">
        <v>2422</v>
      </c>
      <c r="T11" s="31" t="s">
        <v>2423</v>
      </c>
      <c r="U11" s="31" t="s">
        <v>157</v>
      </c>
      <c r="V11" s="31" t="s">
        <v>830</v>
      </c>
      <c r="W11" s="31" t="s">
        <v>162</v>
      </c>
      <c r="X11" s="31"/>
      <c r="Y11" s="110"/>
      <c r="Z11" s="44">
        <f t="shared" si="5"/>
        <v>0</v>
      </c>
      <c r="AA11" s="112"/>
      <c r="AB11" s="31" t="s">
        <v>157</v>
      </c>
      <c r="AC11" s="31" t="s">
        <v>157</v>
      </c>
      <c r="AD11" s="31" t="s">
        <v>157</v>
      </c>
      <c r="AE11" s="31" t="s">
        <v>157</v>
      </c>
      <c r="AF11" s="31" t="s">
        <v>2424</v>
      </c>
      <c r="AG11" s="31" t="s">
        <v>2425</v>
      </c>
      <c r="AH11" s="31" t="s">
        <v>157</v>
      </c>
      <c r="AI11" s="31" t="s">
        <v>259</v>
      </c>
      <c r="AJ11" s="31" t="s">
        <v>157</v>
      </c>
      <c r="AK11" s="31" t="s">
        <v>157</v>
      </c>
      <c r="AL11" s="31" t="s">
        <v>157</v>
      </c>
      <c r="AM11" s="31" t="s">
        <v>157</v>
      </c>
      <c r="AN11" s="31" t="s">
        <v>157</v>
      </c>
      <c r="AO11" s="32" t="s">
        <v>1053</v>
      </c>
      <c r="AP11" s="32" t="s">
        <v>830</v>
      </c>
      <c r="AQ11" s="32" t="s">
        <v>2426</v>
      </c>
      <c r="AR11" s="32" t="s">
        <v>164</v>
      </c>
      <c r="AS11" s="32" t="s">
        <v>456</v>
      </c>
      <c r="AT11" s="114">
        <f>VLOOKUP(A11,'2018 Yes Tab'!A10:AH315,34,FALSE)</f>
        <v>19.5</v>
      </c>
      <c r="AU11" s="45">
        <f t="shared" si="1"/>
        <v>0</v>
      </c>
      <c r="AV11" s="116">
        <f t="shared" si="7"/>
        <v>0</v>
      </c>
      <c r="AW11" s="32" t="s">
        <v>340</v>
      </c>
      <c r="AX11" s="32" t="s">
        <v>233</v>
      </c>
      <c r="AY11" s="32" t="s">
        <v>157</v>
      </c>
      <c r="AZ11" s="32" t="s">
        <v>2428</v>
      </c>
      <c r="BA11" s="32" t="s">
        <v>157</v>
      </c>
      <c r="BB11" s="32" t="s">
        <v>1334</v>
      </c>
      <c r="BC11" s="32" t="s">
        <v>157</v>
      </c>
      <c r="BD11" s="32" t="s">
        <v>259</v>
      </c>
      <c r="BE11" s="32" t="s">
        <v>157</v>
      </c>
      <c r="BF11" s="32" t="s">
        <v>157</v>
      </c>
      <c r="BG11" s="32" t="s">
        <v>157</v>
      </c>
      <c r="BH11" s="32" t="s">
        <v>157</v>
      </c>
      <c r="BI11" s="32" t="s">
        <v>2426</v>
      </c>
      <c r="BJ11" s="32" t="s">
        <v>162</v>
      </c>
      <c r="BK11" s="32" t="s">
        <v>157</v>
      </c>
      <c r="BL11" s="114">
        <f>VLOOKUP(A11,'2018 Yes Tab'!A10:AW315,49,FALSE)</f>
        <v>19.5</v>
      </c>
      <c r="BM11" s="45"/>
      <c r="BN11" s="116"/>
      <c r="BO11" s="32" t="s">
        <v>157</v>
      </c>
      <c r="BP11" s="32" t="s">
        <v>157</v>
      </c>
      <c r="BQ11" s="32" t="s">
        <v>157</v>
      </c>
      <c r="BR11" s="32" t="s">
        <v>157</v>
      </c>
      <c r="BS11" s="32" t="s">
        <v>157</v>
      </c>
      <c r="BT11" s="32" t="s">
        <v>1334</v>
      </c>
      <c r="BU11" s="32" t="s">
        <v>157</v>
      </c>
      <c r="BV11" s="32" t="s">
        <v>259</v>
      </c>
      <c r="BW11" s="32" t="s">
        <v>157</v>
      </c>
      <c r="BX11" s="32" t="s">
        <v>157</v>
      </c>
      <c r="BY11" s="32" t="s">
        <v>157</v>
      </c>
      <c r="BZ11" s="32" t="s">
        <v>157</v>
      </c>
      <c r="CA11" s="33" t="s">
        <v>162</v>
      </c>
      <c r="CB11" s="33" t="s">
        <v>157</v>
      </c>
      <c r="CC11" s="117">
        <f>VLOOKUP(A11,'2018 Yes Tab'!A10:BK315,63,FALSE)</f>
        <v>0</v>
      </c>
      <c r="CD11" s="46"/>
      <c r="CE11" s="119"/>
      <c r="CF11" s="33" t="s">
        <v>157</v>
      </c>
      <c r="CG11" s="117">
        <f>VLOOKUP(A11,'2018 Yes Tab'!A10:BL315,64,FALSE)</f>
        <v>0</v>
      </c>
      <c r="CH11" s="46"/>
      <c r="CI11" s="119"/>
      <c r="CJ11" s="33" t="s">
        <v>157</v>
      </c>
      <c r="CK11" s="33" t="s">
        <v>157</v>
      </c>
      <c r="CL11" s="33" t="s">
        <v>157</v>
      </c>
      <c r="CM11" s="33" t="s">
        <v>157</v>
      </c>
      <c r="CN11" s="34" t="s">
        <v>162</v>
      </c>
      <c r="CO11" s="34" t="s">
        <v>157</v>
      </c>
      <c r="CP11" s="118">
        <f>VLOOKUP(A11,'2018 Yes Tab'!A10:BR315,70,FALSE)</f>
        <v>0</v>
      </c>
      <c r="CQ11" s="47"/>
      <c r="CR11" s="120"/>
      <c r="CS11" s="34" t="s">
        <v>164</v>
      </c>
      <c r="CT11" s="34"/>
      <c r="CU11" s="118"/>
      <c r="CV11" s="47"/>
      <c r="CW11" s="120"/>
      <c r="CX11" s="35" t="s">
        <v>2430</v>
      </c>
      <c r="CY11" s="35" t="s">
        <v>1407</v>
      </c>
      <c r="CZ11" s="35" t="s">
        <v>157</v>
      </c>
    </row>
    <row r="12" spans="1:104" x14ac:dyDescent="0.25">
      <c r="A12" s="30" t="s">
        <v>337</v>
      </c>
      <c r="B12" s="43">
        <f>VLOOKUP(A12,'2018 Yes Tab'!A$2:B$307,2,FALSE)</f>
        <v>185</v>
      </c>
      <c r="C12" s="43"/>
      <c r="D12" s="30" t="s">
        <v>338</v>
      </c>
      <c r="E12" s="30" t="s">
        <v>339</v>
      </c>
      <c r="F12" s="51">
        <f>VLOOKUP(A12,Population!A20:C963,2,FALSE)</f>
        <v>185</v>
      </c>
      <c r="G12" s="30" t="s">
        <v>164</v>
      </c>
      <c r="H12" s="31" t="s">
        <v>340</v>
      </c>
      <c r="I12" s="31" t="s">
        <v>162</v>
      </c>
      <c r="J12" s="31" t="s">
        <v>157</v>
      </c>
      <c r="K12" s="110">
        <f>VLOOKUP(A12,'2018 Yes Tab'!A11:F316,6,FALSE)</f>
        <v>0</v>
      </c>
      <c r="L12" s="44" t="s">
        <v>340</v>
      </c>
      <c r="M12" s="112"/>
      <c r="N12" s="110">
        <f>VLOOKUP(A12,'2018 Yes Tab'!A11:G316,7,FALSE)</f>
        <v>0</v>
      </c>
      <c r="O12" s="31" t="s">
        <v>157</v>
      </c>
      <c r="P12" s="31" t="s">
        <v>157</v>
      </c>
      <c r="Q12" s="31" t="s">
        <v>157</v>
      </c>
      <c r="R12" s="31" t="s">
        <v>157</v>
      </c>
      <c r="S12" s="31" t="s">
        <v>340</v>
      </c>
      <c r="T12" s="31" t="s">
        <v>340</v>
      </c>
      <c r="U12" s="31" t="s">
        <v>340</v>
      </c>
      <c r="V12" s="31" t="s">
        <v>340</v>
      </c>
      <c r="W12" s="31" t="s">
        <v>162</v>
      </c>
      <c r="X12" s="31"/>
      <c r="Y12" s="110"/>
      <c r="Z12" s="44">
        <f t="shared" si="5"/>
        <v>0</v>
      </c>
      <c r="AA12" s="112"/>
      <c r="AB12" s="31" t="s">
        <v>157</v>
      </c>
      <c r="AC12" s="31" t="s">
        <v>157</v>
      </c>
      <c r="AD12" s="31" t="s">
        <v>157</v>
      </c>
      <c r="AE12" s="31" t="s">
        <v>157</v>
      </c>
      <c r="AF12" s="31" t="s">
        <v>340</v>
      </c>
      <c r="AG12" s="31" t="s">
        <v>341</v>
      </c>
      <c r="AH12" s="31" t="s">
        <v>157</v>
      </c>
      <c r="AI12" s="31" t="s">
        <v>323</v>
      </c>
      <c r="AJ12" s="31" t="s">
        <v>157</v>
      </c>
      <c r="AK12" s="31" t="s">
        <v>157</v>
      </c>
      <c r="AL12" s="31" t="s">
        <v>157</v>
      </c>
      <c r="AM12" s="31" t="s">
        <v>342</v>
      </c>
      <c r="AN12" s="31" t="s">
        <v>157</v>
      </c>
      <c r="AO12" s="32" t="s">
        <v>343</v>
      </c>
      <c r="AP12" s="32" t="s">
        <v>344</v>
      </c>
      <c r="AQ12" s="32" t="s">
        <v>345</v>
      </c>
      <c r="AR12" s="32" t="s">
        <v>162</v>
      </c>
      <c r="AS12" s="32" t="s">
        <v>157</v>
      </c>
      <c r="AT12" s="114"/>
      <c r="AU12" s="45"/>
      <c r="AV12" s="116"/>
      <c r="AW12" s="32" t="s">
        <v>157</v>
      </c>
      <c r="AX12" s="32" t="s">
        <v>157</v>
      </c>
      <c r="AY12" s="32" t="s">
        <v>157</v>
      </c>
      <c r="AZ12" s="32" t="s">
        <v>157</v>
      </c>
      <c r="BA12" s="32" t="s">
        <v>157</v>
      </c>
      <c r="BB12" s="32" t="s">
        <v>157</v>
      </c>
      <c r="BC12" s="32" t="s">
        <v>157</v>
      </c>
      <c r="BD12" s="32" t="s">
        <v>157</v>
      </c>
      <c r="BE12" s="32" t="s">
        <v>157</v>
      </c>
      <c r="BF12" s="32" t="s">
        <v>157</v>
      </c>
      <c r="BG12" s="32" t="s">
        <v>157</v>
      </c>
      <c r="BH12" s="32" t="s">
        <v>157</v>
      </c>
      <c r="BI12" s="32" t="s">
        <v>345</v>
      </c>
      <c r="BJ12" s="32" t="s">
        <v>162</v>
      </c>
      <c r="BK12" s="32"/>
      <c r="BL12" s="114"/>
      <c r="BM12" s="45">
        <f t="shared" si="2"/>
        <v>0</v>
      </c>
      <c r="BN12" s="116"/>
      <c r="BO12" s="32" t="s">
        <v>157</v>
      </c>
      <c r="BP12" s="32" t="s">
        <v>157</v>
      </c>
      <c r="BQ12" s="32" t="s">
        <v>157</v>
      </c>
      <c r="BR12" s="32" t="s">
        <v>157</v>
      </c>
      <c r="BS12" s="32" t="s">
        <v>157</v>
      </c>
      <c r="BT12" s="32" t="s">
        <v>157</v>
      </c>
      <c r="BU12" s="32" t="s">
        <v>157</v>
      </c>
      <c r="BV12" s="32" t="s">
        <v>157</v>
      </c>
      <c r="BW12" s="32" t="s">
        <v>157</v>
      </c>
      <c r="BX12" s="32" t="s">
        <v>157</v>
      </c>
      <c r="BY12" s="32" t="s">
        <v>157</v>
      </c>
      <c r="BZ12" s="32" t="s">
        <v>157</v>
      </c>
      <c r="CA12" s="33" t="s">
        <v>162</v>
      </c>
      <c r="CB12" s="33" t="s">
        <v>157</v>
      </c>
      <c r="CC12" s="117">
        <f>VLOOKUP(A12,'2018 Yes Tab'!A11:BK316,63,FALSE)</f>
        <v>0</v>
      </c>
      <c r="CD12" s="46"/>
      <c r="CE12" s="119"/>
      <c r="CF12" s="33" t="s">
        <v>157</v>
      </c>
      <c r="CG12" s="117">
        <f>VLOOKUP(A12,'2018 Yes Tab'!A11:BL316,64,FALSE)</f>
        <v>0</v>
      </c>
      <c r="CH12" s="46"/>
      <c r="CI12" s="119"/>
      <c r="CJ12" s="33" t="s">
        <v>157</v>
      </c>
      <c r="CK12" s="33" t="s">
        <v>157</v>
      </c>
      <c r="CL12" s="33" t="s">
        <v>157</v>
      </c>
      <c r="CM12" s="33" t="s">
        <v>157</v>
      </c>
      <c r="CN12" s="34" t="s">
        <v>162</v>
      </c>
      <c r="CO12" s="34" t="s">
        <v>157</v>
      </c>
      <c r="CP12" s="118">
        <f>VLOOKUP(A12,'2018 Yes Tab'!A11:BR316,70,FALSE)</f>
        <v>0</v>
      </c>
      <c r="CQ12" s="47"/>
      <c r="CR12" s="120"/>
      <c r="CS12" s="34" t="s">
        <v>162</v>
      </c>
      <c r="CT12" s="34" t="s">
        <v>157</v>
      </c>
      <c r="CU12" s="118"/>
      <c r="CV12" s="47"/>
      <c r="CW12" s="120"/>
      <c r="CX12" s="35" t="s">
        <v>341</v>
      </c>
      <c r="CY12" s="35" t="s">
        <v>341</v>
      </c>
      <c r="CZ12" s="35" t="s">
        <v>157</v>
      </c>
    </row>
    <row r="13" spans="1:104" ht="105" x14ac:dyDescent="0.25">
      <c r="A13" s="30" t="s">
        <v>2795</v>
      </c>
      <c r="B13" s="43">
        <f>VLOOKUP(A13,'2018 Yes Tab'!A$2:B$307,2,FALSE)</f>
        <v>1506</v>
      </c>
      <c r="C13" s="43"/>
      <c r="D13" s="30" t="s">
        <v>2796</v>
      </c>
      <c r="E13" s="30" t="s">
        <v>2797</v>
      </c>
      <c r="F13" s="51">
        <f>VLOOKUP(A13,Population!A21:C964,2,FALSE)</f>
        <v>1506</v>
      </c>
      <c r="G13" s="30" t="s">
        <v>164</v>
      </c>
      <c r="H13" s="31" t="s">
        <v>2444</v>
      </c>
      <c r="I13" s="31" t="s">
        <v>164</v>
      </c>
      <c r="J13" s="31" t="s">
        <v>2798</v>
      </c>
      <c r="K13" s="110">
        <f>VLOOKUP(A13,'2018 Yes Tab'!A12:F317,6,FALSE)</f>
        <v>21.83</v>
      </c>
      <c r="L13" s="44">
        <f t="shared" si="3"/>
        <v>-5.370000000000001</v>
      </c>
      <c r="M13" s="112">
        <f t="shared" si="4"/>
        <v>-0.19742647058823534</v>
      </c>
      <c r="N13" s="110" t="str">
        <f>VLOOKUP(A13,'2018 Yes Tab'!A12:G317,7,FALSE)</f>
        <v>Gallons</v>
      </c>
      <c r="O13" s="31" t="s">
        <v>233</v>
      </c>
      <c r="P13" s="31" t="s">
        <v>157</v>
      </c>
      <c r="Q13" s="31" t="s">
        <v>273</v>
      </c>
      <c r="R13" s="31" t="s">
        <v>2799</v>
      </c>
      <c r="S13" s="31" t="s">
        <v>2800</v>
      </c>
      <c r="T13" s="31" t="s">
        <v>2801</v>
      </c>
      <c r="U13" s="31" t="s">
        <v>157</v>
      </c>
      <c r="V13" s="31" t="s">
        <v>2802</v>
      </c>
      <c r="W13" s="31" t="s">
        <v>164</v>
      </c>
      <c r="X13" s="31" t="s">
        <v>2798</v>
      </c>
      <c r="Y13" s="110">
        <f>VLOOKUP(A13,'2018 Yes Tab'!A12:P317,16,FALSE)</f>
        <v>21.83</v>
      </c>
      <c r="Z13" s="44">
        <f t="shared" si="5"/>
        <v>-5.370000000000001</v>
      </c>
      <c r="AA13" s="112">
        <f t="shared" si="6"/>
        <v>-0.19742647058823534</v>
      </c>
      <c r="AB13" s="31" t="s">
        <v>233</v>
      </c>
      <c r="AC13" s="31" t="s">
        <v>157</v>
      </c>
      <c r="AD13" s="31" t="s">
        <v>273</v>
      </c>
      <c r="AE13" s="31" t="s">
        <v>2799</v>
      </c>
      <c r="AF13" s="31" t="s">
        <v>2803</v>
      </c>
      <c r="AG13" s="31" t="s">
        <v>2804</v>
      </c>
      <c r="AH13" s="31" t="s">
        <v>157</v>
      </c>
      <c r="AI13" s="31" t="s">
        <v>241</v>
      </c>
      <c r="AJ13" s="31" t="s">
        <v>157</v>
      </c>
      <c r="AK13" s="31" t="s">
        <v>2805</v>
      </c>
      <c r="AL13" s="31" t="s">
        <v>157</v>
      </c>
      <c r="AM13" s="31" t="s">
        <v>157</v>
      </c>
      <c r="AN13" s="31" t="s">
        <v>264</v>
      </c>
      <c r="AO13" s="32" t="s">
        <v>2806</v>
      </c>
      <c r="AP13" s="32" t="s">
        <v>2685</v>
      </c>
      <c r="AQ13" s="32" t="s">
        <v>1685</v>
      </c>
      <c r="AR13" s="32" t="s">
        <v>164</v>
      </c>
      <c r="AS13" s="32" t="s">
        <v>2807</v>
      </c>
      <c r="AT13" s="114">
        <f>VLOOKUP(A13,'2018 Yes Tab'!A12:AH317,34,FALSE)</f>
        <v>18.559999999999999</v>
      </c>
      <c r="AU13" s="45">
        <f t="shared" si="1"/>
        <v>-2.66</v>
      </c>
      <c r="AV13" s="116">
        <f t="shared" si="7"/>
        <v>-0.12535344015080113</v>
      </c>
      <c r="AW13" s="32" t="s">
        <v>273</v>
      </c>
      <c r="AX13" s="32" t="s">
        <v>233</v>
      </c>
      <c r="AY13" s="32" t="s">
        <v>157</v>
      </c>
      <c r="AZ13" s="32" t="s">
        <v>2799</v>
      </c>
      <c r="BA13" s="32" t="s">
        <v>2808</v>
      </c>
      <c r="BB13" s="32" t="s">
        <v>157</v>
      </c>
      <c r="BC13" s="32" t="s">
        <v>157</v>
      </c>
      <c r="BD13" s="32" t="s">
        <v>247</v>
      </c>
      <c r="BE13" s="32" t="s">
        <v>157</v>
      </c>
      <c r="BF13" s="32" t="s">
        <v>2809</v>
      </c>
      <c r="BG13" s="32" t="s">
        <v>157</v>
      </c>
      <c r="BH13" s="32" t="s">
        <v>157</v>
      </c>
      <c r="BI13" s="32" t="s">
        <v>2810</v>
      </c>
      <c r="BJ13" s="32" t="s">
        <v>164</v>
      </c>
      <c r="BK13" s="32" t="s">
        <v>2807</v>
      </c>
      <c r="BL13" s="114">
        <f>VLOOKUP(A13,'2018 Yes Tab'!A12:AW317,49,FALSE)</f>
        <v>18.559999999999999</v>
      </c>
      <c r="BM13" s="45">
        <f t="shared" si="2"/>
        <v>-2.66</v>
      </c>
      <c r="BN13" s="116">
        <f t="shared" si="8"/>
        <v>-0.12535344015080113</v>
      </c>
      <c r="BO13" s="32" t="s">
        <v>273</v>
      </c>
      <c r="BP13" s="32" t="s">
        <v>233</v>
      </c>
      <c r="BQ13" s="32" t="s">
        <v>157</v>
      </c>
      <c r="BR13" s="32" t="s">
        <v>2799</v>
      </c>
      <c r="BS13" s="32" t="s">
        <v>2811</v>
      </c>
      <c r="BT13" s="32" t="s">
        <v>157</v>
      </c>
      <c r="BU13" s="32" t="s">
        <v>157</v>
      </c>
      <c r="BV13" s="32" t="s">
        <v>247</v>
      </c>
      <c r="BW13" s="32" t="s">
        <v>157</v>
      </c>
      <c r="BX13" s="32" t="s">
        <v>2809</v>
      </c>
      <c r="BY13" s="32" t="s">
        <v>157</v>
      </c>
      <c r="BZ13" s="32" t="s">
        <v>157</v>
      </c>
      <c r="CA13" s="33" t="s">
        <v>164</v>
      </c>
      <c r="CB13" s="33"/>
      <c r="CC13" s="117"/>
      <c r="CD13" s="46"/>
      <c r="CE13" s="119"/>
      <c r="CF13" s="33" t="s">
        <v>188</v>
      </c>
      <c r="CG13" s="117">
        <f>VLOOKUP(A13,'2018 Yes Tab'!A12:BL317,64,FALSE)</f>
        <v>129</v>
      </c>
      <c r="CH13" s="46"/>
      <c r="CI13" s="119"/>
      <c r="CJ13" s="33" t="s">
        <v>775</v>
      </c>
      <c r="CK13" s="33" t="s">
        <v>157</v>
      </c>
      <c r="CL13" s="33" t="s">
        <v>157</v>
      </c>
      <c r="CM13" s="33" t="s">
        <v>2812</v>
      </c>
      <c r="CN13" s="34" t="s">
        <v>162</v>
      </c>
      <c r="CO13" s="34" t="s">
        <v>157</v>
      </c>
      <c r="CP13" s="118">
        <f>VLOOKUP(A13,'2018 Yes Tab'!A12:BR317,70,FALSE)</f>
        <v>0</v>
      </c>
      <c r="CQ13" s="47"/>
      <c r="CR13" s="120"/>
      <c r="CS13" s="34" t="s">
        <v>162</v>
      </c>
      <c r="CT13" s="34" t="s">
        <v>157</v>
      </c>
      <c r="CU13" s="118"/>
      <c r="CV13" s="47"/>
      <c r="CW13" s="120"/>
      <c r="CX13" s="35" t="s">
        <v>2813</v>
      </c>
      <c r="CY13" s="35" t="s">
        <v>2814</v>
      </c>
      <c r="CZ13" s="35" t="s">
        <v>157</v>
      </c>
    </row>
    <row r="14" spans="1:104" x14ac:dyDescent="0.25">
      <c r="A14" s="30" t="s">
        <v>986</v>
      </c>
      <c r="B14" s="43">
        <f>VLOOKUP(A14,'2018 Yes Tab'!A$2:B$307,2,FALSE)</f>
        <v>499</v>
      </c>
      <c r="C14" s="43"/>
      <c r="D14" s="30" t="s">
        <v>987</v>
      </c>
      <c r="E14" s="30" t="s">
        <v>988</v>
      </c>
      <c r="F14" s="51">
        <f>VLOOKUP(A14,Population!A24:C967,2,FALSE)</f>
        <v>499</v>
      </c>
      <c r="G14" s="30" t="s">
        <v>164</v>
      </c>
      <c r="H14" s="31" t="s">
        <v>522</v>
      </c>
      <c r="I14" s="31" t="s">
        <v>164</v>
      </c>
      <c r="J14" s="31" t="s">
        <v>989</v>
      </c>
      <c r="K14" s="110">
        <f>VLOOKUP(A14,'2018 Yes Tab'!A13:F318,6,FALSE)</f>
        <v>23.6</v>
      </c>
      <c r="L14" s="44">
        <f t="shared" si="3"/>
        <v>0</v>
      </c>
      <c r="M14" s="112">
        <f t="shared" si="4"/>
        <v>0</v>
      </c>
      <c r="N14" s="110" t="str">
        <f>VLOOKUP(A14,'2018 Yes Tab'!A13:G318,7,FALSE)</f>
        <v>Gallons</v>
      </c>
      <c r="O14" s="31" t="s">
        <v>233</v>
      </c>
      <c r="P14" s="31" t="s">
        <v>157</v>
      </c>
      <c r="Q14" s="31" t="s">
        <v>524</v>
      </c>
      <c r="R14" s="31" t="s">
        <v>990</v>
      </c>
      <c r="S14" s="31" t="s">
        <v>157</v>
      </c>
      <c r="T14" s="31" t="s">
        <v>157</v>
      </c>
      <c r="U14" s="31" t="s">
        <v>157</v>
      </c>
      <c r="V14" s="31" t="s">
        <v>967</v>
      </c>
      <c r="W14" s="31" t="s">
        <v>164</v>
      </c>
      <c r="X14" s="31" t="s">
        <v>991</v>
      </c>
      <c r="Y14" s="110">
        <f>VLOOKUP(A14,'2018 Yes Tab'!A13:P318,16,FALSE)</f>
        <v>0</v>
      </c>
      <c r="Z14" s="44"/>
      <c r="AA14" s="112"/>
      <c r="AB14" s="31" t="s">
        <v>233</v>
      </c>
      <c r="AC14" s="31" t="s">
        <v>157</v>
      </c>
      <c r="AD14" s="31" t="s">
        <v>524</v>
      </c>
      <c r="AE14" s="31" t="s">
        <v>992</v>
      </c>
      <c r="AF14" s="31" t="s">
        <v>157</v>
      </c>
      <c r="AG14" s="31" t="s">
        <v>157</v>
      </c>
      <c r="AH14" s="31" t="s">
        <v>157</v>
      </c>
      <c r="AI14" s="31" t="s">
        <v>157</v>
      </c>
      <c r="AJ14" s="31" t="s">
        <v>157</v>
      </c>
      <c r="AK14" s="31" t="s">
        <v>157</v>
      </c>
      <c r="AL14" s="31" t="s">
        <v>157</v>
      </c>
      <c r="AM14" s="31" t="s">
        <v>157</v>
      </c>
      <c r="AN14" s="31" t="s">
        <v>157</v>
      </c>
      <c r="AO14" s="32" t="s">
        <v>522</v>
      </c>
      <c r="AP14" s="32" t="s">
        <v>967</v>
      </c>
      <c r="AQ14" s="32" t="s">
        <v>243</v>
      </c>
      <c r="AR14" s="32" t="s">
        <v>164</v>
      </c>
      <c r="AS14" s="32"/>
      <c r="AT14" s="114"/>
      <c r="AU14" s="45">
        <f t="shared" si="1"/>
        <v>0</v>
      </c>
      <c r="AV14" s="116"/>
      <c r="AW14" s="32" t="s">
        <v>524</v>
      </c>
      <c r="AX14" s="32" t="s">
        <v>233</v>
      </c>
      <c r="AY14" s="32" t="s">
        <v>157</v>
      </c>
      <c r="AZ14" s="32" t="s">
        <v>188</v>
      </c>
      <c r="BA14" s="32" t="s">
        <v>157</v>
      </c>
      <c r="BB14" s="32" t="s">
        <v>157</v>
      </c>
      <c r="BC14" s="32" t="s">
        <v>157</v>
      </c>
      <c r="BD14" s="32" t="s">
        <v>157</v>
      </c>
      <c r="BE14" s="32" t="s">
        <v>157</v>
      </c>
      <c r="BF14" s="32" t="s">
        <v>157</v>
      </c>
      <c r="BG14" s="32" t="s">
        <v>157</v>
      </c>
      <c r="BH14" s="32" t="s">
        <v>157</v>
      </c>
      <c r="BI14" s="32" t="s">
        <v>243</v>
      </c>
      <c r="BJ14" s="32" t="s">
        <v>164</v>
      </c>
      <c r="BK14" s="32"/>
      <c r="BL14" s="114"/>
      <c r="BM14" s="45">
        <f t="shared" si="2"/>
        <v>0</v>
      </c>
      <c r="BN14" s="116"/>
      <c r="BO14" s="32" t="s">
        <v>524</v>
      </c>
      <c r="BP14" s="32" t="s">
        <v>233</v>
      </c>
      <c r="BQ14" s="32" t="s">
        <v>157</v>
      </c>
      <c r="BR14" s="32" t="s">
        <v>188</v>
      </c>
      <c r="BS14" s="32" t="s">
        <v>157</v>
      </c>
      <c r="BT14" s="32" t="s">
        <v>157</v>
      </c>
      <c r="BU14" s="32" t="s">
        <v>157</v>
      </c>
      <c r="BV14" s="32" t="s">
        <v>157</v>
      </c>
      <c r="BW14" s="32" t="s">
        <v>157</v>
      </c>
      <c r="BX14" s="32" t="s">
        <v>157</v>
      </c>
      <c r="BY14" s="32" t="s">
        <v>157</v>
      </c>
      <c r="BZ14" s="32" t="s">
        <v>157</v>
      </c>
      <c r="CA14" s="33" t="s">
        <v>162</v>
      </c>
      <c r="CB14" s="33" t="s">
        <v>157</v>
      </c>
      <c r="CC14" s="117">
        <f>VLOOKUP(A14,'2018 Yes Tab'!A13:BK318,63,FALSE)</f>
        <v>0</v>
      </c>
      <c r="CD14" s="46"/>
      <c r="CE14" s="119"/>
      <c r="CF14" s="33" t="s">
        <v>157</v>
      </c>
      <c r="CG14" s="117">
        <f>VLOOKUP(A14,'2018 Yes Tab'!A13:BL318,64,FALSE)</f>
        <v>0</v>
      </c>
      <c r="CH14" s="46"/>
      <c r="CI14" s="119"/>
      <c r="CJ14" s="33" t="s">
        <v>157</v>
      </c>
      <c r="CK14" s="33" t="s">
        <v>157</v>
      </c>
      <c r="CL14" s="33" t="s">
        <v>157</v>
      </c>
      <c r="CM14" s="33" t="s">
        <v>157</v>
      </c>
      <c r="CN14" s="34" t="s">
        <v>162</v>
      </c>
      <c r="CO14" s="34" t="s">
        <v>157</v>
      </c>
      <c r="CP14" s="118">
        <f>VLOOKUP(A14,'2018 Yes Tab'!A13:BR318,70,FALSE)</f>
        <v>0</v>
      </c>
      <c r="CQ14" s="47"/>
      <c r="CR14" s="120"/>
      <c r="CS14" s="34" t="s">
        <v>164</v>
      </c>
      <c r="CT14" s="34" t="s">
        <v>710</v>
      </c>
      <c r="CU14" s="118">
        <f>VLOOKUP(A14,'2018 Yes Tab'!A13:BT318,72,FALSE)</f>
        <v>12</v>
      </c>
      <c r="CV14" s="47">
        <f t="shared" si="9"/>
        <v>-2</v>
      </c>
      <c r="CW14" s="120">
        <f t="shared" si="10"/>
        <v>-0.14285714285714285</v>
      </c>
      <c r="CX14" s="35" t="s">
        <v>157</v>
      </c>
      <c r="CY14" s="35" t="s">
        <v>157</v>
      </c>
      <c r="CZ14" s="35" t="s">
        <v>157</v>
      </c>
    </row>
    <row r="15" spans="1:104" ht="90" x14ac:dyDescent="0.25">
      <c r="A15" s="30" t="s">
        <v>2160</v>
      </c>
      <c r="B15" s="43">
        <f>VLOOKUP(A15,'2018 Yes Tab'!A$2:B$307,2,FALSE)</f>
        <v>1440</v>
      </c>
      <c r="C15" s="43"/>
      <c r="D15" s="30" t="s">
        <v>2161</v>
      </c>
      <c r="E15" s="30" t="s">
        <v>2162</v>
      </c>
      <c r="F15" s="51">
        <f>VLOOKUP(A15,Population!A26:C969,2,FALSE)</f>
        <v>1440</v>
      </c>
      <c r="G15" s="30" t="s">
        <v>164</v>
      </c>
      <c r="H15" s="31" t="s">
        <v>231</v>
      </c>
      <c r="I15" s="31" t="s">
        <v>164</v>
      </c>
      <c r="J15" s="31" t="s">
        <v>893</v>
      </c>
      <c r="K15" s="110">
        <f>VLOOKUP(A15,'2018 Yes Tab'!A14:F319,6,FALSE)</f>
        <v>43.5</v>
      </c>
      <c r="L15" s="44">
        <f t="shared" si="3"/>
        <v>0</v>
      </c>
      <c r="M15" s="112">
        <f t="shared" si="4"/>
        <v>0</v>
      </c>
      <c r="N15" s="110" t="str">
        <f>VLOOKUP(A15,'2018 Yes Tab'!A14:G319,7,FALSE)</f>
        <v>Gallons</v>
      </c>
      <c r="O15" s="31" t="s">
        <v>233</v>
      </c>
      <c r="P15" s="31" t="s">
        <v>157</v>
      </c>
      <c r="Q15" s="31" t="s">
        <v>503</v>
      </c>
      <c r="R15" s="31" t="s">
        <v>2163</v>
      </c>
      <c r="S15" s="31" t="s">
        <v>2164</v>
      </c>
      <c r="T15" s="31" t="s">
        <v>2165</v>
      </c>
      <c r="U15" s="31" t="s">
        <v>157</v>
      </c>
      <c r="V15" s="31" t="s">
        <v>1801</v>
      </c>
      <c r="W15" s="31" t="s">
        <v>164</v>
      </c>
      <c r="X15" s="31" t="s">
        <v>893</v>
      </c>
      <c r="Y15" s="110">
        <f>VLOOKUP(A15,'2018 Yes Tab'!A14:P319,16,FALSE)</f>
        <v>43.5</v>
      </c>
      <c r="Z15" s="44">
        <f t="shared" si="5"/>
        <v>0</v>
      </c>
      <c r="AA15" s="112">
        <f t="shared" si="6"/>
        <v>0</v>
      </c>
      <c r="AB15" s="31" t="s">
        <v>233</v>
      </c>
      <c r="AC15" s="31" t="s">
        <v>157</v>
      </c>
      <c r="AD15" s="31" t="s">
        <v>503</v>
      </c>
      <c r="AE15" s="31" t="s">
        <v>2163</v>
      </c>
      <c r="AF15" s="31" t="s">
        <v>2166</v>
      </c>
      <c r="AG15" s="31" t="s">
        <v>157</v>
      </c>
      <c r="AH15" s="31" t="s">
        <v>157</v>
      </c>
      <c r="AI15" s="31" t="s">
        <v>809</v>
      </c>
      <c r="AJ15" s="31" t="s">
        <v>157</v>
      </c>
      <c r="AK15" s="31" t="s">
        <v>157</v>
      </c>
      <c r="AL15" s="31" t="s">
        <v>157</v>
      </c>
      <c r="AM15" s="31" t="s">
        <v>157</v>
      </c>
      <c r="AN15" s="31" t="s">
        <v>157</v>
      </c>
      <c r="AO15" s="32" t="s">
        <v>2167</v>
      </c>
      <c r="AP15" s="32" t="s">
        <v>563</v>
      </c>
      <c r="AQ15" s="32" t="s">
        <v>2168</v>
      </c>
      <c r="AR15" s="32" t="s">
        <v>164</v>
      </c>
      <c r="AS15" s="32" t="s">
        <v>2169</v>
      </c>
      <c r="AT15" s="114">
        <f>VLOOKUP(A15,'2018 Yes Tab'!A14:AH319,34,FALSE)</f>
        <v>40.450000000000003</v>
      </c>
      <c r="AU15" s="45">
        <f t="shared" si="1"/>
        <v>10.000000000000004</v>
      </c>
      <c r="AV15" s="116">
        <f t="shared" si="7"/>
        <v>0.3284072249589492</v>
      </c>
      <c r="AW15" s="32" t="s">
        <v>503</v>
      </c>
      <c r="AX15" s="32" t="s">
        <v>233</v>
      </c>
      <c r="AY15" s="32" t="s">
        <v>157</v>
      </c>
      <c r="AZ15" s="32" t="s">
        <v>2170</v>
      </c>
      <c r="BA15" s="32" t="s">
        <v>2171</v>
      </c>
      <c r="BB15" s="32" t="s">
        <v>157</v>
      </c>
      <c r="BC15" s="32" t="s">
        <v>157</v>
      </c>
      <c r="BD15" s="32" t="s">
        <v>626</v>
      </c>
      <c r="BE15" s="32" t="s">
        <v>157</v>
      </c>
      <c r="BF15" s="32" t="s">
        <v>157</v>
      </c>
      <c r="BG15" s="32" t="s">
        <v>157</v>
      </c>
      <c r="BH15" s="32" t="s">
        <v>157</v>
      </c>
      <c r="BI15" s="32" t="s">
        <v>2172</v>
      </c>
      <c r="BJ15" s="32" t="s">
        <v>164</v>
      </c>
      <c r="BK15" s="32" t="s">
        <v>2169</v>
      </c>
      <c r="BL15" s="114">
        <f>VLOOKUP(A15,'2018 Yes Tab'!A14:AW319,49,FALSE)</f>
        <v>30.45</v>
      </c>
      <c r="BM15" s="45">
        <f t="shared" si="2"/>
        <v>0</v>
      </c>
      <c r="BN15" s="116">
        <f t="shared" si="8"/>
        <v>0</v>
      </c>
      <c r="BO15" s="32" t="s">
        <v>503</v>
      </c>
      <c r="BP15" s="32" t="s">
        <v>233</v>
      </c>
      <c r="BQ15" s="32" t="s">
        <v>157</v>
      </c>
      <c r="BR15" s="32" t="s">
        <v>2170</v>
      </c>
      <c r="BS15" s="32" t="s">
        <v>2173</v>
      </c>
      <c r="BT15" s="32" t="s">
        <v>157</v>
      </c>
      <c r="BU15" s="32" t="s">
        <v>157</v>
      </c>
      <c r="BV15" s="32" t="s">
        <v>626</v>
      </c>
      <c r="BW15" s="32" t="s">
        <v>157</v>
      </c>
      <c r="BX15" s="32" t="s">
        <v>157</v>
      </c>
      <c r="BY15" s="32" t="s">
        <v>157</v>
      </c>
      <c r="BZ15" s="32" t="s">
        <v>157</v>
      </c>
      <c r="CA15" s="33" t="s">
        <v>162</v>
      </c>
      <c r="CB15" s="33" t="s">
        <v>157</v>
      </c>
      <c r="CC15" s="117">
        <f>VLOOKUP(A15,'2018 Yes Tab'!A14:BK319,63,FALSE)</f>
        <v>0</v>
      </c>
      <c r="CD15" s="46"/>
      <c r="CE15" s="119"/>
      <c r="CF15" s="33" t="s">
        <v>157</v>
      </c>
      <c r="CG15" s="117">
        <f>VLOOKUP(A15,'2018 Yes Tab'!A14:BL319,64,FALSE)</f>
        <v>0</v>
      </c>
      <c r="CH15" s="46"/>
      <c r="CI15" s="119"/>
      <c r="CJ15" s="33" t="s">
        <v>157</v>
      </c>
      <c r="CK15" s="33" t="s">
        <v>157</v>
      </c>
      <c r="CL15" s="33" t="s">
        <v>157</v>
      </c>
      <c r="CM15" s="33" t="s">
        <v>157</v>
      </c>
      <c r="CN15" s="34" t="s">
        <v>162</v>
      </c>
      <c r="CO15" s="34" t="s">
        <v>157</v>
      </c>
      <c r="CP15" s="118">
        <f>VLOOKUP(A15,'2018 Yes Tab'!A14:BR319,70,FALSE)</f>
        <v>0</v>
      </c>
      <c r="CQ15" s="47"/>
      <c r="CR15" s="120"/>
      <c r="CS15" s="34" t="s">
        <v>162</v>
      </c>
      <c r="CT15" s="34" t="s">
        <v>157</v>
      </c>
      <c r="CU15" s="118"/>
      <c r="CV15" s="47"/>
      <c r="CW15" s="120"/>
      <c r="CX15" s="35" t="s">
        <v>2174</v>
      </c>
      <c r="CY15" s="35" t="s">
        <v>157</v>
      </c>
      <c r="CZ15" s="35" t="s">
        <v>157</v>
      </c>
    </row>
    <row r="16" spans="1:104" ht="45" x14ac:dyDescent="0.25">
      <c r="A16" s="30" t="s">
        <v>5940</v>
      </c>
      <c r="B16" s="43">
        <f>VLOOKUP(A16,'2018 Yes Tab'!A$2:B$307,2,FALSE)</f>
        <v>3860</v>
      </c>
      <c r="C16" s="43"/>
      <c r="D16" s="30" t="s">
        <v>5462</v>
      </c>
      <c r="E16" s="30" t="s">
        <v>5463</v>
      </c>
      <c r="F16" s="51">
        <f>VLOOKUP(A16,Population!A29:C972,2,FALSE)</f>
        <v>3860</v>
      </c>
      <c r="G16" s="30" t="s">
        <v>164</v>
      </c>
      <c r="H16" s="31" t="s">
        <v>3175</v>
      </c>
      <c r="I16" s="31" t="s">
        <v>164</v>
      </c>
      <c r="J16" s="31" t="s">
        <v>5464</v>
      </c>
      <c r="K16" s="110">
        <f>VLOOKUP(A16,'2018 Yes Tab'!A15:F320,6,FALSE)</f>
        <v>6.1</v>
      </c>
      <c r="L16" s="44">
        <f t="shared" si="3"/>
        <v>-0.35000000000000053</v>
      </c>
      <c r="M16" s="112">
        <f t="shared" si="4"/>
        <v>-5.4263565891472951E-2</v>
      </c>
      <c r="N16" s="110" t="str">
        <f>VLOOKUP(A16,'2018 Yes Tab'!A15:G320,7,FALSE)</f>
        <v>Gallons</v>
      </c>
      <c r="O16" s="31" t="s">
        <v>233</v>
      </c>
      <c r="P16" s="31" t="s">
        <v>157</v>
      </c>
      <c r="Q16" s="31" t="s">
        <v>462</v>
      </c>
      <c r="R16" s="31" t="s">
        <v>5464</v>
      </c>
      <c r="S16" s="31" t="s">
        <v>5465</v>
      </c>
      <c r="T16" s="31" t="s">
        <v>1256</v>
      </c>
      <c r="U16" s="31" t="s">
        <v>157</v>
      </c>
      <c r="V16" s="31" t="s">
        <v>594</v>
      </c>
      <c r="W16" s="31" t="s">
        <v>164</v>
      </c>
      <c r="X16" s="31" t="s">
        <v>5464</v>
      </c>
      <c r="Y16" s="110">
        <f>VLOOKUP(A16,'2018 Yes Tab'!A15:P320,16,FALSE)</f>
        <v>6.1</v>
      </c>
      <c r="Z16" s="44">
        <f t="shared" si="5"/>
        <v>-0.35000000000000053</v>
      </c>
      <c r="AA16" s="112">
        <f t="shared" si="6"/>
        <v>-5.4263565891472951E-2</v>
      </c>
      <c r="AB16" s="31" t="s">
        <v>233</v>
      </c>
      <c r="AC16" s="31" t="s">
        <v>157</v>
      </c>
      <c r="AD16" s="31" t="s">
        <v>462</v>
      </c>
      <c r="AE16" s="31" t="s">
        <v>5464</v>
      </c>
      <c r="AF16" s="31" t="s">
        <v>5466</v>
      </c>
      <c r="AG16" s="31" t="s">
        <v>5467</v>
      </c>
      <c r="AH16" s="31" t="s">
        <v>157</v>
      </c>
      <c r="AI16" s="31" t="s">
        <v>259</v>
      </c>
      <c r="AJ16" s="31" t="s">
        <v>157</v>
      </c>
      <c r="AK16" s="31" t="s">
        <v>157</v>
      </c>
      <c r="AL16" s="31" t="s">
        <v>157</v>
      </c>
      <c r="AM16" s="31" t="s">
        <v>157</v>
      </c>
      <c r="AN16" s="31" t="s">
        <v>372</v>
      </c>
      <c r="AO16" s="32" t="s">
        <v>5468</v>
      </c>
      <c r="AP16" s="32" t="s">
        <v>2597</v>
      </c>
      <c r="AQ16" s="32" t="s">
        <v>5469</v>
      </c>
      <c r="AR16" s="32" t="s">
        <v>164</v>
      </c>
      <c r="AS16" s="32" t="s">
        <v>5470</v>
      </c>
      <c r="AT16" s="114">
        <f>VLOOKUP(A16,'2018 Yes Tab'!A15:AH320,34,FALSE)</f>
        <v>11.67</v>
      </c>
      <c r="AU16" s="45">
        <f t="shared" si="1"/>
        <v>0.64000000000000057</v>
      </c>
      <c r="AV16" s="116">
        <f t="shared" si="7"/>
        <v>5.8023572076155994E-2</v>
      </c>
      <c r="AW16" s="32" t="s">
        <v>462</v>
      </c>
      <c r="AX16" s="32" t="s">
        <v>233</v>
      </c>
      <c r="AY16" s="32" t="s">
        <v>157</v>
      </c>
      <c r="AZ16" s="32" t="s">
        <v>5471</v>
      </c>
      <c r="BA16" s="32" t="s">
        <v>157</v>
      </c>
      <c r="BB16" s="32" t="s">
        <v>5472</v>
      </c>
      <c r="BC16" s="32" t="s">
        <v>157</v>
      </c>
      <c r="BD16" s="32" t="s">
        <v>259</v>
      </c>
      <c r="BE16" s="32" t="s">
        <v>157</v>
      </c>
      <c r="BF16" s="32" t="s">
        <v>157</v>
      </c>
      <c r="BG16" s="32" t="s">
        <v>157</v>
      </c>
      <c r="BH16" s="32" t="s">
        <v>157</v>
      </c>
      <c r="BI16" s="32" t="s">
        <v>4106</v>
      </c>
      <c r="BJ16" s="32" t="s">
        <v>164</v>
      </c>
      <c r="BK16" s="32" t="s">
        <v>5470</v>
      </c>
      <c r="BL16" s="114">
        <f>VLOOKUP(A16,'2018 Yes Tab'!A15:AW320,49,FALSE)</f>
        <v>11.67</v>
      </c>
      <c r="BM16" s="45">
        <f t="shared" si="2"/>
        <v>0.64000000000000057</v>
      </c>
      <c r="BN16" s="116">
        <f t="shared" si="8"/>
        <v>5.8023572076155994E-2</v>
      </c>
      <c r="BO16" s="32" t="s">
        <v>462</v>
      </c>
      <c r="BP16" s="32" t="s">
        <v>233</v>
      </c>
      <c r="BQ16" s="32" t="s">
        <v>157</v>
      </c>
      <c r="BR16" s="32" t="s">
        <v>5471</v>
      </c>
      <c r="BS16" s="32" t="s">
        <v>157</v>
      </c>
      <c r="BT16" s="32" t="s">
        <v>5472</v>
      </c>
      <c r="BU16" s="32" t="s">
        <v>157</v>
      </c>
      <c r="BV16" s="32" t="s">
        <v>259</v>
      </c>
      <c r="BW16" s="32" t="s">
        <v>157</v>
      </c>
      <c r="BX16" s="32" t="s">
        <v>157</v>
      </c>
      <c r="BY16" s="32" t="s">
        <v>157</v>
      </c>
      <c r="BZ16" s="32" t="s">
        <v>157</v>
      </c>
      <c r="CA16" s="33" t="s">
        <v>164</v>
      </c>
      <c r="CB16" s="33" t="s">
        <v>5473</v>
      </c>
      <c r="CC16" s="117">
        <f>VLOOKUP(A16,'2018 Yes Tab'!A15:BK320,63,FALSE)</f>
        <v>3.25</v>
      </c>
      <c r="CD16" s="46">
        <f t="shared" si="11"/>
        <v>-3.34</v>
      </c>
      <c r="CE16" s="119">
        <f t="shared" si="12"/>
        <v>-0.50682852807283763</v>
      </c>
      <c r="CF16" s="33" t="s">
        <v>513</v>
      </c>
      <c r="CG16" s="117">
        <f>VLOOKUP(A16,'2018 Yes Tab'!A15:BL320,64,FALSE)</f>
        <v>3.25</v>
      </c>
      <c r="CH16" s="46">
        <f t="shared" si="13"/>
        <v>0</v>
      </c>
      <c r="CI16" s="119">
        <f t="shared" si="14"/>
        <v>0</v>
      </c>
      <c r="CJ16" s="33" t="s">
        <v>775</v>
      </c>
      <c r="CK16" s="33" t="s">
        <v>5474</v>
      </c>
      <c r="CL16" s="33" t="s">
        <v>157</v>
      </c>
      <c r="CM16" s="33" t="s">
        <v>5475</v>
      </c>
      <c r="CN16" s="34" t="s">
        <v>164</v>
      </c>
      <c r="CO16" s="34" t="s">
        <v>5476</v>
      </c>
      <c r="CP16" s="118">
        <f>VLOOKUP(A16,'2018 Yes Tab'!A15:BR320,70,FALSE)</f>
        <v>8.43</v>
      </c>
      <c r="CQ16" s="47">
        <f t="shared" ref="CQ16:CQ53" si="15">CP16-CO16</f>
        <v>-0.49000000000000021</v>
      </c>
      <c r="CR16" s="120">
        <f t="shared" ref="CR16:CR53" si="16">CQ16/CO16</f>
        <v>-5.4932735426008995E-2</v>
      </c>
      <c r="CS16" s="34" t="s">
        <v>164</v>
      </c>
      <c r="CT16" s="34" t="s">
        <v>5477</v>
      </c>
      <c r="CU16" s="118">
        <f>VLOOKUP(A16,'2018 Yes Tab'!A15:BT320,72,FALSE)</f>
        <v>2.7</v>
      </c>
      <c r="CV16" s="47">
        <f t="shared" si="9"/>
        <v>-0.91999999999999993</v>
      </c>
      <c r="CW16" s="120">
        <f t="shared" si="10"/>
        <v>-0.25414364640883974</v>
      </c>
      <c r="CX16" s="35" t="s">
        <v>5478</v>
      </c>
      <c r="CY16" s="35" t="s">
        <v>5479</v>
      </c>
      <c r="CZ16" s="35" t="s">
        <v>157</v>
      </c>
    </row>
    <row r="17" spans="1:104" ht="30" x14ac:dyDescent="0.25">
      <c r="A17" s="30" t="s">
        <v>676</v>
      </c>
      <c r="B17" s="43">
        <f>VLOOKUP(A17,'2018 Yes Tab'!A$2:B$307,2,FALSE)</f>
        <v>483</v>
      </c>
      <c r="C17" s="43"/>
      <c r="D17" s="30" t="s">
        <v>677</v>
      </c>
      <c r="E17" s="30" t="s">
        <v>678</v>
      </c>
      <c r="F17" s="51">
        <f>VLOOKUP(A17,Population!A32:C975,2,FALSE)</f>
        <v>483</v>
      </c>
      <c r="G17" s="30" t="s">
        <v>164</v>
      </c>
      <c r="H17" s="31" t="s">
        <v>679</v>
      </c>
      <c r="I17" s="31" t="s">
        <v>164</v>
      </c>
      <c r="J17" s="31" t="s">
        <v>680</v>
      </c>
      <c r="K17" s="110">
        <f>VLOOKUP(A17,'2018 Yes Tab'!A16:F321,6,FALSE)</f>
        <v>30</v>
      </c>
      <c r="L17" s="44">
        <f t="shared" si="3"/>
        <v>0</v>
      </c>
      <c r="M17" s="112">
        <f t="shared" si="4"/>
        <v>0</v>
      </c>
      <c r="N17" s="110" t="str">
        <f>VLOOKUP(A17,'2018 Yes Tab'!A16:G321,7,FALSE)</f>
        <v>Gallons</v>
      </c>
      <c r="O17" s="31" t="s">
        <v>233</v>
      </c>
      <c r="P17" s="31" t="s">
        <v>157</v>
      </c>
      <c r="Q17" s="31" t="s">
        <v>340</v>
      </c>
      <c r="R17" s="31" t="s">
        <v>681</v>
      </c>
      <c r="S17" s="31" t="s">
        <v>682</v>
      </c>
      <c r="T17" s="31" t="s">
        <v>278</v>
      </c>
      <c r="U17" s="31" t="s">
        <v>157</v>
      </c>
      <c r="V17" s="31" t="s">
        <v>683</v>
      </c>
      <c r="W17" s="31" t="s">
        <v>164</v>
      </c>
      <c r="X17" s="31" t="s">
        <v>680</v>
      </c>
      <c r="Y17" s="110">
        <f>VLOOKUP(A17,'2018 Yes Tab'!A16:P321,16,FALSE)</f>
        <v>30</v>
      </c>
      <c r="Z17" s="44">
        <f t="shared" si="5"/>
        <v>0</v>
      </c>
      <c r="AA17" s="112">
        <f t="shared" si="6"/>
        <v>0</v>
      </c>
      <c r="AB17" s="31" t="s">
        <v>233</v>
      </c>
      <c r="AC17" s="31" t="s">
        <v>157</v>
      </c>
      <c r="AD17" s="31" t="s">
        <v>340</v>
      </c>
      <c r="AE17" s="31" t="s">
        <v>684</v>
      </c>
      <c r="AF17" s="31" t="s">
        <v>685</v>
      </c>
      <c r="AG17" s="31" t="s">
        <v>686</v>
      </c>
      <c r="AH17" s="31" t="s">
        <v>157</v>
      </c>
      <c r="AI17" s="31" t="s">
        <v>687</v>
      </c>
      <c r="AJ17" s="31" t="s">
        <v>157</v>
      </c>
      <c r="AK17" s="31" t="s">
        <v>157</v>
      </c>
      <c r="AL17" s="31" t="s">
        <v>157</v>
      </c>
      <c r="AM17" s="31" t="s">
        <v>688</v>
      </c>
      <c r="AN17" s="31" t="s">
        <v>157</v>
      </c>
      <c r="AO17" s="32" t="s">
        <v>679</v>
      </c>
      <c r="AP17" s="32" t="s">
        <v>680</v>
      </c>
      <c r="AQ17" s="32" t="s">
        <v>689</v>
      </c>
      <c r="AR17" s="32" t="s">
        <v>164</v>
      </c>
      <c r="AS17" s="32" t="s">
        <v>690</v>
      </c>
      <c r="AT17" s="114">
        <f>VLOOKUP(A17,'2018 Yes Tab'!A16:AH321,34,FALSE)</f>
        <v>27.5</v>
      </c>
      <c r="AU17" s="45">
        <f t="shared" si="1"/>
        <v>0</v>
      </c>
      <c r="AV17" s="116">
        <f t="shared" si="7"/>
        <v>0</v>
      </c>
      <c r="AW17" s="32" t="s">
        <v>340</v>
      </c>
      <c r="AX17" s="32" t="s">
        <v>233</v>
      </c>
      <c r="AY17" s="32" t="s">
        <v>157</v>
      </c>
      <c r="AZ17" s="32" t="s">
        <v>691</v>
      </c>
      <c r="BA17" s="32" t="s">
        <v>157</v>
      </c>
      <c r="BB17" s="32" t="s">
        <v>186</v>
      </c>
      <c r="BC17" s="32" t="s">
        <v>157</v>
      </c>
      <c r="BD17" s="32" t="s">
        <v>259</v>
      </c>
      <c r="BE17" s="32" t="s">
        <v>157</v>
      </c>
      <c r="BF17" s="32" t="s">
        <v>157</v>
      </c>
      <c r="BG17" s="32" t="s">
        <v>157</v>
      </c>
      <c r="BH17" s="32" t="s">
        <v>157</v>
      </c>
      <c r="BI17" s="32" t="s">
        <v>692</v>
      </c>
      <c r="BJ17" s="32" t="s">
        <v>164</v>
      </c>
      <c r="BK17" s="32" t="s">
        <v>690</v>
      </c>
      <c r="BL17" s="114">
        <f>VLOOKUP(A17,'2018 Yes Tab'!A16:AW321,49,FALSE)</f>
        <v>27.5</v>
      </c>
      <c r="BM17" s="45">
        <f t="shared" si="2"/>
        <v>0</v>
      </c>
      <c r="BN17" s="116">
        <f t="shared" si="8"/>
        <v>0</v>
      </c>
      <c r="BO17" s="32" t="s">
        <v>340</v>
      </c>
      <c r="BP17" s="32" t="s">
        <v>233</v>
      </c>
      <c r="BQ17" s="32" t="s">
        <v>157</v>
      </c>
      <c r="BR17" s="32" t="s">
        <v>693</v>
      </c>
      <c r="BS17" s="32" t="s">
        <v>157</v>
      </c>
      <c r="BT17" s="32" t="s">
        <v>186</v>
      </c>
      <c r="BU17" s="32" t="s">
        <v>157</v>
      </c>
      <c r="BV17" s="32" t="s">
        <v>259</v>
      </c>
      <c r="BW17" s="32" t="s">
        <v>157</v>
      </c>
      <c r="BX17" s="32" t="s">
        <v>157</v>
      </c>
      <c r="BY17" s="32" t="s">
        <v>157</v>
      </c>
      <c r="BZ17" s="32" t="s">
        <v>157</v>
      </c>
      <c r="CA17" s="33" t="s">
        <v>162</v>
      </c>
      <c r="CB17" s="33" t="s">
        <v>157</v>
      </c>
      <c r="CC17" s="117">
        <f>VLOOKUP(A17,'2018 Yes Tab'!A16:BK321,63,FALSE)</f>
        <v>0</v>
      </c>
      <c r="CD17" s="46"/>
      <c r="CE17" s="119"/>
      <c r="CF17" s="33" t="s">
        <v>157</v>
      </c>
      <c r="CG17" s="117">
        <f>VLOOKUP(A17,'2018 Yes Tab'!A16:BL321,64,FALSE)</f>
        <v>0</v>
      </c>
      <c r="CH17" s="46"/>
      <c r="CI17" s="119"/>
      <c r="CJ17" s="33" t="s">
        <v>157</v>
      </c>
      <c r="CK17" s="33" t="s">
        <v>157</v>
      </c>
      <c r="CL17" s="33" t="s">
        <v>157</v>
      </c>
      <c r="CM17" s="33" t="s">
        <v>157</v>
      </c>
      <c r="CN17" s="34" t="s">
        <v>162</v>
      </c>
      <c r="CO17" s="34" t="s">
        <v>157</v>
      </c>
      <c r="CP17" s="118">
        <f>VLOOKUP(A17,'2018 Yes Tab'!A16:BR321,70,FALSE)</f>
        <v>0</v>
      </c>
      <c r="CQ17" s="47"/>
      <c r="CR17" s="120"/>
      <c r="CS17" s="34" t="s">
        <v>164</v>
      </c>
      <c r="CT17" s="34" t="s">
        <v>694</v>
      </c>
      <c r="CU17" s="118">
        <f>VLOOKUP(A17,'2018 Yes Tab'!A16:BT321,72,FALSE)</f>
        <v>15.73</v>
      </c>
      <c r="CV17" s="47">
        <f t="shared" si="9"/>
        <v>0</v>
      </c>
      <c r="CW17" s="120">
        <f t="shared" si="10"/>
        <v>0</v>
      </c>
      <c r="CX17" s="35" t="s">
        <v>695</v>
      </c>
      <c r="CY17" s="35" t="s">
        <v>696</v>
      </c>
      <c r="CZ17" s="35" t="s">
        <v>697</v>
      </c>
    </row>
    <row r="18" spans="1:104" x14ac:dyDescent="0.25">
      <c r="A18" s="30" t="s">
        <v>4504</v>
      </c>
      <c r="B18" s="43">
        <f>VLOOKUP(A18,'2018 Yes Tab'!A$2:B$307,2,FALSE)</f>
        <v>422</v>
      </c>
      <c r="C18" s="43"/>
      <c r="D18" s="30" t="s">
        <v>4505</v>
      </c>
      <c r="E18" s="30" t="s">
        <v>4506</v>
      </c>
      <c r="F18" s="51">
        <f>VLOOKUP(A18,Population!A35:C978,2,FALSE)</f>
        <v>422</v>
      </c>
      <c r="G18" s="30" t="s">
        <v>164</v>
      </c>
      <c r="H18" s="31" t="s">
        <v>1339</v>
      </c>
      <c r="I18" s="31" t="s">
        <v>162</v>
      </c>
      <c r="J18" s="31" t="s">
        <v>157</v>
      </c>
      <c r="K18" s="110">
        <f>VLOOKUP(A18,'2018 Yes Tab'!A17:F322,6,FALSE)</f>
        <v>0</v>
      </c>
      <c r="L18" s="44" t="s">
        <v>340</v>
      </c>
      <c r="M18" s="112"/>
      <c r="N18" s="110">
        <f>VLOOKUP(A18,'2018 Yes Tab'!A17:G322,7,FALSE)</f>
        <v>0</v>
      </c>
      <c r="O18" s="31" t="s">
        <v>157</v>
      </c>
      <c r="P18" s="31" t="s">
        <v>157</v>
      </c>
      <c r="Q18" s="31" t="s">
        <v>157</v>
      </c>
      <c r="R18" s="31" t="s">
        <v>157</v>
      </c>
      <c r="S18" s="31" t="s">
        <v>2642</v>
      </c>
      <c r="T18" s="31" t="s">
        <v>1005</v>
      </c>
      <c r="U18" s="31" t="s">
        <v>157</v>
      </c>
      <c r="V18" s="31" t="s">
        <v>219</v>
      </c>
      <c r="W18" s="31" t="s">
        <v>162</v>
      </c>
      <c r="X18" s="31"/>
      <c r="Y18" s="110"/>
      <c r="Z18" s="44">
        <f t="shared" si="5"/>
        <v>0</v>
      </c>
      <c r="AA18" s="112"/>
      <c r="AB18" s="31" t="s">
        <v>157</v>
      </c>
      <c r="AC18" s="31" t="s">
        <v>157</v>
      </c>
      <c r="AD18" s="31" t="s">
        <v>157</v>
      </c>
      <c r="AE18" s="31" t="s">
        <v>157</v>
      </c>
      <c r="AF18" s="31" t="s">
        <v>157</v>
      </c>
      <c r="AG18" s="31" t="s">
        <v>157</v>
      </c>
      <c r="AH18" s="31" t="s">
        <v>157</v>
      </c>
      <c r="AI18" s="31" t="s">
        <v>259</v>
      </c>
      <c r="AJ18" s="31" t="s">
        <v>157</v>
      </c>
      <c r="AK18" s="31" t="s">
        <v>157</v>
      </c>
      <c r="AL18" s="31" t="s">
        <v>157</v>
      </c>
      <c r="AM18" s="31" t="s">
        <v>157</v>
      </c>
      <c r="AN18" s="31" t="s">
        <v>157</v>
      </c>
      <c r="AO18" s="32" t="s">
        <v>157</v>
      </c>
      <c r="AP18" s="32" t="s">
        <v>157</v>
      </c>
      <c r="AQ18" s="32" t="s">
        <v>157</v>
      </c>
      <c r="AR18" s="32" t="s">
        <v>162</v>
      </c>
      <c r="AS18" s="32"/>
      <c r="AT18" s="114"/>
      <c r="AU18" s="45">
        <f t="shared" si="1"/>
        <v>0</v>
      </c>
      <c r="AV18" s="116"/>
      <c r="AW18" s="32" t="s">
        <v>157</v>
      </c>
      <c r="AX18" s="32" t="s">
        <v>157</v>
      </c>
      <c r="AY18" s="32" t="s">
        <v>157</v>
      </c>
      <c r="AZ18" s="32" t="s">
        <v>157</v>
      </c>
      <c r="BA18" s="32" t="s">
        <v>157</v>
      </c>
      <c r="BB18" s="32" t="s">
        <v>219</v>
      </c>
      <c r="BC18" s="32" t="s">
        <v>157</v>
      </c>
      <c r="BD18" s="32" t="s">
        <v>259</v>
      </c>
      <c r="BE18" s="32" t="s">
        <v>157</v>
      </c>
      <c r="BF18" s="32" t="s">
        <v>157</v>
      </c>
      <c r="BG18" s="32" t="s">
        <v>157</v>
      </c>
      <c r="BH18" s="32" t="s">
        <v>157</v>
      </c>
      <c r="BI18" s="32" t="s">
        <v>157</v>
      </c>
      <c r="BJ18" s="32" t="s">
        <v>162</v>
      </c>
      <c r="BK18" s="32"/>
      <c r="BL18" s="114"/>
      <c r="BM18" s="45">
        <f t="shared" si="2"/>
        <v>0</v>
      </c>
      <c r="BN18" s="116"/>
      <c r="BO18" s="32" t="s">
        <v>157</v>
      </c>
      <c r="BP18" s="32" t="s">
        <v>157</v>
      </c>
      <c r="BQ18" s="32" t="s">
        <v>157</v>
      </c>
      <c r="BR18" s="32" t="s">
        <v>157</v>
      </c>
      <c r="BS18" s="32" t="s">
        <v>157</v>
      </c>
      <c r="BT18" s="32" t="s">
        <v>157</v>
      </c>
      <c r="BU18" s="32" t="s">
        <v>157</v>
      </c>
      <c r="BV18" s="32" t="s">
        <v>157</v>
      </c>
      <c r="BW18" s="32" t="s">
        <v>157</v>
      </c>
      <c r="BX18" s="32" t="s">
        <v>157</v>
      </c>
      <c r="BY18" s="32" t="s">
        <v>157</v>
      </c>
      <c r="BZ18" s="32" t="s">
        <v>157</v>
      </c>
      <c r="CA18" s="33" t="s">
        <v>162</v>
      </c>
      <c r="CB18" s="33" t="s">
        <v>157</v>
      </c>
      <c r="CC18" s="117">
        <f>VLOOKUP(A18,'2018 Yes Tab'!A17:BK322,63,FALSE)</f>
        <v>0</v>
      </c>
      <c r="CD18" s="46"/>
      <c r="CE18" s="119"/>
      <c r="CF18" s="33" t="s">
        <v>157</v>
      </c>
      <c r="CG18" s="117">
        <f>VLOOKUP(A18,'2018 Yes Tab'!A17:BL322,64,FALSE)</f>
        <v>0</v>
      </c>
      <c r="CH18" s="46"/>
      <c r="CI18" s="119"/>
      <c r="CJ18" s="33" t="s">
        <v>157</v>
      </c>
      <c r="CK18" s="33" t="s">
        <v>157</v>
      </c>
      <c r="CL18" s="33" t="s">
        <v>157</v>
      </c>
      <c r="CM18" s="33" t="s">
        <v>157</v>
      </c>
      <c r="CN18" s="34" t="s">
        <v>162</v>
      </c>
      <c r="CO18" s="34" t="s">
        <v>157</v>
      </c>
      <c r="CP18" s="118">
        <f>VLOOKUP(A18,'2018 Yes Tab'!A17:BR322,70,FALSE)</f>
        <v>0</v>
      </c>
      <c r="CQ18" s="47"/>
      <c r="CR18" s="120"/>
      <c r="CS18" s="34" t="s">
        <v>162</v>
      </c>
      <c r="CT18" s="34" t="s">
        <v>157</v>
      </c>
      <c r="CU18" s="118"/>
      <c r="CV18" s="47"/>
      <c r="CW18" s="120"/>
      <c r="CX18" s="35" t="s">
        <v>157</v>
      </c>
      <c r="CY18" s="35" t="s">
        <v>157</v>
      </c>
      <c r="CZ18" s="35" t="s">
        <v>157</v>
      </c>
    </row>
    <row r="19" spans="1:104" ht="45" x14ac:dyDescent="0.25">
      <c r="A19" s="30" t="s">
        <v>5194</v>
      </c>
      <c r="B19" s="43">
        <f>VLOOKUP(A19,'2018 Yes Tab'!A$2:B$307,2,FALSE)</f>
        <v>376</v>
      </c>
      <c r="C19" s="43"/>
      <c r="D19" s="30" t="s">
        <v>5195</v>
      </c>
      <c r="E19" s="30" t="s">
        <v>5196</v>
      </c>
      <c r="F19" s="51">
        <f>VLOOKUP(A19,Population!A36:C979,2,FALSE)</f>
        <v>376</v>
      </c>
      <c r="G19" s="30" t="s">
        <v>164</v>
      </c>
      <c r="H19" s="31" t="s">
        <v>3371</v>
      </c>
      <c r="I19" s="31" t="s">
        <v>164</v>
      </c>
      <c r="J19" s="31" t="s">
        <v>3323</v>
      </c>
      <c r="K19" s="110">
        <f>VLOOKUP(A19,'2018 Yes Tab'!A18:F323,6,FALSE)</f>
        <v>26</v>
      </c>
      <c r="L19" s="44">
        <f t="shared" si="3"/>
        <v>-1.4100000000000001</v>
      </c>
      <c r="M19" s="112">
        <f t="shared" si="4"/>
        <v>-5.1441079897847505E-2</v>
      </c>
      <c r="N19" s="110" t="str">
        <f>VLOOKUP(A19,'2018 Yes Tab'!A18:G323,7,FALSE)</f>
        <v>Gallons</v>
      </c>
      <c r="O19" s="31" t="s">
        <v>233</v>
      </c>
      <c r="P19" s="31" t="s">
        <v>157</v>
      </c>
      <c r="Q19" s="31" t="s">
        <v>503</v>
      </c>
      <c r="R19" s="31" t="s">
        <v>5197</v>
      </c>
      <c r="S19" s="31" t="s">
        <v>5198</v>
      </c>
      <c r="T19" s="31" t="s">
        <v>5199</v>
      </c>
      <c r="U19" s="31" t="s">
        <v>157</v>
      </c>
      <c r="V19" s="31" t="s">
        <v>967</v>
      </c>
      <c r="W19" s="31" t="s">
        <v>164</v>
      </c>
      <c r="X19" s="31" t="s">
        <v>3323</v>
      </c>
      <c r="Y19" s="110">
        <f>VLOOKUP(A19,'2018 Yes Tab'!A18:P323,16,FALSE)</f>
        <v>26</v>
      </c>
      <c r="Z19" s="44">
        <f t="shared" si="5"/>
        <v>-1.4100000000000001</v>
      </c>
      <c r="AA19" s="112">
        <f t="shared" si="6"/>
        <v>-5.1441079897847505E-2</v>
      </c>
      <c r="AB19" s="31" t="s">
        <v>233</v>
      </c>
      <c r="AC19" s="31" t="s">
        <v>157</v>
      </c>
      <c r="AD19" s="31" t="s">
        <v>503</v>
      </c>
      <c r="AE19" s="31" t="s">
        <v>5200</v>
      </c>
      <c r="AF19" s="31" t="s">
        <v>5201</v>
      </c>
      <c r="AG19" s="31" t="s">
        <v>5202</v>
      </c>
      <c r="AH19" s="31" t="s">
        <v>157</v>
      </c>
      <c r="AI19" s="31" t="s">
        <v>259</v>
      </c>
      <c r="AJ19" s="31" t="s">
        <v>157</v>
      </c>
      <c r="AK19" s="31" t="s">
        <v>157</v>
      </c>
      <c r="AL19" s="31" t="s">
        <v>157</v>
      </c>
      <c r="AM19" s="31" t="s">
        <v>157</v>
      </c>
      <c r="AN19" s="31" t="s">
        <v>157</v>
      </c>
      <c r="AO19" s="32" t="s">
        <v>1053</v>
      </c>
      <c r="AP19" s="32" t="s">
        <v>967</v>
      </c>
      <c r="AQ19" s="32" t="s">
        <v>5203</v>
      </c>
      <c r="AR19" s="32" t="s">
        <v>164</v>
      </c>
      <c r="AS19" s="32" t="s">
        <v>5204</v>
      </c>
      <c r="AT19" s="114">
        <f>VLOOKUP(A19,'2018 Yes Tab'!A18:AH323,34,FALSE)</f>
        <v>11.04</v>
      </c>
      <c r="AU19" s="45">
        <f t="shared" si="1"/>
        <v>-0.17000000000000171</v>
      </c>
      <c r="AV19" s="116">
        <f t="shared" si="7"/>
        <v>-1.5165031222123255E-2</v>
      </c>
      <c r="AW19" s="32" t="s">
        <v>503</v>
      </c>
      <c r="AX19" s="32" t="s">
        <v>233</v>
      </c>
      <c r="AY19" s="32" t="s">
        <v>157</v>
      </c>
      <c r="AZ19" s="32" t="s">
        <v>5205</v>
      </c>
      <c r="BA19" s="32" t="s">
        <v>5204</v>
      </c>
      <c r="BB19" s="32" t="s">
        <v>5206</v>
      </c>
      <c r="BC19" s="32" t="s">
        <v>157</v>
      </c>
      <c r="BD19" s="32" t="s">
        <v>259</v>
      </c>
      <c r="BE19" s="32" t="s">
        <v>157</v>
      </c>
      <c r="BF19" s="32" t="s">
        <v>157</v>
      </c>
      <c r="BG19" s="32" t="s">
        <v>157</v>
      </c>
      <c r="BH19" s="32" t="s">
        <v>157</v>
      </c>
      <c r="BI19" s="32" t="s">
        <v>5203</v>
      </c>
      <c r="BJ19" s="32" t="s">
        <v>164</v>
      </c>
      <c r="BK19" s="32" t="s">
        <v>5204</v>
      </c>
      <c r="BL19" s="114">
        <f>VLOOKUP(A19,'2018 Yes Tab'!A18:AW323,49,FALSE)</f>
        <v>11.04</v>
      </c>
      <c r="BM19" s="45">
        <f t="shared" si="2"/>
        <v>-0.17000000000000171</v>
      </c>
      <c r="BN19" s="116">
        <f t="shared" si="8"/>
        <v>-1.5165031222123255E-2</v>
      </c>
      <c r="BO19" s="32" t="s">
        <v>503</v>
      </c>
      <c r="BP19" s="32" t="s">
        <v>233</v>
      </c>
      <c r="BQ19" s="32" t="s">
        <v>157</v>
      </c>
      <c r="BR19" s="32" t="s">
        <v>5207</v>
      </c>
      <c r="BS19" s="32" t="s">
        <v>5204</v>
      </c>
      <c r="BT19" s="32" t="s">
        <v>5208</v>
      </c>
      <c r="BU19" s="32" t="s">
        <v>157</v>
      </c>
      <c r="BV19" s="32" t="s">
        <v>259</v>
      </c>
      <c r="BW19" s="32" t="s">
        <v>157</v>
      </c>
      <c r="BX19" s="32" t="s">
        <v>157</v>
      </c>
      <c r="BY19" s="32" t="s">
        <v>157</v>
      </c>
      <c r="BZ19" s="32" t="s">
        <v>157</v>
      </c>
      <c r="CA19" s="33" t="s">
        <v>164</v>
      </c>
      <c r="CB19" s="33" t="s">
        <v>1053</v>
      </c>
      <c r="CC19" s="117">
        <f>VLOOKUP(A19,'2018 Yes Tab'!A18:BK323,63,FALSE)</f>
        <v>172</v>
      </c>
      <c r="CD19" s="46">
        <f t="shared" si="11"/>
        <v>26</v>
      </c>
      <c r="CE19" s="119">
        <f t="shared" si="12"/>
        <v>0.17808219178082191</v>
      </c>
      <c r="CF19" s="33" t="s">
        <v>967</v>
      </c>
      <c r="CG19" s="117">
        <f>VLOOKUP(A19,'2018 Yes Tab'!A18:BL323,64,FALSE)</f>
        <v>2</v>
      </c>
      <c r="CH19" s="46">
        <f t="shared" si="13"/>
        <v>-4</v>
      </c>
      <c r="CI19" s="119">
        <f t="shared" si="14"/>
        <v>-0.66666666666666663</v>
      </c>
      <c r="CJ19" s="33" t="s">
        <v>167</v>
      </c>
      <c r="CK19" s="33" t="s">
        <v>157</v>
      </c>
      <c r="CL19" s="33" t="s">
        <v>5209</v>
      </c>
      <c r="CM19" s="33" t="s">
        <v>5210</v>
      </c>
      <c r="CN19" s="34" t="s">
        <v>162</v>
      </c>
      <c r="CO19" s="34" t="s">
        <v>157</v>
      </c>
      <c r="CP19" s="118">
        <f>VLOOKUP(A19,'2018 Yes Tab'!A18:BR323,70,FALSE)</f>
        <v>0</v>
      </c>
      <c r="CQ19" s="47"/>
      <c r="CR19" s="120"/>
      <c r="CS19" s="34" t="s">
        <v>162</v>
      </c>
      <c r="CT19" s="34" t="s">
        <v>157</v>
      </c>
      <c r="CU19" s="118"/>
      <c r="CV19" s="47"/>
      <c r="CW19" s="120"/>
      <c r="CX19" s="35" t="s">
        <v>157</v>
      </c>
      <c r="CY19" s="35" t="s">
        <v>157</v>
      </c>
      <c r="CZ19" s="35" t="s">
        <v>157</v>
      </c>
    </row>
    <row r="20" spans="1:104" ht="45" x14ac:dyDescent="0.25">
      <c r="A20" s="30" t="s">
        <v>5534</v>
      </c>
      <c r="B20" s="43">
        <f>VLOOKUP(A20,'2018 Yes Tab'!A$2:B$307,2,FALSE)</f>
        <v>978</v>
      </c>
      <c r="C20" s="43"/>
      <c r="D20" s="30" t="s">
        <v>5535</v>
      </c>
      <c r="E20" s="30" t="s">
        <v>5536</v>
      </c>
      <c r="F20" s="51">
        <f>VLOOKUP(A20,Population!A37:C980,2,FALSE)</f>
        <v>978</v>
      </c>
      <c r="G20" s="30" t="s">
        <v>164</v>
      </c>
      <c r="H20" s="31" t="s">
        <v>4001</v>
      </c>
      <c r="I20" s="31" t="s">
        <v>164</v>
      </c>
      <c r="J20" s="31" t="s">
        <v>1389</v>
      </c>
      <c r="K20" s="110">
        <f>VLOOKUP(A20,'2018 Yes Tab'!A19:F324,6,FALSE)</f>
        <v>17.61</v>
      </c>
      <c r="L20" s="44">
        <f t="shared" si="3"/>
        <v>-2.240000000000002</v>
      </c>
      <c r="M20" s="112">
        <f t="shared" si="4"/>
        <v>-0.11284634760705299</v>
      </c>
      <c r="N20" s="110" t="str">
        <f>VLOOKUP(A20,'2018 Yes Tab'!A19:G324,7,FALSE)</f>
        <v>Gallons</v>
      </c>
      <c r="O20" s="31" t="s">
        <v>233</v>
      </c>
      <c r="P20" s="31" t="s">
        <v>157</v>
      </c>
      <c r="Q20" s="31" t="s">
        <v>273</v>
      </c>
      <c r="R20" s="31" t="s">
        <v>2400</v>
      </c>
      <c r="S20" s="31" t="s">
        <v>5537</v>
      </c>
      <c r="T20" s="31" t="s">
        <v>391</v>
      </c>
      <c r="U20" s="31" t="s">
        <v>157</v>
      </c>
      <c r="V20" s="31" t="s">
        <v>5538</v>
      </c>
      <c r="W20" s="31" t="s">
        <v>164</v>
      </c>
      <c r="X20" s="31"/>
      <c r="Y20" s="110"/>
      <c r="Z20" s="44">
        <f t="shared" si="5"/>
        <v>0</v>
      </c>
      <c r="AA20" s="112"/>
      <c r="AB20" s="31" t="s">
        <v>233</v>
      </c>
      <c r="AC20" s="31" t="s">
        <v>157</v>
      </c>
      <c r="AD20" s="31" t="s">
        <v>273</v>
      </c>
      <c r="AE20" s="31" t="s">
        <v>2400</v>
      </c>
      <c r="AF20" s="31" t="s">
        <v>5539</v>
      </c>
      <c r="AG20" s="31" t="s">
        <v>341</v>
      </c>
      <c r="AH20" s="31" t="s">
        <v>157</v>
      </c>
      <c r="AI20" s="31" t="s">
        <v>241</v>
      </c>
      <c r="AJ20" s="31" t="s">
        <v>157</v>
      </c>
      <c r="AK20" s="31" t="s">
        <v>157</v>
      </c>
      <c r="AL20" s="31" t="s">
        <v>157</v>
      </c>
      <c r="AM20" s="31" t="s">
        <v>157</v>
      </c>
      <c r="AN20" s="31" t="s">
        <v>5540</v>
      </c>
      <c r="AO20" s="32" t="s">
        <v>793</v>
      </c>
      <c r="AP20" s="32" t="s">
        <v>5538</v>
      </c>
      <c r="AQ20" s="32" t="s">
        <v>589</v>
      </c>
      <c r="AR20" s="32" t="s">
        <v>164</v>
      </c>
      <c r="AS20" s="32" t="s">
        <v>1431</v>
      </c>
      <c r="AT20" s="114">
        <f>VLOOKUP(A20,'2018 Yes Tab'!A19:AH324,34,FALSE)</f>
        <v>40</v>
      </c>
      <c r="AU20" s="45">
        <f t="shared" si="1"/>
        <v>0</v>
      </c>
      <c r="AV20" s="116">
        <f t="shared" si="7"/>
        <v>0</v>
      </c>
      <c r="AW20" s="32" t="s">
        <v>340</v>
      </c>
      <c r="AX20" s="32" t="s">
        <v>233</v>
      </c>
      <c r="AY20" s="32" t="s">
        <v>157</v>
      </c>
      <c r="AZ20" s="32" t="s">
        <v>5541</v>
      </c>
      <c r="BA20" s="32" t="s">
        <v>157</v>
      </c>
      <c r="BB20" s="32" t="s">
        <v>157</v>
      </c>
      <c r="BC20" s="32" t="s">
        <v>157</v>
      </c>
      <c r="BD20" s="32" t="s">
        <v>247</v>
      </c>
      <c r="BE20" s="32" t="s">
        <v>157</v>
      </c>
      <c r="BF20" s="32" t="s">
        <v>157</v>
      </c>
      <c r="BG20" s="32" t="s">
        <v>157</v>
      </c>
      <c r="BH20" s="32" t="s">
        <v>157</v>
      </c>
      <c r="BI20" s="32" t="s">
        <v>589</v>
      </c>
      <c r="BJ20" s="32" t="s">
        <v>164</v>
      </c>
      <c r="BK20" s="32" t="s">
        <v>1431</v>
      </c>
      <c r="BL20" s="114">
        <f>VLOOKUP(A20,'2018 Yes Tab'!A19:AW324,49,FALSE)</f>
        <v>40</v>
      </c>
      <c r="BM20" s="45">
        <f t="shared" si="2"/>
        <v>0</v>
      </c>
      <c r="BN20" s="116">
        <f t="shared" si="8"/>
        <v>0</v>
      </c>
      <c r="BO20" s="32" t="s">
        <v>340</v>
      </c>
      <c r="BP20" s="32" t="s">
        <v>233</v>
      </c>
      <c r="BQ20" s="32" t="s">
        <v>157</v>
      </c>
      <c r="BR20" s="32" t="s">
        <v>5541</v>
      </c>
      <c r="BS20" s="32" t="s">
        <v>157</v>
      </c>
      <c r="BT20" s="32" t="s">
        <v>157</v>
      </c>
      <c r="BU20" s="32" t="s">
        <v>157</v>
      </c>
      <c r="BV20" s="32" t="s">
        <v>247</v>
      </c>
      <c r="BW20" s="32" t="s">
        <v>157</v>
      </c>
      <c r="BX20" s="32" t="s">
        <v>157</v>
      </c>
      <c r="BY20" s="32" t="s">
        <v>157</v>
      </c>
      <c r="BZ20" s="32" t="s">
        <v>157</v>
      </c>
      <c r="CA20" s="33" t="s">
        <v>162</v>
      </c>
      <c r="CB20" s="33" t="s">
        <v>157</v>
      </c>
      <c r="CC20" s="117">
        <f>VLOOKUP(A20,'2018 Yes Tab'!A19:BK324,63,FALSE)</f>
        <v>0</v>
      </c>
      <c r="CD20" s="46"/>
      <c r="CE20" s="119"/>
      <c r="CF20" s="33" t="s">
        <v>157</v>
      </c>
      <c r="CG20" s="117">
        <f>VLOOKUP(A20,'2018 Yes Tab'!A19:BL324,64,FALSE)</f>
        <v>0</v>
      </c>
      <c r="CH20" s="46"/>
      <c r="CI20" s="119"/>
      <c r="CJ20" s="33" t="s">
        <v>157</v>
      </c>
      <c r="CK20" s="33" t="s">
        <v>157</v>
      </c>
      <c r="CL20" s="33" t="s">
        <v>157</v>
      </c>
      <c r="CM20" s="33" t="s">
        <v>157</v>
      </c>
      <c r="CN20" s="34" t="s">
        <v>162</v>
      </c>
      <c r="CO20" s="34" t="s">
        <v>157</v>
      </c>
      <c r="CP20" s="118">
        <f>VLOOKUP(A20,'2018 Yes Tab'!A19:BR324,70,FALSE)</f>
        <v>0</v>
      </c>
      <c r="CQ20" s="47"/>
      <c r="CR20" s="120"/>
      <c r="CS20" s="34" t="s">
        <v>162</v>
      </c>
      <c r="CT20" s="34" t="s">
        <v>157</v>
      </c>
      <c r="CU20" s="118"/>
      <c r="CV20" s="47"/>
      <c r="CW20" s="120"/>
      <c r="CX20" s="35" t="s">
        <v>5542</v>
      </c>
      <c r="CY20" s="35" t="s">
        <v>5543</v>
      </c>
      <c r="CZ20" s="35" t="s">
        <v>157</v>
      </c>
    </row>
    <row r="21" spans="1:104" ht="60" x14ac:dyDescent="0.25">
      <c r="A21" s="30" t="s">
        <v>5936</v>
      </c>
      <c r="B21" s="43">
        <f>VLOOKUP(A21,'2018 Yes Tab'!A$2:B$307,2,FALSE)</f>
        <v>126326</v>
      </c>
      <c r="C21" s="43"/>
      <c r="D21" s="30" t="s">
        <v>5282</v>
      </c>
      <c r="E21" s="30" t="s">
        <v>5283</v>
      </c>
      <c r="F21" s="51">
        <f>VLOOKUP(A21,Population!A41:C984,2,FALSE)</f>
        <v>126326</v>
      </c>
      <c r="G21" s="30" t="s">
        <v>164</v>
      </c>
      <c r="H21" s="31" t="s">
        <v>5284</v>
      </c>
      <c r="I21" s="31" t="s">
        <v>162</v>
      </c>
      <c r="J21" s="31" t="s">
        <v>157</v>
      </c>
      <c r="K21" s="110">
        <f>VLOOKUP(A21,'2018 Yes Tab'!A20:F325,6,FALSE)</f>
        <v>11.89</v>
      </c>
      <c r="L21" s="44" t="s">
        <v>340</v>
      </c>
      <c r="M21" s="112"/>
      <c r="N21" s="110" t="str">
        <f>VLOOKUP(A21,'2018 Yes Tab'!A20:G325,7,FALSE)</f>
        <v>Other (please describe):</v>
      </c>
      <c r="O21" s="31" t="s">
        <v>157</v>
      </c>
      <c r="P21" s="31" t="s">
        <v>157</v>
      </c>
      <c r="Q21" s="31" t="s">
        <v>157</v>
      </c>
      <c r="R21" s="31" t="s">
        <v>157</v>
      </c>
      <c r="S21" s="31" t="s">
        <v>157</v>
      </c>
      <c r="T21" s="31" t="s">
        <v>157</v>
      </c>
      <c r="U21" s="31" t="s">
        <v>5285</v>
      </c>
      <c r="V21" s="31" t="s">
        <v>5286</v>
      </c>
      <c r="W21" s="31" t="s">
        <v>164</v>
      </c>
      <c r="X21" s="31"/>
      <c r="Y21" s="110"/>
      <c r="Z21" s="44">
        <f t="shared" si="5"/>
        <v>0</v>
      </c>
      <c r="AA21" s="112"/>
      <c r="AB21" s="31" t="s">
        <v>167</v>
      </c>
      <c r="AC21" s="31" t="s">
        <v>4086</v>
      </c>
      <c r="AD21" s="31" t="s">
        <v>340</v>
      </c>
      <c r="AE21" s="31" t="s">
        <v>5288</v>
      </c>
      <c r="AF21" s="31" t="s">
        <v>5289</v>
      </c>
      <c r="AG21" s="31" t="s">
        <v>5290</v>
      </c>
      <c r="AH21" s="31" t="s">
        <v>5291</v>
      </c>
      <c r="AI21" s="31" t="s">
        <v>373</v>
      </c>
      <c r="AJ21" s="31" t="s">
        <v>157</v>
      </c>
      <c r="AK21" s="31" t="s">
        <v>157</v>
      </c>
      <c r="AL21" s="31" t="s">
        <v>157</v>
      </c>
      <c r="AM21" s="31" t="s">
        <v>157</v>
      </c>
      <c r="AN21" s="31" t="s">
        <v>157</v>
      </c>
      <c r="AO21" s="32" t="s">
        <v>5292</v>
      </c>
      <c r="AP21" s="32" t="s">
        <v>5293</v>
      </c>
      <c r="AQ21" s="32" t="s">
        <v>5294</v>
      </c>
      <c r="AR21" s="32" t="s">
        <v>164</v>
      </c>
      <c r="AS21" s="32" t="s">
        <v>5295</v>
      </c>
      <c r="AT21" s="114">
        <f>VLOOKUP(A21,'2018 Yes Tab'!A20:AH325,34,FALSE)</f>
        <v>14.59</v>
      </c>
      <c r="AU21" s="45">
        <f t="shared" si="1"/>
        <v>-2.620000000000001</v>
      </c>
      <c r="AV21" s="116">
        <f t="shared" si="7"/>
        <v>-0.15223707147007559</v>
      </c>
      <c r="AW21" s="32" t="s">
        <v>217</v>
      </c>
      <c r="AX21" s="32" t="s">
        <v>167</v>
      </c>
      <c r="AY21" s="32" t="s">
        <v>4086</v>
      </c>
      <c r="AZ21" s="32" t="s">
        <v>1386</v>
      </c>
      <c r="BA21" s="32" t="s">
        <v>157</v>
      </c>
      <c r="BB21" s="32" t="s">
        <v>5296</v>
      </c>
      <c r="BC21" s="32" t="s">
        <v>157</v>
      </c>
      <c r="BD21" s="32" t="s">
        <v>626</v>
      </c>
      <c r="BE21" s="32" t="s">
        <v>157</v>
      </c>
      <c r="BF21" s="32" t="s">
        <v>157</v>
      </c>
      <c r="BG21" s="32" t="s">
        <v>157</v>
      </c>
      <c r="BH21" s="32" t="s">
        <v>157</v>
      </c>
      <c r="BI21" s="32" t="s">
        <v>157</v>
      </c>
      <c r="BJ21" s="32" t="s">
        <v>164</v>
      </c>
      <c r="BK21" s="32" t="s">
        <v>5295</v>
      </c>
      <c r="BL21" s="114">
        <f>VLOOKUP(A21,'2018 Yes Tab'!A20:AW325,49,FALSE)</f>
        <v>14.59</v>
      </c>
      <c r="BM21" s="45">
        <f t="shared" si="2"/>
        <v>-2.620000000000001</v>
      </c>
      <c r="BN21" s="116">
        <f t="shared" si="8"/>
        <v>-0.15223707147007559</v>
      </c>
      <c r="BO21" s="32" t="s">
        <v>217</v>
      </c>
      <c r="BP21" s="32" t="s">
        <v>167</v>
      </c>
      <c r="BQ21" s="32" t="s">
        <v>4086</v>
      </c>
      <c r="BR21" s="32" t="s">
        <v>1386</v>
      </c>
      <c r="BS21" s="32" t="s">
        <v>157</v>
      </c>
      <c r="BT21" s="32" t="s">
        <v>5296</v>
      </c>
      <c r="BU21" s="32" t="s">
        <v>157</v>
      </c>
      <c r="BV21" s="32" t="s">
        <v>626</v>
      </c>
      <c r="BW21" s="32" t="s">
        <v>157</v>
      </c>
      <c r="BX21" s="32" t="s">
        <v>157</v>
      </c>
      <c r="BY21" s="32" t="s">
        <v>157</v>
      </c>
      <c r="BZ21" s="32" t="s">
        <v>157</v>
      </c>
      <c r="CA21" s="33" t="s">
        <v>164</v>
      </c>
      <c r="CB21" s="33"/>
      <c r="CC21" s="117"/>
      <c r="CD21" s="46"/>
      <c r="CE21" s="119"/>
      <c r="CF21" s="33" t="s">
        <v>5297</v>
      </c>
      <c r="CG21" s="117">
        <f>VLOOKUP(A21,'2018 Yes Tab'!A20:BL325,64,FALSE)</f>
        <v>2902</v>
      </c>
      <c r="CH21" s="46"/>
      <c r="CI21" s="119"/>
      <c r="CJ21" s="33" t="s">
        <v>775</v>
      </c>
      <c r="CK21" s="33" t="s">
        <v>5298</v>
      </c>
      <c r="CL21" s="33" t="s">
        <v>157</v>
      </c>
      <c r="CM21" s="33" t="s">
        <v>5298</v>
      </c>
      <c r="CN21" s="34" t="s">
        <v>164</v>
      </c>
      <c r="CO21" s="34" t="s">
        <v>5299</v>
      </c>
      <c r="CP21" s="118">
        <f>VLOOKUP(A21,'2018 Yes Tab'!A20:BR325,70,FALSE)</f>
        <v>16.739999999999998</v>
      </c>
      <c r="CQ21" s="47">
        <f t="shared" si="15"/>
        <v>-0.77000000000000313</v>
      </c>
      <c r="CR21" s="120">
        <f t="shared" si="16"/>
        <v>-4.3974871501999031E-2</v>
      </c>
      <c r="CS21" s="34" t="s">
        <v>164</v>
      </c>
      <c r="CT21" s="34" t="s">
        <v>5300</v>
      </c>
      <c r="CU21" s="118">
        <f>VLOOKUP(A21,'2018 Yes Tab'!A20:BT325,72,FALSE)</f>
        <v>4.8</v>
      </c>
      <c r="CV21" s="47">
        <f t="shared" si="9"/>
        <v>-0.21999999999999975</v>
      </c>
      <c r="CW21" s="120">
        <f t="shared" si="10"/>
        <v>-4.3824701195219078E-2</v>
      </c>
      <c r="CX21" s="35" t="s">
        <v>5301</v>
      </c>
      <c r="CY21" s="35" t="s">
        <v>1989</v>
      </c>
      <c r="CZ21" s="35" t="s">
        <v>157</v>
      </c>
    </row>
    <row r="22" spans="1:104" ht="75" x14ac:dyDescent="0.25">
      <c r="A22" s="30" t="s">
        <v>4617</v>
      </c>
      <c r="B22" s="43">
        <f>VLOOKUP(A22,'2018 Yes Tab'!A$2:B$307,2,FALSE)</f>
        <v>7652</v>
      </c>
      <c r="C22" s="43"/>
      <c r="D22" s="30" t="s">
        <v>4618</v>
      </c>
      <c r="E22" s="30" t="s">
        <v>4619</v>
      </c>
      <c r="F22" s="51">
        <f>VLOOKUP(A22,Population!A43:C986,2,FALSE)</f>
        <v>7652</v>
      </c>
      <c r="G22" s="30" t="s">
        <v>164</v>
      </c>
      <c r="H22" s="31" t="s">
        <v>4620</v>
      </c>
      <c r="I22" s="31" t="s">
        <v>164</v>
      </c>
      <c r="J22" s="31" t="s">
        <v>4621</v>
      </c>
      <c r="K22" s="110">
        <f>VLOOKUP(A22,'2018 Yes Tab'!A21:F326,6,FALSE)</f>
        <v>0</v>
      </c>
      <c r="L22" s="44"/>
      <c r="M22" s="112"/>
      <c r="N22" s="110">
        <f>VLOOKUP(A22,'2018 Yes Tab'!A21:G326,7,FALSE)</f>
        <v>0</v>
      </c>
      <c r="O22" s="31" t="s">
        <v>233</v>
      </c>
      <c r="P22" s="31" t="s">
        <v>157</v>
      </c>
      <c r="Q22" s="31" t="s">
        <v>340</v>
      </c>
      <c r="R22" s="31" t="s">
        <v>4622</v>
      </c>
      <c r="S22" s="31" t="s">
        <v>4623</v>
      </c>
      <c r="T22" s="31" t="s">
        <v>4624</v>
      </c>
      <c r="U22" s="31" t="s">
        <v>157</v>
      </c>
      <c r="V22" s="31" t="s">
        <v>4625</v>
      </c>
      <c r="W22" s="31" t="s">
        <v>164</v>
      </c>
      <c r="X22" s="31"/>
      <c r="Y22" s="110">
        <f>VLOOKUP(A22,'2018 Yes Tab'!A21:P326,16,FALSE)</f>
        <v>0</v>
      </c>
      <c r="Z22" s="44"/>
      <c r="AA22" s="112"/>
      <c r="AB22" s="31" t="s">
        <v>233</v>
      </c>
      <c r="AC22" s="31" t="s">
        <v>157</v>
      </c>
      <c r="AD22" s="31" t="s">
        <v>412</v>
      </c>
      <c r="AE22" s="31" t="s">
        <v>245</v>
      </c>
      <c r="AF22" s="31" t="s">
        <v>4626</v>
      </c>
      <c r="AG22" s="31" t="s">
        <v>4627</v>
      </c>
      <c r="AH22" s="31" t="s">
        <v>157</v>
      </c>
      <c r="AI22" s="31" t="s">
        <v>259</v>
      </c>
      <c r="AJ22" s="31" t="s">
        <v>157</v>
      </c>
      <c r="AK22" s="31" t="s">
        <v>157</v>
      </c>
      <c r="AL22" s="31" t="s">
        <v>157</v>
      </c>
      <c r="AM22" s="31" t="s">
        <v>157</v>
      </c>
      <c r="AN22" s="31" t="s">
        <v>157</v>
      </c>
      <c r="AO22" s="32" t="s">
        <v>4457</v>
      </c>
      <c r="AP22" s="32" t="s">
        <v>4628</v>
      </c>
      <c r="AQ22" s="32" t="s">
        <v>4629</v>
      </c>
      <c r="AR22" s="32" t="s">
        <v>164</v>
      </c>
      <c r="AS22" s="32"/>
      <c r="AT22" s="114"/>
      <c r="AU22" s="45">
        <f t="shared" si="1"/>
        <v>0</v>
      </c>
      <c r="AV22" s="116"/>
      <c r="AW22" s="32" t="s">
        <v>412</v>
      </c>
      <c r="AX22" s="32" t="s">
        <v>233</v>
      </c>
      <c r="AY22" s="32" t="s">
        <v>157</v>
      </c>
      <c r="AZ22" s="32" t="s">
        <v>4630</v>
      </c>
      <c r="BA22" s="32" t="s">
        <v>1136</v>
      </c>
      <c r="BB22" s="32" t="s">
        <v>4631</v>
      </c>
      <c r="BC22" s="32" t="s">
        <v>157</v>
      </c>
      <c r="BD22" s="32" t="s">
        <v>814</v>
      </c>
      <c r="BE22" s="32" t="s">
        <v>157</v>
      </c>
      <c r="BF22" s="32" t="s">
        <v>157</v>
      </c>
      <c r="BG22" s="32" t="s">
        <v>4632</v>
      </c>
      <c r="BH22" s="32" t="s">
        <v>157</v>
      </c>
      <c r="BI22" s="32" t="s">
        <v>4633</v>
      </c>
      <c r="BJ22" s="32" t="s">
        <v>164</v>
      </c>
      <c r="BK22" s="32"/>
      <c r="BL22" s="114"/>
      <c r="BM22" s="45">
        <f t="shared" si="2"/>
        <v>0</v>
      </c>
      <c r="BN22" s="116"/>
      <c r="BO22" s="32" t="s">
        <v>412</v>
      </c>
      <c r="BP22" s="32" t="s">
        <v>233</v>
      </c>
      <c r="BQ22" s="32" t="s">
        <v>157</v>
      </c>
      <c r="BR22" s="32" t="s">
        <v>4630</v>
      </c>
      <c r="BS22" s="32" t="s">
        <v>1136</v>
      </c>
      <c r="BT22" s="32" t="s">
        <v>4634</v>
      </c>
      <c r="BU22" s="32" t="s">
        <v>157</v>
      </c>
      <c r="BV22" s="32" t="s">
        <v>814</v>
      </c>
      <c r="BW22" s="32" t="s">
        <v>157</v>
      </c>
      <c r="BX22" s="32" t="s">
        <v>157</v>
      </c>
      <c r="BY22" s="32" t="s">
        <v>4635</v>
      </c>
      <c r="BZ22" s="32" t="s">
        <v>157</v>
      </c>
      <c r="CA22" s="33" t="s">
        <v>164</v>
      </c>
      <c r="CB22" s="33" t="s">
        <v>188</v>
      </c>
      <c r="CC22" s="117">
        <f>VLOOKUP(A22,'2018 Yes Tab'!A21:BK326,63,FALSE)</f>
        <v>5</v>
      </c>
      <c r="CD22" s="46">
        <f t="shared" si="11"/>
        <v>0</v>
      </c>
      <c r="CE22" s="119">
        <f t="shared" si="12"/>
        <v>0</v>
      </c>
      <c r="CF22" s="33"/>
      <c r="CG22" s="117"/>
      <c r="CH22" s="46"/>
      <c r="CI22" s="119"/>
      <c r="CJ22" s="33" t="s">
        <v>167</v>
      </c>
      <c r="CK22" s="33" t="s">
        <v>157</v>
      </c>
      <c r="CL22" s="33" t="s">
        <v>1537</v>
      </c>
      <c r="CM22" s="33" t="s">
        <v>1537</v>
      </c>
      <c r="CN22" s="34" t="s">
        <v>162</v>
      </c>
      <c r="CO22" s="34" t="s">
        <v>157</v>
      </c>
      <c r="CP22" s="118">
        <f>VLOOKUP(A22,'2018 Yes Tab'!A21:BR326,70,FALSE)</f>
        <v>0</v>
      </c>
      <c r="CQ22" s="47"/>
      <c r="CR22" s="120"/>
      <c r="CS22" s="34" t="s">
        <v>162</v>
      </c>
      <c r="CT22" s="34" t="s">
        <v>157</v>
      </c>
      <c r="CU22" s="118"/>
      <c r="CV22" s="47"/>
      <c r="CW22" s="120"/>
      <c r="CX22" s="35" t="s">
        <v>4636</v>
      </c>
      <c r="CY22" s="35" t="s">
        <v>4637</v>
      </c>
      <c r="CZ22" s="35" t="s">
        <v>157</v>
      </c>
    </row>
    <row r="23" spans="1:104" ht="60" x14ac:dyDescent="0.25">
      <c r="A23" s="30" t="s">
        <v>3455</v>
      </c>
      <c r="B23" s="43">
        <f>VLOOKUP(A23,'2018 Yes Tab'!A$2:B$307,2,FALSE)</f>
        <v>5253</v>
      </c>
      <c r="C23" s="43"/>
      <c r="D23" s="30" t="s">
        <v>3456</v>
      </c>
      <c r="E23" s="30" t="s">
        <v>3457</v>
      </c>
      <c r="F23" s="51">
        <f>VLOOKUP(A23,Population!A45:C988,2,FALSE)</f>
        <v>5253</v>
      </c>
      <c r="G23" s="30" t="s">
        <v>164</v>
      </c>
      <c r="H23" s="31" t="s">
        <v>3458</v>
      </c>
      <c r="I23" s="31" t="s">
        <v>164</v>
      </c>
      <c r="J23" s="31" t="s">
        <v>3459</v>
      </c>
      <c r="K23" s="110">
        <f>VLOOKUP(A23,'2018 Yes Tab'!A22:F327,6,FALSE)</f>
        <v>5.8</v>
      </c>
      <c r="L23" s="44">
        <f t="shared" si="3"/>
        <v>-0.37999999999999989</v>
      </c>
      <c r="M23" s="112">
        <f t="shared" si="4"/>
        <v>-6.148867313915856E-2</v>
      </c>
      <c r="N23" s="110" t="str">
        <f>VLOOKUP(A23,'2018 Yes Tab'!A22:G327,7,FALSE)</f>
        <v>Cubic Foot</v>
      </c>
      <c r="O23" s="31" t="s">
        <v>614</v>
      </c>
      <c r="P23" s="31" t="s">
        <v>157</v>
      </c>
      <c r="Q23" s="31" t="s">
        <v>340</v>
      </c>
      <c r="R23" s="31" t="s">
        <v>3460</v>
      </c>
      <c r="S23" s="31" t="s">
        <v>157</v>
      </c>
      <c r="T23" s="31" t="s">
        <v>157</v>
      </c>
      <c r="U23" s="31" t="s">
        <v>3461</v>
      </c>
      <c r="V23" s="31" t="s">
        <v>3462</v>
      </c>
      <c r="W23" s="31" t="s">
        <v>164</v>
      </c>
      <c r="X23" s="31" t="s">
        <v>3459</v>
      </c>
      <c r="Y23" s="110">
        <f>VLOOKUP(A23,'2018 Yes Tab'!A22:P327,16,FALSE)</f>
        <v>5.8</v>
      </c>
      <c r="Z23" s="44">
        <f t="shared" si="5"/>
        <v>-0.37999999999999989</v>
      </c>
      <c r="AA23" s="112">
        <f t="shared" si="6"/>
        <v>-6.148867313915856E-2</v>
      </c>
      <c r="AB23" s="31" t="s">
        <v>614</v>
      </c>
      <c r="AC23" s="31" t="s">
        <v>157</v>
      </c>
      <c r="AD23" s="31" t="s">
        <v>340</v>
      </c>
      <c r="AE23" s="31" t="s">
        <v>3460</v>
      </c>
      <c r="AF23" s="31" t="s">
        <v>157</v>
      </c>
      <c r="AG23" s="31" t="s">
        <v>157</v>
      </c>
      <c r="AH23" s="31" t="s">
        <v>3463</v>
      </c>
      <c r="AI23" s="31" t="s">
        <v>259</v>
      </c>
      <c r="AJ23" s="31" t="s">
        <v>3464</v>
      </c>
      <c r="AK23" s="31" t="s">
        <v>157</v>
      </c>
      <c r="AL23" s="31" t="s">
        <v>157</v>
      </c>
      <c r="AM23" s="31" t="s">
        <v>157</v>
      </c>
      <c r="AN23" s="31" t="s">
        <v>264</v>
      </c>
      <c r="AO23" s="32" t="s">
        <v>3465</v>
      </c>
      <c r="AP23" s="32" t="s">
        <v>3466</v>
      </c>
      <c r="AQ23" s="32" t="s">
        <v>3467</v>
      </c>
      <c r="AR23" s="32" t="s">
        <v>164</v>
      </c>
      <c r="AS23" s="32" t="s">
        <v>3468</v>
      </c>
      <c r="AT23" s="114">
        <f>VLOOKUP(A23,'2018 Yes Tab'!A22:AH327,34,FALSE)</f>
        <v>9.64</v>
      </c>
      <c r="AU23" s="45">
        <f t="shared" si="1"/>
        <v>-0.39999999999999858</v>
      </c>
      <c r="AV23" s="116">
        <f t="shared" si="7"/>
        <v>-3.9840637450199064E-2</v>
      </c>
      <c r="AW23" s="32" t="s">
        <v>340</v>
      </c>
      <c r="AX23" s="32" t="s">
        <v>614</v>
      </c>
      <c r="AY23" s="32" t="s">
        <v>157</v>
      </c>
      <c r="AZ23" s="32" t="s">
        <v>3469</v>
      </c>
      <c r="BA23" s="32" t="s">
        <v>157</v>
      </c>
      <c r="BB23" s="32" t="s">
        <v>157</v>
      </c>
      <c r="BC23" s="32" t="s">
        <v>3470</v>
      </c>
      <c r="BD23" s="32" t="s">
        <v>259</v>
      </c>
      <c r="BE23" s="32" t="s">
        <v>3471</v>
      </c>
      <c r="BF23" s="32" t="s">
        <v>157</v>
      </c>
      <c r="BG23" s="32" t="s">
        <v>157</v>
      </c>
      <c r="BH23" s="32" t="s">
        <v>157</v>
      </c>
      <c r="BI23" s="32" t="s">
        <v>3472</v>
      </c>
      <c r="BJ23" s="32" t="s">
        <v>164</v>
      </c>
      <c r="BK23" s="32" t="s">
        <v>3468</v>
      </c>
      <c r="BL23" s="114">
        <f>VLOOKUP(A23,'2018 Yes Tab'!A22:AW327,49,FALSE)</f>
        <v>9.64</v>
      </c>
      <c r="BM23" s="45">
        <f t="shared" si="2"/>
        <v>-0.39999999999999858</v>
      </c>
      <c r="BN23" s="116">
        <f t="shared" si="8"/>
        <v>-3.9840637450199064E-2</v>
      </c>
      <c r="BO23" s="32" t="s">
        <v>340</v>
      </c>
      <c r="BP23" s="32" t="s">
        <v>614</v>
      </c>
      <c r="BQ23" s="32" t="s">
        <v>157</v>
      </c>
      <c r="BR23" s="32" t="s">
        <v>3469</v>
      </c>
      <c r="BS23" s="32" t="s">
        <v>157</v>
      </c>
      <c r="BT23" s="32" t="s">
        <v>157</v>
      </c>
      <c r="BU23" s="32" t="s">
        <v>3473</v>
      </c>
      <c r="BV23" s="32" t="s">
        <v>259</v>
      </c>
      <c r="BW23" s="32" t="s">
        <v>3474</v>
      </c>
      <c r="BX23" s="32" t="s">
        <v>157</v>
      </c>
      <c r="BY23" s="32" t="s">
        <v>157</v>
      </c>
      <c r="BZ23" s="32" t="s">
        <v>157</v>
      </c>
      <c r="CA23" s="33" t="s">
        <v>164</v>
      </c>
      <c r="CB23" s="33" t="s">
        <v>970</v>
      </c>
      <c r="CC23" s="117">
        <f>VLOOKUP(A23,'2018 Yes Tab'!A22:BK327,63,FALSE)</f>
        <v>3</v>
      </c>
      <c r="CD23" s="46">
        <f t="shared" si="11"/>
        <v>0</v>
      </c>
      <c r="CE23" s="119">
        <f t="shared" si="12"/>
        <v>0</v>
      </c>
      <c r="CF23" s="33" t="s">
        <v>970</v>
      </c>
      <c r="CG23" s="117">
        <f>VLOOKUP(A23,'2018 Yes Tab'!A22:BL327,64,FALSE)</f>
        <v>3</v>
      </c>
      <c r="CH23" s="46">
        <f t="shared" si="13"/>
        <v>0</v>
      </c>
      <c r="CI23" s="119">
        <f t="shared" si="14"/>
        <v>0</v>
      </c>
      <c r="CJ23" s="33" t="s">
        <v>167</v>
      </c>
      <c r="CK23" s="33" t="s">
        <v>157</v>
      </c>
      <c r="CL23" s="33" t="s">
        <v>3475</v>
      </c>
      <c r="CM23" s="33" t="s">
        <v>3476</v>
      </c>
      <c r="CN23" s="34" t="s">
        <v>162</v>
      </c>
      <c r="CO23" s="34" t="s">
        <v>157</v>
      </c>
      <c r="CP23" s="118">
        <f>VLOOKUP(A23,'2018 Yes Tab'!A22:BR327,70,FALSE)</f>
        <v>0</v>
      </c>
      <c r="CQ23" s="47"/>
      <c r="CR23" s="120"/>
      <c r="CS23" s="34" t="s">
        <v>164</v>
      </c>
      <c r="CT23" s="34"/>
      <c r="CU23" s="118"/>
      <c r="CV23" s="47"/>
      <c r="CW23" s="120"/>
      <c r="CX23" s="35" t="s">
        <v>264</v>
      </c>
      <c r="CY23" s="35" t="s">
        <v>3478</v>
      </c>
      <c r="CZ23" s="35" t="s">
        <v>157</v>
      </c>
    </row>
    <row r="24" spans="1:104" ht="90" x14ac:dyDescent="0.25">
      <c r="A24" s="30" t="s">
        <v>801</v>
      </c>
      <c r="B24" s="43">
        <f>VLOOKUP(A24,'2018 Yes Tab'!A$2:B$307,2,FALSE)</f>
        <v>386</v>
      </c>
      <c r="C24" s="43"/>
      <c r="D24" s="30" t="s">
        <v>677</v>
      </c>
      <c r="E24" s="30" t="s">
        <v>802</v>
      </c>
      <c r="F24" s="51">
        <f>VLOOKUP(A24,Population!A46:C989,2,FALSE)</f>
        <v>386</v>
      </c>
      <c r="G24" s="30" t="s">
        <v>164</v>
      </c>
      <c r="H24" s="31" t="s">
        <v>803</v>
      </c>
      <c r="I24" s="31" t="s">
        <v>164</v>
      </c>
      <c r="J24" s="31"/>
      <c r="K24" s="110"/>
      <c r="L24" s="44"/>
      <c r="M24" s="112"/>
      <c r="N24" s="110" t="str">
        <f>VLOOKUP(A24,'2018 Yes Tab'!A23:G328,7,FALSE)</f>
        <v>Gallons</v>
      </c>
      <c r="O24" s="31" t="s">
        <v>233</v>
      </c>
      <c r="P24" s="31" t="s">
        <v>157</v>
      </c>
      <c r="Q24" s="31" t="s">
        <v>273</v>
      </c>
      <c r="R24" s="31" t="s">
        <v>804</v>
      </c>
      <c r="S24" s="31" t="s">
        <v>805</v>
      </c>
      <c r="T24" s="31" t="s">
        <v>806</v>
      </c>
      <c r="U24" s="31" t="s">
        <v>157</v>
      </c>
      <c r="V24" s="31" t="s">
        <v>169</v>
      </c>
      <c r="W24" s="31" t="s">
        <v>164</v>
      </c>
      <c r="X24" s="31"/>
      <c r="Y24" s="110"/>
      <c r="Z24" s="44"/>
      <c r="AA24" s="112"/>
      <c r="AB24" s="31" t="s">
        <v>233</v>
      </c>
      <c r="AC24" s="31" t="s">
        <v>157</v>
      </c>
      <c r="AD24" s="31" t="s">
        <v>273</v>
      </c>
      <c r="AE24" s="31" t="s">
        <v>804</v>
      </c>
      <c r="AF24" s="31" t="s">
        <v>807</v>
      </c>
      <c r="AG24" s="31" t="s">
        <v>808</v>
      </c>
      <c r="AH24" s="31" t="s">
        <v>157</v>
      </c>
      <c r="AI24" s="31" t="s">
        <v>809</v>
      </c>
      <c r="AJ24" s="31" t="s">
        <v>157</v>
      </c>
      <c r="AK24" s="31" t="s">
        <v>157</v>
      </c>
      <c r="AL24" s="31" t="s">
        <v>157</v>
      </c>
      <c r="AM24" s="31" t="s">
        <v>157</v>
      </c>
      <c r="AN24" s="31" t="s">
        <v>157</v>
      </c>
      <c r="AO24" s="32" t="s">
        <v>810</v>
      </c>
      <c r="AP24" s="32" t="s">
        <v>169</v>
      </c>
      <c r="AQ24" s="32" t="s">
        <v>811</v>
      </c>
      <c r="AR24" s="32" t="s">
        <v>164</v>
      </c>
      <c r="AS24" s="32" t="s">
        <v>595</v>
      </c>
      <c r="AT24" s="114">
        <f>VLOOKUP(A24,'2018 Yes Tab'!A23:AH328,34,FALSE)</f>
        <v>18</v>
      </c>
      <c r="AU24" s="45">
        <f t="shared" si="1"/>
        <v>-7</v>
      </c>
      <c r="AV24" s="116">
        <f t="shared" si="7"/>
        <v>-0.28000000000000003</v>
      </c>
      <c r="AW24" s="32" t="s">
        <v>273</v>
      </c>
      <c r="AX24" s="32" t="s">
        <v>233</v>
      </c>
      <c r="AY24" s="32" t="s">
        <v>157</v>
      </c>
      <c r="AZ24" s="32" t="s">
        <v>812</v>
      </c>
      <c r="BA24" s="32" t="s">
        <v>157</v>
      </c>
      <c r="BB24" s="32" t="s">
        <v>813</v>
      </c>
      <c r="BC24" s="32" t="s">
        <v>157</v>
      </c>
      <c r="BD24" s="32" t="s">
        <v>814</v>
      </c>
      <c r="BE24" s="32" t="s">
        <v>157</v>
      </c>
      <c r="BF24" s="32" t="s">
        <v>157</v>
      </c>
      <c r="BG24" s="32" t="s">
        <v>157</v>
      </c>
      <c r="BH24" s="32" t="s">
        <v>157</v>
      </c>
      <c r="BI24" s="32" t="s">
        <v>422</v>
      </c>
      <c r="BJ24" s="32" t="s">
        <v>164</v>
      </c>
      <c r="BK24" s="32"/>
      <c r="BL24" s="114"/>
      <c r="BM24" s="45">
        <f t="shared" si="2"/>
        <v>0</v>
      </c>
      <c r="BN24" s="116"/>
      <c r="BO24" s="32" t="s">
        <v>273</v>
      </c>
      <c r="BP24" s="32" t="s">
        <v>233</v>
      </c>
      <c r="BQ24" s="32" t="s">
        <v>157</v>
      </c>
      <c r="BR24" s="32" t="s">
        <v>812</v>
      </c>
      <c r="BS24" s="32" t="s">
        <v>157</v>
      </c>
      <c r="BT24" s="32" t="s">
        <v>186</v>
      </c>
      <c r="BU24" s="32" t="s">
        <v>157</v>
      </c>
      <c r="BV24" s="32" t="s">
        <v>814</v>
      </c>
      <c r="BW24" s="32" t="s">
        <v>157</v>
      </c>
      <c r="BX24" s="32" t="s">
        <v>157</v>
      </c>
      <c r="BY24" s="32" t="s">
        <v>157</v>
      </c>
      <c r="BZ24" s="32" t="s">
        <v>157</v>
      </c>
      <c r="CA24" s="33" t="s">
        <v>164</v>
      </c>
      <c r="CB24" s="33"/>
      <c r="CC24" s="117"/>
      <c r="CD24" s="46"/>
      <c r="CE24" s="119"/>
      <c r="CF24" s="33" t="s">
        <v>188</v>
      </c>
      <c r="CG24" s="117">
        <f>VLOOKUP(A24,'2018 Yes Tab'!A23:BL328,64,FALSE)</f>
        <v>0</v>
      </c>
      <c r="CH24" s="46"/>
      <c r="CI24" s="119"/>
      <c r="CJ24" s="33" t="s">
        <v>167</v>
      </c>
      <c r="CK24" s="33" t="s">
        <v>157</v>
      </c>
      <c r="CL24" s="33" t="s">
        <v>815</v>
      </c>
      <c r="CM24" s="33" t="s">
        <v>157</v>
      </c>
      <c r="CN24" s="34" t="s">
        <v>164</v>
      </c>
      <c r="CO24" s="34"/>
      <c r="CP24" s="118"/>
      <c r="CQ24" s="47"/>
      <c r="CR24" s="120"/>
      <c r="CS24" s="34" t="s">
        <v>164</v>
      </c>
      <c r="CT24" s="34" t="s">
        <v>817</v>
      </c>
      <c r="CU24" s="118">
        <f>VLOOKUP(A24,'2018 Yes Tab'!A23:BT328,72,FALSE)</f>
        <v>0</v>
      </c>
      <c r="CV24" s="47"/>
      <c r="CW24" s="120"/>
      <c r="CX24" s="35" t="s">
        <v>580</v>
      </c>
      <c r="CY24" s="35" t="s">
        <v>580</v>
      </c>
      <c r="CZ24" s="35" t="s">
        <v>157</v>
      </c>
    </row>
    <row r="25" spans="1:104" ht="60" x14ac:dyDescent="0.25">
      <c r="A25" s="30" t="s">
        <v>2997</v>
      </c>
      <c r="B25" s="43">
        <f>VLOOKUP(A25,'2018 Yes Tab'!A$2:B$307,2,FALSE)</f>
        <v>658</v>
      </c>
      <c r="C25" s="43"/>
      <c r="D25" s="30" t="s">
        <v>2998</v>
      </c>
      <c r="E25" s="30" t="s">
        <v>2999</v>
      </c>
      <c r="F25" s="51">
        <f>VLOOKUP(A25,Population!A52:C995,2,FALSE)</f>
        <v>658</v>
      </c>
      <c r="G25" s="30" t="s">
        <v>164</v>
      </c>
      <c r="H25" s="31" t="s">
        <v>3000</v>
      </c>
      <c r="I25" s="31" t="s">
        <v>164</v>
      </c>
      <c r="J25" s="31" t="s">
        <v>804</v>
      </c>
      <c r="K25" s="110">
        <f>VLOOKUP(A25,'2018 Yes Tab'!A24:F329,6,FALSE)</f>
        <v>12.5</v>
      </c>
      <c r="L25" s="44">
        <f t="shared" si="3"/>
        <v>0</v>
      </c>
      <c r="M25" s="112">
        <f t="shared" si="4"/>
        <v>0</v>
      </c>
      <c r="N25" s="110" t="str">
        <f>VLOOKUP(A25,'2018 Yes Tab'!A24:G329,7,FALSE)</f>
        <v>Gallons</v>
      </c>
      <c r="O25" s="31" t="s">
        <v>233</v>
      </c>
      <c r="P25" s="31" t="s">
        <v>157</v>
      </c>
      <c r="Q25" s="31" t="s">
        <v>273</v>
      </c>
      <c r="R25" s="31" t="s">
        <v>812</v>
      </c>
      <c r="S25" s="31" t="s">
        <v>834</v>
      </c>
      <c r="T25" s="31" t="s">
        <v>1241</v>
      </c>
      <c r="U25" s="31" t="s">
        <v>157</v>
      </c>
      <c r="V25" s="31" t="s">
        <v>1340</v>
      </c>
      <c r="W25" s="31" t="s">
        <v>164</v>
      </c>
      <c r="X25" s="31" t="s">
        <v>804</v>
      </c>
      <c r="Y25" s="110">
        <f>VLOOKUP(A25,'2018 Yes Tab'!A24:P329,16,FALSE)</f>
        <v>12.5</v>
      </c>
      <c r="Z25" s="44">
        <f t="shared" si="5"/>
        <v>0</v>
      </c>
      <c r="AA25" s="112">
        <f t="shared" si="6"/>
        <v>0</v>
      </c>
      <c r="AB25" s="31" t="s">
        <v>233</v>
      </c>
      <c r="AC25" s="31" t="s">
        <v>157</v>
      </c>
      <c r="AD25" s="31" t="s">
        <v>273</v>
      </c>
      <c r="AE25" s="31" t="s">
        <v>812</v>
      </c>
      <c r="AF25" s="31" t="s">
        <v>1236</v>
      </c>
      <c r="AG25" s="31" t="s">
        <v>3001</v>
      </c>
      <c r="AH25" s="31" t="s">
        <v>157</v>
      </c>
      <c r="AI25" s="31" t="s">
        <v>259</v>
      </c>
      <c r="AJ25" s="31" t="s">
        <v>157</v>
      </c>
      <c r="AK25" s="31" t="s">
        <v>157</v>
      </c>
      <c r="AL25" s="31" t="s">
        <v>157</v>
      </c>
      <c r="AM25" s="31" t="s">
        <v>157</v>
      </c>
      <c r="AN25" s="31" t="s">
        <v>157</v>
      </c>
      <c r="AO25" s="32" t="s">
        <v>1239</v>
      </c>
      <c r="AP25" s="32" t="s">
        <v>261</v>
      </c>
      <c r="AQ25" s="32" t="s">
        <v>3002</v>
      </c>
      <c r="AR25" s="32" t="s">
        <v>164</v>
      </c>
      <c r="AS25" s="32" t="s">
        <v>2334</v>
      </c>
      <c r="AT25" s="114">
        <f>VLOOKUP(A25,'2018 Yes Tab'!A24:AH329,34,FALSE)</f>
        <v>42.5</v>
      </c>
      <c r="AU25" s="45">
        <f t="shared" si="1"/>
        <v>0</v>
      </c>
      <c r="AV25" s="116">
        <f t="shared" si="7"/>
        <v>0</v>
      </c>
      <c r="AW25" s="32" t="s">
        <v>340</v>
      </c>
      <c r="AX25" s="32" t="s">
        <v>233</v>
      </c>
      <c r="AY25" s="32" t="s">
        <v>157</v>
      </c>
      <c r="AZ25" s="32" t="s">
        <v>543</v>
      </c>
      <c r="BA25" s="32" t="s">
        <v>157</v>
      </c>
      <c r="BB25" s="32" t="s">
        <v>2970</v>
      </c>
      <c r="BC25" s="32" t="s">
        <v>157</v>
      </c>
      <c r="BD25" s="32" t="s">
        <v>626</v>
      </c>
      <c r="BE25" s="32" t="s">
        <v>157</v>
      </c>
      <c r="BF25" s="32" t="s">
        <v>3003</v>
      </c>
      <c r="BG25" s="32" t="s">
        <v>157</v>
      </c>
      <c r="BH25" s="32" t="s">
        <v>157</v>
      </c>
      <c r="BI25" s="32" t="s">
        <v>3004</v>
      </c>
      <c r="BJ25" s="32" t="s">
        <v>164</v>
      </c>
      <c r="BK25" s="32" t="s">
        <v>2334</v>
      </c>
      <c r="BL25" s="114">
        <f>VLOOKUP(A25,'2018 Yes Tab'!A24:AW329,49,FALSE)</f>
        <v>42.5</v>
      </c>
      <c r="BM25" s="45">
        <f t="shared" si="2"/>
        <v>0</v>
      </c>
      <c r="BN25" s="116">
        <f t="shared" si="8"/>
        <v>0</v>
      </c>
      <c r="BO25" s="32" t="s">
        <v>340</v>
      </c>
      <c r="BP25" s="32" t="s">
        <v>233</v>
      </c>
      <c r="BQ25" s="32" t="s">
        <v>157</v>
      </c>
      <c r="BR25" s="32" t="s">
        <v>543</v>
      </c>
      <c r="BS25" s="32" t="s">
        <v>157</v>
      </c>
      <c r="BT25" s="32" t="s">
        <v>2970</v>
      </c>
      <c r="BU25" s="32" t="s">
        <v>157</v>
      </c>
      <c r="BV25" s="32" t="s">
        <v>626</v>
      </c>
      <c r="BW25" s="32" t="s">
        <v>3005</v>
      </c>
      <c r="BX25" s="32" t="s">
        <v>3003</v>
      </c>
      <c r="BY25" s="32" t="s">
        <v>157</v>
      </c>
      <c r="BZ25" s="32" t="s">
        <v>157</v>
      </c>
      <c r="CA25" s="33" t="s">
        <v>162</v>
      </c>
      <c r="CB25" s="33" t="s">
        <v>157</v>
      </c>
      <c r="CC25" s="117">
        <f>VLOOKUP(A25,'2018 Yes Tab'!A24:BK329,63,FALSE)</f>
        <v>0</v>
      </c>
      <c r="CD25" s="46"/>
      <c r="CE25" s="119"/>
      <c r="CF25" s="33" t="s">
        <v>157</v>
      </c>
      <c r="CG25" s="117">
        <f>VLOOKUP(A25,'2018 Yes Tab'!A24:BL329,64,FALSE)</f>
        <v>0</v>
      </c>
      <c r="CH25" s="46"/>
      <c r="CI25" s="119"/>
      <c r="CJ25" s="33" t="s">
        <v>157</v>
      </c>
      <c r="CK25" s="33" t="s">
        <v>157</v>
      </c>
      <c r="CL25" s="33" t="s">
        <v>157</v>
      </c>
      <c r="CM25" s="33" t="s">
        <v>157</v>
      </c>
      <c r="CN25" s="34" t="s">
        <v>162</v>
      </c>
      <c r="CO25" s="34" t="s">
        <v>157</v>
      </c>
      <c r="CP25" s="118">
        <f>VLOOKUP(A25,'2018 Yes Tab'!A24:BR329,70,FALSE)</f>
        <v>0</v>
      </c>
      <c r="CQ25" s="47"/>
      <c r="CR25" s="120"/>
      <c r="CS25" s="34" t="s">
        <v>162</v>
      </c>
      <c r="CT25" s="34" t="s">
        <v>157</v>
      </c>
      <c r="CU25" s="118">
        <f>VLOOKUP(A25,'2018 Yes Tab'!A24:BT329,72,FALSE)</f>
        <v>0</v>
      </c>
      <c r="CV25" s="47"/>
      <c r="CW25" s="120"/>
      <c r="CX25" s="35" t="s">
        <v>3006</v>
      </c>
      <c r="CY25" s="35" t="s">
        <v>3007</v>
      </c>
      <c r="CZ25" s="35" t="s">
        <v>157</v>
      </c>
    </row>
    <row r="26" spans="1:104" ht="90" x14ac:dyDescent="0.25">
      <c r="A26" s="30" t="s">
        <v>5593</v>
      </c>
      <c r="B26" s="43">
        <f>VLOOKUP(A26,'2018 Yes Tab'!A$2:B$307,2,FALSE)</f>
        <v>214</v>
      </c>
      <c r="C26" s="43"/>
      <c r="D26" s="30" t="s">
        <v>5594</v>
      </c>
      <c r="E26" s="30" t="s">
        <v>5595</v>
      </c>
      <c r="F26" s="51">
        <f>VLOOKUP(A26,Population!A54:C997,2,FALSE)</f>
        <v>214</v>
      </c>
      <c r="G26" s="30" t="s">
        <v>164</v>
      </c>
      <c r="H26" s="31" t="s">
        <v>891</v>
      </c>
      <c r="I26" s="31" t="s">
        <v>164</v>
      </c>
      <c r="J26" s="31" t="s">
        <v>1241</v>
      </c>
      <c r="K26" s="110">
        <f>VLOOKUP(A26,'2018 Yes Tab'!A25:F330,6,FALSE)</f>
        <v>35</v>
      </c>
      <c r="L26" s="44">
        <f t="shared" si="3"/>
        <v>0</v>
      </c>
      <c r="M26" s="112">
        <f t="shared" si="4"/>
        <v>0</v>
      </c>
      <c r="N26" s="110" t="str">
        <f>VLOOKUP(A26,'2018 Yes Tab'!A25:G330,7,FALSE)</f>
        <v>Gallons</v>
      </c>
      <c r="O26" s="31" t="s">
        <v>233</v>
      </c>
      <c r="P26" s="31" t="s">
        <v>157</v>
      </c>
      <c r="Q26" s="31" t="s">
        <v>273</v>
      </c>
      <c r="R26" s="31" t="s">
        <v>5596</v>
      </c>
      <c r="S26" s="31" t="s">
        <v>5597</v>
      </c>
      <c r="T26" s="31" t="s">
        <v>5598</v>
      </c>
      <c r="U26" s="31" t="s">
        <v>264</v>
      </c>
      <c r="V26" s="31" t="s">
        <v>340</v>
      </c>
      <c r="W26" s="31" t="s">
        <v>162</v>
      </c>
      <c r="X26" s="31"/>
      <c r="Y26" s="110"/>
      <c r="Z26" s="44"/>
      <c r="AA26" s="112"/>
      <c r="AB26" s="31" t="s">
        <v>157</v>
      </c>
      <c r="AC26" s="31" t="s">
        <v>157</v>
      </c>
      <c r="AD26" s="31" t="s">
        <v>157</v>
      </c>
      <c r="AE26" s="31" t="s">
        <v>157</v>
      </c>
      <c r="AF26" s="31" t="s">
        <v>157</v>
      </c>
      <c r="AG26" s="31" t="s">
        <v>157</v>
      </c>
      <c r="AH26" s="31" t="s">
        <v>157</v>
      </c>
      <c r="AI26" s="31" t="s">
        <v>259</v>
      </c>
      <c r="AJ26" s="31" t="s">
        <v>5599</v>
      </c>
      <c r="AK26" s="31" t="s">
        <v>157</v>
      </c>
      <c r="AL26" s="31" t="s">
        <v>157</v>
      </c>
      <c r="AM26" s="31" t="s">
        <v>157</v>
      </c>
      <c r="AN26" s="31" t="s">
        <v>157</v>
      </c>
      <c r="AO26" s="32" t="s">
        <v>1071</v>
      </c>
      <c r="AP26" s="32" t="s">
        <v>157</v>
      </c>
      <c r="AQ26" s="32" t="s">
        <v>623</v>
      </c>
      <c r="AR26" s="32" t="s">
        <v>164</v>
      </c>
      <c r="AS26" s="32"/>
      <c r="AT26" s="114"/>
      <c r="AU26" s="45">
        <f t="shared" si="1"/>
        <v>0</v>
      </c>
      <c r="AV26" s="116"/>
      <c r="AW26" s="32" t="s">
        <v>5600</v>
      </c>
      <c r="AX26" s="32" t="s">
        <v>167</v>
      </c>
      <c r="AY26" s="32" t="s">
        <v>5601</v>
      </c>
      <c r="AZ26" s="32" t="s">
        <v>5601</v>
      </c>
      <c r="BA26" s="32" t="s">
        <v>157</v>
      </c>
      <c r="BB26" s="32" t="s">
        <v>157</v>
      </c>
      <c r="BC26" s="32" t="s">
        <v>5602</v>
      </c>
      <c r="BD26" s="32" t="s">
        <v>323</v>
      </c>
      <c r="BE26" s="32" t="s">
        <v>157</v>
      </c>
      <c r="BF26" s="32" t="s">
        <v>157</v>
      </c>
      <c r="BG26" s="32" t="s">
        <v>157</v>
      </c>
      <c r="BH26" s="32" t="s">
        <v>5603</v>
      </c>
      <c r="BI26" s="32" t="s">
        <v>264</v>
      </c>
      <c r="BJ26" s="32" t="s">
        <v>162</v>
      </c>
      <c r="BK26" s="32"/>
      <c r="BL26" s="114"/>
      <c r="BM26" s="45">
        <f t="shared" si="2"/>
        <v>0</v>
      </c>
      <c r="BN26" s="116"/>
      <c r="BO26" s="32" t="s">
        <v>157</v>
      </c>
      <c r="BP26" s="32" t="s">
        <v>157</v>
      </c>
      <c r="BQ26" s="32" t="s">
        <v>157</v>
      </c>
      <c r="BR26" s="32" t="s">
        <v>157</v>
      </c>
      <c r="BS26" s="32" t="s">
        <v>157</v>
      </c>
      <c r="BT26" s="32" t="s">
        <v>157</v>
      </c>
      <c r="BU26" s="32" t="s">
        <v>157</v>
      </c>
      <c r="BV26" s="32" t="s">
        <v>157</v>
      </c>
      <c r="BW26" s="32" t="s">
        <v>157</v>
      </c>
      <c r="BX26" s="32" t="s">
        <v>157</v>
      </c>
      <c r="BY26" s="32" t="s">
        <v>157</v>
      </c>
      <c r="BZ26" s="32" t="s">
        <v>157</v>
      </c>
      <c r="CA26" s="33" t="s">
        <v>162</v>
      </c>
      <c r="CB26" s="33" t="s">
        <v>157</v>
      </c>
      <c r="CC26" s="117">
        <f>VLOOKUP(A26,'2018 Yes Tab'!A25:BK330,63,FALSE)</f>
        <v>0</v>
      </c>
      <c r="CD26" s="46"/>
      <c r="CE26" s="119"/>
      <c r="CF26" s="33" t="s">
        <v>157</v>
      </c>
      <c r="CG26" s="117">
        <f>VLOOKUP(A26,'2018 Yes Tab'!A25:BL330,64,FALSE)</f>
        <v>0</v>
      </c>
      <c r="CH26" s="46"/>
      <c r="CI26" s="119"/>
      <c r="CJ26" s="33" t="s">
        <v>157</v>
      </c>
      <c r="CK26" s="33" t="s">
        <v>157</v>
      </c>
      <c r="CL26" s="33" t="s">
        <v>157</v>
      </c>
      <c r="CM26" s="33" t="s">
        <v>157</v>
      </c>
      <c r="CN26" s="34" t="s">
        <v>164</v>
      </c>
      <c r="CO26" s="34" t="s">
        <v>4243</v>
      </c>
      <c r="CP26" s="118">
        <f>VLOOKUP(A26,'2018 Yes Tab'!A25:BR330,70,FALSE)</f>
        <v>14</v>
      </c>
      <c r="CQ26" s="47"/>
      <c r="CR26" s="120"/>
      <c r="CS26" s="34" t="s">
        <v>162</v>
      </c>
      <c r="CT26" s="34" t="s">
        <v>157</v>
      </c>
      <c r="CU26" s="118">
        <f>VLOOKUP(A26,'2018 Yes Tab'!A25:BT330,72,FALSE)</f>
        <v>0</v>
      </c>
      <c r="CV26" s="47"/>
      <c r="CW26" s="120"/>
      <c r="CX26" s="35" t="s">
        <v>157</v>
      </c>
      <c r="CY26" s="35" t="s">
        <v>157</v>
      </c>
      <c r="CZ26" s="35" t="s">
        <v>157</v>
      </c>
    </row>
    <row r="27" spans="1:104" ht="60" x14ac:dyDescent="0.25">
      <c r="A27" s="30" t="s">
        <v>5903</v>
      </c>
      <c r="B27" s="43">
        <f>VLOOKUP(A27,'2018 Yes Tab'!A$2:B$307,2,FALSE)</f>
        <v>432</v>
      </c>
      <c r="C27" s="43"/>
      <c r="D27" s="30" t="s">
        <v>2966</v>
      </c>
      <c r="E27" s="30" t="s">
        <v>2967</v>
      </c>
      <c r="F27" s="51">
        <f>VLOOKUP(A27,Population!A56:C999,2,FALSE)</f>
        <v>432</v>
      </c>
      <c r="G27" s="30" t="s">
        <v>164</v>
      </c>
      <c r="H27" s="31" t="s">
        <v>340</v>
      </c>
      <c r="I27" s="31" t="s">
        <v>162</v>
      </c>
      <c r="J27" s="31" t="s">
        <v>157</v>
      </c>
      <c r="K27" s="110" t="str">
        <f>VLOOKUP(A27,'2018 Yes Tab'!A26:F331,6,FALSE)</f>
        <v>sand pt only</v>
      </c>
      <c r="L27" s="44" t="s">
        <v>340</v>
      </c>
      <c r="M27" s="112"/>
      <c r="N27" s="110" t="str">
        <f>VLOOKUP(A27,'2018 Yes Tab'!A26:G331,7,FALSE)</f>
        <v>Other (please describe):</v>
      </c>
      <c r="O27" s="31" t="s">
        <v>157</v>
      </c>
      <c r="P27" s="31" t="s">
        <v>157</v>
      </c>
      <c r="Q27" s="31" t="s">
        <v>157</v>
      </c>
      <c r="R27" s="31" t="s">
        <v>157</v>
      </c>
      <c r="S27" s="31" t="s">
        <v>2968</v>
      </c>
      <c r="T27" s="31" t="s">
        <v>157</v>
      </c>
      <c r="U27" s="31" t="s">
        <v>157</v>
      </c>
      <c r="V27" s="31" t="s">
        <v>340</v>
      </c>
      <c r="W27" s="31" t="s">
        <v>162</v>
      </c>
      <c r="X27" s="31"/>
      <c r="Y27" s="110"/>
      <c r="Z27" s="44"/>
      <c r="AA27" s="112"/>
      <c r="AB27" s="31" t="s">
        <v>157</v>
      </c>
      <c r="AC27" s="31" t="s">
        <v>157</v>
      </c>
      <c r="AD27" s="31" t="s">
        <v>157</v>
      </c>
      <c r="AE27" s="31" t="s">
        <v>157</v>
      </c>
      <c r="AF27" s="31" t="s">
        <v>2968</v>
      </c>
      <c r="AG27" s="31" t="s">
        <v>157</v>
      </c>
      <c r="AH27" s="31" t="s">
        <v>157</v>
      </c>
      <c r="AI27" s="31" t="s">
        <v>157</v>
      </c>
      <c r="AJ27" s="31" t="s">
        <v>157</v>
      </c>
      <c r="AK27" s="31" t="s">
        <v>157</v>
      </c>
      <c r="AL27" s="31" t="s">
        <v>157</v>
      </c>
      <c r="AM27" s="31" t="s">
        <v>157</v>
      </c>
      <c r="AN27" s="31" t="s">
        <v>157</v>
      </c>
      <c r="AO27" s="32" t="s">
        <v>2969</v>
      </c>
      <c r="AP27" s="32" t="s">
        <v>830</v>
      </c>
      <c r="AQ27" s="32" t="s">
        <v>2970</v>
      </c>
      <c r="AR27" s="32" t="s">
        <v>164</v>
      </c>
      <c r="AS27" s="32" t="s">
        <v>2970</v>
      </c>
      <c r="AT27" s="114">
        <f>VLOOKUP(A27,'2018 Yes Tab'!A26:AH331,34,FALSE)</f>
        <v>48</v>
      </c>
      <c r="AU27" s="45">
        <f t="shared" si="1"/>
        <v>0</v>
      </c>
      <c r="AV27" s="116">
        <f t="shared" si="7"/>
        <v>0</v>
      </c>
      <c r="AW27" s="32" t="s">
        <v>2971</v>
      </c>
      <c r="AX27" s="32" t="s">
        <v>167</v>
      </c>
      <c r="AY27" s="32" t="s">
        <v>1537</v>
      </c>
      <c r="AZ27" s="32" t="s">
        <v>157</v>
      </c>
      <c r="BA27" s="32" t="s">
        <v>157</v>
      </c>
      <c r="BB27" s="32" t="s">
        <v>157</v>
      </c>
      <c r="BC27" s="32" t="s">
        <v>157</v>
      </c>
      <c r="BD27" s="32" t="s">
        <v>626</v>
      </c>
      <c r="BE27" s="32" t="s">
        <v>157</v>
      </c>
      <c r="BF27" s="32" t="s">
        <v>2972</v>
      </c>
      <c r="BG27" s="32" t="s">
        <v>157</v>
      </c>
      <c r="BH27" s="32" t="s">
        <v>157</v>
      </c>
      <c r="BI27" s="32" t="s">
        <v>1061</v>
      </c>
      <c r="BJ27" s="32" t="s">
        <v>164</v>
      </c>
      <c r="BK27" s="32" t="s">
        <v>1061</v>
      </c>
      <c r="BL27" s="114">
        <f>VLOOKUP(A27,'2018 Yes Tab'!A26:AW331,49,FALSE)</f>
        <v>55</v>
      </c>
      <c r="BM27" s="45">
        <f t="shared" si="2"/>
        <v>0</v>
      </c>
      <c r="BN27" s="116">
        <f t="shared" si="8"/>
        <v>0</v>
      </c>
      <c r="BO27" s="32" t="s">
        <v>157</v>
      </c>
      <c r="BP27" s="32" t="s">
        <v>167</v>
      </c>
      <c r="BQ27" s="32" t="s">
        <v>1537</v>
      </c>
      <c r="BR27" s="32" t="s">
        <v>157</v>
      </c>
      <c r="BS27" s="32" t="s">
        <v>157</v>
      </c>
      <c r="BT27" s="32" t="s">
        <v>157</v>
      </c>
      <c r="BU27" s="32" t="s">
        <v>157</v>
      </c>
      <c r="BV27" s="32" t="s">
        <v>157</v>
      </c>
      <c r="BW27" s="32" t="s">
        <v>157</v>
      </c>
      <c r="BX27" s="32" t="s">
        <v>157</v>
      </c>
      <c r="BY27" s="32" t="s">
        <v>157</v>
      </c>
      <c r="BZ27" s="32" t="s">
        <v>157</v>
      </c>
      <c r="CA27" s="33" t="s">
        <v>162</v>
      </c>
      <c r="CB27" s="33" t="s">
        <v>157</v>
      </c>
      <c r="CC27" s="117">
        <f>VLOOKUP(A27,'2018 Yes Tab'!A26:BK331,63,FALSE)</f>
        <v>0</v>
      </c>
      <c r="CD27" s="46"/>
      <c r="CE27" s="119"/>
      <c r="CF27" s="33" t="s">
        <v>157</v>
      </c>
      <c r="CG27" s="117">
        <f>VLOOKUP(A27,'2018 Yes Tab'!A26:BL331,64,FALSE)</f>
        <v>0</v>
      </c>
      <c r="CH27" s="46"/>
      <c r="CI27" s="119"/>
      <c r="CJ27" s="33" t="s">
        <v>157</v>
      </c>
      <c r="CK27" s="33" t="s">
        <v>157</v>
      </c>
      <c r="CL27" s="33" t="s">
        <v>157</v>
      </c>
      <c r="CM27" s="33" t="s">
        <v>157</v>
      </c>
      <c r="CN27" s="34" t="s">
        <v>162</v>
      </c>
      <c r="CO27" s="34" t="s">
        <v>157</v>
      </c>
      <c r="CP27" s="118">
        <f>VLOOKUP(A27,'2018 Yes Tab'!A26:BR331,70,FALSE)</f>
        <v>0</v>
      </c>
      <c r="CQ27" s="47"/>
      <c r="CR27" s="120"/>
      <c r="CS27" s="34" t="s">
        <v>162</v>
      </c>
      <c r="CT27" s="34" t="s">
        <v>157</v>
      </c>
      <c r="CU27" s="118"/>
      <c r="CV27" s="47"/>
      <c r="CW27" s="120"/>
      <c r="CX27" s="35" t="s">
        <v>580</v>
      </c>
      <c r="CY27" s="35" t="s">
        <v>580</v>
      </c>
      <c r="CZ27" s="35" t="s">
        <v>157</v>
      </c>
    </row>
    <row r="28" spans="1:104" ht="60" x14ac:dyDescent="0.25">
      <c r="A28" s="30" t="s">
        <v>713</v>
      </c>
      <c r="B28" s="43">
        <f>VLOOKUP(A28,'2018 Yes Tab'!A$2:B$307,2,FALSE)</f>
        <v>821</v>
      </c>
      <c r="C28" s="43"/>
      <c r="D28" s="30" t="s">
        <v>714</v>
      </c>
      <c r="E28" s="30" t="s">
        <v>715</v>
      </c>
      <c r="F28" s="51">
        <f>VLOOKUP(A28,Population!A57:C1000,2,FALSE)</f>
        <v>821</v>
      </c>
      <c r="G28" s="30" t="s">
        <v>164</v>
      </c>
      <c r="H28" s="31" t="s">
        <v>716</v>
      </c>
      <c r="I28" s="31" t="s">
        <v>164</v>
      </c>
      <c r="J28" s="31" t="s">
        <v>717</v>
      </c>
      <c r="K28" s="110">
        <f>VLOOKUP(A28,'2018 Yes Tab'!A27:F332,6,FALSE)</f>
        <v>7</v>
      </c>
      <c r="L28" s="44">
        <f t="shared" si="3"/>
        <v>-0.87000000000000011</v>
      </c>
      <c r="M28" s="112">
        <f t="shared" si="4"/>
        <v>-0.11054637865311311</v>
      </c>
      <c r="N28" s="110" t="str">
        <f>VLOOKUP(A28,'2018 Yes Tab'!A27:G332,7,FALSE)</f>
        <v>Gallons</v>
      </c>
      <c r="O28" s="31" t="s">
        <v>233</v>
      </c>
      <c r="P28" s="31" t="s">
        <v>157</v>
      </c>
      <c r="Q28" s="31" t="s">
        <v>340</v>
      </c>
      <c r="R28" s="31" t="s">
        <v>718</v>
      </c>
      <c r="S28" s="31" t="s">
        <v>719</v>
      </c>
      <c r="T28" s="31" t="s">
        <v>720</v>
      </c>
      <c r="U28" s="31" t="s">
        <v>157</v>
      </c>
      <c r="V28" s="31" t="s">
        <v>680</v>
      </c>
      <c r="W28" s="31" t="s">
        <v>164</v>
      </c>
      <c r="X28" s="31" t="s">
        <v>717</v>
      </c>
      <c r="Y28" s="110">
        <f>VLOOKUP(A28,'2018 Yes Tab'!A27:P332,16,FALSE)</f>
        <v>7</v>
      </c>
      <c r="Z28" s="44">
        <f t="shared" si="5"/>
        <v>-0.87000000000000011</v>
      </c>
      <c r="AA28" s="112">
        <f t="shared" si="6"/>
        <v>-0.11054637865311311</v>
      </c>
      <c r="AB28" s="31" t="s">
        <v>233</v>
      </c>
      <c r="AC28" s="31" t="s">
        <v>157</v>
      </c>
      <c r="AD28" s="31" t="s">
        <v>340</v>
      </c>
      <c r="AE28" s="31" t="s">
        <v>718</v>
      </c>
      <c r="AF28" s="31" t="s">
        <v>721</v>
      </c>
      <c r="AG28" s="31" t="s">
        <v>722</v>
      </c>
      <c r="AH28" s="31" t="s">
        <v>157</v>
      </c>
      <c r="AI28" s="31" t="s">
        <v>259</v>
      </c>
      <c r="AJ28" s="31" t="s">
        <v>157</v>
      </c>
      <c r="AK28" s="31" t="s">
        <v>157</v>
      </c>
      <c r="AL28" s="31" t="s">
        <v>157</v>
      </c>
      <c r="AM28" s="31" t="s">
        <v>157</v>
      </c>
      <c r="AN28" s="31" t="s">
        <v>157</v>
      </c>
      <c r="AO28" s="32" t="s">
        <v>716</v>
      </c>
      <c r="AP28" s="32" t="s">
        <v>680</v>
      </c>
      <c r="AQ28" s="32" t="s">
        <v>723</v>
      </c>
      <c r="AR28" s="32" t="s">
        <v>164</v>
      </c>
      <c r="AS28" s="32" t="s">
        <v>724</v>
      </c>
      <c r="AT28" s="114">
        <f>VLOOKUP(A28,'2018 Yes Tab'!A27:AH332,34,FALSE)</f>
        <v>17</v>
      </c>
      <c r="AU28" s="45">
        <f t="shared" si="1"/>
        <v>-2.5100000000000016</v>
      </c>
      <c r="AV28" s="116">
        <f t="shared" si="7"/>
        <v>-0.1286519733470016</v>
      </c>
      <c r="AW28" s="32" t="s">
        <v>340</v>
      </c>
      <c r="AX28" s="32" t="s">
        <v>233</v>
      </c>
      <c r="AY28" s="32" t="s">
        <v>157</v>
      </c>
      <c r="AZ28" s="32" t="s">
        <v>725</v>
      </c>
      <c r="BA28" s="32" t="s">
        <v>157</v>
      </c>
      <c r="BB28" s="32" t="s">
        <v>726</v>
      </c>
      <c r="BC28" s="32" t="s">
        <v>157</v>
      </c>
      <c r="BD28" s="32" t="s">
        <v>626</v>
      </c>
      <c r="BE28" s="32" t="s">
        <v>157</v>
      </c>
      <c r="BF28" s="32" t="s">
        <v>157</v>
      </c>
      <c r="BG28" s="32" t="s">
        <v>157</v>
      </c>
      <c r="BH28" s="32" t="s">
        <v>157</v>
      </c>
      <c r="BI28" s="32" t="s">
        <v>727</v>
      </c>
      <c r="BJ28" s="32" t="s">
        <v>164</v>
      </c>
      <c r="BK28" s="32" t="s">
        <v>724</v>
      </c>
      <c r="BL28" s="114">
        <f>VLOOKUP(A28,'2018 Yes Tab'!A27:AW332,49,FALSE)</f>
        <v>17</v>
      </c>
      <c r="BM28" s="45">
        <f t="shared" si="2"/>
        <v>-2.5100000000000016</v>
      </c>
      <c r="BN28" s="116">
        <f t="shared" si="8"/>
        <v>-0.1286519733470016</v>
      </c>
      <c r="BO28" s="32" t="s">
        <v>340</v>
      </c>
      <c r="BP28" s="32" t="s">
        <v>233</v>
      </c>
      <c r="BQ28" s="32" t="s">
        <v>157</v>
      </c>
      <c r="BR28" s="32" t="s">
        <v>725</v>
      </c>
      <c r="BS28" s="32" t="s">
        <v>157</v>
      </c>
      <c r="BT28" s="32" t="s">
        <v>726</v>
      </c>
      <c r="BU28" s="32" t="s">
        <v>157</v>
      </c>
      <c r="BV28" s="32" t="s">
        <v>626</v>
      </c>
      <c r="BW28" s="32" t="s">
        <v>157</v>
      </c>
      <c r="BX28" s="32" t="s">
        <v>157</v>
      </c>
      <c r="BY28" s="32" t="s">
        <v>157</v>
      </c>
      <c r="BZ28" s="32" t="s">
        <v>157</v>
      </c>
      <c r="CA28" s="33" t="s">
        <v>162</v>
      </c>
      <c r="CB28" s="33" t="s">
        <v>157</v>
      </c>
      <c r="CC28" s="117">
        <f>VLOOKUP(A28,'2018 Yes Tab'!A27:BK332,63,FALSE)</f>
        <v>0</v>
      </c>
      <c r="CD28" s="46"/>
      <c r="CE28" s="119"/>
      <c r="CF28" s="33" t="s">
        <v>157</v>
      </c>
      <c r="CG28" s="117">
        <f>VLOOKUP(A28,'2018 Yes Tab'!A27:BL332,64,FALSE)</f>
        <v>0</v>
      </c>
      <c r="CH28" s="46"/>
      <c r="CI28" s="119"/>
      <c r="CJ28" s="33" t="s">
        <v>157</v>
      </c>
      <c r="CK28" s="33" t="s">
        <v>157</v>
      </c>
      <c r="CL28" s="33" t="s">
        <v>157</v>
      </c>
      <c r="CM28" s="33" t="s">
        <v>157</v>
      </c>
      <c r="CN28" s="34" t="s">
        <v>162</v>
      </c>
      <c r="CO28" s="34" t="s">
        <v>157</v>
      </c>
      <c r="CP28" s="118">
        <f>VLOOKUP(A28,'2018 Yes Tab'!A27:BR332,70,FALSE)</f>
        <v>14.75</v>
      </c>
      <c r="CQ28" s="47"/>
      <c r="CR28" s="120"/>
      <c r="CS28" s="34" t="s">
        <v>164</v>
      </c>
      <c r="CT28" s="34" t="s">
        <v>728</v>
      </c>
      <c r="CU28" s="118">
        <f>VLOOKUP(A28,'2018 Yes Tab'!A27:BT332,72,FALSE)</f>
        <v>6.5</v>
      </c>
      <c r="CV28" s="47">
        <f t="shared" si="9"/>
        <v>0</v>
      </c>
      <c r="CW28" s="120">
        <f t="shared" si="10"/>
        <v>0</v>
      </c>
      <c r="CX28" s="35" t="s">
        <v>162</v>
      </c>
      <c r="CY28" s="35" t="s">
        <v>162</v>
      </c>
      <c r="CZ28" s="35" t="s">
        <v>162</v>
      </c>
    </row>
    <row r="29" spans="1:104" ht="45" x14ac:dyDescent="0.25">
      <c r="A29" s="30" t="s">
        <v>1310</v>
      </c>
      <c r="B29" s="43">
        <f>VLOOKUP(A29,'2018 Yes Tab'!A$2:B$307,2,FALSE)</f>
        <v>281</v>
      </c>
      <c r="C29" s="43"/>
      <c r="D29" s="30" t="s">
        <v>1311</v>
      </c>
      <c r="E29" s="30" t="s">
        <v>1312</v>
      </c>
      <c r="F29" s="51">
        <f>VLOOKUP(A29,Population!A58:C1001,2,FALSE)</f>
        <v>281</v>
      </c>
      <c r="G29" s="30" t="s">
        <v>164</v>
      </c>
      <c r="H29" s="31" t="s">
        <v>1313</v>
      </c>
      <c r="I29" s="31" t="s">
        <v>164</v>
      </c>
      <c r="J29" s="31" t="s">
        <v>243</v>
      </c>
      <c r="K29" s="110">
        <f>VLOOKUP(A29,'2018 Yes Tab'!A28:F333,6,FALSE)</f>
        <v>10</v>
      </c>
      <c r="L29" s="44">
        <f t="shared" si="3"/>
        <v>-5</v>
      </c>
      <c r="M29" s="112">
        <f t="shared" si="4"/>
        <v>-0.33333333333333331</v>
      </c>
      <c r="N29" s="110" t="str">
        <f>VLOOKUP(A29,'2018 Yes Tab'!A28:G333,7,FALSE)</f>
        <v>Gallons</v>
      </c>
      <c r="O29" s="31" t="s">
        <v>233</v>
      </c>
      <c r="P29" s="31" t="s">
        <v>157</v>
      </c>
      <c r="Q29" s="31" t="s">
        <v>503</v>
      </c>
      <c r="R29" s="31" t="s">
        <v>1314</v>
      </c>
      <c r="S29" s="31" t="s">
        <v>645</v>
      </c>
      <c r="T29" s="31" t="s">
        <v>1315</v>
      </c>
      <c r="U29" s="31" t="s">
        <v>157</v>
      </c>
      <c r="V29" s="31" t="s">
        <v>1316</v>
      </c>
      <c r="W29" s="31" t="s">
        <v>164</v>
      </c>
      <c r="X29" s="31" t="s">
        <v>243</v>
      </c>
      <c r="Y29" s="110">
        <f>VLOOKUP(A29,'2018 Yes Tab'!A28:P333,16,FALSE)</f>
        <v>10</v>
      </c>
      <c r="Z29" s="44">
        <f t="shared" si="5"/>
        <v>-5</v>
      </c>
      <c r="AA29" s="112">
        <f t="shared" si="6"/>
        <v>-0.33333333333333331</v>
      </c>
      <c r="AB29" s="31" t="s">
        <v>233</v>
      </c>
      <c r="AC29" s="31" t="s">
        <v>157</v>
      </c>
      <c r="AD29" s="31" t="s">
        <v>503</v>
      </c>
      <c r="AE29" s="31" t="s">
        <v>1317</v>
      </c>
      <c r="AF29" s="31" t="s">
        <v>1318</v>
      </c>
      <c r="AG29" s="31" t="s">
        <v>1319</v>
      </c>
      <c r="AH29" s="31" t="s">
        <v>157</v>
      </c>
      <c r="AI29" s="31" t="s">
        <v>259</v>
      </c>
      <c r="AJ29" s="31" t="s">
        <v>157</v>
      </c>
      <c r="AK29" s="31" t="s">
        <v>157</v>
      </c>
      <c r="AL29" s="31" t="s">
        <v>157</v>
      </c>
      <c r="AM29" s="31" t="s">
        <v>157</v>
      </c>
      <c r="AN29" s="31" t="s">
        <v>157</v>
      </c>
      <c r="AO29" s="32" t="s">
        <v>1313</v>
      </c>
      <c r="AP29" s="32" t="s">
        <v>1316</v>
      </c>
      <c r="AQ29" s="32" t="s">
        <v>660</v>
      </c>
      <c r="AR29" s="32" t="s">
        <v>164</v>
      </c>
      <c r="AS29" s="32" t="s">
        <v>660</v>
      </c>
      <c r="AT29" s="114">
        <f>VLOOKUP(A29,'2018 Yes Tab'!A28:AH333,34,FALSE)</f>
        <v>11.5</v>
      </c>
      <c r="AU29" s="45">
        <f t="shared" si="1"/>
        <v>-5</v>
      </c>
      <c r="AV29" s="116">
        <f t="shared" si="7"/>
        <v>-0.30303030303030304</v>
      </c>
      <c r="AW29" s="32" t="s">
        <v>503</v>
      </c>
      <c r="AX29" s="32" t="s">
        <v>233</v>
      </c>
      <c r="AY29" s="32" t="s">
        <v>157</v>
      </c>
      <c r="AZ29" s="32" t="s">
        <v>1320</v>
      </c>
      <c r="BA29" s="32" t="s">
        <v>157</v>
      </c>
      <c r="BB29" s="32" t="s">
        <v>1321</v>
      </c>
      <c r="BC29" s="32" t="s">
        <v>157</v>
      </c>
      <c r="BD29" s="32" t="s">
        <v>259</v>
      </c>
      <c r="BE29" s="32" t="s">
        <v>157</v>
      </c>
      <c r="BF29" s="32" t="s">
        <v>157</v>
      </c>
      <c r="BG29" s="32" t="s">
        <v>157</v>
      </c>
      <c r="BH29" s="32" t="s">
        <v>157</v>
      </c>
      <c r="BI29" s="32" t="s">
        <v>660</v>
      </c>
      <c r="BJ29" s="32" t="s">
        <v>164</v>
      </c>
      <c r="BK29" s="32" t="s">
        <v>660</v>
      </c>
      <c r="BL29" s="114">
        <f>VLOOKUP(A29,'2018 Yes Tab'!A28:AW333,49,FALSE)</f>
        <v>11.5</v>
      </c>
      <c r="BM29" s="45">
        <f t="shared" si="2"/>
        <v>-5</v>
      </c>
      <c r="BN29" s="116">
        <f t="shared" si="8"/>
        <v>-0.30303030303030304</v>
      </c>
      <c r="BO29" s="32" t="s">
        <v>503</v>
      </c>
      <c r="BP29" s="32" t="s">
        <v>233</v>
      </c>
      <c r="BQ29" s="32" t="s">
        <v>157</v>
      </c>
      <c r="BR29" s="32" t="s">
        <v>1322</v>
      </c>
      <c r="BS29" s="32" t="s">
        <v>157</v>
      </c>
      <c r="BT29" s="32" t="s">
        <v>1323</v>
      </c>
      <c r="BU29" s="32" t="s">
        <v>157</v>
      </c>
      <c r="BV29" s="32" t="s">
        <v>259</v>
      </c>
      <c r="BW29" s="32" t="s">
        <v>157</v>
      </c>
      <c r="BX29" s="32" t="s">
        <v>157</v>
      </c>
      <c r="BY29" s="32" t="s">
        <v>157</v>
      </c>
      <c r="BZ29" s="32" t="s">
        <v>157</v>
      </c>
      <c r="CA29" s="33" t="s">
        <v>164</v>
      </c>
      <c r="CB29" s="33"/>
      <c r="CC29" s="117"/>
      <c r="CD29" s="46"/>
      <c r="CE29" s="119"/>
      <c r="CF29" s="33" t="s">
        <v>188</v>
      </c>
      <c r="CG29" s="117">
        <f>VLOOKUP(A29,'2018 Yes Tab'!A28:BL333,64,FALSE)</f>
        <v>0</v>
      </c>
      <c r="CH29" s="46"/>
      <c r="CI29" s="119"/>
      <c r="CJ29" s="33" t="s">
        <v>167</v>
      </c>
      <c r="CK29" s="33" t="s">
        <v>157</v>
      </c>
      <c r="CL29" s="33" t="s">
        <v>647</v>
      </c>
      <c r="CM29" s="33" t="s">
        <v>1324</v>
      </c>
      <c r="CN29" s="34" t="s">
        <v>162</v>
      </c>
      <c r="CO29" s="34" t="s">
        <v>157</v>
      </c>
      <c r="CP29" s="118">
        <f>VLOOKUP(A29,'2018 Yes Tab'!A28:BR333,70,FALSE)</f>
        <v>0</v>
      </c>
      <c r="CQ29" s="47"/>
      <c r="CR29" s="120"/>
      <c r="CS29" s="34" t="s">
        <v>164</v>
      </c>
      <c r="CT29" s="34"/>
      <c r="CU29" s="118"/>
      <c r="CV29" s="47"/>
      <c r="CW29" s="120"/>
      <c r="CX29" s="35" t="s">
        <v>162</v>
      </c>
      <c r="CY29" s="35" t="s">
        <v>1326</v>
      </c>
      <c r="CZ29" s="35" t="s">
        <v>162</v>
      </c>
    </row>
    <row r="30" spans="1:104" ht="60" x14ac:dyDescent="0.25">
      <c r="A30" s="30" t="s">
        <v>5867</v>
      </c>
      <c r="B30" s="43">
        <f>VLOOKUP(A30,'2018 Yes Tab'!A$2:B$307,2,FALSE)</f>
        <v>8127</v>
      </c>
      <c r="C30" s="43"/>
      <c r="D30" s="30" t="s">
        <v>856</v>
      </c>
      <c r="E30" s="30" t="s">
        <v>857</v>
      </c>
      <c r="F30" s="51">
        <f>VLOOKUP(A30,Population!A64:C1007,2,FALSE)</f>
        <v>8127</v>
      </c>
      <c r="G30" s="30" t="s">
        <v>164</v>
      </c>
      <c r="H30" s="31" t="s">
        <v>528</v>
      </c>
      <c r="I30" s="31" t="s">
        <v>164</v>
      </c>
      <c r="J30" s="31" t="s">
        <v>7766</v>
      </c>
      <c r="K30" s="110">
        <v>7.03</v>
      </c>
      <c r="L30" s="44">
        <f t="shared" si="3"/>
        <v>-1.7499999999999991</v>
      </c>
      <c r="M30" s="112">
        <f t="shared" si="4"/>
        <v>-0.19931662870159444</v>
      </c>
      <c r="N30" s="110" t="str">
        <f>VLOOKUP(A30,'2018 Yes Tab'!A29:G334,7,FALSE)</f>
        <v>Cubic Foot</v>
      </c>
      <c r="O30" s="31" t="s">
        <v>614</v>
      </c>
      <c r="P30" s="31" t="s">
        <v>157</v>
      </c>
      <c r="Q30" s="31" t="s">
        <v>859</v>
      </c>
      <c r="R30" s="31" t="s">
        <v>860</v>
      </c>
      <c r="S30" s="31" t="s">
        <v>157</v>
      </c>
      <c r="T30" s="31" t="s">
        <v>157</v>
      </c>
      <c r="U30" s="31" t="s">
        <v>861</v>
      </c>
      <c r="V30" s="31" t="s">
        <v>862</v>
      </c>
      <c r="W30" s="31" t="s">
        <v>164</v>
      </c>
      <c r="X30" s="31" t="s">
        <v>7770</v>
      </c>
      <c r="Y30" s="110">
        <v>7.03</v>
      </c>
      <c r="Z30" s="44">
        <f t="shared" si="5"/>
        <v>-8.9999999999999858E-2</v>
      </c>
      <c r="AA30" s="112">
        <f t="shared" si="6"/>
        <v>-1.2640449438202228E-2</v>
      </c>
      <c r="AB30" s="31" t="s">
        <v>614</v>
      </c>
      <c r="AC30" s="31" t="s">
        <v>157</v>
      </c>
      <c r="AD30" s="31" t="s">
        <v>859</v>
      </c>
      <c r="AE30" s="31" t="s">
        <v>860</v>
      </c>
      <c r="AF30" s="31" t="s">
        <v>157</v>
      </c>
      <c r="AG30" s="31" t="s">
        <v>157</v>
      </c>
      <c r="AH30" s="31" t="s">
        <v>864</v>
      </c>
      <c r="AI30" s="31" t="s">
        <v>865</v>
      </c>
      <c r="AJ30" s="31" t="s">
        <v>157</v>
      </c>
      <c r="AK30" s="31" t="s">
        <v>157</v>
      </c>
      <c r="AL30" s="31" t="s">
        <v>866</v>
      </c>
      <c r="AM30" s="31" t="s">
        <v>157</v>
      </c>
      <c r="AN30" s="31" t="s">
        <v>867</v>
      </c>
      <c r="AO30" s="32" t="s">
        <v>868</v>
      </c>
      <c r="AP30" s="32" t="s">
        <v>410</v>
      </c>
      <c r="AQ30" s="32" t="s">
        <v>869</v>
      </c>
      <c r="AR30" s="32" t="s">
        <v>164</v>
      </c>
      <c r="AS30" s="32" t="s">
        <v>7775</v>
      </c>
      <c r="AT30" s="114">
        <v>7.97</v>
      </c>
      <c r="AU30" s="45">
        <f t="shared" si="1"/>
        <v>-1.3199999999999994</v>
      </c>
      <c r="AV30" s="116">
        <f t="shared" si="7"/>
        <v>-0.14208826695371363</v>
      </c>
      <c r="AW30" s="32" t="s">
        <v>871</v>
      </c>
      <c r="AX30" s="32" t="s">
        <v>614</v>
      </c>
      <c r="AY30" s="32" t="s">
        <v>157</v>
      </c>
      <c r="AZ30" s="32" t="s">
        <v>872</v>
      </c>
      <c r="BA30" s="32" t="s">
        <v>157</v>
      </c>
      <c r="BB30" s="32" t="s">
        <v>157</v>
      </c>
      <c r="BC30" s="32" t="s">
        <v>873</v>
      </c>
      <c r="BD30" s="32" t="s">
        <v>814</v>
      </c>
      <c r="BE30" s="32" t="s">
        <v>157</v>
      </c>
      <c r="BF30" s="32" t="s">
        <v>157</v>
      </c>
      <c r="BG30" s="32" t="s">
        <v>157</v>
      </c>
      <c r="BH30" s="32" t="s">
        <v>157</v>
      </c>
      <c r="BI30" s="32" t="s">
        <v>874</v>
      </c>
      <c r="BJ30" s="32" t="s">
        <v>164</v>
      </c>
      <c r="BK30" s="32" t="s">
        <v>7775</v>
      </c>
      <c r="BL30" s="114">
        <v>7.97</v>
      </c>
      <c r="BM30" s="45">
        <f t="shared" si="2"/>
        <v>-1.3199999999999994</v>
      </c>
      <c r="BN30" s="116">
        <f t="shared" si="8"/>
        <v>-0.14208826695371363</v>
      </c>
      <c r="BO30" s="32" t="s">
        <v>871</v>
      </c>
      <c r="BP30" s="32" t="s">
        <v>614</v>
      </c>
      <c r="BQ30" s="32" t="s">
        <v>157</v>
      </c>
      <c r="BR30" s="32" t="s">
        <v>872</v>
      </c>
      <c r="BS30" s="32" t="s">
        <v>157</v>
      </c>
      <c r="BT30" s="32" t="s">
        <v>157</v>
      </c>
      <c r="BU30" s="32" t="s">
        <v>875</v>
      </c>
      <c r="BV30" s="32" t="s">
        <v>814</v>
      </c>
      <c r="BW30" s="32" t="s">
        <v>157</v>
      </c>
      <c r="BX30" s="32" t="s">
        <v>157</v>
      </c>
      <c r="BY30" s="32" t="s">
        <v>157</v>
      </c>
      <c r="BZ30" s="32" t="s">
        <v>157</v>
      </c>
      <c r="CA30" s="33" t="s">
        <v>164</v>
      </c>
      <c r="CB30" s="33" t="s">
        <v>876</v>
      </c>
      <c r="CC30" s="117" t="str">
        <f>VLOOKUP(A30,'2018 Yes Tab'!A29:BK334,63,FALSE)</f>
        <v>9.00/quarter</v>
      </c>
      <c r="CD30" s="46" t="s">
        <v>340</v>
      </c>
      <c r="CE30" s="119">
        <v>0</v>
      </c>
      <c r="CF30" s="33"/>
      <c r="CG30" s="117"/>
      <c r="CH30" s="46"/>
      <c r="CI30" s="119"/>
      <c r="CJ30" s="33" t="s">
        <v>775</v>
      </c>
      <c r="CK30" s="33" t="s">
        <v>878</v>
      </c>
      <c r="CL30" s="33" t="s">
        <v>157</v>
      </c>
      <c r="CM30" s="33" t="s">
        <v>157</v>
      </c>
      <c r="CN30" s="34" t="s">
        <v>162</v>
      </c>
      <c r="CO30" s="34" t="s">
        <v>157</v>
      </c>
      <c r="CP30" s="118">
        <f>VLOOKUP(A30,'2018 Yes Tab'!A29:BR334,70,FALSE)</f>
        <v>0</v>
      </c>
      <c r="CQ30" s="47"/>
      <c r="CR30" s="120"/>
      <c r="CS30" s="34" t="s">
        <v>162</v>
      </c>
      <c r="CT30" s="34" t="s">
        <v>157</v>
      </c>
      <c r="CU30" s="118">
        <f>VLOOKUP(A30,'2018 Yes Tab'!A29:BT334,72,FALSE)</f>
        <v>0</v>
      </c>
      <c r="CV30" s="47"/>
      <c r="CW30" s="120"/>
      <c r="CX30" s="35" t="s">
        <v>879</v>
      </c>
      <c r="CY30" s="35" t="s">
        <v>580</v>
      </c>
      <c r="CZ30" s="35" t="s">
        <v>580</v>
      </c>
    </row>
    <row r="31" spans="1:104" ht="45" x14ac:dyDescent="0.25">
      <c r="A31" s="30" t="s">
        <v>2513</v>
      </c>
      <c r="B31" s="43">
        <f>VLOOKUP(A31,'2018 Yes Tab'!A$2:B$307,2,FALSE)</f>
        <v>264</v>
      </c>
      <c r="C31" s="43"/>
      <c r="D31" s="30" t="s">
        <v>2514</v>
      </c>
      <c r="E31" s="30" t="s">
        <v>2515</v>
      </c>
      <c r="F31" s="51">
        <f>VLOOKUP(A31,Population!A66:C1009,2,FALSE)</f>
        <v>264</v>
      </c>
      <c r="G31" s="30" t="s">
        <v>164</v>
      </c>
      <c r="H31" s="31" t="s">
        <v>1811</v>
      </c>
      <c r="I31" s="31" t="s">
        <v>164</v>
      </c>
      <c r="J31" s="31" t="s">
        <v>2516</v>
      </c>
      <c r="K31" s="110">
        <v>18</v>
      </c>
      <c r="L31" s="44">
        <f t="shared" si="3"/>
        <v>-1.1999999999999993</v>
      </c>
      <c r="M31" s="112">
        <f t="shared" si="4"/>
        <v>-6.2499999999999965E-2</v>
      </c>
      <c r="N31" s="110" t="str">
        <f>VLOOKUP(A31,'2018 Yes Tab'!A30:G335,7,FALSE)</f>
        <v>Gallons</v>
      </c>
      <c r="O31" s="31" t="s">
        <v>233</v>
      </c>
      <c r="P31" s="31" t="s">
        <v>157</v>
      </c>
      <c r="Q31" s="31" t="s">
        <v>244</v>
      </c>
      <c r="R31" s="31" t="s">
        <v>2517</v>
      </c>
      <c r="S31" s="31" t="s">
        <v>157</v>
      </c>
      <c r="T31" s="31" t="s">
        <v>157</v>
      </c>
      <c r="U31" s="31" t="s">
        <v>157</v>
      </c>
      <c r="V31" s="31" t="s">
        <v>217</v>
      </c>
      <c r="W31" s="31" t="s">
        <v>164</v>
      </c>
      <c r="X31" s="31"/>
      <c r="Y31" s="110"/>
      <c r="Z31" s="44"/>
      <c r="AA31" s="112"/>
      <c r="AB31" s="31" t="s">
        <v>233</v>
      </c>
      <c r="AC31" s="31" t="s">
        <v>157</v>
      </c>
      <c r="AD31" s="31" t="s">
        <v>244</v>
      </c>
      <c r="AE31" s="31" t="s">
        <v>2517</v>
      </c>
      <c r="AF31" s="31" t="s">
        <v>157</v>
      </c>
      <c r="AG31" s="31" t="s">
        <v>157</v>
      </c>
      <c r="AH31" s="31" t="s">
        <v>157</v>
      </c>
      <c r="AI31" s="31" t="s">
        <v>259</v>
      </c>
      <c r="AJ31" s="31" t="s">
        <v>157</v>
      </c>
      <c r="AK31" s="31" t="s">
        <v>157</v>
      </c>
      <c r="AL31" s="31" t="s">
        <v>157</v>
      </c>
      <c r="AM31" s="31" t="s">
        <v>157</v>
      </c>
      <c r="AN31" s="31" t="s">
        <v>157</v>
      </c>
      <c r="AO31" s="32" t="s">
        <v>1811</v>
      </c>
      <c r="AP31" s="32" t="s">
        <v>217</v>
      </c>
      <c r="AQ31" s="32" t="s">
        <v>436</v>
      </c>
      <c r="AR31" s="32" t="s">
        <v>164</v>
      </c>
      <c r="AS31" s="32" t="s">
        <v>436</v>
      </c>
      <c r="AT31" s="114">
        <f>VLOOKUP(A31,'2018 Yes Tab'!A30:AH335,34,FALSE)</f>
        <v>36.549999999999997</v>
      </c>
      <c r="AU31" s="45">
        <f t="shared" si="1"/>
        <v>0</v>
      </c>
      <c r="AV31" s="116">
        <f t="shared" si="7"/>
        <v>0</v>
      </c>
      <c r="AW31" s="32" t="s">
        <v>2518</v>
      </c>
      <c r="AX31" s="32" t="s">
        <v>167</v>
      </c>
      <c r="AY31" s="32" t="s">
        <v>2519</v>
      </c>
      <c r="AZ31" s="32" t="s">
        <v>340</v>
      </c>
      <c r="BA31" s="32" t="s">
        <v>157</v>
      </c>
      <c r="BB31" s="32" t="s">
        <v>157</v>
      </c>
      <c r="BC31" s="32" t="s">
        <v>157</v>
      </c>
      <c r="BD31" s="32" t="s">
        <v>247</v>
      </c>
      <c r="BE31" s="32" t="s">
        <v>157</v>
      </c>
      <c r="BF31" s="32" t="s">
        <v>2520</v>
      </c>
      <c r="BG31" s="32" t="s">
        <v>157</v>
      </c>
      <c r="BH31" s="32" t="s">
        <v>157</v>
      </c>
      <c r="BI31" s="32" t="s">
        <v>436</v>
      </c>
      <c r="BJ31" s="32" t="s">
        <v>164</v>
      </c>
      <c r="BK31" s="32" t="s">
        <v>436</v>
      </c>
      <c r="BL31" s="114">
        <f>VLOOKUP(A31,'2018 Yes Tab'!A30:AW335,49,FALSE)</f>
        <v>36.549999999999997</v>
      </c>
      <c r="BM31" s="45">
        <f t="shared" si="2"/>
        <v>0</v>
      </c>
      <c r="BN31" s="116">
        <f t="shared" si="8"/>
        <v>0</v>
      </c>
      <c r="BO31" s="32" t="s">
        <v>2518</v>
      </c>
      <c r="BP31" s="32" t="s">
        <v>167</v>
      </c>
      <c r="BQ31" s="32" t="s">
        <v>2519</v>
      </c>
      <c r="BR31" s="32" t="s">
        <v>436</v>
      </c>
      <c r="BS31" s="32" t="s">
        <v>157</v>
      </c>
      <c r="BT31" s="32" t="s">
        <v>157</v>
      </c>
      <c r="BU31" s="32" t="s">
        <v>157</v>
      </c>
      <c r="BV31" s="32" t="s">
        <v>157</v>
      </c>
      <c r="BW31" s="32" t="s">
        <v>157</v>
      </c>
      <c r="BX31" s="32" t="s">
        <v>157</v>
      </c>
      <c r="BY31" s="32" t="s">
        <v>157</v>
      </c>
      <c r="BZ31" s="32" t="s">
        <v>157</v>
      </c>
      <c r="CA31" s="33" t="s">
        <v>162</v>
      </c>
      <c r="CB31" s="33" t="s">
        <v>157</v>
      </c>
      <c r="CC31" s="117">
        <f>VLOOKUP(A31,'2018 Yes Tab'!A30:BK335,63,FALSE)</f>
        <v>0</v>
      </c>
      <c r="CD31" s="46"/>
      <c r="CE31" s="119"/>
      <c r="CF31" s="33" t="s">
        <v>157</v>
      </c>
      <c r="CG31" s="117">
        <f>VLOOKUP(A31,'2018 Yes Tab'!A30:BL335,64,FALSE)</f>
        <v>0</v>
      </c>
      <c r="CH31" s="46"/>
      <c r="CI31" s="119"/>
      <c r="CJ31" s="33" t="s">
        <v>157</v>
      </c>
      <c r="CK31" s="33" t="s">
        <v>157</v>
      </c>
      <c r="CL31" s="33" t="s">
        <v>157</v>
      </c>
      <c r="CM31" s="33" t="s">
        <v>157</v>
      </c>
      <c r="CN31" s="34" t="s">
        <v>164</v>
      </c>
      <c r="CO31" s="34" t="s">
        <v>470</v>
      </c>
      <c r="CP31" s="118">
        <f>VLOOKUP(A31,'2018 Yes Tab'!A30:BR335,70,FALSE)</f>
        <v>10</v>
      </c>
      <c r="CQ31" s="47">
        <f t="shared" si="15"/>
        <v>0</v>
      </c>
      <c r="CR31" s="120">
        <f t="shared" si="16"/>
        <v>0</v>
      </c>
      <c r="CS31" s="34" t="s">
        <v>162</v>
      </c>
      <c r="CT31" s="34" t="s">
        <v>157</v>
      </c>
      <c r="CU31" s="118">
        <f>VLOOKUP(A31,'2018 Yes Tab'!A30:BT335,72,FALSE)</f>
        <v>0</v>
      </c>
      <c r="CV31" s="47"/>
      <c r="CW31" s="120"/>
      <c r="CX31" s="35" t="s">
        <v>2521</v>
      </c>
      <c r="CY31" s="35" t="s">
        <v>2522</v>
      </c>
      <c r="CZ31" s="35" t="s">
        <v>162</v>
      </c>
    </row>
    <row r="32" spans="1:104" ht="30" x14ac:dyDescent="0.25">
      <c r="A32" s="30" t="s">
        <v>5874</v>
      </c>
      <c r="B32" s="43">
        <f>VLOOKUP(A32,'2018 Yes Tab'!A$2:B$307,2,FALSE)</f>
        <v>330</v>
      </c>
      <c r="C32" s="43"/>
      <c r="D32" s="30" t="s">
        <v>1467</v>
      </c>
      <c r="E32" s="30" t="s">
        <v>1468</v>
      </c>
      <c r="F32" s="51">
        <f>VLOOKUP(A32,Population!A68:C1011,2,FALSE)</f>
        <v>330</v>
      </c>
      <c r="G32" s="30" t="s">
        <v>164</v>
      </c>
      <c r="H32" s="31" t="s">
        <v>455</v>
      </c>
      <c r="I32" s="31" t="s">
        <v>164</v>
      </c>
      <c r="J32" s="31" t="s">
        <v>1469</v>
      </c>
      <c r="K32" s="110">
        <f>VLOOKUP(A32,'2018 Yes Tab'!A31:F336,6,FALSE)</f>
        <v>29.25</v>
      </c>
      <c r="L32" s="44">
        <f t="shared" si="3"/>
        <v>-2.25</v>
      </c>
      <c r="M32" s="112">
        <f t="shared" si="4"/>
        <v>-7.1428571428571425E-2</v>
      </c>
      <c r="N32" s="110" t="str">
        <f>VLOOKUP(A32,'2018 Yes Tab'!A31:G336,7,FALSE)</f>
        <v>Gallons</v>
      </c>
      <c r="O32" s="31" t="s">
        <v>233</v>
      </c>
      <c r="P32" s="31" t="s">
        <v>157</v>
      </c>
      <c r="Q32" s="31" t="s">
        <v>503</v>
      </c>
      <c r="R32" s="31" t="s">
        <v>157</v>
      </c>
      <c r="S32" s="31" t="s">
        <v>1470</v>
      </c>
      <c r="T32" s="31" t="s">
        <v>470</v>
      </c>
      <c r="U32" s="31" t="s">
        <v>157</v>
      </c>
      <c r="V32" s="31" t="s">
        <v>261</v>
      </c>
      <c r="W32" s="31" t="s">
        <v>164</v>
      </c>
      <c r="X32" s="31" t="s">
        <v>1469</v>
      </c>
      <c r="Y32" s="110">
        <f>VLOOKUP(A32,'2018 Yes Tab'!A31:P336,16,FALSE)</f>
        <v>0</v>
      </c>
      <c r="Z32" s="44"/>
      <c r="AA32" s="112"/>
      <c r="AB32" s="31" t="s">
        <v>233</v>
      </c>
      <c r="AC32" s="31" t="s">
        <v>157</v>
      </c>
      <c r="AD32" s="31" t="s">
        <v>503</v>
      </c>
      <c r="AE32" s="31" t="s">
        <v>157</v>
      </c>
      <c r="AF32" s="31" t="s">
        <v>157</v>
      </c>
      <c r="AG32" s="31" t="s">
        <v>157</v>
      </c>
      <c r="AH32" s="31" t="s">
        <v>1471</v>
      </c>
      <c r="AI32" s="31" t="s">
        <v>157</v>
      </c>
      <c r="AJ32" s="31" t="s">
        <v>157</v>
      </c>
      <c r="AK32" s="31" t="s">
        <v>157</v>
      </c>
      <c r="AL32" s="31" t="s">
        <v>157</v>
      </c>
      <c r="AM32" s="31" t="s">
        <v>157</v>
      </c>
      <c r="AN32" s="31" t="s">
        <v>157</v>
      </c>
      <c r="AO32" s="32" t="s">
        <v>1472</v>
      </c>
      <c r="AP32" s="32" t="s">
        <v>261</v>
      </c>
      <c r="AQ32" s="32" t="s">
        <v>157</v>
      </c>
      <c r="AR32" s="32" t="s">
        <v>164</v>
      </c>
      <c r="AS32" s="32" t="s">
        <v>660</v>
      </c>
      <c r="AT32" s="114">
        <f>VLOOKUP(A32,'2018 Yes Tab'!A31:AH336,34,FALSE)</f>
        <v>15.75</v>
      </c>
      <c r="AU32" s="45">
        <f t="shared" si="1"/>
        <v>-0.75</v>
      </c>
      <c r="AV32" s="116">
        <f t="shared" si="7"/>
        <v>-4.5454545454545456E-2</v>
      </c>
      <c r="AW32" s="32" t="s">
        <v>503</v>
      </c>
      <c r="AX32" s="32" t="s">
        <v>233</v>
      </c>
      <c r="AY32" s="32" t="s">
        <v>157</v>
      </c>
      <c r="AZ32" s="32" t="s">
        <v>157</v>
      </c>
      <c r="BA32" s="32" t="s">
        <v>157</v>
      </c>
      <c r="BB32" s="32" t="s">
        <v>157</v>
      </c>
      <c r="BC32" s="32" t="s">
        <v>1473</v>
      </c>
      <c r="BD32" s="32" t="s">
        <v>259</v>
      </c>
      <c r="BE32" s="32" t="s">
        <v>157</v>
      </c>
      <c r="BF32" s="32" t="s">
        <v>157</v>
      </c>
      <c r="BG32" s="32" t="s">
        <v>157</v>
      </c>
      <c r="BH32" s="32" t="s">
        <v>157</v>
      </c>
      <c r="BI32" s="32" t="s">
        <v>660</v>
      </c>
      <c r="BJ32" s="32" t="s">
        <v>164</v>
      </c>
      <c r="BK32" s="32"/>
      <c r="BL32" s="114"/>
      <c r="BM32" s="45">
        <f t="shared" si="2"/>
        <v>0</v>
      </c>
      <c r="BN32" s="116"/>
      <c r="BO32" s="32" t="s">
        <v>503</v>
      </c>
      <c r="BP32" s="32" t="s">
        <v>233</v>
      </c>
      <c r="BQ32" s="32" t="s">
        <v>157</v>
      </c>
      <c r="BR32" s="32" t="s">
        <v>157</v>
      </c>
      <c r="BS32" s="32" t="s">
        <v>157</v>
      </c>
      <c r="BT32" s="32" t="s">
        <v>157</v>
      </c>
      <c r="BU32" s="32" t="s">
        <v>157</v>
      </c>
      <c r="BV32" s="32" t="s">
        <v>259</v>
      </c>
      <c r="BW32" s="32" t="s">
        <v>157</v>
      </c>
      <c r="BX32" s="32" t="s">
        <v>157</v>
      </c>
      <c r="BY32" s="32" t="s">
        <v>157</v>
      </c>
      <c r="BZ32" s="32" t="s">
        <v>157</v>
      </c>
      <c r="CA32" s="33" t="s">
        <v>162</v>
      </c>
      <c r="CB32" s="33" t="s">
        <v>157</v>
      </c>
      <c r="CC32" s="117">
        <f>VLOOKUP(A32,'2018 Yes Tab'!A31:BK336,63,FALSE)</f>
        <v>0</v>
      </c>
      <c r="CD32" s="46"/>
      <c r="CE32" s="119"/>
      <c r="CF32" s="33" t="s">
        <v>157</v>
      </c>
      <c r="CG32" s="117">
        <f>VLOOKUP(A32,'2018 Yes Tab'!A31:BL336,64,FALSE)</f>
        <v>0</v>
      </c>
      <c r="CH32" s="46"/>
      <c r="CI32" s="119"/>
      <c r="CJ32" s="33" t="s">
        <v>157</v>
      </c>
      <c r="CK32" s="33" t="s">
        <v>157</v>
      </c>
      <c r="CL32" s="33" t="s">
        <v>157</v>
      </c>
      <c r="CM32" s="33" t="s">
        <v>157</v>
      </c>
      <c r="CN32" s="34" t="s">
        <v>162</v>
      </c>
      <c r="CO32" s="34" t="s">
        <v>157</v>
      </c>
      <c r="CP32" s="118">
        <f>VLOOKUP(A32,'2018 Yes Tab'!A31:BR336,70,FALSE)</f>
        <v>0</v>
      </c>
      <c r="CQ32" s="47"/>
      <c r="CR32" s="120"/>
      <c r="CS32" s="34" t="s">
        <v>162</v>
      </c>
      <c r="CT32" s="34" t="s">
        <v>157</v>
      </c>
      <c r="CU32" s="118">
        <f>VLOOKUP(A32,'2018 Yes Tab'!A31:BT336,72,FALSE)</f>
        <v>0</v>
      </c>
      <c r="CV32" s="47"/>
      <c r="CW32" s="120"/>
      <c r="CX32" s="35" t="s">
        <v>1474</v>
      </c>
      <c r="CY32" s="35" t="s">
        <v>1475</v>
      </c>
      <c r="CZ32" s="35" t="s">
        <v>1476</v>
      </c>
    </row>
    <row r="33" spans="1:104" ht="75" x14ac:dyDescent="0.25">
      <c r="A33" s="30" t="s">
        <v>519</v>
      </c>
      <c r="B33" s="43">
        <f>VLOOKUP(A33,'2018 Yes Tab'!A$2:B$307,2,FALSE)</f>
        <v>577</v>
      </c>
      <c r="C33" s="43"/>
      <c r="D33" s="30" t="s">
        <v>520</v>
      </c>
      <c r="E33" s="30" t="s">
        <v>521</v>
      </c>
      <c r="F33" s="51">
        <f>VLOOKUP(A33,Population!A69:C1012,2,FALSE)</f>
        <v>577</v>
      </c>
      <c r="G33" s="30" t="s">
        <v>164</v>
      </c>
      <c r="H33" s="31" t="s">
        <v>522</v>
      </c>
      <c r="I33" s="31" t="s">
        <v>164</v>
      </c>
      <c r="J33" s="31" t="s">
        <v>523</v>
      </c>
      <c r="K33" s="110">
        <f>VLOOKUP(A33,'2018 Yes Tab'!A32:F337,6,FALSE)</f>
        <v>33</v>
      </c>
      <c r="L33" s="44">
        <f t="shared" si="3"/>
        <v>0</v>
      </c>
      <c r="M33" s="112">
        <f t="shared" si="4"/>
        <v>0</v>
      </c>
      <c r="N33" s="110" t="str">
        <f>VLOOKUP(A33,'2018 Yes Tab'!A32:G337,7,FALSE)</f>
        <v>Gallons</v>
      </c>
      <c r="O33" s="31" t="s">
        <v>233</v>
      </c>
      <c r="P33" s="31" t="s">
        <v>157</v>
      </c>
      <c r="Q33" s="31" t="s">
        <v>524</v>
      </c>
      <c r="R33" s="31" t="s">
        <v>525</v>
      </c>
      <c r="S33" s="31" t="s">
        <v>526</v>
      </c>
      <c r="T33" s="31" t="s">
        <v>527</v>
      </c>
      <c r="U33" s="31" t="s">
        <v>157</v>
      </c>
      <c r="V33" s="31" t="s">
        <v>328</v>
      </c>
      <c r="W33" s="31" t="s">
        <v>164</v>
      </c>
      <c r="X33" s="31" t="s">
        <v>523</v>
      </c>
      <c r="Y33" s="110">
        <f>VLOOKUP(A33,'2018 Yes Tab'!A32:P337,16,FALSE)</f>
        <v>33</v>
      </c>
      <c r="Z33" s="44">
        <f t="shared" si="5"/>
        <v>0</v>
      </c>
      <c r="AA33" s="112">
        <f t="shared" si="6"/>
        <v>0</v>
      </c>
      <c r="AB33" s="31" t="s">
        <v>233</v>
      </c>
      <c r="AC33" s="31" t="s">
        <v>157</v>
      </c>
      <c r="AD33" s="31" t="s">
        <v>528</v>
      </c>
      <c r="AE33" s="31" t="s">
        <v>525</v>
      </c>
      <c r="AF33" s="31" t="s">
        <v>529</v>
      </c>
      <c r="AG33" s="31" t="s">
        <v>530</v>
      </c>
      <c r="AH33" s="31" t="s">
        <v>157</v>
      </c>
      <c r="AI33" s="31" t="s">
        <v>259</v>
      </c>
      <c r="AJ33" s="31" t="s">
        <v>157</v>
      </c>
      <c r="AK33" s="31" t="s">
        <v>157</v>
      </c>
      <c r="AL33" s="31" t="s">
        <v>157</v>
      </c>
      <c r="AM33" s="31" t="s">
        <v>157</v>
      </c>
      <c r="AN33" s="31" t="s">
        <v>531</v>
      </c>
      <c r="AO33" s="32" t="s">
        <v>522</v>
      </c>
      <c r="AP33" s="32" t="s">
        <v>328</v>
      </c>
      <c r="AQ33" s="32" t="s">
        <v>532</v>
      </c>
      <c r="AR33" s="32" t="s">
        <v>162</v>
      </c>
      <c r="AS33" s="32" t="s">
        <v>157</v>
      </c>
      <c r="AT33" s="114">
        <f>VLOOKUP(A33,'2018 Yes Tab'!A32:AH337,34,FALSE)</f>
        <v>15</v>
      </c>
      <c r="AU33" s="45"/>
      <c r="AV33" s="116"/>
      <c r="AW33" s="32" t="s">
        <v>157</v>
      </c>
      <c r="AX33" s="32" t="s">
        <v>157</v>
      </c>
      <c r="AY33" s="32" t="s">
        <v>157</v>
      </c>
      <c r="AZ33" s="32" t="s">
        <v>157</v>
      </c>
      <c r="BA33" s="32" t="s">
        <v>157</v>
      </c>
      <c r="BB33" s="32" t="s">
        <v>157</v>
      </c>
      <c r="BC33" s="32" t="s">
        <v>157</v>
      </c>
      <c r="BD33" s="32" t="s">
        <v>259</v>
      </c>
      <c r="BE33" s="32" t="s">
        <v>157</v>
      </c>
      <c r="BF33" s="32" t="s">
        <v>157</v>
      </c>
      <c r="BG33" s="32" t="s">
        <v>157</v>
      </c>
      <c r="BH33" s="32" t="s">
        <v>157</v>
      </c>
      <c r="BI33" s="32" t="s">
        <v>533</v>
      </c>
      <c r="BJ33" s="32" t="s">
        <v>162</v>
      </c>
      <c r="BK33" s="32"/>
      <c r="BL33" s="114"/>
      <c r="BM33" s="45">
        <f t="shared" si="2"/>
        <v>0</v>
      </c>
      <c r="BN33" s="116"/>
      <c r="BO33" s="32" t="s">
        <v>157</v>
      </c>
      <c r="BP33" s="32" t="s">
        <v>157</v>
      </c>
      <c r="BQ33" s="32" t="s">
        <v>157</v>
      </c>
      <c r="BR33" s="32" t="s">
        <v>157</v>
      </c>
      <c r="BS33" s="32" t="s">
        <v>157</v>
      </c>
      <c r="BT33" s="32" t="s">
        <v>157</v>
      </c>
      <c r="BU33" s="32" t="s">
        <v>157</v>
      </c>
      <c r="BV33" s="32" t="s">
        <v>259</v>
      </c>
      <c r="BW33" s="32" t="s">
        <v>157</v>
      </c>
      <c r="BX33" s="32" t="s">
        <v>157</v>
      </c>
      <c r="BY33" s="32" t="s">
        <v>157</v>
      </c>
      <c r="BZ33" s="32" t="s">
        <v>157</v>
      </c>
      <c r="CA33" s="33" t="s">
        <v>162</v>
      </c>
      <c r="CB33" s="33" t="s">
        <v>157</v>
      </c>
      <c r="CC33" s="117">
        <f>VLOOKUP(A33,'2018 Yes Tab'!A32:BK337,63,FALSE)</f>
        <v>0</v>
      </c>
      <c r="CD33" s="46"/>
      <c r="CE33" s="119"/>
      <c r="CF33" s="33" t="s">
        <v>157</v>
      </c>
      <c r="CG33" s="117">
        <f>VLOOKUP(A33,'2018 Yes Tab'!A32:BL337,64,FALSE)</f>
        <v>0</v>
      </c>
      <c r="CH33" s="46"/>
      <c r="CI33" s="119"/>
      <c r="CJ33" s="33" t="s">
        <v>157</v>
      </c>
      <c r="CK33" s="33" t="s">
        <v>157</v>
      </c>
      <c r="CL33" s="33" t="s">
        <v>157</v>
      </c>
      <c r="CM33" s="33" t="s">
        <v>157</v>
      </c>
      <c r="CN33" s="34" t="s">
        <v>162</v>
      </c>
      <c r="CO33" s="34" t="s">
        <v>157</v>
      </c>
      <c r="CP33" s="118">
        <f>VLOOKUP(A33,'2018 Yes Tab'!A32:BR337,70,FALSE)</f>
        <v>0</v>
      </c>
      <c r="CQ33" s="47"/>
      <c r="CR33" s="120"/>
      <c r="CS33" s="34" t="s">
        <v>162</v>
      </c>
      <c r="CT33" s="34" t="s">
        <v>157</v>
      </c>
      <c r="CU33" s="118">
        <f>VLOOKUP(A33,'2018 Yes Tab'!A32:BT337,72,FALSE)</f>
        <v>0</v>
      </c>
      <c r="CV33" s="47"/>
      <c r="CW33" s="120"/>
      <c r="CX33" s="35" t="s">
        <v>162</v>
      </c>
      <c r="CY33" s="35" t="s">
        <v>534</v>
      </c>
      <c r="CZ33" s="35" t="s">
        <v>535</v>
      </c>
    </row>
    <row r="34" spans="1:104" ht="45" x14ac:dyDescent="0.25">
      <c r="A34" s="30" t="s">
        <v>292</v>
      </c>
      <c r="B34" s="43">
        <f>VLOOKUP(A34,'2018 Yes Tab'!A$2:B$307,2,FALSE)</f>
        <v>1832</v>
      </c>
      <c r="C34" s="43"/>
      <c r="D34" s="30" t="s">
        <v>293</v>
      </c>
      <c r="E34" s="30" t="s">
        <v>294</v>
      </c>
      <c r="F34" s="51">
        <f>VLOOKUP(A34,Population!A74:C1017,2,FALSE)</f>
        <v>1832</v>
      </c>
      <c r="G34" s="30" t="s">
        <v>164</v>
      </c>
      <c r="H34" s="31" t="s">
        <v>295</v>
      </c>
      <c r="I34" s="31" t="s">
        <v>164</v>
      </c>
      <c r="J34" s="31" t="s">
        <v>296</v>
      </c>
      <c r="K34" s="110">
        <f>VLOOKUP(A34,'2018 Yes Tab'!A33:F338,6,FALSE)</f>
        <v>18.54</v>
      </c>
      <c r="L34" s="44">
        <f t="shared" si="3"/>
        <v>-0.37000000000000099</v>
      </c>
      <c r="M34" s="112">
        <f t="shared" si="4"/>
        <v>-1.9566367001586513E-2</v>
      </c>
      <c r="N34" s="110" t="str">
        <f>VLOOKUP(A34,'2018 Yes Tab'!A33:G338,7,FALSE)</f>
        <v>Gallons</v>
      </c>
      <c r="O34" s="31" t="s">
        <v>233</v>
      </c>
      <c r="P34" s="31" t="s">
        <v>157</v>
      </c>
      <c r="Q34" s="31" t="s">
        <v>297</v>
      </c>
      <c r="R34" s="31" t="s">
        <v>298</v>
      </c>
      <c r="S34" s="31" t="s">
        <v>299</v>
      </c>
      <c r="T34" s="31" t="s">
        <v>300</v>
      </c>
      <c r="U34" s="31" t="s">
        <v>157</v>
      </c>
      <c r="V34" s="31" t="s">
        <v>301</v>
      </c>
      <c r="W34" s="31" t="s">
        <v>162</v>
      </c>
      <c r="X34" s="31" t="s">
        <v>157</v>
      </c>
      <c r="Y34" s="110">
        <f>VLOOKUP(A34,'2018 Yes Tab'!A33:P338,16,FALSE)</f>
        <v>18.54</v>
      </c>
      <c r="Z34" s="44"/>
      <c r="AA34" s="112"/>
      <c r="AB34" s="31" t="s">
        <v>157</v>
      </c>
      <c r="AC34" s="31" t="s">
        <v>157</v>
      </c>
      <c r="AD34" s="31" t="s">
        <v>157</v>
      </c>
      <c r="AE34" s="31" t="s">
        <v>157</v>
      </c>
      <c r="AF34" s="31" t="s">
        <v>302</v>
      </c>
      <c r="AG34" s="31" t="s">
        <v>303</v>
      </c>
      <c r="AH34" s="31" t="s">
        <v>157</v>
      </c>
      <c r="AI34" s="31" t="s">
        <v>259</v>
      </c>
      <c r="AJ34" s="31" t="s">
        <v>157</v>
      </c>
      <c r="AK34" s="31" t="s">
        <v>157</v>
      </c>
      <c r="AL34" s="31" t="s">
        <v>157</v>
      </c>
      <c r="AM34" s="31" t="s">
        <v>157</v>
      </c>
      <c r="AN34" s="31" t="s">
        <v>157</v>
      </c>
      <c r="AO34" s="32" t="s">
        <v>295</v>
      </c>
      <c r="AP34" s="32" t="s">
        <v>301</v>
      </c>
      <c r="AQ34" s="32" t="s">
        <v>304</v>
      </c>
      <c r="AR34" s="32" t="s">
        <v>164</v>
      </c>
      <c r="AS34" s="32" t="s">
        <v>305</v>
      </c>
      <c r="AT34" s="114">
        <f>VLOOKUP(A34,'2018 Yes Tab'!A33:AH338,34,FALSE)</f>
        <v>45.09</v>
      </c>
      <c r="AU34" s="45">
        <f t="shared" si="1"/>
        <v>-0.90999999999999659</v>
      </c>
      <c r="AV34" s="116">
        <f t="shared" si="7"/>
        <v>-1.9782608695652099E-2</v>
      </c>
      <c r="AW34" s="32" t="s">
        <v>273</v>
      </c>
      <c r="AX34" s="32" t="s">
        <v>233</v>
      </c>
      <c r="AY34" s="32" t="s">
        <v>157</v>
      </c>
      <c r="AZ34" s="32" t="s">
        <v>306</v>
      </c>
      <c r="BA34" s="32" t="s">
        <v>157</v>
      </c>
      <c r="BB34" s="32" t="s">
        <v>157</v>
      </c>
      <c r="BC34" s="32" t="s">
        <v>157</v>
      </c>
      <c r="BD34" s="32" t="s">
        <v>259</v>
      </c>
      <c r="BE34" s="32" t="s">
        <v>157</v>
      </c>
      <c r="BF34" s="32" t="s">
        <v>157</v>
      </c>
      <c r="BG34" s="32" t="s">
        <v>157</v>
      </c>
      <c r="BH34" s="32" t="s">
        <v>157</v>
      </c>
      <c r="BI34" s="32" t="s">
        <v>304</v>
      </c>
      <c r="BJ34" s="32" t="s">
        <v>162</v>
      </c>
      <c r="BK34" s="32"/>
      <c r="BL34" s="114"/>
      <c r="BM34" s="45">
        <f t="shared" si="2"/>
        <v>0</v>
      </c>
      <c r="BN34" s="116"/>
      <c r="BO34" s="32" t="s">
        <v>157</v>
      </c>
      <c r="BP34" s="32" t="s">
        <v>157</v>
      </c>
      <c r="BQ34" s="32" t="s">
        <v>157</v>
      </c>
      <c r="BR34" s="32" t="s">
        <v>157</v>
      </c>
      <c r="BS34" s="32" t="s">
        <v>157</v>
      </c>
      <c r="BT34" s="32" t="s">
        <v>157</v>
      </c>
      <c r="BU34" s="32" t="s">
        <v>157</v>
      </c>
      <c r="BV34" s="32" t="s">
        <v>157</v>
      </c>
      <c r="BW34" s="32" t="s">
        <v>157</v>
      </c>
      <c r="BX34" s="32" t="s">
        <v>157</v>
      </c>
      <c r="BY34" s="32" t="s">
        <v>157</v>
      </c>
      <c r="BZ34" s="32" t="s">
        <v>157</v>
      </c>
      <c r="CA34" s="33" t="s">
        <v>210</v>
      </c>
      <c r="CB34" s="33" t="s">
        <v>157</v>
      </c>
      <c r="CC34" s="117">
        <f>VLOOKUP(A34,'2018 Yes Tab'!A33:BK338,63,FALSE)</f>
        <v>0</v>
      </c>
      <c r="CD34" s="46"/>
      <c r="CE34" s="119"/>
      <c r="CF34" s="33" t="s">
        <v>157</v>
      </c>
      <c r="CG34" s="117">
        <f>VLOOKUP(A34,'2018 Yes Tab'!A33:BL338,64,FALSE)</f>
        <v>0</v>
      </c>
      <c r="CH34" s="46"/>
      <c r="CI34" s="119"/>
      <c r="CJ34" s="33" t="s">
        <v>157</v>
      </c>
      <c r="CK34" s="33" t="s">
        <v>157</v>
      </c>
      <c r="CL34" s="33" t="s">
        <v>157</v>
      </c>
      <c r="CM34" s="33" t="s">
        <v>157</v>
      </c>
      <c r="CN34" s="34" t="s">
        <v>162</v>
      </c>
      <c r="CO34" s="34" t="s">
        <v>157</v>
      </c>
      <c r="CP34" s="118">
        <f>VLOOKUP(A34,'2018 Yes Tab'!A33:BR338,70,FALSE)</f>
        <v>0</v>
      </c>
      <c r="CQ34" s="47"/>
      <c r="CR34" s="120"/>
      <c r="CS34" s="34" t="s">
        <v>162</v>
      </c>
      <c r="CT34" s="34" t="s">
        <v>157</v>
      </c>
      <c r="CU34" s="118">
        <f>VLOOKUP(A34,'2018 Yes Tab'!A33:BT338,72,FALSE)</f>
        <v>0</v>
      </c>
      <c r="CV34" s="47"/>
      <c r="CW34" s="120"/>
      <c r="CX34" s="35" t="s">
        <v>307</v>
      </c>
      <c r="CY34" s="35" t="s">
        <v>308</v>
      </c>
      <c r="CZ34" s="35" t="s">
        <v>157</v>
      </c>
    </row>
    <row r="35" spans="1:104" ht="45" x14ac:dyDescent="0.25">
      <c r="A35" s="30" t="s">
        <v>5952</v>
      </c>
      <c r="B35" s="43">
        <f>VLOOKUP(A35,'2018 Yes Tab'!A$2:B$307,2,FALSE)</f>
        <v>1450</v>
      </c>
      <c r="C35" s="43"/>
      <c r="D35" s="30" t="s">
        <v>5959</v>
      </c>
      <c r="E35" s="30" t="s">
        <v>5960</v>
      </c>
      <c r="F35" s="51">
        <f>VLOOKUP(A35,Population!A77:C1020,2,FALSE)</f>
        <v>1450</v>
      </c>
      <c r="G35" s="30" t="s">
        <v>164</v>
      </c>
      <c r="H35" s="31" t="s">
        <v>1174</v>
      </c>
      <c r="I35" s="31" t="s">
        <v>164</v>
      </c>
      <c r="J35" s="31" t="s">
        <v>1175</v>
      </c>
      <c r="K35" s="110">
        <f>VLOOKUP(A35,'2018 Yes Tab'!A34:F339,6,FALSE)</f>
        <v>24.21</v>
      </c>
      <c r="L35" s="44">
        <f t="shared" si="3"/>
        <v>-3.4199999999999982</v>
      </c>
      <c r="M35" s="112">
        <f t="shared" si="4"/>
        <v>-0.12377850162866444</v>
      </c>
      <c r="N35" s="110" t="str">
        <f>VLOOKUP(A35,'2018 Yes Tab'!A34:G339,7,FALSE)</f>
        <v>Gallons</v>
      </c>
      <c r="O35" s="31" t="s">
        <v>233</v>
      </c>
      <c r="P35" s="31" t="s">
        <v>157</v>
      </c>
      <c r="Q35" s="31" t="s">
        <v>440</v>
      </c>
      <c r="R35" s="31" t="s">
        <v>1176</v>
      </c>
      <c r="S35" s="31" t="s">
        <v>1176</v>
      </c>
      <c r="T35" s="31" t="s">
        <v>1177</v>
      </c>
      <c r="U35" s="31" t="s">
        <v>157</v>
      </c>
      <c r="V35" s="31" t="s">
        <v>1178</v>
      </c>
      <c r="W35" s="31" t="s">
        <v>164</v>
      </c>
      <c r="X35" s="31" t="s">
        <v>1175</v>
      </c>
      <c r="Y35" s="110">
        <f>VLOOKUP(A35,'2018 Yes Tab'!A34:P339,16,FALSE)</f>
        <v>24.21</v>
      </c>
      <c r="Z35" s="44">
        <f t="shared" si="5"/>
        <v>-3.4199999999999982</v>
      </c>
      <c r="AA35" s="112">
        <f t="shared" si="6"/>
        <v>-0.12377850162866444</v>
      </c>
      <c r="AB35" s="31" t="s">
        <v>233</v>
      </c>
      <c r="AC35" s="31" t="s">
        <v>157</v>
      </c>
      <c r="AD35" s="31" t="s">
        <v>440</v>
      </c>
      <c r="AE35" s="31" t="s">
        <v>1176</v>
      </c>
      <c r="AF35" s="31" t="s">
        <v>1177</v>
      </c>
      <c r="AG35" s="31" t="s">
        <v>1177</v>
      </c>
      <c r="AH35" s="31" t="s">
        <v>157</v>
      </c>
      <c r="AI35" s="31" t="s">
        <v>259</v>
      </c>
      <c r="AJ35" s="31" t="s">
        <v>157</v>
      </c>
      <c r="AK35" s="31" t="s">
        <v>157</v>
      </c>
      <c r="AL35" s="31" t="s">
        <v>157</v>
      </c>
      <c r="AM35" s="31" t="s">
        <v>157</v>
      </c>
      <c r="AN35" s="31" t="s">
        <v>157</v>
      </c>
      <c r="AO35" s="32" t="s">
        <v>1179</v>
      </c>
      <c r="AP35" s="32" t="s">
        <v>1178</v>
      </c>
      <c r="AQ35" s="32" t="s">
        <v>1180</v>
      </c>
      <c r="AR35" s="32" t="s">
        <v>164</v>
      </c>
      <c r="AS35" s="32" t="s">
        <v>1180</v>
      </c>
      <c r="AT35" s="114">
        <f>VLOOKUP(A35,'2018 Yes Tab'!A34:AH339,34,FALSE)</f>
        <v>19.09</v>
      </c>
      <c r="AU35" s="45">
        <f t="shared" si="1"/>
        <v>-1.1700000000000017</v>
      </c>
      <c r="AV35" s="116">
        <f t="shared" si="7"/>
        <v>-5.7749259624876682E-2</v>
      </c>
      <c r="AW35" s="32" t="s">
        <v>440</v>
      </c>
      <c r="AX35" s="32" t="s">
        <v>233</v>
      </c>
      <c r="AY35" s="32" t="s">
        <v>157</v>
      </c>
      <c r="AZ35" s="32" t="s">
        <v>1181</v>
      </c>
      <c r="BA35" s="32" t="s">
        <v>157</v>
      </c>
      <c r="BB35" s="32" t="s">
        <v>1182</v>
      </c>
      <c r="BC35" s="32" t="s">
        <v>157</v>
      </c>
      <c r="BD35" s="32" t="s">
        <v>259</v>
      </c>
      <c r="BE35" s="32" t="s">
        <v>157</v>
      </c>
      <c r="BF35" s="32" t="s">
        <v>157</v>
      </c>
      <c r="BG35" s="32" t="s">
        <v>157</v>
      </c>
      <c r="BH35" s="32" t="s">
        <v>157</v>
      </c>
      <c r="BI35" s="32" t="s">
        <v>1180</v>
      </c>
      <c r="BJ35" s="32" t="s">
        <v>164</v>
      </c>
      <c r="BK35" s="32" t="s">
        <v>1180</v>
      </c>
      <c r="BL35" s="114">
        <f>VLOOKUP(A35,'2018 Yes Tab'!A34:AW339,49,FALSE)</f>
        <v>19.09</v>
      </c>
      <c r="BM35" s="45">
        <f t="shared" si="2"/>
        <v>-1.1700000000000017</v>
      </c>
      <c r="BN35" s="116">
        <f t="shared" si="8"/>
        <v>-5.7749259624876682E-2</v>
      </c>
      <c r="BO35" s="32" t="s">
        <v>440</v>
      </c>
      <c r="BP35" s="32" t="s">
        <v>233</v>
      </c>
      <c r="BQ35" s="32" t="s">
        <v>157</v>
      </c>
      <c r="BR35" s="32" t="s">
        <v>1183</v>
      </c>
      <c r="BS35" s="32" t="s">
        <v>157</v>
      </c>
      <c r="BT35" s="32" t="s">
        <v>157</v>
      </c>
      <c r="BU35" s="32" t="s">
        <v>157</v>
      </c>
      <c r="BV35" s="32" t="s">
        <v>259</v>
      </c>
      <c r="BW35" s="32" t="s">
        <v>157</v>
      </c>
      <c r="BX35" s="32" t="s">
        <v>157</v>
      </c>
      <c r="BY35" s="32" t="s">
        <v>157</v>
      </c>
      <c r="BZ35" s="32" t="s">
        <v>157</v>
      </c>
      <c r="CA35" s="33" t="s">
        <v>164</v>
      </c>
      <c r="CB35" s="33" t="s">
        <v>970</v>
      </c>
      <c r="CC35" s="117">
        <f>VLOOKUP(A35,'2018 Yes Tab'!A34:BK339,63,FALSE)</f>
        <v>3</v>
      </c>
      <c r="CD35" s="46">
        <f t="shared" si="11"/>
        <v>0</v>
      </c>
      <c r="CE35" s="119">
        <f t="shared" si="12"/>
        <v>0</v>
      </c>
      <c r="CF35" s="33" t="s">
        <v>245</v>
      </c>
      <c r="CG35" s="117">
        <f>VLOOKUP(A35,'2018 Yes Tab'!A34:BL339,64,FALSE)</f>
        <v>3</v>
      </c>
      <c r="CH35" s="46">
        <f t="shared" si="13"/>
        <v>-1</v>
      </c>
      <c r="CI35" s="119">
        <f t="shared" si="14"/>
        <v>-0.25</v>
      </c>
      <c r="CJ35" s="33" t="s">
        <v>775</v>
      </c>
      <c r="CK35" s="33" t="s">
        <v>157</v>
      </c>
      <c r="CL35" s="33" t="s">
        <v>157</v>
      </c>
      <c r="CM35" s="33" t="s">
        <v>1184</v>
      </c>
      <c r="CN35" s="34" t="s">
        <v>162</v>
      </c>
      <c r="CO35" s="34" t="s">
        <v>157</v>
      </c>
      <c r="CP35" s="118">
        <f>VLOOKUP(A35,'2018 Yes Tab'!A34:BR339,70,FALSE)</f>
        <v>0</v>
      </c>
      <c r="CQ35" s="47"/>
      <c r="CR35" s="120"/>
      <c r="CS35" s="34" t="s">
        <v>164</v>
      </c>
      <c r="CT35" s="34"/>
      <c r="CU35" s="118"/>
      <c r="CV35" s="47"/>
      <c r="CW35" s="120"/>
      <c r="CX35" s="35" t="s">
        <v>1186</v>
      </c>
      <c r="CY35" s="35" t="s">
        <v>250</v>
      </c>
      <c r="CZ35" s="35" t="s">
        <v>250</v>
      </c>
    </row>
    <row r="36" spans="1:104" ht="45" x14ac:dyDescent="0.25">
      <c r="A36" s="30" t="s">
        <v>1250</v>
      </c>
      <c r="B36" s="43">
        <f>VLOOKUP(A36,'2018 Yes Tab'!A$2:B$307,2,FALSE)</f>
        <v>557</v>
      </c>
      <c r="C36" s="43"/>
      <c r="D36" s="30" t="s">
        <v>1251</v>
      </c>
      <c r="E36" s="30" t="s">
        <v>1252</v>
      </c>
      <c r="F36" s="51">
        <f>VLOOKUP(A36,Population!A78:C1021,2,FALSE)</f>
        <v>557</v>
      </c>
      <c r="G36" s="30" t="s">
        <v>164</v>
      </c>
      <c r="H36" s="31" t="s">
        <v>1253</v>
      </c>
      <c r="I36" s="31" t="s">
        <v>164</v>
      </c>
      <c r="J36" s="31" t="s">
        <v>1254</v>
      </c>
      <c r="K36" s="110">
        <f>VLOOKUP(A36,'2018 Yes Tab'!A35:F340,6,FALSE)</f>
        <v>19.579999999999998</v>
      </c>
      <c r="L36" s="44">
        <f t="shared" si="3"/>
        <v>-8.8000000000000007</v>
      </c>
      <c r="M36" s="112">
        <f t="shared" si="4"/>
        <v>-0.31007751937984501</v>
      </c>
      <c r="N36" s="110" t="str">
        <f>VLOOKUP(A36,'2018 Yes Tab'!A35:G340,7,FALSE)</f>
        <v>Gallons</v>
      </c>
      <c r="O36" s="31" t="s">
        <v>233</v>
      </c>
      <c r="P36" s="31" t="s">
        <v>157</v>
      </c>
      <c r="Q36" s="31" t="s">
        <v>503</v>
      </c>
      <c r="R36" s="31" t="s">
        <v>1255</v>
      </c>
      <c r="S36" s="31" t="s">
        <v>1256</v>
      </c>
      <c r="T36" s="31" t="s">
        <v>157</v>
      </c>
      <c r="U36" s="31" t="s">
        <v>157</v>
      </c>
      <c r="V36" s="31" t="s">
        <v>340</v>
      </c>
      <c r="W36" s="31" t="s">
        <v>162</v>
      </c>
      <c r="X36" s="31" t="s">
        <v>157</v>
      </c>
      <c r="Y36" s="110">
        <f>VLOOKUP(A36,'2018 Yes Tab'!A35:P340,16,FALSE)</f>
        <v>19.579999999999998</v>
      </c>
      <c r="Z36" s="44"/>
      <c r="AA36" s="112"/>
      <c r="AB36" s="31" t="s">
        <v>157</v>
      </c>
      <c r="AC36" s="31" t="s">
        <v>157</v>
      </c>
      <c r="AD36" s="31" t="s">
        <v>157</v>
      </c>
      <c r="AE36" s="31" t="s">
        <v>157</v>
      </c>
      <c r="AF36" s="31" t="s">
        <v>157</v>
      </c>
      <c r="AG36" s="31" t="s">
        <v>157</v>
      </c>
      <c r="AH36" s="31" t="s">
        <v>157</v>
      </c>
      <c r="AI36" s="31" t="s">
        <v>157</v>
      </c>
      <c r="AJ36" s="31" t="s">
        <v>157</v>
      </c>
      <c r="AK36" s="31" t="s">
        <v>157</v>
      </c>
      <c r="AL36" s="31" t="s">
        <v>157</v>
      </c>
      <c r="AM36" s="31" t="s">
        <v>157</v>
      </c>
      <c r="AN36" s="31" t="s">
        <v>157</v>
      </c>
      <c r="AO36" s="32" t="s">
        <v>1257</v>
      </c>
      <c r="AP36" s="32" t="s">
        <v>157</v>
      </c>
      <c r="AQ36" s="32" t="s">
        <v>1258</v>
      </c>
      <c r="AR36" s="32" t="s">
        <v>164</v>
      </c>
      <c r="AS36" s="32" t="s">
        <v>157</v>
      </c>
      <c r="AT36" s="114">
        <f>VLOOKUP(A36,'2018 Yes Tab'!A35:AH340,34,FALSE)</f>
        <v>18.02</v>
      </c>
      <c r="AU36" s="45"/>
      <c r="AV36" s="116"/>
      <c r="AW36" s="32" t="s">
        <v>157</v>
      </c>
      <c r="AX36" s="32" t="s">
        <v>233</v>
      </c>
      <c r="AY36" s="32" t="s">
        <v>157</v>
      </c>
      <c r="AZ36" s="32" t="s">
        <v>157</v>
      </c>
      <c r="BA36" s="32" t="s">
        <v>157</v>
      </c>
      <c r="BB36" s="32" t="s">
        <v>157</v>
      </c>
      <c r="BC36" s="32" t="s">
        <v>157</v>
      </c>
      <c r="BD36" s="32" t="s">
        <v>259</v>
      </c>
      <c r="BE36" s="32" t="s">
        <v>157</v>
      </c>
      <c r="BF36" s="32" t="s">
        <v>157</v>
      </c>
      <c r="BG36" s="32" t="s">
        <v>157</v>
      </c>
      <c r="BH36" s="32" t="s">
        <v>157</v>
      </c>
      <c r="BI36" s="32" t="s">
        <v>157</v>
      </c>
      <c r="BJ36" s="32" t="s">
        <v>162</v>
      </c>
      <c r="BK36" s="32"/>
      <c r="BL36" s="114"/>
      <c r="BM36" s="45">
        <f t="shared" si="2"/>
        <v>0</v>
      </c>
      <c r="BN36" s="116"/>
      <c r="BO36" s="32" t="s">
        <v>157</v>
      </c>
      <c r="BP36" s="32" t="s">
        <v>157</v>
      </c>
      <c r="BQ36" s="32" t="s">
        <v>157</v>
      </c>
      <c r="BR36" s="32" t="s">
        <v>157</v>
      </c>
      <c r="BS36" s="32" t="s">
        <v>157</v>
      </c>
      <c r="BT36" s="32" t="s">
        <v>157</v>
      </c>
      <c r="BU36" s="32" t="s">
        <v>157</v>
      </c>
      <c r="BV36" s="32" t="s">
        <v>157</v>
      </c>
      <c r="BW36" s="32" t="s">
        <v>157</v>
      </c>
      <c r="BX36" s="32" t="s">
        <v>157</v>
      </c>
      <c r="BY36" s="32" t="s">
        <v>157</v>
      </c>
      <c r="BZ36" s="32" t="s">
        <v>157</v>
      </c>
      <c r="CA36" s="33" t="s">
        <v>210</v>
      </c>
      <c r="CB36" s="33" t="s">
        <v>157</v>
      </c>
      <c r="CC36" s="117">
        <f>VLOOKUP(A36,'2018 Yes Tab'!A35:BK340,63,FALSE)</f>
        <v>0</v>
      </c>
      <c r="CD36" s="46"/>
      <c r="CE36" s="119"/>
      <c r="CF36" s="33" t="s">
        <v>157</v>
      </c>
      <c r="CG36" s="117">
        <f>VLOOKUP(A36,'2018 Yes Tab'!A35:BL340,64,FALSE)</f>
        <v>0</v>
      </c>
      <c r="CH36" s="46"/>
      <c r="CI36" s="119"/>
      <c r="CJ36" s="33" t="s">
        <v>157</v>
      </c>
      <c r="CK36" s="33" t="s">
        <v>157</v>
      </c>
      <c r="CL36" s="33" t="s">
        <v>157</v>
      </c>
      <c r="CM36" s="33" t="s">
        <v>157</v>
      </c>
      <c r="CN36" s="34" t="s">
        <v>164</v>
      </c>
      <c r="CO36" s="34" t="s">
        <v>1259</v>
      </c>
      <c r="CP36" s="118">
        <f>VLOOKUP(A36,'2018 Yes Tab'!A35:BR340,70,FALSE)</f>
        <v>0</v>
      </c>
      <c r="CQ36" s="47"/>
      <c r="CR36" s="120"/>
      <c r="CS36" s="34" t="s">
        <v>164</v>
      </c>
      <c r="CT36" s="34"/>
      <c r="CU36" s="118"/>
      <c r="CV36" s="47"/>
      <c r="CW36" s="120"/>
      <c r="CX36" s="35" t="s">
        <v>1260</v>
      </c>
      <c r="CY36" s="35" t="s">
        <v>1261</v>
      </c>
      <c r="CZ36" s="35" t="s">
        <v>1262</v>
      </c>
    </row>
    <row r="37" spans="1:104" x14ac:dyDescent="0.25">
      <c r="A37" s="30" t="s">
        <v>1867</v>
      </c>
      <c r="B37" s="43">
        <f>VLOOKUP(A37,'2018 Yes Tab'!A$2:B$307,2,FALSE)</f>
        <v>196</v>
      </c>
      <c r="C37" s="43"/>
      <c r="D37" s="30" t="s">
        <v>1868</v>
      </c>
      <c r="E37" s="30" t="s">
        <v>1869</v>
      </c>
      <c r="F37" s="51">
        <f>VLOOKUP(A37,Population!A79:C1022,2,FALSE)</f>
        <v>196</v>
      </c>
      <c r="G37" s="30" t="s">
        <v>164</v>
      </c>
      <c r="H37" s="31" t="s">
        <v>1870</v>
      </c>
      <c r="I37" s="31" t="s">
        <v>164</v>
      </c>
      <c r="J37" s="31"/>
      <c r="K37" s="110"/>
      <c r="L37" s="44"/>
      <c r="M37" s="112"/>
      <c r="N37" s="110" t="str">
        <f>VLOOKUP(A37,'2018 Yes Tab'!A36:G341,7,FALSE)</f>
        <v>Gallons</v>
      </c>
      <c r="O37" s="31" t="s">
        <v>233</v>
      </c>
      <c r="P37" s="31" t="s">
        <v>157</v>
      </c>
      <c r="Q37" s="31" t="s">
        <v>1871</v>
      </c>
      <c r="R37" s="31" t="s">
        <v>1872</v>
      </c>
      <c r="S37" s="31" t="s">
        <v>261</v>
      </c>
      <c r="T37" s="31" t="s">
        <v>261</v>
      </c>
      <c r="U37" s="31" t="s">
        <v>157</v>
      </c>
      <c r="V37" s="31" t="s">
        <v>189</v>
      </c>
      <c r="W37" s="31" t="s">
        <v>164</v>
      </c>
      <c r="X37" s="31"/>
      <c r="Y37" s="110"/>
      <c r="Z37" s="44">
        <f t="shared" si="5"/>
        <v>0</v>
      </c>
      <c r="AA37" s="112"/>
      <c r="AB37" s="31" t="s">
        <v>233</v>
      </c>
      <c r="AC37" s="31" t="s">
        <v>157</v>
      </c>
      <c r="AD37" s="31" t="s">
        <v>1873</v>
      </c>
      <c r="AE37" s="31" t="s">
        <v>1872</v>
      </c>
      <c r="AF37" s="31" t="s">
        <v>1874</v>
      </c>
      <c r="AG37" s="31" t="s">
        <v>1875</v>
      </c>
      <c r="AH37" s="31" t="s">
        <v>157</v>
      </c>
      <c r="AI37" s="31" t="s">
        <v>259</v>
      </c>
      <c r="AJ37" s="31" t="s">
        <v>157</v>
      </c>
      <c r="AK37" s="31" t="s">
        <v>157</v>
      </c>
      <c r="AL37" s="31" t="s">
        <v>157</v>
      </c>
      <c r="AM37" s="31" t="s">
        <v>157</v>
      </c>
      <c r="AN37" s="31" t="s">
        <v>1876</v>
      </c>
      <c r="AO37" s="32" t="s">
        <v>967</v>
      </c>
      <c r="AP37" s="32" t="s">
        <v>1877</v>
      </c>
      <c r="AQ37" s="32" t="s">
        <v>1878</v>
      </c>
      <c r="AR37" s="32" t="s">
        <v>164</v>
      </c>
      <c r="AS37" s="32" t="s">
        <v>1878</v>
      </c>
      <c r="AT37" s="114">
        <f>VLOOKUP(A37,'2018 Yes Tab'!A36:AH341,34,FALSE)</f>
        <v>15</v>
      </c>
      <c r="AU37" s="45">
        <f t="shared" si="1"/>
        <v>0.22000000000000064</v>
      </c>
      <c r="AV37" s="116">
        <f t="shared" si="7"/>
        <v>1.488497970230045E-2</v>
      </c>
      <c r="AW37" s="32" t="s">
        <v>1873</v>
      </c>
      <c r="AX37" s="32" t="s">
        <v>233</v>
      </c>
      <c r="AY37" s="32" t="s">
        <v>157</v>
      </c>
      <c r="AZ37" s="32" t="s">
        <v>190</v>
      </c>
      <c r="BA37" s="32" t="s">
        <v>157</v>
      </c>
      <c r="BB37" s="32" t="s">
        <v>243</v>
      </c>
      <c r="BC37" s="32" t="s">
        <v>157</v>
      </c>
      <c r="BD37" s="32" t="s">
        <v>259</v>
      </c>
      <c r="BE37" s="32" t="s">
        <v>157</v>
      </c>
      <c r="BF37" s="32" t="s">
        <v>157</v>
      </c>
      <c r="BG37" s="32" t="s">
        <v>157</v>
      </c>
      <c r="BH37" s="32" t="s">
        <v>157</v>
      </c>
      <c r="BI37" s="32" t="s">
        <v>1879</v>
      </c>
      <c r="BJ37" s="32" t="s">
        <v>164</v>
      </c>
      <c r="BK37" s="32"/>
      <c r="BL37" s="114"/>
      <c r="BM37" s="45">
        <f t="shared" si="2"/>
        <v>0</v>
      </c>
      <c r="BN37" s="116"/>
      <c r="BO37" s="32" t="s">
        <v>1873</v>
      </c>
      <c r="BP37" s="32" t="s">
        <v>233</v>
      </c>
      <c r="BQ37" s="32" t="s">
        <v>157</v>
      </c>
      <c r="BR37" s="32" t="s">
        <v>1872</v>
      </c>
      <c r="BS37" s="32" t="s">
        <v>157</v>
      </c>
      <c r="BT37" s="32" t="s">
        <v>243</v>
      </c>
      <c r="BU37" s="32" t="s">
        <v>157</v>
      </c>
      <c r="BV37" s="32" t="s">
        <v>259</v>
      </c>
      <c r="BW37" s="32" t="s">
        <v>157</v>
      </c>
      <c r="BX37" s="32" t="s">
        <v>157</v>
      </c>
      <c r="BY37" s="32" t="s">
        <v>157</v>
      </c>
      <c r="BZ37" s="32" t="s">
        <v>157</v>
      </c>
      <c r="CA37" s="33" t="s">
        <v>162</v>
      </c>
      <c r="CB37" s="33" t="s">
        <v>157</v>
      </c>
      <c r="CC37" s="117">
        <f>VLOOKUP(A37,'2018 Yes Tab'!A36:BK341,63,FALSE)</f>
        <v>0</v>
      </c>
      <c r="CD37" s="46"/>
      <c r="CE37" s="119"/>
      <c r="CF37" s="33" t="s">
        <v>157</v>
      </c>
      <c r="CG37" s="117">
        <f>VLOOKUP(A37,'2018 Yes Tab'!A36:BL341,64,FALSE)</f>
        <v>0</v>
      </c>
      <c r="CH37" s="46"/>
      <c r="CI37" s="119"/>
      <c r="CJ37" s="33" t="s">
        <v>157</v>
      </c>
      <c r="CK37" s="33" t="s">
        <v>157</v>
      </c>
      <c r="CL37" s="33" t="s">
        <v>157</v>
      </c>
      <c r="CM37" s="33" t="s">
        <v>157</v>
      </c>
      <c r="CN37" s="34" t="s">
        <v>162</v>
      </c>
      <c r="CO37" s="34" t="s">
        <v>157</v>
      </c>
      <c r="CP37" s="118">
        <f>VLOOKUP(A37,'2018 Yes Tab'!A36:BR341,70,FALSE)</f>
        <v>0</v>
      </c>
      <c r="CQ37" s="47"/>
      <c r="CR37" s="120"/>
      <c r="CS37" s="34" t="s">
        <v>164</v>
      </c>
      <c r="CT37" s="34" t="s">
        <v>1880</v>
      </c>
      <c r="CU37" s="118">
        <f>VLOOKUP(A37,'2018 Yes Tab'!A36:BT341,72,FALSE)</f>
        <v>0</v>
      </c>
      <c r="CV37" s="47"/>
      <c r="CW37" s="120"/>
      <c r="CX37" s="35" t="s">
        <v>1881</v>
      </c>
      <c r="CY37" s="35" t="s">
        <v>1882</v>
      </c>
      <c r="CZ37" s="35" t="s">
        <v>157</v>
      </c>
    </row>
    <row r="38" spans="1:104" x14ac:dyDescent="0.25">
      <c r="A38" s="30" t="s">
        <v>5605</v>
      </c>
      <c r="B38" s="43">
        <f>VLOOKUP(A38,'2018 Yes Tab'!A$2:B$307,2,FALSE)</f>
        <v>662</v>
      </c>
      <c r="C38" s="43"/>
      <c r="D38" s="30" t="s">
        <v>5606</v>
      </c>
      <c r="E38" s="30" t="s">
        <v>5607</v>
      </c>
      <c r="F38" s="51">
        <f>VLOOKUP(A38,Population!A83:C1026,2,FALSE)</f>
        <v>662</v>
      </c>
      <c r="G38" s="30" t="s">
        <v>164</v>
      </c>
      <c r="H38" s="31" t="s">
        <v>5608</v>
      </c>
      <c r="I38" s="31" t="s">
        <v>164</v>
      </c>
      <c r="J38" s="31" t="s">
        <v>680</v>
      </c>
      <c r="K38" s="110">
        <f>VLOOKUP(A38,'2018 Yes Tab'!A37:F342,6,FALSE)</f>
        <v>30</v>
      </c>
      <c r="L38" s="44">
        <f t="shared" si="3"/>
        <v>0</v>
      </c>
      <c r="M38" s="112">
        <f t="shared" si="4"/>
        <v>0</v>
      </c>
      <c r="N38" s="110" t="str">
        <f>VLOOKUP(A38,'2018 Yes Tab'!A37:G342,7,FALSE)</f>
        <v>Gallons</v>
      </c>
      <c r="O38" s="31" t="s">
        <v>233</v>
      </c>
      <c r="P38" s="31" t="s">
        <v>157</v>
      </c>
      <c r="Q38" s="31" t="s">
        <v>273</v>
      </c>
      <c r="R38" s="31" t="s">
        <v>1036</v>
      </c>
      <c r="S38" s="31" t="s">
        <v>1372</v>
      </c>
      <c r="T38" s="31" t="s">
        <v>5609</v>
      </c>
      <c r="U38" s="31" t="s">
        <v>157</v>
      </c>
      <c r="V38" s="31" t="s">
        <v>301</v>
      </c>
      <c r="W38" s="31" t="s">
        <v>164</v>
      </c>
      <c r="X38" s="31" t="s">
        <v>680</v>
      </c>
      <c r="Y38" s="110">
        <f>VLOOKUP(A38,'2018 Yes Tab'!A37:P342,16,FALSE)</f>
        <v>30</v>
      </c>
      <c r="Z38" s="44">
        <f t="shared" si="5"/>
        <v>0</v>
      </c>
      <c r="AA38" s="112">
        <f t="shared" si="6"/>
        <v>0</v>
      </c>
      <c r="AB38" s="31" t="s">
        <v>233</v>
      </c>
      <c r="AC38" s="31" t="s">
        <v>157</v>
      </c>
      <c r="AD38" s="31" t="s">
        <v>273</v>
      </c>
      <c r="AE38" s="31" t="s">
        <v>5610</v>
      </c>
      <c r="AF38" s="31" t="s">
        <v>5611</v>
      </c>
      <c r="AG38" s="31" t="s">
        <v>157</v>
      </c>
      <c r="AH38" s="31" t="s">
        <v>157</v>
      </c>
      <c r="AI38" s="31" t="s">
        <v>259</v>
      </c>
      <c r="AJ38" s="31" t="s">
        <v>157</v>
      </c>
      <c r="AK38" s="31" t="s">
        <v>157</v>
      </c>
      <c r="AL38" s="31" t="s">
        <v>157</v>
      </c>
      <c r="AM38" s="31" t="s">
        <v>157</v>
      </c>
      <c r="AN38" s="31" t="s">
        <v>157</v>
      </c>
      <c r="AO38" s="32" t="s">
        <v>157</v>
      </c>
      <c r="AP38" s="32" t="s">
        <v>157</v>
      </c>
      <c r="AQ38" s="32" t="s">
        <v>157</v>
      </c>
      <c r="AR38" s="32" t="s">
        <v>162</v>
      </c>
      <c r="AS38" s="32" t="s">
        <v>157</v>
      </c>
      <c r="AT38" s="114"/>
      <c r="AU38" s="45"/>
      <c r="AV38" s="116"/>
      <c r="AW38" s="32" t="s">
        <v>157</v>
      </c>
      <c r="AX38" s="32" t="s">
        <v>157</v>
      </c>
      <c r="AY38" s="32" t="s">
        <v>157</v>
      </c>
      <c r="AZ38" s="32" t="s">
        <v>157</v>
      </c>
      <c r="BA38" s="32" t="s">
        <v>157</v>
      </c>
      <c r="BB38" s="32" t="s">
        <v>157</v>
      </c>
      <c r="BC38" s="32" t="s">
        <v>157</v>
      </c>
      <c r="BD38" s="32" t="s">
        <v>157</v>
      </c>
      <c r="BE38" s="32" t="s">
        <v>157</v>
      </c>
      <c r="BF38" s="32" t="s">
        <v>157</v>
      </c>
      <c r="BG38" s="32" t="s">
        <v>157</v>
      </c>
      <c r="BH38" s="32" t="s">
        <v>157</v>
      </c>
      <c r="BI38" s="32" t="s">
        <v>157</v>
      </c>
      <c r="BJ38" s="32" t="s">
        <v>162</v>
      </c>
      <c r="BK38" s="32"/>
      <c r="BL38" s="114"/>
      <c r="BM38" s="45">
        <f t="shared" si="2"/>
        <v>0</v>
      </c>
      <c r="BN38" s="116"/>
      <c r="BO38" s="32" t="s">
        <v>157</v>
      </c>
      <c r="BP38" s="32" t="s">
        <v>157</v>
      </c>
      <c r="BQ38" s="32" t="s">
        <v>157</v>
      </c>
      <c r="BR38" s="32" t="s">
        <v>157</v>
      </c>
      <c r="BS38" s="32" t="s">
        <v>157</v>
      </c>
      <c r="BT38" s="32" t="s">
        <v>157</v>
      </c>
      <c r="BU38" s="32" t="s">
        <v>157</v>
      </c>
      <c r="BV38" s="32" t="s">
        <v>157</v>
      </c>
      <c r="BW38" s="32" t="s">
        <v>157</v>
      </c>
      <c r="BX38" s="32" t="s">
        <v>157</v>
      </c>
      <c r="BY38" s="32" t="s">
        <v>157</v>
      </c>
      <c r="BZ38" s="32" t="s">
        <v>157</v>
      </c>
      <c r="CA38" s="33" t="s">
        <v>162</v>
      </c>
      <c r="CB38" s="33" t="s">
        <v>157</v>
      </c>
      <c r="CC38" s="117">
        <f>VLOOKUP(A38,'2018 Yes Tab'!A37:BK342,63,FALSE)</f>
        <v>0</v>
      </c>
      <c r="CD38" s="46"/>
      <c r="CE38" s="119"/>
      <c r="CF38" s="33" t="s">
        <v>157</v>
      </c>
      <c r="CG38" s="117">
        <f>VLOOKUP(A38,'2018 Yes Tab'!A37:BL342,64,FALSE)</f>
        <v>0</v>
      </c>
      <c r="CH38" s="46"/>
      <c r="CI38" s="119"/>
      <c r="CJ38" s="33" t="s">
        <v>157</v>
      </c>
      <c r="CK38" s="33" t="s">
        <v>157</v>
      </c>
      <c r="CL38" s="33" t="s">
        <v>157</v>
      </c>
      <c r="CM38" s="33" t="s">
        <v>157</v>
      </c>
      <c r="CN38" s="34" t="s">
        <v>162</v>
      </c>
      <c r="CO38" s="34" t="s">
        <v>157</v>
      </c>
      <c r="CP38" s="118">
        <f>VLOOKUP(A38,'2018 Yes Tab'!A37:BR342,70,FALSE)</f>
        <v>16.5</v>
      </c>
      <c r="CQ38" s="47"/>
      <c r="CR38" s="120"/>
      <c r="CS38" s="34" t="s">
        <v>162</v>
      </c>
      <c r="CT38" s="34" t="s">
        <v>157</v>
      </c>
      <c r="CU38" s="118"/>
      <c r="CV38" s="47"/>
      <c r="CW38" s="120"/>
      <c r="CX38" s="35" t="s">
        <v>157</v>
      </c>
      <c r="CY38" s="35" t="s">
        <v>157</v>
      </c>
      <c r="CZ38" s="35" t="s">
        <v>157</v>
      </c>
    </row>
    <row r="39" spans="1:104" ht="30" x14ac:dyDescent="0.25">
      <c r="A39" s="30" t="s">
        <v>5923</v>
      </c>
      <c r="B39" s="43">
        <f>VLOOKUP(A39,'2018 Yes Tab'!A$2:B$307,2,FALSE)</f>
        <v>683</v>
      </c>
      <c r="C39" s="43"/>
      <c r="D39" s="30" t="s">
        <v>4360</v>
      </c>
      <c r="E39" s="30" t="s">
        <v>4361</v>
      </c>
      <c r="F39" s="51">
        <f>VLOOKUP(A39,Population!A85:C1028,2,FALSE)</f>
        <v>683</v>
      </c>
      <c r="G39" s="30" t="s">
        <v>164</v>
      </c>
      <c r="H39" s="31" t="s">
        <v>4362</v>
      </c>
      <c r="I39" s="31" t="s">
        <v>164</v>
      </c>
      <c r="J39" s="31" t="s">
        <v>4363</v>
      </c>
      <c r="K39" s="110">
        <f>VLOOKUP(A39,'2018 Yes Tab'!A38:F343,6,FALSE)</f>
        <v>20.350000000000001</v>
      </c>
      <c r="L39" s="44">
        <f t="shared" si="3"/>
        <v>-5.3299999999999983</v>
      </c>
      <c r="M39" s="112">
        <f t="shared" si="4"/>
        <v>-0.20755451713395631</v>
      </c>
      <c r="N39" s="110" t="str">
        <f>VLOOKUP(A39,'2018 Yes Tab'!A38:G343,7,FALSE)</f>
        <v>Gallons</v>
      </c>
      <c r="O39" s="31" t="s">
        <v>233</v>
      </c>
      <c r="P39" s="31" t="s">
        <v>157</v>
      </c>
      <c r="Q39" s="31" t="s">
        <v>524</v>
      </c>
      <c r="R39" s="31" t="s">
        <v>3276</v>
      </c>
      <c r="S39" s="31" t="s">
        <v>157</v>
      </c>
      <c r="T39" s="31" t="s">
        <v>157</v>
      </c>
      <c r="U39" s="31" t="s">
        <v>157</v>
      </c>
      <c r="V39" s="31" t="s">
        <v>959</v>
      </c>
      <c r="W39" s="31" t="s">
        <v>164</v>
      </c>
      <c r="X39" s="31"/>
      <c r="Y39" s="110"/>
      <c r="Z39" s="44">
        <f t="shared" si="5"/>
        <v>0</v>
      </c>
      <c r="AA39" s="112"/>
      <c r="AB39" s="31" t="s">
        <v>233</v>
      </c>
      <c r="AC39" s="31" t="s">
        <v>157</v>
      </c>
      <c r="AD39" s="31" t="s">
        <v>524</v>
      </c>
      <c r="AE39" s="31" t="s">
        <v>3276</v>
      </c>
      <c r="AF39" s="31" t="s">
        <v>157</v>
      </c>
      <c r="AG39" s="31" t="s">
        <v>157</v>
      </c>
      <c r="AH39" s="31" t="s">
        <v>157</v>
      </c>
      <c r="AI39" s="31" t="s">
        <v>157</v>
      </c>
      <c r="AJ39" s="31" t="s">
        <v>157</v>
      </c>
      <c r="AK39" s="31" t="s">
        <v>157</v>
      </c>
      <c r="AL39" s="31" t="s">
        <v>157</v>
      </c>
      <c r="AM39" s="31" t="s">
        <v>157</v>
      </c>
      <c r="AN39" s="31" t="s">
        <v>157</v>
      </c>
      <c r="AO39" s="32" t="s">
        <v>4362</v>
      </c>
      <c r="AP39" s="32" t="s">
        <v>344</v>
      </c>
      <c r="AQ39" s="32" t="s">
        <v>595</v>
      </c>
      <c r="AR39" s="32" t="s">
        <v>164</v>
      </c>
      <c r="AS39" s="32" t="s">
        <v>1926</v>
      </c>
      <c r="AT39" s="114">
        <v>10.3</v>
      </c>
      <c r="AU39" s="45">
        <f t="shared" si="1"/>
        <v>-0.62999999999999901</v>
      </c>
      <c r="AV39" s="116">
        <f t="shared" si="7"/>
        <v>-5.7639524245196617E-2</v>
      </c>
      <c r="AW39" s="32" t="s">
        <v>157</v>
      </c>
      <c r="AX39" s="32" t="s">
        <v>233</v>
      </c>
      <c r="AY39" s="32" t="s">
        <v>157</v>
      </c>
      <c r="AZ39" s="32" t="s">
        <v>4364</v>
      </c>
      <c r="BA39" s="32" t="s">
        <v>157</v>
      </c>
      <c r="BB39" s="32" t="s">
        <v>157</v>
      </c>
      <c r="BC39" s="32" t="s">
        <v>157</v>
      </c>
      <c r="BD39" s="32" t="s">
        <v>157</v>
      </c>
      <c r="BE39" s="32" t="s">
        <v>157</v>
      </c>
      <c r="BF39" s="32" t="s">
        <v>157</v>
      </c>
      <c r="BG39" s="32" t="s">
        <v>157</v>
      </c>
      <c r="BH39" s="32" t="s">
        <v>157</v>
      </c>
      <c r="BI39" s="32" t="s">
        <v>1420</v>
      </c>
      <c r="BJ39" s="32" t="s">
        <v>164</v>
      </c>
      <c r="BK39" s="32" t="s">
        <v>1926</v>
      </c>
      <c r="BL39" s="114">
        <v>10.3</v>
      </c>
      <c r="BM39" s="45">
        <f t="shared" si="2"/>
        <v>-0.62999999999999901</v>
      </c>
      <c r="BN39" s="116">
        <f t="shared" si="8"/>
        <v>-5.7639524245196617E-2</v>
      </c>
      <c r="BO39" s="32" t="s">
        <v>157</v>
      </c>
      <c r="BP39" s="32" t="s">
        <v>233</v>
      </c>
      <c r="BQ39" s="32" t="s">
        <v>157</v>
      </c>
      <c r="BR39" s="32" t="s">
        <v>4364</v>
      </c>
      <c r="BS39" s="32" t="s">
        <v>157</v>
      </c>
      <c r="BT39" s="32" t="s">
        <v>157</v>
      </c>
      <c r="BU39" s="32" t="s">
        <v>157</v>
      </c>
      <c r="BV39" s="32" t="s">
        <v>157</v>
      </c>
      <c r="BW39" s="32" t="s">
        <v>157</v>
      </c>
      <c r="BX39" s="32" t="s">
        <v>157</v>
      </c>
      <c r="BY39" s="32" t="s">
        <v>157</v>
      </c>
      <c r="BZ39" s="32" t="s">
        <v>157</v>
      </c>
      <c r="CA39" s="33" t="s">
        <v>164</v>
      </c>
      <c r="CB39" s="33" t="s">
        <v>188</v>
      </c>
      <c r="CC39" s="117">
        <f>VLOOKUP(A39,'2018 Yes Tab'!A38:BK343,63,FALSE)</f>
        <v>2</v>
      </c>
      <c r="CD39" s="46">
        <f t="shared" si="11"/>
        <v>-3</v>
      </c>
      <c r="CE39" s="119">
        <f t="shared" si="12"/>
        <v>-0.6</v>
      </c>
      <c r="CF39" s="33" t="s">
        <v>470</v>
      </c>
      <c r="CG39" s="117">
        <f>VLOOKUP(A39,'2018 Yes Tab'!A38:BL343,64,FALSE)</f>
        <v>4</v>
      </c>
      <c r="CH39" s="46">
        <f t="shared" si="13"/>
        <v>-6</v>
      </c>
      <c r="CI39" s="119">
        <f t="shared" si="14"/>
        <v>-0.6</v>
      </c>
      <c r="CJ39" s="33" t="s">
        <v>167</v>
      </c>
      <c r="CK39" s="33" t="s">
        <v>157</v>
      </c>
      <c r="CL39" s="33" t="s">
        <v>1462</v>
      </c>
      <c r="CM39" s="33" t="s">
        <v>157</v>
      </c>
      <c r="CN39" s="34" t="s">
        <v>162</v>
      </c>
      <c r="CO39" s="34" t="s">
        <v>157</v>
      </c>
      <c r="CP39" s="118">
        <f>VLOOKUP(A39,'2018 Yes Tab'!A38:BR343,70,FALSE)</f>
        <v>0</v>
      </c>
      <c r="CQ39" s="47"/>
      <c r="CR39" s="120"/>
      <c r="CS39" s="34" t="s">
        <v>164</v>
      </c>
      <c r="CT39" s="34" t="s">
        <v>745</v>
      </c>
      <c r="CU39" s="118">
        <f>VLOOKUP(A39,'2018 Yes Tab'!A38:BT343,72,FALSE)</f>
        <v>2.88</v>
      </c>
      <c r="CV39" s="47">
        <f t="shared" si="9"/>
        <v>-0.57000000000000028</v>
      </c>
      <c r="CW39" s="120">
        <f t="shared" si="10"/>
        <v>-0.1652173913043479</v>
      </c>
      <c r="CX39" s="35" t="s">
        <v>4365</v>
      </c>
      <c r="CY39" s="35" t="s">
        <v>250</v>
      </c>
      <c r="CZ39" s="35" t="s">
        <v>157</v>
      </c>
    </row>
    <row r="40" spans="1:104" ht="45" x14ac:dyDescent="0.25">
      <c r="A40" s="30" t="s">
        <v>5356</v>
      </c>
      <c r="B40" s="43">
        <f>VLOOKUP(A40,'2018 Yes Tab'!A$2:B$307,2,FALSE)</f>
        <v>1776</v>
      </c>
      <c r="C40" s="43"/>
      <c r="D40" s="30" t="s">
        <v>5357</v>
      </c>
      <c r="E40" s="30" t="s">
        <v>5358</v>
      </c>
      <c r="F40" s="51">
        <f>VLOOKUP(A40,Population!A87:C1030,2,FALSE)</f>
        <v>1776</v>
      </c>
      <c r="G40" s="30" t="s">
        <v>164</v>
      </c>
      <c r="H40" s="31" t="s">
        <v>5359</v>
      </c>
      <c r="I40" s="31" t="s">
        <v>164</v>
      </c>
      <c r="J40" s="31" t="s">
        <v>5360</v>
      </c>
      <c r="K40" s="110">
        <f>VLOOKUP(A40,'2018 Yes Tab'!A39:F344,6,FALSE)</f>
        <v>17.25</v>
      </c>
      <c r="L40" s="44">
        <f t="shared" si="3"/>
        <v>-1.0599999999999987</v>
      </c>
      <c r="M40" s="112">
        <f t="shared" si="4"/>
        <v>-5.7891862370289392E-2</v>
      </c>
      <c r="N40" s="110" t="str">
        <f>VLOOKUP(A40,'2018 Yes Tab'!A39:G344,7,FALSE)</f>
        <v>Gallons</v>
      </c>
      <c r="O40" s="31" t="s">
        <v>233</v>
      </c>
      <c r="P40" s="31" t="s">
        <v>157</v>
      </c>
      <c r="Q40" s="31" t="s">
        <v>297</v>
      </c>
      <c r="R40" s="31" t="s">
        <v>5361</v>
      </c>
      <c r="S40" s="31" t="s">
        <v>3239</v>
      </c>
      <c r="T40" s="31" t="s">
        <v>5362</v>
      </c>
      <c r="U40" s="31" t="s">
        <v>157</v>
      </c>
      <c r="V40" s="31" t="s">
        <v>377</v>
      </c>
      <c r="W40" s="31" t="s">
        <v>164</v>
      </c>
      <c r="X40" s="31"/>
      <c r="Y40" s="110"/>
      <c r="Z40" s="44">
        <f t="shared" si="5"/>
        <v>0</v>
      </c>
      <c r="AA40" s="112"/>
      <c r="AB40" s="31" t="s">
        <v>233</v>
      </c>
      <c r="AC40" s="31" t="s">
        <v>157</v>
      </c>
      <c r="AD40" s="31" t="s">
        <v>273</v>
      </c>
      <c r="AE40" s="31" t="s">
        <v>5364</v>
      </c>
      <c r="AF40" s="31" t="s">
        <v>5365</v>
      </c>
      <c r="AG40" s="31" t="s">
        <v>157</v>
      </c>
      <c r="AH40" s="31" t="s">
        <v>157</v>
      </c>
      <c r="AI40" s="31" t="s">
        <v>259</v>
      </c>
      <c r="AJ40" s="31" t="s">
        <v>157</v>
      </c>
      <c r="AK40" s="31" t="s">
        <v>157</v>
      </c>
      <c r="AL40" s="31" t="s">
        <v>157</v>
      </c>
      <c r="AM40" s="31" t="s">
        <v>157</v>
      </c>
      <c r="AN40" s="31" t="s">
        <v>157</v>
      </c>
      <c r="AO40" s="32" t="s">
        <v>5366</v>
      </c>
      <c r="AP40" s="32" t="s">
        <v>189</v>
      </c>
      <c r="AQ40" s="32" t="s">
        <v>2096</v>
      </c>
      <c r="AR40" s="32" t="s">
        <v>164</v>
      </c>
      <c r="AS40" s="32" t="s">
        <v>5367</v>
      </c>
      <c r="AT40" s="114">
        <f>VLOOKUP(A40,'2018 Yes Tab'!A39:AH344,34,FALSE)</f>
        <v>26.72</v>
      </c>
      <c r="AU40" s="45">
        <f t="shared" si="1"/>
        <v>-6.6400000000000006</v>
      </c>
      <c r="AV40" s="116">
        <f t="shared" si="7"/>
        <v>-0.19904076738609114</v>
      </c>
      <c r="AW40" s="32" t="s">
        <v>297</v>
      </c>
      <c r="AX40" s="32" t="s">
        <v>233</v>
      </c>
      <c r="AY40" s="32" t="s">
        <v>157</v>
      </c>
      <c r="AZ40" s="32" t="s">
        <v>5368</v>
      </c>
      <c r="BA40" s="32" t="s">
        <v>264</v>
      </c>
      <c r="BB40" s="32" t="s">
        <v>5367</v>
      </c>
      <c r="BC40" s="32" t="s">
        <v>157</v>
      </c>
      <c r="BD40" s="32" t="s">
        <v>259</v>
      </c>
      <c r="BE40" s="32" t="s">
        <v>157</v>
      </c>
      <c r="BF40" s="32" t="s">
        <v>157</v>
      </c>
      <c r="BG40" s="32" t="s">
        <v>157</v>
      </c>
      <c r="BH40" s="32" t="s">
        <v>157</v>
      </c>
      <c r="BI40" s="32" t="s">
        <v>5369</v>
      </c>
      <c r="BJ40" s="32" t="s">
        <v>164</v>
      </c>
      <c r="BK40" s="32"/>
      <c r="BL40" s="114"/>
      <c r="BM40" s="45">
        <f t="shared" si="2"/>
        <v>0</v>
      </c>
      <c r="BN40" s="116"/>
      <c r="BO40" s="32" t="s">
        <v>297</v>
      </c>
      <c r="BP40" s="32" t="s">
        <v>233</v>
      </c>
      <c r="BQ40" s="32" t="s">
        <v>157</v>
      </c>
      <c r="BR40" s="32" t="s">
        <v>5370</v>
      </c>
      <c r="BS40" s="32" t="s">
        <v>341</v>
      </c>
      <c r="BT40" s="32" t="s">
        <v>5367</v>
      </c>
      <c r="BU40" s="32" t="s">
        <v>157</v>
      </c>
      <c r="BV40" s="32" t="s">
        <v>259</v>
      </c>
      <c r="BW40" s="32" t="s">
        <v>157</v>
      </c>
      <c r="BX40" s="32" t="s">
        <v>157</v>
      </c>
      <c r="BY40" s="32" t="s">
        <v>157</v>
      </c>
      <c r="BZ40" s="32" t="s">
        <v>157</v>
      </c>
      <c r="CA40" s="33" t="s">
        <v>164</v>
      </c>
      <c r="CB40" s="33"/>
      <c r="CC40" s="117"/>
      <c r="CD40" s="46"/>
      <c r="CE40" s="119"/>
      <c r="CF40" s="33"/>
      <c r="CG40" s="117"/>
      <c r="CH40" s="46"/>
      <c r="CI40" s="119"/>
      <c r="CJ40" s="33" t="s">
        <v>167</v>
      </c>
      <c r="CK40" s="33" t="s">
        <v>157</v>
      </c>
      <c r="CL40" s="33" t="s">
        <v>5371</v>
      </c>
      <c r="CM40" s="33" t="s">
        <v>5372</v>
      </c>
      <c r="CN40" s="34" t="s">
        <v>162</v>
      </c>
      <c r="CO40" s="34" t="s">
        <v>157</v>
      </c>
      <c r="CP40" s="118">
        <f>VLOOKUP(A40,'2018 Yes Tab'!A39:BR344,70,FALSE)</f>
        <v>0</v>
      </c>
      <c r="CQ40" s="47"/>
      <c r="CR40" s="120"/>
      <c r="CS40" s="34" t="s">
        <v>164</v>
      </c>
      <c r="CT40" s="34"/>
      <c r="CU40" s="118"/>
      <c r="CV40" s="47"/>
      <c r="CW40" s="120"/>
      <c r="CX40" s="35" t="s">
        <v>162</v>
      </c>
      <c r="CY40" s="35" t="s">
        <v>5373</v>
      </c>
      <c r="CZ40" s="35" t="s">
        <v>162</v>
      </c>
    </row>
    <row r="41" spans="1:104" ht="60" x14ac:dyDescent="0.25">
      <c r="A41" s="30" t="s">
        <v>5613</v>
      </c>
      <c r="B41" s="43">
        <f>VLOOKUP(A41,'2018 Yes Tab'!A$2:B$307,2,FALSE)</f>
        <v>3904</v>
      </c>
      <c r="C41" s="43"/>
      <c r="D41" s="30" t="s">
        <v>5614</v>
      </c>
      <c r="E41" s="30" t="s">
        <v>5615</v>
      </c>
      <c r="F41" s="51">
        <v>3904</v>
      </c>
      <c r="G41" s="30" t="s">
        <v>164</v>
      </c>
      <c r="H41" s="31" t="s">
        <v>5154</v>
      </c>
      <c r="I41" s="31" t="s">
        <v>164</v>
      </c>
      <c r="J41" s="31" t="s">
        <v>5616</v>
      </c>
      <c r="K41" s="110">
        <f>VLOOKUP(A41,'2018 Yes Tab'!A40:F345,6,FALSE)</f>
        <v>10.7</v>
      </c>
      <c r="L41" s="44">
        <f t="shared" si="3"/>
        <v>-0.37000000000000099</v>
      </c>
      <c r="M41" s="112">
        <f t="shared" si="4"/>
        <v>-3.342366757000912E-2</v>
      </c>
      <c r="N41" s="110" t="str">
        <f>VLOOKUP(A41,'2018 Yes Tab'!A40:G345,7,FALSE)</f>
        <v>Gallons</v>
      </c>
      <c r="O41" s="31" t="s">
        <v>233</v>
      </c>
      <c r="P41" s="31" t="s">
        <v>157</v>
      </c>
      <c r="Q41" s="31" t="s">
        <v>5617</v>
      </c>
      <c r="R41" s="31" t="s">
        <v>5618</v>
      </c>
      <c r="S41" s="31" t="s">
        <v>5619</v>
      </c>
      <c r="T41" s="31" t="s">
        <v>5620</v>
      </c>
      <c r="U41" s="31" t="s">
        <v>157</v>
      </c>
      <c r="V41" s="31" t="s">
        <v>5621</v>
      </c>
      <c r="W41" s="31" t="s">
        <v>164</v>
      </c>
      <c r="X41" s="31"/>
      <c r="Y41" s="110"/>
      <c r="Z41" s="44">
        <f t="shared" si="5"/>
        <v>0</v>
      </c>
      <c r="AA41" s="112"/>
      <c r="AB41" s="31" t="s">
        <v>233</v>
      </c>
      <c r="AC41" s="31" t="s">
        <v>157</v>
      </c>
      <c r="AD41" s="31" t="s">
        <v>5623</v>
      </c>
      <c r="AE41" s="31" t="s">
        <v>5622</v>
      </c>
      <c r="AF41" s="31" t="s">
        <v>5624</v>
      </c>
      <c r="AG41" s="31" t="s">
        <v>157</v>
      </c>
      <c r="AH41" s="31" t="s">
        <v>5625</v>
      </c>
      <c r="AI41" s="31" t="s">
        <v>687</v>
      </c>
      <c r="AJ41" s="31" t="s">
        <v>157</v>
      </c>
      <c r="AK41" s="31" t="s">
        <v>157</v>
      </c>
      <c r="AL41" s="31" t="s">
        <v>157</v>
      </c>
      <c r="AM41" s="31" t="s">
        <v>5626</v>
      </c>
      <c r="AN41" s="31" t="s">
        <v>157</v>
      </c>
      <c r="AO41" s="32" t="s">
        <v>440</v>
      </c>
      <c r="AP41" s="32" t="s">
        <v>1676</v>
      </c>
      <c r="AQ41" s="32" t="s">
        <v>5627</v>
      </c>
      <c r="AR41" s="32" t="s">
        <v>164</v>
      </c>
      <c r="AS41" s="32" t="s">
        <v>3449</v>
      </c>
      <c r="AT41" s="114">
        <f>VLOOKUP(A41,'2018 Yes Tab'!A40:AH345,34,FALSE)</f>
        <v>15.79</v>
      </c>
      <c r="AU41" s="45">
        <f t="shared" si="1"/>
        <v>-0.47000000000000242</v>
      </c>
      <c r="AV41" s="116">
        <f t="shared" si="7"/>
        <v>-2.8905289052890675E-2</v>
      </c>
      <c r="AW41" s="32" t="s">
        <v>5629</v>
      </c>
      <c r="AX41" s="32" t="s">
        <v>233</v>
      </c>
      <c r="AY41" s="32" t="s">
        <v>157</v>
      </c>
      <c r="AZ41" s="32" t="s">
        <v>5630</v>
      </c>
      <c r="BA41" s="32" t="s">
        <v>157</v>
      </c>
      <c r="BB41" s="32" t="s">
        <v>5631</v>
      </c>
      <c r="BC41" s="32" t="s">
        <v>157</v>
      </c>
      <c r="BD41" s="32" t="s">
        <v>814</v>
      </c>
      <c r="BE41" s="32" t="s">
        <v>157</v>
      </c>
      <c r="BF41" s="32" t="s">
        <v>157</v>
      </c>
      <c r="BG41" s="32" t="s">
        <v>157</v>
      </c>
      <c r="BH41" s="32" t="s">
        <v>157</v>
      </c>
      <c r="BI41" s="32" t="s">
        <v>3447</v>
      </c>
      <c r="BJ41" s="32" t="s">
        <v>164</v>
      </c>
      <c r="BK41" s="32"/>
      <c r="BL41" s="114"/>
      <c r="BM41" s="45">
        <f t="shared" si="2"/>
        <v>0</v>
      </c>
      <c r="BN41" s="116"/>
      <c r="BO41" s="32" t="s">
        <v>3447</v>
      </c>
      <c r="BP41" s="32" t="s">
        <v>233</v>
      </c>
      <c r="BQ41" s="32" t="s">
        <v>157</v>
      </c>
      <c r="BR41" s="32" t="s">
        <v>3447</v>
      </c>
      <c r="BS41" s="32" t="s">
        <v>157</v>
      </c>
      <c r="BT41" s="32" t="s">
        <v>157</v>
      </c>
      <c r="BU41" s="32" t="s">
        <v>157</v>
      </c>
      <c r="BV41" s="32" t="s">
        <v>4315</v>
      </c>
      <c r="BW41" s="32" t="s">
        <v>157</v>
      </c>
      <c r="BX41" s="32" t="s">
        <v>157</v>
      </c>
      <c r="BY41" s="32" t="s">
        <v>157</v>
      </c>
      <c r="BZ41" s="32" t="s">
        <v>5632</v>
      </c>
      <c r="CA41" s="33" t="s">
        <v>162</v>
      </c>
      <c r="CB41" s="33" t="s">
        <v>157</v>
      </c>
      <c r="CC41" s="117">
        <f>VLOOKUP(A41,'2018 Yes Tab'!A40:BK345,63,FALSE)</f>
        <v>0</v>
      </c>
      <c r="CD41" s="46"/>
      <c r="CE41" s="119"/>
      <c r="CF41" s="33" t="s">
        <v>157</v>
      </c>
      <c r="CG41" s="117">
        <f>VLOOKUP(A41,'2018 Yes Tab'!A40:BL345,64,FALSE)</f>
        <v>0</v>
      </c>
      <c r="CH41" s="46"/>
      <c r="CI41" s="119"/>
      <c r="CJ41" s="33" t="s">
        <v>157</v>
      </c>
      <c r="CK41" s="33" t="s">
        <v>157</v>
      </c>
      <c r="CL41" s="33" t="s">
        <v>157</v>
      </c>
      <c r="CM41" s="33" t="s">
        <v>157</v>
      </c>
      <c r="CN41" s="34" t="s">
        <v>164</v>
      </c>
      <c r="CO41" s="34" t="s">
        <v>2490</v>
      </c>
      <c r="CP41" s="118">
        <v>13.75</v>
      </c>
      <c r="CQ41" s="47">
        <f t="shared" si="15"/>
        <v>-0.41999999999999993</v>
      </c>
      <c r="CR41" s="120">
        <f t="shared" si="16"/>
        <v>-2.964008468595624E-2</v>
      </c>
      <c r="CS41" s="34" t="s">
        <v>164</v>
      </c>
      <c r="CT41" s="34" t="s">
        <v>2988</v>
      </c>
      <c r="CU41" s="118">
        <f>VLOOKUP(A41,'2018 Yes Tab'!A40:BT345,72,FALSE)</f>
        <v>2.3199999999999998</v>
      </c>
      <c r="CV41" s="47">
        <f t="shared" si="9"/>
        <v>-3.0000000000000249E-2</v>
      </c>
      <c r="CW41" s="120">
        <f t="shared" si="10"/>
        <v>-1.2765957446808616E-2</v>
      </c>
      <c r="CX41" s="35" t="s">
        <v>5634</v>
      </c>
      <c r="CY41" s="35" t="s">
        <v>580</v>
      </c>
      <c r="CZ41" s="35" t="s">
        <v>157</v>
      </c>
    </row>
    <row r="42" spans="1:104" x14ac:dyDescent="0.25">
      <c r="A42" s="30" t="s">
        <v>4129</v>
      </c>
      <c r="B42" s="43">
        <f>VLOOKUP(A42,'2018 Yes Tab'!A$2:B$307,2,FALSE)</f>
        <v>840</v>
      </c>
      <c r="C42" s="43"/>
      <c r="D42" s="30" t="s">
        <v>4130</v>
      </c>
      <c r="E42" s="30" t="s">
        <v>4131</v>
      </c>
      <c r="F42" s="51">
        <f>VLOOKUP(A42,Population!A90:C1033,2,FALSE)</f>
        <v>840</v>
      </c>
      <c r="G42" s="30" t="s">
        <v>164</v>
      </c>
      <c r="H42" s="31" t="s">
        <v>4132</v>
      </c>
      <c r="I42" s="31" t="s">
        <v>164</v>
      </c>
      <c r="J42" s="31"/>
      <c r="K42" s="110"/>
      <c r="L42" s="44"/>
      <c r="M42" s="112"/>
      <c r="N42" s="110" t="str">
        <f>VLOOKUP(A42,'2018 Yes Tab'!A41:G346,7,FALSE)</f>
        <v>Gallons</v>
      </c>
      <c r="O42" s="31" t="s">
        <v>233</v>
      </c>
      <c r="P42" s="31" t="s">
        <v>157</v>
      </c>
      <c r="Q42" s="31" t="s">
        <v>503</v>
      </c>
      <c r="R42" s="31" t="s">
        <v>4134</v>
      </c>
      <c r="S42" s="31" t="s">
        <v>4135</v>
      </c>
      <c r="T42" s="31" t="s">
        <v>4136</v>
      </c>
      <c r="U42" s="31" t="s">
        <v>157</v>
      </c>
      <c r="V42" s="31" t="s">
        <v>680</v>
      </c>
      <c r="W42" s="31" t="s">
        <v>164</v>
      </c>
      <c r="X42" s="31"/>
      <c r="Y42" s="110"/>
      <c r="Z42" s="44"/>
      <c r="AA42" s="112"/>
      <c r="AB42" s="31" t="s">
        <v>233</v>
      </c>
      <c r="AC42" s="31" t="s">
        <v>157</v>
      </c>
      <c r="AD42" s="31" t="s">
        <v>503</v>
      </c>
      <c r="AE42" s="31" t="s">
        <v>4134</v>
      </c>
      <c r="AF42" s="31" t="s">
        <v>4137</v>
      </c>
      <c r="AG42" s="31" t="s">
        <v>264</v>
      </c>
      <c r="AH42" s="31" t="s">
        <v>157</v>
      </c>
      <c r="AI42" s="31" t="s">
        <v>259</v>
      </c>
      <c r="AJ42" s="31" t="s">
        <v>157</v>
      </c>
      <c r="AK42" s="31" t="s">
        <v>157</v>
      </c>
      <c r="AL42" s="31" t="s">
        <v>157</v>
      </c>
      <c r="AM42" s="31" t="s">
        <v>157</v>
      </c>
      <c r="AN42" s="31" t="s">
        <v>157</v>
      </c>
      <c r="AO42" s="32" t="s">
        <v>4132</v>
      </c>
      <c r="AP42" s="32" t="s">
        <v>680</v>
      </c>
      <c r="AQ42" s="32" t="s">
        <v>157</v>
      </c>
      <c r="AR42" s="32" t="s">
        <v>162</v>
      </c>
      <c r="AS42" s="32" t="s">
        <v>157</v>
      </c>
      <c r="AT42" s="114"/>
      <c r="AU42" s="45"/>
      <c r="AV42" s="116"/>
      <c r="AW42" s="32" t="s">
        <v>157</v>
      </c>
      <c r="AX42" s="32" t="s">
        <v>157</v>
      </c>
      <c r="AY42" s="32" t="s">
        <v>157</v>
      </c>
      <c r="AZ42" s="32" t="s">
        <v>157</v>
      </c>
      <c r="BA42" s="32" t="s">
        <v>157</v>
      </c>
      <c r="BB42" s="32" t="s">
        <v>157</v>
      </c>
      <c r="BC42" s="32" t="s">
        <v>4138</v>
      </c>
      <c r="BD42" s="32" t="s">
        <v>323</v>
      </c>
      <c r="BE42" s="32" t="s">
        <v>157</v>
      </c>
      <c r="BF42" s="32" t="s">
        <v>157</v>
      </c>
      <c r="BG42" s="32" t="s">
        <v>157</v>
      </c>
      <c r="BH42" s="32" t="s">
        <v>4138</v>
      </c>
      <c r="BI42" s="32" t="s">
        <v>4139</v>
      </c>
      <c r="BJ42" s="32" t="s">
        <v>164</v>
      </c>
      <c r="BK42" s="32"/>
      <c r="BL42" s="114"/>
      <c r="BM42" s="45">
        <f t="shared" si="2"/>
        <v>0</v>
      </c>
      <c r="BN42" s="116"/>
      <c r="BO42" s="32" t="s">
        <v>157</v>
      </c>
      <c r="BP42" s="32" t="s">
        <v>233</v>
      </c>
      <c r="BQ42" s="32" t="s">
        <v>157</v>
      </c>
      <c r="BR42" s="32" t="s">
        <v>157</v>
      </c>
      <c r="BS42" s="32" t="s">
        <v>157</v>
      </c>
      <c r="BT42" s="32" t="s">
        <v>157</v>
      </c>
      <c r="BU42" s="32" t="s">
        <v>157</v>
      </c>
      <c r="BV42" s="32" t="s">
        <v>323</v>
      </c>
      <c r="BW42" s="32" t="s">
        <v>157</v>
      </c>
      <c r="BX42" s="32" t="s">
        <v>157</v>
      </c>
      <c r="BY42" s="32" t="s">
        <v>157</v>
      </c>
      <c r="BZ42" s="32" t="s">
        <v>4138</v>
      </c>
      <c r="CA42" s="33" t="s">
        <v>162</v>
      </c>
      <c r="CB42" s="33" t="s">
        <v>157</v>
      </c>
      <c r="CC42" s="117">
        <f>VLOOKUP(A42,'2018 Yes Tab'!A41:BK346,63,FALSE)</f>
        <v>0</v>
      </c>
      <c r="CD42" s="46"/>
      <c r="CE42" s="119"/>
      <c r="CF42" s="33" t="s">
        <v>157</v>
      </c>
      <c r="CG42" s="117">
        <f>VLOOKUP(A42,'2018 Yes Tab'!A41:BL346,64,FALSE)</f>
        <v>0</v>
      </c>
      <c r="CH42" s="46"/>
      <c r="CI42" s="119"/>
      <c r="CJ42" s="33" t="s">
        <v>157</v>
      </c>
      <c r="CK42" s="33" t="s">
        <v>157</v>
      </c>
      <c r="CL42" s="33" t="s">
        <v>157</v>
      </c>
      <c r="CM42" s="33" t="s">
        <v>157</v>
      </c>
      <c r="CN42" s="34" t="s">
        <v>162</v>
      </c>
      <c r="CO42" s="34" t="s">
        <v>157</v>
      </c>
      <c r="CP42" s="118">
        <f>VLOOKUP(A42,'2018 Yes Tab'!A41:BR346,70,FALSE)</f>
        <v>0</v>
      </c>
      <c r="CQ42" s="47"/>
      <c r="CR42" s="120"/>
      <c r="CS42" s="34" t="s">
        <v>164</v>
      </c>
      <c r="CT42" s="34" t="s">
        <v>1690</v>
      </c>
      <c r="CU42" s="118">
        <f>VLOOKUP(A42,'2018 Yes Tab'!A41:BT346,72,FALSE)</f>
        <v>0</v>
      </c>
      <c r="CV42" s="47"/>
      <c r="CW42" s="120"/>
      <c r="CX42" s="35" t="s">
        <v>157</v>
      </c>
      <c r="CY42" s="35" t="s">
        <v>157</v>
      </c>
      <c r="CZ42" s="35" t="s">
        <v>157</v>
      </c>
    </row>
    <row r="43" spans="1:104" ht="75" x14ac:dyDescent="0.25">
      <c r="A43" s="30" t="s">
        <v>4837</v>
      </c>
      <c r="B43" s="43">
        <f>VLOOKUP(A43,'2018 Yes Tab'!A$2:B$307,2,FALSE)</f>
        <v>2123</v>
      </c>
      <c r="C43" s="43"/>
      <c r="D43" s="30" t="s">
        <v>4838</v>
      </c>
      <c r="E43" s="30" t="s">
        <v>4839</v>
      </c>
      <c r="F43" s="51">
        <f>VLOOKUP(A43,Population!A92:C1035,2,FALSE)</f>
        <v>2123</v>
      </c>
      <c r="G43" s="30" t="s">
        <v>164</v>
      </c>
      <c r="H43" s="31" t="s">
        <v>4840</v>
      </c>
      <c r="I43" s="31" t="s">
        <v>164</v>
      </c>
      <c r="J43" s="31" t="s">
        <v>329</v>
      </c>
      <c r="K43" s="110">
        <f>VLOOKUP(A43,'2018 Yes Tab'!A42:F347,6,FALSE)</f>
        <v>12</v>
      </c>
      <c r="L43" s="44">
        <f t="shared" si="3"/>
        <v>0</v>
      </c>
      <c r="M43" s="112">
        <f t="shared" si="4"/>
        <v>0</v>
      </c>
      <c r="N43" s="110" t="str">
        <f>VLOOKUP(A43,'2018 Yes Tab'!A42:G347,7,FALSE)</f>
        <v>Gallons</v>
      </c>
      <c r="O43" s="31" t="s">
        <v>233</v>
      </c>
      <c r="P43" s="31" t="s">
        <v>157</v>
      </c>
      <c r="Q43" s="31" t="s">
        <v>440</v>
      </c>
      <c r="R43" s="31" t="s">
        <v>4841</v>
      </c>
      <c r="S43" s="31" t="s">
        <v>4842</v>
      </c>
      <c r="T43" s="31" t="s">
        <v>4843</v>
      </c>
      <c r="U43" s="31" t="s">
        <v>157</v>
      </c>
      <c r="V43" s="31" t="s">
        <v>546</v>
      </c>
      <c r="W43" s="31" t="s">
        <v>164</v>
      </c>
      <c r="X43" s="31" t="s">
        <v>329</v>
      </c>
      <c r="Y43" s="110">
        <f>VLOOKUP(A43,'2018 Yes Tab'!A42:P347,16,FALSE)</f>
        <v>12</v>
      </c>
      <c r="Z43" s="44">
        <f t="shared" si="5"/>
        <v>0</v>
      </c>
      <c r="AA43" s="112">
        <f t="shared" si="6"/>
        <v>0</v>
      </c>
      <c r="AB43" s="31" t="s">
        <v>233</v>
      </c>
      <c r="AC43" s="31" t="s">
        <v>157</v>
      </c>
      <c r="AD43" s="31" t="s">
        <v>440</v>
      </c>
      <c r="AE43" s="31" t="s">
        <v>4841</v>
      </c>
      <c r="AF43" s="31" t="s">
        <v>4844</v>
      </c>
      <c r="AG43" s="31" t="s">
        <v>4845</v>
      </c>
      <c r="AH43" s="31" t="s">
        <v>157</v>
      </c>
      <c r="AI43" s="31" t="s">
        <v>373</v>
      </c>
      <c r="AJ43" s="31" t="s">
        <v>4846</v>
      </c>
      <c r="AK43" s="31" t="s">
        <v>4847</v>
      </c>
      <c r="AL43" s="31" t="s">
        <v>157</v>
      </c>
      <c r="AM43" s="31" t="s">
        <v>157</v>
      </c>
      <c r="AN43" s="31" t="s">
        <v>4848</v>
      </c>
      <c r="AO43" s="32" t="s">
        <v>4849</v>
      </c>
      <c r="AP43" s="32" t="s">
        <v>546</v>
      </c>
      <c r="AQ43" s="32" t="s">
        <v>4850</v>
      </c>
      <c r="AR43" s="32" t="s">
        <v>164</v>
      </c>
      <c r="AS43" s="32" t="s">
        <v>710</v>
      </c>
      <c r="AT43" s="114">
        <f>VLOOKUP(A43,'2018 Yes Tab'!A42:AH347,34,FALSE)</f>
        <v>10.4</v>
      </c>
      <c r="AU43" s="45">
        <f t="shared" si="1"/>
        <v>-3.5999999999999996</v>
      </c>
      <c r="AV43" s="116">
        <f t="shared" si="7"/>
        <v>-0.25714285714285712</v>
      </c>
      <c r="AW43" s="32" t="s">
        <v>440</v>
      </c>
      <c r="AX43" s="32" t="s">
        <v>233</v>
      </c>
      <c r="AY43" s="32" t="s">
        <v>157</v>
      </c>
      <c r="AZ43" s="32" t="s">
        <v>4851</v>
      </c>
      <c r="BA43" s="32" t="s">
        <v>157</v>
      </c>
      <c r="BB43" s="32" t="s">
        <v>4852</v>
      </c>
      <c r="BC43" s="32" t="s">
        <v>4853</v>
      </c>
      <c r="BD43" s="32" t="s">
        <v>626</v>
      </c>
      <c r="BE43" s="32" t="s">
        <v>4846</v>
      </c>
      <c r="BF43" s="32" t="s">
        <v>4854</v>
      </c>
      <c r="BG43" s="32" t="s">
        <v>157</v>
      </c>
      <c r="BH43" s="32" t="s">
        <v>157</v>
      </c>
      <c r="BI43" s="32" t="s">
        <v>4850</v>
      </c>
      <c r="BJ43" s="32" t="s">
        <v>164</v>
      </c>
      <c r="BK43" s="32" t="s">
        <v>710</v>
      </c>
      <c r="BL43" s="114">
        <f>VLOOKUP(A43,'2018 Yes Tab'!A42:AW347,49,FALSE)</f>
        <v>10.4</v>
      </c>
      <c r="BM43" s="45">
        <f t="shared" si="2"/>
        <v>-3.5999999999999996</v>
      </c>
      <c r="BN43" s="116">
        <f t="shared" si="8"/>
        <v>-0.25714285714285712</v>
      </c>
      <c r="BO43" s="32" t="s">
        <v>440</v>
      </c>
      <c r="BP43" s="32" t="s">
        <v>233</v>
      </c>
      <c r="BQ43" s="32" t="s">
        <v>157</v>
      </c>
      <c r="BR43" s="32" t="s">
        <v>4851</v>
      </c>
      <c r="BS43" s="32" t="s">
        <v>157</v>
      </c>
      <c r="BT43" s="32" t="s">
        <v>4852</v>
      </c>
      <c r="BU43" s="32" t="s">
        <v>4853</v>
      </c>
      <c r="BV43" s="32" t="s">
        <v>626</v>
      </c>
      <c r="BW43" s="32" t="s">
        <v>4855</v>
      </c>
      <c r="BX43" s="32" t="s">
        <v>4854</v>
      </c>
      <c r="BY43" s="32" t="s">
        <v>157</v>
      </c>
      <c r="BZ43" s="32" t="s">
        <v>157</v>
      </c>
      <c r="CA43" s="33" t="s">
        <v>162</v>
      </c>
      <c r="CB43" s="33" t="s">
        <v>157</v>
      </c>
      <c r="CC43" s="117">
        <f>VLOOKUP(A43,'2018 Yes Tab'!A42:BK347,63,FALSE)</f>
        <v>0</v>
      </c>
      <c r="CD43" s="46"/>
      <c r="CE43" s="119"/>
      <c r="CF43" s="33" t="s">
        <v>157</v>
      </c>
      <c r="CG43" s="117">
        <f>VLOOKUP(A43,'2018 Yes Tab'!A42:BL347,64,FALSE)</f>
        <v>0</v>
      </c>
      <c r="CH43" s="46"/>
      <c r="CI43" s="119"/>
      <c r="CJ43" s="33" t="s">
        <v>157</v>
      </c>
      <c r="CK43" s="33" t="s">
        <v>157</v>
      </c>
      <c r="CL43" s="33" t="s">
        <v>157</v>
      </c>
      <c r="CM43" s="33" t="s">
        <v>157</v>
      </c>
      <c r="CN43" s="34" t="s">
        <v>164</v>
      </c>
      <c r="CO43" s="34" t="s">
        <v>4856</v>
      </c>
      <c r="CP43" s="118">
        <f>VLOOKUP(A43,'2018 Yes Tab'!A42:BR347,70,FALSE)</f>
        <v>14.25</v>
      </c>
      <c r="CQ43" s="47">
        <f t="shared" si="15"/>
        <v>1.2400000000000002</v>
      </c>
      <c r="CR43" s="120">
        <f t="shared" si="16"/>
        <v>9.5311299000768651E-2</v>
      </c>
      <c r="CS43" s="34" t="s">
        <v>164</v>
      </c>
      <c r="CT43" s="34"/>
      <c r="CU43" s="118"/>
      <c r="CV43" s="47"/>
      <c r="CW43" s="120"/>
      <c r="CX43" s="35" t="s">
        <v>4858</v>
      </c>
      <c r="CY43" s="35" t="s">
        <v>534</v>
      </c>
      <c r="CZ43" s="35" t="s">
        <v>157</v>
      </c>
    </row>
    <row r="44" spans="1:104" x14ac:dyDescent="0.25">
      <c r="A44" s="30" t="s">
        <v>5937</v>
      </c>
      <c r="B44" s="43">
        <f>VLOOKUP(A44,'2018 Yes Tab'!A$2:B$307,2,FALSE)</f>
        <v>664</v>
      </c>
      <c r="C44" s="43"/>
      <c r="D44" s="30" t="s">
        <v>5321</v>
      </c>
      <c r="E44" s="30" t="s">
        <v>5322</v>
      </c>
      <c r="F44" s="51">
        <f>VLOOKUP(A44,Population!A93:C1036,2,FALSE)</f>
        <v>664</v>
      </c>
      <c r="G44" s="30" t="s">
        <v>164</v>
      </c>
      <c r="H44" s="31" t="s">
        <v>2235</v>
      </c>
      <c r="I44" s="31" t="s">
        <v>164</v>
      </c>
      <c r="J44" s="31" t="s">
        <v>595</v>
      </c>
      <c r="K44" s="110">
        <f>VLOOKUP(A44,'2018 Yes Tab'!A43:F348,6,FALSE)</f>
        <v>19</v>
      </c>
      <c r="L44" s="44">
        <f t="shared" si="3"/>
        <v>-6</v>
      </c>
      <c r="M44" s="112">
        <f t="shared" si="4"/>
        <v>-0.24</v>
      </c>
      <c r="N44" s="110" t="str">
        <f>VLOOKUP(A44,'2018 Yes Tab'!A43:G348,7,FALSE)</f>
        <v>Gallons</v>
      </c>
      <c r="O44" s="31" t="s">
        <v>233</v>
      </c>
      <c r="P44" s="31" t="s">
        <v>157</v>
      </c>
      <c r="Q44" s="31" t="s">
        <v>503</v>
      </c>
      <c r="R44" s="31" t="s">
        <v>5323</v>
      </c>
      <c r="S44" s="31" t="s">
        <v>157</v>
      </c>
      <c r="T44" s="31" t="s">
        <v>157</v>
      </c>
      <c r="U44" s="31" t="s">
        <v>157</v>
      </c>
      <c r="V44" s="31" t="s">
        <v>1102</v>
      </c>
      <c r="W44" s="31" t="s">
        <v>164</v>
      </c>
      <c r="X44" s="31" t="s">
        <v>595</v>
      </c>
      <c r="Y44" s="110">
        <f>VLOOKUP(A44,'2018 Yes Tab'!A43:P348,16,FALSE)</f>
        <v>19</v>
      </c>
      <c r="Z44" s="44">
        <f t="shared" si="5"/>
        <v>-6</v>
      </c>
      <c r="AA44" s="112">
        <f t="shared" si="6"/>
        <v>-0.24</v>
      </c>
      <c r="AB44" s="31" t="s">
        <v>233</v>
      </c>
      <c r="AC44" s="31" t="s">
        <v>157</v>
      </c>
      <c r="AD44" s="31" t="s">
        <v>503</v>
      </c>
      <c r="AE44" s="31" t="s">
        <v>5324</v>
      </c>
      <c r="AF44" s="31" t="s">
        <v>157</v>
      </c>
      <c r="AG44" s="31" t="s">
        <v>157</v>
      </c>
      <c r="AH44" s="31" t="s">
        <v>157</v>
      </c>
      <c r="AI44" s="31" t="s">
        <v>259</v>
      </c>
      <c r="AJ44" s="31" t="s">
        <v>157</v>
      </c>
      <c r="AK44" s="31" t="s">
        <v>157</v>
      </c>
      <c r="AL44" s="31" t="s">
        <v>157</v>
      </c>
      <c r="AM44" s="31" t="s">
        <v>157</v>
      </c>
      <c r="AN44" s="31" t="s">
        <v>157</v>
      </c>
      <c r="AO44" s="32" t="s">
        <v>2235</v>
      </c>
      <c r="AP44" s="32" t="s">
        <v>1102</v>
      </c>
      <c r="AQ44" s="32" t="s">
        <v>5325</v>
      </c>
      <c r="AR44" s="32" t="s">
        <v>164</v>
      </c>
      <c r="AS44" s="32" t="s">
        <v>426</v>
      </c>
      <c r="AT44" s="114">
        <f>VLOOKUP(A44,'2018 Yes Tab'!A43:AH348,34,FALSE)</f>
        <v>12.5</v>
      </c>
      <c r="AU44" s="45">
        <f t="shared" si="1"/>
        <v>-2</v>
      </c>
      <c r="AV44" s="116">
        <f t="shared" si="7"/>
        <v>-0.13793103448275862</v>
      </c>
      <c r="AW44" s="32" t="s">
        <v>503</v>
      </c>
      <c r="AX44" s="32" t="s">
        <v>233</v>
      </c>
      <c r="AY44" s="32" t="s">
        <v>157</v>
      </c>
      <c r="AZ44" s="32" t="s">
        <v>5326</v>
      </c>
      <c r="BA44" s="32" t="s">
        <v>157</v>
      </c>
      <c r="BB44" s="32" t="s">
        <v>157</v>
      </c>
      <c r="BC44" s="32" t="s">
        <v>157</v>
      </c>
      <c r="BD44" s="32" t="s">
        <v>259</v>
      </c>
      <c r="BE44" s="32" t="s">
        <v>157</v>
      </c>
      <c r="BF44" s="32" t="s">
        <v>157</v>
      </c>
      <c r="BG44" s="32" t="s">
        <v>157</v>
      </c>
      <c r="BH44" s="32" t="s">
        <v>157</v>
      </c>
      <c r="BI44" s="32" t="s">
        <v>1102</v>
      </c>
      <c r="BJ44" s="32" t="s">
        <v>164</v>
      </c>
      <c r="BK44" s="32" t="s">
        <v>426</v>
      </c>
      <c r="BL44" s="114">
        <f>VLOOKUP(A44,'2018 Yes Tab'!A43:AW348,49,FALSE)</f>
        <v>12.5</v>
      </c>
      <c r="BM44" s="45">
        <f t="shared" si="2"/>
        <v>-2</v>
      </c>
      <c r="BN44" s="116">
        <f t="shared" si="8"/>
        <v>-0.13793103448275862</v>
      </c>
      <c r="BO44" s="32" t="s">
        <v>503</v>
      </c>
      <c r="BP44" s="32" t="s">
        <v>233</v>
      </c>
      <c r="BQ44" s="32" t="s">
        <v>157</v>
      </c>
      <c r="BR44" s="32" t="s">
        <v>5219</v>
      </c>
      <c r="BS44" s="32" t="s">
        <v>157</v>
      </c>
      <c r="BT44" s="32" t="s">
        <v>157</v>
      </c>
      <c r="BU44" s="32" t="s">
        <v>157</v>
      </c>
      <c r="BV44" s="32" t="s">
        <v>259</v>
      </c>
      <c r="BW44" s="32" t="s">
        <v>157</v>
      </c>
      <c r="BX44" s="32" t="s">
        <v>157</v>
      </c>
      <c r="BY44" s="32" t="s">
        <v>157</v>
      </c>
      <c r="BZ44" s="32" t="s">
        <v>157</v>
      </c>
      <c r="CA44" s="33" t="s">
        <v>162</v>
      </c>
      <c r="CB44" s="33" t="s">
        <v>157</v>
      </c>
      <c r="CC44" s="117">
        <f>VLOOKUP(A44,'2018 Yes Tab'!A43:BK348,63,FALSE)</f>
        <v>0</v>
      </c>
      <c r="CD44" s="46"/>
      <c r="CE44" s="119"/>
      <c r="CF44" s="33" t="s">
        <v>157</v>
      </c>
      <c r="CG44" s="117">
        <f>VLOOKUP(A44,'2018 Yes Tab'!A43:BL348,64,FALSE)</f>
        <v>0</v>
      </c>
      <c r="CH44" s="46"/>
      <c r="CI44" s="119"/>
      <c r="CJ44" s="33" t="s">
        <v>157</v>
      </c>
      <c r="CK44" s="33" t="s">
        <v>157</v>
      </c>
      <c r="CL44" s="33" t="s">
        <v>157</v>
      </c>
      <c r="CM44" s="33" t="s">
        <v>157</v>
      </c>
      <c r="CN44" s="34" t="s">
        <v>162</v>
      </c>
      <c r="CO44" s="34" t="s">
        <v>157</v>
      </c>
      <c r="CP44" s="118">
        <f>VLOOKUP(A44,'2018 Yes Tab'!A43:BR348,70,FALSE)</f>
        <v>0</v>
      </c>
      <c r="CQ44" s="47"/>
      <c r="CR44" s="120"/>
      <c r="CS44" s="34" t="s">
        <v>162</v>
      </c>
      <c r="CT44" s="34"/>
      <c r="CU44" s="118"/>
      <c r="CV44" s="47"/>
      <c r="CW44" s="120"/>
      <c r="CX44" s="35" t="s">
        <v>157</v>
      </c>
      <c r="CY44" s="35" t="s">
        <v>157</v>
      </c>
      <c r="CZ44" s="35" t="s">
        <v>157</v>
      </c>
    </row>
    <row r="45" spans="1:104" ht="30" x14ac:dyDescent="0.25">
      <c r="A45" s="30" t="s">
        <v>5919</v>
      </c>
      <c r="B45" s="43">
        <f>VLOOKUP(A45,'2018 Yes Tab'!A$2:B$307,2,FALSE)</f>
        <v>371</v>
      </c>
      <c r="C45" s="43"/>
      <c r="D45" s="30" t="s">
        <v>4198</v>
      </c>
      <c r="E45" s="30" t="s">
        <v>4199</v>
      </c>
      <c r="F45" s="51">
        <f>VLOOKUP(A45,Population!A94:C1037,2,FALSE)</f>
        <v>371</v>
      </c>
      <c r="G45" s="30" t="s">
        <v>164</v>
      </c>
      <c r="H45" s="31" t="s">
        <v>2378</v>
      </c>
      <c r="I45" s="31" t="s">
        <v>164</v>
      </c>
      <c r="J45" s="31"/>
      <c r="K45" s="110"/>
      <c r="L45" s="44"/>
      <c r="M45" s="112"/>
      <c r="N45" s="110" t="str">
        <f>VLOOKUP(A45,'2018 Yes Tab'!A44:G349,7,FALSE)</f>
        <v>Gallons</v>
      </c>
      <c r="O45" s="31" t="s">
        <v>233</v>
      </c>
      <c r="P45" s="31" t="s">
        <v>157</v>
      </c>
      <c r="Q45" s="31" t="s">
        <v>273</v>
      </c>
      <c r="R45" s="31" t="s">
        <v>4200</v>
      </c>
      <c r="S45" s="31" t="s">
        <v>4201</v>
      </c>
      <c r="T45" s="31" t="s">
        <v>4202</v>
      </c>
      <c r="U45" s="31" t="s">
        <v>157</v>
      </c>
      <c r="V45" s="31" t="s">
        <v>169</v>
      </c>
      <c r="W45" s="31" t="s">
        <v>162</v>
      </c>
      <c r="X45" s="31"/>
      <c r="Y45" s="110"/>
      <c r="Z45" s="44">
        <f t="shared" si="5"/>
        <v>0</v>
      </c>
      <c r="AA45" s="112"/>
      <c r="AB45" s="31" t="s">
        <v>157</v>
      </c>
      <c r="AC45" s="31" t="s">
        <v>157</v>
      </c>
      <c r="AD45" s="31" t="s">
        <v>157</v>
      </c>
      <c r="AE45" s="31" t="s">
        <v>157</v>
      </c>
      <c r="AF45" s="31" t="s">
        <v>4203</v>
      </c>
      <c r="AG45" s="31" t="s">
        <v>4204</v>
      </c>
      <c r="AH45" s="31" t="s">
        <v>157</v>
      </c>
      <c r="AI45" s="31" t="s">
        <v>259</v>
      </c>
      <c r="AJ45" s="31" t="s">
        <v>157</v>
      </c>
      <c r="AK45" s="31" t="s">
        <v>157</v>
      </c>
      <c r="AL45" s="31" t="s">
        <v>157</v>
      </c>
      <c r="AM45" s="31" t="s">
        <v>157</v>
      </c>
      <c r="AN45" s="31" t="s">
        <v>157</v>
      </c>
      <c r="AO45" s="32" t="s">
        <v>2378</v>
      </c>
      <c r="AP45" s="32" t="s">
        <v>169</v>
      </c>
      <c r="AQ45" s="32" t="s">
        <v>243</v>
      </c>
      <c r="AR45" s="32" t="s">
        <v>162</v>
      </c>
      <c r="AS45" s="32"/>
      <c r="AT45" s="114"/>
      <c r="AU45" s="45">
        <f t="shared" si="1"/>
        <v>0</v>
      </c>
      <c r="AV45" s="116"/>
      <c r="AW45" s="32" t="s">
        <v>157</v>
      </c>
      <c r="AX45" s="32" t="s">
        <v>157</v>
      </c>
      <c r="AY45" s="32" t="s">
        <v>157</v>
      </c>
      <c r="AZ45" s="32" t="s">
        <v>157</v>
      </c>
      <c r="BA45" s="32" t="s">
        <v>4205</v>
      </c>
      <c r="BB45" s="32" t="s">
        <v>157</v>
      </c>
      <c r="BC45" s="32" t="s">
        <v>157</v>
      </c>
      <c r="BD45" s="32" t="s">
        <v>259</v>
      </c>
      <c r="BE45" s="32" t="s">
        <v>157</v>
      </c>
      <c r="BF45" s="32" t="s">
        <v>157</v>
      </c>
      <c r="BG45" s="32" t="s">
        <v>157</v>
      </c>
      <c r="BH45" s="32" t="s">
        <v>157</v>
      </c>
      <c r="BI45" s="32" t="s">
        <v>243</v>
      </c>
      <c r="BJ45" s="32" t="s">
        <v>162</v>
      </c>
      <c r="BK45" s="32"/>
      <c r="BL45" s="114"/>
      <c r="BM45" s="45">
        <f t="shared" si="2"/>
        <v>0</v>
      </c>
      <c r="BN45" s="116"/>
      <c r="BO45" s="32" t="s">
        <v>157</v>
      </c>
      <c r="BP45" s="32" t="s">
        <v>157</v>
      </c>
      <c r="BQ45" s="32" t="s">
        <v>157</v>
      </c>
      <c r="BR45" s="32" t="s">
        <v>157</v>
      </c>
      <c r="BS45" s="32" t="s">
        <v>4206</v>
      </c>
      <c r="BT45" s="32" t="s">
        <v>157</v>
      </c>
      <c r="BU45" s="32" t="s">
        <v>157</v>
      </c>
      <c r="BV45" s="32" t="s">
        <v>259</v>
      </c>
      <c r="BW45" s="32" t="s">
        <v>157</v>
      </c>
      <c r="BX45" s="32" t="s">
        <v>157</v>
      </c>
      <c r="BY45" s="32" t="s">
        <v>157</v>
      </c>
      <c r="BZ45" s="32" t="s">
        <v>157</v>
      </c>
      <c r="CA45" s="33" t="s">
        <v>162</v>
      </c>
      <c r="CB45" s="33" t="s">
        <v>157</v>
      </c>
      <c r="CC45" s="117">
        <f>VLOOKUP(A45,'2018 Yes Tab'!A44:BK349,63,FALSE)</f>
        <v>0</v>
      </c>
      <c r="CD45" s="46"/>
      <c r="CE45" s="119"/>
      <c r="CF45" s="33" t="s">
        <v>157</v>
      </c>
      <c r="CG45" s="117">
        <f>VLOOKUP(A45,'2018 Yes Tab'!A44:BL349,64,FALSE)</f>
        <v>0</v>
      </c>
      <c r="CH45" s="46"/>
      <c r="CI45" s="119"/>
      <c r="CJ45" s="33" t="s">
        <v>157</v>
      </c>
      <c r="CK45" s="33" t="s">
        <v>157</v>
      </c>
      <c r="CL45" s="33" t="s">
        <v>157</v>
      </c>
      <c r="CM45" s="33" t="s">
        <v>157</v>
      </c>
      <c r="CN45" s="34" t="s">
        <v>162</v>
      </c>
      <c r="CO45" s="34" t="s">
        <v>157</v>
      </c>
      <c r="CP45" s="118">
        <f>VLOOKUP(A45,'2018 Yes Tab'!A44:BR349,70,FALSE)</f>
        <v>0</v>
      </c>
      <c r="CQ45" s="47"/>
      <c r="CR45" s="120"/>
      <c r="CS45" s="34" t="s">
        <v>164</v>
      </c>
      <c r="CT45" s="34" t="s">
        <v>1592</v>
      </c>
      <c r="CU45" s="118">
        <v>15</v>
      </c>
      <c r="CV45" s="47">
        <f t="shared" si="9"/>
        <v>-2</v>
      </c>
      <c r="CW45" s="120">
        <f t="shared" si="10"/>
        <v>-0.11764705882352941</v>
      </c>
      <c r="CX45" s="35" t="s">
        <v>4207</v>
      </c>
      <c r="CY45" s="35" t="s">
        <v>4208</v>
      </c>
      <c r="CZ45" s="35" t="s">
        <v>535</v>
      </c>
    </row>
    <row r="46" spans="1:104" ht="90" x14ac:dyDescent="0.25">
      <c r="A46" s="30" t="s">
        <v>5225</v>
      </c>
      <c r="B46" s="43">
        <f>VLOOKUP(A46,'2018 Yes Tab'!A$2:B$307,2,FALSE)</f>
        <v>279</v>
      </c>
      <c r="C46" s="43"/>
      <c r="D46" s="30" t="s">
        <v>5226</v>
      </c>
      <c r="E46" s="30" t="s">
        <v>5227</v>
      </c>
      <c r="F46" s="51">
        <f>VLOOKUP(A46,Population!A96:C1039,2,FALSE)</f>
        <v>279</v>
      </c>
      <c r="G46" s="30" t="s">
        <v>164</v>
      </c>
      <c r="H46" s="31" t="s">
        <v>5228</v>
      </c>
      <c r="I46" s="31" t="s">
        <v>164</v>
      </c>
      <c r="J46" s="31"/>
      <c r="K46" s="110"/>
      <c r="L46" s="44"/>
      <c r="M46" s="112"/>
      <c r="N46" s="110" t="str">
        <f>VLOOKUP(A46,'2018 Yes Tab'!A45:G350,7,FALSE)</f>
        <v>Gallons</v>
      </c>
      <c r="O46" s="31" t="s">
        <v>233</v>
      </c>
      <c r="P46" s="31" t="s">
        <v>157</v>
      </c>
      <c r="Q46" s="31" t="s">
        <v>759</v>
      </c>
      <c r="R46" s="31" t="s">
        <v>5229</v>
      </c>
      <c r="S46" s="31" t="s">
        <v>5230</v>
      </c>
      <c r="T46" s="31" t="s">
        <v>5231</v>
      </c>
      <c r="U46" s="31" t="s">
        <v>157</v>
      </c>
      <c r="V46" s="31" t="s">
        <v>438</v>
      </c>
      <c r="W46" s="31" t="s">
        <v>164</v>
      </c>
      <c r="X46" s="31" t="s">
        <v>4629</v>
      </c>
      <c r="Y46" s="110">
        <f>VLOOKUP(A46,'2018 Yes Tab'!A45:P350,16,FALSE)</f>
        <v>37.5</v>
      </c>
      <c r="Z46" s="44">
        <f t="shared" si="5"/>
        <v>11.25</v>
      </c>
      <c r="AA46" s="112">
        <f t="shared" si="6"/>
        <v>0.42857142857142855</v>
      </c>
      <c r="AB46" s="31" t="s">
        <v>233</v>
      </c>
      <c r="AC46" s="31" t="s">
        <v>157</v>
      </c>
      <c r="AD46" s="31" t="s">
        <v>759</v>
      </c>
      <c r="AE46" s="31" t="s">
        <v>5232</v>
      </c>
      <c r="AF46" s="31" t="s">
        <v>157</v>
      </c>
      <c r="AG46" s="31" t="s">
        <v>157</v>
      </c>
      <c r="AH46" s="31" t="s">
        <v>157</v>
      </c>
      <c r="AI46" s="31" t="s">
        <v>809</v>
      </c>
      <c r="AJ46" s="31" t="s">
        <v>157</v>
      </c>
      <c r="AK46" s="31" t="s">
        <v>5233</v>
      </c>
      <c r="AL46" s="31" t="s">
        <v>5234</v>
      </c>
      <c r="AM46" s="31" t="s">
        <v>157</v>
      </c>
      <c r="AN46" s="31" t="s">
        <v>157</v>
      </c>
      <c r="AO46" s="32" t="s">
        <v>5228</v>
      </c>
      <c r="AP46" s="32" t="s">
        <v>438</v>
      </c>
      <c r="AQ46" s="32" t="s">
        <v>305</v>
      </c>
      <c r="AR46" s="32" t="s">
        <v>164</v>
      </c>
      <c r="AS46" s="32" t="s">
        <v>305</v>
      </c>
      <c r="AT46" s="114">
        <f>VLOOKUP(A46,'2018 Yes Tab'!A45:AH350,34,FALSE)</f>
        <v>42</v>
      </c>
      <c r="AU46" s="45">
        <f t="shared" si="1"/>
        <v>-4</v>
      </c>
      <c r="AV46" s="116">
        <f t="shared" si="7"/>
        <v>-8.6956521739130432E-2</v>
      </c>
      <c r="AW46" s="32" t="s">
        <v>524</v>
      </c>
      <c r="AX46" s="32" t="s">
        <v>233</v>
      </c>
      <c r="AY46" s="32" t="s">
        <v>157</v>
      </c>
      <c r="AZ46" s="32" t="s">
        <v>5235</v>
      </c>
      <c r="BA46" s="32" t="s">
        <v>157</v>
      </c>
      <c r="BB46" s="32" t="s">
        <v>157</v>
      </c>
      <c r="BC46" s="32" t="s">
        <v>157</v>
      </c>
      <c r="BD46" s="32" t="s">
        <v>626</v>
      </c>
      <c r="BE46" s="32" t="s">
        <v>157</v>
      </c>
      <c r="BF46" s="32" t="s">
        <v>5236</v>
      </c>
      <c r="BG46" s="32" t="s">
        <v>157</v>
      </c>
      <c r="BH46" s="32" t="s">
        <v>157</v>
      </c>
      <c r="BI46" s="32" t="s">
        <v>305</v>
      </c>
      <c r="BJ46" s="32" t="s">
        <v>164</v>
      </c>
      <c r="BK46" s="32" t="s">
        <v>305</v>
      </c>
      <c r="BL46" s="114">
        <f>VLOOKUP(A46,'2018 Yes Tab'!A45:AW350,49,FALSE)</f>
        <v>42</v>
      </c>
      <c r="BM46" s="45">
        <f t="shared" si="2"/>
        <v>-4</v>
      </c>
      <c r="BN46" s="116">
        <f t="shared" si="8"/>
        <v>-8.6956521739130432E-2</v>
      </c>
      <c r="BO46" s="32" t="s">
        <v>524</v>
      </c>
      <c r="BP46" s="32" t="s">
        <v>233</v>
      </c>
      <c r="BQ46" s="32" t="s">
        <v>157</v>
      </c>
      <c r="BR46" s="32" t="s">
        <v>5235</v>
      </c>
      <c r="BS46" s="32" t="s">
        <v>157</v>
      </c>
      <c r="BT46" s="32" t="s">
        <v>157</v>
      </c>
      <c r="BU46" s="32" t="s">
        <v>157</v>
      </c>
      <c r="BV46" s="32" t="s">
        <v>626</v>
      </c>
      <c r="BW46" s="32" t="s">
        <v>157</v>
      </c>
      <c r="BX46" s="32" t="s">
        <v>5236</v>
      </c>
      <c r="BY46" s="32" t="s">
        <v>157</v>
      </c>
      <c r="BZ46" s="32" t="s">
        <v>157</v>
      </c>
      <c r="CA46" s="33" t="s">
        <v>162</v>
      </c>
      <c r="CB46" s="33" t="s">
        <v>157</v>
      </c>
      <c r="CC46" s="117">
        <f>VLOOKUP(A46,'2018 Yes Tab'!A45:BK350,63,FALSE)</f>
        <v>0</v>
      </c>
      <c r="CD46" s="46"/>
      <c r="CE46" s="119"/>
      <c r="CF46" s="33" t="s">
        <v>157</v>
      </c>
      <c r="CG46" s="117">
        <f>VLOOKUP(A46,'2018 Yes Tab'!A45:BL350,64,FALSE)</f>
        <v>0</v>
      </c>
      <c r="CH46" s="46"/>
      <c r="CI46" s="119"/>
      <c r="CJ46" s="33" t="s">
        <v>157</v>
      </c>
      <c r="CK46" s="33" t="s">
        <v>157</v>
      </c>
      <c r="CL46" s="33" t="s">
        <v>157</v>
      </c>
      <c r="CM46" s="33" t="s">
        <v>157</v>
      </c>
      <c r="CN46" s="34" t="s">
        <v>164</v>
      </c>
      <c r="CO46" s="34" t="s">
        <v>1121</v>
      </c>
      <c r="CP46" s="118">
        <f>VLOOKUP(A46,'2018 Yes Tab'!A45:BR350,70,FALSE)</f>
        <v>19</v>
      </c>
      <c r="CQ46" s="47">
        <f t="shared" si="15"/>
        <v>0</v>
      </c>
      <c r="CR46" s="120">
        <f t="shared" si="16"/>
        <v>0</v>
      </c>
      <c r="CS46" s="34" t="s">
        <v>162</v>
      </c>
      <c r="CT46" s="34"/>
      <c r="CU46" s="118"/>
      <c r="CV46" s="47"/>
      <c r="CW46" s="120"/>
      <c r="CX46" s="35" t="s">
        <v>5237</v>
      </c>
      <c r="CY46" s="35" t="s">
        <v>162</v>
      </c>
      <c r="CZ46" s="35" t="s">
        <v>157</v>
      </c>
    </row>
    <row r="47" spans="1:104" ht="75" x14ac:dyDescent="0.25">
      <c r="A47" s="30" t="s">
        <v>2561</v>
      </c>
      <c r="B47" s="43">
        <f>VLOOKUP(A47,'2018 Yes Tab'!A$2:B$307,2,FALSE)</f>
        <v>4151</v>
      </c>
      <c r="C47" s="43"/>
      <c r="D47" s="30" t="s">
        <v>2562</v>
      </c>
      <c r="E47" s="30" t="s">
        <v>2563</v>
      </c>
      <c r="F47" s="51">
        <f>VLOOKUP(A47,Population!A99:C1042,2,FALSE)</f>
        <v>4151</v>
      </c>
      <c r="G47" s="30" t="s">
        <v>164</v>
      </c>
      <c r="H47" s="31" t="s">
        <v>440</v>
      </c>
      <c r="I47" s="31" t="s">
        <v>164</v>
      </c>
      <c r="J47" s="31" t="s">
        <v>2564</v>
      </c>
      <c r="K47" s="110">
        <f>VLOOKUP(A47,'2018 Yes Tab'!A46:F351,6,FALSE)</f>
        <v>14.33</v>
      </c>
      <c r="L47" s="44">
        <f t="shared" si="3"/>
        <v>2.3800000000000008</v>
      </c>
      <c r="M47" s="112">
        <f t="shared" si="4"/>
        <v>0.19916317991631807</v>
      </c>
      <c r="N47" s="110" t="str">
        <f>VLOOKUP(A47,'2018 Yes Tab'!A46:G351,7,FALSE)</f>
        <v>Gallons</v>
      </c>
      <c r="O47" s="31" t="s">
        <v>167</v>
      </c>
      <c r="P47" s="31" t="s">
        <v>2565</v>
      </c>
      <c r="Q47" s="31" t="s">
        <v>340</v>
      </c>
      <c r="R47" s="31" t="s">
        <v>2566</v>
      </c>
      <c r="S47" s="31" t="s">
        <v>2567</v>
      </c>
      <c r="T47" s="31" t="s">
        <v>2568</v>
      </c>
      <c r="U47" s="31" t="s">
        <v>157</v>
      </c>
      <c r="V47" s="31" t="s">
        <v>685</v>
      </c>
      <c r="W47" s="31" t="s">
        <v>164</v>
      </c>
      <c r="X47" s="31" t="s">
        <v>2564</v>
      </c>
      <c r="Y47" s="110">
        <f>VLOOKUP(A47,'2018 Yes Tab'!A46:P351,16,FALSE)</f>
        <v>14.33</v>
      </c>
      <c r="Z47" s="44">
        <f t="shared" si="5"/>
        <v>2.3800000000000008</v>
      </c>
      <c r="AA47" s="112">
        <f t="shared" si="6"/>
        <v>0.19916317991631807</v>
      </c>
      <c r="AB47" s="31" t="s">
        <v>233</v>
      </c>
      <c r="AC47" s="31" t="s">
        <v>157</v>
      </c>
      <c r="AD47" s="31" t="s">
        <v>340</v>
      </c>
      <c r="AE47" s="31" t="s">
        <v>2566</v>
      </c>
      <c r="AF47" s="31" t="s">
        <v>2569</v>
      </c>
      <c r="AG47" s="31" t="s">
        <v>2570</v>
      </c>
      <c r="AH47" s="31" t="s">
        <v>157</v>
      </c>
      <c r="AI47" s="31" t="s">
        <v>259</v>
      </c>
      <c r="AJ47" s="31" t="s">
        <v>157</v>
      </c>
      <c r="AK47" s="31" t="s">
        <v>157</v>
      </c>
      <c r="AL47" s="31" t="s">
        <v>157</v>
      </c>
      <c r="AM47" s="31" t="s">
        <v>157</v>
      </c>
      <c r="AN47" s="31" t="s">
        <v>157</v>
      </c>
      <c r="AO47" s="32" t="s">
        <v>440</v>
      </c>
      <c r="AP47" s="32" t="s">
        <v>685</v>
      </c>
      <c r="AQ47" s="32" t="s">
        <v>2571</v>
      </c>
      <c r="AR47" s="32" t="s">
        <v>162</v>
      </c>
      <c r="AS47" s="32"/>
      <c r="AT47" s="114"/>
      <c r="AU47" s="45">
        <f t="shared" si="1"/>
        <v>0</v>
      </c>
      <c r="AV47" s="116"/>
      <c r="AW47" s="32" t="s">
        <v>157</v>
      </c>
      <c r="AX47" s="32" t="s">
        <v>157</v>
      </c>
      <c r="AY47" s="32" t="s">
        <v>157</v>
      </c>
      <c r="AZ47" s="32" t="s">
        <v>157</v>
      </c>
      <c r="BA47" s="32" t="s">
        <v>157</v>
      </c>
      <c r="BB47" s="32" t="s">
        <v>157</v>
      </c>
      <c r="BC47" s="32" t="s">
        <v>157</v>
      </c>
      <c r="BD47" s="32" t="s">
        <v>259</v>
      </c>
      <c r="BE47" s="32" t="s">
        <v>157</v>
      </c>
      <c r="BF47" s="32" t="s">
        <v>157</v>
      </c>
      <c r="BG47" s="32" t="s">
        <v>157</v>
      </c>
      <c r="BH47" s="32" t="s">
        <v>157</v>
      </c>
      <c r="BI47" s="32" t="s">
        <v>2571</v>
      </c>
      <c r="BJ47" s="32" t="s">
        <v>162</v>
      </c>
      <c r="BK47" s="32"/>
      <c r="BL47" s="114"/>
      <c r="BM47" s="45">
        <f t="shared" si="2"/>
        <v>0</v>
      </c>
      <c r="BN47" s="116"/>
      <c r="BO47" s="32" t="s">
        <v>157</v>
      </c>
      <c r="BP47" s="32" t="s">
        <v>157</v>
      </c>
      <c r="BQ47" s="32" t="s">
        <v>157</v>
      </c>
      <c r="BR47" s="32" t="s">
        <v>157</v>
      </c>
      <c r="BS47" s="32" t="s">
        <v>157</v>
      </c>
      <c r="BT47" s="32" t="s">
        <v>157</v>
      </c>
      <c r="BU47" s="32" t="s">
        <v>157</v>
      </c>
      <c r="BV47" s="32" t="s">
        <v>259</v>
      </c>
      <c r="BW47" s="32" t="s">
        <v>157</v>
      </c>
      <c r="BX47" s="32" t="s">
        <v>157</v>
      </c>
      <c r="BY47" s="32" t="s">
        <v>157</v>
      </c>
      <c r="BZ47" s="32" t="s">
        <v>157</v>
      </c>
      <c r="CA47" s="33" t="s">
        <v>164</v>
      </c>
      <c r="CB47" s="33"/>
      <c r="CC47" s="117"/>
      <c r="CD47" s="46"/>
      <c r="CE47" s="119"/>
      <c r="CF47" s="33"/>
      <c r="CG47" s="117"/>
      <c r="CH47" s="46"/>
      <c r="CI47" s="119"/>
      <c r="CJ47" s="33" t="s">
        <v>167</v>
      </c>
      <c r="CK47" s="33" t="s">
        <v>157</v>
      </c>
      <c r="CL47" s="33" t="s">
        <v>2572</v>
      </c>
      <c r="CM47" s="33" t="s">
        <v>2573</v>
      </c>
      <c r="CN47" s="34" t="s">
        <v>164</v>
      </c>
      <c r="CO47" s="34"/>
      <c r="CP47" s="118"/>
      <c r="CQ47" s="47"/>
      <c r="CR47" s="120"/>
      <c r="CS47" s="34" t="s">
        <v>164</v>
      </c>
      <c r="CT47" s="34" t="s">
        <v>188</v>
      </c>
      <c r="CU47" s="118">
        <f>VLOOKUP(A47,'2018 Yes Tab'!A46:BT351,72,FALSE)</f>
        <v>3</v>
      </c>
      <c r="CV47" s="47">
        <f t="shared" si="9"/>
        <v>-2</v>
      </c>
      <c r="CW47" s="120">
        <f t="shared" si="10"/>
        <v>-0.4</v>
      </c>
      <c r="CX47" s="35" t="s">
        <v>580</v>
      </c>
      <c r="CY47" s="35" t="s">
        <v>580</v>
      </c>
      <c r="CZ47" s="35" t="s">
        <v>580</v>
      </c>
    </row>
    <row r="48" spans="1:104" ht="45" x14ac:dyDescent="0.25">
      <c r="A48" s="30" t="s">
        <v>5917</v>
      </c>
      <c r="B48" s="43">
        <f>VLOOKUP(A48,'2018 Yes Tab'!A$2:B$307,2,FALSE)</f>
        <v>434</v>
      </c>
      <c r="C48" s="43"/>
      <c r="D48" s="30" t="s">
        <v>4143</v>
      </c>
      <c r="E48" s="30" t="s">
        <v>4144</v>
      </c>
      <c r="F48" s="51">
        <f>VLOOKUP(A48,Population!A102:C1045,2,FALSE)</f>
        <v>434</v>
      </c>
      <c r="G48" s="30" t="s">
        <v>164</v>
      </c>
      <c r="H48" s="31" t="s">
        <v>3587</v>
      </c>
      <c r="I48" s="31" t="s">
        <v>164</v>
      </c>
      <c r="J48" s="31"/>
      <c r="K48" s="110"/>
      <c r="L48" s="44">
        <f t="shared" si="3"/>
        <v>0</v>
      </c>
      <c r="M48" s="112"/>
      <c r="N48" s="110" t="str">
        <f>VLOOKUP(A48,'2018 Yes Tab'!A47:G352,7,FALSE)</f>
        <v>Gallons</v>
      </c>
      <c r="O48" s="31" t="s">
        <v>233</v>
      </c>
      <c r="P48" s="31" t="s">
        <v>157</v>
      </c>
      <c r="Q48" s="31" t="s">
        <v>524</v>
      </c>
      <c r="R48" s="31" t="s">
        <v>4146</v>
      </c>
      <c r="S48" s="31" t="s">
        <v>422</v>
      </c>
      <c r="T48" s="31" t="s">
        <v>813</v>
      </c>
      <c r="U48" s="31" t="s">
        <v>157</v>
      </c>
      <c r="V48" s="31" t="s">
        <v>1340</v>
      </c>
      <c r="W48" s="31" t="s">
        <v>164</v>
      </c>
      <c r="X48" s="31"/>
      <c r="Y48" s="110"/>
      <c r="Z48" s="44">
        <f t="shared" si="5"/>
        <v>0</v>
      </c>
      <c r="AA48" s="112"/>
      <c r="AB48" s="31" t="s">
        <v>233</v>
      </c>
      <c r="AC48" s="31" t="s">
        <v>157</v>
      </c>
      <c r="AD48" s="31" t="s">
        <v>524</v>
      </c>
      <c r="AE48" s="31" t="s">
        <v>4145</v>
      </c>
      <c r="AF48" s="31" t="s">
        <v>264</v>
      </c>
      <c r="AG48" s="31" t="s">
        <v>264</v>
      </c>
      <c r="AH48" s="31" t="s">
        <v>4145</v>
      </c>
      <c r="AI48" s="31" t="s">
        <v>259</v>
      </c>
      <c r="AJ48" s="31" t="s">
        <v>157</v>
      </c>
      <c r="AK48" s="31" t="s">
        <v>157</v>
      </c>
      <c r="AL48" s="31" t="s">
        <v>157</v>
      </c>
      <c r="AM48" s="31" t="s">
        <v>157</v>
      </c>
      <c r="AN48" s="31" t="s">
        <v>157</v>
      </c>
      <c r="AO48" s="32" t="s">
        <v>3587</v>
      </c>
      <c r="AP48" s="32" t="s">
        <v>1340</v>
      </c>
      <c r="AQ48" s="32" t="s">
        <v>4147</v>
      </c>
      <c r="AR48" s="32" t="s">
        <v>164</v>
      </c>
      <c r="AS48" s="32" t="s">
        <v>4148</v>
      </c>
      <c r="AT48" s="114">
        <f>VLOOKUP(A48,'2018 Yes Tab'!A47:AH352,34,FALSE)</f>
        <v>20.5</v>
      </c>
      <c r="AU48" s="45">
        <f t="shared" si="1"/>
        <v>-10</v>
      </c>
      <c r="AV48" s="116">
        <f t="shared" si="7"/>
        <v>-0.32786885245901637</v>
      </c>
      <c r="AW48" s="32" t="s">
        <v>2867</v>
      </c>
      <c r="AX48" s="32" t="s">
        <v>167</v>
      </c>
      <c r="AY48" s="32" t="s">
        <v>1537</v>
      </c>
      <c r="AZ48" s="32" t="s">
        <v>4149</v>
      </c>
      <c r="BA48" s="32" t="s">
        <v>157</v>
      </c>
      <c r="BB48" s="32" t="s">
        <v>157</v>
      </c>
      <c r="BC48" s="32" t="s">
        <v>1537</v>
      </c>
      <c r="BD48" s="32" t="s">
        <v>259</v>
      </c>
      <c r="BE48" s="32" t="s">
        <v>157</v>
      </c>
      <c r="BF48" s="32" t="s">
        <v>157</v>
      </c>
      <c r="BG48" s="32" t="s">
        <v>157</v>
      </c>
      <c r="BH48" s="32" t="s">
        <v>157</v>
      </c>
      <c r="BI48" s="32" t="s">
        <v>4147</v>
      </c>
      <c r="BJ48" s="32" t="s">
        <v>164</v>
      </c>
      <c r="BK48" s="32" t="s">
        <v>4147</v>
      </c>
      <c r="BL48" s="114">
        <f>VLOOKUP(A48,'2018 Yes Tab'!A47:AW352,49,FALSE)</f>
        <v>20.5</v>
      </c>
      <c r="BM48" s="45">
        <f t="shared" si="2"/>
        <v>-10</v>
      </c>
      <c r="BN48" s="116">
        <f t="shared" si="8"/>
        <v>-0.32786885245901637</v>
      </c>
      <c r="BO48" s="32" t="s">
        <v>157</v>
      </c>
      <c r="BP48" s="32" t="s">
        <v>167</v>
      </c>
      <c r="BQ48" s="32" t="s">
        <v>1537</v>
      </c>
      <c r="BR48" s="32" t="s">
        <v>264</v>
      </c>
      <c r="BS48" s="32" t="s">
        <v>157</v>
      </c>
      <c r="BT48" s="32" t="s">
        <v>157</v>
      </c>
      <c r="BU48" s="32" t="s">
        <v>1537</v>
      </c>
      <c r="BV48" s="32" t="s">
        <v>259</v>
      </c>
      <c r="BW48" s="32" t="s">
        <v>157</v>
      </c>
      <c r="BX48" s="32" t="s">
        <v>157</v>
      </c>
      <c r="BY48" s="32" t="s">
        <v>157</v>
      </c>
      <c r="BZ48" s="32" t="s">
        <v>157</v>
      </c>
      <c r="CA48" s="33" t="s">
        <v>162</v>
      </c>
      <c r="CB48" s="33" t="s">
        <v>157</v>
      </c>
      <c r="CC48" s="117">
        <f>VLOOKUP(A48,'2018 Yes Tab'!A47:BK352,63,FALSE)</f>
        <v>0</v>
      </c>
      <c r="CD48" s="46"/>
      <c r="CE48" s="119"/>
      <c r="CF48" s="33" t="s">
        <v>157</v>
      </c>
      <c r="CG48" s="117">
        <f>VLOOKUP(A48,'2018 Yes Tab'!A47:BL352,64,FALSE)</f>
        <v>0</v>
      </c>
      <c r="CH48" s="46"/>
      <c r="CI48" s="119"/>
      <c r="CJ48" s="33" t="s">
        <v>157</v>
      </c>
      <c r="CK48" s="33" t="s">
        <v>157</v>
      </c>
      <c r="CL48" s="33" t="s">
        <v>157</v>
      </c>
      <c r="CM48" s="33" t="s">
        <v>157</v>
      </c>
      <c r="CN48" s="34" t="s">
        <v>162</v>
      </c>
      <c r="CO48" s="34" t="s">
        <v>157</v>
      </c>
      <c r="CP48" s="118">
        <f>VLOOKUP(A48,'2018 Yes Tab'!A47:BR352,70,FALSE)</f>
        <v>22.5</v>
      </c>
      <c r="CQ48" s="47"/>
      <c r="CR48" s="120"/>
      <c r="CS48" s="34" t="s">
        <v>164</v>
      </c>
      <c r="CT48" s="34" t="s">
        <v>970</v>
      </c>
      <c r="CU48" s="118">
        <f>VLOOKUP(A48,'2018 Yes Tab'!A47:BT352,72,FALSE)</f>
        <v>2</v>
      </c>
      <c r="CV48" s="47">
        <f t="shared" si="9"/>
        <v>-1</v>
      </c>
      <c r="CW48" s="120">
        <f t="shared" si="10"/>
        <v>-0.33333333333333331</v>
      </c>
      <c r="CX48" s="35" t="s">
        <v>4150</v>
      </c>
      <c r="CY48" s="35" t="s">
        <v>4151</v>
      </c>
      <c r="CZ48" s="35" t="s">
        <v>157</v>
      </c>
    </row>
    <row r="49" spans="1:104" ht="45" x14ac:dyDescent="0.25">
      <c r="A49" s="30" t="s">
        <v>756</v>
      </c>
      <c r="B49" s="43">
        <f>VLOOKUP(A49,'2018 Yes Tab'!A$2:B$307,2,FALSE)</f>
        <v>3129</v>
      </c>
      <c r="C49" s="43"/>
      <c r="D49" s="30" t="s">
        <v>757</v>
      </c>
      <c r="E49" s="30" t="s">
        <v>758</v>
      </c>
      <c r="F49" s="51">
        <f>VLOOKUP(A49,Population!A104:C1047,2,FALSE)</f>
        <v>3129</v>
      </c>
      <c r="G49" s="30" t="s">
        <v>164</v>
      </c>
      <c r="H49" s="31" t="s">
        <v>759</v>
      </c>
      <c r="I49" s="31" t="s">
        <v>164</v>
      </c>
      <c r="J49" s="31" t="s">
        <v>760</v>
      </c>
      <c r="K49" s="110">
        <f>VLOOKUP(A49,'2018 Yes Tab'!A48:F353,6,FALSE)</f>
        <v>6.6</v>
      </c>
      <c r="L49" s="44">
        <f t="shared" si="3"/>
        <v>0</v>
      </c>
      <c r="M49" s="112">
        <f t="shared" si="4"/>
        <v>0</v>
      </c>
      <c r="N49" s="110" t="str">
        <f>VLOOKUP(A49,'2018 Yes Tab'!A48:G353,7,FALSE)</f>
        <v>Gallons</v>
      </c>
      <c r="O49" s="31" t="s">
        <v>233</v>
      </c>
      <c r="P49" s="31" t="s">
        <v>157</v>
      </c>
      <c r="Q49" s="31" t="s">
        <v>273</v>
      </c>
      <c r="R49" s="31" t="s">
        <v>761</v>
      </c>
      <c r="S49" s="31" t="s">
        <v>762</v>
      </c>
      <c r="T49" s="31" t="s">
        <v>763</v>
      </c>
      <c r="U49" s="31" t="s">
        <v>157</v>
      </c>
      <c r="V49" s="31" t="s">
        <v>764</v>
      </c>
      <c r="W49" s="31" t="s">
        <v>164</v>
      </c>
      <c r="X49" s="31" t="s">
        <v>760</v>
      </c>
      <c r="Y49" s="110">
        <f>VLOOKUP(A49,'2018 Yes Tab'!A48:P353,16,FALSE)</f>
        <v>6.6</v>
      </c>
      <c r="Z49" s="44">
        <f t="shared" si="5"/>
        <v>0</v>
      </c>
      <c r="AA49" s="112">
        <f t="shared" si="6"/>
        <v>0</v>
      </c>
      <c r="AB49" s="31" t="s">
        <v>233</v>
      </c>
      <c r="AC49" s="31" t="s">
        <v>157</v>
      </c>
      <c r="AD49" s="31" t="s">
        <v>273</v>
      </c>
      <c r="AE49" s="31" t="s">
        <v>761</v>
      </c>
      <c r="AF49" s="31" t="s">
        <v>765</v>
      </c>
      <c r="AG49" s="31" t="s">
        <v>766</v>
      </c>
      <c r="AH49" s="31" t="s">
        <v>157</v>
      </c>
      <c r="AI49" s="31" t="s">
        <v>259</v>
      </c>
      <c r="AJ49" s="31" t="s">
        <v>157</v>
      </c>
      <c r="AK49" s="31" t="s">
        <v>157</v>
      </c>
      <c r="AL49" s="31" t="s">
        <v>157</v>
      </c>
      <c r="AM49" s="31" t="s">
        <v>157</v>
      </c>
      <c r="AN49" s="31" t="s">
        <v>264</v>
      </c>
      <c r="AO49" s="32" t="s">
        <v>759</v>
      </c>
      <c r="AP49" s="32" t="s">
        <v>764</v>
      </c>
      <c r="AQ49" s="32" t="s">
        <v>767</v>
      </c>
      <c r="AR49" s="32" t="s">
        <v>164</v>
      </c>
      <c r="AS49" s="32" t="s">
        <v>768</v>
      </c>
      <c r="AT49" s="114">
        <f>VLOOKUP(A49,'2018 Yes Tab'!A48:AH353,34,FALSE)</f>
        <v>12.3</v>
      </c>
      <c r="AU49" s="45">
        <f t="shared" si="1"/>
        <v>0</v>
      </c>
      <c r="AV49" s="116">
        <f t="shared" si="7"/>
        <v>0</v>
      </c>
      <c r="AW49" s="32" t="s">
        <v>273</v>
      </c>
      <c r="AX49" s="32" t="s">
        <v>233</v>
      </c>
      <c r="AY49" s="32" t="s">
        <v>157</v>
      </c>
      <c r="AZ49" s="32" t="s">
        <v>769</v>
      </c>
      <c r="BA49" s="32" t="s">
        <v>157</v>
      </c>
      <c r="BB49" s="32" t="s">
        <v>770</v>
      </c>
      <c r="BC49" s="32" t="s">
        <v>157</v>
      </c>
      <c r="BD49" s="32" t="s">
        <v>247</v>
      </c>
      <c r="BE49" s="32" t="s">
        <v>157</v>
      </c>
      <c r="BF49" s="32" t="s">
        <v>771</v>
      </c>
      <c r="BG49" s="32" t="s">
        <v>157</v>
      </c>
      <c r="BH49" s="32" t="s">
        <v>157</v>
      </c>
      <c r="BI49" s="32" t="s">
        <v>772</v>
      </c>
      <c r="BJ49" s="32" t="s">
        <v>164</v>
      </c>
      <c r="BK49" s="32" t="s">
        <v>770</v>
      </c>
      <c r="BL49" s="114">
        <f>VLOOKUP(A49,'2018 Yes Tab'!A48:AW353,49,FALSE)</f>
        <v>12.3</v>
      </c>
      <c r="BM49" s="45">
        <f t="shared" si="2"/>
        <v>-2.7999999999999989</v>
      </c>
      <c r="BN49" s="116">
        <f t="shared" si="8"/>
        <v>-0.18543046357615886</v>
      </c>
      <c r="BO49" s="32" t="s">
        <v>273</v>
      </c>
      <c r="BP49" s="32" t="s">
        <v>233</v>
      </c>
      <c r="BQ49" s="32" t="s">
        <v>157</v>
      </c>
      <c r="BR49" s="32" t="s">
        <v>769</v>
      </c>
      <c r="BS49" s="32" t="s">
        <v>157</v>
      </c>
      <c r="BT49" s="32" t="s">
        <v>770</v>
      </c>
      <c r="BU49" s="32" t="s">
        <v>157</v>
      </c>
      <c r="BV49" s="32" t="s">
        <v>247</v>
      </c>
      <c r="BW49" s="32" t="s">
        <v>157</v>
      </c>
      <c r="BX49" s="32" t="s">
        <v>771</v>
      </c>
      <c r="BY49" s="32" t="s">
        <v>157</v>
      </c>
      <c r="BZ49" s="32" t="s">
        <v>157</v>
      </c>
      <c r="CA49" s="33" t="s">
        <v>164</v>
      </c>
      <c r="CB49" s="33"/>
      <c r="CC49" s="117"/>
      <c r="CD49" s="46"/>
      <c r="CE49" s="119"/>
      <c r="CF49" s="33"/>
      <c r="CG49" s="117"/>
      <c r="CH49" s="46"/>
      <c r="CI49" s="119"/>
      <c r="CJ49" s="33" t="s">
        <v>775</v>
      </c>
      <c r="CK49" s="33" t="s">
        <v>157</v>
      </c>
      <c r="CL49" s="33" t="s">
        <v>157</v>
      </c>
      <c r="CM49" s="33" t="s">
        <v>776</v>
      </c>
      <c r="CN49" s="34" t="s">
        <v>162</v>
      </c>
      <c r="CO49" s="34" t="s">
        <v>157</v>
      </c>
      <c r="CP49" s="118">
        <f>VLOOKUP(A49,'2018 Yes Tab'!A48:BR353,70,FALSE)</f>
        <v>0</v>
      </c>
      <c r="CQ49" s="47"/>
      <c r="CR49" s="120"/>
      <c r="CS49" s="34" t="s">
        <v>164</v>
      </c>
      <c r="CT49" s="34" t="s">
        <v>245</v>
      </c>
      <c r="CU49" s="118">
        <f>VLOOKUP(A49,'2018 Yes Tab'!A48:BT353,72,FALSE)</f>
        <v>2.2000000000000002</v>
      </c>
      <c r="CV49" s="47">
        <f t="shared" si="9"/>
        <v>-1.7999999999999998</v>
      </c>
      <c r="CW49" s="120">
        <f t="shared" si="10"/>
        <v>-0.44999999999999996</v>
      </c>
      <c r="CX49" s="35" t="s">
        <v>777</v>
      </c>
      <c r="CY49" s="35" t="s">
        <v>778</v>
      </c>
      <c r="CZ49" s="35" t="s">
        <v>157</v>
      </c>
    </row>
    <row r="50" spans="1:104" ht="60" x14ac:dyDescent="0.25">
      <c r="A50" s="30" t="s">
        <v>3667</v>
      </c>
      <c r="B50" s="43">
        <f>VLOOKUP(A50,'2018 Yes Tab'!A$2:B$307,2,FALSE)</f>
        <v>1082</v>
      </c>
      <c r="C50" s="43"/>
      <c r="D50" s="30" t="s">
        <v>3668</v>
      </c>
      <c r="E50" s="30" t="s">
        <v>3669</v>
      </c>
      <c r="F50" s="51">
        <f>VLOOKUP(A50,Population!A105:C1048,2,FALSE)</f>
        <v>1082</v>
      </c>
      <c r="G50" s="30" t="s">
        <v>164</v>
      </c>
      <c r="H50" s="31" t="s">
        <v>3670</v>
      </c>
      <c r="I50" s="31" t="s">
        <v>164</v>
      </c>
      <c r="J50" s="31" t="s">
        <v>3671</v>
      </c>
      <c r="K50" s="110">
        <f>VLOOKUP(A50,'2018 Yes Tab'!A49:F354,6,FALSE)</f>
        <v>17.28</v>
      </c>
      <c r="L50" s="44">
        <f t="shared" si="3"/>
        <v>-5.9699999999999989</v>
      </c>
      <c r="M50" s="112">
        <f t="shared" si="4"/>
        <v>-0.25677419354838704</v>
      </c>
      <c r="N50" s="110" t="str">
        <f>VLOOKUP(A50,'2018 Yes Tab'!A49:G354,7,FALSE)</f>
        <v>Gallons</v>
      </c>
      <c r="O50" s="31" t="s">
        <v>233</v>
      </c>
      <c r="P50" s="31" t="s">
        <v>157</v>
      </c>
      <c r="Q50" s="31" t="s">
        <v>462</v>
      </c>
      <c r="R50" s="31" t="s">
        <v>3672</v>
      </c>
      <c r="S50" s="31" t="s">
        <v>3673</v>
      </c>
      <c r="T50" s="31" t="s">
        <v>3674</v>
      </c>
      <c r="U50" s="31" t="s">
        <v>157</v>
      </c>
      <c r="V50" s="31" t="s">
        <v>982</v>
      </c>
      <c r="W50" s="31" t="s">
        <v>164</v>
      </c>
      <c r="X50" s="31" t="s">
        <v>3671</v>
      </c>
      <c r="Y50" s="110">
        <f>VLOOKUP(A50,'2018 Yes Tab'!A49:P354,16,FALSE)</f>
        <v>17.28</v>
      </c>
      <c r="Z50" s="44">
        <f t="shared" si="5"/>
        <v>-5.9699999999999989</v>
      </c>
      <c r="AA50" s="112">
        <f t="shared" si="6"/>
        <v>-0.25677419354838704</v>
      </c>
      <c r="AB50" s="31" t="s">
        <v>233</v>
      </c>
      <c r="AC50" s="31" t="s">
        <v>157</v>
      </c>
      <c r="AD50" s="31" t="s">
        <v>462</v>
      </c>
      <c r="AE50" s="31" t="s">
        <v>3672</v>
      </c>
      <c r="AF50" s="31" t="s">
        <v>3675</v>
      </c>
      <c r="AG50" s="31" t="s">
        <v>3676</v>
      </c>
      <c r="AH50" s="31" t="s">
        <v>157</v>
      </c>
      <c r="AI50" s="31" t="s">
        <v>373</v>
      </c>
      <c r="AJ50" s="31" t="s">
        <v>157</v>
      </c>
      <c r="AK50" s="31" t="s">
        <v>3677</v>
      </c>
      <c r="AL50" s="31" t="s">
        <v>157</v>
      </c>
      <c r="AM50" s="31" t="s">
        <v>157</v>
      </c>
      <c r="AN50" s="31" t="s">
        <v>157</v>
      </c>
      <c r="AO50" s="32" t="s">
        <v>3678</v>
      </c>
      <c r="AP50" s="32" t="s">
        <v>2318</v>
      </c>
      <c r="AQ50" s="32" t="s">
        <v>3679</v>
      </c>
      <c r="AR50" s="32" t="s">
        <v>164</v>
      </c>
      <c r="AS50" s="32" t="s">
        <v>3680</v>
      </c>
      <c r="AT50" s="114">
        <f>VLOOKUP(A50,'2018 Yes Tab'!A49:AH354,34,FALSE)</f>
        <v>16.670000000000002</v>
      </c>
      <c r="AU50" s="45">
        <f t="shared" si="1"/>
        <v>-31.759999999999998</v>
      </c>
      <c r="AV50" s="116">
        <f t="shared" si="7"/>
        <v>-0.65579186454676852</v>
      </c>
      <c r="AW50" s="32" t="s">
        <v>462</v>
      </c>
      <c r="AX50" s="32" t="s">
        <v>233</v>
      </c>
      <c r="AY50" s="32" t="s">
        <v>157</v>
      </c>
      <c r="AZ50" s="32" t="s">
        <v>3681</v>
      </c>
      <c r="BA50" s="32" t="s">
        <v>157</v>
      </c>
      <c r="BB50" s="32" t="s">
        <v>3682</v>
      </c>
      <c r="BC50" s="32" t="s">
        <v>157</v>
      </c>
      <c r="BD50" s="32" t="s">
        <v>626</v>
      </c>
      <c r="BE50" s="32" t="s">
        <v>157</v>
      </c>
      <c r="BF50" s="32" t="s">
        <v>3683</v>
      </c>
      <c r="BG50" s="32" t="s">
        <v>157</v>
      </c>
      <c r="BH50" s="32" t="s">
        <v>157</v>
      </c>
      <c r="BI50" s="32" t="s">
        <v>3679</v>
      </c>
      <c r="BJ50" s="32" t="s">
        <v>164</v>
      </c>
      <c r="BK50" s="32"/>
      <c r="BL50" s="114"/>
      <c r="BM50" s="45"/>
      <c r="BN50" s="116"/>
      <c r="BO50" s="32" t="s">
        <v>462</v>
      </c>
      <c r="BP50" s="32" t="s">
        <v>233</v>
      </c>
      <c r="BQ50" s="32" t="s">
        <v>157</v>
      </c>
      <c r="BR50" s="32" t="s">
        <v>3681</v>
      </c>
      <c r="BS50" s="32" t="s">
        <v>157</v>
      </c>
      <c r="BT50" s="32" t="s">
        <v>3682</v>
      </c>
      <c r="BU50" s="32" t="s">
        <v>157</v>
      </c>
      <c r="BV50" s="32" t="s">
        <v>626</v>
      </c>
      <c r="BW50" s="32" t="s">
        <v>157</v>
      </c>
      <c r="BX50" s="32" t="s">
        <v>3683</v>
      </c>
      <c r="BY50" s="32" t="s">
        <v>157</v>
      </c>
      <c r="BZ50" s="32" t="s">
        <v>157</v>
      </c>
      <c r="CA50" s="33" t="s">
        <v>164</v>
      </c>
      <c r="CB50" s="33" t="s">
        <v>3684</v>
      </c>
      <c r="CC50" s="117">
        <f>VLOOKUP(A50,'2018 Yes Tab'!A49:BK354,63,FALSE)</f>
        <v>3.76</v>
      </c>
      <c r="CD50" s="46">
        <f t="shared" si="11"/>
        <v>0</v>
      </c>
      <c r="CE50" s="119">
        <f t="shared" si="12"/>
        <v>0</v>
      </c>
      <c r="CF50" s="33" t="s">
        <v>3685</v>
      </c>
      <c r="CG50" s="117">
        <f>VLOOKUP(A50,'2018 Yes Tab'!A49:BL354,64,FALSE)</f>
        <v>4.87</v>
      </c>
      <c r="CH50" s="46">
        <f t="shared" si="13"/>
        <v>0</v>
      </c>
      <c r="CI50" s="119">
        <f t="shared" si="14"/>
        <v>0</v>
      </c>
      <c r="CJ50" s="33" t="s">
        <v>167</v>
      </c>
      <c r="CK50" s="33" t="s">
        <v>157</v>
      </c>
      <c r="CL50" s="33" t="s">
        <v>1013</v>
      </c>
      <c r="CM50" s="33" t="s">
        <v>3686</v>
      </c>
      <c r="CN50" s="34" t="s">
        <v>162</v>
      </c>
      <c r="CO50" s="34" t="s">
        <v>157</v>
      </c>
      <c r="CP50" s="118">
        <f>VLOOKUP(A50,'2018 Yes Tab'!A49:BR354,70,FALSE)</f>
        <v>0</v>
      </c>
      <c r="CQ50" s="47"/>
      <c r="CR50" s="120"/>
      <c r="CS50" s="34" t="s">
        <v>162</v>
      </c>
      <c r="CT50" s="34" t="s">
        <v>157</v>
      </c>
      <c r="CU50" s="118"/>
      <c r="CV50" s="47"/>
      <c r="CW50" s="120"/>
      <c r="CX50" s="35" t="s">
        <v>3687</v>
      </c>
      <c r="CY50" s="35" t="s">
        <v>3688</v>
      </c>
      <c r="CZ50" s="35" t="s">
        <v>3689</v>
      </c>
    </row>
    <row r="51" spans="1:104" ht="45" x14ac:dyDescent="0.25">
      <c r="A51" s="30" t="s">
        <v>2877</v>
      </c>
      <c r="B51" s="43">
        <f>VLOOKUP(A51,'2018 Yes Tab'!A$2:B$307,2,FALSE)</f>
        <v>240</v>
      </c>
      <c r="C51" s="43"/>
      <c r="D51" s="30" t="s">
        <v>2878</v>
      </c>
      <c r="E51" s="30" t="s">
        <v>2879</v>
      </c>
      <c r="F51" s="51">
        <f>VLOOKUP(A51,Population!A110:C1053,2,FALSE)</f>
        <v>240</v>
      </c>
      <c r="G51" s="30" t="s">
        <v>164</v>
      </c>
      <c r="H51" s="31" t="s">
        <v>2685</v>
      </c>
      <c r="I51" s="31" t="s">
        <v>164</v>
      </c>
      <c r="J51" s="31" t="s">
        <v>305</v>
      </c>
      <c r="K51" s="110">
        <f>VLOOKUP(A51,'2018 Yes Tab'!A50:F355,6,FALSE)</f>
        <v>46</v>
      </c>
      <c r="L51" s="44">
        <f t="shared" si="3"/>
        <v>0</v>
      </c>
      <c r="M51" s="112">
        <f t="shared" si="4"/>
        <v>0</v>
      </c>
      <c r="N51" s="110" t="str">
        <f>VLOOKUP(A51,'2018 Yes Tab'!A50:G355,7,FALSE)</f>
        <v>Gallons</v>
      </c>
      <c r="O51" s="31" t="s">
        <v>233</v>
      </c>
      <c r="P51" s="31" t="s">
        <v>157</v>
      </c>
      <c r="Q51" s="31" t="s">
        <v>1685</v>
      </c>
      <c r="R51" s="31" t="s">
        <v>513</v>
      </c>
      <c r="S51" s="31" t="s">
        <v>305</v>
      </c>
      <c r="T51" s="31" t="s">
        <v>2880</v>
      </c>
      <c r="U51" s="31" t="s">
        <v>2881</v>
      </c>
      <c r="V51" s="31" t="s">
        <v>377</v>
      </c>
      <c r="W51" s="31" t="s">
        <v>164</v>
      </c>
      <c r="X51" s="31" t="s">
        <v>305</v>
      </c>
      <c r="Y51" s="110">
        <f>VLOOKUP(A51,'2018 Yes Tab'!A50:P355,16,FALSE)</f>
        <v>46</v>
      </c>
      <c r="Z51" s="44">
        <f t="shared" si="5"/>
        <v>0</v>
      </c>
      <c r="AA51" s="112">
        <f t="shared" si="6"/>
        <v>0</v>
      </c>
      <c r="AB51" s="31" t="s">
        <v>233</v>
      </c>
      <c r="AC51" s="31" t="s">
        <v>157</v>
      </c>
      <c r="AD51" s="31" t="s">
        <v>1685</v>
      </c>
      <c r="AE51" s="31" t="s">
        <v>513</v>
      </c>
      <c r="AF51" s="31" t="s">
        <v>2882</v>
      </c>
      <c r="AG51" s="31" t="s">
        <v>341</v>
      </c>
      <c r="AH51" s="31" t="s">
        <v>2881</v>
      </c>
      <c r="AI51" s="31" t="s">
        <v>373</v>
      </c>
      <c r="AJ51" s="31" t="s">
        <v>157</v>
      </c>
      <c r="AK51" s="31" t="s">
        <v>2883</v>
      </c>
      <c r="AL51" s="31" t="s">
        <v>157</v>
      </c>
      <c r="AM51" s="31" t="s">
        <v>157</v>
      </c>
      <c r="AN51" s="31" t="s">
        <v>341</v>
      </c>
      <c r="AO51" s="32" t="s">
        <v>2685</v>
      </c>
      <c r="AP51" s="32" t="s">
        <v>377</v>
      </c>
      <c r="AQ51" s="32" t="s">
        <v>460</v>
      </c>
      <c r="AR51" s="32" t="s">
        <v>164</v>
      </c>
      <c r="AS51" s="32" t="s">
        <v>505</v>
      </c>
      <c r="AT51" s="114">
        <f>VLOOKUP(A51,'2018 Yes Tab'!A50:AH355,34,FALSE)</f>
        <v>32</v>
      </c>
      <c r="AU51" s="45">
        <f t="shared" si="1"/>
        <v>0</v>
      </c>
      <c r="AV51" s="116">
        <f t="shared" si="7"/>
        <v>0</v>
      </c>
      <c r="AW51" s="32" t="s">
        <v>503</v>
      </c>
      <c r="AX51" s="32" t="s">
        <v>233</v>
      </c>
      <c r="AY51" s="32" t="s">
        <v>157</v>
      </c>
      <c r="AZ51" s="32" t="s">
        <v>2884</v>
      </c>
      <c r="BA51" s="32" t="s">
        <v>157</v>
      </c>
      <c r="BB51" s="32" t="s">
        <v>157</v>
      </c>
      <c r="BC51" s="32" t="s">
        <v>157</v>
      </c>
      <c r="BD51" s="32" t="s">
        <v>259</v>
      </c>
      <c r="BE51" s="32" t="s">
        <v>157</v>
      </c>
      <c r="BF51" s="32" t="s">
        <v>157</v>
      </c>
      <c r="BG51" s="32" t="s">
        <v>157</v>
      </c>
      <c r="BH51" s="32" t="s">
        <v>157</v>
      </c>
      <c r="BI51" s="32" t="s">
        <v>505</v>
      </c>
      <c r="BJ51" s="32" t="s">
        <v>164</v>
      </c>
      <c r="BK51" s="32" t="s">
        <v>505</v>
      </c>
      <c r="BL51" s="114">
        <f>VLOOKUP(A51,'2018 Yes Tab'!A50:AW355,49,FALSE)</f>
        <v>27.5</v>
      </c>
      <c r="BM51" s="45">
        <f t="shared" si="2"/>
        <v>-4.5</v>
      </c>
      <c r="BN51" s="116">
        <f t="shared" si="8"/>
        <v>-0.140625</v>
      </c>
      <c r="BO51" s="32" t="s">
        <v>503</v>
      </c>
      <c r="BP51" s="32" t="s">
        <v>233</v>
      </c>
      <c r="BQ51" s="32" t="s">
        <v>157</v>
      </c>
      <c r="BR51" s="32" t="s">
        <v>2307</v>
      </c>
      <c r="BS51" s="32" t="s">
        <v>157</v>
      </c>
      <c r="BT51" s="32" t="s">
        <v>157</v>
      </c>
      <c r="BU51" s="32" t="s">
        <v>157</v>
      </c>
      <c r="BV51" s="32" t="s">
        <v>259</v>
      </c>
      <c r="BW51" s="32" t="s">
        <v>157</v>
      </c>
      <c r="BX51" s="32" t="s">
        <v>157</v>
      </c>
      <c r="BY51" s="32" t="s">
        <v>157</v>
      </c>
      <c r="BZ51" s="32" t="s">
        <v>157</v>
      </c>
      <c r="CA51" s="33" t="s">
        <v>162</v>
      </c>
      <c r="CB51" s="33" t="s">
        <v>157</v>
      </c>
      <c r="CC51" s="117">
        <f>VLOOKUP(A51,'2018 Yes Tab'!A50:BK355,63,FALSE)</f>
        <v>0</v>
      </c>
      <c r="CD51" s="46"/>
      <c r="CE51" s="119"/>
      <c r="CF51" s="33" t="s">
        <v>157</v>
      </c>
      <c r="CG51" s="117">
        <f>VLOOKUP(A51,'2018 Yes Tab'!A50:BL355,64,FALSE)</f>
        <v>0</v>
      </c>
      <c r="CH51" s="46"/>
      <c r="CI51" s="119"/>
      <c r="CJ51" s="33" t="s">
        <v>157</v>
      </c>
      <c r="CK51" s="33" t="s">
        <v>157</v>
      </c>
      <c r="CL51" s="33" t="s">
        <v>157</v>
      </c>
      <c r="CM51" s="33" t="s">
        <v>157</v>
      </c>
      <c r="CN51" s="34" t="s">
        <v>162</v>
      </c>
      <c r="CO51" s="34" t="s">
        <v>157</v>
      </c>
      <c r="CP51" s="118">
        <f>VLOOKUP(A51,'2018 Yes Tab'!A50:BR355,70,FALSE)</f>
        <v>0</v>
      </c>
      <c r="CQ51" s="47"/>
      <c r="CR51" s="120"/>
      <c r="CS51" s="34" t="s">
        <v>162</v>
      </c>
      <c r="CT51" s="34" t="s">
        <v>157</v>
      </c>
      <c r="CU51" s="118"/>
      <c r="CV51" s="47"/>
      <c r="CW51" s="120"/>
      <c r="CX51" s="35" t="s">
        <v>2885</v>
      </c>
      <c r="CY51" s="35" t="s">
        <v>2886</v>
      </c>
      <c r="CZ51" s="35" t="s">
        <v>157</v>
      </c>
    </row>
    <row r="52" spans="1:104" x14ac:dyDescent="0.25">
      <c r="A52" s="30" t="s">
        <v>5934</v>
      </c>
      <c r="B52" s="43">
        <f>VLOOKUP(A52,'2018 Yes Tab'!A$2:B$307,2,FALSE)</f>
        <v>556</v>
      </c>
      <c r="C52" s="43"/>
      <c r="D52" s="30" t="s">
        <v>5183</v>
      </c>
      <c r="E52" s="30" t="s">
        <v>5184</v>
      </c>
      <c r="F52" s="51">
        <f>VLOOKUP(A52,Population!A112:C1055,2,FALSE)</f>
        <v>556</v>
      </c>
      <c r="G52" s="30" t="s">
        <v>164</v>
      </c>
      <c r="H52" s="31" t="s">
        <v>5185</v>
      </c>
      <c r="I52" s="31" t="s">
        <v>164</v>
      </c>
      <c r="J52" s="31" t="s">
        <v>3696</v>
      </c>
      <c r="K52" s="110"/>
      <c r="L52" s="44"/>
      <c r="M52" s="112"/>
      <c r="N52" s="110">
        <f>VLOOKUP(A52,'2018 Yes Tab'!A51:G356,7,FALSE)</f>
        <v>0</v>
      </c>
      <c r="O52" s="31" t="s">
        <v>233</v>
      </c>
      <c r="P52" s="31" t="s">
        <v>157</v>
      </c>
      <c r="Q52" s="31" t="s">
        <v>340</v>
      </c>
      <c r="R52" s="31" t="s">
        <v>5186</v>
      </c>
      <c r="S52" s="31" t="s">
        <v>5187</v>
      </c>
      <c r="T52" s="31" t="s">
        <v>5188</v>
      </c>
      <c r="U52" s="31" t="s">
        <v>157</v>
      </c>
      <c r="V52" s="31" t="s">
        <v>189</v>
      </c>
      <c r="W52" s="31" t="s">
        <v>164</v>
      </c>
      <c r="X52" s="31"/>
      <c r="Y52" s="110"/>
      <c r="Z52" s="44">
        <f t="shared" si="5"/>
        <v>0</v>
      </c>
      <c r="AA52" s="112"/>
      <c r="AB52" s="31" t="s">
        <v>233</v>
      </c>
      <c r="AC52" s="31" t="s">
        <v>157</v>
      </c>
      <c r="AD52" s="31" t="s">
        <v>340</v>
      </c>
      <c r="AE52" s="31" t="s">
        <v>5186</v>
      </c>
      <c r="AF52" s="31" t="s">
        <v>5190</v>
      </c>
      <c r="AG52" s="31" t="s">
        <v>341</v>
      </c>
      <c r="AH52" s="31" t="s">
        <v>157</v>
      </c>
      <c r="AI52" s="31" t="s">
        <v>259</v>
      </c>
      <c r="AJ52" s="31" t="s">
        <v>157</v>
      </c>
      <c r="AK52" s="31" t="s">
        <v>157</v>
      </c>
      <c r="AL52" s="31" t="s">
        <v>157</v>
      </c>
      <c r="AM52" s="31" t="s">
        <v>157</v>
      </c>
      <c r="AN52" s="31" t="s">
        <v>157</v>
      </c>
      <c r="AO52" s="32" t="s">
        <v>2147</v>
      </c>
      <c r="AP52" s="32" t="s">
        <v>967</v>
      </c>
      <c r="AQ52" s="32" t="s">
        <v>157</v>
      </c>
      <c r="AR52" s="32" t="s">
        <v>164</v>
      </c>
      <c r="AS52" s="32"/>
      <c r="AT52" s="114"/>
      <c r="AU52" s="45">
        <f t="shared" si="1"/>
        <v>0</v>
      </c>
      <c r="AV52" s="116"/>
      <c r="AW52" s="32" t="s">
        <v>340</v>
      </c>
      <c r="AX52" s="32" t="s">
        <v>233</v>
      </c>
      <c r="AY52" s="32" t="s">
        <v>157</v>
      </c>
      <c r="AZ52" s="32" t="s">
        <v>5191</v>
      </c>
      <c r="BA52" s="32" t="s">
        <v>157</v>
      </c>
      <c r="BB52" s="32" t="s">
        <v>1632</v>
      </c>
      <c r="BC52" s="32" t="s">
        <v>157</v>
      </c>
      <c r="BD52" s="32" t="s">
        <v>259</v>
      </c>
      <c r="BE52" s="32" t="s">
        <v>157</v>
      </c>
      <c r="BF52" s="32" t="s">
        <v>157</v>
      </c>
      <c r="BG52" s="32" t="s">
        <v>157</v>
      </c>
      <c r="BH52" s="32" t="s">
        <v>157</v>
      </c>
      <c r="BI52" s="32" t="s">
        <v>157</v>
      </c>
      <c r="BJ52" s="32" t="s">
        <v>164</v>
      </c>
      <c r="BK52" s="32"/>
      <c r="BL52" s="114"/>
      <c r="BM52" s="45"/>
      <c r="BN52" s="116"/>
      <c r="BO52" s="32" t="s">
        <v>340</v>
      </c>
      <c r="BP52" s="32" t="s">
        <v>233</v>
      </c>
      <c r="BQ52" s="32" t="s">
        <v>157</v>
      </c>
      <c r="BR52" s="32" t="s">
        <v>5191</v>
      </c>
      <c r="BS52" s="32" t="s">
        <v>157</v>
      </c>
      <c r="BT52" s="32" t="s">
        <v>1632</v>
      </c>
      <c r="BU52" s="32" t="s">
        <v>157</v>
      </c>
      <c r="BV52" s="32" t="s">
        <v>259</v>
      </c>
      <c r="BW52" s="32" t="s">
        <v>157</v>
      </c>
      <c r="BX52" s="32" t="s">
        <v>157</v>
      </c>
      <c r="BY52" s="32" t="s">
        <v>157</v>
      </c>
      <c r="BZ52" s="32" t="s">
        <v>157</v>
      </c>
      <c r="CA52" s="33" t="s">
        <v>162</v>
      </c>
      <c r="CB52" s="33" t="s">
        <v>157</v>
      </c>
      <c r="CC52" s="117">
        <f>VLOOKUP(A52,'2018 Yes Tab'!A51:BK356,63,FALSE)</f>
        <v>0</v>
      </c>
      <c r="CD52" s="46"/>
      <c r="CE52" s="119"/>
      <c r="CF52" s="33" t="s">
        <v>157</v>
      </c>
      <c r="CG52" s="117">
        <f>VLOOKUP(A52,'2018 Yes Tab'!A51:BL356,64,FALSE)</f>
        <v>0</v>
      </c>
      <c r="CH52" s="46"/>
      <c r="CI52" s="119"/>
      <c r="CJ52" s="33" t="s">
        <v>157</v>
      </c>
      <c r="CK52" s="33" t="s">
        <v>157</v>
      </c>
      <c r="CL52" s="33" t="s">
        <v>157</v>
      </c>
      <c r="CM52" s="33" t="s">
        <v>157</v>
      </c>
      <c r="CN52" s="34" t="s">
        <v>162</v>
      </c>
      <c r="CO52" s="34" t="s">
        <v>157</v>
      </c>
      <c r="CP52" s="118">
        <f>VLOOKUP(A52,'2018 Yes Tab'!A51:BR356,70,FALSE)</f>
        <v>0</v>
      </c>
      <c r="CQ52" s="47"/>
      <c r="CR52" s="120"/>
      <c r="CS52" s="34" t="s">
        <v>162</v>
      </c>
      <c r="CT52" s="34" t="s">
        <v>157</v>
      </c>
      <c r="CU52" s="118"/>
      <c r="CV52" s="47"/>
      <c r="CW52" s="120"/>
      <c r="CX52" s="35" t="s">
        <v>157</v>
      </c>
      <c r="CY52" s="35" t="s">
        <v>157</v>
      </c>
      <c r="CZ52" s="35" t="s">
        <v>157</v>
      </c>
    </row>
    <row r="53" spans="1:104" ht="75" x14ac:dyDescent="0.25">
      <c r="A53" s="30" t="s">
        <v>4970</v>
      </c>
      <c r="B53" s="43">
        <f>VLOOKUP(A53,'2018 Yes Tab'!A$2:B$307,2,FALSE)</f>
        <v>9218</v>
      </c>
      <c r="C53" s="43"/>
      <c r="D53" s="30" t="s">
        <v>4971</v>
      </c>
      <c r="E53" s="30" t="s">
        <v>4972</v>
      </c>
      <c r="F53" s="51">
        <f>VLOOKUP(A53,Population!A115:C1058,2,FALSE)</f>
        <v>9218</v>
      </c>
      <c r="G53" s="30" t="s">
        <v>164</v>
      </c>
      <c r="H53" s="31" t="s">
        <v>4973</v>
      </c>
      <c r="I53" s="31" t="s">
        <v>164</v>
      </c>
      <c r="J53" s="31" t="s">
        <v>4974</v>
      </c>
      <c r="K53" s="110">
        <f>VLOOKUP(A53,'2018 Yes Tab'!A52:F357,6,FALSE)</f>
        <v>9.61</v>
      </c>
      <c r="L53" s="44">
        <f t="shared" si="3"/>
        <v>-0.99000000000000021</v>
      </c>
      <c r="M53" s="112">
        <f t="shared" si="4"/>
        <v>-9.3396226415094361E-2</v>
      </c>
      <c r="N53" s="110" t="str">
        <f>VLOOKUP(A53,'2018 Yes Tab'!A52:G357,7,FALSE)</f>
        <v>Gallons</v>
      </c>
      <c r="O53" s="31" t="s">
        <v>233</v>
      </c>
      <c r="P53" s="31" t="s">
        <v>157</v>
      </c>
      <c r="Q53" s="31" t="s">
        <v>4975</v>
      </c>
      <c r="R53" s="31" t="s">
        <v>4976</v>
      </c>
      <c r="S53" s="31" t="s">
        <v>4977</v>
      </c>
      <c r="T53" s="31" t="s">
        <v>4978</v>
      </c>
      <c r="U53" s="31" t="s">
        <v>157</v>
      </c>
      <c r="V53" s="31" t="s">
        <v>2748</v>
      </c>
      <c r="W53" s="31" t="s">
        <v>164</v>
      </c>
      <c r="X53" s="31" t="s">
        <v>4974</v>
      </c>
      <c r="Y53" s="110">
        <f>VLOOKUP(A53,'2018 Yes Tab'!A52:P357,16,FALSE)</f>
        <v>9.61</v>
      </c>
      <c r="Z53" s="44">
        <f t="shared" si="5"/>
        <v>-0.99000000000000021</v>
      </c>
      <c r="AA53" s="112">
        <f t="shared" si="6"/>
        <v>-9.3396226415094361E-2</v>
      </c>
      <c r="AB53" s="31" t="s">
        <v>233</v>
      </c>
      <c r="AC53" s="31" t="s">
        <v>157</v>
      </c>
      <c r="AD53" s="31" t="s">
        <v>4975</v>
      </c>
      <c r="AE53" s="31" t="s">
        <v>4976</v>
      </c>
      <c r="AF53" s="31" t="s">
        <v>4979</v>
      </c>
      <c r="AG53" s="31" t="s">
        <v>4980</v>
      </c>
      <c r="AH53" s="31" t="s">
        <v>157</v>
      </c>
      <c r="AI53" s="31" t="s">
        <v>259</v>
      </c>
      <c r="AJ53" s="31" t="s">
        <v>157</v>
      </c>
      <c r="AK53" s="31" t="s">
        <v>157</v>
      </c>
      <c r="AL53" s="31" t="s">
        <v>157</v>
      </c>
      <c r="AM53" s="31" t="s">
        <v>157</v>
      </c>
      <c r="AN53" s="31" t="s">
        <v>264</v>
      </c>
      <c r="AO53" s="32" t="s">
        <v>4981</v>
      </c>
      <c r="AP53" s="32" t="s">
        <v>1020</v>
      </c>
      <c r="AQ53" s="32" t="s">
        <v>4982</v>
      </c>
      <c r="AR53" s="32" t="s">
        <v>164</v>
      </c>
      <c r="AS53" s="32" t="s">
        <v>4983</v>
      </c>
      <c r="AT53" s="114">
        <f>VLOOKUP(A53,'2018 Yes Tab'!A52:AH357,34,FALSE)</f>
        <v>4.33</v>
      </c>
      <c r="AU53" s="45">
        <f t="shared" si="1"/>
        <v>-0.17999999999999972</v>
      </c>
      <c r="AV53" s="116">
        <f t="shared" si="7"/>
        <v>-3.9911308203991067E-2</v>
      </c>
      <c r="AW53" s="32" t="s">
        <v>340</v>
      </c>
      <c r="AX53" s="32" t="s">
        <v>233</v>
      </c>
      <c r="AY53" s="32" t="s">
        <v>157</v>
      </c>
      <c r="AZ53" s="32" t="s">
        <v>4984</v>
      </c>
      <c r="BA53" s="32" t="s">
        <v>157</v>
      </c>
      <c r="BB53" s="32" t="s">
        <v>4985</v>
      </c>
      <c r="BC53" s="32" t="s">
        <v>157</v>
      </c>
      <c r="BD53" s="32" t="s">
        <v>259</v>
      </c>
      <c r="BE53" s="32" t="s">
        <v>157</v>
      </c>
      <c r="BF53" s="32" t="s">
        <v>157</v>
      </c>
      <c r="BG53" s="32" t="s">
        <v>157</v>
      </c>
      <c r="BH53" s="32" t="s">
        <v>157</v>
      </c>
      <c r="BI53" s="32" t="s">
        <v>4986</v>
      </c>
      <c r="BJ53" s="32" t="s">
        <v>164</v>
      </c>
      <c r="BK53" s="32" t="s">
        <v>4983</v>
      </c>
      <c r="BL53" s="114">
        <f>VLOOKUP(A53,'2018 Yes Tab'!A52:AW357,49,FALSE)</f>
        <v>4.33</v>
      </c>
      <c r="BM53" s="45">
        <f t="shared" si="2"/>
        <v>-0.17999999999999972</v>
      </c>
      <c r="BN53" s="116">
        <f t="shared" si="8"/>
        <v>-3.9911308203991067E-2</v>
      </c>
      <c r="BO53" s="32" t="s">
        <v>340</v>
      </c>
      <c r="BP53" s="32" t="s">
        <v>233</v>
      </c>
      <c r="BQ53" s="32" t="s">
        <v>157</v>
      </c>
      <c r="BR53" s="32" t="s">
        <v>4984</v>
      </c>
      <c r="BS53" s="32" t="s">
        <v>157</v>
      </c>
      <c r="BT53" s="32" t="s">
        <v>4985</v>
      </c>
      <c r="BU53" s="32" t="s">
        <v>157</v>
      </c>
      <c r="BV53" s="32" t="s">
        <v>259</v>
      </c>
      <c r="BW53" s="32" t="s">
        <v>157</v>
      </c>
      <c r="BX53" s="32" t="s">
        <v>157</v>
      </c>
      <c r="BY53" s="32" t="s">
        <v>157</v>
      </c>
      <c r="BZ53" s="32" t="s">
        <v>157</v>
      </c>
      <c r="CA53" s="33" t="s">
        <v>164</v>
      </c>
      <c r="CB53" s="33" t="s">
        <v>4987</v>
      </c>
      <c r="CC53" s="117">
        <f>VLOOKUP(A53,'2018 Yes Tab'!A52:BK357,63,FALSE)</f>
        <v>3.17</v>
      </c>
      <c r="CD53" s="46">
        <f t="shared" si="11"/>
        <v>-0.18999999999999995</v>
      </c>
      <c r="CE53" s="119">
        <f t="shared" si="12"/>
        <v>-5.6547619047619034E-2</v>
      </c>
      <c r="CF53" s="33" t="s">
        <v>4987</v>
      </c>
      <c r="CG53" s="117">
        <f>VLOOKUP(A53,'2018 Yes Tab'!A52:BL357,64,FALSE)</f>
        <v>3.17</v>
      </c>
      <c r="CH53" s="46">
        <f t="shared" si="13"/>
        <v>-0.18999999999999995</v>
      </c>
      <c r="CI53" s="119">
        <f t="shared" si="14"/>
        <v>-5.6547619047619034E-2</v>
      </c>
      <c r="CJ53" s="33" t="s">
        <v>167</v>
      </c>
      <c r="CK53" s="33" t="s">
        <v>157</v>
      </c>
      <c r="CL53" s="33" t="s">
        <v>4988</v>
      </c>
      <c r="CM53" s="33" t="s">
        <v>4989</v>
      </c>
      <c r="CN53" s="34" t="s">
        <v>164</v>
      </c>
      <c r="CO53" s="34" t="s">
        <v>4990</v>
      </c>
      <c r="CP53" s="118">
        <f>VLOOKUP(A53,'2018 Yes Tab'!A52:BR357,70,FALSE)</f>
        <v>13</v>
      </c>
      <c r="CQ53" s="47">
        <f t="shared" si="15"/>
        <v>0.11999999999999922</v>
      </c>
      <c r="CR53" s="120">
        <f t="shared" si="16"/>
        <v>9.3167701863353432E-3</v>
      </c>
      <c r="CS53" s="34" t="s">
        <v>164</v>
      </c>
      <c r="CT53" s="34"/>
      <c r="CU53" s="118"/>
      <c r="CV53" s="47"/>
      <c r="CW53" s="120"/>
      <c r="CX53" s="35" t="s">
        <v>4992</v>
      </c>
      <c r="CY53" s="35" t="s">
        <v>4993</v>
      </c>
      <c r="CZ53" s="35" t="s">
        <v>4994</v>
      </c>
    </row>
    <row r="54" spans="1:104" ht="105" x14ac:dyDescent="0.25">
      <c r="A54" s="30" t="s">
        <v>2456</v>
      </c>
      <c r="B54" s="43">
        <f>VLOOKUP(A54,'2018 Yes Tab'!A$2:B$307,2,FALSE)</f>
        <v>2706</v>
      </c>
      <c r="C54" s="43"/>
      <c r="D54" s="30" t="s">
        <v>2457</v>
      </c>
      <c r="E54" s="30" t="s">
        <v>2458</v>
      </c>
      <c r="F54" s="51">
        <f>VLOOKUP(A54,Population!A116:C1059,2,FALSE)</f>
        <v>2706</v>
      </c>
      <c r="G54" s="30" t="s">
        <v>164</v>
      </c>
      <c r="H54" s="31" t="s">
        <v>2459</v>
      </c>
      <c r="I54" s="31" t="s">
        <v>164</v>
      </c>
      <c r="J54" s="31" t="s">
        <v>2460</v>
      </c>
      <c r="K54" s="110">
        <f>VLOOKUP(A54,'2018 Yes Tab'!A53:F358,6,FALSE)</f>
        <v>12.22</v>
      </c>
      <c r="L54" s="44">
        <f t="shared" si="3"/>
        <v>-0.51999999999999957</v>
      </c>
      <c r="M54" s="112">
        <f t="shared" si="4"/>
        <v>-4.0816326530612214E-2</v>
      </c>
      <c r="N54" s="110" t="str">
        <f>VLOOKUP(A54,'2018 Yes Tab'!A53:G358,7,FALSE)</f>
        <v>Cubic Foot</v>
      </c>
      <c r="O54" s="31" t="s">
        <v>614</v>
      </c>
      <c r="P54" s="31" t="s">
        <v>157</v>
      </c>
      <c r="Q54" s="31" t="s">
        <v>2461</v>
      </c>
      <c r="R54" s="31" t="s">
        <v>2462</v>
      </c>
      <c r="S54" s="31" t="s">
        <v>157</v>
      </c>
      <c r="T54" s="31" t="s">
        <v>157</v>
      </c>
      <c r="U54" s="31" t="s">
        <v>157</v>
      </c>
      <c r="V54" s="31" t="s">
        <v>1984</v>
      </c>
      <c r="W54" s="31" t="s">
        <v>164</v>
      </c>
      <c r="X54" s="31"/>
      <c r="Y54" s="110"/>
      <c r="Z54" s="44">
        <f t="shared" si="5"/>
        <v>0</v>
      </c>
      <c r="AA54" s="112"/>
      <c r="AB54" s="31" t="s">
        <v>614</v>
      </c>
      <c r="AC54" s="31" t="s">
        <v>157</v>
      </c>
      <c r="AD54" s="31" t="s">
        <v>2463</v>
      </c>
      <c r="AE54" s="31" t="s">
        <v>2462</v>
      </c>
      <c r="AF54" s="31" t="s">
        <v>157</v>
      </c>
      <c r="AG54" s="31" t="s">
        <v>157</v>
      </c>
      <c r="AH54" s="31" t="s">
        <v>157</v>
      </c>
      <c r="AI54" s="31" t="s">
        <v>865</v>
      </c>
      <c r="AJ54" s="31" t="s">
        <v>157</v>
      </c>
      <c r="AK54" s="31" t="s">
        <v>157</v>
      </c>
      <c r="AL54" s="31" t="s">
        <v>157</v>
      </c>
      <c r="AM54" s="31" t="s">
        <v>157</v>
      </c>
      <c r="AN54" s="31" t="s">
        <v>157</v>
      </c>
      <c r="AO54" s="32" t="s">
        <v>2459</v>
      </c>
      <c r="AP54" s="32" t="s">
        <v>1984</v>
      </c>
      <c r="AQ54" s="32" t="s">
        <v>2464</v>
      </c>
      <c r="AR54" s="32" t="s">
        <v>164</v>
      </c>
      <c r="AS54" s="32" t="s">
        <v>2465</v>
      </c>
      <c r="AT54" s="114">
        <f>VLOOKUP(A54,'2018 Yes Tab'!A53:AH358,34,FALSE)</f>
        <v>22.09</v>
      </c>
      <c r="AU54" s="45">
        <f t="shared" si="1"/>
        <v>1.6900000000000013</v>
      </c>
      <c r="AV54" s="116">
        <f t="shared" si="7"/>
        <v>8.2843137254902027E-2</v>
      </c>
      <c r="AW54" s="32" t="s">
        <v>157</v>
      </c>
      <c r="AX54" s="32" t="s">
        <v>614</v>
      </c>
      <c r="AY54" s="32" t="s">
        <v>157</v>
      </c>
      <c r="AZ54" s="32" t="s">
        <v>2466</v>
      </c>
      <c r="BA54" s="32" t="s">
        <v>157</v>
      </c>
      <c r="BB54" s="32" t="s">
        <v>157</v>
      </c>
      <c r="BC54" s="32" t="s">
        <v>157</v>
      </c>
      <c r="BD54" s="32" t="s">
        <v>2366</v>
      </c>
      <c r="BE54" s="32" t="s">
        <v>157</v>
      </c>
      <c r="BF54" s="32" t="s">
        <v>157</v>
      </c>
      <c r="BG54" s="32" t="s">
        <v>157</v>
      </c>
      <c r="BH54" s="32" t="s">
        <v>157</v>
      </c>
      <c r="BI54" s="32" t="s">
        <v>2467</v>
      </c>
      <c r="BJ54" s="32" t="s">
        <v>164</v>
      </c>
      <c r="BK54" s="32"/>
      <c r="BL54" s="114"/>
      <c r="BM54" s="45">
        <f t="shared" si="2"/>
        <v>0</v>
      </c>
      <c r="BN54" s="116"/>
      <c r="BO54" s="32" t="s">
        <v>157</v>
      </c>
      <c r="BP54" s="32" t="s">
        <v>614</v>
      </c>
      <c r="BQ54" s="32" t="s">
        <v>157</v>
      </c>
      <c r="BR54" s="32" t="s">
        <v>2469</v>
      </c>
      <c r="BS54" s="32" t="s">
        <v>157</v>
      </c>
      <c r="BT54" s="32" t="s">
        <v>157</v>
      </c>
      <c r="BU54" s="32" t="s">
        <v>157</v>
      </c>
      <c r="BV54" s="32" t="s">
        <v>2366</v>
      </c>
      <c r="BW54" s="32" t="s">
        <v>157</v>
      </c>
      <c r="BX54" s="32" t="s">
        <v>157</v>
      </c>
      <c r="BY54" s="32" t="s">
        <v>157</v>
      </c>
      <c r="BZ54" s="32" t="s">
        <v>157</v>
      </c>
      <c r="CA54" s="33" t="s">
        <v>164</v>
      </c>
      <c r="CB54" s="33"/>
      <c r="CC54" s="117"/>
      <c r="CD54" s="46"/>
      <c r="CE54" s="119"/>
      <c r="CF54" s="33"/>
      <c r="CG54" s="117"/>
      <c r="CH54" s="46"/>
      <c r="CI54" s="119"/>
      <c r="CJ54" s="33" t="s">
        <v>167</v>
      </c>
      <c r="CK54" s="33" t="s">
        <v>157</v>
      </c>
      <c r="CL54" s="33" t="s">
        <v>1013</v>
      </c>
      <c r="CM54" s="33" t="s">
        <v>2470</v>
      </c>
      <c r="CN54" s="34" t="s">
        <v>164</v>
      </c>
      <c r="CO54" s="34"/>
      <c r="CP54" s="118"/>
      <c r="CQ54" s="47"/>
      <c r="CR54" s="120"/>
      <c r="CS54" s="34" t="s">
        <v>164</v>
      </c>
      <c r="CT54" s="34"/>
      <c r="CU54" s="118"/>
      <c r="CV54" s="47"/>
      <c r="CW54" s="120"/>
      <c r="CX54" s="35" t="s">
        <v>2473</v>
      </c>
      <c r="CY54" s="35" t="s">
        <v>162</v>
      </c>
      <c r="CZ54" s="35" t="s">
        <v>162</v>
      </c>
    </row>
    <row r="55" spans="1:104" ht="105" x14ac:dyDescent="0.25">
      <c r="A55" s="30" t="s">
        <v>2053</v>
      </c>
      <c r="B55" s="43">
        <f>VLOOKUP(A55,'2018 Yes Tab'!A$2:B$307,2,FALSE)</f>
        <v>1919</v>
      </c>
      <c r="C55" s="43"/>
      <c r="D55" s="30" t="s">
        <v>2054</v>
      </c>
      <c r="E55" s="30" t="s">
        <v>2055</v>
      </c>
      <c r="F55" s="51">
        <f>VLOOKUP(A55,Population!A117:C1060,2,FALSE)</f>
        <v>1919</v>
      </c>
      <c r="G55" s="30" t="s">
        <v>164</v>
      </c>
      <c r="H55" s="31" t="s">
        <v>2056</v>
      </c>
      <c r="I55" s="31" t="s">
        <v>164</v>
      </c>
      <c r="J55" s="31" t="s">
        <v>2057</v>
      </c>
      <c r="K55" s="110">
        <f>VLOOKUP(A55,'2018 Yes Tab'!A54:F359,6,FALSE)</f>
        <v>26.5</v>
      </c>
      <c r="L55" s="44">
        <f t="shared" si="3"/>
        <v>-1.620000000000001</v>
      </c>
      <c r="M55" s="112">
        <f t="shared" si="4"/>
        <v>-5.7610241820768168E-2</v>
      </c>
      <c r="N55" s="110" t="str">
        <f>VLOOKUP(A55,'2018 Yes Tab'!A54:G359,7,FALSE)</f>
        <v>Gallons</v>
      </c>
      <c r="O55" s="31" t="s">
        <v>233</v>
      </c>
      <c r="P55" s="31" t="s">
        <v>157</v>
      </c>
      <c r="Q55" s="31" t="s">
        <v>503</v>
      </c>
      <c r="R55" s="31" t="s">
        <v>2058</v>
      </c>
      <c r="S55" s="31" t="s">
        <v>2059</v>
      </c>
      <c r="T55" s="31" t="s">
        <v>2060</v>
      </c>
      <c r="U55" s="31" t="s">
        <v>157</v>
      </c>
      <c r="V55" s="31" t="s">
        <v>2061</v>
      </c>
      <c r="W55" s="31" t="s">
        <v>164</v>
      </c>
      <c r="X55" s="31" t="s">
        <v>2057</v>
      </c>
      <c r="Y55" s="110">
        <f>VLOOKUP(A55,'2018 Yes Tab'!A54:P359,16,FALSE)</f>
        <v>26.5</v>
      </c>
      <c r="Z55" s="44">
        <f t="shared" si="5"/>
        <v>-1.620000000000001</v>
      </c>
      <c r="AA55" s="112">
        <f t="shared" si="6"/>
        <v>-5.7610241820768168E-2</v>
      </c>
      <c r="AB55" s="31" t="s">
        <v>233</v>
      </c>
      <c r="AC55" s="31" t="s">
        <v>157</v>
      </c>
      <c r="AD55" s="31" t="s">
        <v>503</v>
      </c>
      <c r="AE55" s="31" t="s">
        <v>2058</v>
      </c>
      <c r="AF55" s="31" t="s">
        <v>2062</v>
      </c>
      <c r="AG55" s="31" t="s">
        <v>2063</v>
      </c>
      <c r="AH55" s="31" t="s">
        <v>157</v>
      </c>
      <c r="AI55" s="31" t="s">
        <v>373</v>
      </c>
      <c r="AJ55" s="31" t="s">
        <v>157</v>
      </c>
      <c r="AK55" s="31" t="s">
        <v>2064</v>
      </c>
      <c r="AL55" s="31" t="s">
        <v>157</v>
      </c>
      <c r="AM55" s="31" t="s">
        <v>157</v>
      </c>
      <c r="AN55" s="31" t="s">
        <v>157</v>
      </c>
      <c r="AO55" s="32" t="s">
        <v>2065</v>
      </c>
      <c r="AP55" s="32" t="s">
        <v>2066</v>
      </c>
      <c r="AQ55" s="32" t="s">
        <v>2067</v>
      </c>
      <c r="AR55" s="32" t="s">
        <v>164</v>
      </c>
      <c r="AS55" s="32" t="s">
        <v>2068</v>
      </c>
      <c r="AT55" s="114">
        <f>VLOOKUP(A55,'2018 Yes Tab'!A54:AH359,34,FALSE)</f>
        <v>31.75</v>
      </c>
      <c r="AU55" s="45">
        <f t="shared" si="1"/>
        <v>-1.9399999999999977</v>
      </c>
      <c r="AV55" s="116">
        <f t="shared" si="7"/>
        <v>-5.758385277530418E-2</v>
      </c>
      <c r="AW55" s="32" t="s">
        <v>503</v>
      </c>
      <c r="AX55" s="32" t="s">
        <v>233</v>
      </c>
      <c r="AY55" s="32" t="s">
        <v>157</v>
      </c>
      <c r="AZ55" s="32" t="s">
        <v>2069</v>
      </c>
      <c r="BA55" s="32" t="s">
        <v>186</v>
      </c>
      <c r="BB55" s="32" t="s">
        <v>157</v>
      </c>
      <c r="BC55" s="32" t="s">
        <v>157</v>
      </c>
      <c r="BD55" s="32" t="s">
        <v>626</v>
      </c>
      <c r="BE55" s="32" t="s">
        <v>157</v>
      </c>
      <c r="BF55" s="32" t="s">
        <v>2070</v>
      </c>
      <c r="BG55" s="32" t="s">
        <v>157</v>
      </c>
      <c r="BH55" s="32" t="s">
        <v>157</v>
      </c>
      <c r="BI55" s="32" t="s">
        <v>2071</v>
      </c>
      <c r="BJ55" s="32" t="s">
        <v>164</v>
      </c>
      <c r="BK55" s="32" t="s">
        <v>2068</v>
      </c>
      <c r="BL55" s="114">
        <f>VLOOKUP(A55,'2018 Yes Tab'!A54:AW359,49,FALSE)</f>
        <v>31.75</v>
      </c>
      <c r="BM55" s="45">
        <f t="shared" si="2"/>
        <v>-1.9399999999999977</v>
      </c>
      <c r="BN55" s="116">
        <f t="shared" si="8"/>
        <v>-5.758385277530418E-2</v>
      </c>
      <c r="BO55" s="32" t="s">
        <v>503</v>
      </c>
      <c r="BP55" s="32" t="s">
        <v>233</v>
      </c>
      <c r="BQ55" s="32" t="s">
        <v>157</v>
      </c>
      <c r="BR55" s="32" t="s">
        <v>2069</v>
      </c>
      <c r="BS55" s="32" t="s">
        <v>186</v>
      </c>
      <c r="BT55" s="32" t="s">
        <v>157</v>
      </c>
      <c r="BU55" s="32" t="s">
        <v>157</v>
      </c>
      <c r="BV55" s="32" t="s">
        <v>626</v>
      </c>
      <c r="BW55" s="32" t="s">
        <v>157</v>
      </c>
      <c r="BX55" s="32" t="s">
        <v>2072</v>
      </c>
      <c r="BY55" s="32" t="s">
        <v>157</v>
      </c>
      <c r="BZ55" s="32" t="s">
        <v>157</v>
      </c>
      <c r="CA55" s="33" t="s">
        <v>164</v>
      </c>
      <c r="CB55" s="33" t="s">
        <v>1571</v>
      </c>
      <c r="CC55" s="117">
        <f>VLOOKUP(A55,'2018 Yes Tab'!A54:BK359,63,FALSE)</f>
        <v>2</v>
      </c>
      <c r="CD55" s="46">
        <f t="shared" si="11"/>
        <v>-1</v>
      </c>
      <c r="CE55" s="119">
        <f t="shared" si="12"/>
        <v>-0.33333333333333331</v>
      </c>
      <c r="CF55" s="33" t="s">
        <v>2073</v>
      </c>
      <c r="CG55" s="117">
        <f>VLOOKUP(A55,'2018 Yes Tab'!A54:BL359,64,FALSE)</f>
        <v>2</v>
      </c>
      <c r="CH55" s="46"/>
      <c r="CI55" s="119"/>
      <c r="CJ55" s="33" t="s">
        <v>167</v>
      </c>
      <c r="CK55" s="33" t="s">
        <v>157</v>
      </c>
      <c r="CL55" s="33" t="s">
        <v>1537</v>
      </c>
      <c r="CM55" s="33" t="s">
        <v>2074</v>
      </c>
      <c r="CN55" s="34" t="s">
        <v>162</v>
      </c>
      <c r="CO55" s="34" t="s">
        <v>157</v>
      </c>
      <c r="CP55" s="118">
        <f>VLOOKUP(A55,'2018 Yes Tab'!A54:BR359,70,FALSE)</f>
        <v>0</v>
      </c>
      <c r="CQ55" s="47"/>
      <c r="CR55" s="120"/>
      <c r="CS55" s="34" t="s">
        <v>164</v>
      </c>
      <c r="CT55" s="34"/>
      <c r="CU55" s="118"/>
      <c r="CV55" s="47"/>
      <c r="CW55" s="120"/>
      <c r="CX55" s="35" t="s">
        <v>2076</v>
      </c>
      <c r="CY55" s="35" t="s">
        <v>2077</v>
      </c>
      <c r="CZ55" s="35" t="s">
        <v>2078</v>
      </c>
    </row>
    <row r="56" spans="1:104" ht="30" x14ac:dyDescent="0.25">
      <c r="A56" s="30" t="s">
        <v>5864</v>
      </c>
      <c r="B56" s="43">
        <f>VLOOKUP(A56,'2018 Yes Tab'!A$2:B$307,2,FALSE)</f>
        <v>196</v>
      </c>
      <c r="C56" s="43"/>
      <c r="D56" s="30" t="s">
        <v>585</v>
      </c>
      <c r="E56" s="30" t="s">
        <v>586</v>
      </c>
      <c r="F56" s="51">
        <f>VLOOKUP(A56,Population!A119:C1062,2,FALSE)</f>
        <v>196</v>
      </c>
      <c r="G56" s="30" t="s">
        <v>164</v>
      </c>
      <c r="H56" s="31" t="s">
        <v>278</v>
      </c>
      <c r="I56" s="31" t="s">
        <v>164</v>
      </c>
      <c r="J56" s="31" t="s">
        <v>587</v>
      </c>
      <c r="K56" s="110">
        <f>VLOOKUP(A56,'2018 Yes Tab'!A55:F360,6,FALSE)</f>
        <v>37</v>
      </c>
      <c r="L56" s="44">
        <f t="shared" si="3"/>
        <v>0</v>
      </c>
      <c r="M56" s="112">
        <f t="shared" si="4"/>
        <v>0</v>
      </c>
      <c r="N56" s="110" t="str">
        <f>VLOOKUP(A56,'2018 Yes Tab'!A55:G360,7,FALSE)</f>
        <v>Gallons</v>
      </c>
      <c r="O56" s="31" t="s">
        <v>233</v>
      </c>
      <c r="P56" s="31" t="s">
        <v>157</v>
      </c>
      <c r="Q56" s="31" t="s">
        <v>297</v>
      </c>
      <c r="R56" s="31" t="s">
        <v>588</v>
      </c>
      <c r="S56" s="31" t="s">
        <v>589</v>
      </c>
      <c r="T56" s="31" t="s">
        <v>590</v>
      </c>
      <c r="U56" s="31" t="s">
        <v>157</v>
      </c>
      <c r="V56" s="31" t="s">
        <v>377</v>
      </c>
      <c r="W56" s="31" t="s">
        <v>164</v>
      </c>
      <c r="X56" s="31" t="s">
        <v>587</v>
      </c>
      <c r="Y56" s="110">
        <f>VLOOKUP(A56,'2018 Yes Tab'!A55:P360,16,FALSE)</f>
        <v>37</v>
      </c>
      <c r="Z56" s="44">
        <f t="shared" si="5"/>
        <v>0</v>
      </c>
      <c r="AA56" s="112">
        <f t="shared" si="6"/>
        <v>0</v>
      </c>
      <c r="AB56" s="31" t="s">
        <v>233</v>
      </c>
      <c r="AC56" s="31" t="s">
        <v>157</v>
      </c>
      <c r="AD56" s="31" t="s">
        <v>591</v>
      </c>
      <c r="AE56" s="31" t="s">
        <v>592</v>
      </c>
      <c r="AF56" s="31" t="s">
        <v>593</v>
      </c>
      <c r="AG56" s="31" t="s">
        <v>264</v>
      </c>
      <c r="AH56" s="31" t="s">
        <v>157</v>
      </c>
      <c r="AI56" s="31" t="s">
        <v>259</v>
      </c>
      <c r="AJ56" s="31" t="s">
        <v>157</v>
      </c>
      <c r="AK56" s="31" t="s">
        <v>157</v>
      </c>
      <c r="AL56" s="31" t="s">
        <v>157</v>
      </c>
      <c r="AM56" s="31" t="s">
        <v>157</v>
      </c>
      <c r="AN56" s="31" t="s">
        <v>264</v>
      </c>
      <c r="AO56" s="32" t="s">
        <v>594</v>
      </c>
      <c r="AP56" s="32" t="s">
        <v>189</v>
      </c>
      <c r="AQ56" s="32" t="s">
        <v>595</v>
      </c>
      <c r="AR56" s="32" t="s">
        <v>164</v>
      </c>
      <c r="AS56" s="32" t="s">
        <v>595</v>
      </c>
      <c r="AT56" s="114">
        <f>VLOOKUP(A56,'2018 Yes Tab'!A55:AH360,34,FALSE)</f>
        <v>15</v>
      </c>
      <c r="AU56" s="45">
        <f t="shared" si="1"/>
        <v>-10</v>
      </c>
      <c r="AV56" s="116">
        <f t="shared" si="7"/>
        <v>-0.4</v>
      </c>
      <c r="AW56" s="32" t="s">
        <v>596</v>
      </c>
      <c r="AX56" s="32" t="s">
        <v>233</v>
      </c>
      <c r="AY56" s="32" t="s">
        <v>157</v>
      </c>
      <c r="AZ56" s="32" t="s">
        <v>597</v>
      </c>
      <c r="BA56" s="32" t="s">
        <v>595</v>
      </c>
      <c r="BB56" s="32" t="s">
        <v>598</v>
      </c>
      <c r="BC56" s="32" t="s">
        <v>157</v>
      </c>
      <c r="BD56" s="32" t="s">
        <v>259</v>
      </c>
      <c r="BE56" s="32" t="s">
        <v>157</v>
      </c>
      <c r="BF56" s="32" t="s">
        <v>157</v>
      </c>
      <c r="BG56" s="32" t="s">
        <v>157</v>
      </c>
      <c r="BH56" s="32" t="s">
        <v>157</v>
      </c>
      <c r="BI56" s="32" t="s">
        <v>595</v>
      </c>
      <c r="BJ56" s="32" t="s">
        <v>164</v>
      </c>
      <c r="BK56" s="32" t="s">
        <v>595</v>
      </c>
      <c r="BL56" s="114">
        <f>VLOOKUP(A56,'2018 Yes Tab'!A55:AW360,49,FALSE)</f>
        <v>15</v>
      </c>
      <c r="BM56" s="45">
        <f t="shared" si="2"/>
        <v>-10</v>
      </c>
      <c r="BN56" s="116">
        <f t="shared" si="8"/>
        <v>-0.4</v>
      </c>
      <c r="BO56" s="32" t="s">
        <v>596</v>
      </c>
      <c r="BP56" s="32" t="s">
        <v>233</v>
      </c>
      <c r="BQ56" s="32" t="s">
        <v>157</v>
      </c>
      <c r="BR56" s="32" t="s">
        <v>597</v>
      </c>
      <c r="BS56" s="32" t="s">
        <v>595</v>
      </c>
      <c r="BT56" s="32" t="s">
        <v>599</v>
      </c>
      <c r="BU56" s="32" t="s">
        <v>157</v>
      </c>
      <c r="BV56" s="32" t="s">
        <v>259</v>
      </c>
      <c r="BW56" s="32" t="s">
        <v>157</v>
      </c>
      <c r="BX56" s="32" t="s">
        <v>157</v>
      </c>
      <c r="BY56" s="32" t="s">
        <v>157</v>
      </c>
      <c r="BZ56" s="32" t="s">
        <v>157</v>
      </c>
      <c r="CA56" s="33" t="s">
        <v>162</v>
      </c>
      <c r="CB56" s="33" t="s">
        <v>157</v>
      </c>
      <c r="CC56" s="117">
        <f>VLOOKUP(A56,'2018 Yes Tab'!A55:BK360,63,FALSE)</f>
        <v>0</v>
      </c>
      <c r="CD56" s="46"/>
      <c r="CE56" s="119"/>
      <c r="CF56" s="33" t="s">
        <v>157</v>
      </c>
      <c r="CG56" s="117">
        <f>VLOOKUP(A56,'2018 Yes Tab'!A55:BL360,64,FALSE)</f>
        <v>0</v>
      </c>
      <c r="CH56" s="46"/>
      <c r="CI56" s="119"/>
      <c r="CJ56" s="33" t="s">
        <v>157</v>
      </c>
      <c r="CK56" s="33" t="s">
        <v>157</v>
      </c>
      <c r="CL56" s="33" t="s">
        <v>157</v>
      </c>
      <c r="CM56" s="33" t="s">
        <v>157</v>
      </c>
      <c r="CN56" s="34" t="s">
        <v>162</v>
      </c>
      <c r="CO56" s="34" t="s">
        <v>157</v>
      </c>
      <c r="CP56" s="118">
        <f>VLOOKUP(A56,'2018 Yes Tab'!A55:BR360,70,FALSE)</f>
        <v>0</v>
      </c>
      <c r="CQ56" s="47"/>
      <c r="CR56" s="120"/>
      <c r="CS56" s="34" t="s">
        <v>162</v>
      </c>
      <c r="CT56" s="34" t="s">
        <v>157</v>
      </c>
      <c r="CU56" s="118">
        <f>VLOOKUP(A56,'2018 Yes Tab'!A55:BT360,72,FALSE)</f>
        <v>0</v>
      </c>
      <c r="CV56" s="47"/>
      <c r="CW56" s="120"/>
      <c r="CX56" s="35" t="s">
        <v>600</v>
      </c>
      <c r="CY56" s="35" t="s">
        <v>601</v>
      </c>
      <c r="CZ56" s="35" t="s">
        <v>157</v>
      </c>
    </row>
    <row r="57" spans="1:104" ht="30" x14ac:dyDescent="0.25">
      <c r="A57" s="30" t="s">
        <v>2859</v>
      </c>
      <c r="B57" s="43">
        <f>VLOOKUP(A57,'2018 Yes Tab'!A$2:B$307,2,FALSE)</f>
        <v>114</v>
      </c>
      <c r="C57" s="43"/>
      <c r="D57" s="30" t="s">
        <v>2860</v>
      </c>
      <c r="E57" s="30" t="s">
        <v>2861</v>
      </c>
      <c r="F57" s="51">
        <f>VLOOKUP(A57,Population!A121:C1064,2,FALSE)</f>
        <v>114</v>
      </c>
      <c r="G57" s="30" t="s">
        <v>164</v>
      </c>
      <c r="H57" s="31" t="s">
        <v>459</v>
      </c>
      <c r="I57" s="31" t="s">
        <v>164</v>
      </c>
      <c r="J57" s="31" t="s">
        <v>2862</v>
      </c>
      <c r="K57" s="110">
        <f>VLOOKUP(A57,'2018 Yes Tab'!A56:F361,6,FALSE)</f>
        <v>29</v>
      </c>
      <c r="L57" s="44">
        <f t="shared" si="3"/>
        <v>0</v>
      </c>
      <c r="M57" s="112">
        <f t="shared" si="4"/>
        <v>0</v>
      </c>
      <c r="N57" s="110" t="str">
        <f>VLOOKUP(A57,'2018 Yes Tab'!A56:G361,7,FALSE)</f>
        <v>Gallons</v>
      </c>
      <c r="O57" s="31" t="s">
        <v>233</v>
      </c>
      <c r="P57" s="31" t="s">
        <v>157</v>
      </c>
      <c r="Q57" s="31" t="s">
        <v>503</v>
      </c>
      <c r="R57" s="31" t="s">
        <v>2863</v>
      </c>
      <c r="S57" s="31" t="s">
        <v>2863</v>
      </c>
      <c r="T57" s="31" t="s">
        <v>2864</v>
      </c>
      <c r="U57" s="31" t="s">
        <v>157</v>
      </c>
      <c r="V57" s="31" t="s">
        <v>830</v>
      </c>
      <c r="W57" s="31" t="s">
        <v>164</v>
      </c>
      <c r="X57" s="31" t="s">
        <v>2862</v>
      </c>
      <c r="Y57" s="110">
        <f>VLOOKUP(A57,'2018 Yes Tab'!A56:P361,16,FALSE)</f>
        <v>29</v>
      </c>
      <c r="Z57" s="44">
        <f t="shared" si="5"/>
        <v>0</v>
      </c>
      <c r="AA57" s="112">
        <f t="shared" si="6"/>
        <v>0</v>
      </c>
      <c r="AB57" s="31" t="s">
        <v>233</v>
      </c>
      <c r="AC57" s="31" t="s">
        <v>157</v>
      </c>
      <c r="AD57" s="31" t="s">
        <v>503</v>
      </c>
      <c r="AE57" s="31" t="s">
        <v>2863</v>
      </c>
      <c r="AF57" s="31" t="s">
        <v>2864</v>
      </c>
      <c r="AG57" s="31" t="s">
        <v>2864</v>
      </c>
      <c r="AH57" s="31" t="s">
        <v>157</v>
      </c>
      <c r="AI57" s="31" t="s">
        <v>259</v>
      </c>
      <c r="AJ57" s="31" t="s">
        <v>157</v>
      </c>
      <c r="AK57" s="31" t="s">
        <v>157</v>
      </c>
      <c r="AL57" s="31" t="s">
        <v>157</v>
      </c>
      <c r="AM57" s="31" t="s">
        <v>157</v>
      </c>
      <c r="AN57" s="31" t="s">
        <v>157</v>
      </c>
      <c r="AO57" s="32" t="s">
        <v>2865</v>
      </c>
      <c r="AP57" s="32" t="s">
        <v>830</v>
      </c>
      <c r="AQ57" s="32" t="s">
        <v>2866</v>
      </c>
      <c r="AR57" s="32" t="s">
        <v>164</v>
      </c>
      <c r="AS57" s="32" t="s">
        <v>2866</v>
      </c>
      <c r="AT57" s="114">
        <f>VLOOKUP(A57,'2018 Yes Tab'!A56:AH361,34,FALSE)</f>
        <v>43.51</v>
      </c>
      <c r="AU57" s="45">
        <f t="shared" si="1"/>
        <v>-2.8700000000000045</v>
      </c>
      <c r="AV57" s="116">
        <f t="shared" si="7"/>
        <v>-6.1880120741699102E-2</v>
      </c>
      <c r="AW57" s="32" t="s">
        <v>2867</v>
      </c>
      <c r="AX57" s="32" t="s">
        <v>167</v>
      </c>
      <c r="AY57" s="32" t="s">
        <v>2868</v>
      </c>
      <c r="AZ57" s="32" t="s">
        <v>157</v>
      </c>
      <c r="BA57" s="32" t="s">
        <v>157</v>
      </c>
      <c r="BB57" s="32" t="s">
        <v>157</v>
      </c>
      <c r="BC57" s="32" t="s">
        <v>157</v>
      </c>
      <c r="BD57" s="32" t="s">
        <v>259</v>
      </c>
      <c r="BE57" s="32" t="s">
        <v>157</v>
      </c>
      <c r="BF57" s="32" t="s">
        <v>157</v>
      </c>
      <c r="BG57" s="32" t="s">
        <v>157</v>
      </c>
      <c r="BH57" s="32" t="s">
        <v>157</v>
      </c>
      <c r="BI57" s="32" t="s">
        <v>2866</v>
      </c>
      <c r="BJ57" s="32" t="s">
        <v>164</v>
      </c>
      <c r="BK57" s="32" t="s">
        <v>2866</v>
      </c>
      <c r="BL57" s="114">
        <f>VLOOKUP(A57,'2018 Yes Tab'!A56:AW361,49,FALSE)</f>
        <v>43.51</v>
      </c>
      <c r="BM57" s="45">
        <f t="shared" si="2"/>
        <v>-2.8700000000000045</v>
      </c>
      <c r="BN57" s="116">
        <f t="shared" si="8"/>
        <v>-6.1880120741699102E-2</v>
      </c>
      <c r="BO57" s="32" t="s">
        <v>2867</v>
      </c>
      <c r="BP57" s="32" t="s">
        <v>167</v>
      </c>
      <c r="BQ57" s="32" t="s">
        <v>1537</v>
      </c>
      <c r="BR57" s="32" t="s">
        <v>2866</v>
      </c>
      <c r="BS57" s="32" t="s">
        <v>157</v>
      </c>
      <c r="BT57" s="32" t="s">
        <v>157</v>
      </c>
      <c r="BU57" s="32" t="s">
        <v>157</v>
      </c>
      <c r="BV57" s="32" t="s">
        <v>259</v>
      </c>
      <c r="BW57" s="32" t="s">
        <v>157</v>
      </c>
      <c r="BX57" s="32" t="s">
        <v>157</v>
      </c>
      <c r="BY57" s="32" t="s">
        <v>157</v>
      </c>
      <c r="BZ57" s="32" t="s">
        <v>157</v>
      </c>
      <c r="CA57" s="33" t="s">
        <v>162</v>
      </c>
      <c r="CB57" s="33" t="s">
        <v>157</v>
      </c>
      <c r="CC57" s="117">
        <f>VLOOKUP(A57,'2018 Yes Tab'!A56:BK361,63,FALSE)</f>
        <v>0</v>
      </c>
      <c r="CD57" s="46"/>
      <c r="CE57" s="119"/>
      <c r="CF57" s="33" t="s">
        <v>157</v>
      </c>
      <c r="CG57" s="117">
        <f>VLOOKUP(A57,'2018 Yes Tab'!A56:BL361,64,FALSE)</f>
        <v>0</v>
      </c>
      <c r="CH57" s="46"/>
      <c r="CI57" s="119"/>
      <c r="CJ57" s="33" t="s">
        <v>157</v>
      </c>
      <c r="CK57" s="33" t="s">
        <v>157</v>
      </c>
      <c r="CL57" s="33" t="s">
        <v>157</v>
      </c>
      <c r="CM57" s="33" t="s">
        <v>157</v>
      </c>
      <c r="CN57" s="34" t="s">
        <v>162</v>
      </c>
      <c r="CO57" s="34" t="s">
        <v>157</v>
      </c>
      <c r="CP57" s="118">
        <f>VLOOKUP(A57,'2018 Yes Tab'!A56:BR361,70,FALSE)</f>
        <v>15.08</v>
      </c>
      <c r="CQ57" s="47"/>
      <c r="CR57" s="120"/>
      <c r="CS57" s="34" t="s">
        <v>164</v>
      </c>
      <c r="CT57" s="34"/>
      <c r="CU57" s="118"/>
      <c r="CV57" s="47"/>
      <c r="CW57" s="120"/>
      <c r="CX57" s="35" t="s">
        <v>580</v>
      </c>
      <c r="CY57" s="35" t="s">
        <v>580</v>
      </c>
      <c r="CZ57" s="35" t="s">
        <v>157</v>
      </c>
    </row>
    <row r="58" spans="1:104" ht="60" x14ac:dyDescent="0.25">
      <c r="A58" s="30" t="s">
        <v>609</v>
      </c>
      <c r="B58" s="43">
        <f>VLOOKUP(A58,'2018 Yes Tab'!A$2:B$307,2,FALSE)</f>
        <v>2546</v>
      </c>
      <c r="C58" s="43"/>
      <c r="D58" s="30" t="s">
        <v>610</v>
      </c>
      <c r="E58" s="30" t="s">
        <v>611</v>
      </c>
      <c r="F58" s="51">
        <f>VLOOKUP(A58,Population!A124:C1067,2,FALSE)</f>
        <v>2546</v>
      </c>
      <c r="G58" s="30" t="s">
        <v>164</v>
      </c>
      <c r="H58" s="31" t="s">
        <v>612</v>
      </c>
      <c r="I58" s="31" t="s">
        <v>164</v>
      </c>
      <c r="J58" s="31" t="s">
        <v>613</v>
      </c>
      <c r="K58" s="110">
        <f>VLOOKUP(A58,'2018 Yes Tab'!A57:F362,6,FALSE)</f>
        <v>10.8</v>
      </c>
      <c r="L58" s="44">
        <f t="shared" si="3"/>
        <v>-0.69999999999999929</v>
      </c>
      <c r="M58" s="112">
        <f t="shared" si="4"/>
        <v>-6.0869565217391244E-2</v>
      </c>
      <c r="N58" s="110" t="str">
        <f>VLOOKUP(A58,'2018 Yes Tab'!A57:G362,7,FALSE)</f>
        <v>Cubic Foot</v>
      </c>
      <c r="O58" s="31" t="s">
        <v>614</v>
      </c>
      <c r="P58" s="31" t="s">
        <v>157</v>
      </c>
      <c r="Q58" s="31" t="s">
        <v>340</v>
      </c>
      <c r="R58" s="31" t="s">
        <v>238</v>
      </c>
      <c r="S58" s="31" t="s">
        <v>615</v>
      </c>
      <c r="T58" s="31" t="s">
        <v>616</v>
      </c>
      <c r="U58" s="31" t="s">
        <v>617</v>
      </c>
      <c r="V58" s="31" t="s">
        <v>455</v>
      </c>
      <c r="W58" s="31" t="s">
        <v>164</v>
      </c>
      <c r="X58" s="31" t="s">
        <v>613</v>
      </c>
      <c r="Y58" s="110">
        <f>VLOOKUP(A58,'2018 Yes Tab'!A57:P362,16,FALSE)</f>
        <v>10.8</v>
      </c>
      <c r="Z58" s="44">
        <f t="shared" si="5"/>
        <v>-0.69999999999999929</v>
      </c>
      <c r="AA58" s="112">
        <f t="shared" si="6"/>
        <v>-6.0869565217391244E-2</v>
      </c>
      <c r="AB58" s="31" t="s">
        <v>614</v>
      </c>
      <c r="AC58" s="31" t="s">
        <v>157</v>
      </c>
      <c r="AD58" s="31" t="s">
        <v>340</v>
      </c>
      <c r="AE58" s="31" t="s">
        <v>238</v>
      </c>
      <c r="AF58" s="31" t="s">
        <v>618</v>
      </c>
      <c r="AG58" s="31" t="s">
        <v>619</v>
      </c>
      <c r="AH58" s="31" t="s">
        <v>157</v>
      </c>
      <c r="AI58" s="31" t="s">
        <v>259</v>
      </c>
      <c r="AJ58" s="31" t="s">
        <v>157</v>
      </c>
      <c r="AK58" s="31" t="s">
        <v>157</v>
      </c>
      <c r="AL58" s="31" t="s">
        <v>157</v>
      </c>
      <c r="AM58" s="31" t="s">
        <v>157</v>
      </c>
      <c r="AN58" s="31" t="s">
        <v>157</v>
      </c>
      <c r="AO58" s="32" t="s">
        <v>620</v>
      </c>
      <c r="AP58" s="32" t="s">
        <v>621</v>
      </c>
      <c r="AQ58" s="32" t="s">
        <v>622</v>
      </c>
      <c r="AR58" s="32" t="s">
        <v>164</v>
      </c>
      <c r="AS58" s="32" t="s">
        <v>623</v>
      </c>
      <c r="AT58" s="114">
        <f>VLOOKUP(A58,'2018 Yes Tab'!A57:AH362,34,FALSE)</f>
        <v>15.4</v>
      </c>
      <c r="AU58" s="45">
        <f t="shared" si="1"/>
        <v>-14.6</v>
      </c>
      <c r="AV58" s="116">
        <f t="shared" si="7"/>
        <v>-0.48666666666666664</v>
      </c>
      <c r="AW58" s="32" t="s">
        <v>340</v>
      </c>
      <c r="AX58" s="32" t="s">
        <v>614</v>
      </c>
      <c r="AY58" s="32" t="s">
        <v>157</v>
      </c>
      <c r="AZ58" s="32" t="s">
        <v>624</v>
      </c>
      <c r="BA58" s="32" t="s">
        <v>157</v>
      </c>
      <c r="BB58" s="32" t="s">
        <v>157</v>
      </c>
      <c r="BC58" s="32" t="s">
        <v>625</v>
      </c>
      <c r="BD58" s="32" t="s">
        <v>626</v>
      </c>
      <c r="BE58" s="32" t="s">
        <v>157</v>
      </c>
      <c r="BF58" s="32" t="s">
        <v>157</v>
      </c>
      <c r="BG58" s="32" t="s">
        <v>157</v>
      </c>
      <c r="BH58" s="32" t="s">
        <v>157</v>
      </c>
      <c r="BI58" s="32" t="s">
        <v>627</v>
      </c>
      <c r="BJ58" s="32" t="s">
        <v>164</v>
      </c>
      <c r="BK58" s="32" t="s">
        <v>623</v>
      </c>
      <c r="BL58" s="114">
        <f>VLOOKUP(A58,'2018 Yes Tab'!A57:AW362,49,FALSE)</f>
        <v>15.4</v>
      </c>
      <c r="BM58" s="45">
        <f t="shared" si="2"/>
        <v>-14.6</v>
      </c>
      <c r="BN58" s="116">
        <f t="shared" si="8"/>
        <v>-0.48666666666666664</v>
      </c>
      <c r="BO58" s="32" t="s">
        <v>340</v>
      </c>
      <c r="BP58" s="32" t="s">
        <v>614</v>
      </c>
      <c r="BQ58" s="32" t="s">
        <v>157</v>
      </c>
      <c r="BR58" s="32" t="s">
        <v>624</v>
      </c>
      <c r="BS58" s="32" t="s">
        <v>157</v>
      </c>
      <c r="BT58" s="32" t="s">
        <v>157</v>
      </c>
      <c r="BU58" s="32" t="s">
        <v>628</v>
      </c>
      <c r="BV58" s="32" t="s">
        <v>626</v>
      </c>
      <c r="BW58" s="32" t="s">
        <v>157</v>
      </c>
      <c r="BX58" s="32" t="s">
        <v>157</v>
      </c>
      <c r="BY58" s="32" t="s">
        <v>157</v>
      </c>
      <c r="BZ58" s="32" t="s">
        <v>157</v>
      </c>
      <c r="CA58" s="33" t="s">
        <v>210</v>
      </c>
      <c r="CB58" s="33" t="s">
        <v>157</v>
      </c>
      <c r="CC58" s="117">
        <f>VLOOKUP(A58,'2018 Yes Tab'!A57:BK362,63,FALSE)</f>
        <v>0</v>
      </c>
      <c r="CD58" s="46"/>
      <c r="CE58" s="119"/>
      <c r="CF58" s="33" t="s">
        <v>157</v>
      </c>
      <c r="CG58" s="117">
        <f>VLOOKUP(A58,'2018 Yes Tab'!A57:BL362,64,FALSE)</f>
        <v>0</v>
      </c>
      <c r="CH58" s="46"/>
      <c r="CI58" s="119"/>
      <c r="CJ58" s="33" t="s">
        <v>157</v>
      </c>
      <c r="CK58" s="33" t="s">
        <v>157</v>
      </c>
      <c r="CL58" s="33" t="s">
        <v>157</v>
      </c>
      <c r="CM58" s="33" t="s">
        <v>157</v>
      </c>
      <c r="CN58" s="34" t="s">
        <v>162</v>
      </c>
      <c r="CO58" s="34" t="s">
        <v>157</v>
      </c>
      <c r="CP58" s="118">
        <f>VLOOKUP(A58,'2018 Yes Tab'!A57:BR362,70,FALSE)</f>
        <v>13.76</v>
      </c>
      <c r="CQ58" s="47"/>
      <c r="CR58" s="120"/>
      <c r="CS58" s="34" t="s">
        <v>164</v>
      </c>
      <c r="CT58" s="34"/>
      <c r="CU58" s="118"/>
      <c r="CV58" s="47"/>
      <c r="CW58" s="120"/>
      <c r="CX58" s="35" t="s">
        <v>630</v>
      </c>
      <c r="CY58" s="35" t="s">
        <v>250</v>
      </c>
      <c r="CZ58" s="35" t="s">
        <v>157</v>
      </c>
    </row>
    <row r="59" spans="1:104" ht="30" x14ac:dyDescent="0.25">
      <c r="A59" s="30" t="s">
        <v>2925</v>
      </c>
      <c r="B59" s="43">
        <f>VLOOKUP(A59,'2018 Yes Tab'!A$2:B$307,2,FALSE)</f>
        <v>449</v>
      </c>
      <c r="C59" s="43"/>
      <c r="D59" s="30" t="s">
        <v>2926</v>
      </c>
      <c r="E59" s="30" t="s">
        <v>2927</v>
      </c>
      <c r="F59" s="51">
        <f>VLOOKUP(A59,Population!A125:C1068,2,FALSE)</f>
        <v>449</v>
      </c>
      <c r="G59" s="30" t="s">
        <v>164</v>
      </c>
      <c r="H59" s="31" t="s">
        <v>2493</v>
      </c>
      <c r="I59" s="31" t="s">
        <v>164</v>
      </c>
      <c r="J59" s="31" t="s">
        <v>2928</v>
      </c>
      <c r="K59" s="110">
        <f>VLOOKUP(A59,'2018 Yes Tab'!A58:F363,6,FALSE)</f>
        <v>11.94</v>
      </c>
      <c r="L59" s="44">
        <f t="shared" si="3"/>
        <v>-1.0999999999999996</v>
      </c>
      <c r="M59" s="112">
        <f t="shared" si="4"/>
        <v>-8.4355828220858881E-2</v>
      </c>
      <c r="N59" s="110" t="str">
        <f>VLOOKUP(A59,'2018 Yes Tab'!A58:G363,7,FALSE)</f>
        <v>Gallons</v>
      </c>
      <c r="O59" s="31" t="s">
        <v>233</v>
      </c>
      <c r="P59" s="31" t="s">
        <v>157</v>
      </c>
      <c r="Q59" s="31" t="s">
        <v>273</v>
      </c>
      <c r="R59" s="31" t="s">
        <v>2929</v>
      </c>
      <c r="S59" s="31" t="s">
        <v>2930</v>
      </c>
      <c r="T59" s="31" t="s">
        <v>2931</v>
      </c>
      <c r="U59" s="31" t="s">
        <v>157</v>
      </c>
      <c r="V59" s="31" t="s">
        <v>169</v>
      </c>
      <c r="W59" s="31" t="s">
        <v>164</v>
      </c>
      <c r="X59" s="31"/>
      <c r="Y59" s="110"/>
      <c r="Z59" s="44">
        <f t="shared" si="5"/>
        <v>0</v>
      </c>
      <c r="AA59" s="112"/>
      <c r="AB59" s="31" t="s">
        <v>233</v>
      </c>
      <c r="AC59" s="31" t="s">
        <v>157</v>
      </c>
      <c r="AD59" s="31" t="s">
        <v>273</v>
      </c>
      <c r="AE59" s="31" t="s">
        <v>2929</v>
      </c>
      <c r="AF59" s="31" t="s">
        <v>2932</v>
      </c>
      <c r="AG59" s="31" t="s">
        <v>2933</v>
      </c>
      <c r="AH59" s="31" t="s">
        <v>157</v>
      </c>
      <c r="AI59" s="31" t="s">
        <v>259</v>
      </c>
      <c r="AJ59" s="31" t="s">
        <v>157</v>
      </c>
      <c r="AK59" s="31" t="s">
        <v>157</v>
      </c>
      <c r="AL59" s="31" t="s">
        <v>157</v>
      </c>
      <c r="AM59" s="31" t="s">
        <v>157</v>
      </c>
      <c r="AN59" s="31" t="s">
        <v>157</v>
      </c>
      <c r="AO59" s="32" t="s">
        <v>803</v>
      </c>
      <c r="AP59" s="32" t="s">
        <v>169</v>
      </c>
      <c r="AQ59" s="32" t="s">
        <v>816</v>
      </c>
      <c r="AR59" s="32" t="s">
        <v>162</v>
      </c>
      <c r="AS59" s="32"/>
      <c r="AT59" s="114"/>
      <c r="AU59" s="45">
        <f t="shared" si="1"/>
        <v>0</v>
      </c>
      <c r="AV59" s="116"/>
      <c r="AW59" s="32" t="s">
        <v>157</v>
      </c>
      <c r="AX59" s="32" t="s">
        <v>157</v>
      </c>
      <c r="AY59" s="32" t="s">
        <v>157</v>
      </c>
      <c r="AZ59" s="32" t="s">
        <v>157</v>
      </c>
      <c r="BA59" s="32" t="s">
        <v>351</v>
      </c>
      <c r="BB59" s="32" t="s">
        <v>2934</v>
      </c>
      <c r="BC59" s="32" t="s">
        <v>157</v>
      </c>
      <c r="BD59" s="32" t="s">
        <v>259</v>
      </c>
      <c r="BE59" s="32" t="s">
        <v>157</v>
      </c>
      <c r="BF59" s="32" t="s">
        <v>157</v>
      </c>
      <c r="BG59" s="32" t="s">
        <v>157</v>
      </c>
      <c r="BH59" s="32" t="s">
        <v>157</v>
      </c>
      <c r="BI59" s="32" t="s">
        <v>816</v>
      </c>
      <c r="BJ59" s="32" t="s">
        <v>162</v>
      </c>
      <c r="BK59" s="32"/>
      <c r="BL59" s="114"/>
      <c r="BM59" s="45">
        <f t="shared" si="2"/>
        <v>0</v>
      </c>
      <c r="BN59" s="116"/>
      <c r="BO59" s="32" t="s">
        <v>157</v>
      </c>
      <c r="BP59" s="32" t="s">
        <v>157</v>
      </c>
      <c r="BQ59" s="32" t="s">
        <v>157</v>
      </c>
      <c r="BR59" s="32" t="s">
        <v>157</v>
      </c>
      <c r="BS59" s="32" t="s">
        <v>351</v>
      </c>
      <c r="BT59" s="32" t="s">
        <v>2934</v>
      </c>
      <c r="BU59" s="32" t="s">
        <v>157</v>
      </c>
      <c r="BV59" s="32" t="s">
        <v>259</v>
      </c>
      <c r="BW59" s="32" t="s">
        <v>157</v>
      </c>
      <c r="BX59" s="32" t="s">
        <v>157</v>
      </c>
      <c r="BY59" s="32" t="s">
        <v>157</v>
      </c>
      <c r="BZ59" s="32" t="s">
        <v>157</v>
      </c>
      <c r="CA59" s="33" t="s">
        <v>164</v>
      </c>
      <c r="CB59" s="33" t="s">
        <v>190</v>
      </c>
      <c r="CC59" s="117">
        <f>VLOOKUP(A59,'2018 Yes Tab'!A58:BK363,63,FALSE)</f>
        <v>0</v>
      </c>
      <c r="CD59" s="46">
        <f t="shared" si="11"/>
        <v>-2</v>
      </c>
      <c r="CE59" s="119">
        <f t="shared" si="12"/>
        <v>-1</v>
      </c>
      <c r="CF59" s="33" t="s">
        <v>190</v>
      </c>
      <c r="CG59" s="117">
        <f>VLOOKUP(A59,'2018 Yes Tab'!A58:BL363,64,FALSE)</f>
        <v>0</v>
      </c>
      <c r="CH59" s="46"/>
      <c r="CI59" s="119"/>
      <c r="CJ59" s="33" t="s">
        <v>167</v>
      </c>
      <c r="CK59" s="33" t="s">
        <v>157</v>
      </c>
      <c r="CL59" s="33" t="s">
        <v>647</v>
      </c>
      <c r="CM59" s="33" t="s">
        <v>157</v>
      </c>
      <c r="CN59" s="34" t="s">
        <v>162</v>
      </c>
      <c r="CO59" s="34" t="s">
        <v>157</v>
      </c>
      <c r="CP59" s="118">
        <f>VLOOKUP(A59,'2018 Yes Tab'!A58:BR363,70,FALSE)</f>
        <v>0</v>
      </c>
      <c r="CQ59" s="47"/>
      <c r="CR59" s="120"/>
      <c r="CS59" s="34" t="s">
        <v>164</v>
      </c>
      <c r="CT59" s="34" t="s">
        <v>832</v>
      </c>
      <c r="CU59" s="118">
        <f>VLOOKUP(A59,'2018 Yes Tab'!A58:BT363,72,FALSE)</f>
        <v>7.5</v>
      </c>
      <c r="CV59" s="47">
        <f t="shared" si="9"/>
        <v>-1.5</v>
      </c>
      <c r="CW59" s="120">
        <f t="shared" si="10"/>
        <v>-0.16666666666666666</v>
      </c>
      <c r="CX59" s="35" t="s">
        <v>2935</v>
      </c>
      <c r="CY59" s="35" t="s">
        <v>2936</v>
      </c>
      <c r="CZ59" s="35" t="s">
        <v>157</v>
      </c>
    </row>
    <row r="60" spans="1:104" ht="60" x14ac:dyDescent="0.25">
      <c r="A60" s="30" t="s">
        <v>4744</v>
      </c>
      <c r="B60" s="43">
        <f>VLOOKUP(A60,'2018 Yes Tab'!A$2:B$307,2,FALSE)</f>
        <v>225</v>
      </c>
      <c r="C60" s="43"/>
      <c r="D60" s="30" t="s">
        <v>4745</v>
      </c>
      <c r="E60" s="30" t="s">
        <v>4746</v>
      </c>
      <c r="F60" s="51">
        <f>VLOOKUP(A60,Population!A131:C1074,2,FALSE)</f>
        <v>225</v>
      </c>
      <c r="G60" s="30" t="s">
        <v>164</v>
      </c>
      <c r="H60" s="31" t="s">
        <v>2802</v>
      </c>
      <c r="I60" s="31" t="s">
        <v>164</v>
      </c>
      <c r="J60" s="31"/>
      <c r="K60" s="110"/>
      <c r="L60" s="44"/>
      <c r="M60" s="112"/>
      <c r="N60" s="110" t="str">
        <f>VLOOKUP(A60,'2018 Yes Tab'!A59:G364,7,FALSE)</f>
        <v>Gallons</v>
      </c>
      <c r="O60" s="31" t="s">
        <v>233</v>
      </c>
      <c r="P60" s="31" t="s">
        <v>157</v>
      </c>
      <c r="Q60" s="31" t="s">
        <v>244</v>
      </c>
      <c r="R60" s="31" t="s">
        <v>4748</v>
      </c>
      <c r="S60" s="31" t="s">
        <v>4749</v>
      </c>
      <c r="T60" s="31" t="s">
        <v>4750</v>
      </c>
      <c r="U60" s="31" t="s">
        <v>157</v>
      </c>
      <c r="V60" s="31" t="s">
        <v>377</v>
      </c>
      <c r="W60" s="31" t="s">
        <v>164</v>
      </c>
      <c r="X60" s="31" t="s">
        <v>4751</v>
      </c>
      <c r="Y60" s="110">
        <f>VLOOKUP(A60,'2018 Yes Tab'!A59:P364,16,FALSE)</f>
        <v>30</v>
      </c>
      <c r="Z60" s="44">
        <f t="shared" si="5"/>
        <v>-22.78</v>
      </c>
      <c r="AA60" s="112">
        <f t="shared" si="6"/>
        <v>-0.43160287987874196</v>
      </c>
      <c r="AB60" s="31" t="s">
        <v>233</v>
      </c>
      <c r="AC60" s="31" t="s">
        <v>157</v>
      </c>
      <c r="AD60" s="31" t="s">
        <v>244</v>
      </c>
      <c r="AE60" s="31" t="s">
        <v>4748</v>
      </c>
      <c r="AF60" s="31" t="s">
        <v>4752</v>
      </c>
      <c r="AG60" s="31" t="s">
        <v>4753</v>
      </c>
      <c r="AH60" s="31" t="s">
        <v>157</v>
      </c>
      <c r="AI60" s="31" t="s">
        <v>373</v>
      </c>
      <c r="AJ60" s="31" t="s">
        <v>157</v>
      </c>
      <c r="AK60" s="31" t="s">
        <v>4754</v>
      </c>
      <c r="AL60" s="31" t="s">
        <v>157</v>
      </c>
      <c r="AM60" s="31" t="s">
        <v>157</v>
      </c>
      <c r="AN60" s="31" t="s">
        <v>157</v>
      </c>
      <c r="AO60" s="32" t="s">
        <v>4755</v>
      </c>
      <c r="AP60" s="32" t="s">
        <v>189</v>
      </c>
      <c r="AQ60" s="32" t="s">
        <v>2379</v>
      </c>
      <c r="AR60" s="32" t="s">
        <v>164</v>
      </c>
      <c r="AS60" s="32" t="s">
        <v>2379</v>
      </c>
      <c r="AT60" s="114">
        <f>VLOOKUP(A60,'2018 Yes Tab'!A59:AH364,34,FALSE)</f>
        <v>14</v>
      </c>
      <c r="AU60" s="45">
        <f t="shared" si="1"/>
        <v>-1.3000000000000007</v>
      </c>
      <c r="AV60" s="116">
        <f t="shared" si="7"/>
        <v>-8.4967320261437954E-2</v>
      </c>
      <c r="AW60" s="32" t="s">
        <v>341</v>
      </c>
      <c r="AX60" s="32" t="s">
        <v>167</v>
      </c>
      <c r="AY60" s="32" t="s">
        <v>4756</v>
      </c>
      <c r="AZ60" s="32" t="s">
        <v>341</v>
      </c>
      <c r="BA60" s="32" t="s">
        <v>157</v>
      </c>
      <c r="BB60" s="32" t="s">
        <v>157</v>
      </c>
      <c r="BC60" s="32" t="s">
        <v>4757</v>
      </c>
      <c r="BD60" s="32" t="s">
        <v>259</v>
      </c>
      <c r="BE60" s="32" t="s">
        <v>157</v>
      </c>
      <c r="BF60" s="32" t="s">
        <v>157</v>
      </c>
      <c r="BG60" s="32" t="s">
        <v>157</v>
      </c>
      <c r="BH60" s="32" t="s">
        <v>157</v>
      </c>
      <c r="BI60" s="32" t="s">
        <v>4758</v>
      </c>
      <c r="BJ60" s="32" t="s">
        <v>164</v>
      </c>
      <c r="BK60" s="32" t="s">
        <v>4758</v>
      </c>
      <c r="BL60" s="114">
        <f>VLOOKUP(A60,'2018 Yes Tab'!A59:AW364,49,FALSE)</f>
        <v>18</v>
      </c>
      <c r="BM60" s="45">
        <f t="shared" si="2"/>
        <v>-1.6700000000000017</v>
      </c>
      <c r="BN60" s="116">
        <f t="shared" si="8"/>
        <v>-8.4900864260294945E-2</v>
      </c>
      <c r="BO60" s="32" t="s">
        <v>341</v>
      </c>
      <c r="BP60" s="32" t="s">
        <v>167</v>
      </c>
      <c r="BQ60" s="32" t="s">
        <v>4759</v>
      </c>
      <c r="BR60" s="32" t="s">
        <v>341</v>
      </c>
      <c r="BS60" s="32" t="s">
        <v>157</v>
      </c>
      <c r="BT60" s="32" t="s">
        <v>157</v>
      </c>
      <c r="BU60" s="32" t="s">
        <v>4760</v>
      </c>
      <c r="BV60" s="32" t="s">
        <v>259</v>
      </c>
      <c r="BW60" s="32" t="s">
        <v>157</v>
      </c>
      <c r="BX60" s="32" t="s">
        <v>157</v>
      </c>
      <c r="BY60" s="32" t="s">
        <v>157</v>
      </c>
      <c r="BZ60" s="32" t="s">
        <v>157</v>
      </c>
      <c r="CA60" s="33" t="s">
        <v>162</v>
      </c>
      <c r="CB60" s="33" t="s">
        <v>157</v>
      </c>
      <c r="CC60" s="117">
        <f>VLOOKUP(A60,'2018 Yes Tab'!A59:BK364,63,FALSE)</f>
        <v>0</v>
      </c>
      <c r="CD60" s="46"/>
      <c r="CE60" s="119"/>
      <c r="CF60" s="33" t="s">
        <v>157</v>
      </c>
      <c r="CG60" s="117">
        <f>VLOOKUP(A60,'2018 Yes Tab'!A59:BL364,64,FALSE)</f>
        <v>0</v>
      </c>
      <c r="CH60" s="46"/>
      <c r="CI60" s="119"/>
      <c r="CJ60" s="33" t="s">
        <v>157</v>
      </c>
      <c r="CK60" s="33" t="s">
        <v>157</v>
      </c>
      <c r="CL60" s="33" t="s">
        <v>157</v>
      </c>
      <c r="CM60" s="33" t="s">
        <v>157</v>
      </c>
      <c r="CN60" s="34" t="s">
        <v>162</v>
      </c>
      <c r="CO60" s="34" t="s">
        <v>157</v>
      </c>
      <c r="CP60" s="118">
        <f>VLOOKUP(A60,'2018 Yes Tab'!A59:BR364,70,FALSE)</f>
        <v>0</v>
      </c>
      <c r="CQ60" s="47"/>
      <c r="CR60" s="120"/>
      <c r="CS60" s="34" t="s">
        <v>162</v>
      </c>
      <c r="CT60" s="34" t="s">
        <v>157</v>
      </c>
      <c r="CU60" s="118">
        <f>VLOOKUP(A60,'2018 Yes Tab'!A59:BT364,72,FALSE)</f>
        <v>0</v>
      </c>
      <c r="CV60" s="47"/>
      <c r="CW60" s="120"/>
      <c r="CX60" s="35" t="s">
        <v>4761</v>
      </c>
      <c r="CY60" s="35" t="s">
        <v>4762</v>
      </c>
      <c r="CZ60" s="35" t="s">
        <v>4763</v>
      </c>
    </row>
    <row r="61" spans="1:104" ht="30" x14ac:dyDescent="0.25">
      <c r="A61" s="30" t="s">
        <v>5881</v>
      </c>
      <c r="B61" s="43">
        <f>VLOOKUP(A61,'2018 Yes Tab'!A$2:B$307,2,FALSE)</f>
        <v>2282</v>
      </c>
      <c r="C61" s="43"/>
      <c r="D61" s="30" t="s">
        <v>1731</v>
      </c>
      <c r="E61" s="30" t="s">
        <v>1732</v>
      </c>
      <c r="F61" s="51">
        <f>VLOOKUP(A61,Population!A132:C1075,2,FALSE)</f>
        <v>2282</v>
      </c>
      <c r="G61" s="30" t="s">
        <v>164</v>
      </c>
      <c r="H61" s="31" t="s">
        <v>1733</v>
      </c>
      <c r="I61" s="31" t="s">
        <v>164</v>
      </c>
      <c r="J61" s="31" t="s">
        <v>1734</v>
      </c>
      <c r="K61" s="110">
        <f>VLOOKUP(A61,'2018 Yes Tab'!A60:F365,6,FALSE)</f>
        <v>14.84</v>
      </c>
      <c r="L61" s="44">
        <f t="shared" si="3"/>
        <v>-1.5199999999999996</v>
      </c>
      <c r="M61" s="112">
        <f t="shared" si="4"/>
        <v>-9.2909535452322722E-2</v>
      </c>
      <c r="N61" s="110" t="str">
        <f>VLOOKUP(A61,'2018 Yes Tab'!A60:G365,7,FALSE)</f>
        <v>Cubic Foot</v>
      </c>
      <c r="O61" s="31" t="s">
        <v>614</v>
      </c>
      <c r="P61" s="31" t="s">
        <v>157</v>
      </c>
      <c r="Q61" s="31" t="s">
        <v>764</v>
      </c>
      <c r="R61" s="31" t="s">
        <v>1735</v>
      </c>
      <c r="S61" s="31" t="s">
        <v>157</v>
      </c>
      <c r="T61" s="31" t="s">
        <v>157</v>
      </c>
      <c r="U61" s="31" t="s">
        <v>1736</v>
      </c>
      <c r="V61" s="31" t="s">
        <v>1737</v>
      </c>
      <c r="W61" s="31" t="s">
        <v>164</v>
      </c>
      <c r="X61" s="31" t="s">
        <v>1734</v>
      </c>
      <c r="Y61" s="110">
        <f>VLOOKUP(A61,'2018 Yes Tab'!A60:P365,16,FALSE)</f>
        <v>14</v>
      </c>
      <c r="Z61" s="44">
        <f t="shared" si="5"/>
        <v>-2.3599999999999994</v>
      </c>
      <c r="AA61" s="112">
        <f t="shared" si="6"/>
        <v>-0.14425427872860633</v>
      </c>
      <c r="AB61" s="31" t="s">
        <v>614</v>
      </c>
      <c r="AC61" s="31" t="s">
        <v>157</v>
      </c>
      <c r="AD61" s="31" t="s">
        <v>764</v>
      </c>
      <c r="AE61" s="31" t="s">
        <v>1735</v>
      </c>
      <c r="AF61" s="31" t="s">
        <v>157</v>
      </c>
      <c r="AG61" s="31" t="s">
        <v>157</v>
      </c>
      <c r="AH61" s="31" t="s">
        <v>1738</v>
      </c>
      <c r="AI61" s="31" t="s">
        <v>259</v>
      </c>
      <c r="AJ61" s="31" t="s">
        <v>157</v>
      </c>
      <c r="AK61" s="31" t="s">
        <v>157</v>
      </c>
      <c r="AL61" s="31" t="s">
        <v>157</v>
      </c>
      <c r="AM61" s="31" t="s">
        <v>157</v>
      </c>
      <c r="AN61" s="31" t="s">
        <v>157</v>
      </c>
      <c r="AO61" s="32" t="s">
        <v>1733</v>
      </c>
      <c r="AP61" s="32" t="s">
        <v>1739</v>
      </c>
      <c r="AQ61" s="32" t="s">
        <v>1740</v>
      </c>
      <c r="AR61" s="32" t="s">
        <v>164</v>
      </c>
      <c r="AS61" s="32" t="s">
        <v>1740</v>
      </c>
      <c r="AT61" s="114">
        <f>VLOOKUP(A61,'2018 Yes Tab'!A60:AH365,34,FALSE)</f>
        <v>13.91</v>
      </c>
      <c r="AU61" s="45">
        <f t="shared" si="1"/>
        <v>-1.4299999999999997</v>
      </c>
      <c r="AV61" s="116">
        <f t="shared" si="7"/>
        <v>-9.3220338983050835E-2</v>
      </c>
      <c r="AW61" s="32" t="s">
        <v>764</v>
      </c>
      <c r="AX61" s="32" t="s">
        <v>614</v>
      </c>
      <c r="AY61" s="32" t="s">
        <v>157</v>
      </c>
      <c r="AZ61" s="32" t="s">
        <v>1741</v>
      </c>
      <c r="BA61" s="32" t="s">
        <v>157</v>
      </c>
      <c r="BB61" s="32" t="s">
        <v>157</v>
      </c>
      <c r="BC61" s="32" t="s">
        <v>1740</v>
      </c>
      <c r="BD61" s="32" t="s">
        <v>259</v>
      </c>
      <c r="BE61" s="32" t="s">
        <v>157</v>
      </c>
      <c r="BF61" s="32" t="s">
        <v>157</v>
      </c>
      <c r="BG61" s="32" t="s">
        <v>157</v>
      </c>
      <c r="BH61" s="32" t="s">
        <v>157</v>
      </c>
      <c r="BI61" s="32" t="s">
        <v>157</v>
      </c>
      <c r="BJ61" s="32" t="s">
        <v>164</v>
      </c>
      <c r="BK61" s="32" t="s">
        <v>1740</v>
      </c>
      <c r="BL61" s="114">
        <f>VLOOKUP(A61,'2018 Yes Tab'!A60:AW365,49,FALSE)</f>
        <v>13.91</v>
      </c>
      <c r="BM61" s="45">
        <f t="shared" si="2"/>
        <v>-1.4299999999999997</v>
      </c>
      <c r="BN61" s="116">
        <f t="shared" si="8"/>
        <v>-9.3220338983050835E-2</v>
      </c>
      <c r="BO61" s="32" t="s">
        <v>764</v>
      </c>
      <c r="BP61" s="32" t="s">
        <v>614</v>
      </c>
      <c r="BQ61" s="32" t="s">
        <v>157</v>
      </c>
      <c r="BR61" s="32" t="s">
        <v>1741</v>
      </c>
      <c r="BS61" s="32" t="s">
        <v>157</v>
      </c>
      <c r="BT61" s="32" t="s">
        <v>157</v>
      </c>
      <c r="BU61" s="32" t="s">
        <v>1740</v>
      </c>
      <c r="BV61" s="32" t="s">
        <v>259</v>
      </c>
      <c r="BW61" s="32" t="s">
        <v>157</v>
      </c>
      <c r="BX61" s="32" t="s">
        <v>157</v>
      </c>
      <c r="BY61" s="32" t="s">
        <v>157</v>
      </c>
      <c r="BZ61" s="32" t="s">
        <v>157</v>
      </c>
      <c r="CA61" s="33" t="s">
        <v>164</v>
      </c>
      <c r="CB61" s="33"/>
      <c r="CC61" s="117"/>
      <c r="CD61" s="46"/>
      <c r="CE61" s="119"/>
      <c r="CF61" s="33"/>
      <c r="CG61" s="117"/>
      <c r="CH61" s="46"/>
      <c r="CI61" s="119"/>
      <c r="CJ61" s="33" t="s">
        <v>167</v>
      </c>
      <c r="CK61" s="33" t="s">
        <v>157</v>
      </c>
      <c r="CL61" s="33" t="s">
        <v>1537</v>
      </c>
      <c r="CM61" s="33" t="s">
        <v>1537</v>
      </c>
      <c r="CN61" s="34" t="s">
        <v>162</v>
      </c>
      <c r="CO61" s="34" t="s">
        <v>157</v>
      </c>
      <c r="CP61" s="118">
        <f>VLOOKUP(A61,'2018 Yes Tab'!A60:BR365,70,FALSE)</f>
        <v>0</v>
      </c>
      <c r="CQ61" s="47"/>
      <c r="CR61" s="120"/>
      <c r="CS61" s="34" t="s">
        <v>164</v>
      </c>
      <c r="CT61" s="34" t="s">
        <v>7783</v>
      </c>
      <c r="CU61" s="118">
        <f>VLOOKUP(A61,'2018 Yes Tab'!A60:BT365,72,FALSE)</f>
        <v>12.5</v>
      </c>
      <c r="CV61" s="47">
        <f t="shared" si="9"/>
        <v>-0.75</v>
      </c>
      <c r="CW61" s="120">
        <f t="shared" si="10"/>
        <v>-5.6603773584905662E-2</v>
      </c>
      <c r="CX61" s="35" t="s">
        <v>580</v>
      </c>
      <c r="CY61" s="35" t="s">
        <v>1743</v>
      </c>
      <c r="CZ61" s="35" t="s">
        <v>157</v>
      </c>
    </row>
    <row r="62" spans="1:104" ht="105" x14ac:dyDescent="0.25">
      <c r="A62" s="30" t="s">
        <v>4039</v>
      </c>
      <c r="B62" s="43">
        <f>VLOOKUP(A62,'2018 Yes Tab'!A$2:B$307,2,FALSE)</f>
        <v>67862</v>
      </c>
      <c r="C62" s="43"/>
      <c r="D62" s="30" t="s">
        <v>4040</v>
      </c>
      <c r="E62" s="30" t="s">
        <v>4041</v>
      </c>
      <c r="F62" s="51">
        <f>VLOOKUP(A62,Population!A134:C1077,2,FALSE)</f>
        <v>67862</v>
      </c>
      <c r="G62" s="30" t="s">
        <v>164</v>
      </c>
      <c r="H62" s="31" t="s">
        <v>4042</v>
      </c>
      <c r="I62" s="31" t="s">
        <v>164</v>
      </c>
      <c r="J62" s="31" t="s">
        <v>4043</v>
      </c>
      <c r="K62" s="110">
        <f>VLOOKUP(A62,'2018 Yes Tab'!A61:F366,6,FALSE)</f>
        <v>7.07</v>
      </c>
      <c r="L62" s="44">
        <f t="shared" si="3"/>
        <v>-0.71999999999999975</v>
      </c>
      <c r="M62" s="112">
        <f t="shared" si="4"/>
        <v>-9.2426187419768907E-2</v>
      </c>
      <c r="N62" s="110" t="str">
        <f>VLOOKUP(A62,'2018 Yes Tab'!A61:G366,7,FALSE)</f>
        <v>Cubic Foot</v>
      </c>
      <c r="O62" s="31" t="s">
        <v>614</v>
      </c>
      <c r="P62" s="31" t="s">
        <v>157</v>
      </c>
      <c r="Q62" s="31" t="s">
        <v>186</v>
      </c>
      <c r="R62" s="31" t="s">
        <v>4044</v>
      </c>
      <c r="S62" s="31" t="s">
        <v>157</v>
      </c>
      <c r="T62" s="31" t="s">
        <v>157</v>
      </c>
      <c r="U62" s="31" t="s">
        <v>4045</v>
      </c>
      <c r="V62" s="31" t="s">
        <v>4046</v>
      </c>
      <c r="W62" s="31" t="s">
        <v>164</v>
      </c>
      <c r="X62" s="31" t="s">
        <v>4043</v>
      </c>
      <c r="Y62" s="110">
        <f>VLOOKUP(A62,'2018 Yes Tab'!A61:P366,16,FALSE)</f>
        <v>7.07</v>
      </c>
      <c r="Z62" s="44">
        <f t="shared" si="5"/>
        <v>-0.71999999999999975</v>
      </c>
      <c r="AA62" s="112">
        <f t="shared" si="6"/>
        <v>-9.2426187419768907E-2</v>
      </c>
      <c r="AB62" s="31" t="s">
        <v>614</v>
      </c>
      <c r="AC62" s="31" t="s">
        <v>157</v>
      </c>
      <c r="AD62" s="31" t="s">
        <v>4047</v>
      </c>
      <c r="AE62" s="31" t="s">
        <v>4048</v>
      </c>
      <c r="AF62" s="31" t="s">
        <v>157</v>
      </c>
      <c r="AG62" s="31" t="s">
        <v>157</v>
      </c>
      <c r="AH62" s="31" t="s">
        <v>4049</v>
      </c>
      <c r="AI62" s="31" t="s">
        <v>259</v>
      </c>
      <c r="AJ62" s="31" t="s">
        <v>157</v>
      </c>
      <c r="AK62" s="31" t="s">
        <v>157</v>
      </c>
      <c r="AL62" s="31" t="s">
        <v>157</v>
      </c>
      <c r="AM62" s="31" t="s">
        <v>157</v>
      </c>
      <c r="AN62" s="31" t="s">
        <v>4050</v>
      </c>
      <c r="AO62" s="32" t="s">
        <v>4051</v>
      </c>
      <c r="AP62" s="32" t="s">
        <v>4052</v>
      </c>
      <c r="AQ62" s="32" t="s">
        <v>4053</v>
      </c>
      <c r="AR62" s="32" t="s">
        <v>164</v>
      </c>
      <c r="AS62" s="32" t="s">
        <v>4054</v>
      </c>
      <c r="AT62" s="114">
        <f>VLOOKUP(A62,'2018 Yes Tab'!A61:AH366,34,FALSE)</f>
        <v>8.15</v>
      </c>
      <c r="AU62" s="45">
        <f t="shared" si="1"/>
        <v>0</v>
      </c>
      <c r="AV62" s="116">
        <f t="shared" si="7"/>
        <v>0</v>
      </c>
      <c r="AW62" s="32" t="s">
        <v>186</v>
      </c>
      <c r="AX62" s="32" t="s">
        <v>614</v>
      </c>
      <c r="AY62" s="32" t="s">
        <v>157</v>
      </c>
      <c r="AZ62" s="32" t="s">
        <v>4055</v>
      </c>
      <c r="BA62" s="32" t="s">
        <v>157</v>
      </c>
      <c r="BB62" s="32" t="s">
        <v>157</v>
      </c>
      <c r="BC62" s="32" t="s">
        <v>4056</v>
      </c>
      <c r="BD62" s="32" t="s">
        <v>259</v>
      </c>
      <c r="BE62" s="32" t="s">
        <v>157</v>
      </c>
      <c r="BF62" s="32" t="s">
        <v>157</v>
      </c>
      <c r="BG62" s="32" t="s">
        <v>157</v>
      </c>
      <c r="BH62" s="32" t="s">
        <v>157</v>
      </c>
      <c r="BI62" s="32" t="s">
        <v>4053</v>
      </c>
      <c r="BJ62" s="32" t="s">
        <v>164</v>
      </c>
      <c r="BK62" s="32" t="s">
        <v>4054</v>
      </c>
      <c r="BL62" s="114">
        <f>VLOOKUP(A62,'2018 Yes Tab'!A61:AW366,49,FALSE)</f>
        <v>8.15</v>
      </c>
      <c r="BM62" s="45">
        <f t="shared" si="2"/>
        <v>0</v>
      </c>
      <c r="BN62" s="116">
        <f t="shared" si="8"/>
        <v>0</v>
      </c>
      <c r="BO62" s="32" t="s">
        <v>4057</v>
      </c>
      <c r="BP62" s="32" t="s">
        <v>614</v>
      </c>
      <c r="BQ62" s="32" t="s">
        <v>157</v>
      </c>
      <c r="BR62" s="32" t="s">
        <v>4058</v>
      </c>
      <c r="BS62" s="32" t="s">
        <v>157</v>
      </c>
      <c r="BT62" s="32" t="s">
        <v>157</v>
      </c>
      <c r="BU62" s="32" t="s">
        <v>157</v>
      </c>
      <c r="BV62" s="32" t="s">
        <v>259</v>
      </c>
      <c r="BW62" s="32" t="s">
        <v>157</v>
      </c>
      <c r="BX62" s="32" t="s">
        <v>157</v>
      </c>
      <c r="BY62" s="32" t="s">
        <v>157</v>
      </c>
      <c r="BZ62" s="32" t="s">
        <v>157</v>
      </c>
      <c r="CA62" s="33" t="s">
        <v>164</v>
      </c>
      <c r="CB62" s="33" t="s">
        <v>188</v>
      </c>
      <c r="CC62" s="117">
        <f>VLOOKUP(A62,'2018 Yes Tab'!A61:BK366,63,FALSE)</f>
        <v>4.5</v>
      </c>
      <c r="CD62" s="46">
        <f t="shared" si="11"/>
        <v>-0.5</v>
      </c>
      <c r="CE62" s="119">
        <f t="shared" si="12"/>
        <v>-0.1</v>
      </c>
      <c r="CF62" s="33"/>
      <c r="CG62" s="117"/>
      <c r="CH62" s="46"/>
      <c r="CI62" s="119"/>
      <c r="CJ62" s="33" t="s">
        <v>167</v>
      </c>
      <c r="CK62" s="33" t="s">
        <v>157</v>
      </c>
      <c r="CL62" s="33" t="s">
        <v>4059</v>
      </c>
      <c r="CM62" s="33" t="s">
        <v>157</v>
      </c>
      <c r="CN62" s="34" t="s">
        <v>164</v>
      </c>
      <c r="CO62" s="34" t="s">
        <v>329</v>
      </c>
      <c r="CP62" s="118">
        <f>VLOOKUP(A62,'2018 Yes Tab'!A61:BR366,70,FALSE)</f>
        <v>12</v>
      </c>
      <c r="CQ62" s="47"/>
      <c r="CR62" s="120"/>
      <c r="CS62" s="34" t="s">
        <v>164</v>
      </c>
      <c r="CT62" s="34" t="s">
        <v>966</v>
      </c>
      <c r="CU62" s="118">
        <f>VLOOKUP(A62,'2018 Yes Tab'!A61:BT366,72,FALSE)</f>
        <v>5.0999999999999996</v>
      </c>
      <c r="CV62" s="47">
        <f t="shared" si="9"/>
        <v>-0.90000000000000036</v>
      </c>
      <c r="CW62" s="120">
        <f t="shared" si="10"/>
        <v>-0.15000000000000005</v>
      </c>
      <c r="CX62" s="35" t="s">
        <v>157</v>
      </c>
      <c r="CY62" s="35" t="s">
        <v>4060</v>
      </c>
      <c r="CZ62" s="35" t="s">
        <v>157</v>
      </c>
    </row>
    <row r="63" spans="1:104" ht="60" x14ac:dyDescent="0.25">
      <c r="A63" s="30" t="s">
        <v>1079</v>
      </c>
      <c r="B63" s="43">
        <f>VLOOKUP(A63,'2018 Yes Tab'!A$2:B$307,2,FALSE)</f>
        <v>609</v>
      </c>
      <c r="C63" s="43"/>
      <c r="D63" s="30" t="s">
        <v>1080</v>
      </c>
      <c r="E63" s="30" t="s">
        <v>1081</v>
      </c>
      <c r="F63" s="51">
        <f>VLOOKUP(A63,Population!A135:C1078,2,FALSE)</f>
        <v>609</v>
      </c>
      <c r="G63" s="30" t="s">
        <v>164</v>
      </c>
      <c r="H63" s="31" t="s">
        <v>1082</v>
      </c>
      <c r="I63" s="31" t="s">
        <v>164</v>
      </c>
      <c r="J63" s="31" t="s">
        <v>1083</v>
      </c>
      <c r="K63" s="110">
        <v>13.5</v>
      </c>
      <c r="L63" s="44">
        <f t="shared" si="3"/>
        <v>0</v>
      </c>
      <c r="M63" s="112">
        <f t="shared" si="4"/>
        <v>0</v>
      </c>
      <c r="N63" s="110" t="str">
        <f>VLOOKUP(A63,'2018 Yes Tab'!A62:G367,7,FALSE)</f>
        <v>Gallons</v>
      </c>
      <c r="O63" s="31" t="s">
        <v>233</v>
      </c>
      <c r="P63" s="31" t="s">
        <v>157</v>
      </c>
      <c r="Q63" s="31" t="s">
        <v>273</v>
      </c>
      <c r="R63" s="31" t="s">
        <v>1084</v>
      </c>
      <c r="S63" s="31" t="s">
        <v>1085</v>
      </c>
      <c r="T63" s="31" t="s">
        <v>1086</v>
      </c>
      <c r="U63" s="31" t="s">
        <v>157</v>
      </c>
      <c r="V63" s="31" t="s">
        <v>344</v>
      </c>
      <c r="W63" s="31" t="s">
        <v>164</v>
      </c>
      <c r="X63" s="31"/>
      <c r="Y63" s="110"/>
      <c r="Z63" s="44">
        <f t="shared" si="5"/>
        <v>0</v>
      </c>
      <c r="AA63" s="112"/>
      <c r="AB63" s="31" t="s">
        <v>233</v>
      </c>
      <c r="AC63" s="31" t="s">
        <v>157</v>
      </c>
      <c r="AD63" s="31" t="s">
        <v>273</v>
      </c>
      <c r="AE63" s="31" t="s">
        <v>1084</v>
      </c>
      <c r="AF63" s="31" t="s">
        <v>1087</v>
      </c>
      <c r="AG63" s="31" t="s">
        <v>341</v>
      </c>
      <c r="AH63" s="31" t="s">
        <v>157</v>
      </c>
      <c r="AI63" s="31" t="s">
        <v>157</v>
      </c>
      <c r="AJ63" s="31" t="s">
        <v>157</v>
      </c>
      <c r="AK63" s="31" t="s">
        <v>157</v>
      </c>
      <c r="AL63" s="31" t="s">
        <v>157</v>
      </c>
      <c r="AM63" s="31" t="s">
        <v>157</v>
      </c>
      <c r="AN63" s="31" t="s">
        <v>157</v>
      </c>
      <c r="AO63" s="32" t="s">
        <v>1082</v>
      </c>
      <c r="AP63" s="32" t="s">
        <v>344</v>
      </c>
      <c r="AQ63" s="32" t="s">
        <v>157</v>
      </c>
      <c r="AR63" s="32" t="s">
        <v>164</v>
      </c>
      <c r="AS63" s="32" t="s">
        <v>831</v>
      </c>
      <c r="AT63" s="114">
        <f>VLOOKUP(A63,'2018 Yes Tab'!A62:AH367,34,FALSE)</f>
        <v>18</v>
      </c>
      <c r="AU63" s="45">
        <f t="shared" si="1"/>
        <v>-4</v>
      </c>
      <c r="AV63" s="116">
        <f t="shared" si="7"/>
        <v>-0.18181818181818182</v>
      </c>
      <c r="AW63" s="32" t="s">
        <v>503</v>
      </c>
      <c r="AX63" s="32" t="s">
        <v>233</v>
      </c>
      <c r="AY63" s="32" t="s">
        <v>157</v>
      </c>
      <c r="AZ63" s="32" t="s">
        <v>1084</v>
      </c>
      <c r="BA63" s="32" t="s">
        <v>1088</v>
      </c>
      <c r="BB63" s="32" t="s">
        <v>831</v>
      </c>
      <c r="BC63" s="32" t="s">
        <v>157</v>
      </c>
      <c r="BD63" s="32" t="s">
        <v>359</v>
      </c>
      <c r="BE63" s="32" t="s">
        <v>157</v>
      </c>
      <c r="BF63" s="32" t="s">
        <v>157</v>
      </c>
      <c r="BG63" s="32" t="s">
        <v>1089</v>
      </c>
      <c r="BH63" s="32" t="s">
        <v>157</v>
      </c>
      <c r="BI63" s="32" t="s">
        <v>1061</v>
      </c>
      <c r="BJ63" s="32" t="s">
        <v>164</v>
      </c>
      <c r="BK63" s="32" t="s">
        <v>831</v>
      </c>
      <c r="BL63" s="114">
        <f>VLOOKUP(A63,'2018 Yes Tab'!A62:AW367,49,FALSE)</f>
        <v>18</v>
      </c>
      <c r="BM63" s="45">
        <f t="shared" si="2"/>
        <v>-4</v>
      </c>
      <c r="BN63" s="116">
        <f t="shared" si="8"/>
        <v>-0.18181818181818182</v>
      </c>
      <c r="BO63" s="32" t="s">
        <v>503</v>
      </c>
      <c r="BP63" s="32" t="s">
        <v>233</v>
      </c>
      <c r="BQ63" s="32" t="s">
        <v>157</v>
      </c>
      <c r="BR63" s="32" t="s">
        <v>1084</v>
      </c>
      <c r="BS63" s="32" t="s">
        <v>157</v>
      </c>
      <c r="BT63" s="32" t="s">
        <v>157</v>
      </c>
      <c r="BU63" s="32" t="s">
        <v>157</v>
      </c>
      <c r="BV63" s="32" t="s">
        <v>359</v>
      </c>
      <c r="BW63" s="32" t="s">
        <v>157</v>
      </c>
      <c r="BX63" s="32" t="s">
        <v>157</v>
      </c>
      <c r="BY63" s="32" t="s">
        <v>157</v>
      </c>
      <c r="BZ63" s="32" t="s">
        <v>157</v>
      </c>
      <c r="CA63" s="33" t="s">
        <v>162</v>
      </c>
      <c r="CB63" s="33" t="s">
        <v>157</v>
      </c>
      <c r="CC63" s="117">
        <f>VLOOKUP(A63,'2018 Yes Tab'!A62:BK367,63,FALSE)</f>
        <v>0</v>
      </c>
      <c r="CD63" s="46"/>
      <c r="CE63" s="119"/>
      <c r="CF63" s="33" t="s">
        <v>157</v>
      </c>
      <c r="CG63" s="117">
        <f>VLOOKUP(A63,'2018 Yes Tab'!A62:BL367,64,FALSE)</f>
        <v>0</v>
      </c>
      <c r="CH63" s="46"/>
      <c r="CI63" s="119"/>
      <c r="CJ63" s="33" t="s">
        <v>157</v>
      </c>
      <c r="CK63" s="33" t="s">
        <v>157</v>
      </c>
      <c r="CL63" s="33" t="s">
        <v>157</v>
      </c>
      <c r="CM63" s="33" t="s">
        <v>157</v>
      </c>
      <c r="CN63" s="34" t="s">
        <v>162</v>
      </c>
      <c r="CO63" s="34" t="s">
        <v>157</v>
      </c>
      <c r="CP63" s="118">
        <f>VLOOKUP(A63,'2018 Yes Tab'!A62:BR367,70,FALSE)</f>
        <v>0</v>
      </c>
      <c r="CQ63" s="47"/>
      <c r="CR63" s="120"/>
      <c r="CS63" s="34" t="s">
        <v>164</v>
      </c>
      <c r="CT63" s="34"/>
      <c r="CU63" s="118"/>
      <c r="CV63" s="47"/>
      <c r="CW63" s="120"/>
      <c r="CX63" s="35" t="s">
        <v>157</v>
      </c>
      <c r="CY63" s="35" t="s">
        <v>157</v>
      </c>
      <c r="CZ63" s="35" t="s">
        <v>157</v>
      </c>
    </row>
    <row r="64" spans="1:104" ht="30" x14ac:dyDescent="0.25">
      <c r="A64" s="30" t="s">
        <v>2770</v>
      </c>
      <c r="B64" s="43">
        <f>VLOOKUP(A64,'2018 Yes Tab'!A$2:B$307,2,FALSE)</f>
        <v>2520</v>
      </c>
      <c r="C64" s="43"/>
      <c r="D64" s="30" t="s">
        <v>2771</v>
      </c>
      <c r="E64" s="30" t="s">
        <v>2772</v>
      </c>
      <c r="F64" s="51">
        <f>VLOOKUP(A64,Population!A136:C1079,2,FALSE)</f>
        <v>2520</v>
      </c>
      <c r="G64" s="30" t="s">
        <v>164</v>
      </c>
      <c r="H64" s="31" t="s">
        <v>2773</v>
      </c>
      <c r="I64" s="31" t="s">
        <v>164</v>
      </c>
      <c r="J64" s="31"/>
      <c r="K64" s="110"/>
      <c r="L64" s="44">
        <f t="shared" si="3"/>
        <v>0</v>
      </c>
      <c r="M64" s="112"/>
      <c r="N64" s="110">
        <f>VLOOKUP(A64,'2018 Yes Tab'!A63:G368,7,FALSE)</f>
        <v>0</v>
      </c>
      <c r="O64" s="31" t="s">
        <v>233</v>
      </c>
      <c r="P64" s="31" t="s">
        <v>157</v>
      </c>
      <c r="Q64" s="31" t="s">
        <v>462</v>
      </c>
      <c r="R64" s="31" t="s">
        <v>2775</v>
      </c>
      <c r="S64" s="31" t="s">
        <v>2776</v>
      </c>
      <c r="T64" s="31" t="s">
        <v>2777</v>
      </c>
      <c r="U64" s="31" t="s">
        <v>157</v>
      </c>
      <c r="V64" s="31" t="s">
        <v>1544</v>
      </c>
      <c r="W64" s="31" t="s">
        <v>164</v>
      </c>
      <c r="X64" s="31" t="s">
        <v>2774</v>
      </c>
      <c r="Y64" s="110">
        <f>VLOOKUP(A64,'2018 Yes Tab'!A63:P368,16,FALSE)</f>
        <v>0</v>
      </c>
      <c r="Z64" s="44"/>
      <c r="AA64" s="112"/>
      <c r="AB64" s="31" t="s">
        <v>233</v>
      </c>
      <c r="AC64" s="31" t="s">
        <v>157</v>
      </c>
      <c r="AD64" s="31" t="s">
        <v>462</v>
      </c>
      <c r="AE64" s="31" t="s">
        <v>2775</v>
      </c>
      <c r="AF64" s="31" t="s">
        <v>2778</v>
      </c>
      <c r="AG64" s="31" t="s">
        <v>2779</v>
      </c>
      <c r="AH64" s="31" t="s">
        <v>157</v>
      </c>
      <c r="AI64" s="31" t="s">
        <v>259</v>
      </c>
      <c r="AJ64" s="31" t="s">
        <v>157</v>
      </c>
      <c r="AK64" s="31" t="s">
        <v>157</v>
      </c>
      <c r="AL64" s="31" t="s">
        <v>157</v>
      </c>
      <c r="AM64" s="31" t="s">
        <v>157</v>
      </c>
      <c r="AN64" s="31" t="s">
        <v>2780</v>
      </c>
      <c r="AO64" s="32" t="s">
        <v>2781</v>
      </c>
      <c r="AP64" s="32" t="s">
        <v>1808</v>
      </c>
      <c r="AQ64" s="32" t="s">
        <v>1151</v>
      </c>
      <c r="AR64" s="32" t="s">
        <v>164</v>
      </c>
      <c r="AS64" s="32"/>
      <c r="AT64" s="114"/>
      <c r="AU64" s="45">
        <f t="shared" si="1"/>
        <v>0</v>
      </c>
      <c r="AV64" s="116"/>
      <c r="AW64" s="32" t="s">
        <v>462</v>
      </c>
      <c r="AX64" s="32" t="s">
        <v>233</v>
      </c>
      <c r="AY64" s="32" t="s">
        <v>157</v>
      </c>
      <c r="AZ64" s="32" t="s">
        <v>2783</v>
      </c>
      <c r="BA64" s="32" t="s">
        <v>157</v>
      </c>
      <c r="BB64" s="32" t="s">
        <v>2784</v>
      </c>
      <c r="BC64" s="32" t="s">
        <v>157</v>
      </c>
      <c r="BD64" s="32" t="s">
        <v>259</v>
      </c>
      <c r="BE64" s="32" t="s">
        <v>157</v>
      </c>
      <c r="BF64" s="32" t="s">
        <v>157</v>
      </c>
      <c r="BG64" s="32" t="s">
        <v>157</v>
      </c>
      <c r="BH64" s="32" t="s">
        <v>157</v>
      </c>
      <c r="BI64" s="32" t="s">
        <v>2785</v>
      </c>
      <c r="BJ64" s="32" t="s">
        <v>164</v>
      </c>
      <c r="BK64" s="32"/>
      <c r="BL64" s="114"/>
      <c r="BM64" s="45">
        <f t="shared" si="2"/>
        <v>0</v>
      </c>
      <c r="BN64" s="116"/>
      <c r="BO64" s="32" t="s">
        <v>462</v>
      </c>
      <c r="BP64" s="32" t="s">
        <v>233</v>
      </c>
      <c r="BQ64" s="32" t="s">
        <v>157</v>
      </c>
      <c r="BR64" s="32" t="s">
        <v>2783</v>
      </c>
      <c r="BS64" s="32" t="s">
        <v>157</v>
      </c>
      <c r="BT64" s="32" t="s">
        <v>2786</v>
      </c>
      <c r="BU64" s="32" t="s">
        <v>157</v>
      </c>
      <c r="BV64" s="32" t="s">
        <v>259</v>
      </c>
      <c r="BW64" s="32" t="s">
        <v>157</v>
      </c>
      <c r="BX64" s="32" t="s">
        <v>157</v>
      </c>
      <c r="BY64" s="32" t="s">
        <v>157</v>
      </c>
      <c r="BZ64" s="32" t="s">
        <v>157</v>
      </c>
      <c r="CA64" s="33" t="s">
        <v>162</v>
      </c>
      <c r="CB64" s="33" t="s">
        <v>157</v>
      </c>
      <c r="CC64" s="117">
        <f>VLOOKUP(A64,'2018 Yes Tab'!A63:BK368,63,FALSE)</f>
        <v>0</v>
      </c>
      <c r="CD64" s="46"/>
      <c r="CE64" s="119"/>
      <c r="CF64" s="33" t="s">
        <v>157</v>
      </c>
      <c r="CG64" s="117">
        <f>VLOOKUP(A64,'2018 Yes Tab'!A63:BL368,64,FALSE)</f>
        <v>0</v>
      </c>
      <c r="CH64" s="46"/>
      <c r="CI64" s="119"/>
      <c r="CJ64" s="33" t="s">
        <v>157</v>
      </c>
      <c r="CK64" s="33" t="s">
        <v>157</v>
      </c>
      <c r="CL64" s="33" t="s">
        <v>157</v>
      </c>
      <c r="CM64" s="33" t="s">
        <v>157</v>
      </c>
      <c r="CN64" s="34" t="s">
        <v>162</v>
      </c>
      <c r="CO64" s="34" t="s">
        <v>157</v>
      </c>
      <c r="CP64" s="118">
        <f>VLOOKUP(A64,'2018 Yes Tab'!A63:BR368,70,FALSE)</f>
        <v>0</v>
      </c>
      <c r="CQ64" s="47"/>
      <c r="CR64" s="120"/>
      <c r="CS64" s="34" t="s">
        <v>162</v>
      </c>
      <c r="CT64" s="34" t="s">
        <v>157</v>
      </c>
      <c r="CU64" s="118">
        <f>VLOOKUP(A64,'2018 Yes Tab'!A63:BT368,72,FALSE)</f>
        <v>0</v>
      </c>
      <c r="CV64" s="47"/>
      <c r="CW64" s="120"/>
      <c r="CX64" s="35" t="s">
        <v>2787</v>
      </c>
      <c r="CY64" s="35" t="s">
        <v>162</v>
      </c>
      <c r="CZ64" s="35" t="s">
        <v>157</v>
      </c>
    </row>
    <row r="65" spans="1:104" ht="135" x14ac:dyDescent="0.25">
      <c r="A65" s="30" t="s">
        <v>5914</v>
      </c>
      <c r="B65" s="43">
        <f>VLOOKUP(A65,'2018 Yes Tab'!A$2:B$307,2,FALSE)</f>
        <v>17278</v>
      </c>
      <c r="C65" s="43"/>
      <c r="D65" s="30" t="s">
        <v>3840</v>
      </c>
      <c r="E65" s="30" t="s">
        <v>3841</v>
      </c>
      <c r="F65" s="51">
        <f>VLOOKUP(A65,Population!A138:C1081,2,FALSE)</f>
        <v>17278</v>
      </c>
      <c r="G65" s="30" t="s">
        <v>164</v>
      </c>
      <c r="H65" s="31" t="s">
        <v>3842</v>
      </c>
      <c r="I65" s="31" t="s">
        <v>164</v>
      </c>
      <c r="J65" s="31" t="s">
        <v>3695</v>
      </c>
      <c r="K65" s="110">
        <f>VLOOKUP(A65,'2018 Yes Tab'!A64:F369,6,FALSE)</f>
        <v>8.91</v>
      </c>
      <c r="L65" s="44">
        <f t="shared" si="3"/>
        <v>-1.6500000000000004</v>
      </c>
      <c r="M65" s="112">
        <f t="shared" si="4"/>
        <v>-0.15625000000000003</v>
      </c>
      <c r="N65" s="110" t="str">
        <f>VLOOKUP(A65,'2018 Yes Tab'!A64:G369,7,FALSE)</f>
        <v>Gallons</v>
      </c>
      <c r="O65" s="31" t="s">
        <v>233</v>
      </c>
      <c r="P65" s="31" t="s">
        <v>157</v>
      </c>
      <c r="Q65" s="31" t="s">
        <v>340</v>
      </c>
      <c r="R65" s="31" t="s">
        <v>3843</v>
      </c>
      <c r="S65" s="31" t="s">
        <v>1398</v>
      </c>
      <c r="T65" s="31" t="s">
        <v>3844</v>
      </c>
      <c r="U65" s="31" t="s">
        <v>157</v>
      </c>
      <c r="V65" s="31" t="s">
        <v>636</v>
      </c>
      <c r="W65" s="31" t="s">
        <v>164</v>
      </c>
      <c r="X65" s="31" t="s">
        <v>3695</v>
      </c>
      <c r="Y65" s="110">
        <f>VLOOKUP(A65,'2018 Yes Tab'!A64:P369,16,FALSE)</f>
        <v>8.91</v>
      </c>
      <c r="Z65" s="44">
        <f t="shared" si="5"/>
        <v>-1.6500000000000004</v>
      </c>
      <c r="AA65" s="112">
        <f t="shared" si="6"/>
        <v>-0.15625000000000003</v>
      </c>
      <c r="AB65" s="31" t="s">
        <v>233</v>
      </c>
      <c r="AC65" s="31" t="s">
        <v>157</v>
      </c>
      <c r="AD65" s="31" t="s">
        <v>340</v>
      </c>
      <c r="AE65" s="31" t="s">
        <v>3843</v>
      </c>
      <c r="AF65" s="31" t="s">
        <v>2662</v>
      </c>
      <c r="AG65" s="31" t="s">
        <v>3845</v>
      </c>
      <c r="AH65" s="31" t="s">
        <v>157</v>
      </c>
      <c r="AI65" s="31" t="s">
        <v>259</v>
      </c>
      <c r="AJ65" s="31" t="s">
        <v>157</v>
      </c>
      <c r="AK65" s="31" t="s">
        <v>157</v>
      </c>
      <c r="AL65" s="31" t="s">
        <v>157</v>
      </c>
      <c r="AM65" s="31" t="s">
        <v>157</v>
      </c>
      <c r="AN65" s="31" t="s">
        <v>157</v>
      </c>
      <c r="AO65" s="32" t="s">
        <v>3846</v>
      </c>
      <c r="AP65" s="32" t="s">
        <v>3160</v>
      </c>
      <c r="AQ65" s="32" t="s">
        <v>3847</v>
      </c>
      <c r="AR65" s="32" t="s">
        <v>164</v>
      </c>
      <c r="AS65" s="32" t="s">
        <v>3848</v>
      </c>
      <c r="AT65" s="114">
        <f>VLOOKUP(A65,'2018 Yes Tab'!A64:AH369,34,FALSE)</f>
        <v>5.72</v>
      </c>
      <c r="AU65" s="45">
        <f t="shared" si="1"/>
        <v>-0.4300000000000006</v>
      </c>
      <c r="AV65" s="116">
        <f t="shared" si="7"/>
        <v>-6.9918699186991964E-2</v>
      </c>
      <c r="AW65" s="32" t="s">
        <v>340</v>
      </c>
      <c r="AX65" s="32" t="s">
        <v>233</v>
      </c>
      <c r="AY65" s="32" t="s">
        <v>157</v>
      </c>
      <c r="AZ65" s="32" t="s">
        <v>3849</v>
      </c>
      <c r="BA65" s="32" t="s">
        <v>157</v>
      </c>
      <c r="BB65" s="32" t="s">
        <v>3849</v>
      </c>
      <c r="BC65" s="32" t="s">
        <v>157</v>
      </c>
      <c r="BD65" s="32" t="s">
        <v>259</v>
      </c>
      <c r="BE65" s="32" t="s">
        <v>157</v>
      </c>
      <c r="BF65" s="32" t="s">
        <v>157</v>
      </c>
      <c r="BG65" s="32" t="s">
        <v>157</v>
      </c>
      <c r="BH65" s="32" t="s">
        <v>157</v>
      </c>
      <c r="BI65" s="32" t="s">
        <v>3850</v>
      </c>
      <c r="BJ65" s="32" t="s">
        <v>164</v>
      </c>
      <c r="BK65" s="32" t="s">
        <v>3848</v>
      </c>
      <c r="BL65" s="114">
        <f>VLOOKUP(A65,'2018 Yes Tab'!A64:AW369,49,FALSE)</f>
        <v>5.72</v>
      </c>
      <c r="BM65" s="45">
        <f t="shared" si="2"/>
        <v>-0.4300000000000006</v>
      </c>
      <c r="BN65" s="116">
        <f t="shared" si="8"/>
        <v>-6.9918699186991964E-2</v>
      </c>
      <c r="BO65" s="32" t="s">
        <v>340</v>
      </c>
      <c r="BP65" s="32" t="s">
        <v>233</v>
      </c>
      <c r="BQ65" s="32" t="s">
        <v>157</v>
      </c>
      <c r="BR65" s="32" t="s">
        <v>3849</v>
      </c>
      <c r="BS65" s="32" t="s">
        <v>157</v>
      </c>
      <c r="BT65" s="32" t="s">
        <v>3849</v>
      </c>
      <c r="BU65" s="32" t="s">
        <v>157</v>
      </c>
      <c r="BV65" s="32" t="s">
        <v>259</v>
      </c>
      <c r="BW65" s="32" t="s">
        <v>157</v>
      </c>
      <c r="BX65" s="32" t="s">
        <v>157</v>
      </c>
      <c r="BY65" s="32" t="s">
        <v>157</v>
      </c>
      <c r="BZ65" s="32" t="s">
        <v>157</v>
      </c>
      <c r="CA65" s="33" t="s">
        <v>164</v>
      </c>
      <c r="CB65" s="33" t="s">
        <v>3851</v>
      </c>
      <c r="CC65" s="117">
        <f>VLOOKUP(A65,'2018 Yes Tab'!A64:BK369,63,FALSE)</f>
        <v>5.55</v>
      </c>
      <c r="CD65" s="46">
        <f t="shared" si="11"/>
        <v>-1</v>
      </c>
      <c r="CE65" s="119">
        <f t="shared" si="12"/>
        <v>-0.15267175572519084</v>
      </c>
      <c r="CF65" s="33" t="s">
        <v>3851</v>
      </c>
      <c r="CG65" s="117">
        <f>VLOOKUP(A65,'2018 Yes Tab'!A64:BL369,64,FALSE)</f>
        <v>5.55</v>
      </c>
      <c r="CH65" s="46">
        <f t="shared" si="13"/>
        <v>-1</v>
      </c>
      <c r="CI65" s="119">
        <f t="shared" si="14"/>
        <v>-0.15267175572519084</v>
      </c>
      <c r="CJ65" s="33" t="s">
        <v>167</v>
      </c>
      <c r="CK65" s="33" t="s">
        <v>157</v>
      </c>
      <c r="CL65" s="33" t="s">
        <v>3852</v>
      </c>
      <c r="CM65" s="33" t="s">
        <v>3853</v>
      </c>
      <c r="CN65" s="34" t="s">
        <v>164</v>
      </c>
      <c r="CO65" s="34"/>
      <c r="CP65" s="118"/>
      <c r="CQ65" s="47"/>
      <c r="CR65" s="120"/>
      <c r="CS65" s="34" t="s">
        <v>164</v>
      </c>
      <c r="CT65" s="34" t="s">
        <v>745</v>
      </c>
      <c r="CU65" s="118">
        <f>VLOOKUP(A65,'2018 Yes Tab'!A64:BT369,72,FALSE)</f>
        <v>2.66</v>
      </c>
      <c r="CV65" s="47">
        <f t="shared" si="9"/>
        <v>-0.79</v>
      </c>
      <c r="CW65" s="120">
        <f t="shared" si="10"/>
        <v>-0.22898550724637681</v>
      </c>
      <c r="CX65" s="35" t="s">
        <v>3855</v>
      </c>
      <c r="CY65" s="35" t="s">
        <v>3856</v>
      </c>
      <c r="CZ65" s="35" t="s">
        <v>157</v>
      </c>
    </row>
    <row r="66" spans="1:104" x14ac:dyDescent="0.25">
      <c r="A66" s="30" t="s">
        <v>5089</v>
      </c>
      <c r="B66" s="43">
        <f>VLOOKUP(A66,'2018 Yes Tab'!A$2:B$307,2,FALSE)</f>
        <v>222</v>
      </c>
      <c r="C66" s="43"/>
      <c r="D66" s="30" t="s">
        <v>5090</v>
      </c>
      <c r="E66" s="30" t="s">
        <v>5091</v>
      </c>
      <c r="F66" s="51">
        <f>VLOOKUP(A66,Population!A139:C1082,2,FALSE)</f>
        <v>222</v>
      </c>
      <c r="G66" s="30" t="s">
        <v>164</v>
      </c>
      <c r="H66" s="31" t="s">
        <v>3282</v>
      </c>
      <c r="I66" s="31" t="s">
        <v>164</v>
      </c>
      <c r="J66" s="31" t="s">
        <v>5092</v>
      </c>
      <c r="K66" s="110">
        <f>VLOOKUP(A66,'2018 Yes Tab'!A65:F370,6,FALSE)</f>
        <v>36.06</v>
      </c>
      <c r="L66" s="44">
        <f t="shared" si="3"/>
        <v>1.0000000000005116E-2</v>
      </c>
      <c r="M66" s="112">
        <f t="shared" si="4"/>
        <v>2.7739251040236106E-4</v>
      </c>
      <c r="N66" s="110" t="str">
        <f>VLOOKUP(A66,'2018 Yes Tab'!A65:G370,7,FALSE)</f>
        <v>Gallons</v>
      </c>
      <c r="O66" s="31" t="s">
        <v>233</v>
      </c>
      <c r="P66" s="31" t="s">
        <v>157</v>
      </c>
      <c r="Q66" s="31" t="s">
        <v>503</v>
      </c>
      <c r="R66" s="31" t="s">
        <v>5093</v>
      </c>
      <c r="S66" s="31" t="s">
        <v>5094</v>
      </c>
      <c r="T66" s="31" t="s">
        <v>5095</v>
      </c>
      <c r="U66" s="31" t="s">
        <v>157</v>
      </c>
      <c r="V66" s="31" t="s">
        <v>219</v>
      </c>
      <c r="W66" s="31" t="s">
        <v>164</v>
      </c>
      <c r="X66" s="31" t="s">
        <v>5092</v>
      </c>
      <c r="Y66" s="110">
        <f>VLOOKUP(A66,'2018 Yes Tab'!A65:P370,16,FALSE)</f>
        <v>36.049999999999997</v>
      </c>
      <c r="Z66" s="44">
        <f t="shared" si="5"/>
        <v>0</v>
      </c>
      <c r="AA66" s="112">
        <f t="shared" si="6"/>
        <v>0</v>
      </c>
      <c r="AB66" s="31" t="s">
        <v>233</v>
      </c>
      <c r="AC66" s="31" t="s">
        <v>157</v>
      </c>
      <c r="AD66" s="31" t="s">
        <v>503</v>
      </c>
      <c r="AE66" s="31" t="s">
        <v>5093</v>
      </c>
      <c r="AF66" s="31" t="s">
        <v>5096</v>
      </c>
      <c r="AG66" s="31" t="s">
        <v>5097</v>
      </c>
      <c r="AH66" s="31" t="s">
        <v>157</v>
      </c>
      <c r="AI66" s="31" t="s">
        <v>259</v>
      </c>
      <c r="AJ66" s="31" t="s">
        <v>5092</v>
      </c>
      <c r="AK66" s="31" t="s">
        <v>157</v>
      </c>
      <c r="AL66" s="31" t="s">
        <v>157</v>
      </c>
      <c r="AM66" s="31" t="s">
        <v>157</v>
      </c>
      <c r="AN66" s="31" t="s">
        <v>157</v>
      </c>
      <c r="AO66" s="32" t="s">
        <v>5098</v>
      </c>
      <c r="AP66" s="32" t="s">
        <v>967</v>
      </c>
      <c r="AQ66" s="32" t="s">
        <v>305</v>
      </c>
      <c r="AR66" s="32" t="s">
        <v>164</v>
      </c>
      <c r="AS66" s="32" t="s">
        <v>305</v>
      </c>
      <c r="AT66" s="114">
        <f>VLOOKUP(A66,'2018 Yes Tab'!A65:AH370,34,FALSE)</f>
        <v>46</v>
      </c>
      <c r="AU66" s="45">
        <f t="shared" si="1"/>
        <v>0</v>
      </c>
      <c r="AV66" s="116">
        <f t="shared" si="7"/>
        <v>0</v>
      </c>
      <c r="AW66" s="32" t="s">
        <v>503</v>
      </c>
      <c r="AX66" s="32" t="s">
        <v>233</v>
      </c>
      <c r="AY66" s="32" t="s">
        <v>157</v>
      </c>
      <c r="AZ66" s="32" t="s">
        <v>1345</v>
      </c>
      <c r="BA66" s="32" t="s">
        <v>157</v>
      </c>
      <c r="BB66" s="32" t="s">
        <v>5099</v>
      </c>
      <c r="BC66" s="32" t="s">
        <v>157</v>
      </c>
      <c r="BD66" s="32" t="s">
        <v>259</v>
      </c>
      <c r="BE66" s="32" t="s">
        <v>157</v>
      </c>
      <c r="BF66" s="32" t="s">
        <v>157</v>
      </c>
      <c r="BG66" s="32" t="s">
        <v>157</v>
      </c>
      <c r="BH66" s="32" t="s">
        <v>157</v>
      </c>
      <c r="BI66" s="32" t="s">
        <v>305</v>
      </c>
      <c r="BJ66" s="32" t="s">
        <v>164</v>
      </c>
      <c r="BK66" s="32" t="s">
        <v>305</v>
      </c>
      <c r="BL66" s="114">
        <f>VLOOKUP(A66,'2018 Yes Tab'!A65:AW370,49,FALSE)</f>
        <v>46</v>
      </c>
      <c r="BM66" s="45">
        <f t="shared" si="2"/>
        <v>0</v>
      </c>
      <c r="BN66" s="116">
        <f t="shared" si="8"/>
        <v>0</v>
      </c>
      <c r="BO66" s="32" t="s">
        <v>503</v>
      </c>
      <c r="BP66" s="32" t="s">
        <v>233</v>
      </c>
      <c r="BQ66" s="32" t="s">
        <v>157</v>
      </c>
      <c r="BR66" s="32" t="s">
        <v>5100</v>
      </c>
      <c r="BS66" s="32" t="s">
        <v>157</v>
      </c>
      <c r="BT66" s="32" t="s">
        <v>5101</v>
      </c>
      <c r="BU66" s="32" t="s">
        <v>157</v>
      </c>
      <c r="BV66" s="32" t="s">
        <v>259</v>
      </c>
      <c r="BW66" s="32" t="s">
        <v>157</v>
      </c>
      <c r="BX66" s="32" t="s">
        <v>157</v>
      </c>
      <c r="BY66" s="32" t="s">
        <v>157</v>
      </c>
      <c r="BZ66" s="32" t="s">
        <v>157</v>
      </c>
      <c r="CA66" s="33" t="s">
        <v>162</v>
      </c>
      <c r="CB66" s="33" t="s">
        <v>157</v>
      </c>
      <c r="CC66" s="117">
        <f>VLOOKUP(A66,'2018 Yes Tab'!A65:BK370,63,FALSE)</f>
        <v>0</v>
      </c>
      <c r="CD66" s="46"/>
      <c r="CE66" s="119"/>
      <c r="CF66" s="33" t="s">
        <v>157</v>
      </c>
      <c r="CG66" s="117">
        <f>VLOOKUP(A66,'2018 Yes Tab'!A65:BL370,64,FALSE)</f>
        <v>0</v>
      </c>
      <c r="CH66" s="46"/>
      <c r="CI66" s="119"/>
      <c r="CJ66" s="33" t="s">
        <v>157</v>
      </c>
      <c r="CK66" s="33" t="s">
        <v>157</v>
      </c>
      <c r="CL66" s="33" t="s">
        <v>157</v>
      </c>
      <c r="CM66" s="33" t="s">
        <v>157</v>
      </c>
      <c r="CN66" s="34" t="s">
        <v>162</v>
      </c>
      <c r="CO66" s="34" t="s">
        <v>157</v>
      </c>
      <c r="CP66" s="118">
        <f>VLOOKUP(A66,'2018 Yes Tab'!A65:BR370,70,FALSE)</f>
        <v>0</v>
      </c>
      <c r="CQ66" s="47"/>
      <c r="CR66" s="120"/>
      <c r="CS66" s="34" t="s">
        <v>162</v>
      </c>
      <c r="CT66" s="34" t="s">
        <v>157</v>
      </c>
      <c r="CU66" s="118">
        <f>VLOOKUP(A66,'2018 Yes Tab'!A65:BT370,72,FALSE)</f>
        <v>0</v>
      </c>
      <c r="CV66" s="47"/>
      <c r="CW66" s="120"/>
      <c r="CX66" s="35" t="s">
        <v>5102</v>
      </c>
      <c r="CY66" s="35" t="s">
        <v>5103</v>
      </c>
      <c r="CZ66" s="35" t="s">
        <v>157</v>
      </c>
    </row>
    <row r="67" spans="1:104" ht="45" x14ac:dyDescent="0.25">
      <c r="A67" s="30" t="s">
        <v>538</v>
      </c>
      <c r="B67" s="43">
        <f>VLOOKUP(A67,'2018 Yes Tab'!A$2:B$307,2,FALSE)</f>
        <v>1009</v>
      </c>
      <c r="C67" s="43"/>
      <c r="D67" s="30" t="s">
        <v>539</v>
      </c>
      <c r="E67" s="30" t="s">
        <v>540</v>
      </c>
      <c r="F67" s="51">
        <f>VLOOKUP(A67,Population!A142:C1085,2,FALSE)</f>
        <v>1009</v>
      </c>
      <c r="G67" s="30" t="s">
        <v>164</v>
      </c>
      <c r="H67" s="31" t="s">
        <v>541</v>
      </c>
      <c r="I67" s="31" t="s">
        <v>164</v>
      </c>
      <c r="J67" s="31" t="s">
        <v>542</v>
      </c>
      <c r="K67" s="110">
        <f>VLOOKUP(A67,'2018 Yes Tab'!A66:F371,6,FALSE)</f>
        <v>36.61</v>
      </c>
      <c r="L67" s="44">
        <f t="shared" si="3"/>
        <v>0</v>
      </c>
      <c r="M67" s="112">
        <f t="shared" si="4"/>
        <v>0</v>
      </c>
      <c r="N67" s="110" t="str">
        <f>VLOOKUP(A67,'2018 Yes Tab'!A66:G371,7,FALSE)</f>
        <v>Gallons</v>
      </c>
      <c r="O67" s="31" t="s">
        <v>233</v>
      </c>
      <c r="P67" s="31" t="s">
        <v>157</v>
      </c>
      <c r="Q67" s="31" t="s">
        <v>503</v>
      </c>
      <c r="R67" s="31" t="s">
        <v>543</v>
      </c>
      <c r="S67" s="31" t="s">
        <v>544</v>
      </c>
      <c r="T67" s="31" t="s">
        <v>545</v>
      </c>
      <c r="U67" s="31" t="s">
        <v>157</v>
      </c>
      <c r="V67" s="31" t="s">
        <v>546</v>
      </c>
      <c r="W67" s="31" t="s">
        <v>164</v>
      </c>
      <c r="X67" s="31" t="s">
        <v>542</v>
      </c>
      <c r="Y67" s="110">
        <f>VLOOKUP(A67,'2018 Yes Tab'!A66:P371,16,FALSE)</f>
        <v>36.61</v>
      </c>
      <c r="Z67" s="44">
        <f t="shared" si="5"/>
        <v>0</v>
      </c>
      <c r="AA67" s="112">
        <f t="shared" si="6"/>
        <v>0</v>
      </c>
      <c r="AB67" s="31" t="s">
        <v>233</v>
      </c>
      <c r="AC67" s="31" t="s">
        <v>157</v>
      </c>
      <c r="AD67" s="31" t="s">
        <v>503</v>
      </c>
      <c r="AE67" s="31" t="s">
        <v>547</v>
      </c>
      <c r="AF67" s="31" t="s">
        <v>548</v>
      </c>
      <c r="AG67" s="31" t="s">
        <v>549</v>
      </c>
      <c r="AH67" s="31" t="s">
        <v>157</v>
      </c>
      <c r="AI67" s="31" t="s">
        <v>259</v>
      </c>
      <c r="AJ67" s="31" t="s">
        <v>550</v>
      </c>
      <c r="AK67" s="31" t="s">
        <v>157</v>
      </c>
      <c r="AL67" s="31" t="s">
        <v>157</v>
      </c>
      <c r="AM67" s="31" t="s">
        <v>157</v>
      </c>
      <c r="AN67" s="31" t="s">
        <v>157</v>
      </c>
      <c r="AO67" s="32" t="s">
        <v>541</v>
      </c>
      <c r="AP67" s="32" t="s">
        <v>546</v>
      </c>
      <c r="AQ67" s="32" t="s">
        <v>551</v>
      </c>
      <c r="AR67" s="32" t="s">
        <v>164</v>
      </c>
      <c r="AS67" s="32" t="s">
        <v>552</v>
      </c>
      <c r="AT67" s="114">
        <f>VLOOKUP(A67,'2018 Yes Tab'!A66:AH371,34,FALSE)</f>
        <v>27</v>
      </c>
      <c r="AU67" s="45">
        <f t="shared" si="1"/>
        <v>-14.670000000000002</v>
      </c>
      <c r="AV67" s="116">
        <f t="shared" si="7"/>
        <v>-0.35205183585313177</v>
      </c>
      <c r="AW67" s="32" t="s">
        <v>503</v>
      </c>
      <c r="AX67" s="32" t="s">
        <v>233</v>
      </c>
      <c r="AY67" s="32" t="s">
        <v>157</v>
      </c>
      <c r="AZ67" s="32" t="s">
        <v>188</v>
      </c>
      <c r="BA67" s="32" t="s">
        <v>503</v>
      </c>
      <c r="BB67" s="32" t="s">
        <v>157</v>
      </c>
      <c r="BC67" s="32" t="s">
        <v>157</v>
      </c>
      <c r="BD67" s="32" t="s">
        <v>247</v>
      </c>
      <c r="BE67" s="32" t="s">
        <v>157</v>
      </c>
      <c r="BF67" s="32" t="s">
        <v>553</v>
      </c>
      <c r="BG67" s="32" t="s">
        <v>157</v>
      </c>
      <c r="BH67" s="32" t="s">
        <v>157</v>
      </c>
      <c r="BI67" s="32" t="s">
        <v>554</v>
      </c>
      <c r="BJ67" s="32" t="s">
        <v>164</v>
      </c>
      <c r="BK67" s="32" t="s">
        <v>552</v>
      </c>
      <c r="BL67" s="114">
        <f>VLOOKUP(A67,'2018 Yes Tab'!A66:AW371,49,FALSE)</f>
        <v>27</v>
      </c>
      <c r="BM67" s="45">
        <f t="shared" si="2"/>
        <v>-14.670000000000002</v>
      </c>
      <c r="BN67" s="116">
        <f t="shared" si="8"/>
        <v>-0.35205183585313177</v>
      </c>
      <c r="BO67" s="32" t="s">
        <v>503</v>
      </c>
      <c r="BP67" s="32" t="s">
        <v>233</v>
      </c>
      <c r="BQ67" s="32" t="s">
        <v>157</v>
      </c>
      <c r="BR67" s="32" t="s">
        <v>188</v>
      </c>
      <c r="BS67" s="32" t="s">
        <v>503</v>
      </c>
      <c r="BT67" s="32" t="s">
        <v>157</v>
      </c>
      <c r="BU67" s="32" t="s">
        <v>157</v>
      </c>
      <c r="BV67" s="32" t="s">
        <v>247</v>
      </c>
      <c r="BW67" s="32" t="s">
        <v>157</v>
      </c>
      <c r="BX67" s="32" t="s">
        <v>555</v>
      </c>
      <c r="BY67" s="32" t="s">
        <v>157</v>
      </c>
      <c r="BZ67" s="32" t="s">
        <v>157</v>
      </c>
      <c r="CA67" s="33" t="s">
        <v>162</v>
      </c>
      <c r="CB67" s="33" t="s">
        <v>157</v>
      </c>
      <c r="CC67" s="117">
        <f>VLOOKUP(A67,'2018 Yes Tab'!A66:BK371,63,FALSE)</f>
        <v>0</v>
      </c>
      <c r="CD67" s="46"/>
      <c r="CE67" s="119"/>
      <c r="CF67" s="33" t="s">
        <v>157</v>
      </c>
      <c r="CG67" s="117">
        <f>VLOOKUP(A67,'2018 Yes Tab'!A66:BL371,64,FALSE)</f>
        <v>0</v>
      </c>
      <c r="CH67" s="46"/>
      <c r="CI67" s="119"/>
      <c r="CJ67" s="33" t="s">
        <v>157</v>
      </c>
      <c r="CK67" s="33" t="s">
        <v>157</v>
      </c>
      <c r="CL67" s="33" t="s">
        <v>157</v>
      </c>
      <c r="CM67" s="33" t="s">
        <v>157</v>
      </c>
      <c r="CN67" s="34" t="s">
        <v>162</v>
      </c>
      <c r="CO67" s="34" t="s">
        <v>157</v>
      </c>
      <c r="CP67" s="118">
        <f>VLOOKUP(A67,'2018 Yes Tab'!A66:BR371,70,FALSE)</f>
        <v>0</v>
      </c>
      <c r="CQ67" s="47"/>
      <c r="CR67" s="120"/>
      <c r="CS67" s="34" t="s">
        <v>164</v>
      </c>
      <c r="CT67" s="34" t="s">
        <v>556</v>
      </c>
      <c r="CU67" s="118">
        <f>VLOOKUP(A67,'2018 Yes Tab'!A66:BT371,72,FALSE)</f>
        <v>8</v>
      </c>
      <c r="CV67" s="47">
        <f t="shared" si="9"/>
        <v>0</v>
      </c>
      <c r="CW67" s="120">
        <f t="shared" si="10"/>
        <v>0</v>
      </c>
      <c r="CX67" s="35" t="s">
        <v>557</v>
      </c>
      <c r="CY67" s="35" t="s">
        <v>162</v>
      </c>
      <c r="CZ67" s="35" t="s">
        <v>162</v>
      </c>
    </row>
    <row r="68" spans="1:104" x14ac:dyDescent="0.25">
      <c r="A68" s="30" t="s">
        <v>5658</v>
      </c>
      <c r="B68" s="43">
        <f>VLOOKUP(A68,'2018 Yes Tab'!A$2:B$307,2,FALSE)</f>
        <v>1411</v>
      </c>
      <c r="C68" s="43"/>
      <c r="D68" s="30" t="s">
        <v>5659</v>
      </c>
      <c r="E68" s="30" t="s">
        <v>5660</v>
      </c>
      <c r="F68" s="51">
        <f>VLOOKUP(A68,Population!A144:C1087,2,FALSE)</f>
        <v>1411</v>
      </c>
      <c r="G68" s="30" t="s">
        <v>164</v>
      </c>
      <c r="H68" s="31" t="s">
        <v>5661</v>
      </c>
      <c r="I68" s="31" t="s">
        <v>164</v>
      </c>
      <c r="J68" s="31" t="s">
        <v>832</v>
      </c>
      <c r="K68" s="110">
        <f>VLOOKUP(A68,'2018 Yes Tab'!A67:F372,6,FALSE)</f>
        <v>5</v>
      </c>
      <c r="L68" s="44">
        <f t="shared" ref="L68:L131" si="17">K68-J68</f>
        <v>-4</v>
      </c>
      <c r="M68" s="112">
        <f t="shared" ref="M68:M131" si="18">L68/J68</f>
        <v>-0.44444444444444442</v>
      </c>
      <c r="N68" s="110" t="str">
        <f>VLOOKUP(A68,'2018 Yes Tab'!A67:G372,7,FALSE)</f>
        <v>Gallons</v>
      </c>
      <c r="O68" s="31" t="s">
        <v>233</v>
      </c>
      <c r="P68" s="31" t="s">
        <v>157</v>
      </c>
      <c r="Q68" s="31" t="s">
        <v>273</v>
      </c>
      <c r="R68" s="31" t="s">
        <v>5662</v>
      </c>
      <c r="S68" s="31" t="s">
        <v>710</v>
      </c>
      <c r="T68" s="31" t="s">
        <v>5663</v>
      </c>
      <c r="U68" s="31" t="s">
        <v>157</v>
      </c>
      <c r="V68" s="31" t="s">
        <v>1482</v>
      </c>
      <c r="W68" s="31" t="s">
        <v>164</v>
      </c>
      <c r="X68" s="31" t="s">
        <v>832</v>
      </c>
      <c r="Y68" s="110">
        <f>VLOOKUP(A68,'2018 Yes Tab'!A67:P372,16,FALSE)</f>
        <v>5</v>
      </c>
      <c r="Z68" s="44">
        <f t="shared" ref="Z68:Z131" si="19">Y68-X68</f>
        <v>-4</v>
      </c>
      <c r="AA68" s="112">
        <f t="shared" ref="AA68:AA131" si="20">Z68/X68</f>
        <v>-0.44444444444444442</v>
      </c>
      <c r="AB68" s="31" t="s">
        <v>233</v>
      </c>
      <c r="AC68" s="31" t="s">
        <v>157</v>
      </c>
      <c r="AD68" s="31" t="s">
        <v>273</v>
      </c>
      <c r="AE68" s="31" t="s">
        <v>5662</v>
      </c>
      <c r="AF68" s="31" t="s">
        <v>5664</v>
      </c>
      <c r="AG68" s="31" t="s">
        <v>157</v>
      </c>
      <c r="AH68" s="31" t="s">
        <v>157</v>
      </c>
      <c r="AI68" s="31" t="s">
        <v>259</v>
      </c>
      <c r="AJ68" s="31" t="s">
        <v>157</v>
      </c>
      <c r="AK68" s="31" t="s">
        <v>157</v>
      </c>
      <c r="AL68" s="31" t="s">
        <v>157</v>
      </c>
      <c r="AM68" s="31" t="s">
        <v>157</v>
      </c>
      <c r="AN68" s="31" t="s">
        <v>157</v>
      </c>
      <c r="AO68" s="32" t="s">
        <v>5661</v>
      </c>
      <c r="AP68" s="32" t="s">
        <v>1482</v>
      </c>
      <c r="AQ68" s="32" t="s">
        <v>1121</v>
      </c>
      <c r="AR68" s="32" t="s">
        <v>164</v>
      </c>
      <c r="AS68" s="32" t="s">
        <v>1121</v>
      </c>
      <c r="AT68" s="114">
        <f>VLOOKUP(A68,'2018 Yes Tab'!A67:AH372,34,FALSE)</f>
        <v>15</v>
      </c>
      <c r="AU68" s="45">
        <f t="shared" ref="AU68:AU131" si="21">AT68-AS68</f>
        <v>-4</v>
      </c>
      <c r="AV68" s="116">
        <f t="shared" ref="AV68:AV130" si="22">AU68/AS68</f>
        <v>-0.21052631578947367</v>
      </c>
      <c r="AW68" s="32" t="s">
        <v>264</v>
      </c>
      <c r="AX68" s="32" t="s">
        <v>233</v>
      </c>
      <c r="AY68" s="32" t="s">
        <v>157</v>
      </c>
      <c r="AZ68" s="32" t="s">
        <v>264</v>
      </c>
      <c r="BA68" s="32" t="s">
        <v>157</v>
      </c>
      <c r="BB68" s="32" t="s">
        <v>5665</v>
      </c>
      <c r="BC68" s="32" t="s">
        <v>157</v>
      </c>
      <c r="BD68" s="32" t="s">
        <v>259</v>
      </c>
      <c r="BE68" s="32" t="s">
        <v>157</v>
      </c>
      <c r="BF68" s="32" t="s">
        <v>157</v>
      </c>
      <c r="BG68" s="32" t="s">
        <v>157</v>
      </c>
      <c r="BH68" s="32" t="s">
        <v>157</v>
      </c>
      <c r="BI68" s="32" t="s">
        <v>1121</v>
      </c>
      <c r="BJ68" s="32" t="s">
        <v>162</v>
      </c>
      <c r="BK68" s="32"/>
      <c r="BL68" s="114"/>
      <c r="BM68" s="45">
        <f t="shared" ref="BM68:BM131" si="23">BL68-BK68</f>
        <v>0</v>
      </c>
      <c r="BN68" s="116"/>
      <c r="BO68" s="32" t="s">
        <v>157</v>
      </c>
      <c r="BP68" s="32" t="s">
        <v>157</v>
      </c>
      <c r="BQ68" s="32" t="s">
        <v>157</v>
      </c>
      <c r="BR68" s="32" t="s">
        <v>157</v>
      </c>
      <c r="BS68" s="32" t="s">
        <v>157</v>
      </c>
      <c r="BT68" s="32" t="s">
        <v>157</v>
      </c>
      <c r="BU68" s="32" t="s">
        <v>157</v>
      </c>
      <c r="BV68" s="32" t="s">
        <v>157</v>
      </c>
      <c r="BW68" s="32" t="s">
        <v>157</v>
      </c>
      <c r="BX68" s="32" t="s">
        <v>157</v>
      </c>
      <c r="BY68" s="32" t="s">
        <v>157</v>
      </c>
      <c r="BZ68" s="32" t="s">
        <v>157</v>
      </c>
      <c r="CA68" s="33" t="s">
        <v>162</v>
      </c>
      <c r="CB68" s="33" t="s">
        <v>157</v>
      </c>
      <c r="CC68" s="117">
        <f>VLOOKUP(A68,'2018 Yes Tab'!A67:BK372,63,FALSE)</f>
        <v>0</v>
      </c>
      <c r="CD68" s="46"/>
      <c r="CE68" s="119"/>
      <c r="CF68" s="33" t="s">
        <v>157</v>
      </c>
      <c r="CG68" s="117">
        <f>VLOOKUP(A68,'2018 Yes Tab'!A67:BL372,64,FALSE)</f>
        <v>0</v>
      </c>
      <c r="CH68" s="46"/>
      <c r="CI68" s="119"/>
      <c r="CJ68" s="33" t="s">
        <v>157</v>
      </c>
      <c r="CK68" s="33" t="s">
        <v>157</v>
      </c>
      <c r="CL68" s="33" t="s">
        <v>157</v>
      </c>
      <c r="CM68" s="33" t="s">
        <v>157</v>
      </c>
      <c r="CN68" s="34" t="s">
        <v>164</v>
      </c>
      <c r="CO68" s="34" t="s">
        <v>613</v>
      </c>
      <c r="CP68" s="118">
        <f>VLOOKUP(A68,'2018 Yes Tab'!A67:BR372,70,FALSE)</f>
        <v>0</v>
      </c>
      <c r="CQ68" s="47"/>
      <c r="CR68" s="120"/>
      <c r="CS68" s="34" t="s">
        <v>162</v>
      </c>
      <c r="CT68" s="34" t="s">
        <v>157</v>
      </c>
      <c r="CU68" s="118">
        <f>VLOOKUP(A68,'2018 Yes Tab'!A67:BT372,72,FALSE)</f>
        <v>0</v>
      </c>
      <c r="CV68" s="47"/>
      <c r="CW68" s="120"/>
      <c r="CX68" s="35" t="s">
        <v>580</v>
      </c>
      <c r="CY68" s="35" t="s">
        <v>580</v>
      </c>
      <c r="CZ68" s="35" t="s">
        <v>157</v>
      </c>
    </row>
    <row r="69" spans="1:104" ht="60" x14ac:dyDescent="0.25">
      <c r="A69" s="30" t="s">
        <v>1923</v>
      </c>
      <c r="B69" s="43">
        <f>VLOOKUP(A69,'2018 Yes Tab'!A$2:B$307,2,FALSE)</f>
        <v>1727</v>
      </c>
      <c r="C69" s="43"/>
      <c r="D69" s="30" t="s">
        <v>1924</v>
      </c>
      <c r="E69" s="30" t="s">
        <v>1925</v>
      </c>
      <c r="F69" s="51">
        <f>VLOOKUP(A69,Population!A146:C1089,2,FALSE)</f>
        <v>1727</v>
      </c>
      <c r="G69" s="30" t="s">
        <v>164</v>
      </c>
      <c r="H69" s="31" t="s">
        <v>1098</v>
      </c>
      <c r="I69" s="31" t="s">
        <v>164</v>
      </c>
      <c r="J69" s="31" t="s">
        <v>1926</v>
      </c>
      <c r="K69" s="110">
        <f>VLOOKUP(A69,'2018 Yes Tab'!A68:F373,6,FALSE)</f>
        <v>10.93</v>
      </c>
      <c r="L69" s="44">
        <f t="shared" si="17"/>
        <v>0</v>
      </c>
      <c r="M69" s="112">
        <f t="shared" si="18"/>
        <v>0</v>
      </c>
      <c r="N69" s="110" t="str">
        <f>VLOOKUP(A69,'2018 Yes Tab'!A68:G373,7,FALSE)</f>
        <v>Gallons</v>
      </c>
      <c r="O69" s="31" t="s">
        <v>233</v>
      </c>
      <c r="P69" s="31" t="s">
        <v>157</v>
      </c>
      <c r="Q69" s="31" t="s">
        <v>273</v>
      </c>
      <c r="R69" s="31" t="s">
        <v>1927</v>
      </c>
      <c r="S69" s="31" t="s">
        <v>157</v>
      </c>
      <c r="T69" s="31" t="s">
        <v>157</v>
      </c>
      <c r="U69" s="31" t="s">
        <v>157</v>
      </c>
      <c r="V69" s="31" t="s">
        <v>186</v>
      </c>
      <c r="W69" s="31" t="s">
        <v>162</v>
      </c>
      <c r="X69" s="31" t="s">
        <v>157</v>
      </c>
      <c r="Y69" s="110">
        <f>VLOOKUP(A69,'2018 Yes Tab'!A68:P373,16,FALSE)</f>
        <v>8.0500000000000007</v>
      </c>
      <c r="Z69" s="44"/>
      <c r="AA69" s="112"/>
      <c r="AB69" s="31" t="s">
        <v>157</v>
      </c>
      <c r="AC69" s="31" t="s">
        <v>157</v>
      </c>
      <c r="AD69" s="31" t="s">
        <v>157</v>
      </c>
      <c r="AE69" s="31" t="s">
        <v>157</v>
      </c>
      <c r="AF69" s="31" t="s">
        <v>157</v>
      </c>
      <c r="AG69" s="31" t="s">
        <v>157</v>
      </c>
      <c r="AH69" s="31" t="s">
        <v>157</v>
      </c>
      <c r="AI69" s="31" t="s">
        <v>157</v>
      </c>
      <c r="AJ69" s="31" t="s">
        <v>157</v>
      </c>
      <c r="AK69" s="31" t="s">
        <v>157</v>
      </c>
      <c r="AL69" s="31" t="s">
        <v>157</v>
      </c>
      <c r="AM69" s="31" t="s">
        <v>157</v>
      </c>
      <c r="AN69" s="31" t="s">
        <v>157</v>
      </c>
      <c r="AO69" s="32" t="s">
        <v>1098</v>
      </c>
      <c r="AP69" s="32" t="s">
        <v>186</v>
      </c>
      <c r="AQ69" s="32" t="s">
        <v>1928</v>
      </c>
      <c r="AR69" s="32" t="s">
        <v>164</v>
      </c>
      <c r="AS69" s="32" t="s">
        <v>7776</v>
      </c>
      <c r="AT69" s="114">
        <f>VLOOKUP(A69,'2018 Yes Tab'!A68:AH373,34,FALSE)</f>
        <v>5.94</v>
      </c>
      <c r="AU69" s="45">
        <f t="shared" si="21"/>
        <v>-0.29999999999999982</v>
      </c>
      <c r="AV69" s="116">
        <f t="shared" si="22"/>
        <v>-4.8076923076923045E-2</v>
      </c>
      <c r="AW69" s="32" t="s">
        <v>273</v>
      </c>
      <c r="AX69" s="32" t="s">
        <v>233</v>
      </c>
      <c r="AY69" s="32" t="s">
        <v>157</v>
      </c>
      <c r="AZ69" s="32" t="s">
        <v>1930</v>
      </c>
      <c r="BA69" s="32" t="s">
        <v>157</v>
      </c>
      <c r="BB69" s="32" t="s">
        <v>1931</v>
      </c>
      <c r="BC69" s="32" t="s">
        <v>157</v>
      </c>
      <c r="BD69" s="32" t="s">
        <v>359</v>
      </c>
      <c r="BE69" s="32" t="s">
        <v>157</v>
      </c>
      <c r="BF69" s="32" t="s">
        <v>157</v>
      </c>
      <c r="BG69" s="32" t="s">
        <v>1932</v>
      </c>
      <c r="BH69" s="32" t="s">
        <v>157</v>
      </c>
      <c r="BI69" s="32" t="s">
        <v>470</v>
      </c>
      <c r="BJ69" s="32" t="s">
        <v>162</v>
      </c>
      <c r="BK69" s="32"/>
      <c r="BL69" s="114"/>
      <c r="BM69" s="45">
        <f t="shared" si="23"/>
        <v>0</v>
      </c>
      <c r="BN69" s="116"/>
      <c r="BO69" s="32" t="s">
        <v>157</v>
      </c>
      <c r="BP69" s="32" t="s">
        <v>157</v>
      </c>
      <c r="BQ69" s="32" t="s">
        <v>157</v>
      </c>
      <c r="BR69" s="32" t="s">
        <v>157</v>
      </c>
      <c r="BS69" s="32" t="s">
        <v>157</v>
      </c>
      <c r="BT69" s="32" t="s">
        <v>157</v>
      </c>
      <c r="BU69" s="32" t="s">
        <v>157</v>
      </c>
      <c r="BV69" s="32" t="s">
        <v>157</v>
      </c>
      <c r="BW69" s="32" t="s">
        <v>157</v>
      </c>
      <c r="BX69" s="32" t="s">
        <v>157</v>
      </c>
      <c r="BY69" s="32" t="s">
        <v>157</v>
      </c>
      <c r="BZ69" s="32" t="s">
        <v>157</v>
      </c>
      <c r="CA69" s="33" t="s">
        <v>164</v>
      </c>
      <c r="CB69" s="33" t="s">
        <v>177</v>
      </c>
      <c r="CC69" s="117">
        <f>VLOOKUP(A69,'2018 Yes Tab'!A68:BK373,63,FALSE)</f>
        <v>1</v>
      </c>
      <c r="CD69" s="46"/>
      <c r="CE69" s="119"/>
      <c r="CF69" s="33"/>
      <c r="CG69" s="117"/>
      <c r="CH69" s="46"/>
      <c r="CI69" s="119"/>
      <c r="CJ69" s="33" t="s">
        <v>167</v>
      </c>
      <c r="CK69" s="33" t="s">
        <v>157</v>
      </c>
      <c r="CL69" s="33" t="s">
        <v>1933</v>
      </c>
      <c r="CM69" s="33" t="s">
        <v>157</v>
      </c>
      <c r="CN69" s="34" t="s">
        <v>162</v>
      </c>
      <c r="CO69" s="34" t="s">
        <v>157</v>
      </c>
      <c r="CP69" s="118">
        <f>VLOOKUP(A69,'2018 Yes Tab'!A68:BR373,70,FALSE)</f>
        <v>0</v>
      </c>
      <c r="CQ69" s="47"/>
      <c r="CR69" s="120"/>
      <c r="CS69" s="34" t="s">
        <v>164</v>
      </c>
      <c r="CT69" s="34" t="s">
        <v>1934</v>
      </c>
      <c r="CU69" s="118">
        <f>VLOOKUP(A69,'2018 Yes Tab'!A68:BT373,72,FALSE)</f>
        <v>0</v>
      </c>
      <c r="CV69" s="47"/>
      <c r="CW69" s="120"/>
      <c r="CX69" s="35" t="s">
        <v>1935</v>
      </c>
      <c r="CY69" s="35" t="s">
        <v>157</v>
      </c>
      <c r="CZ69" s="35" t="s">
        <v>157</v>
      </c>
    </row>
    <row r="70" spans="1:104" ht="30" x14ac:dyDescent="0.25">
      <c r="A70" s="30" t="s">
        <v>4675</v>
      </c>
      <c r="B70" s="43">
        <f>VLOOKUP(A70,'2018 Yes Tab'!A$2:B$307,2,FALSE)</f>
        <v>2324</v>
      </c>
      <c r="C70" s="43"/>
      <c r="D70" s="30" t="s">
        <v>4676</v>
      </c>
      <c r="E70" s="30" t="s">
        <v>4677</v>
      </c>
      <c r="F70" s="51">
        <f>VLOOKUP(A70,Population!A148:C1091,2,FALSE)</f>
        <v>2324</v>
      </c>
      <c r="G70" s="30" t="s">
        <v>164</v>
      </c>
      <c r="H70" s="31" t="s">
        <v>4678</v>
      </c>
      <c r="I70" s="31" t="s">
        <v>164</v>
      </c>
      <c r="J70" s="31"/>
      <c r="K70" s="110"/>
      <c r="L70" s="44">
        <f t="shared" si="17"/>
        <v>0</v>
      </c>
      <c r="M70" s="112"/>
      <c r="N70" s="110">
        <f>VLOOKUP(A70,'2018 Yes Tab'!A69:G374,7,FALSE)</f>
        <v>0</v>
      </c>
      <c r="O70" s="31" t="s">
        <v>233</v>
      </c>
      <c r="P70" s="31" t="s">
        <v>157</v>
      </c>
      <c r="Q70" s="31" t="s">
        <v>340</v>
      </c>
      <c r="R70" s="31" t="s">
        <v>4679</v>
      </c>
      <c r="S70" s="31" t="s">
        <v>4680</v>
      </c>
      <c r="T70" s="31" t="s">
        <v>4681</v>
      </c>
      <c r="U70" s="31" t="s">
        <v>157</v>
      </c>
      <c r="V70" s="31" t="s">
        <v>1660</v>
      </c>
      <c r="W70" s="31" t="s">
        <v>164</v>
      </c>
      <c r="X70" s="31" t="s">
        <v>710</v>
      </c>
      <c r="Y70" s="110">
        <f>VLOOKUP(A70,'2018 Yes Tab'!A69:P374,16,FALSE)</f>
        <v>0</v>
      </c>
      <c r="Z70" s="44"/>
      <c r="AA70" s="112"/>
      <c r="AB70" s="31" t="s">
        <v>233</v>
      </c>
      <c r="AC70" s="31" t="s">
        <v>157</v>
      </c>
      <c r="AD70" s="31" t="s">
        <v>340</v>
      </c>
      <c r="AE70" s="31" t="s">
        <v>4679</v>
      </c>
      <c r="AF70" s="31" t="s">
        <v>4682</v>
      </c>
      <c r="AG70" s="31" t="s">
        <v>4683</v>
      </c>
      <c r="AH70" s="31" t="s">
        <v>157</v>
      </c>
      <c r="AI70" s="31" t="s">
        <v>259</v>
      </c>
      <c r="AJ70" s="31" t="s">
        <v>157</v>
      </c>
      <c r="AK70" s="31" t="s">
        <v>157</v>
      </c>
      <c r="AL70" s="31" t="s">
        <v>157</v>
      </c>
      <c r="AM70" s="31" t="s">
        <v>157</v>
      </c>
      <c r="AN70" s="31" t="s">
        <v>157</v>
      </c>
      <c r="AO70" s="32" t="s">
        <v>4684</v>
      </c>
      <c r="AP70" s="32" t="s">
        <v>1660</v>
      </c>
      <c r="AQ70" s="32" t="s">
        <v>1431</v>
      </c>
      <c r="AR70" s="32" t="s">
        <v>164</v>
      </c>
      <c r="AS70" s="32"/>
      <c r="AT70" s="114"/>
      <c r="AU70" s="45">
        <f t="shared" si="21"/>
        <v>0</v>
      </c>
      <c r="AV70" s="116"/>
      <c r="AW70" s="32" t="s">
        <v>340</v>
      </c>
      <c r="AX70" s="32" t="s">
        <v>167</v>
      </c>
      <c r="AY70" s="32" t="s">
        <v>4685</v>
      </c>
      <c r="AZ70" s="32" t="s">
        <v>4679</v>
      </c>
      <c r="BA70" s="32" t="s">
        <v>1136</v>
      </c>
      <c r="BB70" s="32" t="s">
        <v>4686</v>
      </c>
      <c r="BC70" s="32" t="s">
        <v>157</v>
      </c>
      <c r="BD70" s="32" t="s">
        <v>259</v>
      </c>
      <c r="BE70" s="32" t="s">
        <v>4687</v>
      </c>
      <c r="BF70" s="32" t="s">
        <v>157</v>
      </c>
      <c r="BG70" s="32" t="s">
        <v>157</v>
      </c>
      <c r="BH70" s="32" t="s">
        <v>157</v>
      </c>
      <c r="BI70" s="32" t="s">
        <v>304</v>
      </c>
      <c r="BJ70" s="32" t="s">
        <v>164</v>
      </c>
      <c r="BK70" s="32"/>
      <c r="BL70" s="114"/>
      <c r="BM70" s="45">
        <f t="shared" si="23"/>
        <v>0</v>
      </c>
      <c r="BN70" s="116"/>
      <c r="BO70" s="32" t="s">
        <v>1136</v>
      </c>
      <c r="BP70" s="32" t="s">
        <v>233</v>
      </c>
      <c r="BQ70" s="32" t="s">
        <v>157</v>
      </c>
      <c r="BR70" s="32" t="s">
        <v>4679</v>
      </c>
      <c r="BS70" s="32" t="s">
        <v>304</v>
      </c>
      <c r="BT70" s="32" t="s">
        <v>4686</v>
      </c>
      <c r="BU70" s="32" t="s">
        <v>157</v>
      </c>
      <c r="BV70" s="32" t="s">
        <v>259</v>
      </c>
      <c r="BW70" s="32" t="s">
        <v>4685</v>
      </c>
      <c r="BX70" s="32" t="s">
        <v>157</v>
      </c>
      <c r="BY70" s="32" t="s">
        <v>157</v>
      </c>
      <c r="BZ70" s="32" t="s">
        <v>157</v>
      </c>
      <c r="CA70" s="33" t="s">
        <v>162</v>
      </c>
      <c r="CB70" s="33" t="s">
        <v>157</v>
      </c>
      <c r="CC70" s="117">
        <f>VLOOKUP(A70,'2018 Yes Tab'!A69:BK374,63,FALSE)</f>
        <v>0</v>
      </c>
      <c r="CD70" s="46"/>
      <c r="CE70" s="119"/>
      <c r="CF70" s="33" t="s">
        <v>157</v>
      </c>
      <c r="CG70" s="117">
        <f>VLOOKUP(A70,'2018 Yes Tab'!A69:BL374,64,FALSE)</f>
        <v>0</v>
      </c>
      <c r="CH70" s="46"/>
      <c r="CI70" s="119"/>
      <c r="CJ70" s="33" t="s">
        <v>157</v>
      </c>
      <c r="CK70" s="33" t="s">
        <v>157</v>
      </c>
      <c r="CL70" s="33" t="s">
        <v>157</v>
      </c>
      <c r="CM70" s="33" t="s">
        <v>157</v>
      </c>
      <c r="CN70" s="34" t="s">
        <v>164</v>
      </c>
      <c r="CO70" s="34" t="s">
        <v>816</v>
      </c>
      <c r="CP70" s="118">
        <f>VLOOKUP(A70,'2018 Yes Tab'!A69:BR374,70,FALSE)</f>
        <v>22.5</v>
      </c>
      <c r="CQ70" s="47">
        <f t="shared" ref="CQ70:CQ126" si="24">CP70-CO70</f>
        <v>-1.5</v>
      </c>
      <c r="CR70" s="120">
        <f t="shared" ref="CR70:CR126" si="25">CQ70/CO70</f>
        <v>-6.25E-2</v>
      </c>
      <c r="CS70" s="34" t="s">
        <v>162</v>
      </c>
      <c r="CT70" s="34" t="s">
        <v>157</v>
      </c>
      <c r="CU70" s="118">
        <f>VLOOKUP(A70,'2018 Yes Tab'!A69:BT374,72,FALSE)</f>
        <v>0</v>
      </c>
      <c r="CV70" s="47"/>
      <c r="CW70" s="120"/>
      <c r="CX70" s="35" t="s">
        <v>157</v>
      </c>
      <c r="CY70" s="35" t="s">
        <v>157</v>
      </c>
      <c r="CZ70" s="35" t="s">
        <v>157</v>
      </c>
    </row>
    <row r="71" spans="1:104" ht="30" x14ac:dyDescent="0.25">
      <c r="A71" s="30" t="s">
        <v>3073</v>
      </c>
      <c r="B71" s="43">
        <f>VLOOKUP(A71,'2018 Yes Tab'!A$2:B$307,2,FALSE)</f>
        <v>461</v>
      </c>
      <c r="C71" s="43"/>
      <c r="D71" s="30" t="s">
        <v>3074</v>
      </c>
      <c r="E71" s="30" t="s">
        <v>3075</v>
      </c>
      <c r="F71" s="51">
        <f>VLOOKUP(A71,Population!A149:C1092,2,FALSE)</f>
        <v>461</v>
      </c>
      <c r="G71" s="30" t="s">
        <v>164</v>
      </c>
      <c r="H71" s="31" t="s">
        <v>3076</v>
      </c>
      <c r="I71" s="31" t="s">
        <v>164</v>
      </c>
      <c r="J71" s="31" t="s">
        <v>3077</v>
      </c>
      <c r="K71" s="110">
        <f>VLOOKUP(A71,'2018 Yes Tab'!A70:F375,6,FALSE)</f>
        <v>11.03</v>
      </c>
      <c r="L71" s="44">
        <f t="shared" si="17"/>
        <v>-1.7400000000000002</v>
      </c>
      <c r="M71" s="112">
        <f t="shared" si="18"/>
        <v>-0.13625685199686768</v>
      </c>
      <c r="N71" s="110" t="str">
        <f>VLOOKUP(A71,'2018 Yes Tab'!A70:G375,7,FALSE)</f>
        <v>Gallons</v>
      </c>
      <c r="O71" s="31" t="s">
        <v>233</v>
      </c>
      <c r="P71" s="31" t="s">
        <v>157</v>
      </c>
      <c r="Q71" s="31" t="s">
        <v>273</v>
      </c>
      <c r="R71" s="31" t="s">
        <v>3078</v>
      </c>
      <c r="S71" s="31" t="s">
        <v>3079</v>
      </c>
      <c r="T71" s="31" t="s">
        <v>3080</v>
      </c>
      <c r="U71" s="31" t="s">
        <v>157</v>
      </c>
      <c r="V71" s="31" t="s">
        <v>340</v>
      </c>
      <c r="W71" s="31" t="s">
        <v>164</v>
      </c>
      <c r="X71" s="31" t="s">
        <v>3077</v>
      </c>
      <c r="Y71" s="110">
        <f>VLOOKUP(A71,'2018 Yes Tab'!A70:P375,16,FALSE)</f>
        <v>11.03</v>
      </c>
      <c r="Z71" s="44">
        <f t="shared" si="19"/>
        <v>-1.7400000000000002</v>
      </c>
      <c r="AA71" s="112">
        <f t="shared" si="20"/>
        <v>-0.13625685199686768</v>
      </c>
      <c r="AB71" s="31" t="s">
        <v>233</v>
      </c>
      <c r="AC71" s="31" t="s">
        <v>157</v>
      </c>
      <c r="AD71" s="31" t="s">
        <v>273</v>
      </c>
      <c r="AE71" s="31" t="s">
        <v>3078</v>
      </c>
      <c r="AF71" s="31" t="s">
        <v>157</v>
      </c>
      <c r="AG71" s="31" t="s">
        <v>157</v>
      </c>
      <c r="AH71" s="31" t="s">
        <v>157</v>
      </c>
      <c r="AI71" s="31" t="s">
        <v>259</v>
      </c>
      <c r="AJ71" s="31" t="s">
        <v>157</v>
      </c>
      <c r="AK71" s="31" t="s">
        <v>157</v>
      </c>
      <c r="AL71" s="31" t="s">
        <v>157</v>
      </c>
      <c r="AM71" s="31" t="s">
        <v>157</v>
      </c>
      <c r="AN71" s="31" t="s">
        <v>157</v>
      </c>
      <c r="AO71" s="32" t="s">
        <v>3081</v>
      </c>
      <c r="AP71" s="32" t="s">
        <v>340</v>
      </c>
      <c r="AQ71" s="32" t="s">
        <v>1405</v>
      </c>
      <c r="AR71" s="32" t="s">
        <v>164</v>
      </c>
      <c r="AS71" s="32" t="s">
        <v>3082</v>
      </c>
      <c r="AT71" s="114">
        <f>VLOOKUP(A71,'2018 Yes Tab'!A70:AH375,34,FALSE)</f>
        <v>8.82</v>
      </c>
      <c r="AU71" s="45">
        <f t="shared" si="21"/>
        <v>-1.3900000000000006</v>
      </c>
      <c r="AV71" s="116">
        <f t="shared" si="22"/>
        <v>-0.13614103819784529</v>
      </c>
      <c r="AW71" s="32" t="s">
        <v>273</v>
      </c>
      <c r="AX71" s="32" t="s">
        <v>233</v>
      </c>
      <c r="AY71" s="32" t="s">
        <v>157</v>
      </c>
      <c r="AZ71" s="32" t="s">
        <v>3083</v>
      </c>
      <c r="BA71" s="32" t="s">
        <v>157</v>
      </c>
      <c r="BB71" s="32" t="s">
        <v>3082</v>
      </c>
      <c r="BC71" s="32" t="s">
        <v>157</v>
      </c>
      <c r="BD71" s="32" t="s">
        <v>259</v>
      </c>
      <c r="BE71" s="32" t="s">
        <v>157</v>
      </c>
      <c r="BF71" s="32" t="s">
        <v>157</v>
      </c>
      <c r="BG71" s="32" t="s">
        <v>157</v>
      </c>
      <c r="BH71" s="32" t="s">
        <v>157</v>
      </c>
      <c r="BI71" s="32" t="s">
        <v>157</v>
      </c>
      <c r="BJ71" s="32" t="s">
        <v>164</v>
      </c>
      <c r="BK71" s="32" t="s">
        <v>3082</v>
      </c>
      <c r="BL71" s="114">
        <f>VLOOKUP(A71,'2018 Yes Tab'!A70:AW375,49,FALSE)</f>
        <v>8.82</v>
      </c>
      <c r="BM71" s="45">
        <f t="shared" si="23"/>
        <v>-1.3900000000000006</v>
      </c>
      <c r="BN71" s="116">
        <f t="shared" ref="BN71:BN130" si="26">BM71/BK71</f>
        <v>-0.13614103819784529</v>
      </c>
      <c r="BO71" s="32" t="s">
        <v>273</v>
      </c>
      <c r="BP71" s="32" t="s">
        <v>233</v>
      </c>
      <c r="BQ71" s="32" t="s">
        <v>157</v>
      </c>
      <c r="BR71" s="32" t="s">
        <v>3083</v>
      </c>
      <c r="BS71" s="32" t="s">
        <v>157</v>
      </c>
      <c r="BT71" s="32" t="s">
        <v>3082</v>
      </c>
      <c r="BU71" s="32" t="s">
        <v>157</v>
      </c>
      <c r="BV71" s="32" t="s">
        <v>259</v>
      </c>
      <c r="BW71" s="32" t="s">
        <v>157</v>
      </c>
      <c r="BX71" s="32" t="s">
        <v>157</v>
      </c>
      <c r="BY71" s="32" t="s">
        <v>157</v>
      </c>
      <c r="BZ71" s="32" t="s">
        <v>157</v>
      </c>
      <c r="CA71" s="33" t="s">
        <v>164</v>
      </c>
      <c r="CB71" s="33" t="s">
        <v>556</v>
      </c>
      <c r="CC71" s="117">
        <f>VLOOKUP(A71,'2018 Yes Tab'!A70:BK375,63,FALSE)</f>
        <v>5</v>
      </c>
      <c r="CD71" s="46">
        <f t="shared" ref="CD71:CD130" si="27">CC71-CB71</f>
        <v>-3</v>
      </c>
      <c r="CE71" s="119">
        <f t="shared" ref="CE71:CE130" si="28">CD71/CB71</f>
        <v>-0.375</v>
      </c>
      <c r="CF71" s="33" t="s">
        <v>157</v>
      </c>
      <c r="CG71" s="117">
        <f>VLOOKUP(A71,'2018 Yes Tab'!A70:BL375,64,FALSE)</f>
        <v>5</v>
      </c>
      <c r="CH71" s="46"/>
      <c r="CI71" s="119"/>
      <c r="CJ71" s="33" t="s">
        <v>167</v>
      </c>
      <c r="CK71" s="33" t="s">
        <v>157</v>
      </c>
      <c r="CL71" s="33" t="s">
        <v>3084</v>
      </c>
      <c r="CM71" s="33" t="s">
        <v>157</v>
      </c>
      <c r="CN71" s="34" t="s">
        <v>162</v>
      </c>
      <c r="CO71" s="34" t="s">
        <v>157</v>
      </c>
      <c r="CP71" s="118">
        <f>VLOOKUP(A71,'2018 Yes Tab'!A70:BR375,70,FALSE)</f>
        <v>0</v>
      </c>
      <c r="CQ71" s="47"/>
      <c r="CR71" s="120"/>
      <c r="CS71" s="34" t="s">
        <v>162</v>
      </c>
      <c r="CT71" s="34" t="s">
        <v>157</v>
      </c>
      <c r="CU71" s="118">
        <f>VLOOKUP(A71,'2018 Yes Tab'!A70:BT375,72,FALSE)</f>
        <v>0</v>
      </c>
      <c r="CV71" s="47"/>
      <c r="CW71" s="120"/>
      <c r="CX71" s="35" t="s">
        <v>157</v>
      </c>
      <c r="CY71" s="35" t="s">
        <v>157</v>
      </c>
      <c r="CZ71" s="35" t="s">
        <v>157</v>
      </c>
    </row>
    <row r="72" spans="1:104" ht="45" x14ac:dyDescent="0.25">
      <c r="A72" s="30" t="s">
        <v>3073</v>
      </c>
      <c r="B72" s="43">
        <f>VLOOKUP(A72,'2018 Yes Tab'!A$2:B$307,2,FALSE)</f>
        <v>461</v>
      </c>
      <c r="C72" s="43"/>
      <c r="D72" s="30" t="s">
        <v>3074</v>
      </c>
      <c r="E72" s="30" t="s">
        <v>3075</v>
      </c>
      <c r="F72" s="51">
        <f>VLOOKUP(A72,Population!A150:C1093,2,FALSE)</f>
        <v>461</v>
      </c>
      <c r="G72" s="30" t="s">
        <v>164</v>
      </c>
      <c r="H72" s="31" t="s">
        <v>2283</v>
      </c>
      <c r="I72" s="31" t="s">
        <v>164</v>
      </c>
      <c r="J72" s="31" t="s">
        <v>3077</v>
      </c>
      <c r="K72" s="110">
        <f>VLOOKUP(A72,'2018 Yes Tab'!A71:F376,6,FALSE)</f>
        <v>11.03</v>
      </c>
      <c r="L72" s="44">
        <f t="shared" si="17"/>
        <v>-1.7400000000000002</v>
      </c>
      <c r="M72" s="112">
        <f t="shared" si="18"/>
        <v>-0.13625685199686768</v>
      </c>
      <c r="N72" s="110" t="str">
        <f>VLOOKUP(A72,'2018 Yes Tab'!A71:G376,7,FALSE)</f>
        <v>Gallons</v>
      </c>
      <c r="O72" s="31" t="s">
        <v>614</v>
      </c>
      <c r="P72" s="31" t="s">
        <v>157</v>
      </c>
      <c r="Q72" s="31" t="s">
        <v>273</v>
      </c>
      <c r="R72" s="31" t="s">
        <v>3078</v>
      </c>
      <c r="S72" s="31" t="s">
        <v>3079</v>
      </c>
      <c r="T72" s="31" t="s">
        <v>3080</v>
      </c>
      <c r="U72" s="31" t="s">
        <v>157</v>
      </c>
      <c r="V72" s="31" t="s">
        <v>959</v>
      </c>
      <c r="W72" s="31" t="s">
        <v>164</v>
      </c>
      <c r="X72" s="31" t="s">
        <v>3077</v>
      </c>
      <c r="Y72" s="110">
        <f>VLOOKUP(A72,'2018 Yes Tab'!A71:P376,16,FALSE)</f>
        <v>11.03</v>
      </c>
      <c r="Z72" s="44">
        <f t="shared" si="19"/>
        <v>-1.7400000000000002</v>
      </c>
      <c r="AA72" s="112">
        <f t="shared" si="20"/>
        <v>-0.13625685199686768</v>
      </c>
      <c r="AB72" s="31" t="s">
        <v>233</v>
      </c>
      <c r="AC72" s="31" t="s">
        <v>157</v>
      </c>
      <c r="AD72" s="31" t="s">
        <v>273</v>
      </c>
      <c r="AE72" s="31" t="s">
        <v>3078</v>
      </c>
      <c r="AF72" s="31" t="s">
        <v>4508</v>
      </c>
      <c r="AG72" s="31" t="s">
        <v>4509</v>
      </c>
      <c r="AH72" s="31" t="s">
        <v>157</v>
      </c>
      <c r="AI72" s="31" t="s">
        <v>259</v>
      </c>
      <c r="AJ72" s="31" t="s">
        <v>157</v>
      </c>
      <c r="AK72" s="31" t="s">
        <v>157</v>
      </c>
      <c r="AL72" s="31" t="s">
        <v>157</v>
      </c>
      <c r="AM72" s="31" t="s">
        <v>157</v>
      </c>
      <c r="AN72" s="31" t="s">
        <v>157</v>
      </c>
      <c r="AO72" s="32" t="s">
        <v>2147</v>
      </c>
      <c r="AP72" s="32" t="s">
        <v>344</v>
      </c>
      <c r="AQ72" s="32" t="s">
        <v>1405</v>
      </c>
      <c r="AR72" s="32" t="s">
        <v>164</v>
      </c>
      <c r="AS72" s="32" t="s">
        <v>3082</v>
      </c>
      <c r="AT72" s="114">
        <f>VLOOKUP(A72,'2018 Yes Tab'!A71:AH376,34,FALSE)</f>
        <v>8.82</v>
      </c>
      <c r="AU72" s="45">
        <f t="shared" si="21"/>
        <v>-1.3900000000000006</v>
      </c>
      <c r="AV72" s="116">
        <f t="shared" si="22"/>
        <v>-0.13614103819784529</v>
      </c>
      <c r="AW72" s="32" t="s">
        <v>273</v>
      </c>
      <c r="AX72" s="32" t="s">
        <v>233</v>
      </c>
      <c r="AY72" s="32" t="s">
        <v>157</v>
      </c>
      <c r="AZ72" s="32" t="s">
        <v>3083</v>
      </c>
      <c r="BA72" s="32" t="s">
        <v>157</v>
      </c>
      <c r="BB72" s="32" t="s">
        <v>3082</v>
      </c>
      <c r="BC72" s="32" t="s">
        <v>157</v>
      </c>
      <c r="BD72" s="32" t="s">
        <v>687</v>
      </c>
      <c r="BE72" s="32" t="s">
        <v>157</v>
      </c>
      <c r="BF72" s="32" t="s">
        <v>157</v>
      </c>
      <c r="BG72" s="32" t="s">
        <v>157</v>
      </c>
      <c r="BH72" s="32" t="s">
        <v>4510</v>
      </c>
      <c r="BI72" s="32" t="s">
        <v>4511</v>
      </c>
      <c r="BJ72" s="32" t="s">
        <v>164</v>
      </c>
      <c r="BK72" s="32" t="s">
        <v>3082</v>
      </c>
      <c r="BL72" s="114">
        <f>VLOOKUP(A72,'2018 Yes Tab'!A71:AW376,49,FALSE)</f>
        <v>8.82</v>
      </c>
      <c r="BM72" s="45">
        <f t="shared" si="23"/>
        <v>-1.3900000000000006</v>
      </c>
      <c r="BN72" s="116">
        <f t="shared" si="26"/>
        <v>-0.13614103819784529</v>
      </c>
      <c r="BO72" s="32" t="s">
        <v>273</v>
      </c>
      <c r="BP72" s="32" t="s">
        <v>233</v>
      </c>
      <c r="BQ72" s="32" t="s">
        <v>157</v>
      </c>
      <c r="BR72" s="32" t="s">
        <v>3083</v>
      </c>
      <c r="BS72" s="32" t="s">
        <v>157</v>
      </c>
      <c r="BT72" s="32" t="s">
        <v>3082</v>
      </c>
      <c r="BU72" s="32" t="s">
        <v>157</v>
      </c>
      <c r="BV72" s="32" t="s">
        <v>687</v>
      </c>
      <c r="BW72" s="32" t="s">
        <v>157</v>
      </c>
      <c r="BX72" s="32" t="s">
        <v>157</v>
      </c>
      <c r="BY72" s="32" t="s">
        <v>157</v>
      </c>
      <c r="BZ72" s="32" t="s">
        <v>4510</v>
      </c>
      <c r="CA72" s="33" t="s">
        <v>164</v>
      </c>
      <c r="CB72" s="33" t="s">
        <v>556</v>
      </c>
      <c r="CC72" s="117">
        <f>VLOOKUP(A72,'2018 Yes Tab'!A71:BK376,63,FALSE)</f>
        <v>5</v>
      </c>
      <c r="CD72" s="46">
        <f t="shared" si="27"/>
        <v>-3</v>
      </c>
      <c r="CE72" s="119">
        <f t="shared" si="28"/>
        <v>-0.375</v>
      </c>
      <c r="CF72" s="33" t="s">
        <v>556</v>
      </c>
      <c r="CG72" s="117">
        <f>VLOOKUP(A72,'2018 Yes Tab'!A71:BL376,64,FALSE)</f>
        <v>5</v>
      </c>
      <c r="CH72" s="46">
        <f t="shared" ref="CH72:CH130" si="29">CG72-CF72</f>
        <v>-3</v>
      </c>
      <c r="CI72" s="119">
        <f t="shared" ref="CI72:CI130" si="30">CH72/CF72</f>
        <v>-0.375</v>
      </c>
      <c r="CJ72" s="33" t="s">
        <v>167</v>
      </c>
      <c r="CK72" s="33" t="s">
        <v>157</v>
      </c>
      <c r="CL72" s="33" t="s">
        <v>3084</v>
      </c>
      <c r="CM72" s="33" t="s">
        <v>4512</v>
      </c>
      <c r="CN72" s="34" t="s">
        <v>164</v>
      </c>
      <c r="CO72" s="34"/>
      <c r="CP72" s="118"/>
      <c r="CQ72" s="47"/>
      <c r="CR72" s="120"/>
      <c r="CS72" s="34" t="s">
        <v>162</v>
      </c>
      <c r="CT72" s="34" t="s">
        <v>157</v>
      </c>
      <c r="CU72" s="118">
        <f>VLOOKUP(A72,'2018 Yes Tab'!A71:BT376,72,FALSE)</f>
        <v>0</v>
      </c>
      <c r="CV72" s="47"/>
      <c r="CW72" s="120"/>
      <c r="CX72" s="35" t="s">
        <v>162</v>
      </c>
      <c r="CY72" s="35" t="s">
        <v>162</v>
      </c>
      <c r="CZ72" s="35" t="s">
        <v>157</v>
      </c>
    </row>
    <row r="73" spans="1:104" ht="30" x14ac:dyDescent="0.25">
      <c r="A73" s="30" t="s">
        <v>3644</v>
      </c>
      <c r="B73" s="43">
        <f>VLOOKUP(A73,'2018 Yes Tab'!A$2:B$307,2,FALSE)</f>
        <v>866</v>
      </c>
      <c r="C73" s="43"/>
      <c r="D73" s="30" t="s">
        <v>3645</v>
      </c>
      <c r="E73" s="30" t="s">
        <v>3646</v>
      </c>
      <c r="F73" s="51">
        <f>VLOOKUP(A73,Population!A151:C1094,2,FALSE)</f>
        <v>866</v>
      </c>
      <c r="G73" s="30" t="s">
        <v>164</v>
      </c>
      <c r="H73" s="31" t="s">
        <v>3647</v>
      </c>
      <c r="I73" s="31" t="s">
        <v>164</v>
      </c>
      <c r="J73" s="31" t="s">
        <v>3648</v>
      </c>
      <c r="K73" s="110">
        <f>VLOOKUP(A73,'2018 Yes Tab'!A72:F377,6,FALSE)</f>
        <v>19</v>
      </c>
      <c r="L73" s="44">
        <f t="shared" si="17"/>
        <v>-3</v>
      </c>
      <c r="M73" s="112">
        <f t="shared" si="18"/>
        <v>-0.13636363636363635</v>
      </c>
      <c r="N73" s="110" t="str">
        <f>VLOOKUP(A73,'2018 Yes Tab'!A72:G377,7,FALSE)</f>
        <v>Other (please describe):</v>
      </c>
      <c r="O73" s="31" t="s">
        <v>233</v>
      </c>
      <c r="P73" s="31" t="s">
        <v>157</v>
      </c>
      <c r="Q73" s="31" t="s">
        <v>297</v>
      </c>
      <c r="R73" s="31" t="s">
        <v>3649</v>
      </c>
      <c r="S73" s="31" t="s">
        <v>157</v>
      </c>
      <c r="T73" s="31" t="s">
        <v>157</v>
      </c>
      <c r="U73" s="31" t="s">
        <v>157</v>
      </c>
      <c r="V73" s="31" t="s">
        <v>3647</v>
      </c>
      <c r="W73" s="31" t="s">
        <v>164</v>
      </c>
      <c r="X73" s="31" t="s">
        <v>831</v>
      </c>
      <c r="Y73" s="110">
        <f>VLOOKUP(A73,'2018 Yes Tab'!A72:P377,16,FALSE)</f>
        <v>19</v>
      </c>
      <c r="Z73" s="44">
        <f t="shared" si="19"/>
        <v>-3</v>
      </c>
      <c r="AA73" s="112">
        <f t="shared" si="20"/>
        <v>-0.13636363636363635</v>
      </c>
      <c r="AB73" s="31" t="s">
        <v>233</v>
      </c>
      <c r="AC73" s="31" t="s">
        <v>157</v>
      </c>
      <c r="AD73" s="31" t="s">
        <v>297</v>
      </c>
      <c r="AE73" s="31" t="s">
        <v>3649</v>
      </c>
      <c r="AF73" s="31" t="s">
        <v>157</v>
      </c>
      <c r="AG73" s="31" t="s">
        <v>157</v>
      </c>
      <c r="AH73" s="31" t="s">
        <v>157</v>
      </c>
      <c r="AI73" s="31" t="s">
        <v>259</v>
      </c>
      <c r="AJ73" s="31" t="s">
        <v>157</v>
      </c>
      <c r="AK73" s="31" t="s">
        <v>157</v>
      </c>
      <c r="AL73" s="31" t="s">
        <v>157</v>
      </c>
      <c r="AM73" s="31" t="s">
        <v>157</v>
      </c>
      <c r="AN73" s="31" t="s">
        <v>157</v>
      </c>
      <c r="AO73" s="32" t="s">
        <v>3650</v>
      </c>
      <c r="AP73" s="32" t="s">
        <v>1273</v>
      </c>
      <c r="AQ73" s="32" t="s">
        <v>831</v>
      </c>
      <c r="AR73" s="32" t="s">
        <v>164</v>
      </c>
      <c r="AS73" s="32" t="s">
        <v>831</v>
      </c>
      <c r="AT73" s="114">
        <f>VLOOKUP(A73,'2018 Yes Tab'!A72:AH377,34,FALSE)</f>
        <v>19</v>
      </c>
      <c r="AU73" s="45">
        <f t="shared" si="21"/>
        <v>-3</v>
      </c>
      <c r="AV73" s="116">
        <f t="shared" si="22"/>
        <v>-0.13636363636363635</v>
      </c>
      <c r="AW73" s="32" t="s">
        <v>2867</v>
      </c>
      <c r="AX73" s="32" t="s">
        <v>167</v>
      </c>
      <c r="AY73" s="32" t="s">
        <v>3651</v>
      </c>
      <c r="AZ73" s="32" t="s">
        <v>157</v>
      </c>
      <c r="BA73" s="32" t="s">
        <v>157</v>
      </c>
      <c r="BB73" s="32" t="s">
        <v>157</v>
      </c>
      <c r="BC73" s="32" t="s">
        <v>157</v>
      </c>
      <c r="BD73" s="32" t="s">
        <v>259</v>
      </c>
      <c r="BE73" s="32" t="s">
        <v>157</v>
      </c>
      <c r="BF73" s="32" t="s">
        <v>157</v>
      </c>
      <c r="BG73" s="32" t="s">
        <v>157</v>
      </c>
      <c r="BH73" s="32" t="s">
        <v>157</v>
      </c>
      <c r="BI73" s="32" t="s">
        <v>831</v>
      </c>
      <c r="BJ73" s="32" t="s">
        <v>164</v>
      </c>
      <c r="BK73" s="32" t="s">
        <v>831</v>
      </c>
      <c r="BL73" s="114">
        <f>VLOOKUP(A73,'2018 Yes Tab'!A72:AW377,49,FALSE)</f>
        <v>19</v>
      </c>
      <c r="BM73" s="45">
        <f t="shared" si="23"/>
        <v>-3</v>
      </c>
      <c r="BN73" s="116">
        <f t="shared" si="26"/>
        <v>-0.13636363636363635</v>
      </c>
      <c r="BO73" s="32" t="s">
        <v>2867</v>
      </c>
      <c r="BP73" s="32" t="s">
        <v>157</v>
      </c>
      <c r="BQ73" s="32" t="s">
        <v>157</v>
      </c>
      <c r="BR73" s="32" t="s">
        <v>157</v>
      </c>
      <c r="BS73" s="32" t="s">
        <v>157</v>
      </c>
      <c r="BT73" s="32" t="s">
        <v>157</v>
      </c>
      <c r="BU73" s="32" t="s">
        <v>157</v>
      </c>
      <c r="BV73" s="32" t="s">
        <v>259</v>
      </c>
      <c r="BW73" s="32" t="s">
        <v>157</v>
      </c>
      <c r="BX73" s="32" t="s">
        <v>157</v>
      </c>
      <c r="BY73" s="32" t="s">
        <v>157</v>
      </c>
      <c r="BZ73" s="32" t="s">
        <v>157</v>
      </c>
      <c r="CA73" s="33" t="s">
        <v>162</v>
      </c>
      <c r="CB73" s="33" t="s">
        <v>157</v>
      </c>
      <c r="CC73" s="117">
        <f>VLOOKUP(A73,'2018 Yes Tab'!A72:BK377,63,FALSE)</f>
        <v>0</v>
      </c>
      <c r="CD73" s="46"/>
      <c r="CE73" s="119"/>
      <c r="CF73" s="33" t="s">
        <v>157</v>
      </c>
      <c r="CG73" s="117">
        <f>VLOOKUP(A73,'2018 Yes Tab'!A72:BL377,64,FALSE)</f>
        <v>0</v>
      </c>
      <c r="CH73" s="46"/>
      <c r="CI73" s="119"/>
      <c r="CJ73" s="33" t="s">
        <v>157</v>
      </c>
      <c r="CK73" s="33" t="s">
        <v>157</v>
      </c>
      <c r="CL73" s="33" t="s">
        <v>157</v>
      </c>
      <c r="CM73" s="33" t="s">
        <v>157</v>
      </c>
      <c r="CN73" s="34" t="s">
        <v>162</v>
      </c>
      <c r="CO73" s="34" t="s">
        <v>157</v>
      </c>
      <c r="CP73" s="118">
        <f>VLOOKUP(A73,'2018 Yes Tab'!A72:BR377,70,FALSE)</f>
        <v>0</v>
      </c>
      <c r="CQ73" s="47"/>
      <c r="CR73" s="120"/>
      <c r="CS73" s="34" t="s">
        <v>164</v>
      </c>
      <c r="CT73" s="34" t="s">
        <v>177</v>
      </c>
      <c r="CU73" s="118">
        <f>VLOOKUP(A73,'2018 Yes Tab'!A72:BT377,72,FALSE)</f>
        <v>1</v>
      </c>
      <c r="CV73" s="47">
        <f t="shared" ref="CV73:CV125" si="31">CU73-CT73</f>
        <v>0</v>
      </c>
      <c r="CW73" s="120">
        <f t="shared" ref="CW73:CW125" si="32">CV73/CT73</f>
        <v>0</v>
      </c>
      <c r="CX73" s="35" t="s">
        <v>157</v>
      </c>
      <c r="CY73" s="35" t="s">
        <v>157</v>
      </c>
      <c r="CZ73" s="35" t="s">
        <v>157</v>
      </c>
    </row>
    <row r="74" spans="1:104" ht="90" x14ac:dyDescent="0.25">
      <c r="A74" s="30" t="s">
        <v>4169</v>
      </c>
      <c r="B74" s="43">
        <f>VLOOKUP(A74,'2018 Yes Tab'!A$2:B$307,2,FALSE)</f>
        <v>507</v>
      </c>
      <c r="C74" s="43"/>
      <c r="D74" s="30" t="s">
        <v>4170</v>
      </c>
      <c r="E74" s="30" t="s">
        <v>4171</v>
      </c>
      <c r="F74" s="51">
        <f>VLOOKUP(A74,Population!A152:C1095,2,FALSE)</f>
        <v>507</v>
      </c>
      <c r="G74" s="30" t="s">
        <v>164</v>
      </c>
      <c r="H74" s="31" t="s">
        <v>3442</v>
      </c>
      <c r="I74" s="31" t="s">
        <v>164</v>
      </c>
      <c r="J74" s="31" t="s">
        <v>4172</v>
      </c>
      <c r="K74" s="110">
        <f>VLOOKUP(A74,'2018 Yes Tab'!A73:F378,6,FALSE)</f>
        <v>15</v>
      </c>
      <c r="L74" s="44">
        <f t="shared" si="17"/>
        <v>-0.91999999999999993</v>
      </c>
      <c r="M74" s="112">
        <f t="shared" si="18"/>
        <v>-5.7788944723618084E-2</v>
      </c>
      <c r="N74" s="110" t="str">
        <f>VLOOKUP(A74,'2018 Yes Tab'!A73:G378,7,FALSE)</f>
        <v>Gallons</v>
      </c>
      <c r="O74" s="31" t="s">
        <v>233</v>
      </c>
      <c r="P74" s="31" t="s">
        <v>157</v>
      </c>
      <c r="Q74" s="31" t="s">
        <v>503</v>
      </c>
      <c r="R74" s="31" t="s">
        <v>157</v>
      </c>
      <c r="S74" s="31" t="s">
        <v>470</v>
      </c>
      <c r="T74" s="31" t="s">
        <v>762</v>
      </c>
      <c r="U74" s="31" t="s">
        <v>157</v>
      </c>
      <c r="V74" s="31" t="s">
        <v>157</v>
      </c>
      <c r="W74" s="31" t="s">
        <v>164</v>
      </c>
      <c r="X74" s="31" t="s">
        <v>4172</v>
      </c>
      <c r="Y74" s="110">
        <f>VLOOKUP(A74,'2018 Yes Tab'!A73:P378,16,FALSE)</f>
        <v>15</v>
      </c>
      <c r="Z74" s="44">
        <f t="shared" si="19"/>
        <v>-0.91999999999999993</v>
      </c>
      <c r="AA74" s="112">
        <f t="shared" si="20"/>
        <v>-5.7788944723618084E-2</v>
      </c>
      <c r="AB74" s="31" t="s">
        <v>233</v>
      </c>
      <c r="AC74" s="31" t="s">
        <v>157</v>
      </c>
      <c r="AD74" s="31" t="s">
        <v>503</v>
      </c>
      <c r="AE74" s="31" t="s">
        <v>157</v>
      </c>
      <c r="AF74" s="31" t="s">
        <v>264</v>
      </c>
      <c r="AG74" s="31" t="s">
        <v>264</v>
      </c>
      <c r="AH74" s="31" t="s">
        <v>157</v>
      </c>
      <c r="AI74" s="31" t="s">
        <v>865</v>
      </c>
      <c r="AJ74" s="31" t="s">
        <v>157</v>
      </c>
      <c r="AK74" s="31" t="s">
        <v>157</v>
      </c>
      <c r="AL74" s="31" t="s">
        <v>157</v>
      </c>
      <c r="AM74" s="31" t="s">
        <v>157</v>
      </c>
      <c r="AN74" s="31" t="s">
        <v>4173</v>
      </c>
      <c r="AO74" s="32" t="s">
        <v>3442</v>
      </c>
      <c r="AP74" s="32" t="s">
        <v>157</v>
      </c>
      <c r="AQ74" s="32" t="s">
        <v>157</v>
      </c>
      <c r="AR74" s="32" t="s">
        <v>164</v>
      </c>
      <c r="AS74" s="32"/>
      <c r="AT74" s="114"/>
      <c r="AU74" s="45">
        <f t="shared" si="21"/>
        <v>0</v>
      </c>
      <c r="AV74" s="116"/>
      <c r="AW74" s="32" t="s">
        <v>503</v>
      </c>
      <c r="AX74" s="32" t="s">
        <v>233</v>
      </c>
      <c r="AY74" s="32" t="s">
        <v>157</v>
      </c>
      <c r="AZ74" s="32" t="s">
        <v>157</v>
      </c>
      <c r="BA74" s="32" t="s">
        <v>157</v>
      </c>
      <c r="BB74" s="32" t="s">
        <v>157</v>
      </c>
      <c r="BC74" s="32" t="s">
        <v>157</v>
      </c>
      <c r="BD74" s="32" t="s">
        <v>814</v>
      </c>
      <c r="BE74" s="32" t="s">
        <v>157</v>
      </c>
      <c r="BF74" s="32" t="s">
        <v>157</v>
      </c>
      <c r="BG74" s="32" t="s">
        <v>4174</v>
      </c>
      <c r="BH74" s="32" t="s">
        <v>157</v>
      </c>
      <c r="BI74" s="32" t="s">
        <v>157</v>
      </c>
      <c r="BJ74" s="32" t="s">
        <v>164</v>
      </c>
      <c r="BK74" s="32"/>
      <c r="BL74" s="114"/>
      <c r="BM74" s="45">
        <f t="shared" si="23"/>
        <v>0</v>
      </c>
      <c r="BN74" s="116"/>
      <c r="BO74" s="32" t="s">
        <v>503</v>
      </c>
      <c r="BP74" s="32" t="s">
        <v>233</v>
      </c>
      <c r="BQ74" s="32" t="s">
        <v>157</v>
      </c>
      <c r="BR74" s="32" t="s">
        <v>157</v>
      </c>
      <c r="BS74" s="32" t="s">
        <v>157</v>
      </c>
      <c r="BT74" s="32" t="s">
        <v>157</v>
      </c>
      <c r="BU74" s="32" t="s">
        <v>157</v>
      </c>
      <c r="BV74" s="32" t="s">
        <v>259</v>
      </c>
      <c r="BW74" s="32" t="s">
        <v>157</v>
      </c>
      <c r="BX74" s="32" t="s">
        <v>157</v>
      </c>
      <c r="BY74" s="32" t="s">
        <v>157</v>
      </c>
      <c r="BZ74" s="32" t="s">
        <v>157</v>
      </c>
      <c r="CA74" s="33" t="s">
        <v>164</v>
      </c>
      <c r="CB74" s="33"/>
      <c r="CC74" s="117"/>
      <c r="CD74" s="46"/>
      <c r="CE74" s="119"/>
      <c r="CF74" s="33" t="s">
        <v>4175</v>
      </c>
      <c r="CG74" s="117">
        <f>VLOOKUP(A74,'2018 Yes Tab'!A73:BL378,64,FALSE)</f>
        <v>0</v>
      </c>
      <c r="CH74" s="46"/>
      <c r="CI74" s="119"/>
      <c r="CJ74" s="33" t="s">
        <v>167</v>
      </c>
      <c r="CK74" s="33" t="s">
        <v>157</v>
      </c>
      <c r="CL74" s="33" t="s">
        <v>4176</v>
      </c>
      <c r="CM74" s="33" t="s">
        <v>4177</v>
      </c>
      <c r="CN74" s="34" t="s">
        <v>164</v>
      </c>
      <c r="CO74" s="34" t="s">
        <v>4178</v>
      </c>
      <c r="CP74" s="118">
        <f>VLOOKUP(A74,'2018 Yes Tab'!A73:BR378,70,FALSE)</f>
        <v>15</v>
      </c>
      <c r="CQ74" s="47">
        <f t="shared" si="24"/>
        <v>-1.9499999999999993</v>
      </c>
      <c r="CR74" s="120">
        <f t="shared" si="25"/>
        <v>-0.11504424778761058</v>
      </c>
      <c r="CS74" s="34" t="s">
        <v>162</v>
      </c>
      <c r="CT74" s="34" t="s">
        <v>157</v>
      </c>
      <c r="CU74" s="118">
        <f>VLOOKUP(A74,'2018 Yes Tab'!A73:BT378,72,FALSE)</f>
        <v>0</v>
      </c>
      <c r="CV74" s="47"/>
      <c r="CW74" s="120"/>
      <c r="CX74" s="35" t="s">
        <v>580</v>
      </c>
      <c r="CY74" s="35" t="s">
        <v>157</v>
      </c>
      <c r="CZ74" s="35" t="s">
        <v>157</v>
      </c>
    </row>
    <row r="75" spans="1:104" ht="150" x14ac:dyDescent="0.25">
      <c r="A75" s="30" t="s">
        <v>452</v>
      </c>
      <c r="B75" s="43">
        <f>VLOOKUP(A75,'2018 Yes Tab'!A$2:B$307,2,FALSE)</f>
        <v>239</v>
      </c>
      <c r="C75" s="43"/>
      <c r="D75" s="30" t="s">
        <v>453</v>
      </c>
      <c r="E75" s="30" t="s">
        <v>454</v>
      </c>
      <c r="F75" s="51">
        <f>VLOOKUP(A75,Population!A153:C1096,2,FALSE)</f>
        <v>239</v>
      </c>
      <c r="G75" s="30" t="s">
        <v>164</v>
      </c>
      <c r="H75" s="31" t="s">
        <v>455</v>
      </c>
      <c r="I75" s="31" t="s">
        <v>164</v>
      </c>
      <c r="J75" s="31" t="s">
        <v>456</v>
      </c>
      <c r="K75" s="110">
        <f>VLOOKUP(A75,'2018 Yes Tab'!A74:F379,6,FALSE)</f>
        <v>19.5</v>
      </c>
      <c r="L75" s="44">
        <f t="shared" si="17"/>
        <v>0</v>
      </c>
      <c r="M75" s="112">
        <f t="shared" si="18"/>
        <v>0</v>
      </c>
      <c r="N75" s="110" t="str">
        <f>VLOOKUP(A75,'2018 Yes Tab'!A74:G379,7,FALSE)</f>
        <v>Gallons</v>
      </c>
      <c r="O75" s="31" t="s">
        <v>233</v>
      </c>
      <c r="P75" s="31" t="s">
        <v>157</v>
      </c>
      <c r="Q75" s="31" t="s">
        <v>273</v>
      </c>
      <c r="R75" s="31" t="s">
        <v>457</v>
      </c>
      <c r="S75" s="31" t="s">
        <v>458</v>
      </c>
      <c r="T75" s="31" t="s">
        <v>459</v>
      </c>
      <c r="U75" s="31" t="s">
        <v>157</v>
      </c>
      <c r="V75" s="31" t="s">
        <v>261</v>
      </c>
      <c r="W75" s="31" t="s">
        <v>164</v>
      </c>
      <c r="X75" s="31" t="s">
        <v>456</v>
      </c>
      <c r="Y75" s="110">
        <f>VLOOKUP(A75,'2018 Yes Tab'!A74:P379,16,FALSE)</f>
        <v>19.5</v>
      </c>
      <c r="Z75" s="44">
        <f t="shared" si="19"/>
        <v>0</v>
      </c>
      <c r="AA75" s="112">
        <f t="shared" si="20"/>
        <v>0</v>
      </c>
      <c r="AB75" s="31" t="s">
        <v>233</v>
      </c>
      <c r="AC75" s="31" t="s">
        <v>157</v>
      </c>
      <c r="AD75" s="31" t="s">
        <v>273</v>
      </c>
      <c r="AE75" s="31" t="s">
        <v>460</v>
      </c>
      <c r="AF75" s="31" t="s">
        <v>461</v>
      </c>
      <c r="AG75" s="31" t="s">
        <v>264</v>
      </c>
      <c r="AH75" s="31" t="s">
        <v>157</v>
      </c>
      <c r="AI75" s="31" t="s">
        <v>259</v>
      </c>
      <c r="AJ75" s="31" t="s">
        <v>157</v>
      </c>
      <c r="AK75" s="31" t="s">
        <v>157</v>
      </c>
      <c r="AL75" s="31" t="s">
        <v>157</v>
      </c>
      <c r="AM75" s="31" t="s">
        <v>157</v>
      </c>
      <c r="AN75" s="31" t="s">
        <v>264</v>
      </c>
      <c r="AO75" s="32" t="s">
        <v>462</v>
      </c>
      <c r="AP75" s="32" t="s">
        <v>263</v>
      </c>
      <c r="AQ75" s="32" t="s">
        <v>463</v>
      </c>
      <c r="AR75" s="32" t="s">
        <v>164</v>
      </c>
      <c r="AS75" s="32" t="s">
        <v>464</v>
      </c>
      <c r="AT75" s="114">
        <f>VLOOKUP(A75,'2018 Yes Tab'!A74:AH379,34,FALSE)</f>
        <v>34</v>
      </c>
      <c r="AU75" s="45">
        <f t="shared" si="21"/>
        <v>0</v>
      </c>
      <c r="AV75" s="116">
        <f t="shared" si="22"/>
        <v>0</v>
      </c>
      <c r="AW75" s="32" t="s">
        <v>273</v>
      </c>
      <c r="AX75" s="32" t="s">
        <v>233</v>
      </c>
      <c r="AY75" s="32" t="s">
        <v>157</v>
      </c>
      <c r="AZ75" s="32" t="s">
        <v>465</v>
      </c>
      <c r="BA75" s="32" t="s">
        <v>157</v>
      </c>
      <c r="BB75" s="32" t="s">
        <v>466</v>
      </c>
      <c r="BC75" s="32" t="s">
        <v>157</v>
      </c>
      <c r="BD75" s="32" t="s">
        <v>359</v>
      </c>
      <c r="BE75" s="32" t="s">
        <v>157</v>
      </c>
      <c r="BF75" s="32" t="s">
        <v>157</v>
      </c>
      <c r="BG75" s="32" t="s">
        <v>467</v>
      </c>
      <c r="BH75" s="32" t="s">
        <v>157</v>
      </c>
      <c r="BI75" s="32" t="s">
        <v>468</v>
      </c>
      <c r="BJ75" s="32" t="s">
        <v>164</v>
      </c>
      <c r="BK75" s="32" t="s">
        <v>468</v>
      </c>
      <c r="BL75" s="114">
        <f>VLOOKUP(A75,'2018 Yes Tab'!A74:AW379,49,FALSE)</f>
        <v>34</v>
      </c>
      <c r="BM75" s="45">
        <f t="shared" si="23"/>
        <v>0</v>
      </c>
      <c r="BN75" s="116">
        <f t="shared" si="26"/>
        <v>0</v>
      </c>
      <c r="BO75" s="32" t="s">
        <v>469</v>
      </c>
      <c r="BP75" s="32" t="s">
        <v>233</v>
      </c>
      <c r="BQ75" s="32" t="s">
        <v>157</v>
      </c>
      <c r="BR75" s="32" t="s">
        <v>470</v>
      </c>
      <c r="BS75" s="32" t="s">
        <v>157</v>
      </c>
      <c r="BT75" s="32" t="s">
        <v>466</v>
      </c>
      <c r="BU75" s="32" t="s">
        <v>157</v>
      </c>
      <c r="BV75" s="32" t="s">
        <v>359</v>
      </c>
      <c r="BW75" s="32" t="s">
        <v>157</v>
      </c>
      <c r="BX75" s="32" t="s">
        <v>157</v>
      </c>
      <c r="BY75" s="32" t="s">
        <v>467</v>
      </c>
      <c r="BZ75" s="32" t="s">
        <v>157</v>
      </c>
      <c r="CA75" s="33" t="s">
        <v>162</v>
      </c>
      <c r="CB75" s="33" t="s">
        <v>157</v>
      </c>
      <c r="CC75" s="117">
        <f>VLOOKUP(A75,'2018 Yes Tab'!A74:BK379,63,FALSE)</f>
        <v>0</v>
      </c>
      <c r="CD75" s="46"/>
      <c r="CE75" s="119"/>
      <c r="CF75" s="33" t="s">
        <v>157</v>
      </c>
      <c r="CG75" s="117">
        <f>VLOOKUP(A75,'2018 Yes Tab'!A74:BL379,64,FALSE)</f>
        <v>0</v>
      </c>
      <c r="CH75" s="46"/>
      <c r="CI75" s="119"/>
      <c r="CJ75" s="33" t="s">
        <v>157</v>
      </c>
      <c r="CK75" s="33" t="s">
        <v>157</v>
      </c>
      <c r="CL75" s="33" t="s">
        <v>157</v>
      </c>
      <c r="CM75" s="33" t="s">
        <v>157</v>
      </c>
      <c r="CN75" s="34" t="s">
        <v>162</v>
      </c>
      <c r="CO75" s="34" t="s">
        <v>157</v>
      </c>
      <c r="CP75" s="118">
        <f>VLOOKUP(A75,'2018 Yes Tab'!A74:BR379,70,FALSE)</f>
        <v>0</v>
      </c>
      <c r="CQ75" s="47"/>
      <c r="CR75" s="120"/>
      <c r="CS75" s="34" t="s">
        <v>162</v>
      </c>
      <c r="CT75" s="34" t="s">
        <v>157</v>
      </c>
      <c r="CU75" s="118">
        <f>VLOOKUP(A75,'2018 Yes Tab'!A74:BT379,72,FALSE)</f>
        <v>0</v>
      </c>
      <c r="CV75" s="47"/>
      <c r="CW75" s="120"/>
      <c r="CX75" s="35" t="s">
        <v>471</v>
      </c>
      <c r="CY75" s="35" t="s">
        <v>472</v>
      </c>
      <c r="CZ75" s="35" t="s">
        <v>157</v>
      </c>
    </row>
    <row r="76" spans="1:104" ht="45" x14ac:dyDescent="0.25">
      <c r="A76" s="30" t="s">
        <v>5953</v>
      </c>
      <c r="B76" s="43">
        <f>VLOOKUP(A76,'2018 Yes Tab'!A$2:B$307,2,FALSE)</f>
        <v>9826</v>
      </c>
      <c r="C76" s="43"/>
      <c r="D76" s="30" t="s">
        <v>1441</v>
      </c>
      <c r="E76" s="30" t="s">
        <v>1442</v>
      </c>
      <c r="F76" s="51">
        <f>VLOOKUP(A76,Population!A154:C1097,2,FALSE)</f>
        <v>9826</v>
      </c>
      <c r="G76" s="30" t="s">
        <v>164</v>
      </c>
      <c r="H76" s="31" t="s">
        <v>1443</v>
      </c>
      <c r="I76" s="31" t="s">
        <v>164</v>
      </c>
      <c r="J76" s="31" t="s">
        <v>1444</v>
      </c>
      <c r="K76" s="110">
        <f>VLOOKUP(A76,'2018 Yes Tab'!A75:F380,6,FALSE)</f>
        <v>13</v>
      </c>
      <c r="L76" s="44">
        <f t="shared" si="17"/>
        <v>-0.65000000000000036</v>
      </c>
      <c r="M76" s="112">
        <f t="shared" si="18"/>
        <v>-4.7619047619047644E-2</v>
      </c>
      <c r="N76" s="110" t="str">
        <f>VLOOKUP(A76,'2018 Yes Tab'!A75:G380,7,FALSE)</f>
        <v>Gallons</v>
      </c>
      <c r="O76" s="31" t="s">
        <v>233</v>
      </c>
      <c r="P76" s="31" t="s">
        <v>157</v>
      </c>
      <c r="Q76" s="31" t="s">
        <v>503</v>
      </c>
      <c r="R76" s="31" t="s">
        <v>1445</v>
      </c>
      <c r="S76" s="31" t="s">
        <v>1446</v>
      </c>
      <c r="T76" s="31" t="s">
        <v>1447</v>
      </c>
      <c r="U76" s="31" t="s">
        <v>157</v>
      </c>
      <c r="V76" s="31" t="s">
        <v>1448</v>
      </c>
      <c r="W76" s="31" t="s">
        <v>164</v>
      </c>
      <c r="X76" s="31" t="s">
        <v>1444</v>
      </c>
      <c r="Y76" s="110">
        <f>VLOOKUP(A76,'2018 Yes Tab'!A75:P380,16,FALSE)</f>
        <v>13</v>
      </c>
      <c r="Z76" s="44">
        <f t="shared" si="19"/>
        <v>-0.65000000000000036</v>
      </c>
      <c r="AA76" s="112">
        <f t="shared" si="20"/>
        <v>-4.7619047619047644E-2</v>
      </c>
      <c r="AB76" s="31" t="s">
        <v>233</v>
      </c>
      <c r="AC76" s="31" t="s">
        <v>157</v>
      </c>
      <c r="AD76" s="31" t="s">
        <v>503</v>
      </c>
      <c r="AE76" s="31" t="s">
        <v>1449</v>
      </c>
      <c r="AF76" s="31" t="s">
        <v>1450</v>
      </c>
      <c r="AG76" s="31" t="s">
        <v>1451</v>
      </c>
      <c r="AH76" s="31" t="s">
        <v>157</v>
      </c>
      <c r="AI76" s="31" t="s">
        <v>259</v>
      </c>
      <c r="AJ76" s="31" t="s">
        <v>157</v>
      </c>
      <c r="AK76" s="31" t="s">
        <v>157</v>
      </c>
      <c r="AL76" s="31" t="s">
        <v>157</v>
      </c>
      <c r="AM76" s="31" t="s">
        <v>157</v>
      </c>
      <c r="AN76" s="31" t="s">
        <v>157</v>
      </c>
      <c r="AO76" s="32" t="s">
        <v>395</v>
      </c>
      <c r="AP76" s="32" t="s">
        <v>1452</v>
      </c>
      <c r="AQ76" s="32" t="s">
        <v>762</v>
      </c>
      <c r="AR76" s="32" t="s">
        <v>164</v>
      </c>
      <c r="AS76" s="32" t="s">
        <v>1453</v>
      </c>
      <c r="AT76" s="114">
        <f>VLOOKUP(A76,'2018 Yes Tab'!A75:AH380,34,FALSE)</f>
        <v>7.72</v>
      </c>
      <c r="AU76" s="45">
        <f t="shared" si="21"/>
        <v>-0.38999999999999968</v>
      </c>
      <c r="AV76" s="116">
        <f t="shared" si="22"/>
        <v>-4.8088779284833502E-2</v>
      </c>
      <c r="AW76" s="32" t="s">
        <v>340</v>
      </c>
      <c r="AX76" s="32" t="s">
        <v>233</v>
      </c>
      <c r="AY76" s="32" t="s">
        <v>157</v>
      </c>
      <c r="AZ76" s="32" t="s">
        <v>1454</v>
      </c>
      <c r="BA76" s="32" t="s">
        <v>1455</v>
      </c>
      <c r="BB76" s="32" t="s">
        <v>1456</v>
      </c>
      <c r="BC76" s="32" t="s">
        <v>157</v>
      </c>
      <c r="BD76" s="32" t="s">
        <v>259</v>
      </c>
      <c r="BE76" s="32" t="s">
        <v>157</v>
      </c>
      <c r="BF76" s="32" t="s">
        <v>157</v>
      </c>
      <c r="BG76" s="32" t="s">
        <v>157</v>
      </c>
      <c r="BH76" s="32" t="s">
        <v>157</v>
      </c>
      <c r="BI76" s="32" t="s">
        <v>1457</v>
      </c>
      <c r="BJ76" s="32" t="s">
        <v>164</v>
      </c>
      <c r="BK76" s="32" t="s">
        <v>1458</v>
      </c>
      <c r="BL76" s="114">
        <f>VLOOKUP(A76,'2018 Yes Tab'!A75:AW380,49,FALSE)</f>
        <v>7.72</v>
      </c>
      <c r="BM76" s="45">
        <f t="shared" si="23"/>
        <v>-72.28</v>
      </c>
      <c r="BN76" s="116">
        <f t="shared" si="26"/>
        <v>-0.90349999999999997</v>
      </c>
      <c r="BO76" s="32" t="s">
        <v>340</v>
      </c>
      <c r="BP76" s="32" t="s">
        <v>157</v>
      </c>
      <c r="BQ76" s="32" t="s">
        <v>157</v>
      </c>
      <c r="BR76" s="32" t="s">
        <v>1459</v>
      </c>
      <c r="BS76" s="32" t="s">
        <v>1460</v>
      </c>
      <c r="BT76" s="32" t="s">
        <v>1456</v>
      </c>
      <c r="BU76" s="32" t="s">
        <v>157</v>
      </c>
      <c r="BV76" s="32" t="s">
        <v>259</v>
      </c>
      <c r="BW76" s="32" t="s">
        <v>157</v>
      </c>
      <c r="BX76" s="32" t="s">
        <v>157</v>
      </c>
      <c r="BY76" s="32" t="s">
        <v>157</v>
      </c>
      <c r="BZ76" s="32" t="s">
        <v>157</v>
      </c>
      <c r="CA76" s="33" t="s">
        <v>164</v>
      </c>
      <c r="CB76" s="33" t="s">
        <v>245</v>
      </c>
      <c r="CC76" s="117">
        <f>VLOOKUP(A76,'2018 Yes Tab'!A75:BK380,63,FALSE)</f>
        <v>4</v>
      </c>
      <c r="CD76" s="46">
        <f t="shared" si="27"/>
        <v>0</v>
      </c>
      <c r="CE76" s="119">
        <f t="shared" si="28"/>
        <v>0</v>
      </c>
      <c r="CF76" s="33" t="s">
        <v>1461</v>
      </c>
      <c r="CG76" s="117">
        <f>VLOOKUP(A76,'2018 Yes Tab'!A75:BL380,64,FALSE)</f>
        <v>7</v>
      </c>
      <c r="CH76" s="46">
        <f t="shared" si="29"/>
        <v>0</v>
      </c>
      <c r="CI76" s="119">
        <f t="shared" si="30"/>
        <v>0</v>
      </c>
      <c r="CJ76" s="33" t="s">
        <v>167</v>
      </c>
      <c r="CK76" s="33" t="s">
        <v>157</v>
      </c>
      <c r="CL76" s="33" t="s">
        <v>1462</v>
      </c>
      <c r="CM76" s="33" t="s">
        <v>157</v>
      </c>
      <c r="CN76" s="34" t="s">
        <v>162</v>
      </c>
      <c r="CO76" s="34" t="s">
        <v>157</v>
      </c>
      <c r="CP76" s="118">
        <f>VLOOKUP(A76,'2018 Yes Tab'!A75:BR380,70,FALSE)</f>
        <v>11</v>
      </c>
      <c r="CQ76" s="47"/>
      <c r="CR76" s="120"/>
      <c r="CS76" s="34" t="s">
        <v>162</v>
      </c>
      <c r="CT76" s="34" t="s">
        <v>157</v>
      </c>
      <c r="CU76" s="118">
        <f>VLOOKUP(A76,'2018 Yes Tab'!A75:BT380,72,FALSE)</f>
        <v>0</v>
      </c>
      <c r="CV76" s="47"/>
      <c r="CW76" s="120"/>
      <c r="CX76" s="35" t="s">
        <v>157</v>
      </c>
      <c r="CY76" s="35" t="s">
        <v>1463</v>
      </c>
      <c r="CZ76" s="35" t="s">
        <v>157</v>
      </c>
    </row>
    <row r="77" spans="1:104" ht="30" x14ac:dyDescent="0.25">
      <c r="A77" s="30" t="s">
        <v>1199</v>
      </c>
      <c r="B77" s="43">
        <f>VLOOKUP(A77,'2018 Yes Tab'!A$2:B$307,2,FALSE)</f>
        <v>384</v>
      </c>
      <c r="C77" s="43"/>
      <c r="D77" s="30" t="s">
        <v>1200</v>
      </c>
      <c r="E77" s="30" t="s">
        <v>1201</v>
      </c>
      <c r="F77" s="51">
        <f>VLOOKUP(A77,Population!A156:C1099,2,FALSE)</f>
        <v>384</v>
      </c>
      <c r="G77" s="30" t="s">
        <v>164</v>
      </c>
      <c r="H77" s="31" t="s">
        <v>341</v>
      </c>
      <c r="I77" s="31" t="s">
        <v>162</v>
      </c>
      <c r="J77" s="31"/>
      <c r="K77" s="110"/>
      <c r="L77" s="44">
        <f t="shared" si="17"/>
        <v>0</v>
      </c>
      <c r="M77" s="112"/>
      <c r="N77" s="110">
        <f>VLOOKUP(A77,'2018 Yes Tab'!A76:G381,7,FALSE)</f>
        <v>0</v>
      </c>
      <c r="O77" s="31" t="s">
        <v>157</v>
      </c>
      <c r="P77" s="31" t="s">
        <v>157</v>
      </c>
      <c r="Q77" s="31" t="s">
        <v>157</v>
      </c>
      <c r="R77" s="31" t="s">
        <v>157</v>
      </c>
      <c r="S77" s="31" t="s">
        <v>157</v>
      </c>
      <c r="T77" s="31" t="s">
        <v>157</v>
      </c>
      <c r="U77" s="31" t="s">
        <v>157</v>
      </c>
      <c r="V77" s="31" t="s">
        <v>340</v>
      </c>
      <c r="W77" s="31" t="s">
        <v>162</v>
      </c>
      <c r="X77" s="31" t="s">
        <v>157</v>
      </c>
      <c r="Y77" s="110">
        <f>VLOOKUP(A77,'2018 Yes Tab'!A76:P381,16,FALSE)</f>
        <v>0</v>
      </c>
      <c r="Z77" s="44"/>
      <c r="AA77" s="112"/>
      <c r="AB77" s="31" t="s">
        <v>157</v>
      </c>
      <c r="AC77" s="31" t="s">
        <v>157</v>
      </c>
      <c r="AD77" s="31" t="s">
        <v>157</v>
      </c>
      <c r="AE77" s="31" t="s">
        <v>157</v>
      </c>
      <c r="AF77" s="31" t="s">
        <v>157</v>
      </c>
      <c r="AG77" s="31" t="s">
        <v>157</v>
      </c>
      <c r="AH77" s="31" t="s">
        <v>157</v>
      </c>
      <c r="AI77" s="31" t="s">
        <v>157</v>
      </c>
      <c r="AJ77" s="31" t="s">
        <v>157</v>
      </c>
      <c r="AK77" s="31" t="s">
        <v>157</v>
      </c>
      <c r="AL77" s="31" t="s">
        <v>157</v>
      </c>
      <c r="AM77" s="31" t="s">
        <v>157</v>
      </c>
      <c r="AN77" s="31" t="s">
        <v>157</v>
      </c>
      <c r="AO77" s="32" t="s">
        <v>1202</v>
      </c>
      <c r="AP77" s="32" t="s">
        <v>340</v>
      </c>
      <c r="AQ77" s="32" t="s">
        <v>1203</v>
      </c>
      <c r="AR77" s="32" t="s">
        <v>164</v>
      </c>
      <c r="AS77" s="32"/>
      <c r="AT77" s="114"/>
      <c r="AU77" s="45">
        <f t="shared" si="21"/>
        <v>0</v>
      </c>
      <c r="AV77" s="116"/>
      <c r="AW77" s="32" t="s">
        <v>340</v>
      </c>
      <c r="AX77" s="32" t="s">
        <v>167</v>
      </c>
      <c r="AY77" s="32" t="s">
        <v>157</v>
      </c>
      <c r="AZ77" s="32" t="s">
        <v>340</v>
      </c>
      <c r="BA77" s="32" t="s">
        <v>157</v>
      </c>
      <c r="BB77" s="32" t="s">
        <v>157</v>
      </c>
      <c r="BC77" s="32" t="s">
        <v>157</v>
      </c>
      <c r="BD77" s="32" t="s">
        <v>157</v>
      </c>
      <c r="BE77" s="32" t="s">
        <v>157</v>
      </c>
      <c r="BF77" s="32" t="s">
        <v>157</v>
      </c>
      <c r="BG77" s="32" t="s">
        <v>157</v>
      </c>
      <c r="BH77" s="32" t="s">
        <v>157</v>
      </c>
      <c r="BI77" s="32" t="s">
        <v>340</v>
      </c>
      <c r="BJ77" s="32" t="s">
        <v>162</v>
      </c>
      <c r="BK77" s="32"/>
      <c r="BL77" s="114"/>
      <c r="BM77" s="45">
        <f t="shared" si="23"/>
        <v>0</v>
      </c>
      <c r="BN77" s="116"/>
      <c r="BO77" s="32" t="s">
        <v>157</v>
      </c>
      <c r="BP77" s="32" t="s">
        <v>157</v>
      </c>
      <c r="BQ77" s="32" t="s">
        <v>157</v>
      </c>
      <c r="BR77" s="32" t="s">
        <v>157</v>
      </c>
      <c r="BS77" s="32" t="s">
        <v>157</v>
      </c>
      <c r="BT77" s="32" t="s">
        <v>157</v>
      </c>
      <c r="BU77" s="32" t="s">
        <v>157</v>
      </c>
      <c r="BV77" s="32" t="s">
        <v>157</v>
      </c>
      <c r="BW77" s="32" t="s">
        <v>157</v>
      </c>
      <c r="BX77" s="32" t="s">
        <v>157</v>
      </c>
      <c r="BY77" s="32" t="s">
        <v>157</v>
      </c>
      <c r="BZ77" s="32" t="s">
        <v>157</v>
      </c>
      <c r="CA77" s="33" t="s">
        <v>162</v>
      </c>
      <c r="CB77" s="33" t="s">
        <v>157</v>
      </c>
      <c r="CC77" s="117">
        <f>VLOOKUP(A77,'2018 Yes Tab'!A76:BK381,63,FALSE)</f>
        <v>0</v>
      </c>
      <c r="CD77" s="46"/>
      <c r="CE77" s="119"/>
      <c r="CF77" s="33" t="s">
        <v>157</v>
      </c>
      <c r="CG77" s="117">
        <f>VLOOKUP(A77,'2018 Yes Tab'!A76:BL381,64,FALSE)</f>
        <v>0</v>
      </c>
      <c r="CH77" s="46"/>
      <c r="CI77" s="119"/>
      <c r="CJ77" s="33" t="s">
        <v>157</v>
      </c>
      <c r="CK77" s="33" t="s">
        <v>157</v>
      </c>
      <c r="CL77" s="33" t="s">
        <v>157</v>
      </c>
      <c r="CM77" s="33" t="s">
        <v>157</v>
      </c>
      <c r="CN77" s="34" t="s">
        <v>162</v>
      </c>
      <c r="CO77" s="34" t="s">
        <v>157</v>
      </c>
      <c r="CP77" s="118">
        <f>VLOOKUP(A77,'2018 Yes Tab'!A76:BR381,70,FALSE)</f>
        <v>0</v>
      </c>
      <c r="CQ77" s="47"/>
      <c r="CR77" s="120"/>
      <c r="CS77" s="34" t="s">
        <v>162</v>
      </c>
      <c r="CT77" s="34" t="s">
        <v>157</v>
      </c>
      <c r="CU77" s="118">
        <f>VLOOKUP(A77,'2018 Yes Tab'!A76:BT381,72,FALSE)</f>
        <v>0</v>
      </c>
      <c r="CV77" s="47"/>
      <c r="CW77" s="120"/>
      <c r="CX77" s="35" t="s">
        <v>162</v>
      </c>
      <c r="CY77" s="35" t="s">
        <v>580</v>
      </c>
      <c r="CZ77" s="35" t="s">
        <v>580</v>
      </c>
    </row>
    <row r="78" spans="1:104" ht="105" x14ac:dyDescent="0.25">
      <c r="A78" s="30" t="s">
        <v>5931</v>
      </c>
      <c r="B78" s="43">
        <f>VLOOKUP(A78,'2018 Yes Tab'!A$2:B$307,2,FALSE)</f>
        <v>433</v>
      </c>
      <c r="C78" s="43"/>
      <c r="D78" s="30" t="s">
        <v>4819</v>
      </c>
      <c r="E78" s="30" t="s">
        <v>4820</v>
      </c>
      <c r="F78" s="51">
        <f>VLOOKUP(A78,Population!A157:C1100,2,FALSE)</f>
        <v>433</v>
      </c>
      <c r="G78" s="30" t="s">
        <v>164</v>
      </c>
      <c r="H78" s="31" t="s">
        <v>3637</v>
      </c>
      <c r="I78" s="31" t="s">
        <v>164</v>
      </c>
      <c r="J78" s="31" t="s">
        <v>2785</v>
      </c>
      <c r="K78" s="110">
        <f>VLOOKUP(A78,'2018 Yes Tab'!A77:F382,6,FALSE)</f>
        <v>17.5</v>
      </c>
      <c r="L78" s="44">
        <f t="shared" si="17"/>
        <v>-12.5</v>
      </c>
      <c r="M78" s="112">
        <f t="shared" si="18"/>
        <v>-0.41666666666666669</v>
      </c>
      <c r="N78" s="110" t="str">
        <f>VLOOKUP(A78,'2018 Yes Tab'!A77:G382,7,FALSE)</f>
        <v>Gallons</v>
      </c>
      <c r="O78" s="31" t="s">
        <v>233</v>
      </c>
      <c r="P78" s="31" t="s">
        <v>157</v>
      </c>
      <c r="Q78" s="31" t="s">
        <v>340</v>
      </c>
      <c r="R78" s="31" t="s">
        <v>4821</v>
      </c>
      <c r="S78" s="31" t="s">
        <v>4822</v>
      </c>
      <c r="T78" s="31" t="s">
        <v>4823</v>
      </c>
      <c r="U78" s="31" t="s">
        <v>157</v>
      </c>
      <c r="V78" s="31" t="s">
        <v>169</v>
      </c>
      <c r="W78" s="31" t="s">
        <v>164</v>
      </c>
      <c r="X78" s="31" t="s">
        <v>261</v>
      </c>
      <c r="Y78" s="110">
        <f>VLOOKUP(A78,'2018 Yes Tab'!A77:P382,16,FALSE)</f>
        <v>17.5</v>
      </c>
      <c r="Z78" s="44">
        <f t="shared" si="19"/>
        <v>2.5</v>
      </c>
      <c r="AA78" s="112">
        <f t="shared" si="20"/>
        <v>0.16666666666666666</v>
      </c>
      <c r="AB78" s="31" t="s">
        <v>233</v>
      </c>
      <c r="AC78" s="31" t="s">
        <v>157</v>
      </c>
      <c r="AD78" s="31" t="s">
        <v>340</v>
      </c>
      <c r="AE78" s="31" t="s">
        <v>4821</v>
      </c>
      <c r="AF78" s="31" t="s">
        <v>4825</v>
      </c>
      <c r="AG78" s="31" t="s">
        <v>4826</v>
      </c>
      <c r="AH78" s="31" t="s">
        <v>157</v>
      </c>
      <c r="AI78" s="31" t="s">
        <v>373</v>
      </c>
      <c r="AJ78" s="31" t="s">
        <v>157</v>
      </c>
      <c r="AK78" s="31" t="s">
        <v>4827</v>
      </c>
      <c r="AL78" s="31" t="s">
        <v>157</v>
      </c>
      <c r="AM78" s="31" t="s">
        <v>157</v>
      </c>
      <c r="AN78" s="31" t="s">
        <v>157</v>
      </c>
      <c r="AO78" s="32" t="s">
        <v>1268</v>
      </c>
      <c r="AP78" s="32" t="s">
        <v>169</v>
      </c>
      <c r="AQ78" s="32" t="s">
        <v>157</v>
      </c>
      <c r="AR78" s="32" t="s">
        <v>164</v>
      </c>
      <c r="AS78" s="32" t="s">
        <v>532</v>
      </c>
      <c r="AT78" s="114">
        <f>VLOOKUP(A78,'2018 Yes Tab'!A77:AH382,34,FALSE)</f>
        <v>0</v>
      </c>
      <c r="AU78" s="45">
        <f t="shared" si="21"/>
        <v>-15</v>
      </c>
      <c r="AV78" s="116">
        <f t="shared" si="22"/>
        <v>-1</v>
      </c>
      <c r="AW78" s="32" t="s">
        <v>340</v>
      </c>
      <c r="AX78" s="32" t="s">
        <v>233</v>
      </c>
      <c r="AY78" s="32" t="s">
        <v>157</v>
      </c>
      <c r="AZ78" s="32" t="s">
        <v>4828</v>
      </c>
      <c r="BA78" s="32" t="s">
        <v>157</v>
      </c>
      <c r="BB78" s="32" t="s">
        <v>4829</v>
      </c>
      <c r="BC78" s="32" t="s">
        <v>157</v>
      </c>
      <c r="BD78" s="32" t="s">
        <v>2366</v>
      </c>
      <c r="BE78" s="32" t="s">
        <v>157</v>
      </c>
      <c r="BF78" s="32" t="s">
        <v>4830</v>
      </c>
      <c r="BG78" s="32" t="s">
        <v>3910</v>
      </c>
      <c r="BH78" s="32" t="s">
        <v>157</v>
      </c>
      <c r="BI78" s="32" t="s">
        <v>157</v>
      </c>
      <c r="BJ78" s="32" t="s">
        <v>164</v>
      </c>
      <c r="BK78" s="32" t="s">
        <v>261</v>
      </c>
      <c r="BL78" s="114">
        <f>VLOOKUP(A78,'2018 Yes Tab'!A77:AW382,49,FALSE)</f>
        <v>13.6</v>
      </c>
      <c r="BM78" s="45">
        <f t="shared" si="23"/>
        <v>-1.4000000000000004</v>
      </c>
      <c r="BN78" s="116">
        <f t="shared" si="26"/>
        <v>-9.3333333333333351E-2</v>
      </c>
      <c r="BO78" s="32" t="s">
        <v>340</v>
      </c>
      <c r="BP78" s="32" t="s">
        <v>233</v>
      </c>
      <c r="BQ78" s="32" t="s">
        <v>157</v>
      </c>
      <c r="BR78" s="32" t="s">
        <v>4832</v>
      </c>
      <c r="BS78" s="32" t="s">
        <v>157</v>
      </c>
      <c r="BT78" s="32" t="s">
        <v>4829</v>
      </c>
      <c r="BU78" s="32" t="s">
        <v>157</v>
      </c>
      <c r="BV78" s="32" t="s">
        <v>157</v>
      </c>
      <c r="BW78" s="32" t="s">
        <v>157</v>
      </c>
      <c r="BX78" s="32" t="s">
        <v>157</v>
      </c>
      <c r="BY78" s="32" t="s">
        <v>157</v>
      </c>
      <c r="BZ78" s="32" t="s">
        <v>157</v>
      </c>
      <c r="CA78" s="33" t="s">
        <v>162</v>
      </c>
      <c r="CB78" s="33" t="s">
        <v>157</v>
      </c>
      <c r="CC78" s="117">
        <f>VLOOKUP(A78,'2018 Yes Tab'!A77:BK382,63,FALSE)</f>
        <v>0</v>
      </c>
      <c r="CD78" s="46"/>
      <c r="CE78" s="119"/>
      <c r="CF78" s="33" t="s">
        <v>157</v>
      </c>
      <c r="CG78" s="117">
        <f>VLOOKUP(A78,'2018 Yes Tab'!A77:BL382,64,FALSE)</f>
        <v>0</v>
      </c>
      <c r="CH78" s="46"/>
      <c r="CI78" s="119"/>
      <c r="CJ78" s="33" t="s">
        <v>157</v>
      </c>
      <c r="CK78" s="33" t="s">
        <v>157</v>
      </c>
      <c r="CL78" s="33" t="s">
        <v>157</v>
      </c>
      <c r="CM78" s="33" t="s">
        <v>157</v>
      </c>
      <c r="CN78" s="34" t="s">
        <v>162</v>
      </c>
      <c r="CO78" s="34" t="s">
        <v>157</v>
      </c>
      <c r="CP78" s="118">
        <f>VLOOKUP(A78,'2018 Yes Tab'!A77:BR382,70,FALSE)</f>
        <v>0</v>
      </c>
      <c r="CQ78" s="47"/>
      <c r="CR78" s="120"/>
      <c r="CS78" s="34" t="s">
        <v>162</v>
      </c>
      <c r="CT78" s="34" t="s">
        <v>157</v>
      </c>
      <c r="CU78" s="118">
        <f>VLOOKUP(A78,'2018 Yes Tab'!A77:BT382,72,FALSE)</f>
        <v>0</v>
      </c>
      <c r="CV78" s="47"/>
      <c r="CW78" s="120"/>
      <c r="CX78" s="35" t="s">
        <v>4833</v>
      </c>
      <c r="CY78" s="35" t="s">
        <v>4834</v>
      </c>
      <c r="CZ78" s="35" t="s">
        <v>157</v>
      </c>
    </row>
    <row r="79" spans="1:104" ht="30" x14ac:dyDescent="0.25">
      <c r="A79" s="30" t="s">
        <v>5928</v>
      </c>
      <c r="B79" s="43">
        <f>VLOOKUP(A79,'2018 Yes Tab'!A$2:B$307,2,FALSE)</f>
        <v>505</v>
      </c>
      <c r="C79" s="43"/>
      <c r="D79" s="30" t="s">
        <v>4646</v>
      </c>
      <c r="E79" s="30" t="s">
        <v>4647</v>
      </c>
      <c r="F79" s="51">
        <f>VLOOKUP(A79,Population!A158:C1101,2,FALSE)</f>
        <v>505</v>
      </c>
      <c r="G79" s="30" t="s">
        <v>164</v>
      </c>
      <c r="H79" s="31" t="s">
        <v>1565</v>
      </c>
      <c r="I79" s="31" t="s">
        <v>164</v>
      </c>
      <c r="J79" s="31" t="s">
        <v>4648</v>
      </c>
      <c r="K79" s="110">
        <f>VLOOKUP(A79,'2018 Yes Tab'!A78:F383,6,FALSE)</f>
        <v>17.73</v>
      </c>
      <c r="L79" s="44">
        <f t="shared" si="17"/>
        <v>-1.8200000000000003</v>
      </c>
      <c r="M79" s="112">
        <f t="shared" si="18"/>
        <v>-9.3094629156010245E-2</v>
      </c>
      <c r="N79" s="110" t="str">
        <f>VLOOKUP(A79,'2018 Yes Tab'!A78:G383,7,FALSE)</f>
        <v>Gallons</v>
      </c>
      <c r="O79" s="31" t="s">
        <v>233</v>
      </c>
      <c r="P79" s="31" t="s">
        <v>157</v>
      </c>
      <c r="Q79" s="31" t="s">
        <v>273</v>
      </c>
      <c r="R79" s="31" t="s">
        <v>4649</v>
      </c>
      <c r="S79" s="31" t="s">
        <v>4650</v>
      </c>
      <c r="T79" s="31" t="s">
        <v>4651</v>
      </c>
      <c r="U79" s="31" t="s">
        <v>157</v>
      </c>
      <c r="V79" s="31" t="s">
        <v>680</v>
      </c>
      <c r="W79" s="31" t="s">
        <v>164</v>
      </c>
      <c r="X79" s="31" t="s">
        <v>4648</v>
      </c>
      <c r="Y79" s="110">
        <f>VLOOKUP(A79,'2018 Yes Tab'!A78:P383,16,FALSE)</f>
        <v>17.73</v>
      </c>
      <c r="Z79" s="44">
        <f t="shared" si="19"/>
        <v>-1.8200000000000003</v>
      </c>
      <c r="AA79" s="112">
        <f t="shared" si="20"/>
        <v>-9.3094629156010245E-2</v>
      </c>
      <c r="AB79" s="31" t="s">
        <v>233</v>
      </c>
      <c r="AC79" s="31" t="s">
        <v>157</v>
      </c>
      <c r="AD79" s="31" t="s">
        <v>273</v>
      </c>
      <c r="AE79" s="31" t="s">
        <v>4649</v>
      </c>
      <c r="AF79" s="31" t="s">
        <v>4652</v>
      </c>
      <c r="AG79" s="31" t="s">
        <v>4653</v>
      </c>
      <c r="AH79" s="31" t="s">
        <v>157</v>
      </c>
      <c r="AI79" s="31" t="s">
        <v>259</v>
      </c>
      <c r="AJ79" s="31" t="s">
        <v>157</v>
      </c>
      <c r="AK79" s="31" t="s">
        <v>157</v>
      </c>
      <c r="AL79" s="31" t="s">
        <v>157</v>
      </c>
      <c r="AM79" s="31" t="s">
        <v>157</v>
      </c>
      <c r="AN79" s="31" t="s">
        <v>157</v>
      </c>
      <c r="AO79" s="32" t="s">
        <v>2338</v>
      </c>
      <c r="AP79" s="32" t="s">
        <v>546</v>
      </c>
      <c r="AQ79" s="32" t="s">
        <v>4654</v>
      </c>
      <c r="AR79" s="32" t="s">
        <v>164</v>
      </c>
      <c r="AS79" s="32" t="s">
        <v>825</v>
      </c>
      <c r="AT79" s="114">
        <f>VLOOKUP(A79,'2018 Yes Tab'!A78:AH383,34,FALSE)</f>
        <v>15.96</v>
      </c>
      <c r="AU79" s="45">
        <f t="shared" si="21"/>
        <v>-1.6400000000000006</v>
      </c>
      <c r="AV79" s="116">
        <f t="shared" si="22"/>
        <v>-9.3181818181818213E-2</v>
      </c>
      <c r="AW79" s="32" t="s">
        <v>273</v>
      </c>
      <c r="AX79" s="32" t="s">
        <v>233</v>
      </c>
      <c r="AY79" s="32" t="s">
        <v>157</v>
      </c>
      <c r="AZ79" s="32" t="s">
        <v>4655</v>
      </c>
      <c r="BA79" s="32" t="s">
        <v>157</v>
      </c>
      <c r="BB79" s="32" t="s">
        <v>825</v>
      </c>
      <c r="BC79" s="32" t="s">
        <v>157</v>
      </c>
      <c r="BD79" s="32" t="s">
        <v>259</v>
      </c>
      <c r="BE79" s="32" t="s">
        <v>157</v>
      </c>
      <c r="BF79" s="32" t="s">
        <v>157</v>
      </c>
      <c r="BG79" s="32" t="s">
        <v>157</v>
      </c>
      <c r="BH79" s="32" t="s">
        <v>157</v>
      </c>
      <c r="BI79" s="32" t="s">
        <v>4656</v>
      </c>
      <c r="BJ79" s="32" t="s">
        <v>164</v>
      </c>
      <c r="BK79" s="32" t="s">
        <v>825</v>
      </c>
      <c r="BL79" s="114">
        <f>VLOOKUP(A79,'2018 Yes Tab'!A78:AW383,49,FALSE)</f>
        <v>15.96</v>
      </c>
      <c r="BM79" s="45">
        <f t="shared" si="23"/>
        <v>-1.6400000000000006</v>
      </c>
      <c r="BN79" s="116">
        <f t="shared" si="26"/>
        <v>-9.3181818181818213E-2</v>
      </c>
      <c r="BO79" s="32" t="s">
        <v>273</v>
      </c>
      <c r="BP79" s="32" t="s">
        <v>233</v>
      </c>
      <c r="BQ79" s="32" t="s">
        <v>157</v>
      </c>
      <c r="BR79" s="32" t="s">
        <v>4655</v>
      </c>
      <c r="BS79" s="32" t="s">
        <v>157</v>
      </c>
      <c r="BT79" s="32" t="s">
        <v>825</v>
      </c>
      <c r="BU79" s="32" t="s">
        <v>157</v>
      </c>
      <c r="BV79" s="32" t="s">
        <v>259</v>
      </c>
      <c r="BW79" s="32" t="s">
        <v>157</v>
      </c>
      <c r="BX79" s="32" t="s">
        <v>157</v>
      </c>
      <c r="BY79" s="32" t="s">
        <v>157</v>
      </c>
      <c r="BZ79" s="32" t="s">
        <v>157</v>
      </c>
      <c r="CA79" s="33" t="s">
        <v>162</v>
      </c>
      <c r="CB79" s="33" t="s">
        <v>157</v>
      </c>
      <c r="CC79" s="117">
        <f>VLOOKUP(A79,'2018 Yes Tab'!A78:BK383,63,FALSE)</f>
        <v>0</v>
      </c>
      <c r="CD79" s="46"/>
      <c r="CE79" s="119"/>
      <c r="CF79" s="33" t="s">
        <v>157</v>
      </c>
      <c r="CG79" s="117">
        <f>VLOOKUP(A79,'2018 Yes Tab'!A78:BL383,64,FALSE)</f>
        <v>0</v>
      </c>
      <c r="CH79" s="46"/>
      <c r="CI79" s="119"/>
      <c r="CJ79" s="33" t="s">
        <v>157</v>
      </c>
      <c r="CK79" s="33" t="s">
        <v>157</v>
      </c>
      <c r="CL79" s="33" t="s">
        <v>157</v>
      </c>
      <c r="CM79" s="33" t="s">
        <v>157</v>
      </c>
      <c r="CN79" s="34" t="s">
        <v>162</v>
      </c>
      <c r="CO79" s="34" t="s">
        <v>157</v>
      </c>
      <c r="CP79" s="118">
        <f>VLOOKUP(A79,'2018 Yes Tab'!A78:BR383,70,FALSE)</f>
        <v>0</v>
      </c>
      <c r="CQ79" s="47"/>
      <c r="CR79" s="120"/>
      <c r="CS79" s="34" t="s">
        <v>164</v>
      </c>
      <c r="CT79" s="34" t="s">
        <v>4657</v>
      </c>
      <c r="CU79" s="118">
        <f>VLOOKUP(A79,'2018 Yes Tab'!A78:BT383,72,FALSE)</f>
        <v>4.75</v>
      </c>
      <c r="CV79" s="47">
        <f t="shared" si="31"/>
        <v>-0.29999999999999982</v>
      </c>
      <c r="CW79" s="120">
        <f t="shared" si="32"/>
        <v>-5.9405940594059375E-2</v>
      </c>
      <c r="CX79" s="35" t="s">
        <v>4658</v>
      </c>
      <c r="CY79" s="35" t="s">
        <v>4659</v>
      </c>
      <c r="CZ79" s="35" t="s">
        <v>4660</v>
      </c>
    </row>
    <row r="80" spans="1:104" ht="60" x14ac:dyDescent="0.25">
      <c r="A80" s="30" t="s">
        <v>3368</v>
      </c>
      <c r="B80" s="43">
        <f>VLOOKUP(A80,'2018 Yes Tab'!A$2:B$307,2,FALSE)</f>
        <v>368</v>
      </c>
      <c r="C80" s="43"/>
      <c r="D80" s="30" t="s">
        <v>3369</v>
      </c>
      <c r="E80" s="30" t="s">
        <v>3370</v>
      </c>
      <c r="F80" s="51">
        <f>VLOOKUP(A80,Population!A164:C1107,2,FALSE)</f>
        <v>368</v>
      </c>
      <c r="G80" s="30" t="s">
        <v>164</v>
      </c>
      <c r="H80" s="31" t="s">
        <v>3371</v>
      </c>
      <c r="I80" s="31" t="s">
        <v>164</v>
      </c>
      <c r="J80" s="31" t="s">
        <v>3372</v>
      </c>
      <c r="K80" s="110">
        <f>VLOOKUP(A80,'2018 Yes Tab'!A79:F384,6,FALSE)</f>
        <v>30.6</v>
      </c>
      <c r="L80" s="44">
        <f t="shared" si="17"/>
        <v>0</v>
      </c>
      <c r="M80" s="112">
        <f t="shared" si="18"/>
        <v>0</v>
      </c>
      <c r="N80" s="110" t="str">
        <f>VLOOKUP(A80,'2018 Yes Tab'!A79:G384,7,FALSE)</f>
        <v>Gallons</v>
      </c>
      <c r="O80" s="31" t="s">
        <v>233</v>
      </c>
      <c r="P80" s="31" t="s">
        <v>157</v>
      </c>
      <c r="Q80" s="31" t="s">
        <v>297</v>
      </c>
      <c r="R80" s="31" t="s">
        <v>3373</v>
      </c>
      <c r="S80" s="31" t="s">
        <v>3374</v>
      </c>
      <c r="T80" s="31" t="s">
        <v>3375</v>
      </c>
      <c r="U80" s="31" t="s">
        <v>157</v>
      </c>
      <c r="V80" s="31" t="s">
        <v>982</v>
      </c>
      <c r="W80" s="31" t="s">
        <v>164</v>
      </c>
      <c r="X80" s="31" t="s">
        <v>3372</v>
      </c>
      <c r="Y80" s="110">
        <f>VLOOKUP(A80,'2018 Yes Tab'!A79:P384,16,FALSE)</f>
        <v>30.6</v>
      </c>
      <c r="Z80" s="44">
        <f t="shared" si="19"/>
        <v>0</v>
      </c>
      <c r="AA80" s="112">
        <f t="shared" si="20"/>
        <v>0</v>
      </c>
      <c r="AB80" s="31" t="s">
        <v>233</v>
      </c>
      <c r="AC80" s="31" t="s">
        <v>157</v>
      </c>
      <c r="AD80" s="31" t="s">
        <v>297</v>
      </c>
      <c r="AE80" s="31" t="s">
        <v>3373</v>
      </c>
      <c r="AF80" s="31" t="s">
        <v>3376</v>
      </c>
      <c r="AG80" s="31" t="s">
        <v>372</v>
      </c>
      <c r="AH80" s="31" t="s">
        <v>3377</v>
      </c>
      <c r="AI80" s="31" t="s">
        <v>373</v>
      </c>
      <c r="AJ80" s="31" t="s">
        <v>157</v>
      </c>
      <c r="AK80" s="31" t="s">
        <v>157</v>
      </c>
      <c r="AL80" s="31" t="s">
        <v>157</v>
      </c>
      <c r="AM80" s="31" t="s">
        <v>157</v>
      </c>
      <c r="AN80" s="31" t="s">
        <v>157</v>
      </c>
      <c r="AO80" s="32" t="s">
        <v>3371</v>
      </c>
      <c r="AP80" s="32" t="s">
        <v>438</v>
      </c>
      <c r="AQ80" s="32" t="s">
        <v>3378</v>
      </c>
      <c r="AR80" s="32" t="s">
        <v>164</v>
      </c>
      <c r="AS80" s="32" t="s">
        <v>3378</v>
      </c>
      <c r="AT80" s="114">
        <f>VLOOKUP(A80,'2018 Yes Tab'!A79:AH384,34,FALSE)</f>
        <v>56.3</v>
      </c>
      <c r="AU80" s="45">
        <f t="shared" si="21"/>
        <v>-1.7000000000000028</v>
      </c>
      <c r="AV80" s="116">
        <f t="shared" si="22"/>
        <v>-2.9310344827586255E-2</v>
      </c>
      <c r="AW80" s="32" t="s">
        <v>297</v>
      </c>
      <c r="AX80" s="32" t="s">
        <v>233</v>
      </c>
      <c r="AY80" s="32" t="s">
        <v>157</v>
      </c>
      <c r="AZ80" s="32" t="s">
        <v>2484</v>
      </c>
      <c r="BA80" s="32" t="s">
        <v>157</v>
      </c>
      <c r="BB80" s="32" t="s">
        <v>3379</v>
      </c>
      <c r="BC80" s="32" t="s">
        <v>157</v>
      </c>
      <c r="BD80" s="32" t="s">
        <v>626</v>
      </c>
      <c r="BE80" s="32" t="s">
        <v>157</v>
      </c>
      <c r="BF80" s="32" t="s">
        <v>157</v>
      </c>
      <c r="BG80" s="32" t="s">
        <v>157</v>
      </c>
      <c r="BH80" s="32" t="s">
        <v>157</v>
      </c>
      <c r="BI80" s="32" t="s">
        <v>421</v>
      </c>
      <c r="BJ80" s="32" t="s">
        <v>164</v>
      </c>
      <c r="BK80" s="32" t="s">
        <v>3378</v>
      </c>
      <c r="BL80" s="114">
        <f>VLOOKUP(A80,'2018 Yes Tab'!A79:AW384,49,FALSE)</f>
        <v>56.3</v>
      </c>
      <c r="BM80" s="45">
        <f t="shared" si="23"/>
        <v>-1.7000000000000028</v>
      </c>
      <c r="BN80" s="116">
        <f t="shared" si="26"/>
        <v>-2.9310344827586255E-2</v>
      </c>
      <c r="BO80" s="32" t="s">
        <v>3380</v>
      </c>
      <c r="BP80" s="32" t="s">
        <v>233</v>
      </c>
      <c r="BQ80" s="32" t="s">
        <v>157</v>
      </c>
      <c r="BR80" s="32" t="s">
        <v>2484</v>
      </c>
      <c r="BS80" s="32" t="s">
        <v>157</v>
      </c>
      <c r="BT80" s="32" t="s">
        <v>3381</v>
      </c>
      <c r="BU80" s="32" t="s">
        <v>157</v>
      </c>
      <c r="BV80" s="32" t="s">
        <v>626</v>
      </c>
      <c r="BW80" s="32" t="s">
        <v>157</v>
      </c>
      <c r="BX80" s="32" t="s">
        <v>157</v>
      </c>
      <c r="BY80" s="32" t="s">
        <v>157</v>
      </c>
      <c r="BZ80" s="32" t="s">
        <v>157</v>
      </c>
      <c r="CA80" s="33" t="s">
        <v>162</v>
      </c>
      <c r="CB80" s="33" t="s">
        <v>157</v>
      </c>
      <c r="CC80" s="117">
        <f>VLOOKUP(A80,'2018 Yes Tab'!A79:BK384,63,FALSE)</f>
        <v>0</v>
      </c>
      <c r="CD80" s="46"/>
      <c r="CE80" s="119"/>
      <c r="CF80" s="33" t="s">
        <v>157</v>
      </c>
      <c r="CG80" s="117">
        <f>VLOOKUP(A80,'2018 Yes Tab'!A79:BL384,64,FALSE)</f>
        <v>0</v>
      </c>
      <c r="CH80" s="46"/>
      <c r="CI80" s="119"/>
      <c r="CJ80" s="33" t="s">
        <v>157</v>
      </c>
      <c r="CK80" s="33" t="s">
        <v>157</v>
      </c>
      <c r="CL80" s="33" t="s">
        <v>157</v>
      </c>
      <c r="CM80" s="33" t="s">
        <v>157</v>
      </c>
      <c r="CN80" s="34" t="s">
        <v>162</v>
      </c>
      <c r="CO80" s="34" t="s">
        <v>157</v>
      </c>
      <c r="CP80" s="118">
        <f>VLOOKUP(A80,'2018 Yes Tab'!A79:BR384,70,FALSE)</f>
        <v>0</v>
      </c>
      <c r="CQ80" s="47"/>
      <c r="CR80" s="120"/>
      <c r="CS80" s="34" t="s">
        <v>164</v>
      </c>
      <c r="CT80" s="34" t="s">
        <v>3382</v>
      </c>
      <c r="CU80" s="118">
        <f>VLOOKUP(A80,'2018 Yes Tab'!A79:BT384,72,FALSE)</f>
        <v>14</v>
      </c>
      <c r="CV80" s="47">
        <f t="shared" si="31"/>
        <v>1.3000000000000007</v>
      </c>
      <c r="CW80" s="120">
        <f t="shared" si="32"/>
        <v>0.10236220472440952</v>
      </c>
      <c r="CX80" s="35" t="s">
        <v>3383</v>
      </c>
      <c r="CY80" s="35" t="s">
        <v>3384</v>
      </c>
      <c r="CZ80" s="35" t="s">
        <v>162</v>
      </c>
    </row>
    <row r="81" spans="1:104" ht="45" x14ac:dyDescent="0.25">
      <c r="A81" s="30" t="s">
        <v>498</v>
      </c>
      <c r="B81" s="43">
        <f>VLOOKUP(A81,'2018 Yes Tab'!A$2:B$307,2,FALSE)</f>
        <v>808</v>
      </c>
      <c r="C81" s="43"/>
      <c r="D81" s="30" t="s">
        <v>499</v>
      </c>
      <c r="E81" s="30" t="s">
        <v>500</v>
      </c>
      <c r="F81" s="51">
        <f>VLOOKUP(A81,Population!A166:C1109,2,FALSE)</f>
        <v>808</v>
      </c>
      <c r="G81" s="30" t="s">
        <v>164</v>
      </c>
      <c r="H81" s="31" t="s">
        <v>501</v>
      </c>
      <c r="I81" s="31" t="s">
        <v>164</v>
      </c>
      <c r="J81" s="31" t="s">
        <v>502</v>
      </c>
      <c r="K81" s="110">
        <f>VLOOKUP(A81,'2018 Yes Tab'!A80:F385,6,FALSE)</f>
        <v>20.75</v>
      </c>
      <c r="L81" s="44">
        <f t="shared" si="17"/>
        <v>0</v>
      </c>
      <c r="M81" s="112">
        <f t="shared" si="18"/>
        <v>0</v>
      </c>
      <c r="N81" s="110" t="str">
        <f>VLOOKUP(A81,'2018 Yes Tab'!A80:G385,7,FALSE)</f>
        <v>Gallons</v>
      </c>
      <c r="O81" s="31" t="s">
        <v>233</v>
      </c>
      <c r="P81" s="31" t="s">
        <v>157</v>
      </c>
      <c r="Q81" s="31" t="s">
        <v>503</v>
      </c>
      <c r="R81" s="31" t="s">
        <v>504</v>
      </c>
      <c r="S81" s="31" t="s">
        <v>505</v>
      </c>
      <c r="T81" s="31" t="s">
        <v>506</v>
      </c>
      <c r="U81" s="31" t="s">
        <v>157</v>
      </c>
      <c r="V81" s="31" t="s">
        <v>219</v>
      </c>
      <c r="W81" s="31" t="s">
        <v>164</v>
      </c>
      <c r="X81" s="31" t="s">
        <v>502</v>
      </c>
      <c r="Y81" s="110">
        <f>VLOOKUP(A81,'2018 Yes Tab'!A80:P385,16,FALSE)</f>
        <v>20.75</v>
      </c>
      <c r="Z81" s="44">
        <f t="shared" si="19"/>
        <v>0</v>
      </c>
      <c r="AA81" s="112">
        <f t="shared" si="20"/>
        <v>0</v>
      </c>
      <c r="AB81" s="31" t="s">
        <v>233</v>
      </c>
      <c r="AC81" s="31" t="s">
        <v>157</v>
      </c>
      <c r="AD81" s="31" t="s">
        <v>503</v>
      </c>
      <c r="AE81" s="31" t="s">
        <v>504</v>
      </c>
      <c r="AF81" s="31" t="s">
        <v>507</v>
      </c>
      <c r="AG81" s="31" t="s">
        <v>508</v>
      </c>
      <c r="AH81" s="31" t="s">
        <v>157</v>
      </c>
      <c r="AI81" s="31" t="s">
        <v>259</v>
      </c>
      <c r="AJ81" s="31" t="s">
        <v>157</v>
      </c>
      <c r="AK81" s="31" t="s">
        <v>157</v>
      </c>
      <c r="AL81" s="31" t="s">
        <v>157</v>
      </c>
      <c r="AM81" s="31" t="s">
        <v>157</v>
      </c>
      <c r="AN81" s="31" t="s">
        <v>157</v>
      </c>
      <c r="AO81" s="32" t="s">
        <v>509</v>
      </c>
      <c r="AP81" s="32" t="s">
        <v>219</v>
      </c>
      <c r="AQ81" s="32" t="s">
        <v>510</v>
      </c>
      <c r="AR81" s="32" t="s">
        <v>164</v>
      </c>
      <c r="AS81" s="32" t="s">
        <v>511</v>
      </c>
      <c r="AT81" s="114">
        <f>VLOOKUP(A81,'2018 Yes Tab'!A80:AH385,34,FALSE)</f>
        <v>44</v>
      </c>
      <c r="AU81" s="45">
        <f t="shared" si="21"/>
        <v>0</v>
      </c>
      <c r="AV81" s="116">
        <f t="shared" si="22"/>
        <v>0</v>
      </c>
      <c r="AW81" s="32" t="s">
        <v>503</v>
      </c>
      <c r="AX81" s="32" t="s">
        <v>233</v>
      </c>
      <c r="AY81" s="32" t="s">
        <v>157</v>
      </c>
      <c r="AZ81" s="32" t="s">
        <v>512</v>
      </c>
      <c r="BA81" s="32" t="s">
        <v>157</v>
      </c>
      <c r="BB81" s="32" t="s">
        <v>513</v>
      </c>
      <c r="BC81" s="32" t="s">
        <v>157</v>
      </c>
      <c r="BD81" s="32" t="s">
        <v>247</v>
      </c>
      <c r="BE81" s="32" t="s">
        <v>157</v>
      </c>
      <c r="BF81" s="32" t="s">
        <v>514</v>
      </c>
      <c r="BG81" s="32" t="s">
        <v>157</v>
      </c>
      <c r="BH81" s="32" t="s">
        <v>157</v>
      </c>
      <c r="BI81" s="32" t="s">
        <v>515</v>
      </c>
      <c r="BJ81" s="32" t="s">
        <v>164</v>
      </c>
      <c r="BK81" s="32" t="s">
        <v>511</v>
      </c>
      <c r="BL81" s="114">
        <f>VLOOKUP(A81,'2018 Yes Tab'!A80:AW385,49,FALSE)</f>
        <v>44</v>
      </c>
      <c r="BM81" s="45">
        <f t="shared" si="23"/>
        <v>0</v>
      </c>
      <c r="BN81" s="116">
        <f t="shared" si="26"/>
        <v>0</v>
      </c>
      <c r="BO81" s="32" t="s">
        <v>503</v>
      </c>
      <c r="BP81" s="32" t="s">
        <v>233</v>
      </c>
      <c r="BQ81" s="32" t="s">
        <v>157</v>
      </c>
      <c r="BR81" s="32" t="s">
        <v>512</v>
      </c>
      <c r="BS81" s="32" t="s">
        <v>157</v>
      </c>
      <c r="BT81" s="32" t="s">
        <v>513</v>
      </c>
      <c r="BU81" s="32" t="s">
        <v>157</v>
      </c>
      <c r="BV81" s="32" t="s">
        <v>247</v>
      </c>
      <c r="BW81" s="32" t="s">
        <v>157</v>
      </c>
      <c r="BX81" s="32" t="s">
        <v>516</v>
      </c>
      <c r="BY81" s="32" t="s">
        <v>157</v>
      </c>
      <c r="BZ81" s="32" t="s">
        <v>157</v>
      </c>
      <c r="CA81" s="33" t="s">
        <v>210</v>
      </c>
      <c r="CB81" s="33" t="s">
        <v>157</v>
      </c>
      <c r="CC81" s="117">
        <f>VLOOKUP(A81,'2018 Yes Tab'!A80:BK385,63,FALSE)</f>
        <v>0</v>
      </c>
      <c r="CD81" s="46"/>
      <c r="CE81" s="119"/>
      <c r="CF81" s="33" t="s">
        <v>157</v>
      </c>
      <c r="CG81" s="117">
        <f>VLOOKUP(A81,'2018 Yes Tab'!A80:BL385,64,FALSE)</f>
        <v>0</v>
      </c>
      <c r="CH81" s="46"/>
      <c r="CI81" s="119"/>
      <c r="CJ81" s="33" t="s">
        <v>157</v>
      </c>
      <c r="CK81" s="33" t="s">
        <v>157</v>
      </c>
      <c r="CL81" s="33" t="s">
        <v>157</v>
      </c>
      <c r="CM81" s="33" t="s">
        <v>157</v>
      </c>
      <c r="CN81" s="34" t="s">
        <v>162</v>
      </c>
      <c r="CO81" s="34" t="s">
        <v>157</v>
      </c>
      <c r="CP81" s="118">
        <f>VLOOKUP(A81,'2018 Yes Tab'!A80:BR385,70,FALSE)</f>
        <v>0</v>
      </c>
      <c r="CQ81" s="47"/>
      <c r="CR81" s="120"/>
      <c r="CS81" s="34" t="s">
        <v>162</v>
      </c>
      <c r="CT81" s="34" t="s">
        <v>157</v>
      </c>
      <c r="CU81" s="118"/>
      <c r="CV81" s="47"/>
      <c r="CW81" s="120"/>
      <c r="CX81" s="35" t="s">
        <v>157</v>
      </c>
      <c r="CY81" s="35" t="s">
        <v>157</v>
      </c>
      <c r="CZ81" s="35" t="s">
        <v>157</v>
      </c>
    </row>
    <row r="82" spans="1:104" ht="60" x14ac:dyDescent="0.25">
      <c r="A82" s="30" t="s">
        <v>2626</v>
      </c>
      <c r="B82" s="43">
        <f>VLOOKUP(A82,'2018 Yes Tab'!A$2:B$307,2,FALSE)</f>
        <v>240</v>
      </c>
      <c r="C82" s="43"/>
      <c r="D82" s="30" t="s">
        <v>2627</v>
      </c>
      <c r="E82" s="30" t="s">
        <v>2628</v>
      </c>
      <c r="F82" s="51">
        <f>VLOOKUP(A82,Population!A168:C1111,2,FALSE)</f>
        <v>240</v>
      </c>
      <c r="G82" s="30" t="s">
        <v>164</v>
      </c>
      <c r="H82" s="31" t="s">
        <v>891</v>
      </c>
      <c r="I82" s="31" t="s">
        <v>164</v>
      </c>
      <c r="J82" s="31" t="s">
        <v>1085</v>
      </c>
      <c r="K82" s="110">
        <f>VLOOKUP(A82,'2018 Yes Tab'!A81:F386,6,FALSE)</f>
        <v>31.5</v>
      </c>
      <c r="L82" s="44">
        <f t="shared" si="17"/>
        <v>-5</v>
      </c>
      <c r="M82" s="112">
        <f t="shared" si="18"/>
        <v>-0.13698630136986301</v>
      </c>
      <c r="N82" s="110" t="str">
        <f>VLOOKUP(A82,'2018 Yes Tab'!A81:G386,7,FALSE)</f>
        <v>Gallons</v>
      </c>
      <c r="O82" s="31" t="s">
        <v>233</v>
      </c>
      <c r="P82" s="31" t="s">
        <v>157</v>
      </c>
      <c r="Q82" s="31" t="s">
        <v>524</v>
      </c>
      <c r="R82" s="31" t="s">
        <v>2629</v>
      </c>
      <c r="S82" s="31" t="s">
        <v>663</v>
      </c>
      <c r="T82" s="31" t="s">
        <v>2630</v>
      </c>
      <c r="U82" s="31" t="s">
        <v>157</v>
      </c>
      <c r="V82" s="31" t="s">
        <v>967</v>
      </c>
      <c r="W82" s="31" t="s">
        <v>162</v>
      </c>
      <c r="X82" s="31"/>
      <c r="Y82" s="110"/>
      <c r="Z82" s="44">
        <f t="shared" si="19"/>
        <v>0</v>
      </c>
      <c r="AA82" s="112"/>
      <c r="AB82" s="31" t="s">
        <v>157</v>
      </c>
      <c r="AC82" s="31" t="s">
        <v>157</v>
      </c>
      <c r="AD82" s="31" t="s">
        <v>157</v>
      </c>
      <c r="AE82" s="31" t="s">
        <v>157</v>
      </c>
      <c r="AF82" s="31" t="s">
        <v>157</v>
      </c>
      <c r="AG82" s="31" t="s">
        <v>157</v>
      </c>
      <c r="AH82" s="31" t="s">
        <v>157</v>
      </c>
      <c r="AI82" s="31" t="s">
        <v>157</v>
      </c>
      <c r="AJ82" s="31" t="s">
        <v>157</v>
      </c>
      <c r="AK82" s="31" t="s">
        <v>157</v>
      </c>
      <c r="AL82" s="31" t="s">
        <v>157</v>
      </c>
      <c r="AM82" s="31" t="s">
        <v>157</v>
      </c>
      <c r="AN82" s="31" t="s">
        <v>2631</v>
      </c>
      <c r="AO82" s="32" t="s">
        <v>891</v>
      </c>
      <c r="AP82" s="32" t="s">
        <v>967</v>
      </c>
      <c r="AQ82" s="32" t="s">
        <v>645</v>
      </c>
      <c r="AR82" s="32" t="s">
        <v>164</v>
      </c>
      <c r="AS82" s="32" t="s">
        <v>1419</v>
      </c>
      <c r="AT82" s="114">
        <f>VLOOKUP(A82,'2018 Yes Tab'!A81:AH386,34,FALSE)</f>
        <v>37.5</v>
      </c>
      <c r="AU82" s="45">
        <f t="shared" si="21"/>
        <v>4.5</v>
      </c>
      <c r="AV82" s="116">
        <f t="shared" si="22"/>
        <v>0.13636363636363635</v>
      </c>
      <c r="AW82" s="32" t="s">
        <v>157</v>
      </c>
      <c r="AX82" s="32" t="s">
        <v>157</v>
      </c>
      <c r="AY82" s="32" t="s">
        <v>157</v>
      </c>
      <c r="AZ82" s="32" t="s">
        <v>157</v>
      </c>
      <c r="BA82" s="32" t="s">
        <v>157</v>
      </c>
      <c r="BB82" s="32" t="s">
        <v>157</v>
      </c>
      <c r="BC82" s="32" t="s">
        <v>157</v>
      </c>
      <c r="BD82" s="32" t="s">
        <v>157</v>
      </c>
      <c r="BE82" s="32" t="s">
        <v>157</v>
      </c>
      <c r="BF82" s="32" t="s">
        <v>157</v>
      </c>
      <c r="BG82" s="32" t="s">
        <v>157</v>
      </c>
      <c r="BH82" s="32" t="s">
        <v>157</v>
      </c>
      <c r="BI82" s="32" t="s">
        <v>645</v>
      </c>
      <c r="BJ82" s="32" t="s">
        <v>164</v>
      </c>
      <c r="BK82" s="32" t="s">
        <v>1419</v>
      </c>
      <c r="BL82" s="114">
        <f>VLOOKUP(A82,'2018 Yes Tab'!A81:AW386,49,FALSE)</f>
        <v>37.5</v>
      </c>
      <c r="BM82" s="45">
        <f t="shared" si="23"/>
        <v>4.5</v>
      </c>
      <c r="BN82" s="116">
        <f t="shared" si="26"/>
        <v>0.13636363636363635</v>
      </c>
      <c r="BO82" s="32" t="s">
        <v>157</v>
      </c>
      <c r="BP82" s="32" t="s">
        <v>157</v>
      </c>
      <c r="BQ82" s="32" t="s">
        <v>157</v>
      </c>
      <c r="BR82" s="32" t="s">
        <v>157</v>
      </c>
      <c r="BS82" s="32" t="s">
        <v>157</v>
      </c>
      <c r="BT82" s="32" t="s">
        <v>157</v>
      </c>
      <c r="BU82" s="32" t="s">
        <v>157</v>
      </c>
      <c r="BV82" s="32" t="s">
        <v>157</v>
      </c>
      <c r="BW82" s="32" t="s">
        <v>157</v>
      </c>
      <c r="BX82" s="32" t="s">
        <v>157</v>
      </c>
      <c r="BY82" s="32" t="s">
        <v>157</v>
      </c>
      <c r="BZ82" s="32" t="s">
        <v>157</v>
      </c>
      <c r="CA82" s="33" t="s">
        <v>162</v>
      </c>
      <c r="CB82" s="33" t="s">
        <v>157</v>
      </c>
      <c r="CC82" s="117">
        <f>VLOOKUP(A82,'2018 Yes Tab'!A81:BK386,63,FALSE)</f>
        <v>0</v>
      </c>
      <c r="CD82" s="46"/>
      <c r="CE82" s="119"/>
      <c r="CF82" s="33" t="s">
        <v>157</v>
      </c>
      <c r="CG82" s="117">
        <f>VLOOKUP(A82,'2018 Yes Tab'!A81:BL386,64,FALSE)</f>
        <v>0</v>
      </c>
      <c r="CH82" s="46"/>
      <c r="CI82" s="119"/>
      <c r="CJ82" s="33" t="s">
        <v>157</v>
      </c>
      <c r="CK82" s="33" t="s">
        <v>157</v>
      </c>
      <c r="CL82" s="33" t="s">
        <v>157</v>
      </c>
      <c r="CM82" s="33" t="s">
        <v>157</v>
      </c>
      <c r="CN82" s="34" t="s">
        <v>162</v>
      </c>
      <c r="CO82" s="34" t="s">
        <v>157</v>
      </c>
      <c r="CP82" s="118">
        <f>VLOOKUP(A82,'2018 Yes Tab'!A81:BR386,70,FALSE)</f>
        <v>0</v>
      </c>
      <c r="CQ82" s="47"/>
      <c r="CR82" s="120"/>
      <c r="CS82" s="34" t="s">
        <v>162</v>
      </c>
      <c r="CT82" s="34" t="s">
        <v>157</v>
      </c>
      <c r="CU82" s="118"/>
      <c r="CV82" s="47"/>
      <c r="CW82" s="120"/>
      <c r="CX82" s="35" t="s">
        <v>157</v>
      </c>
      <c r="CY82" s="35" t="s">
        <v>157</v>
      </c>
      <c r="CZ82" s="35" t="s">
        <v>157</v>
      </c>
    </row>
    <row r="83" spans="1:104" ht="45" x14ac:dyDescent="0.25">
      <c r="A83" s="30" t="s">
        <v>5902</v>
      </c>
      <c r="B83" s="43">
        <f>VLOOKUP(A83,'2018 Yes Tab'!A$2:B$307,2,FALSE)</f>
        <v>2543</v>
      </c>
      <c r="C83" s="43"/>
      <c r="D83" s="30" t="s">
        <v>2833</v>
      </c>
      <c r="E83" s="30" t="s">
        <v>2834</v>
      </c>
      <c r="F83" s="51">
        <f>VLOOKUP(A83,Population!A170:C1113,2,FALSE)</f>
        <v>2543</v>
      </c>
      <c r="G83" s="30" t="s">
        <v>164</v>
      </c>
      <c r="H83" s="31" t="s">
        <v>2835</v>
      </c>
      <c r="I83" s="31" t="s">
        <v>164</v>
      </c>
      <c r="J83" s="31" t="s">
        <v>2836</v>
      </c>
      <c r="K83" s="110">
        <f>VLOOKUP(A83,'2018 Yes Tab'!A82:F387,6,FALSE)</f>
        <v>13.75</v>
      </c>
      <c r="L83" s="44">
        <f t="shared" si="17"/>
        <v>-2.8900000000000006</v>
      </c>
      <c r="M83" s="112">
        <f t="shared" si="18"/>
        <v>-0.17367788461538464</v>
      </c>
      <c r="N83" s="110" t="str">
        <f>VLOOKUP(A83,'2018 Yes Tab'!A82:G387,7,FALSE)</f>
        <v>Gallons</v>
      </c>
      <c r="O83" s="31" t="s">
        <v>233</v>
      </c>
      <c r="P83" s="31" t="s">
        <v>157</v>
      </c>
      <c r="Q83" s="31" t="s">
        <v>297</v>
      </c>
      <c r="R83" s="31" t="s">
        <v>2837</v>
      </c>
      <c r="S83" s="31" t="s">
        <v>2838</v>
      </c>
      <c r="T83" s="31" t="s">
        <v>2839</v>
      </c>
      <c r="U83" s="31" t="s">
        <v>157</v>
      </c>
      <c r="V83" s="31" t="s">
        <v>2840</v>
      </c>
      <c r="W83" s="31" t="s">
        <v>164</v>
      </c>
      <c r="X83" s="31" t="s">
        <v>2836</v>
      </c>
      <c r="Y83" s="110">
        <f>VLOOKUP(A83,'2018 Yes Tab'!A82:P387,16,FALSE)</f>
        <v>13.75</v>
      </c>
      <c r="Z83" s="44">
        <f t="shared" si="19"/>
        <v>-2.8900000000000006</v>
      </c>
      <c r="AA83" s="112">
        <f t="shared" si="20"/>
        <v>-0.17367788461538464</v>
      </c>
      <c r="AB83" s="31" t="s">
        <v>233</v>
      </c>
      <c r="AC83" s="31" t="s">
        <v>157</v>
      </c>
      <c r="AD83" s="31" t="s">
        <v>297</v>
      </c>
      <c r="AE83" s="31" t="s">
        <v>2837</v>
      </c>
      <c r="AF83" s="31" t="s">
        <v>2841</v>
      </c>
      <c r="AG83" s="31" t="s">
        <v>2842</v>
      </c>
      <c r="AH83" s="31" t="s">
        <v>157</v>
      </c>
      <c r="AI83" s="31" t="s">
        <v>259</v>
      </c>
      <c r="AJ83" s="31" t="s">
        <v>157</v>
      </c>
      <c r="AK83" s="31" t="s">
        <v>157</v>
      </c>
      <c r="AL83" s="31" t="s">
        <v>157</v>
      </c>
      <c r="AM83" s="31" t="s">
        <v>157</v>
      </c>
      <c r="AN83" s="31" t="s">
        <v>2843</v>
      </c>
      <c r="AO83" s="32" t="s">
        <v>2844</v>
      </c>
      <c r="AP83" s="32" t="s">
        <v>1801</v>
      </c>
      <c r="AQ83" s="32" t="s">
        <v>2845</v>
      </c>
      <c r="AR83" s="32" t="s">
        <v>164</v>
      </c>
      <c r="AS83" s="32" t="s">
        <v>2846</v>
      </c>
      <c r="AT83" s="114">
        <f>VLOOKUP(A83,'2018 Yes Tab'!A82:AH387,34,FALSE)</f>
        <v>12.81</v>
      </c>
      <c r="AU83" s="45">
        <f t="shared" si="21"/>
        <v>-1.9900000000000002</v>
      </c>
      <c r="AV83" s="116">
        <f t="shared" si="22"/>
        <v>-0.13445945945945947</v>
      </c>
      <c r="AW83" s="32" t="s">
        <v>297</v>
      </c>
      <c r="AX83" s="32" t="s">
        <v>233</v>
      </c>
      <c r="AY83" s="32" t="s">
        <v>157</v>
      </c>
      <c r="AZ83" s="32" t="s">
        <v>2847</v>
      </c>
      <c r="BA83" s="32" t="s">
        <v>157</v>
      </c>
      <c r="BB83" s="32" t="s">
        <v>2847</v>
      </c>
      <c r="BC83" s="32" t="s">
        <v>157</v>
      </c>
      <c r="BD83" s="32" t="s">
        <v>259</v>
      </c>
      <c r="BE83" s="32" t="s">
        <v>157</v>
      </c>
      <c r="BF83" s="32" t="s">
        <v>157</v>
      </c>
      <c r="BG83" s="32" t="s">
        <v>157</v>
      </c>
      <c r="BH83" s="32" t="s">
        <v>157</v>
      </c>
      <c r="BI83" s="32" t="s">
        <v>2848</v>
      </c>
      <c r="BJ83" s="32" t="s">
        <v>164</v>
      </c>
      <c r="BK83" s="32" t="s">
        <v>2846</v>
      </c>
      <c r="BL83" s="114">
        <f>VLOOKUP(A83,'2018 Yes Tab'!A82:AW387,49,FALSE)</f>
        <v>12.81</v>
      </c>
      <c r="BM83" s="45">
        <f t="shared" si="23"/>
        <v>-1.9900000000000002</v>
      </c>
      <c r="BN83" s="116">
        <f t="shared" si="26"/>
        <v>-0.13445945945945947</v>
      </c>
      <c r="BO83" s="32" t="s">
        <v>297</v>
      </c>
      <c r="BP83" s="32" t="s">
        <v>233</v>
      </c>
      <c r="BQ83" s="32" t="s">
        <v>157</v>
      </c>
      <c r="BR83" s="32" t="s">
        <v>2847</v>
      </c>
      <c r="BS83" s="32" t="s">
        <v>157</v>
      </c>
      <c r="BT83" s="32" t="s">
        <v>2847</v>
      </c>
      <c r="BU83" s="32" t="s">
        <v>157</v>
      </c>
      <c r="BV83" s="32" t="s">
        <v>259</v>
      </c>
      <c r="BW83" s="32" t="s">
        <v>157</v>
      </c>
      <c r="BX83" s="32" t="s">
        <v>157</v>
      </c>
      <c r="BY83" s="32" t="s">
        <v>157</v>
      </c>
      <c r="BZ83" s="32" t="s">
        <v>157</v>
      </c>
      <c r="CA83" s="33" t="s">
        <v>164</v>
      </c>
      <c r="CB83" s="33" t="s">
        <v>1571</v>
      </c>
      <c r="CC83" s="117">
        <f>VLOOKUP(A83,'2018 Yes Tab'!A82:BK387,63,FALSE)</f>
        <v>3</v>
      </c>
      <c r="CD83" s="46">
        <f t="shared" si="27"/>
        <v>0</v>
      </c>
      <c r="CE83" s="119">
        <f t="shared" si="28"/>
        <v>0</v>
      </c>
      <c r="CF83" s="33" t="s">
        <v>1571</v>
      </c>
      <c r="CG83" s="117">
        <f>VLOOKUP(A83,'2018 Yes Tab'!A82:BL387,64,FALSE)</f>
        <v>3</v>
      </c>
      <c r="CH83" s="46">
        <f t="shared" si="29"/>
        <v>0</v>
      </c>
      <c r="CI83" s="119">
        <f t="shared" si="30"/>
        <v>0</v>
      </c>
      <c r="CJ83" s="33" t="s">
        <v>775</v>
      </c>
      <c r="CK83" s="33" t="s">
        <v>2849</v>
      </c>
      <c r="CL83" s="33" t="s">
        <v>157</v>
      </c>
      <c r="CM83" s="33" t="s">
        <v>2850</v>
      </c>
      <c r="CN83" s="34" t="s">
        <v>162</v>
      </c>
      <c r="CO83" s="34" t="s">
        <v>157</v>
      </c>
      <c r="CP83" s="118">
        <f>VLOOKUP(A83,'2018 Yes Tab'!A82:BR387,70,FALSE)</f>
        <v>0</v>
      </c>
      <c r="CQ83" s="47"/>
      <c r="CR83" s="120"/>
      <c r="CS83" s="34" t="s">
        <v>162</v>
      </c>
      <c r="CT83" s="34" t="s">
        <v>157</v>
      </c>
      <c r="CU83" s="118">
        <f>VLOOKUP(A83,'2018 Yes Tab'!A82:BT387,72,FALSE)</f>
        <v>0</v>
      </c>
      <c r="CV83" s="47"/>
      <c r="CW83" s="120"/>
      <c r="CX83" s="35" t="s">
        <v>2851</v>
      </c>
      <c r="CY83" s="35" t="s">
        <v>162</v>
      </c>
      <c r="CZ83" s="35" t="s">
        <v>157</v>
      </c>
    </row>
    <row r="84" spans="1:104" ht="90" x14ac:dyDescent="0.25">
      <c r="A84" s="30" t="s">
        <v>3794</v>
      </c>
      <c r="B84" s="43">
        <f>VLOOKUP(A84,'2018 Yes Tab'!A$2:B$307,2,FALSE)</f>
        <v>287</v>
      </c>
      <c r="C84" s="43"/>
      <c r="D84" s="30" t="s">
        <v>3795</v>
      </c>
      <c r="E84" s="30" t="s">
        <v>3796</v>
      </c>
      <c r="F84" s="51">
        <f>VLOOKUP(A84,Population!A171:C1114,2,FALSE)</f>
        <v>287</v>
      </c>
      <c r="G84" s="30" t="s">
        <v>164</v>
      </c>
      <c r="H84" s="31" t="s">
        <v>3823</v>
      </c>
      <c r="I84" s="31" t="s">
        <v>164</v>
      </c>
      <c r="J84" s="31" t="s">
        <v>3824</v>
      </c>
      <c r="K84" s="110">
        <f>VLOOKUP(A84,'2018 Yes Tab'!A83:F388,6,FALSE)</f>
        <v>8.91</v>
      </c>
      <c r="L84" s="44">
        <f t="shared" si="17"/>
        <v>0</v>
      </c>
      <c r="M84" s="112">
        <f t="shared" si="18"/>
        <v>0</v>
      </c>
      <c r="N84" s="110" t="str">
        <f>VLOOKUP(A84,'2018 Yes Tab'!A83:G388,7,FALSE)</f>
        <v>Gallons</v>
      </c>
      <c r="O84" s="31" t="s">
        <v>233</v>
      </c>
      <c r="P84" s="31" t="s">
        <v>157</v>
      </c>
      <c r="Q84" s="31" t="s">
        <v>176</v>
      </c>
      <c r="R84" s="31" t="s">
        <v>3824</v>
      </c>
      <c r="S84" s="31" t="s">
        <v>3825</v>
      </c>
      <c r="T84" s="31" t="s">
        <v>3826</v>
      </c>
      <c r="U84" s="31" t="s">
        <v>157</v>
      </c>
      <c r="V84" s="31" t="s">
        <v>830</v>
      </c>
      <c r="W84" s="31" t="s">
        <v>164</v>
      </c>
      <c r="X84" s="31" t="s">
        <v>3824</v>
      </c>
      <c r="Y84" s="110">
        <f>VLOOKUP(A84,'2018 Yes Tab'!A83:P388,16,FALSE)</f>
        <v>8.91</v>
      </c>
      <c r="Z84" s="44">
        <f t="shared" si="19"/>
        <v>0</v>
      </c>
      <c r="AA84" s="112">
        <f t="shared" si="20"/>
        <v>0</v>
      </c>
      <c r="AB84" s="31" t="s">
        <v>233</v>
      </c>
      <c r="AC84" s="31" t="s">
        <v>157</v>
      </c>
      <c r="AD84" s="31" t="s">
        <v>176</v>
      </c>
      <c r="AE84" s="31" t="s">
        <v>3824</v>
      </c>
      <c r="AF84" s="31" t="s">
        <v>3827</v>
      </c>
      <c r="AG84" s="31" t="s">
        <v>3828</v>
      </c>
      <c r="AH84" s="31" t="s">
        <v>157</v>
      </c>
      <c r="AI84" s="31" t="s">
        <v>259</v>
      </c>
      <c r="AJ84" s="31" t="s">
        <v>157</v>
      </c>
      <c r="AK84" s="31" t="s">
        <v>157</v>
      </c>
      <c r="AL84" s="31" t="s">
        <v>157</v>
      </c>
      <c r="AM84" s="31" t="s">
        <v>157</v>
      </c>
      <c r="AN84" s="31" t="s">
        <v>264</v>
      </c>
      <c r="AO84" s="32" t="s">
        <v>3823</v>
      </c>
      <c r="AP84" s="32" t="s">
        <v>830</v>
      </c>
      <c r="AQ84" s="32" t="s">
        <v>1457</v>
      </c>
      <c r="AR84" s="32" t="s">
        <v>164</v>
      </c>
      <c r="AS84" s="32" t="s">
        <v>3829</v>
      </c>
      <c r="AT84" s="114">
        <f>VLOOKUP(A84,'2018 Yes Tab'!A83:AH388,34,FALSE)</f>
        <v>6.68</v>
      </c>
      <c r="AU84" s="45">
        <f t="shared" si="21"/>
        <v>0</v>
      </c>
      <c r="AV84" s="116">
        <f t="shared" si="22"/>
        <v>0</v>
      </c>
      <c r="AW84" s="32" t="s">
        <v>3830</v>
      </c>
      <c r="AX84" s="32" t="s">
        <v>233</v>
      </c>
      <c r="AY84" s="32" t="s">
        <v>157</v>
      </c>
      <c r="AZ84" s="32" t="s">
        <v>3831</v>
      </c>
      <c r="BA84" s="32" t="s">
        <v>157</v>
      </c>
      <c r="BB84" s="32" t="s">
        <v>3832</v>
      </c>
      <c r="BC84" s="32" t="s">
        <v>157</v>
      </c>
      <c r="BD84" s="32" t="s">
        <v>259</v>
      </c>
      <c r="BE84" s="32" t="s">
        <v>157</v>
      </c>
      <c r="BF84" s="32" t="s">
        <v>157</v>
      </c>
      <c r="BG84" s="32" t="s">
        <v>157</v>
      </c>
      <c r="BH84" s="32" t="s">
        <v>157</v>
      </c>
      <c r="BI84" s="32" t="s">
        <v>3833</v>
      </c>
      <c r="BJ84" s="32" t="s">
        <v>164</v>
      </c>
      <c r="BK84" s="32" t="s">
        <v>3829</v>
      </c>
      <c r="BL84" s="114">
        <f>VLOOKUP(A84,'2018 Yes Tab'!A83:AW388,49,FALSE)</f>
        <v>6.68</v>
      </c>
      <c r="BM84" s="45">
        <f t="shared" si="23"/>
        <v>0</v>
      </c>
      <c r="BN84" s="116">
        <f t="shared" si="26"/>
        <v>0</v>
      </c>
      <c r="BO84" s="32" t="s">
        <v>176</v>
      </c>
      <c r="BP84" s="32" t="s">
        <v>233</v>
      </c>
      <c r="BQ84" s="32" t="s">
        <v>157</v>
      </c>
      <c r="BR84" s="32" t="s">
        <v>3829</v>
      </c>
      <c r="BS84" s="32" t="s">
        <v>157</v>
      </c>
      <c r="BT84" s="32" t="s">
        <v>3834</v>
      </c>
      <c r="BU84" s="32" t="s">
        <v>157</v>
      </c>
      <c r="BV84" s="32" t="s">
        <v>259</v>
      </c>
      <c r="BW84" s="32" t="s">
        <v>157</v>
      </c>
      <c r="BX84" s="32" t="s">
        <v>157</v>
      </c>
      <c r="BY84" s="32" t="s">
        <v>157</v>
      </c>
      <c r="BZ84" s="32" t="s">
        <v>157</v>
      </c>
      <c r="CA84" s="33" t="s">
        <v>162</v>
      </c>
      <c r="CB84" s="33" t="s">
        <v>157</v>
      </c>
      <c r="CC84" s="117">
        <f>VLOOKUP(A84,'2018 Yes Tab'!A83:BK388,63,FALSE)</f>
        <v>0</v>
      </c>
      <c r="CD84" s="46"/>
      <c r="CE84" s="119"/>
      <c r="CF84" s="33" t="s">
        <v>157</v>
      </c>
      <c r="CG84" s="117">
        <f>VLOOKUP(A84,'2018 Yes Tab'!A83:BL388,64,FALSE)</f>
        <v>0</v>
      </c>
      <c r="CH84" s="46"/>
      <c r="CI84" s="119"/>
      <c r="CJ84" s="33" t="s">
        <v>157</v>
      </c>
      <c r="CK84" s="33" t="s">
        <v>157</v>
      </c>
      <c r="CL84" s="33" t="s">
        <v>157</v>
      </c>
      <c r="CM84" s="33" t="s">
        <v>157</v>
      </c>
      <c r="CN84" s="34" t="s">
        <v>164</v>
      </c>
      <c r="CO84" s="34" t="s">
        <v>1036</v>
      </c>
      <c r="CP84" s="118">
        <f>VLOOKUP(A84,'2018 Yes Tab'!A83:BR388,70,FALSE)</f>
        <v>7.5</v>
      </c>
      <c r="CQ84" s="47">
        <f t="shared" si="24"/>
        <v>0</v>
      </c>
      <c r="CR84" s="120">
        <f t="shared" si="25"/>
        <v>0</v>
      </c>
      <c r="CS84" s="34" t="s">
        <v>162</v>
      </c>
      <c r="CT84" s="34" t="s">
        <v>157</v>
      </c>
      <c r="CU84" s="118">
        <f>VLOOKUP(A84,'2018 Yes Tab'!A83:BT388,72,FALSE)</f>
        <v>7.5</v>
      </c>
      <c r="CV84" s="47"/>
      <c r="CW84" s="120"/>
      <c r="CX84" s="35" t="s">
        <v>3835</v>
      </c>
      <c r="CY84" s="35" t="s">
        <v>3836</v>
      </c>
      <c r="CZ84" s="35" t="s">
        <v>157</v>
      </c>
    </row>
    <row r="85" spans="1:104" ht="60" x14ac:dyDescent="0.25">
      <c r="A85" s="30" t="s">
        <v>731</v>
      </c>
      <c r="B85" s="43">
        <f>VLOOKUP(A85,'2018 Yes Tab'!A$2:B$307,2,FALSE)</f>
        <v>5179</v>
      </c>
      <c r="C85" s="43"/>
      <c r="D85" s="30" t="s">
        <v>732</v>
      </c>
      <c r="E85" s="30" t="s">
        <v>733</v>
      </c>
      <c r="F85" s="51">
        <f>VLOOKUP(A85,Population!A174:C1117,2,FALSE)</f>
        <v>5179</v>
      </c>
      <c r="G85" s="30" t="s">
        <v>164</v>
      </c>
      <c r="H85" s="31" t="s">
        <v>734</v>
      </c>
      <c r="I85" s="31" t="s">
        <v>164</v>
      </c>
      <c r="J85" s="31" t="s">
        <v>735</v>
      </c>
      <c r="K85" s="110">
        <f>VLOOKUP(A85,'2018 Yes Tab'!A84:F389,6,FALSE)</f>
        <v>5.93</v>
      </c>
      <c r="L85" s="44">
        <f t="shared" si="17"/>
        <v>-0.11000000000000032</v>
      </c>
      <c r="M85" s="112">
        <f t="shared" si="18"/>
        <v>-1.8211920529801376E-2</v>
      </c>
      <c r="N85" s="110" t="str">
        <f>VLOOKUP(A85,'2018 Yes Tab'!A84:G389,7,FALSE)</f>
        <v>Gallons</v>
      </c>
      <c r="O85" s="31" t="s">
        <v>233</v>
      </c>
      <c r="P85" s="31" t="s">
        <v>157</v>
      </c>
      <c r="Q85" s="31" t="s">
        <v>736</v>
      </c>
      <c r="R85" s="31" t="s">
        <v>737</v>
      </c>
      <c r="S85" s="31" t="s">
        <v>738</v>
      </c>
      <c r="T85" s="31" t="s">
        <v>739</v>
      </c>
      <c r="U85" s="31" t="s">
        <v>157</v>
      </c>
      <c r="V85" s="31" t="s">
        <v>740</v>
      </c>
      <c r="W85" s="31" t="s">
        <v>164</v>
      </c>
      <c r="X85" s="31"/>
      <c r="Y85" s="110"/>
      <c r="Z85" s="44">
        <f t="shared" si="19"/>
        <v>0</v>
      </c>
      <c r="AA85" s="112"/>
      <c r="AB85" s="31" t="s">
        <v>233</v>
      </c>
      <c r="AC85" s="31" t="s">
        <v>157</v>
      </c>
      <c r="AD85" s="31" t="s">
        <v>340</v>
      </c>
      <c r="AE85" s="31" t="s">
        <v>737</v>
      </c>
      <c r="AF85" s="31" t="s">
        <v>742</v>
      </c>
      <c r="AG85" s="31" t="s">
        <v>743</v>
      </c>
      <c r="AH85" s="31" t="s">
        <v>744</v>
      </c>
      <c r="AI85" s="31" t="s">
        <v>259</v>
      </c>
      <c r="AJ85" s="31" t="s">
        <v>157</v>
      </c>
      <c r="AK85" s="31" t="s">
        <v>157</v>
      </c>
      <c r="AL85" s="31" t="s">
        <v>157</v>
      </c>
      <c r="AM85" s="31" t="s">
        <v>157</v>
      </c>
      <c r="AN85" s="31" t="s">
        <v>157</v>
      </c>
      <c r="AO85" s="32" t="s">
        <v>734</v>
      </c>
      <c r="AP85" s="32" t="s">
        <v>745</v>
      </c>
      <c r="AQ85" s="32" t="s">
        <v>746</v>
      </c>
      <c r="AR85" s="32" t="s">
        <v>164</v>
      </c>
      <c r="AS85" s="32" t="s">
        <v>747</v>
      </c>
      <c r="AT85" s="114">
        <f>VLOOKUP(A85,'2018 Yes Tab'!A84:AH389,34,FALSE)</f>
        <v>11.08</v>
      </c>
      <c r="AU85" s="45">
        <f t="shared" si="21"/>
        <v>-0.10999999999999943</v>
      </c>
      <c r="AV85" s="116">
        <f t="shared" si="22"/>
        <v>-9.8302055406612552E-3</v>
      </c>
      <c r="AW85" s="32" t="s">
        <v>340</v>
      </c>
      <c r="AX85" s="32" t="s">
        <v>233</v>
      </c>
      <c r="AY85" s="32" t="s">
        <v>157</v>
      </c>
      <c r="AZ85" s="32" t="s">
        <v>748</v>
      </c>
      <c r="BA85" s="32" t="s">
        <v>157</v>
      </c>
      <c r="BB85" s="32" t="s">
        <v>749</v>
      </c>
      <c r="BC85" s="32" t="s">
        <v>157</v>
      </c>
      <c r="BD85" s="32" t="s">
        <v>626</v>
      </c>
      <c r="BE85" s="32" t="s">
        <v>157</v>
      </c>
      <c r="BF85" s="32" t="s">
        <v>750</v>
      </c>
      <c r="BG85" s="32" t="s">
        <v>157</v>
      </c>
      <c r="BH85" s="32" t="s">
        <v>157</v>
      </c>
      <c r="BI85" s="32" t="s">
        <v>751</v>
      </c>
      <c r="BJ85" s="32" t="s">
        <v>164</v>
      </c>
      <c r="BK85" s="32" t="s">
        <v>747</v>
      </c>
      <c r="BL85" s="114">
        <f>VLOOKUP(A85,'2018 Yes Tab'!A84:AW389,49,FALSE)</f>
        <v>11.08</v>
      </c>
      <c r="BM85" s="45">
        <f t="shared" si="23"/>
        <v>-0.10999999999999943</v>
      </c>
      <c r="BN85" s="116">
        <f t="shared" si="26"/>
        <v>-9.8302055406612552E-3</v>
      </c>
      <c r="BO85" s="32" t="s">
        <v>340</v>
      </c>
      <c r="BP85" s="32" t="s">
        <v>233</v>
      </c>
      <c r="BQ85" s="32" t="s">
        <v>157</v>
      </c>
      <c r="BR85" s="32" t="s">
        <v>748</v>
      </c>
      <c r="BS85" s="32" t="s">
        <v>157</v>
      </c>
      <c r="BT85" s="32" t="s">
        <v>749</v>
      </c>
      <c r="BU85" s="32" t="s">
        <v>157</v>
      </c>
      <c r="BV85" s="32" t="s">
        <v>626</v>
      </c>
      <c r="BW85" s="32" t="s">
        <v>157</v>
      </c>
      <c r="BX85" s="32" t="s">
        <v>752</v>
      </c>
      <c r="BY85" s="32" t="s">
        <v>157</v>
      </c>
      <c r="BZ85" s="32" t="s">
        <v>157</v>
      </c>
      <c r="CA85" s="33" t="s">
        <v>162</v>
      </c>
      <c r="CB85" s="33" t="s">
        <v>157</v>
      </c>
      <c r="CC85" s="117">
        <f>VLOOKUP(A85,'2018 Yes Tab'!A84:BK389,63,FALSE)</f>
        <v>0</v>
      </c>
      <c r="CD85" s="46"/>
      <c r="CE85" s="119"/>
      <c r="CF85" s="33" t="s">
        <v>157</v>
      </c>
      <c r="CG85" s="117">
        <f>VLOOKUP(A85,'2018 Yes Tab'!A84:BL389,64,FALSE)</f>
        <v>0</v>
      </c>
      <c r="CH85" s="46"/>
      <c r="CI85" s="119"/>
      <c r="CJ85" s="33" t="s">
        <v>157</v>
      </c>
      <c r="CK85" s="33" t="s">
        <v>157</v>
      </c>
      <c r="CL85" s="33" t="s">
        <v>157</v>
      </c>
      <c r="CM85" s="33" t="s">
        <v>157</v>
      </c>
      <c r="CN85" s="34" t="s">
        <v>162</v>
      </c>
      <c r="CO85" s="34" t="s">
        <v>157</v>
      </c>
      <c r="CP85" s="118">
        <f>VLOOKUP(A85,'2018 Yes Tab'!A84:BR389,70,FALSE)</f>
        <v>0</v>
      </c>
      <c r="CQ85" s="47"/>
      <c r="CR85" s="120"/>
      <c r="CS85" s="34" t="s">
        <v>162</v>
      </c>
      <c r="CT85" s="34" t="s">
        <v>157</v>
      </c>
      <c r="CU85" s="118"/>
      <c r="CV85" s="47"/>
      <c r="CW85" s="120"/>
      <c r="CX85" s="35" t="s">
        <v>534</v>
      </c>
      <c r="CY85" s="35" t="s">
        <v>753</v>
      </c>
      <c r="CZ85" s="35" t="s">
        <v>157</v>
      </c>
    </row>
    <row r="86" spans="1:104" ht="45" x14ac:dyDescent="0.25">
      <c r="A86" s="30" t="s">
        <v>931</v>
      </c>
      <c r="B86" s="43">
        <f>VLOOKUP(A86,'2018 Yes Tab'!A$2:B$307,2,FALSE)</f>
        <v>307</v>
      </c>
      <c r="C86" s="43"/>
      <c r="D86" s="30" t="s">
        <v>932</v>
      </c>
      <c r="E86" s="30" t="s">
        <v>933</v>
      </c>
      <c r="F86" s="51">
        <f>VLOOKUP(A86,Population!A178:C1121,2,FALSE)</f>
        <v>307</v>
      </c>
      <c r="G86" s="30" t="s">
        <v>164</v>
      </c>
      <c r="H86" s="31" t="s">
        <v>934</v>
      </c>
      <c r="I86" s="31" t="s">
        <v>164</v>
      </c>
      <c r="J86" s="31"/>
      <c r="K86" s="110"/>
      <c r="L86" s="44"/>
      <c r="M86" s="112"/>
      <c r="N86" s="110">
        <f>VLOOKUP(A86,'2018 Yes Tab'!A85:G390,7,FALSE)</f>
        <v>0</v>
      </c>
      <c r="O86" s="31" t="s">
        <v>233</v>
      </c>
      <c r="P86" s="31" t="s">
        <v>157</v>
      </c>
      <c r="Q86" s="31" t="s">
        <v>157</v>
      </c>
      <c r="R86" s="31" t="s">
        <v>936</v>
      </c>
      <c r="S86" s="31" t="s">
        <v>937</v>
      </c>
      <c r="T86" s="31" t="s">
        <v>938</v>
      </c>
      <c r="U86" s="31" t="s">
        <v>157</v>
      </c>
      <c r="V86" s="31" t="s">
        <v>263</v>
      </c>
      <c r="W86" s="31" t="s">
        <v>164</v>
      </c>
      <c r="X86" s="31" t="s">
        <v>935</v>
      </c>
      <c r="Y86" s="110">
        <f>VLOOKUP(A86,'2018 Yes Tab'!A85:P390,16,FALSE)</f>
        <v>0</v>
      </c>
      <c r="Z86" s="44"/>
      <c r="AA86" s="112"/>
      <c r="AB86" s="31" t="s">
        <v>233</v>
      </c>
      <c r="AC86" s="31" t="s">
        <v>157</v>
      </c>
      <c r="AD86" s="31" t="s">
        <v>157</v>
      </c>
      <c r="AE86" s="31" t="s">
        <v>936</v>
      </c>
      <c r="AF86" s="31" t="s">
        <v>939</v>
      </c>
      <c r="AG86" s="31" t="s">
        <v>940</v>
      </c>
      <c r="AH86" s="31" t="s">
        <v>157</v>
      </c>
      <c r="AI86" s="31" t="s">
        <v>259</v>
      </c>
      <c r="AJ86" s="31" t="s">
        <v>157</v>
      </c>
      <c r="AK86" s="31" t="s">
        <v>157</v>
      </c>
      <c r="AL86" s="31" t="s">
        <v>157</v>
      </c>
      <c r="AM86" s="31" t="s">
        <v>157</v>
      </c>
      <c r="AN86" s="31" t="s">
        <v>157</v>
      </c>
      <c r="AO86" s="32" t="s">
        <v>934</v>
      </c>
      <c r="AP86" s="32" t="s">
        <v>263</v>
      </c>
      <c r="AQ86" s="32" t="s">
        <v>941</v>
      </c>
      <c r="AR86" s="32" t="s">
        <v>164</v>
      </c>
      <c r="AS86" s="32" t="s">
        <v>942</v>
      </c>
      <c r="AT86" s="114">
        <f>VLOOKUP(A86,'2018 Yes Tab'!A85:AH390,34,FALSE)</f>
        <v>15.6</v>
      </c>
      <c r="AU86" s="45">
        <f t="shared" si="21"/>
        <v>-0.47000000000000064</v>
      </c>
      <c r="AV86" s="116">
        <f t="shared" si="22"/>
        <v>-2.9247044181705081E-2</v>
      </c>
      <c r="AW86" s="32" t="s">
        <v>340</v>
      </c>
      <c r="AX86" s="32" t="s">
        <v>233</v>
      </c>
      <c r="AY86" s="32" t="s">
        <v>157</v>
      </c>
      <c r="AZ86" s="32" t="s">
        <v>943</v>
      </c>
      <c r="BA86" s="32" t="s">
        <v>157</v>
      </c>
      <c r="BB86" s="32" t="s">
        <v>944</v>
      </c>
      <c r="BC86" s="32" t="s">
        <v>157</v>
      </c>
      <c r="BD86" s="32" t="s">
        <v>259</v>
      </c>
      <c r="BE86" s="32" t="s">
        <v>157</v>
      </c>
      <c r="BF86" s="32" t="s">
        <v>157</v>
      </c>
      <c r="BG86" s="32" t="s">
        <v>157</v>
      </c>
      <c r="BH86" s="32" t="s">
        <v>157</v>
      </c>
      <c r="BI86" s="32" t="s">
        <v>945</v>
      </c>
      <c r="BJ86" s="32" t="s">
        <v>164</v>
      </c>
      <c r="BK86" s="32" t="s">
        <v>942</v>
      </c>
      <c r="BL86" s="114">
        <f>VLOOKUP(A86,'2018 Yes Tab'!A85:AW390,49,FALSE)</f>
        <v>15.6</v>
      </c>
      <c r="BM86" s="45">
        <f t="shared" si="23"/>
        <v>-0.47000000000000064</v>
      </c>
      <c r="BN86" s="116">
        <f t="shared" si="26"/>
        <v>-2.9247044181705081E-2</v>
      </c>
      <c r="BO86" s="32" t="s">
        <v>340</v>
      </c>
      <c r="BP86" s="32" t="s">
        <v>233</v>
      </c>
      <c r="BQ86" s="32" t="s">
        <v>157</v>
      </c>
      <c r="BR86" s="32" t="s">
        <v>943</v>
      </c>
      <c r="BS86" s="32" t="s">
        <v>157</v>
      </c>
      <c r="BT86" s="32" t="s">
        <v>944</v>
      </c>
      <c r="BU86" s="32" t="s">
        <v>157</v>
      </c>
      <c r="BV86" s="32" t="s">
        <v>259</v>
      </c>
      <c r="BW86" s="32" t="s">
        <v>157</v>
      </c>
      <c r="BX86" s="32" t="s">
        <v>157</v>
      </c>
      <c r="BY86" s="32" t="s">
        <v>157</v>
      </c>
      <c r="BZ86" s="32" t="s">
        <v>157</v>
      </c>
      <c r="CA86" s="33" t="s">
        <v>162</v>
      </c>
      <c r="CB86" s="33" t="s">
        <v>157</v>
      </c>
      <c r="CC86" s="117">
        <f>VLOOKUP(A86,'2018 Yes Tab'!A85:BK390,63,FALSE)</f>
        <v>0</v>
      </c>
      <c r="CD86" s="46"/>
      <c r="CE86" s="119"/>
      <c r="CF86" s="33" t="s">
        <v>157</v>
      </c>
      <c r="CG86" s="117">
        <f>VLOOKUP(A86,'2018 Yes Tab'!A85:BL390,64,FALSE)</f>
        <v>0</v>
      </c>
      <c r="CH86" s="46"/>
      <c r="CI86" s="119"/>
      <c r="CJ86" s="33" t="s">
        <v>157</v>
      </c>
      <c r="CK86" s="33" t="s">
        <v>157</v>
      </c>
      <c r="CL86" s="33" t="s">
        <v>157</v>
      </c>
      <c r="CM86" s="33" t="s">
        <v>157</v>
      </c>
      <c r="CN86" s="34" t="s">
        <v>162</v>
      </c>
      <c r="CO86" s="34" t="s">
        <v>157</v>
      </c>
      <c r="CP86" s="118">
        <f>VLOOKUP(A86,'2018 Yes Tab'!A85:BR390,70,FALSE)</f>
        <v>0</v>
      </c>
      <c r="CQ86" s="47"/>
      <c r="CR86" s="120"/>
      <c r="CS86" s="34" t="s">
        <v>164</v>
      </c>
      <c r="CT86" s="34" t="s">
        <v>946</v>
      </c>
      <c r="CU86" s="118">
        <f>VLOOKUP(A86,'2018 Yes Tab'!A85:BT390,72,FALSE)</f>
        <v>8.0299999999999994</v>
      </c>
      <c r="CV86" s="47">
        <f t="shared" si="31"/>
        <v>-7.0300000000000011</v>
      </c>
      <c r="CW86" s="120">
        <f t="shared" si="32"/>
        <v>-0.46679946879150075</v>
      </c>
      <c r="CX86" s="35" t="s">
        <v>947</v>
      </c>
      <c r="CY86" s="35" t="s">
        <v>948</v>
      </c>
      <c r="CZ86" s="35" t="s">
        <v>157</v>
      </c>
    </row>
    <row r="87" spans="1:104" x14ac:dyDescent="0.25">
      <c r="A87" s="30" t="s">
        <v>5898</v>
      </c>
      <c r="B87" s="43">
        <f>VLOOKUP(A87,'2018 Yes Tab'!A$2:B$307,2,FALSE)</f>
        <v>1117</v>
      </c>
      <c r="C87" s="43"/>
      <c r="D87" s="30" t="s">
        <v>2588</v>
      </c>
      <c r="E87" s="30" t="s">
        <v>2589</v>
      </c>
      <c r="F87" s="51">
        <f>VLOOKUP(A87,Population!A179:C1122,2,FALSE)</f>
        <v>1117</v>
      </c>
      <c r="G87" s="30" t="s">
        <v>164</v>
      </c>
      <c r="H87" s="31" t="s">
        <v>2590</v>
      </c>
      <c r="I87" s="31" t="s">
        <v>164</v>
      </c>
      <c r="J87" s="31" t="s">
        <v>2591</v>
      </c>
      <c r="K87" s="110">
        <f>VLOOKUP(A87,'2018 Yes Tab'!A86:F391,6,FALSE)</f>
        <v>9.4499999999999993</v>
      </c>
      <c r="L87" s="44">
        <f t="shared" si="17"/>
        <v>1.0599999999999987</v>
      </c>
      <c r="M87" s="112">
        <f t="shared" si="18"/>
        <v>0.12634088200238364</v>
      </c>
      <c r="N87" s="110" t="str">
        <f>VLOOKUP(A87,'2018 Yes Tab'!A86:G391,7,FALSE)</f>
        <v>Gallons</v>
      </c>
      <c r="O87" s="31" t="s">
        <v>233</v>
      </c>
      <c r="P87" s="31" t="s">
        <v>157</v>
      </c>
      <c r="Q87" s="31" t="s">
        <v>273</v>
      </c>
      <c r="R87" s="31" t="s">
        <v>2592</v>
      </c>
      <c r="S87" s="31" t="s">
        <v>2593</v>
      </c>
      <c r="T87" s="31" t="s">
        <v>2594</v>
      </c>
      <c r="U87" s="31" t="s">
        <v>157</v>
      </c>
      <c r="V87" s="31" t="s">
        <v>1877</v>
      </c>
      <c r="W87" s="31" t="s">
        <v>164</v>
      </c>
      <c r="X87" s="31" t="s">
        <v>2591</v>
      </c>
      <c r="Y87" s="110">
        <f>VLOOKUP(A87,'2018 Yes Tab'!A86:P391,16,FALSE)</f>
        <v>9.4499999999999993</v>
      </c>
      <c r="Z87" s="44">
        <f t="shared" si="19"/>
        <v>1.0599999999999987</v>
      </c>
      <c r="AA87" s="112">
        <f t="shared" si="20"/>
        <v>0.12634088200238364</v>
      </c>
      <c r="AB87" s="31" t="s">
        <v>233</v>
      </c>
      <c r="AC87" s="31" t="s">
        <v>157</v>
      </c>
      <c r="AD87" s="31" t="s">
        <v>273</v>
      </c>
      <c r="AE87" s="31" t="s">
        <v>2592</v>
      </c>
      <c r="AF87" s="31" t="s">
        <v>2595</v>
      </c>
      <c r="AG87" s="31" t="s">
        <v>2596</v>
      </c>
      <c r="AH87" s="31" t="s">
        <v>157</v>
      </c>
      <c r="AI87" s="31" t="s">
        <v>259</v>
      </c>
      <c r="AJ87" s="31" t="s">
        <v>157</v>
      </c>
      <c r="AK87" s="31" t="s">
        <v>157</v>
      </c>
      <c r="AL87" s="31" t="s">
        <v>157</v>
      </c>
      <c r="AM87" s="31" t="s">
        <v>157</v>
      </c>
      <c r="AN87" s="31" t="s">
        <v>157</v>
      </c>
      <c r="AO87" s="32" t="s">
        <v>2590</v>
      </c>
      <c r="AP87" s="32" t="s">
        <v>2597</v>
      </c>
      <c r="AQ87" s="32" t="s">
        <v>2598</v>
      </c>
      <c r="AR87" s="32" t="s">
        <v>164</v>
      </c>
      <c r="AS87" s="32" t="s">
        <v>2599</v>
      </c>
      <c r="AT87" s="114">
        <f>VLOOKUP(A87,'2018 Yes Tab'!A86:AH391,34,FALSE)</f>
        <v>13</v>
      </c>
      <c r="AU87" s="45">
        <f t="shared" si="21"/>
        <v>6.64</v>
      </c>
      <c r="AV87" s="116">
        <f t="shared" si="22"/>
        <v>1.0440251572327044</v>
      </c>
      <c r="AW87" s="32" t="s">
        <v>273</v>
      </c>
      <c r="AX87" s="32" t="s">
        <v>233</v>
      </c>
      <c r="AY87" s="32" t="s">
        <v>157</v>
      </c>
      <c r="AZ87" s="32" t="s">
        <v>2600</v>
      </c>
      <c r="BA87" s="32" t="s">
        <v>157</v>
      </c>
      <c r="BB87" s="32" t="s">
        <v>2600</v>
      </c>
      <c r="BC87" s="32" t="s">
        <v>157</v>
      </c>
      <c r="BD87" s="32" t="s">
        <v>259</v>
      </c>
      <c r="BE87" s="32" t="s">
        <v>157</v>
      </c>
      <c r="BF87" s="32" t="s">
        <v>157</v>
      </c>
      <c r="BG87" s="32" t="s">
        <v>157</v>
      </c>
      <c r="BH87" s="32" t="s">
        <v>157</v>
      </c>
      <c r="BI87" s="32" t="s">
        <v>2601</v>
      </c>
      <c r="BJ87" s="32" t="s">
        <v>164</v>
      </c>
      <c r="BK87" s="32" t="s">
        <v>2599</v>
      </c>
      <c r="BL87" s="114">
        <f>VLOOKUP(A87,'2018 Yes Tab'!A86:AW391,49,FALSE)</f>
        <v>13</v>
      </c>
      <c r="BM87" s="45">
        <f t="shared" si="23"/>
        <v>6.64</v>
      </c>
      <c r="BN87" s="116">
        <f t="shared" si="26"/>
        <v>1.0440251572327044</v>
      </c>
      <c r="BO87" s="32" t="s">
        <v>273</v>
      </c>
      <c r="BP87" s="32" t="s">
        <v>233</v>
      </c>
      <c r="BQ87" s="32" t="s">
        <v>157</v>
      </c>
      <c r="BR87" s="32" t="s">
        <v>2600</v>
      </c>
      <c r="BS87" s="32" t="s">
        <v>157</v>
      </c>
      <c r="BT87" s="32" t="s">
        <v>2600</v>
      </c>
      <c r="BU87" s="32" t="s">
        <v>157</v>
      </c>
      <c r="BV87" s="32" t="s">
        <v>259</v>
      </c>
      <c r="BW87" s="32" t="s">
        <v>157</v>
      </c>
      <c r="BX87" s="32" t="s">
        <v>157</v>
      </c>
      <c r="BY87" s="32" t="s">
        <v>157</v>
      </c>
      <c r="BZ87" s="32" t="s">
        <v>157</v>
      </c>
      <c r="CA87" s="33" t="s">
        <v>162</v>
      </c>
      <c r="CB87" s="33" t="s">
        <v>157</v>
      </c>
      <c r="CC87" s="117">
        <f>VLOOKUP(A87,'2018 Yes Tab'!A86:BK391,63,FALSE)</f>
        <v>0</v>
      </c>
      <c r="CD87" s="46"/>
      <c r="CE87" s="119"/>
      <c r="CF87" s="33" t="s">
        <v>157</v>
      </c>
      <c r="CG87" s="117">
        <f>VLOOKUP(A87,'2018 Yes Tab'!A86:BL391,64,FALSE)</f>
        <v>0</v>
      </c>
      <c r="CH87" s="46"/>
      <c r="CI87" s="119"/>
      <c r="CJ87" s="33" t="s">
        <v>157</v>
      </c>
      <c r="CK87" s="33" t="s">
        <v>157</v>
      </c>
      <c r="CL87" s="33" t="s">
        <v>157</v>
      </c>
      <c r="CM87" s="33" t="s">
        <v>157</v>
      </c>
      <c r="CN87" s="34" t="s">
        <v>162</v>
      </c>
      <c r="CO87" s="34" t="s">
        <v>157</v>
      </c>
      <c r="CP87" s="118">
        <f>VLOOKUP(A87,'2018 Yes Tab'!A86:BR391,70,FALSE)</f>
        <v>0</v>
      </c>
      <c r="CQ87" s="47"/>
      <c r="CR87" s="120"/>
      <c r="CS87" s="34" t="s">
        <v>164</v>
      </c>
      <c r="CT87" s="34" t="s">
        <v>2602</v>
      </c>
      <c r="CU87" s="118">
        <f>VLOOKUP(A87,'2018 Yes Tab'!A86:BT391,72,FALSE)</f>
        <v>6</v>
      </c>
      <c r="CV87" s="47">
        <f t="shared" si="31"/>
        <v>1.7599999999999998</v>
      </c>
      <c r="CW87" s="120">
        <f t="shared" si="32"/>
        <v>0.41509433962264142</v>
      </c>
      <c r="CX87" s="35" t="s">
        <v>381</v>
      </c>
      <c r="CY87" s="35" t="s">
        <v>381</v>
      </c>
      <c r="CZ87" s="35" t="s">
        <v>2603</v>
      </c>
    </row>
    <row r="88" spans="1:104" ht="60" x14ac:dyDescent="0.25">
      <c r="A88" s="30" t="s">
        <v>3915</v>
      </c>
      <c r="B88" s="43">
        <f>VLOOKUP(A88,'2018 Yes Tab'!A$2:B$307,2,FALSE)</f>
        <v>2528</v>
      </c>
      <c r="C88" s="43"/>
      <c r="D88" s="30" t="s">
        <v>3916</v>
      </c>
      <c r="E88" s="30" t="s">
        <v>3917</v>
      </c>
      <c r="F88" s="51">
        <f>VLOOKUP(A88,Population!A180:C1123,2,FALSE)</f>
        <v>2528</v>
      </c>
      <c r="G88" s="30" t="s">
        <v>164</v>
      </c>
      <c r="H88" s="31" t="s">
        <v>3918</v>
      </c>
      <c r="I88" s="31" t="s">
        <v>164</v>
      </c>
      <c r="J88" s="31"/>
      <c r="K88" s="110"/>
      <c r="L88" s="44">
        <f t="shared" si="17"/>
        <v>0</v>
      </c>
      <c r="M88" s="112"/>
      <c r="N88" s="110" t="str">
        <f>VLOOKUP(A88,'2018 Yes Tab'!A87:G392,7,FALSE)</f>
        <v>Gallons</v>
      </c>
      <c r="O88" s="31" t="s">
        <v>233</v>
      </c>
      <c r="P88" s="31" t="s">
        <v>157</v>
      </c>
      <c r="Q88" s="31" t="s">
        <v>297</v>
      </c>
      <c r="R88" s="31" t="s">
        <v>3920</v>
      </c>
      <c r="S88" s="31" t="s">
        <v>1005</v>
      </c>
      <c r="T88" s="31" t="s">
        <v>1946</v>
      </c>
      <c r="U88" s="31" t="s">
        <v>157</v>
      </c>
      <c r="V88" s="31" t="s">
        <v>3921</v>
      </c>
      <c r="W88" s="31" t="s">
        <v>164</v>
      </c>
      <c r="X88" s="31"/>
      <c r="Y88" s="110"/>
      <c r="Z88" s="44">
        <f t="shared" si="19"/>
        <v>0</v>
      </c>
      <c r="AA88" s="112"/>
      <c r="AB88" s="31" t="s">
        <v>233</v>
      </c>
      <c r="AC88" s="31" t="s">
        <v>157</v>
      </c>
      <c r="AD88" s="31" t="s">
        <v>297</v>
      </c>
      <c r="AE88" s="31" t="s">
        <v>3920</v>
      </c>
      <c r="AF88" s="31" t="s">
        <v>1268</v>
      </c>
      <c r="AG88" s="31" t="s">
        <v>3923</v>
      </c>
      <c r="AH88" s="31" t="s">
        <v>157</v>
      </c>
      <c r="AI88" s="31" t="s">
        <v>373</v>
      </c>
      <c r="AJ88" s="31" t="s">
        <v>157</v>
      </c>
      <c r="AK88" s="31" t="s">
        <v>157</v>
      </c>
      <c r="AL88" s="31" t="s">
        <v>157</v>
      </c>
      <c r="AM88" s="31" t="s">
        <v>157</v>
      </c>
      <c r="AN88" s="31" t="s">
        <v>157</v>
      </c>
      <c r="AO88" s="32" t="s">
        <v>3924</v>
      </c>
      <c r="AP88" s="32" t="s">
        <v>891</v>
      </c>
      <c r="AQ88" s="32" t="s">
        <v>3925</v>
      </c>
      <c r="AR88" s="32" t="s">
        <v>164</v>
      </c>
      <c r="AS88" s="32" t="s">
        <v>3926</v>
      </c>
      <c r="AT88" s="114">
        <f>VLOOKUP(A88,'2018 Yes Tab'!A87:AH392,34,FALSE)</f>
        <v>8.5</v>
      </c>
      <c r="AU88" s="45">
        <f t="shared" si="21"/>
        <v>-0.51999999999999957</v>
      </c>
      <c r="AV88" s="116">
        <f t="shared" si="22"/>
        <v>-5.7649667405764923E-2</v>
      </c>
      <c r="AW88" s="32" t="s">
        <v>340</v>
      </c>
      <c r="AX88" s="32" t="s">
        <v>233</v>
      </c>
      <c r="AY88" s="32" t="s">
        <v>157</v>
      </c>
      <c r="AZ88" s="32" t="s">
        <v>3927</v>
      </c>
      <c r="BA88" s="32" t="s">
        <v>157</v>
      </c>
      <c r="BB88" s="32" t="s">
        <v>680</v>
      </c>
      <c r="BC88" s="32" t="s">
        <v>157</v>
      </c>
      <c r="BD88" s="32" t="s">
        <v>626</v>
      </c>
      <c r="BE88" s="32" t="s">
        <v>157</v>
      </c>
      <c r="BF88" s="32" t="s">
        <v>157</v>
      </c>
      <c r="BG88" s="32" t="s">
        <v>157</v>
      </c>
      <c r="BH88" s="32" t="s">
        <v>157</v>
      </c>
      <c r="BI88" s="32" t="s">
        <v>3925</v>
      </c>
      <c r="BJ88" s="32" t="s">
        <v>164</v>
      </c>
      <c r="BK88" s="32"/>
      <c r="BL88" s="114"/>
      <c r="BM88" s="45">
        <f t="shared" si="23"/>
        <v>0</v>
      </c>
      <c r="BN88" s="116"/>
      <c r="BO88" s="32" t="s">
        <v>340</v>
      </c>
      <c r="BP88" s="32" t="s">
        <v>233</v>
      </c>
      <c r="BQ88" s="32" t="s">
        <v>157</v>
      </c>
      <c r="BR88" s="32" t="s">
        <v>3927</v>
      </c>
      <c r="BS88" s="32" t="s">
        <v>157</v>
      </c>
      <c r="BT88" s="32" t="s">
        <v>680</v>
      </c>
      <c r="BU88" s="32" t="s">
        <v>157</v>
      </c>
      <c r="BV88" s="32" t="s">
        <v>626</v>
      </c>
      <c r="BW88" s="32" t="s">
        <v>157</v>
      </c>
      <c r="BX88" s="32" t="s">
        <v>157</v>
      </c>
      <c r="BY88" s="32" t="s">
        <v>157</v>
      </c>
      <c r="BZ88" s="32" t="s">
        <v>157</v>
      </c>
      <c r="CA88" s="33" t="s">
        <v>164</v>
      </c>
      <c r="CB88" s="33" t="s">
        <v>1345</v>
      </c>
      <c r="CC88" s="117">
        <f>VLOOKUP(A88,'2018 Yes Tab'!A87:BK392,63,FALSE)</f>
        <v>1.5</v>
      </c>
      <c r="CD88" s="46"/>
      <c r="CE88" s="119"/>
      <c r="CF88" s="33" t="s">
        <v>1345</v>
      </c>
      <c r="CG88" s="117">
        <f>VLOOKUP(A88,'2018 Yes Tab'!A87:BL392,64,FALSE)</f>
        <v>0</v>
      </c>
      <c r="CH88" s="46"/>
      <c r="CI88" s="119"/>
      <c r="CJ88" s="33" t="s">
        <v>167</v>
      </c>
      <c r="CK88" s="33" t="s">
        <v>157</v>
      </c>
      <c r="CL88" s="33" t="s">
        <v>535</v>
      </c>
      <c r="CM88" s="33" t="s">
        <v>647</v>
      </c>
      <c r="CN88" s="34" t="s">
        <v>162</v>
      </c>
      <c r="CO88" s="34" t="s">
        <v>157</v>
      </c>
      <c r="CP88" s="118">
        <f>VLOOKUP(A88,'2018 Yes Tab'!A87:BR392,70,FALSE)</f>
        <v>0</v>
      </c>
      <c r="CQ88" s="47"/>
      <c r="CR88" s="120"/>
      <c r="CS88" s="34" t="s">
        <v>162</v>
      </c>
      <c r="CT88" s="34" t="s">
        <v>157</v>
      </c>
      <c r="CU88" s="118">
        <f>VLOOKUP(A88,'2018 Yes Tab'!A87:BT392,72,FALSE)</f>
        <v>0</v>
      </c>
      <c r="CV88" s="47"/>
      <c r="CW88" s="120"/>
      <c r="CX88" s="35" t="s">
        <v>3928</v>
      </c>
      <c r="CY88" s="35" t="s">
        <v>162</v>
      </c>
      <c r="CZ88" s="35" t="s">
        <v>157</v>
      </c>
    </row>
    <row r="89" spans="1:104" x14ac:dyDescent="0.25">
      <c r="A89" s="30" t="s">
        <v>1393</v>
      </c>
      <c r="B89" s="43">
        <f>VLOOKUP(A89,'2018 Yes Tab'!A$2:B$307,2,FALSE)</f>
        <v>375</v>
      </c>
      <c r="C89" s="43"/>
      <c r="D89" s="30" t="s">
        <v>1394</v>
      </c>
      <c r="E89" s="30" t="s">
        <v>1395</v>
      </c>
      <c r="F89" s="51">
        <f>VLOOKUP(A89,Population!A181:C1124,2,FALSE)</f>
        <v>375</v>
      </c>
      <c r="G89" s="30" t="s">
        <v>164</v>
      </c>
      <c r="H89" s="31" t="s">
        <v>1396</v>
      </c>
      <c r="I89" s="31" t="s">
        <v>164</v>
      </c>
      <c r="J89" s="31"/>
      <c r="K89" s="110"/>
      <c r="L89" s="44">
        <f t="shared" si="17"/>
        <v>0</v>
      </c>
      <c r="M89" s="112"/>
      <c r="N89" s="110">
        <f>VLOOKUP(A89,'2018 Yes Tab'!A88:G393,7,FALSE)</f>
        <v>0</v>
      </c>
      <c r="O89" s="31" t="s">
        <v>233</v>
      </c>
      <c r="P89" s="31" t="s">
        <v>157</v>
      </c>
      <c r="Q89" s="31" t="s">
        <v>340</v>
      </c>
      <c r="R89" s="31" t="s">
        <v>1397</v>
      </c>
      <c r="S89" s="31" t="s">
        <v>1398</v>
      </c>
      <c r="T89" s="31" t="s">
        <v>1399</v>
      </c>
      <c r="U89" s="31" t="s">
        <v>157</v>
      </c>
      <c r="V89" s="31" t="s">
        <v>964</v>
      </c>
      <c r="W89" s="31" t="s">
        <v>164</v>
      </c>
      <c r="X89" s="31"/>
      <c r="Y89" s="110"/>
      <c r="Z89" s="44">
        <f t="shared" si="19"/>
        <v>0</v>
      </c>
      <c r="AA89" s="112"/>
      <c r="AB89" s="31" t="s">
        <v>233</v>
      </c>
      <c r="AC89" s="31" t="s">
        <v>157</v>
      </c>
      <c r="AD89" s="31" t="s">
        <v>340</v>
      </c>
      <c r="AE89" s="31" t="s">
        <v>970</v>
      </c>
      <c r="AF89" s="31" t="s">
        <v>1400</v>
      </c>
      <c r="AG89" s="31" t="s">
        <v>1401</v>
      </c>
      <c r="AH89" s="31" t="s">
        <v>157</v>
      </c>
      <c r="AI89" s="31" t="s">
        <v>259</v>
      </c>
      <c r="AJ89" s="31" t="s">
        <v>1164</v>
      </c>
      <c r="AK89" s="31" t="s">
        <v>157</v>
      </c>
      <c r="AL89" s="31" t="s">
        <v>157</v>
      </c>
      <c r="AM89" s="31" t="s">
        <v>157</v>
      </c>
      <c r="AN89" s="31" t="s">
        <v>157</v>
      </c>
      <c r="AO89" s="32" t="s">
        <v>1396</v>
      </c>
      <c r="AP89" s="32" t="s">
        <v>964</v>
      </c>
      <c r="AQ89" s="32" t="s">
        <v>1402</v>
      </c>
      <c r="AR89" s="32" t="s">
        <v>164</v>
      </c>
      <c r="AS89" s="32"/>
      <c r="AT89" s="114"/>
      <c r="AU89" s="45">
        <f t="shared" si="21"/>
        <v>0</v>
      </c>
      <c r="AV89" s="116"/>
      <c r="AW89" s="32" t="s">
        <v>340</v>
      </c>
      <c r="AX89" s="32" t="s">
        <v>233</v>
      </c>
      <c r="AY89" s="32" t="s">
        <v>157</v>
      </c>
      <c r="AZ89" s="32" t="s">
        <v>1404</v>
      </c>
      <c r="BA89" s="32" t="s">
        <v>157</v>
      </c>
      <c r="BB89" s="32" t="s">
        <v>1405</v>
      </c>
      <c r="BC89" s="32" t="s">
        <v>157</v>
      </c>
      <c r="BD89" s="32" t="s">
        <v>259</v>
      </c>
      <c r="BE89" s="32" t="s">
        <v>157</v>
      </c>
      <c r="BF89" s="32" t="s">
        <v>157</v>
      </c>
      <c r="BG89" s="32" t="s">
        <v>157</v>
      </c>
      <c r="BH89" s="32" t="s">
        <v>157</v>
      </c>
      <c r="BI89" s="32" t="s">
        <v>1406</v>
      </c>
      <c r="BJ89" s="32" t="s">
        <v>164</v>
      </c>
      <c r="BK89" s="32"/>
      <c r="BL89" s="114"/>
      <c r="BM89" s="45">
        <f t="shared" si="23"/>
        <v>0</v>
      </c>
      <c r="BN89" s="116"/>
      <c r="BO89" s="32" t="s">
        <v>340</v>
      </c>
      <c r="BP89" s="32" t="s">
        <v>233</v>
      </c>
      <c r="BQ89" s="32" t="s">
        <v>157</v>
      </c>
      <c r="BR89" s="32" t="s">
        <v>1404</v>
      </c>
      <c r="BS89" s="32" t="s">
        <v>157</v>
      </c>
      <c r="BT89" s="32" t="s">
        <v>1405</v>
      </c>
      <c r="BU89" s="32" t="s">
        <v>157</v>
      </c>
      <c r="BV89" s="32" t="s">
        <v>259</v>
      </c>
      <c r="BW89" s="32" t="s">
        <v>1164</v>
      </c>
      <c r="BX89" s="32" t="s">
        <v>157</v>
      </c>
      <c r="BY89" s="32" t="s">
        <v>157</v>
      </c>
      <c r="BZ89" s="32" t="s">
        <v>157</v>
      </c>
      <c r="CA89" s="33" t="s">
        <v>162</v>
      </c>
      <c r="CB89" s="33" t="s">
        <v>157</v>
      </c>
      <c r="CC89" s="117">
        <f>VLOOKUP(A89,'2018 Yes Tab'!A88:BK393,63,FALSE)</f>
        <v>0</v>
      </c>
      <c r="CD89" s="46"/>
      <c r="CE89" s="119"/>
      <c r="CF89" s="33" t="s">
        <v>157</v>
      </c>
      <c r="CG89" s="117">
        <f>VLOOKUP(A89,'2018 Yes Tab'!A88:BL393,64,FALSE)</f>
        <v>0</v>
      </c>
      <c r="CH89" s="46"/>
      <c r="CI89" s="119"/>
      <c r="CJ89" s="33" t="s">
        <v>157</v>
      </c>
      <c r="CK89" s="33" t="s">
        <v>157</v>
      </c>
      <c r="CL89" s="33" t="s">
        <v>157</v>
      </c>
      <c r="CM89" s="33" t="s">
        <v>157</v>
      </c>
      <c r="CN89" s="34" t="s">
        <v>162</v>
      </c>
      <c r="CO89" s="34" t="s">
        <v>157</v>
      </c>
      <c r="CP89" s="118">
        <f>VLOOKUP(A89,'2018 Yes Tab'!A88:BR393,70,FALSE)</f>
        <v>15</v>
      </c>
      <c r="CQ89" s="47"/>
      <c r="CR89" s="120"/>
      <c r="CS89" s="34" t="s">
        <v>162</v>
      </c>
      <c r="CT89" s="34" t="s">
        <v>157</v>
      </c>
      <c r="CU89" s="118">
        <f>VLOOKUP(A89,'2018 Yes Tab'!A88:BT393,72,FALSE)</f>
        <v>0</v>
      </c>
      <c r="CV89" s="47"/>
      <c r="CW89" s="120"/>
      <c r="CX89" s="35" t="s">
        <v>580</v>
      </c>
      <c r="CY89" s="35" t="s">
        <v>1407</v>
      </c>
      <c r="CZ89" s="35" t="s">
        <v>157</v>
      </c>
    </row>
    <row r="90" spans="1:104" ht="75" x14ac:dyDescent="0.25">
      <c r="A90" s="30" t="s">
        <v>5482</v>
      </c>
      <c r="B90" s="43">
        <f>VLOOKUP(A90,'2018 Yes Tab'!A$2:B$307,2,FALSE)</f>
        <v>27552</v>
      </c>
      <c r="C90" s="43"/>
      <c r="D90" s="30" t="s">
        <v>5483</v>
      </c>
      <c r="E90" s="30" t="s">
        <v>5484</v>
      </c>
      <c r="F90" s="51">
        <v>27552</v>
      </c>
      <c r="G90" s="30" t="s">
        <v>164</v>
      </c>
      <c r="H90" s="31" t="s">
        <v>5485</v>
      </c>
      <c r="I90" s="31" t="s">
        <v>164</v>
      </c>
      <c r="J90" s="31" t="s">
        <v>5486</v>
      </c>
      <c r="K90" s="110">
        <f>VLOOKUP(A90,'2018 Yes Tab'!A89:F394,6,FALSE)</f>
        <v>7.05</v>
      </c>
      <c r="L90" s="44">
        <f t="shared" si="17"/>
        <v>-1.4899999999999993</v>
      </c>
      <c r="M90" s="112">
        <f t="shared" si="18"/>
        <v>-0.17447306791569081</v>
      </c>
      <c r="N90" s="110" t="str">
        <f>VLOOKUP(A90,'2018 Yes Tab'!A89:G394,7,FALSE)</f>
        <v>Cubic Foot</v>
      </c>
      <c r="O90" s="31" t="s">
        <v>614</v>
      </c>
      <c r="P90" s="31" t="s">
        <v>157</v>
      </c>
      <c r="Q90" s="31" t="s">
        <v>340</v>
      </c>
      <c r="R90" s="31" t="s">
        <v>5487</v>
      </c>
      <c r="S90" s="31" t="s">
        <v>157</v>
      </c>
      <c r="T90" s="31" t="s">
        <v>157</v>
      </c>
      <c r="U90" s="31" t="s">
        <v>5488</v>
      </c>
      <c r="V90" s="31" t="s">
        <v>5489</v>
      </c>
      <c r="W90" s="31" t="s">
        <v>164</v>
      </c>
      <c r="X90" s="31" t="s">
        <v>5486</v>
      </c>
      <c r="Y90" s="110">
        <f>VLOOKUP(A90,'2018 Yes Tab'!A89:P394,16,FALSE)</f>
        <v>7.05</v>
      </c>
      <c r="Z90" s="44">
        <f t="shared" si="19"/>
        <v>-1.4899999999999993</v>
      </c>
      <c r="AA90" s="112">
        <f t="shared" si="20"/>
        <v>-0.17447306791569081</v>
      </c>
      <c r="AB90" s="31" t="s">
        <v>614</v>
      </c>
      <c r="AC90" s="31" t="s">
        <v>157</v>
      </c>
      <c r="AD90" s="31" t="s">
        <v>340</v>
      </c>
      <c r="AE90" s="31" t="s">
        <v>5490</v>
      </c>
      <c r="AF90" s="31" t="s">
        <v>157</v>
      </c>
      <c r="AG90" s="31" t="s">
        <v>157</v>
      </c>
      <c r="AH90" s="31" t="s">
        <v>5491</v>
      </c>
      <c r="AI90" s="31" t="s">
        <v>259</v>
      </c>
      <c r="AJ90" s="31" t="s">
        <v>157</v>
      </c>
      <c r="AK90" s="31" t="s">
        <v>157</v>
      </c>
      <c r="AL90" s="31" t="s">
        <v>157</v>
      </c>
      <c r="AM90" s="31" t="s">
        <v>157</v>
      </c>
      <c r="AN90" s="31" t="s">
        <v>5492</v>
      </c>
      <c r="AO90" s="32" t="s">
        <v>5493</v>
      </c>
      <c r="AP90" s="32" t="s">
        <v>5494</v>
      </c>
      <c r="AQ90" s="32" t="s">
        <v>5495</v>
      </c>
      <c r="AR90" s="32" t="s">
        <v>164</v>
      </c>
      <c r="AS90" s="32"/>
      <c r="AT90" s="114"/>
      <c r="AU90" s="45">
        <f t="shared" si="21"/>
        <v>0</v>
      </c>
      <c r="AV90" s="116"/>
      <c r="AW90" s="32" t="s">
        <v>340</v>
      </c>
      <c r="AX90" s="32" t="s">
        <v>614</v>
      </c>
      <c r="AY90" s="32" t="s">
        <v>157</v>
      </c>
      <c r="AZ90" s="32" t="s">
        <v>5497</v>
      </c>
      <c r="BA90" s="32" t="s">
        <v>157</v>
      </c>
      <c r="BB90" s="32" t="s">
        <v>157</v>
      </c>
      <c r="BC90" s="32" t="s">
        <v>5498</v>
      </c>
      <c r="BD90" s="32" t="s">
        <v>323</v>
      </c>
      <c r="BE90" s="32" t="s">
        <v>157</v>
      </c>
      <c r="BF90" s="32" t="s">
        <v>157</v>
      </c>
      <c r="BG90" s="32" t="s">
        <v>157</v>
      </c>
      <c r="BH90" s="32" t="s">
        <v>157</v>
      </c>
      <c r="BI90" s="32" t="s">
        <v>157</v>
      </c>
      <c r="BJ90" s="32" t="s">
        <v>164</v>
      </c>
      <c r="BK90" s="32"/>
      <c r="BL90" s="114"/>
      <c r="BM90" s="45">
        <f t="shared" si="23"/>
        <v>0</v>
      </c>
      <c r="BN90" s="116"/>
      <c r="BO90" s="32" t="s">
        <v>340</v>
      </c>
      <c r="BP90" s="32" t="s">
        <v>614</v>
      </c>
      <c r="BQ90" s="32" t="s">
        <v>157</v>
      </c>
      <c r="BR90" s="32" t="s">
        <v>5499</v>
      </c>
      <c r="BS90" s="32" t="s">
        <v>157</v>
      </c>
      <c r="BT90" s="32" t="s">
        <v>157</v>
      </c>
      <c r="BU90" s="32" t="s">
        <v>5500</v>
      </c>
      <c r="BV90" s="32" t="s">
        <v>323</v>
      </c>
      <c r="BW90" s="32" t="s">
        <v>157</v>
      </c>
      <c r="BX90" s="32" t="s">
        <v>157</v>
      </c>
      <c r="BY90" s="32" t="s">
        <v>157</v>
      </c>
      <c r="BZ90" s="32" t="s">
        <v>157</v>
      </c>
      <c r="CA90" s="33" t="s">
        <v>164</v>
      </c>
      <c r="CB90" s="33" t="s">
        <v>245</v>
      </c>
      <c r="CC90" s="117">
        <f>VLOOKUP(A90,'2018 Yes Tab'!A89:BK394,63,FALSE)</f>
        <v>4</v>
      </c>
      <c r="CD90" s="46">
        <f t="shared" si="27"/>
        <v>0</v>
      </c>
      <c r="CE90" s="119">
        <f t="shared" si="28"/>
        <v>0</v>
      </c>
      <c r="CF90" s="33" t="s">
        <v>245</v>
      </c>
      <c r="CG90" s="117">
        <f>VLOOKUP(A90,'2018 Yes Tab'!A89:BL394,64,FALSE)</f>
        <v>4</v>
      </c>
      <c r="CH90" s="46">
        <f t="shared" si="29"/>
        <v>0</v>
      </c>
      <c r="CI90" s="119">
        <f t="shared" si="30"/>
        <v>0</v>
      </c>
      <c r="CJ90" s="33" t="s">
        <v>775</v>
      </c>
      <c r="CK90" s="33" t="s">
        <v>3084</v>
      </c>
      <c r="CL90" s="33" t="s">
        <v>157</v>
      </c>
      <c r="CM90" s="33" t="s">
        <v>157</v>
      </c>
      <c r="CN90" s="34" t="s">
        <v>162</v>
      </c>
      <c r="CO90" s="34" t="s">
        <v>157</v>
      </c>
      <c r="CP90" s="118">
        <f>VLOOKUP(A90,'2018 Yes Tab'!A89:BR394,70,FALSE)</f>
        <v>0</v>
      </c>
      <c r="CQ90" s="47"/>
      <c r="CR90" s="120"/>
      <c r="CS90" s="34" t="s">
        <v>162</v>
      </c>
      <c r="CT90" s="34" t="s">
        <v>157</v>
      </c>
      <c r="CU90" s="118">
        <f>VLOOKUP(A90,'2018 Yes Tab'!A89:BT394,72,FALSE)</f>
        <v>0</v>
      </c>
      <c r="CV90" s="47"/>
      <c r="CW90" s="120"/>
      <c r="CX90" s="35" t="s">
        <v>5501</v>
      </c>
      <c r="CY90" s="35" t="s">
        <v>5502</v>
      </c>
      <c r="CZ90" s="35" t="s">
        <v>157</v>
      </c>
    </row>
    <row r="91" spans="1:104" ht="30" x14ac:dyDescent="0.25">
      <c r="A91" s="30" t="s">
        <v>1619</v>
      </c>
      <c r="B91" s="43">
        <f>VLOOKUP(A91,'2018 Yes Tab'!A$2:B$307,2,FALSE)</f>
        <v>28079</v>
      </c>
      <c r="C91" s="43"/>
      <c r="D91" s="30" t="s">
        <v>1620</v>
      </c>
      <c r="E91" s="30" t="s">
        <v>1621</v>
      </c>
      <c r="F91" s="51">
        <f>VLOOKUP(A91,Population!A184:C1127,2,FALSE)</f>
        <v>28079</v>
      </c>
      <c r="G91" s="30" t="s">
        <v>164</v>
      </c>
      <c r="H91" s="31" t="s">
        <v>1622</v>
      </c>
      <c r="I91" s="31" t="s">
        <v>164</v>
      </c>
      <c r="J91" s="31" t="s">
        <v>1623</v>
      </c>
      <c r="K91" s="110">
        <f>VLOOKUP(A91,'2018 Yes Tab'!A90:F395,6,FALSE)</f>
        <v>15.54</v>
      </c>
      <c r="L91" s="44">
        <f t="shared" si="17"/>
        <v>-1.2100000000000009</v>
      </c>
      <c r="M91" s="112">
        <f t="shared" si="18"/>
        <v>-7.2238805970149311E-2</v>
      </c>
      <c r="N91" s="110" t="str">
        <f>VLOOKUP(A91,'2018 Yes Tab'!A90:G395,7,FALSE)</f>
        <v>Cubic Foot</v>
      </c>
      <c r="O91" s="31" t="s">
        <v>614</v>
      </c>
      <c r="P91" s="31" t="s">
        <v>157</v>
      </c>
      <c r="Q91" s="31" t="s">
        <v>1624</v>
      </c>
      <c r="R91" s="31" t="s">
        <v>1625</v>
      </c>
      <c r="S91" s="31" t="s">
        <v>157</v>
      </c>
      <c r="T91" s="31" t="s">
        <v>157</v>
      </c>
      <c r="U91" s="31" t="s">
        <v>1626</v>
      </c>
      <c r="V91" s="31" t="s">
        <v>273</v>
      </c>
      <c r="W91" s="31" t="s">
        <v>162</v>
      </c>
      <c r="X91" s="31"/>
      <c r="Y91" s="110"/>
      <c r="Z91" s="44">
        <f t="shared" si="19"/>
        <v>0</v>
      </c>
      <c r="AA91" s="112"/>
      <c r="AB91" s="31" t="s">
        <v>157</v>
      </c>
      <c r="AC91" s="31" t="s">
        <v>157</v>
      </c>
      <c r="AD91" s="31" t="s">
        <v>157</v>
      </c>
      <c r="AE91" s="31" t="s">
        <v>157</v>
      </c>
      <c r="AF91" s="31" t="s">
        <v>157</v>
      </c>
      <c r="AG91" s="31" t="s">
        <v>157</v>
      </c>
      <c r="AH91" s="31" t="s">
        <v>1627</v>
      </c>
      <c r="AI91" s="31" t="s">
        <v>259</v>
      </c>
      <c r="AJ91" s="31" t="s">
        <v>157</v>
      </c>
      <c r="AK91" s="31" t="s">
        <v>157</v>
      </c>
      <c r="AL91" s="31" t="s">
        <v>157</v>
      </c>
      <c r="AM91" s="31" t="s">
        <v>157</v>
      </c>
      <c r="AN91" s="31" t="s">
        <v>157</v>
      </c>
      <c r="AO91" s="32" t="s">
        <v>1622</v>
      </c>
      <c r="AP91" s="32" t="s">
        <v>273</v>
      </c>
      <c r="AQ91" s="32" t="s">
        <v>1628</v>
      </c>
      <c r="AR91" s="32" t="s">
        <v>164</v>
      </c>
      <c r="AS91" s="32" t="s">
        <v>1629</v>
      </c>
      <c r="AT91" s="114">
        <f>VLOOKUP(A91,'2018 Yes Tab'!A90:AH395,34,FALSE)</f>
        <v>10.7</v>
      </c>
      <c r="AU91" s="45">
        <f t="shared" si="21"/>
        <v>0.36999999999999922</v>
      </c>
      <c r="AV91" s="116">
        <f t="shared" si="22"/>
        <v>3.5818005808325191E-2</v>
      </c>
      <c r="AW91" s="32" t="s">
        <v>1624</v>
      </c>
      <c r="AX91" s="32" t="s">
        <v>614</v>
      </c>
      <c r="AY91" s="32" t="s">
        <v>157</v>
      </c>
      <c r="AZ91" s="32" t="s">
        <v>812</v>
      </c>
      <c r="BA91" s="32" t="s">
        <v>157</v>
      </c>
      <c r="BB91" s="32" t="s">
        <v>157</v>
      </c>
      <c r="BC91" s="32" t="s">
        <v>157</v>
      </c>
      <c r="BD91" s="32" t="s">
        <v>259</v>
      </c>
      <c r="BE91" s="32" t="s">
        <v>157</v>
      </c>
      <c r="BF91" s="32" t="s">
        <v>157</v>
      </c>
      <c r="BG91" s="32" t="s">
        <v>157</v>
      </c>
      <c r="BH91" s="32" t="s">
        <v>157</v>
      </c>
      <c r="BI91" s="32" t="s">
        <v>1630</v>
      </c>
      <c r="BJ91" s="32" t="s">
        <v>162</v>
      </c>
      <c r="BK91" s="32" t="s">
        <v>157</v>
      </c>
      <c r="BL91" s="114">
        <f>VLOOKUP(A91,'2018 Yes Tab'!A90:AW395,49,FALSE)</f>
        <v>4.74</v>
      </c>
      <c r="BM91" s="45"/>
      <c r="BN91" s="116"/>
      <c r="BO91" s="32" t="s">
        <v>157</v>
      </c>
      <c r="BP91" s="32" t="s">
        <v>157</v>
      </c>
      <c r="BQ91" s="32" t="s">
        <v>157</v>
      </c>
      <c r="BR91" s="32" t="s">
        <v>157</v>
      </c>
      <c r="BS91" s="32" t="s">
        <v>157</v>
      </c>
      <c r="BT91" s="32" t="s">
        <v>157</v>
      </c>
      <c r="BU91" s="32" t="s">
        <v>1631</v>
      </c>
      <c r="BV91" s="32" t="s">
        <v>259</v>
      </c>
      <c r="BW91" s="32" t="s">
        <v>157</v>
      </c>
      <c r="BX91" s="32" t="s">
        <v>157</v>
      </c>
      <c r="BY91" s="32" t="s">
        <v>157</v>
      </c>
      <c r="BZ91" s="32" t="s">
        <v>157</v>
      </c>
      <c r="CA91" s="33" t="s">
        <v>164</v>
      </c>
      <c r="CB91" s="33" t="s">
        <v>1632</v>
      </c>
      <c r="CC91" s="117">
        <f>VLOOKUP(A91,'2018 Yes Tab'!A90:BK395,63,FALSE)</f>
        <v>1.75</v>
      </c>
      <c r="CD91" s="46">
        <f t="shared" si="27"/>
        <v>-1</v>
      </c>
      <c r="CE91" s="119">
        <f t="shared" si="28"/>
        <v>-0.36363636363636365</v>
      </c>
      <c r="CF91" s="33" t="s">
        <v>833</v>
      </c>
      <c r="CG91" s="117">
        <f>VLOOKUP(A91,'2018 Yes Tab'!A90:BL395,64,FALSE)</f>
        <v>10</v>
      </c>
      <c r="CH91" s="46">
        <f t="shared" si="29"/>
        <v>3.25</v>
      </c>
      <c r="CI91" s="119">
        <f t="shared" si="30"/>
        <v>0.48148148148148145</v>
      </c>
      <c r="CJ91" s="33" t="s">
        <v>167</v>
      </c>
      <c r="CK91" s="33" t="s">
        <v>157</v>
      </c>
      <c r="CL91" s="33" t="s">
        <v>1633</v>
      </c>
      <c r="CM91" s="33" t="s">
        <v>157</v>
      </c>
      <c r="CN91" s="34" t="s">
        <v>164</v>
      </c>
      <c r="CO91" s="34" t="s">
        <v>1634</v>
      </c>
      <c r="CP91" s="118">
        <f>VLOOKUP(A91,'2018 Yes Tab'!A90:BR395,70,FALSE)</f>
        <v>10.7</v>
      </c>
      <c r="CQ91" s="47">
        <f t="shared" si="24"/>
        <v>-1.3500000000000014</v>
      </c>
      <c r="CR91" s="120">
        <f t="shared" si="25"/>
        <v>-0.112033195020747</v>
      </c>
      <c r="CS91" s="34" t="s">
        <v>162</v>
      </c>
      <c r="CT91" s="34" t="s">
        <v>157</v>
      </c>
      <c r="CU91" s="118">
        <f>VLOOKUP(A91,'2018 Yes Tab'!A90:BT395,72,FALSE)</f>
        <v>0</v>
      </c>
      <c r="CV91" s="47"/>
      <c r="CW91" s="120"/>
      <c r="CX91" s="35" t="s">
        <v>1635</v>
      </c>
      <c r="CY91" s="35" t="s">
        <v>1636</v>
      </c>
      <c r="CZ91" s="35" t="s">
        <v>157</v>
      </c>
    </row>
    <row r="92" spans="1:104" ht="45" x14ac:dyDescent="0.25">
      <c r="A92" s="30" t="s">
        <v>3534</v>
      </c>
      <c r="B92" s="43">
        <f>VLOOKUP(A92,'2018 Yes Tab'!A$2:B$307,2,FALSE)</f>
        <v>176</v>
      </c>
      <c r="C92" s="43"/>
      <c r="D92" s="30" t="s">
        <v>3535</v>
      </c>
      <c r="E92" s="30" t="s">
        <v>3536</v>
      </c>
      <c r="F92" s="51">
        <f>VLOOKUP(A92,Population!A185:C1128,2,FALSE)</f>
        <v>176</v>
      </c>
      <c r="G92" s="30" t="s">
        <v>164</v>
      </c>
      <c r="H92" s="31" t="s">
        <v>1676</v>
      </c>
      <c r="I92" s="31" t="s">
        <v>164</v>
      </c>
      <c r="J92" s="31" t="s">
        <v>3537</v>
      </c>
      <c r="K92" s="110">
        <f>VLOOKUP(A92,'2018 Yes Tab'!A91:F396,6,FALSE)</f>
        <v>38.520000000000003</v>
      </c>
      <c r="L92" s="44">
        <f t="shared" si="17"/>
        <v>0</v>
      </c>
      <c r="M92" s="112">
        <f t="shared" si="18"/>
        <v>0</v>
      </c>
      <c r="N92" s="110" t="str">
        <f>VLOOKUP(A92,'2018 Yes Tab'!A91:G396,7,FALSE)</f>
        <v>Gallons</v>
      </c>
      <c r="O92" s="31" t="s">
        <v>233</v>
      </c>
      <c r="P92" s="31" t="s">
        <v>157</v>
      </c>
      <c r="Q92" s="31" t="s">
        <v>440</v>
      </c>
      <c r="R92" s="31" t="s">
        <v>3538</v>
      </c>
      <c r="S92" s="31" t="s">
        <v>3539</v>
      </c>
      <c r="T92" s="31" t="s">
        <v>3540</v>
      </c>
      <c r="U92" s="31" t="s">
        <v>157</v>
      </c>
      <c r="V92" s="31" t="s">
        <v>176</v>
      </c>
      <c r="W92" s="31" t="s">
        <v>164</v>
      </c>
      <c r="X92" s="31" t="s">
        <v>3537</v>
      </c>
      <c r="Y92" s="110">
        <f>VLOOKUP(A92,'2018 Yes Tab'!A91:P396,16,FALSE)</f>
        <v>38.520000000000003</v>
      </c>
      <c r="Z92" s="44">
        <f t="shared" si="19"/>
        <v>0</v>
      </c>
      <c r="AA92" s="112">
        <f t="shared" si="20"/>
        <v>0</v>
      </c>
      <c r="AB92" s="31" t="s">
        <v>233</v>
      </c>
      <c r="AC92" s="31" t="s">
        <v>157</v>
      </c>
      <c r="AD92" s="31" t="s">
        <v>440</v>
      </c>
      <c r="AE92" s="31" t="s">
        <v>3538</v>
      </c>
      <c r="AF92" s="31" t="s">
        <v>3541</v>
      </c>
      <c r="AG92" s="31" t="s">
        <v>372</v>
      </c>
      <c r="AH92" s="31" t="s">
        <v>157</v>
      </c>
      <c r="AI92" s="31" t="s">
        <v>373</v>
      </c>
      <c r="AJ92" s="31" t="s">
        <v>157</v>
      </c>
      <c r="AK92" s="31" t="s">
        <v>3542</v>
      </c>
      <c r="AL92" s="31" t="s">
        <v>157</v>
      </c>
      <c r="AM92" s="31" t="s">
        <v>157</v>
      </c>
      <c r="AN92" s="31" t="s">
        <v>372</v>
      </c>
      <c r="AO92" s="32" t="s">
        <v>640</v>
      </c>
      <c r="AP92" s="32" t="s">
        <v>176</v>
      </c>
      <c r="AQ92" s="32" t="s">
        <v>3543</v>
      </c>
      <c r="AR92" s="32" t="s">
        <v>164</v>
      </c>
      <c r="AS92" s="32"/>
      <c r="AT92" s="114"/>
      <c r="AU92" s="45">
        <f t="shared" si="21"/>
        <v>0</v>
      </c>
      <c r="AV92" s="116"/>
      <c r="AW92" s="32" t="s">
        <v>157</v>
      </c>
      <c r="AX92" s="32" t="s">
        <v>233</v>
      </c>
      <c r="AY92" s="32" t="s">
        <v>157</v>
      </c>
      <c r="AZ92" s="32" t="s">
        <v>157</v>
      </c>
      <c r="BA92" s="32" t="s">
        <v>157</v>
      </c>
      <c r="BB92" s="32" t="s">
        <v>157</v>
      </c>
      <c r="BC92" s="32" t="s">
        <v>157</v>
      </c>
      <c r="BD92" s="32" t="s">
        <v>157</v>
      </c>
      <c r="BE92" s="32" t="s">
        <v>157</v>
      </c>
      <c r="BF92" s="32" t="s">
        <v>157</v>
      </c>
      <c r="BG92" s="32" t="s">
        <v>157</v>
      </c>
      <c r="BH92" s="32" t="s">
        <v>157</v>
      </c>
      <c r="BI92" s="32" t="s">
        <v>340</v>
      </c>
      <c r="BJ92" s="32" t="s">
        <v>162</v>
      </c>
      <c r="BK92" s="32"/>
      <c r="BL92" s="114"/>
      <c r="BM92" s="45">
        <f t="shared" si="23"/>
        <v>0</v>
      </c>
      <c r="BN92" s="116"/>
      <c r="BO92" s="32" t="s">
        <v>157</v>
      </c>
      <c r="BP92" s="32" t="s">
        <v>157</v>
      </c>
      <c r="BQ92" s="32" t="s">
        <v>157</v>
      </c>
      <c r="BR92" s="32" t="s">
        <v>157</v>
      </c>
      <c r="BS92" s="32" t="s">
        <v>157</v>
      </c>
      <c r="BT92" s="32" t="s">
        <v>157</v>
      </c>
      <c r="BU92" s="32" t="s">
        <v>157</v>
      </c>
      <c r="BV92" s="32" t="s">
        <v>157</v>
      </c>
      <c r="BW92" s="32" t="s">
        <v>157</v>
      </c>
      <c r="BX92" s="32" t="s">
        <v>157</v>
      </c>
      <c r="BY92" s="32" t="s">
        <v>157</v>
      </c>
      <c r="BZ92" s="32" t="s">
        <v>157</v>
      </c>
      <c r="CA92" s="33" t="s">
        <v>162</v>
      </c>
      <c r="CB92" s="33" t="s">
        <v>157</v>
      </c>
      <c r="CC92" s="117">
        <f>VLOOKUP(A92,'2018 Yes Tab'!A91:BK396,63,FALSE)</f>
        <v>0</v>
      </c>
      <c r="CD92" s="46"/>
      <c r="CE92" s="119"/>
      <c r="CF92" s="33" t="s">
        <v>157</v>
      </c>
      <c r="CG92" s="117">
        <f>VLOOKUP(A92,'2018 Yes Tab'!A91:BL396,64,FALSE)</f>
        <v>0</v>
      </c>
      <c r="CH92" s="46"/>
      <c r="CI92" s="119"/>
      <c r="CJ92" s="33" t="s">
        <v>157</v>
      </c>
      <c r="CK92" s="33" t="s">
        <v>157</v>
      </c>
      <c r="CL92" s="33" t="s">
        <v>157</v>
      </c>
      <c r="CM92" s="33" t="s">
        <v>157</v>
      </c>
      <c r="CN92" s="34" t="s">
        <v>162</v>
      </c>
      <c r="CO92" s="34" t="s">
        <v>157</v>
      </c>
      <c r="CP92" s="118">
        <f>VLOOKUP(A92,'2018 Yes Tab'!A91:BR396,70,FALSE)</f>
        <v>0</v>
      </c>
      <c r="CQ92" s="47"/>
      <c r="CR92" s="120"/>
      <c r="CS92" s="34" t="s">
        <v>164</v>
      </c>
      <c r="CT92" s="34"/>
      <c r="CU92" s="118"/>
      <c r="CV92" s="47"/>
      <c r="CW92" s="120"/>
      <c r="CX92" s="35" t="s">
        <v>341</v>
      </c>
      <c r="CY92" s="35" t="s">
        <v>162</v>
      </c>
      <c r="CZ92" s="35" t="s">
        <v>162</v>
      </c>
    </row>
    <row r="93" spans="1:104" ht="75" x14ac:dyDescent="0.25">
      <c r="A93" s="30" t="s">
        <v>3243</v>
      </c>
      <c r="B93" s="43">
        <f>VLOOKUP(A93,'2018 Yes Tab'!A$2:B$307,2,FALSE)</f>
        <v>443</v>
      </c>
      <c r="C93" s="43"/>
      <c r="D93" s="30" t="s">
        <v>3244</v>
      </c>
      <c r="E93" s="30" t="s">
        <v>3245</v>
      </c>
      <c r="F93" s="51">
        <f>VLOOKUP(A93,Population!A188:C1131,2,FALSE)</f>
        <v>443</v>
      </c>
      <c r="G93" s="30" t="s">
        <v>164</v>
      </c>
      <c r="H93" s="31" t="s">
        <v>3246</v>
      </c>
      <c r="I93" s="31" t="s">
        <v>164</v>
      </c>
      <c r="J93" s="31" t="s">
        <v>762</v>
      </c>
      <c r="K93" s="110">
        <f>VLOOKUP(A93,'2018 Yes Tab'!A92:F397,6,FALSE)</f>
        <v>20</v>
      </c>
      <c r="L93" s="44">
        <f t="shared" si="17"/>
        <v>0</v>
      </c>
      <c r="M93" s="112">
        <f t="shared" si="18"/>
        <v>0</v>
      </c>
      <c r="N93" s="110" t="str">
        <f>VLOOKUP(A93,'2018 Yes Tab'!A92:G397,7,FALSE)</f>
        <v>Gallons</v>
      </c>
      <c r="O93" s="31" t="s">
        <v>233</v>
      </c>
      <c r="P93" s="31" t="s">
        <v>157</v>
      </c>
      <c r="Q93" s="31" t="s">
        <v>273</v>
      </c>
      <c r="R93" s="31" t="s">
        <v>3247</v>
      </c>
      <c r="S93" s="31" t="s">
        <v>1243</v>
      </c>
      <c r="T93" s="31" t="s">
        <v>3248</v>
      </c>
      <c r="U93" s="31" t="s">
        <v>157</v>
      </c>
      <c r="V93" s="31" t="s">
        <v>487</v>
      </c>
      <c r="W93" s="31" t="s">
        <v>164</v>
      </c>
      <c r="X93" s="31" t="s">
        <v>762</v>
      </c>
      <c r="Y93" s="110">
        <f>VLOOKUP(A93,'2018 Yes Tab'!A92:P397,16,FALSE)</f>
        <v>20</v>
      </c>
      <c r="Z93" s="44">
        <f t="shared" si="19"/>
        <v>0</v>
      </c>
      <c r="AA93" s="112">
        <f t="shared" si="20"/>
        <v>0</v>
      </c>
      <c r="AB93" s="31" t="s">
        <v>233</v>
      </c>
      <c r="AC93" s="31" t="s">
        <v>157</v>
      </c>
      <c r="AD93" s="31" t="s">
        <v>273</v>
      </c>
      <c r="AE93" s="31" t="s">
        <v>3249</v>
      </c>
      <c r="AF93" s="31" t="s">
        <v>3250</v>
      </c>
      <c r="AG93" s="31" t="s">
        <v>341</v>
      </c>
      <c r="AH93" s="31" t="s">
        <v>157</v>
      </c>
      <c r="AI93" s="31" t="s">
        <v>259</v>
      </c>
      <c r="AJ93" s="31" t="s">
        <v>157</v>
      </c>
      <c r="AK93" s="31" t="s">
        <v>157</v>
      </c>
      <c r="AL93" s="31" t="s">
        <v>157</v>
      </c>
      <c r="AM93" s="31" t="s">
        <v>157</v>
      </c>
      <c r="AN93" s="31" t="s">
        <v>157</v>
      </c>
      <c r="AO93" s="32" t="s">
        <v>3251</v>
      </c>
      <c r="AP93" s="32" t="s">
        <v>487</v>
      </c>
      <c r="AQ93" s="32" t="s">
        <v>3252</v>
      </c>
      <c r="AR93" s="32" t="s">
        <v>164</v>
      </c>
      <c r="AS93" s="32" t="s">
        <v>1050</v>
      </c>
      <c r="AT93" s="114">
        <f>VLOOKUP(A93,'2018 Yes Tab'!A92:AH397,34,FALSE)</f>
        <v>26</v>
      </c>
      <c r="AU93" s="45">
        <f t="shared" si="21"/>
        <v>0</v>
      </c>
      <c r="AV93" s="116">
        <f t="shared" si="22"/>
        <v>0</v>
      </c>
      <c r="AW93" s="32" t="s">
        <v>524</v>
      </c>
      <c r="AX93" s="32" t="s">
        <v>233</v>
      </c>
      <c r="AY93" s="32" t="s">
        <v>157</v>
      </c>
      <c r="AZ93" s="32" t="s">
        <v>3253</v>
      </c>
      <c r="BA93" s="32" t="s">
        <v>157</v>
      </c>
      <c r="BB93" s="32" t="s">
        <v>1050</v>
      </c>
      <c r="BC93" s="32" t="s">
        <v>157</v>
      </c>
      <c r="BD93" s="32" t="s">
        <v>259</v>
      </c>
      <c r="BE93" s="32" t="s">
        <v>157</v>
      </c>
      <c r="BF93" s="32" t="s">
        <v>157</v>
      </c>
      <c r="BG93" s="32" t="s">
        <v>157</v>
      </c>
      <c r="BH93" s="32" t="s">
        <v>157</v>
      </c>
      <c r="BI93" s="32" t="s">
        <v>3254</v>
      </c>
      <c r="BJ93" s="32" t="s">
        <v>164</v>
      </c>
      <c r="BK93" s="32" t="s">
        <v>1050</v>
      </c>
      <c r="BL93" s="114">
        <f>VLOOKUP(A93,'2018 Yes Tab'!A92:AW397,49,FALSE)</f>
        <v>26</v>
      </c>
      <c r="BM93" s="45">
        <f t="shared" si="23"/>
        <v>0</v>
      </c>
      <c r="BN93" s="116">
        <f t="shared" si="26"/>
        <v>0</v>
      </c>
      <c r="BO93" s="32" t="s">
        <v>524</v>
      </c>
      <c r="BP93" s="32" t="s">
        <v>233</v>
      </c>
      <c r="BQ93" s="32" t="s">
        <v>157</v>
      </c>
      <c r="BR93" s="32" t="s">
        <v>3253</v>
      </c>
      <c r="BS93" s="32" t="s">
        <v>157</v>
      </c>
      <c r="BT93" s="32" t="s">
        <v>1050</v>
      </c>
      <c r="BU93" s="32" t="s">
        <v>157</v>
      </c>
      <c r="BV93" s="32" t="s">
        <v>259</v>
      </c>
      <c r="BW93" s="32" t="s">
        <v>157</v>
      </c>
      <c r="BX93" s="32" t="s">
        <v>157</v>
      </c>
      <c r="BY93" s="32" t="s">
        <v>157</v>
      </c>
      <c r="BZ93" s="32" t="s">
        <v>157</v>
      </c>
      <c r="CA93" s="33" t="s">
        <v>162</v>
      </c>
      <c r="CB93" s="33" t="s">
        <v>157</v>
      </c>
      <c r="CC93" s="117">
        <f>VLOOKUP(A93,'2018 Yes Tab'!A92:BK397,63,FALSE)</f>
        <v>0</v>
      </c>
      <c r="CD93" s="46"/>
      <c r="CE93" s="119"/>
      <c r="CF93" s="33" t="s">
        <v>157</v>
      </c>
      <c r="CG93" s="117">
        <f>VLOOKUP(A93,'2018 Yes Tab'!A92:BL397,64,FALSE)</f>
        <v>0</v>
      </c>
      <c r="CH93" s="46"/>
      <c r="CI93" s="119"/>
      <c r="CJ93" s="33" t="s">
        <v>157</v>
      </c>
      <c r="CK93" s="33" t="s">
        <v>157</v>
      </c>
      <c r="CL93" s="33" t="s">
        <v>157</v>
      </c>
      <c r="CM93" s="33" t="s">
        <v>157</v>
      </c>
      <c r="CN93" s="34" t="s">
        <v>162</v>
      </c>
      <c r="CO93" s="34" t="s">
        <v>157</v>
      </c>
      <c r="CP93" s="118">
        <f>VLOOKUP(A93,'2018 Yes Tab'!A92:BR397,70,FALSE)</f>
        <v>0</v>
      </c>
      <c r="CQ93" s="47"/>
      <c r="CR93" s="120"/>
      <c r="CS93" s="34" t="s">
        <v>162</v>
      </c>
      <c r="CT93" s="34" t="s">
        <v>157</v>
      </c>
      <c r="CU93" s="118">
        <f>VLOOKUP(A93,'2018 Yes Tab'!A92:BT397,72,FALSE)</f>
        <v>0</v>
      </c>
      <c r="CV93" s="47"/>
      <c r="CW93" s="120"/>
      <c r="CX93" s="35" t="s">
        <v>580</v>
      </c>
      <c r="CY93" s="35" t="s">
        <v>157</v>
      </c>
      <c r="CZ93" s="35" t="s">
        <v>3255</v>
      </c>
    </row>
    <row r="94" spans="1:104" ht="120" x14ac:dyDescent="0.25">
      <c r="A94" s="30" t="s">
        <v>5924</v>
      </c>
      <c r="B94" s="43">
        <f>VLOOKUP(A94,'2018 Yes Tab'!A$2:B$307,2,FALSE)</f>
        <v>2838</v>
      </c>
      <c r="C94" s="43"/>
      <c r="D94" s="30" t="s">
        <v>4406</v>
      </c>
      <c r="E94" s="30" t="s">
        <v>4407</v>
      </c>
      <c r="F94" s="51">
        <f>VLOOKUP(A94,Population!A190:C1133,2,FALSE)</f>
        <v>2838</v>
      </c>
      <c r="G94" s="30" t="s">
        <v>164</v>
      </c>
      <c r="H94" s="31" t="s">
        <v>4408</v>
      </c>
      <c r="I94" s="31" t="s">
        <v>164</v>
      </c>
      <c r="J94" s="31" t="s">
        <v>332</v>
      </c>
      <c r="K94" s="110">
        <f>VLOOKUP(A94,'2018 Yes Tab'!A93:F398,6,FALSE)</f>
        <v>12</v>
      </c>
      <c r="L94" s="44">
        <f t="shared" si="17"/>
        <v>0</v>
      </c>
      <c r="M94" s="112">
        <f t="shared" si="18"/>
        <v>0</v>
      </c>
      <c r="N94" s="110" t="str">
        <f>VLOOKUP(A94,'2018 Yes Tab'!A93:G398,7,FALSE)</f>
        <v>Gallons</v>
      </c>
      <c r="O94" s="31" t="s">
        <v>233</v>
      </c>
      <c r="P94" s="31" t="s">
        <v>157</v>
      </c>
      <c r="Q94" s="31" t="s">
        <v>273</v>
      </c>
      <c r="R94" s="31" t="s">
        <v>4409</v>
      </c>
      <c r="S94" s="31" t="s">
        <v>4410</v>
      </c>
      <c r="T94" s="31" t="s">
        <v>4411</v>
      </c>
      <c r="U94" s="31" t="s">
        <v>157</v>
      </c>
      <c r="V94" s="31" t="s">
        <v>2969</v>
      </c>
      <c r="W94" s="31" t="s">
        <v>164</v>
      </c>
      <c r="X94" s="31" t="s">
        <v>332</v>
      </c>
      <c r="Y94" s="110">
        <f>VLOOKUP(A94,'2018 Yes Tab'!A93:P398,16,FALSE)</f>
        <v>12</v>
      </c>
      <c r="Z94" s="44">
        <f t="shared" si="19"/>
        <v>0</v>
      </c>
      <c r="AA94" s="112">
        <f t="shared" si="20"/>
        <v>0</v>
      </c>
      <c r="AB94" s="31" t="s">
        <v>233</v>
      </c>
      <c r="AC94" s="31" t="s">
        <v>157</v>
      </c>
      <c r="AD94" s="31" t="s">
        <v>273</v>
      </c>
      <c r="AE94" s="31" t="s">
        <v>4409</v>
      </c>
      <c r="AF94" s="31" t="s">
        <v>4412</v>
      </c>
      <c r="AG94" s="31" t="s">
        <v>4413</v>
      </c>
      <c r="AH94" s="31" t="s">
        <v>157</v>
      </c>
      <c r="AI94" s="31" t="s">
        <v>259</v>
      </c>
      <c r="AJ94" s="31" t="s">
        <v>157</v>
      </c>
      <c r="AK94" s="31" t="s">
        <v>157</v>
      </c>
      <c r="AL94" s="31" t="s">
        <v>157</v>
      </c>
      <c r="AM94" s="31" t="s">
        <v>157</v>
      </c>
      <c r="AN94" s="31" t="s">
        <v>4414</v>
      </c>
      <c r="AO94" s="32" t="s">
        <v>4415</v>
      </c>
      <c r="AP94" s="32" t="s">
        <v>2969</v>
      </c>
      <c r="AQ94" s="32" t="s">
        <v>4416</v>
      </c>
      <c r="AR94" s="32" t="s">
        <v>164</v>
      </c>
      <c r="AS94" s="32" t="s">
        <v>4417</v>
      </c>
      <c r="AT94" s="114">
        <f>VLOOKUP(A94,'2018 Yes Tab'!A93:AH398,34,FALSE)</f>
        <v>9.6</v>
      </c>
      <c r="AU94" s="45">
        <f t="shared" si="21"/>
        <v>0</v>
      </c>
      <c r="AV94" s="116">
        <f t="shared" si="22"/>
        <v>0</v>
      </c>
      <c r="AW94" s="32" t="s">
        <v>273</v>
      </c>
      <c r="AX94" s="32" t="s">
        <v>233</v>
      </c>
      <c r="AY94" s="32" t="s">
        <v>157</v>
      </c>
      <c r="AZ94" s="32" t="s">
        <v>4418</v>
      </c>
      <c r="BA94" s="32" t="s">
        <v>157</v>
      </c>
      <c r="BB94" s="32" t="s">
        <v>4417</v>
      </c>
      <c r="BC94" s="32" t="s">
        <v>157</v>
      </c>
      <c r="BD94" s="32" t="s">
        <v>259</v>
      </c>
      <c r="BE94" s="32" t="s">
        <v>157</v>
      </c>
      <c r="BF94" s="32" t="s">
        <v>157</v>
      </c>
      <c r="BG94" s="32" t="s">
        <v>157</v>
      </c>
      <c r="BH94" s="32" t="s">
        <v>157</v>
      </c>
      <c r="BI94" s="32" t="s">
        <v>157</v>
      </c>
      <c r="BJ94" s="32" t="s">
        <v>164</v>
      </c>
      <c r="BK94" s="32"/>
      <c r="BL94" s="114"/>
      <c r="BM94" s="45">
        <f t="shared" si="23"/>
        <v>0</v>
      </c>
      <c r="BN94" s="116"/>
      <c r="BO94" s="32" t="s">
        <v>273</v>
      </c>
      <c r="BP94" s="32" t="s">
        <v>233</v>
      </c>
      <c r="BQ94" s="32" t="s">
        <v>157</v>
      </c>
      <c r="BR94" s="32" t="s">
        <v>4418</v>
      </c>
      <c r="BS94" s="32" t="s">
        <v>157</v>
      </c>
      <c r="BT94" s="32" t="s">
        <v>4417</v>
      </c>
      <c r="BU94" s="32" t="s">
        <v>157</v>
      </c>
      <c r="BV94" s="32" t="s">
        <v>259</v>
      </c>
      <c r="BW94" s="32" t="s">
        <v>157</v>
      </c>
      <c r="BX94" s="32" t="s">
        <v>157</v>
      </c>
      <c r="BY94" s="32" t="s">
        <v>157</v>
      </c>
      <c r="BZ94" s="32" t="s">
        <v>157</v>
      </c>
      <c r="CA94" s="33" t="s">
        <v>162</v>
      </c>
      <c r="CB94" s="33" t="s">
        <v>157</v>
      </c>
      <c r="CC94" s="117">
        <f>VLOOKUP(A94,'2018 Yes Tab'!A93:BK398,63,FALSE)</f>
        <v>0</v>
      </c>
      <c r="CD94" s="46"/>
      <c r="CE94" s="119"/>
      <c r="CF94" s="33" t="s">
        <v>157</v>
      </c>
      <c r="CG94" s="117">
        <f>VLOOKUP(A94,'2018 Yes Tab'!A93:BL398,64,FALSE)</f>
        <v>0</v>
      </c>
      <c r="CH94" s="46"/>
      <c r="CI94" s="119"/>
      <c r="CJ94" s="33" t="s">
        <v>157</v>
      </c>
      <c r="CK94" s="33" t="s">
        <v>157</v>
      </c>
      <c r="CL94" s="33" t="s">
        <v>157</v>
      </c>
      <c r="CM94" s="33" t="s">
        <v>157</v>
      </c>
      <c r="CN94" s="34" t="s">
        <v>162</v>
      </c>
      <c r="CO94" s="34" t="s">
        <v>157</v>
      </c>
      <c r="CP94" s="118">
        <f>VLOOKUP(A94,'2018 Yes Tab'!A93:BR398,70,FALSE)</f>
        <v>0</v>
      </c>
      <c r="CQ94" s="47"/>
      <c r="CR94" s="120"/>
      <c r="CS94" s="34" t="s">
        <v>162</v>
      </c>
      <c r="CT94" s="34" t="s">
        <v>157</v>
      </c>
      <c r="CU94" s="118">
        <f>VLOOKUP(A94,'2018 Yes Tab'!A93:BT398,72,FALSE)</f>
        <v>0</v>
      </c>
      <c r="CV94" s="47"/>
      <c r="CW94" s="120"/>
      <c r="CX94" s="35" t="s">
        <v>4419</v>
      </c>
      <c r="CY94" s="35" t="s">
        <v>157</v>
      </c>
      <c r="CZ94" s="35" t="s">
        <v>157</v>
      </c>
    </row>
    <row r="95" spans="1:104" x14ac:dyDescent="0.25">
      <c r="A95" s="30" t="s">
        <v>3270</v>
      </c>
      <c r="B95" s="43">
        <f>VLOOKUP(A95,'2018 Yes Tab'!A$2:B$307,2,FALSE)</f>
        <v>2254</v>
      </c>
      <c r="C95" s="43"/>
      <c r="D95" s="30" t="s">
        <v>3271</v>
      </c>
      <c r="E95" s="30" t="s">
        <v>3272</v>
      </c>
      <c r="F95" s="51">
        <f>VLOOKUP(A95,Population!A191:C1134,2,FALSE)</f>
        <v>2254</v>
      </c>
      <c r="G95" s="30" t="s">
        <v>164</v>
      </c>
      <c r="H95" s="31" t="s">
        <v>3273</v>
      </c>
      <c r="I95" s="31" t="s">
        <v>164</v>
      </c>
      <c r="J95" s="31" t="s">
        <v>1403</v>
      </c>
      <c r="K95" s="110">
        <f>VLOOKUP(A95,'2018 Yes Tab'!A94:F399,6,FALSE)</f>
        <v>8.25</v>
      </c>
      <c r="L95" s="44">
        <f t="shared" si="17"/>
        <v>0</v>
      </c>
      <c r="M95" s="112">
        <f t="shared" si="18"/>
        <v>0</v>
      </c>
      <c r="N95" s="110" t="str">
        <f>VLOOKUP(A95,'2018 Yes Tab'!A94:G399,7,FALSE)</f>
        <v>Gallons</v>
      </c>
      <c r="O95" s="31" t="s">
        <v>233</v>
      </c>
      <c r="P95" s="31" t="s">
        <v>157</v>
      </c>
      <c r="Q95" s="31" t="s">
        <v>340</v>
      </c>
      <c r="R95" s="31" t="s">
        <v>273</v>
      </c>
      <c r="S95" s="31" t="s">
        <v>157</v>
      </c>
      <c r="T95" s="31" t="s">
        <v>157</v>
      </c>
      <c r="U95" s="31" t="s">
        <v>157</v>
      </c>
      <c r="V95" s="31" t="s">
        <v>463</v>
      </c>
      <c r="W95" s="31" t="s">
        <v>164</v>
      </c>
      <c r="X95" s="31" t="s">
        <v>1403</v>
      </c>
      <c r="Y95" s="110">
        <f>VLOOKUP(A95,'2018 Yes Tab'!A94:P399,16,FALSE)</f>
        <v>8.25</v>
      </c>
      <c r="Z95" s="44">
        <f t="shared" si="19"/>
        <v>0</v>
      </c>
      <c r="AA95" s="112">
        <f t="shared" si="20"/>
        <v>0</v>
      </c>
      <c r="AB95" s="31" t="s">
        <v>233</v>
      </c>
      <c r="AC95" s="31" t="s">
        <v>157</v>
      </c>
      <c r="AD95" s="31" t="s">
        <v>340</v>
      </c>
      <c r="AE95" s="31" t="s">
        <v>3274</v>
      </c>
      <c r="AF95" s="31" t="s">
        <v>157</v>
      </c>
      <c r="AG95" s="31" t="s">
        <v>157</v>
      </c>
      <c r="AH95" s="31" t="s">
        <v>157</v>
      </c>
      <c r="AI95" s="31" t="s">
        <v>259</v>
      </c>
      <c r="AJ95" s="31" t="s">
        <v>157</v>
      </c>
      <c r="AK95" s="31" t="s">
        <v>157</v>
      </c>
      <c r="AL95" s="31" t="s">
        <v>157</v>
      </c>
      <c r="AM95" s="31" t="s">
        <v>157</v>
      </c>
      <c r="AN95" s="31" t="s">
        <v>157</v>
      </c>
      <c r="AO95" s="32" t="s">
        <v>3273</v>
      </c>
      <c r="AP95" s="32" t="s">
        <v>463</v>
      </c>
      <c r="AQ95" s="32" t="s">
        <v>813</v>
      </c>
      <c r="AR95" s="32" t="s">
        <v>164</v>
      </c>
      <c r="AS95" s="32" t="s">
        <v>1403</v>
      </c>
      <c r="AT95" s="114">
        <f>VLOOKUP(A95,'2018 Yes Tab'!A94:AH399,34,FALSE)</f>
        <v>2</v>
      </c>
      <c r="AU95" s="45">
        <f t="shared" si="21"/>
        <v>-6.25</v>
      </c>
      <c r="AV95" s="116">
        <f t="shared" si="22"/>
        <v>-0.75757575757575757</v>
      </c>
      <c r="AW95" s="32" t="s">
        <v>186</v>
      </c>
      <c r="AX95" s="32" t="s">
        <v>233</v>
      </c>
      <c r="AY95" s="32" t="s">
        <v>157</v>
      </c>
      <c r="AZ95" s="32" t="s">
        <v>3274</v>
      </c>
      <c r="BA95" s="32" t="s">
        <v>157</v>
      </c>
      <c r="BB95" s="32" t="s">
        <v>157</v>
      </c>
      <c r="BC95" s="32" t="s">
        <v>157</v>
      </c>
      <c r="BD95" s="32" t="s">
        <v>259</v>
      </c>
      <c r="BE95" s="32" t="s">
        <v>157</v>
      </c>
      <c r="BF95" s="32" t="s">
        <v>157</v>
      </c>
      <c r="BG95" s="32" t="s">
        <v>157</v>
      </c>
      <c r="BH95" s="32" t="s">
        <v>157</v>
      </c>
      <c r="BI95" s="32" t="s">
        <v>3275</v>
      </c>
      <c r="BJ95" s="32" t="s">
        <v>162</v>
      </c>
      <c r="BK95" s="32"/>
      <c r="BL95" s="114"/>
      <c r="BM95" s="45">
        <f t="shared" si="23"/>
        <v>0</v>
      </c>
      <c r="BN95" s="116"/>
      <c r="BO95" s="32" t="s">
        <v>157</v>
      </c>
      <c r="BP95" s="32" t="s">
        <v>157</v>
      </c>
      <c r="BQ95" s="32" t="s">
        <v>157</v>
      </c>
      <c r="BR95" s="32" t="s">
        <v>157</v>
      </c>
      <c r="BS95" s="32" t="s">
        <v>157</v>
      </c>
      <c r="BT95" s="32" t="s">
        <v>157</v>
      </c>
      <c r="BU95" s="32" t="s">
        <v>157</v>
      </c>
      <c r="BV95" s="32" t="s">
        <v>259</v>
      </c>
      <c r="BW95" s="32" t="s">
        <v>157</v>
      </c>
      <c r="BX95" s="32" t="s">
        <v>157</v>
      </c>
      <c r="BY95" s="32" t="s">
        <v>157</v>
      </c>
      <c r="BZ95" s="32" t="s">
        <v>157</v>
      </c>
      <c r="CA95" s="33" t="s">
        <v>162</v>
      </c>
      <c r="CB95" s="33" t="s">
        <v>157</v>
      </c>
      <c r="CC95" s="117">
        <f>VLOOKUP(A95,'2018 Yes Tab'!A94:BK399,63,FALSE)</f>
        <v>0</v>
      </c>
      <c r="CD95" s="46"/>
      <c r="CE95" s="119"/>
      <c r="CF95" s="33" t="s">
        <v>157</v>
      </c>
      <c r="CG95" s="117">
        <f>VLOOKUP(A95,'2018 Yes Tab'!A94:BL399,64,FALSE)</f>
        <v>0</v>
      </c>
      <c r="CH95" s="46"/>
      <c r="CI95" s="119"/>
      <c r="CJ95" s="33" t="s">
        <v>157</v>
      </c>
      <c r="CK95" s="33" t="s">
        <v>157</v>
      </c>
      <c r="CL95" s="33" t="s">
        <v>157</v>
      </c>
      <c r="CM95" s="33" t="s">
        <v>157</v>
      </c>
      <c r="CN95" s="34" t="s">
        <v>162</v>
      </c>
      <c r="CO95" s="34" t="s">
        <v>157</v>
      </c>
      <c r="CP95" s="118">
        <f>VLOOKUP(A95,'2018 Yes Tab'!A94:BR399,70,FALSE)</f>
        <v>0</v>
      </c>
      <c r="CQ95" s="47"/>
      <c r="CR95" s="120"/>
      <c r="CS95" s="34" t="s">
        <v>164</v>
      </c>
      <c r="CT95" s="34" t="s">
        <v>3276</v>
      </c>
      <c r="CU95" s="118">
        <f>VLOOKUP(A95,'2018 Yes Tab'!A94:BT399,72,FALSE)</f>
        <v>3</v>
      </c>
      <c r="CV95" s="47">
        <f t="shared" si="31"/>
        <v>-1.17</v>
      </c>
      <c r="CW95" s="120">
        <f t="shared" si="32"/>
        <v>-0.2805755395683453</v>
      </c>
      <c r="CX95" s="35" t="s">
        <v>157</v>
      </c>
      <c r="CY95" s="35" t="s">
        <v>157</v>
      </c>
      <c r="CZ95" s="35" t="s">
        <v>157</v>
      </c>
    </row>
    <row r="96" spans="1:104" ht="60" x14ac:dyDescent="0.25">
      <c r="A96" s="30" t="s">
        <v>4920</v>
      </c>
      <c r="B96" s="43">
        <f>VLOOKUP(A96,'2018 Yes Tab'!A$2:B$307,2,FALSE)</f>
        <v>1830</v>
      </c>
      <c r="C96" s="43"/>
      <c r="D96" s="30" t="s">
        <v>4921</v>
      </c>
      <c r="E96" s="30" t="s">
        <v>4922</v>
      </c>
      <c r="F96" s="51">
        <f>VLOOKUP(A96,Population!A193:C1136,2,FALSE)</f>
        <v>1830</v>
      </c>
      <c r="G96" s="30" t="s">
        <v>164</v>
      </c>
      <c r="H96" s="31" t="s">
        <v>4923</v>
      </c>
      <c r="I96" s="31" t="s">
        <v>164</v>
      </c>
      <c r="J96" s="31" t="s">
        <v>4924</v>
      </c>
      <c r="K96" s="110">
        <f>VLOOKUP(A96,'2018 Yes Tab'!A95:F400,6,FALSE)</f>
        <v>17</v>
      </c>
      <c r="L96" s="44">
        <f t="shared" si="17"/>
        <v>-0.67999999999999972</v>
      </c>
      <c r="M96" s="112">
        <f t="shared" si="18"/>
        <v>-3.8461538461538443E-2</v>
      </c>
      <c r="N96" s="110" t="str">
        <f>VLOOKUP(A96,'2018 Yes Tab'!A95:G400,7,FALSE)</f>
        <v>Gallons</v>
      </c>
      <c r="O96" s="31" t="s">
        <v>233</v>
      </c>
      <c r="P96" s="31" t="s">
        <v>157</v>
      </c>
      <c r="Q96" s="31" t="s">
        <v>412</v>
      </c>
      <c r="R96" s="31" t="s">
        <v>4925</v>
      </c>
      <c r="S96" s="31" t="s">
        <v>4926</v>
      </c>
      <c r="T96" s="31" t="s">
        <v>4927</v>
      </c>
      <c r="U96" s="31" t="s">
        <v>157</v>
      </c>
      <c r="V96" s="31" t="s">
        <v>682</v>
      </c>
      <c r="W96" s="31" t="s">
        <v>164</v>
      </c>
      <c r="X96" s="31" t="s">
        <v>4924</v>
      </c>
      <c r="Y96" s="110">
        <f>VLOOKUP(A96,'2018 Yes Tab'!A95:P400,16,FALSE)</f>
        <v>17</v>
      </c>
      <c r="Z96" s="44">
        <f t="shared" si="19"/>
        <v>-0.67999999999999972</v>
      </c>
      <c r="AA96" s="112">
        <f t="shared" si="20"/>
        <v>-3.8461538461538443E-2</v>
      </c>
      <c r="AB96" s="31" t="s">
        <v>233</v>
      </c>
      <c r="AC96" s="31" t="s">
        <v>157</v>
      </c>
      <c r="AD96" s="31" t="s">
        <v>412</v>
      </c>
      <c r="AE96" s="31" t="s">
        <v>4928</v>
      </c>
      <c r="AF96" s="31" t="s">
        <v>157</v>
      </c>
      <c r="AG96" s="31" t="s">
        <v>157</v>
      </c>
      <c r="AH96" s="31" t="s">
        <v>4929</v>
      </c>
      <c r="AI96" s="31" t="s">
        <v>373</v>
      </c>
      <c r="AJ96" s="31" t="s">
        <v>157</v>
      </c>
      <c r="AK96" s="31" t="s">
        <v>4930</v>
      </c>
      <c r="AL96" s="31" t="s">
        <v>157</v>
      </c>
      <c r="AM96" s="31" t="s">
        <v>157</v>
      </c>
      <c r="AN96" s="31" t="s">
        <v>157</v>
      </c>
      <c r="AO96" s="32" t="s">
        <v>4931</v>
      </c>
      <c r="AP96" s="32" t="s">
        <v>4932</v>
      </c>
      <c r="AQ96" s="32" t="s">
        <v>4933</v>
      </c>
      <c r="AR96" s="32" t="s">
        <v>164</v>
      </c>
      <c r="AS96" s="32" t="s">
        <v>4934</v>
      </c>
      <c r="AT96" s="114">
        <f>VLOOKUP(A96,'2018 Yes Tab'!A95:AH400,34,FALSE)</f>
        <v>15.64</v>
      </c>
      <c r="AU96" s="45">
        <f t="shared" si="21"/>
        <v>-1.6099999999999994</v>
      </c>
      <c r="AV96" s="116">
        <f t="shared" si="22"/>
        <v>-9.3333333333333296E-2</v>
      </c>
      <c r="AW96" s="32" t="s">
        <v>297</v>
      </c>
      <c r="AX96" s="32" t="s">
        <v>233</v>
      </c>
      <c r="AY96" s="32" t="s">
        <v>157</v>
      </c>
      <c r="AZ96" s="32" t="s">
        <v>4935</v>
      </c>
      <c r="BA96" s="32" t="s">
        <v>4936</v>
      </c>
      <c r="BB96" s="32" t="s">
        <v>157</v>
      </c>
      <c r="BC96" s="32" t="s">
        <v>157</v>
      </c>
      <c r="BD96" s="32" t="s">
        <v>626</v>
      </c>
      <c r="BE96" s="32" t="s">
        <v>157</v>
      </c>
      <c r="BF96" s="32" t="s">
        <v>4937</v>
      </c>
      <c r="BG96" s="32" t="s">
        <v>157</v>
      </c>
      <c r="BH96" s="32" t="s">
        <v>157</v>
      </c>
      <c r="BI96" s="32" t="s">
        <v>4938</v>
      </c>
      <c r="BJ96" s="32" t="s">
        <v>164</v>
      </c>
      <c r="BK96" s="32" t="s">
        <v>4934</v>
      </c>
      <c r="BL96" s="114">
        <f>VLOOKUP(A96,'2018 Yes Tab'!A95:AW400,49,FALSE)</f>
        <v>15.64</v>
      </c>
      <c r="BM96" s="45">
        <f t="shared" si="23"/>
        <v>-1.6099999999999994</v>
      </c>
      <c r="BN96" s="116">
        <f t="shared" si="26"/>
        <v>-9.3333333333333296E-2</v>
      </c>
      <c r="BO96" s="32" t="s">
        <v>297</v>
      </c>
      <c r="BP96" s="32" t="s">
        <v>233</v>
      </c>
      <c r="BQ96" s="32" t="s">
        <v>157</v>
      </c>
      <c r="BR96" s="32" t="s">
        <v>4928</v>
      </c>
      <c r="BS96" s="32" t="s">
        <v>4939</v>
      </c>
      <c r="BT96" s="32" t="s">
        <v>157</v>
      </c>
      <c r="BU96" s="32" t="s">
        <v>157</v>
      </c>
      <c r="BV96" s="32" t="s">
        <v>626</v>
      </c>
      <c r="BW96" s="32" t="s">
        <v>157</v>
      </c>
      <c r="BX96" s="32" t="s">
        <v>4937</v>
      </c>
      <c r="BY96" s="32" t="s">
        <v>157</v>
      </c>
      <c r="BZ96" s="32" t="s">
        <v>157</v>
      </c>
      <c r="CA96" s="33" t="s">
        <v>162</v>
      </c>
      <c r="CB96" s="33" t="s">
        <v>157</v>
      </c>
      <c r="CC96" s="117">
        <f>VLOOKUP(A96,'2018 Yes Tab'!A95:BK400,63,FALSE)</f>
        <v>0</v>
      </c>
      <c r="CD96" s="46"/>
      <c r="CE96" s="119"/>
      <c r="CF96" s="33" t="s">
        <v>157</v>
      </c>
      <c r="CG96" s="117">
        <f>VLOOKUP(A96,'2018 Yes Tab'!A95:BL400,64,FALSE)</f>
        <v>0</v>
      </c>
      <c r="CH96" s="46"/>
      <c r="CI96" s="119"/>
      <c r="CJ96" s="33" t="s">
        <v>157</v>
      </c>
      <c r="CK96" s="33" t="s">
        <v>157</v>
      </c>
      <c r="CL96" s="33" t="s">
        <v>157</v>
      </c>
      <c r="CM96" s="33" t="s">
        <v>157</v>
      </c>
      <c r="CN96" s="34" t="s">
        <v>162</v>
      </c>
      <c r="CO96" s="34" t="s">
        <v>157</v>
      </c>
      <c r="CP96" s="118">
        <f>VLOOKUP(A96,'2018 Yes Tab'!A95:BR400,70,FALSE)</f>
        <v>0</v>
      </c>
      <c r="CQ96" s="47"/>
      <c r="CR96" s="120"/>
      <c r="CS96" s="34" t="s">
        <v>162</v>
      </c>
      <c r="CT96" s="34" t="s">
        <v>157</v>
      </c>
      <c r="CU96" s="118"/>
      <c r="CV96" s="47"/>
      <c r="CW96" s="120"/>
      <c r="CX96" s="35" t="s">
        <v>4940</v>
      </c>
      <c r="CY96" s="35" t="s">
        <v>4941</v>
      </c>
      <c r="CZ96" s="35" t="s">
        <v>157</v>
      </c>
    </row>
    <row r="97" spans="1:104" ht="30" x14ac:dyDescent="0.25">
      <c r="A97" s="30" t="s">
        <v>5926</v>
      </c>
      <c r="B97" s="43">
        <f>VLOOKUP(A97,'2018 Yes Tab'!A$2:B$307,2,FALSE)</f>
        <v>226</v>
      </c>
      <c r="C97" s="43"/>
      <c r="D97" s="30" t="s">
        <v>4493</v>
      </c>
      <c r="E97" s="30" t="s">
        <v>4494</v>
      </c>
      <c r="F97" s="51">
        <f>VLOOKUP(A97,Population!A195:C1138,2,FALSE)</f>
        <v>226</v>
      </c>
      <c r="G97" s="30" t="s">
        <v>164</v>
      </c>
      <c r="H97" s="31" t="s">
        <v>4495</v>
      </c>
      <c r="I97" s="31" t="s">
        <v>162</v>
      </c>
      <c r="J97" s="31"/>
      <c r="K97" s="110"/>
      <c r="L97" s="44">
        <f t="shared" si="17"/>
        <v>0</v>
      </c>
      <c r="M97" s="112"/>
      <c r="N97" s="110" t="str">
        <f>VLOOKUP(A97,'2018 Yes Tab'!A96:G401,7,FALSE)</f>
        <v>Other (please describe):</v>
      </c>
      <c r="O97" s="31" t="s">
        <v>157</v>
      </c>
      <c r="P97" s="31" t="s">
        <v>157</v>
      </c>
      <c r="Q97" s="31" t="s">
        <v>157</v>
      </c>
      <c r="R97" s="31" t="s">
        <v>157</v>
      </c>
      <c r="S97" s="31" t="s">
        <v>4496</v>
      </c>
      <c r="T97" s="31" t="s">
        <v>4496</v>
      </c>
      <c r="U97" s="31" t="s">
        <v>157</v>
      </c>
      <c r="V97" s="31" t="s">
        <v>4497</v>
      </c>
      <c r="W97" s="31" t="s">
        <v>164</v>
      </c>
      <c r="X97" s="31" t="s">
        <v>4498</v>
      </c>
      <c r="Y97" s="110">
        <f>VLOOKUP(A97,'2018 Yes Tab'!A96:P401,16,FALSE)</f>
        <v>17</v>
      </c>
      <c r="Z97" s="44">
        <f t="shared" si="19"/>
        <v>-4.4800000000000004</v>
      </c>
      <c r="AA97" s="112">
        <f t="shared" si="20"/>
        <v>-0.20856610800744879</v>
      </c>
      <c r="AB97" s="31" t="s">
        <v>157</v>
      </c>
      <c r="AC97" s="31" t="s">
        <v>157</v>
      </c>
      <c r="AD97" s="31" t="s">
        <v>157</v>
      </c>
      <c r="AE97" s="31" t="s">
        <v>157</v>
      </c>
      <c r="AF97" s="31" t="s">
        <v>4498</v>
      </c>
      <c r="AG97" s="31" t="s">
        <v>4498</v>
      </c>
      <c r="AH97" s="31" t="s">
        <v>157</v>
      </c>
      <c r="AI97" s="31" t="s">
        <v>259</v>
      </c>
      <c r="AJ97" s="31" t="s">
        <v>4499</v>
      </c>
      <c r="AK97" s="31" t="s">
        <v>157</v>
      </c>
      <c r="AL97" s="31" t="s">
        <v>157</v>
      </c>
      <c r="AM97" s="31" t="s">
        <v>157</v>
      </c>
      <c r="AN97" s="31" t="s">
        <v>157</v>
      </c>
      <c r="AO97" s="32" t="s">
        <v>4500</v>
      </c>
      <c r="AP97" s="32" t="s">
        <v>4501</v>
      </c>
      <c r="AQ97" s="32" t="s">
        <v>243</v>
      </c>
      <c r="AR97" s="32" t="s">
        <v>164</v>
      </c>
      <c r="AS97" s="32" t="s">
        <v>243</v>
      </c>
      <c r="AT97" s="114">
        <f>VLOOKUP(A97,'2018 Yes Tab'!A96:AH401,34,FALSE)</f>
        <v>14</v>
      </c>
      <c r="AU97" s="45">
        <f t="shared" si="21"/>
        <v>-1</v>
      </c>
      <c r="AV97" s="116">
        <f t="shared" si="22"/>
        <v>-6.6666666666666666E-2</v>
      </c>
      <c r="AW97" s="32" t="s">
        <v>157</v>
      </c>
      <c r="AX97" s="32" t="s">
        <v>157</v>
      </c>
      <c r="AY97" s="32" t="s">
        <v>157</v>
      </c>
      <c r="AZ97" s="32" t="s">
        <v>243</v>
      </c>
      <c r="BA97" s="32" t="s">
        <v>157</v>
      </c>
      <c r="BB97" s="32" t="s">
        <v>157</v>
      </c>
      <c r="BC97" s="32" t="s">
        <v>157</v>
      </c>
      <c r="BD97" s="32" t="s">
        <v>259</v>
      </c>
      <c r="BE97" s="32" t="s">
        <v>4499</v>
      </c>
      <c r="BF97" s="32" t="s">
        <v>157</v>
      </c>
      <c r="BG97" s="32" t="s">
        <v>157</v>
      </c>
      <c r="BH97" s="32" t="s">
        <v>157</v>
      </c>
      <c r="BI97" s="32" t="s">
        <v>243</v>
      </c>
      <c r="BJ97" s="32" t="s">
        <v>164</v>
      </c>
      <c r="BK97" s="32" t="s">
        <v>243</v>
      </c>
      <c r="BL97" s="114">
        <f>VLOOKUP(A97,'2018 Yes Tab'!A96:AW401,49,FALSE)</f>
        <v>14</v>
      </c>
      <c r="BM97" s="45">
        <f t="shared" si="23"/>
        <v>-1</v>
      </c>
      <c r="BN97" s="116">
        <f t="shared" si="26"/>
        <v>-6.6666666666666666E-2</v>
      </c>
      <c r="BO97" s="32" t="s">
        <v>157</v>
      </c>
      <c r="BP97" s="32" t="s">
        <v>157</v>
      </c>
      <c r="BQ97" s="32" t="s">
        <v>157</v>
      </c>
      <c r="BR97" s="32" t="s">
        <v>157</v>
      </c>
      <c r="BS97" s="32" t="s">
        <v>157</v>
      </c>
      <c r="BT97" s="32" t="s">
        <v>157</v>
      </c>
      <c r="BU97" s="32" t="s">
        <v>157</v>
      </c>
      <c r="BV97" s="32" t="s">
        <v>259</v>
      </c>
      <c r="BW97" s="32" t="s">
        <v>4499</v>
      </c>
      <c r="BX97" s="32" t="s">
        <v>157</v>
      </c>
      <c r="BY97" s="32" t="s">
        <v>157</v>
      </c>
      <c r="BZ97" s="32" t="s">
        <v>157</v>
      </c>
      <c r="CA97" s="33" t="s">
        <v>162</v>
      </c>
      <c r="CB97" s="33" t="s">
        <v>157</v>
      </c>
      <c r="CC97" s="117">
        <f>VLOOKUP(A97,'2018 Yes Tab'!A96:BK401,63,FALSE)</f>
        <v>0</v>
      </c>
      <c r="CD97" s="46"/>
      <c r="CE97" s="119"/>
      <c r="CF97" s="33" t="s">
        <v>157</v>
      </c>
      <c r="CG97" s="117">
        <f>VLOOKUP(A97,'2018 Yes Tab'!A96:BL401,64,FALSE)</f>
        <v>0</v>
      </c>
      <c r="CH97" s="46"/>
      <c r="CI97" s="119"/>
      <c r="CJ97" s="33" t="s">
        <v>157</v>
      </c>
      <c r="CK97" s="33" t="s">
        <v>157</v>
      </c>
      <c r="CL97" s="33" t="s">
        <v>157</v>
      </c>
      <c r="CM97" s="33" t="s">
        <v>157</v>
      </c>
      <c r="CN97" s="34" t="s">
        <v>162</v>
      </c>
      <c r="CO97" s="34" t="s">
        <v>157</v>
      </c>
      <c r="CP97" s="118">
        <f>VLOOKUP(A97,'2018 Yes Tab'!A96:BR401,70,FALSE)</f>
        <v>0</v>
      </c>
      <c r="CQ97" s="47"/>
      <c r="CR97" s="120"/>
      <c r="CS97" s="34" t="s">
        <v>162</v>
      </c>
      <c r="CT97" s="34" t="s">
        <v>157</v>
      </c>
      <c r="CU97" s="118">
        <f>VLOOKUP(A97,'2018 Yes Tab'!A96:BT401,72,FALSE)</f>
        <v>0</v>
      </c>
      <c r="CV97" s="47"/>
      <c r="CW97" s="120"/>
      <c r="CX97" s="35" t="s">
        <v>157</v>
      </c>
      <c r="CY97" s="35" t="s">
        <v>157</v>
      </c>
      <c r="CZ97" s="35" t="s">
        <v>157</v>
      </c>
    </row>
    <row r="98" spans="1:104" ht="30" x14ac:dyDescent="0.25">
      <c r="A98" s="30" t="s">
        <v>2311</v>
      </c>
      <c r="B98" s="43">
        <f>VLOOKUP(A98,'2018 Yes Tab'!A$2:B$307,2,FALSE)</f>
        <v>665</v>
      </c>
      <c r="C98" s="43"/>
      <c r="D98" s="30" t="s">
        <v>2312</v>
      </c>
      <c r="E98" s="30" t="s">
        <v>2313</v>
      </c>
      <c r="F98" s="51">
        <f>VLOOKUP(A98,Population!A196:C1139,2,FALSE)</f>
        <v>665</v>
      </c>
      <c r="G98" s="30" t="s">
        <v>164</v>
      </c>
      <c r="H98" s="31" t="s">
        <v>1096</v>
      </c>
      <c r="I98" s="31" t="s">
        <v>164</v>
      </c>
      <c r="J98" s="31" t="s">
        <v>2314</v>
      </c>
      <c r="K98" s="110">
        <f>VLOOKUP(A98,'2018 Yes Tab'!A97:F402,6,FALSE)</f>
        <v>34.299999999999997</v>
      </c>
      <c r="L98" s="44">
        <f t="shared" si="17"/>
        <v>-4</v>
      </c>
      <c r="M98" s="112">
        <f t="shared" si="18"/>
        <v>-0.10443864229765014</v>
      </c>
      <c r="N98" s="110" t="str">
        <f>VLOOKUP(A98,'2018 Yes Tab'!A97:G402,7,FALSE)</f>
        <v>Gallons</v>
      </c>
      <c r="O98" s="31" t="s">
        <v>233</v>
      </c>
      <c r="P98" s="31" t="s">
        <v>157</v>
      </c>
      <c r="Q98" s="31" t="s">
        <v>244</v>
      </c>
      <c r="R98" s="31" t="s">
        <v>2315</v>
      </c>
      <c r="S98" s="31" t="s">
        <v>2316</v>
      </c>
      <c r="T98" s="31" t="s">
        <v>2317</v>
      </c>
      <c r="U98" s="31" t="s">
        <v>157</v>
      </c>
      <c r="V98" s="31" t="s">
        <v>2318</v>
      </c>
      <c r="W98" s="31" t="s">
        <v>164</v>
      </c>
      <c r="X98" s="31" t="s">
        <v>2314</v>
      </c>
      <c r="Y98" s="110">
        <f>VLOOKUP(A98,'2018 Yes Tab'!A97:P402,16,FALSE)</f>
        <v>34.299999999999997</v>
      </c>
      <c r="Z98" s="44">
        <f t="shared" si="19"/>
        <v>-4</v>
      </c>
      <c r="AA98" s="112">
        <f t="shared" si="20"/>
        <v>-0.10443864229765014</v>
      </c>
      <c r="AB98" s="31" t="s">
        <v>233</v>
      </c>
      <c r="AC98" s="31" t="s">
        <v>157</v>
      </c>
      <c r="AD98" s="31" t="s">
        <v>244</v>
      </c>
      <c r="AE98" s="31" t="s">
        <v>2315</v>
      </c>
      <c r="AF98" s="31" t="s">
        <v>2319</v>
      </c>
      <c r="AG98" s="31" t="s">
        <v>341</v>
      </c>
      <c r="AH98" s="31" t="s">
        <v>157</v>
      </c>
      <c r="AI98" s="31" t="s">
        <v>259</v>
      </c>
      <c r="AJ98" s="31" t="s">
        <v>157</v>
      </c>
      <c r="AK98" s="31" t="s">
        <v>157</v>
      </c>
      <c r="AL98" s="31" t="s">
        <v>157</v>
      </c>
      <c r="AM98" s="31" t="s">
        <v>157</v>
      </c>
      <c r="AN98" s="31" t="s">
        <v>157</v>
      </c>
      <c r="AO98" s="32" t="s">
        <v>2320</v>
      </c>
      <c r="AP98" s="32" t="s">
        <v>1419</v>
      </c>
      <c r="AQ98" s="32" t="s">
        <v>1469</v>
      </c>
      <c r="AR98" s="32" t="s">
        <v>164</v>
      </c>
      <c r="AS98" s="32" t="s">
        <v>1469</v>
      </c>
      <c r="AT98" s="114">
        <f>VLOOKUP(A98,'2018 Yes Tab'!A97:AH402,34,FALSE)</f>
        <v>27.5</v>
      </c>
      <c r="AU98" s="45">
        <f t="shared" si="21"/>
        <v>-4</v>
      </c>
      <c r="AV98" s="116">
        <f t="shared" si="22"/>
        <v>-0.12698412698412698</v>
      </c>
      <c r="AW98" s="32" t="s">
        <v>244</v>
      </c>
      <c r="AX98" s="32" t="s">
        <v>233</v>
      </c>
      <c r="AY98" s="32" t="s">
        <v>157</v>
      </c>
      <c r="AZ98" s="32" t="s">
        <v>2321</v>
      </c>
      <c r="BA98" s="32" t="s">
        <v>157</v>
      </c>
      <c r="BB98" s="32" t="s">
        <v>157</v>
      </c>
      <c r="BC98" s="32" t="s">
        <v>157</v>
      </c>
      <c r="BD98" s="32" t="s">
        <v>259</v>
      </c>
      <c r="BE98" s="32" t="s">
        <v>157</v>
      </c>
      <c r="BF98" s="32" t="s">
        <v>157</v>
      </c>
      <c r="BG98" s="32" t="s">
        <v>157</v>
      </c>
      <c r="BH98" s="32" t="s">
        <v>157</v>
      </c>
      <c r="BI98" s="32" t="s">
        <v>1469</v>
      </c>
      <c r="BJ98" s="32" t="s">
        <v>164</v>
      </c>
      <c r="BK98" s="32" t="s">
        <v>1469</v>
      </c>
      <c r="BL98" s="114">
        <f>VLOOKUP(A98,'2018 Yes Tab'!A97:AW402,49,FALSE)</f>
        <v>27.5</v>
      </c>
      <c r="BM98" s="45">
        <f t="shared" si="23"/>
        <v>-4</v>
      </c>
      <c r="BN98" s="116">
        <f t="shared" si="26"/>
        <v>-0.12698412698412698</v>
      </c>
      <c r="BO98" s="32" t="s">
        <v>244</v>
      </c>
      <c r="BP98" s="32" t="s">
        <v>233</v>
      </c>
      <c r="BQ98" s="32" t="s">
        <v>157</v>
      </c>
      <c r="BR98" s="32" t="s">
        <v>2321</v>
      </c>
      <c r="BS98" s="32" t="s">
        <v>157</v>
      </c>
      <c r="BT98" s="32" t="s">
        <v>157</v>
      </c>
      <c r="BU98" s="32" t="s">
        <v>157</v>
      </c>
      <c r="BV98" s="32" t="s">
        <v>259</v>
      </c>
      <c r="BW98" s="32" t="s">
        <v>157</v>
      </c>
      <c r="BX98" s="32" t="s">
        <v>157</v>
      </c>
      <c r="BY98" s="32" t="s">
        <v>157</v>
      </c>
      <c r="BZ98" s="32" t="s">
        <v>157</v>
      </c>
      <c r="CA98" s="33" t="s">
        <v>162</v>
      </c>
      <c r="CB98" s="33" t="s">
        <v>157</v>
      </c>
      <c r="CC98" s="117">
        <f>VLOOKUP(A98,'2018 Yes Tab'!A97:BK402,63,FALSE)</f>
        <v>0</v>
      </c>
      <c r="CD98" s="46"/>
      <c r="CE98" s="119"/>
      <c r="CF98" s="33" t="s">
        <v>157</v>
      </c>
      <c r="CG98" s="117">
        <f>VLOOKUP(A98,'2018 Yes Tab'!A97:BL402,64,FALSE)</f>
        <v>0</v>
      </c>
      <c r="CH98" s="46"/>
      <c r="CI98" s="119"/>
      <c r="CJ98" s="33" t="s">
        <v>157</v>
      </c>
      <c r="CK98" s="33" t="s">
        <v>157</v>
      </c>
      <c r="CL98" s="33" t="s">
        <v>157</v>
      </c>
      <c r="CM98" s="33" t="s">
        <v>157</v>
      </c>
      <c r="CN98" s="34" t="s">
        <v>162</v>
      </c>
      <c r="CO98" s="34" t="s">
        <v>157</v>
      </c>
      <c r="CP98" s="118">
        <f>VLOOKUP(A98,'2018 Yes Tab'!A97:BR402,70,FALSE)</f>
        <v>0</v>
      </c>
      <c r="CQ98" s="47"/>
      <c r="CR98" s="120"/>
      <c r="CS98" s="34" t="s">
        <v>162</v>
      </c>
      <c r="CT98" s="34" t="s">
        <v>157</v>
      </c>
      <c r="CU98" s="118">
        <f>VLOOKUP(A98,'2018 Yes Tab'!A97:BT402,72,FALSE)</f>
        <v>0</v>
      </c>
      <c r="CV98" s="47"/>
      <c r="CW98" s="120"/>
      <c r="CX98" s="35" t="s">
        <v>2322</v>
      </c>
      <c r="CY98" s="35" t="s">
        <v>288</v>
      </c>
      <c r="CZ98" s="35" t="s">
        <v>157</v>
      </c>
    </row>
    <row r="99" spans="1:104" ht="90" x14ac:dyDescent="0.25">
      <c r="A99" s="30" t="s">
        <v>5907</v>
      </c>
      <c r="B99" s="43">
        <f>VLOOKUP(A99,'2018 Yes Tab'!A$2:B$307,2,FALSE)</f>
        <v>1618</v>
      </c>
      <c r="C99" s="43"/>
      <c r="D99" s="30" t="s">
        <v>3412</v>
      </c>
      <c r="E99" s="30" t="s">
        <v>3413</v>
      </c>
      <c r="F99" s="51">
        <f>VLOOKUP(A99,Population!A198:C1141,2,FALSE)</f>
        <v>1618</v>
      </c>
      <c r="G99" s="30" t="s">
        <v>164</v>
      </c>
      <c r="H99" s="31" t="s">
        <v>3414</v>
      </c>
      <c r="I99" s="31" t="s">
        <v>164</v>
      </c>
      <c r="J99" s="31" t="s">
        <v>1273</v>
      </c>
      <c r="K99" s="110">
        <f>VLOOKUP(A99,'2018 Yes Tab'!A98:F403,6,FALSE)</f>
        <v>11</v>
      </c>
      <c r="L99" s="44">
        <f t="shared" si="17"/>
        <v>0</v>
      </c>
      <c r="M99" s="112">
        <f t="shared" si="18"/>
        <v>0</v>
      </c>
      <c r="N99" s="110" t="str">
        <f>VLOOKUP(A99,'2018 Yes Tab'!A98:G403,7,FALSE)</f>
        <v>Gallons</v>
      </c>
      <c r="O99" s="31" t="s">
        <v>233</v>
      </c>
      <c r="P99" s="31" t="s">
        <v>157</v>
      </c>
      <c r="Q99" s="31" t="s">
        <v>273</v>
      </c>
      <c r="R99" s="31" t="s">
        <v>1273</v>
      </c>
      <c r="S99" s="31" t="s">
        <v>2318</v>
      </c>
      <c r="T99" s="31" t="s">
        <v>3415</v>
      </c>
      <c r="U99" s="31" t="s">
        <v>157</v>
      </c>
      <c r="V99" s="31" t="s">
        <v>332</v>
      </c>
      <c r="W99" s="31" t="s">
        <v>164</v>
      </c>
      <c r="X99" s="31" t="s">
        <v>1273</v>
      </c>
      <c r="Y99" s="110">
        <f>VLOOKUP(A99,'2018 Yes Tab'!A98:P403,16,FALSE)</f>
        <v>11</v>
      </c>
      <c r="Z99" s="44">
        <f t="shared" si="19"/>
        <v>0</v>
      </c>
      <c r="AA99" s="112">
        <f t="shared" si="20"/>
        <v>0</v>
      </c>
      <c r="AB99" s="31" t="s">
        <v>233</v>
      </c>
      <c r="AC99" s="31" t="s">
        <v>157</v>
      </c>
      <c r="AD99" s="31" t="s">
        <v>273</v>
      </c>
      <c r="AE99" s="31" t="s">
        <v>513</v>
      </c>
      <c r="AF99" s="31" t="s">
        <v>3416</v>
      </c>
      <c r="AG99" s="31" t="s">
        <v>3417</v>
      </c>
      <c r="AH99" s="31" t="s">
        <v>157</v>
      </c>
      <c r="AI99" s="31" t="s">
        <v>157</v>
      </c>
      <c r="AJ99" s="31" t="s">
        <v>157</v>
      </c>
      <c r="AK99" s="31" t="s">
        <v>157</v>
      </c>
      <c r="AL99" s="31" t="s">
        <v>157</v>
      </c>
      <c r="AM99" s="31" t="s">
        <v>157</v>
      </c>
      <c r="AN99" s="31" t="s">
        <v>157</v>
      </c>
      <c r="AO99" s="32" t="s">
        <v>3414</v>
      </c>
      <c r="AP99" s="32" t="s">
        <v>332</v>
      </c>
      <c r="AQ99" s="32" t="s">
        <v>964</v>
      </c>
      <c r="AR99" s="32" t="s">
        <v>164</v>
      </c>
      <c r="AS99" s="32" t="s">
        <v>456</v>
      </c>
      <c r="AT99" s="114">
        <f>VLOOKUP(A99,'2018 Yes Tab'!A98:AH403,34,FALSE)</f>
        <v>16.5</v>
      </c>
      <c r="AU99" s="45">
        <f t="shared" si="21"/>
        <v>-3</v>
      </c>
      <c r="AV99" s="116">
        <f t="shared" si="22"/>
        <v>-0.15384615384615385</v>
      </c>
      <c r="AW99" s="32" t="s">
        <v>273</v>
      </c>
      <c r="AX99" s="32" t="s">
        <v>233</v>
      </c>
      <c r="AY99" s="32" t="s">
        <v>157</v>
      </c>
      <c r="AZ99" s="32" t="s">
        <v>3418</v>
      </c>
      <c r="BA99" s="32" t="s">
        <v>157</v>
      </c>
      <c r="BB99" s="32" t="s">
        <v>157</v>
      </c>
      <c r="BC99" s="32" t="s">
        <v>157</v>
      </c>
      <c r="BD99" s="32" t="s">
        <v>157</v>
      </c>
      <c r="BE99" s="32" t="s">
        <v>157</v>
      </c>
      <c r="BF99" s="32" t="s">
        <v>157</v>
      </c>
      <c r="BG99" s="32" t="s">
        <v>157</v>
      </c>
      <c r="BH99" s="32" t="s">
        <v>157</v>
      </c>
      <c r="BI99" s="32" t="s">
        <v>680</v>
      </c>
      <c r="BJ99" s="32" t="s">
        <v>164</v>
      </c>
      <c r="BK99" s="32" t="s">
        <v>456</v>
      </c>
      <c r="BL99" s="114">
        <f>VLOOKUP(A99,'2018 Yes Tab'!A98:AW403,49,FALSE)</f>
        <v>16.5</v>
      </c>
      <c r="BM99" s="45">
        <f t="shared" si="23"/>
        <v>-3</v>
      </c>
      <c r="BN99" s="116">
        <f t="shared" si="26"/>
        <v>-0.15384615384615385</v>
      </c>
      <c r="BO99" s="32" t="s">
        <v>273</v>
      </c>
      <c r="BP99" s="32" t="s">
        <v>233</v>
      </c>
      <c r="BQ99" s="32" t="s">
        <v>157</v>
      </c>
      <c r="BR99" s="32" t="s">
        <v>3418</v>
      </c>
      <c r="BS99" s="32" t="s">
        <v>157</v>
      </c>
      <c r="BT99" s="32" t="s">
        <v>157</v>
      </c>
      <c r="BU99" s="32" t="s">
        <v>157</v>
      </c>
      <c r="BV99" s="32" t="s">
        <v>157</v>
      </c>
      <c r="BW99" s="32" t="s">
        <v>157</v>
      </c>
      <c r="BX99" s="32" t="s">
        <v>157</v>
      </c>
      <c r="BY99" s="32" t="s">
        <v>157</v>
      </c>
      <c r="BZ99" s="32" t="s">
        <v>157</v>
      </c>
      <c r="CA99" s="33" t="s">
        <v>164</v>
      </c>
      <c r="CB99" s="33" t="s">
        <v>157</v>
      </c>
      <c r="CC99" s="117">
        <f>VLOOKUP(A99,'2018 Yes Tab'!A98:BK403,63,FALSE)</f>
        <v>2</v>
      </c>
      <c r="CD99" s="46"/>
      <c r="CE99" s="119"/>
      <c r="CF99" s="33" t="s">
        <v>157</v>
      </c>
      <c r="CG99" s="117">
        <f>VLOOKUP(A99,'2018 Yes Tab'!A98:BL403,64,FALSE)</f>
        <v>3</v>
      </c>
      <c r="CH99" s="46"/>
      <c r="CI99" s="119"/>
      <c r="CJ99" s="33" t="s">
        <v>775</v>
      </c>
      <c r="CK99" s="33" t="s">
        <v>3419</v>
      </c>
      <c r="CL99" s="33" t="s">
        <v>157</v>
      </c>
      <c r="CM99" s="33" t="s">
        <v>3420</v>
      </c>
      <c r="CN99" s="34" t="s">
        <v>164</v>
      </c>
      <c r="CO99" s="34"/>
      <c r="CP99" s="118"/>
      <c r="CQ99" s="47"/>
      <c r="CR99" s="120"/>
      <c r="CS99" s="34" t="s">
        <v>162</v>
      </c>
      <c r="CT99" s="34" t="s">
        <v>157</v>
      </c>
      <c r="CU99" s="118">
        <f>VLOOKUP(A99,'2018 Yes Tab'!A98:BT403,72,FALSE)</f>
        <v>0</v>
      </c>
      <c r="CV99" s="47"/>
      <c r="CW99" s="120"/>
      <c r="CX99" s="35" t="s">
        <v>3422</v>
      </c>
      <c r="CY99" s="35" t="s">
        <v>162</v>
      </c>
      <c r="CZ99" s="35" t="s">
        <v>157</v>
      </c>
    </row>
    <row r="100" spans="1:104" x14ac:dyDescent="0.25">
      <c r="A100" s="30" t="s">
        <v>5884</v>
      </c>
      <c r="B100" s="43">
        <f>VLOOKUP(A100,'2018 Yes Tab'!A$2:B$307,2,FALSE)</f>
        <v>425</v>
      </c>
      <c r="C100" s="43"/>
      <c r="D100" s="30" t="s">
        <v>1798</v>
      </c>
      <c r="E100" s="30" t="s">
        <v>1799</v>
      </c>
      <c r="F100" s="51">
        <f>VLOOKUP(A100,Population!A202:C1145,2,FALSE)</f>
        <v>425</v>
      </c>
      <c r="G100" s="30" t="s">
        <v>164</v>
      </c>
      <c r="H100" s="31" t="s">
        <v>764</v>
      </c>
      <c r="I100" s="31" t="s">
        <v>164</v>
      </c>
      <c r="J100" s="31" t="s">
        <v>1800</v>
      </c>
      <c r="K100" s="110">
        <v>28</v>
      </c>
      <c r="L100" s="44">
        <f t="shared" si="17"/>
        <v>0</v>
      </c>
      <c r="M100" s="112">
        <f t="shared" si="18"/>
        <v>0</v>
      </c>
      <c r="N100" s="110" t="str">
        <f>VLOOKUP(A100,'2018 Yes Tab'!A99:G404,7,FALSE)</f>
        <v>Gallons</v>
      </c>
      <c r="O100" s="31" t="s">
        <v>233</v>
      </c>
      <c r="P100" s="31" t="s">
        <v>157</v>
      </c>
      <c r="Q100" s="31" t="s">
        <v>524</v>
      </c>
      <c r="R100" s="31" t="s">
        <v>377</v>
      </c>
      <c r="S100" s="31" t="s">
        <v>463</v>
      </c>
      <c r="T100" s="31" t="s">
        <v>1801</v>
      </c>
      <c r="U100" s="31" t="s">
        <v>157</v>
      </c>
      <c r="V100" s="31" t="s">
        <v>340</v>
      </c>
      <c r="W100" s="31" t="s">
        <v>164</v>
      </c>
      <c r="X100" s="31"/>
      <c r="Y100" s="110"/>
      <c r="Z100" s="44">
        <f t="shared" si="19"/>
        <v>0</v>
      </c>
      <c r="AA100" s="112"/>
      <c r="AB100" s="31" t="s">
        <v>233</v>
      </c>
      <c r="AC100" s="31" t="s">
        <v>157</v>
      </c>
      <c r="AD100" s="31" t="s">
        <v>157</v>
      </c>
      <c r="AE100" s="31" t="s">
        <v>157</v>
      </c>
      <c r="AF100" s="31" t="s">
        <v>157</v>
      </c>
      <c r="AG100" s="31" t="s">
        <v>157</v>
      </c>
      <c r="AH100" s="31" t="s">
        <v>157</v>
      </c>
      <c r="AI100" s="31" t="s">
        <v>157</v>
      </c>
      <c r="AJ100" s="31" t="s">
        <v>157</v>
      </c>
      <c r="AK100" s="31" t="s">
        <v>157</v>
      </c>
      <c r="AL100" s="31" t="s">
        <v>157</v>
      </c>
      <c r="AM100" s="31" t="s">
        <v>157</v>
      </c>
      <c r="AN100" s="31" t="s">
        <v>157</v>
      </c>
      <c r="AO100" s="32" t="s">
        <v>764</v>
      </c>
      <c r="AP100" s="32" t="s">
        <v>157</v>
      </c>
      <c r="AQ100" s="32" t="s">
        <v>546</v>
      </c>
      <c r="AR100" s="32" t="s">
        <v>164</v>
      </c>
      <c r="AS100" s="32" t="s">
        <v>546</v>
      </c>
      <c r="AT100" s="114">
        <f>VLOOKUP(A100,'2018 Yes Tab'!A99:AH404,34,FALSE)</f>
        <v>37</v>
      </c>
      <c r="AU100" s="45">
        <f t="shared" si="21"/>
        <v>0</v>
      </c>
      <c r="AV100" s="116">
        <f t="shared" si="22"/>
        <v>0</v>
      </c>
      <c r="AW100" s="32" t="s">
        <v>524</v>
      </c>
      <c r="AX100" s="32" t="s">
        <v>233</v>
      </c>
      <c r="AY100" s="32" t="s">
        <v>157</v>
      </c>
      <c r="AZ100" s="32" t="s">
        <v>377</v>
      </c>
      <c r="BA100" s="32" t="s">
        <v>157</v>
      </c>
      <c r="BB100" s="32" t="s">
        <v>157</v>
      </c>
      <c r="BC100" s="32" t="s">
        <v>157</v>
      </c>
      <c r="BD100" s="32" t="s">
        <v>157</v>
      </c>
      <c r="BE100" s="32" t="s">
        <v>157</v>
      </c>
      <c r="BF100" s="32" t="s">
        <v>157</v>
      </c>
      <c r="BG100" s="32" t="s">
        <v>157</v>
      </c>
      <c r="BH100" s="32" t="s">
        <v>157</v>
      </c>
      <c r="BI100" s="32" t="s">
        <v>546</v>
      </c>
      <c r="BJ100" s="32" t="s">
        <v>164</v>
      </c>
      <c r="BK100" s="32"/>
      <c r="BL100" s="114"/>
      <c r="BM100" s="45">
        <f t="shared" si="23"/>
        <v>0</v>
      </c>
      <c r="BN100" s="116"/>
      <c r="BO100" s="32" t="s">
        <v>524</v>
      </c>
      <c r="BP100" s="32" t="s">
        <v>233</v>
      </c>
      <c r="BQ100" s="32" t="s">
        <v>157</v>
      </c>
      <c r="BR100" s="32" t="s">
        <v>377</v>
      </c>
      <c r="BS100" s="32" t="s">
        <v>157</v>
      </c>
      <c r="BT100" s="32" t="s">
        <v>157</v>
      </c>
      <c r="BU100" s="32" t="s">
        <v>157</v>
      </c>
      <c r="BV100" s="32" t="s">
        <v>157</v>
      </c>
      <c r="BW100" s="32" t="s">
        <v>157</v>
      </c>
      <c r="BX100" s="32" t="s">
        <v>157</v>
      </c>
      <c r="BY100" s="32" t="s">
        <v>157</v>
      </c>
      <c r="BZ100" s="32" t="s">
        <v>157</v>
      </c>
      <c r="CA100" s="33" t="s">
        <v>162</v>
      </c>
      <c r="CB100" s="33" t="s">
        <v>157</v>
      </c>
      <c r="CC100" s="117">
        <f>VLOOKUP(A100,'2018 Yes Tab'!A99:BK404,63,FALSE)</f>
        <v>0</v>
      </c>
      <c r="CD100" s="46"/>
      <c r="CE100" s="119"/>
      <c r="CF100" s="33" t="s">
        <v>157</v>
      </c>
      <c r="CG100" s="117">
        <f>VLOOKUP(A100,'2018 Yes Tab'!A99:BL404,64,FALSE)</f>
        <v>0</v>
      </c>
      <c r="CH100" s="46"/>
      <c r="CI100" s="119"/>
      <c r="CJ100" s="33" t="s">
        <v>157</v>
      </c>
      <c r="CK100" s="33" t="s">
        <v>157</v>
      </c>
      <c r="CL100" s="33" t="s">
        <v>157</v>
      </c>
      <c r="CM100" s="33" t="s">
        <v>157</v>
      </c>
      <c r="CN100" s="34" t="s">
        <v>162</v>
      </c>
      <c r="CO100" s="34" t="s">
        <v>157</v>
      </c>
      <c r="CP100" s="118">
        <f>VLOOKUP(A100,'2018 Yes Tab'!A99:BR404,70,FALSE)</f>
        <v>0</v>
      </c>
      <c r="CQ100" s="47"/>
      <c r="CR100" s="120"/>
      <c r="CS100" s="34" t="s">
        <v>162</v>
      </c>
      <c r="CT100" s="34" t="s">
        <v>157</v>
      </c>
      <c r="CU100" s="118">
        <f>VLOOKUP(A100,'2018 Yes Tab'!A99:BT404,72,FALSE)</f>
        <v>0</v>
      </c>
      <c r="CV100" s="47"/>
      <c r="CW100" s="120"/>
      <c r="CX100" s="35" t="s">
        <v>157</v>
      </c>
      <c r="CY100" s="35" t="s">
        <v>157</v>
      </c>
      <c r="CZ100" s="35" t="s">
        <v>157</v>
      </c>
    </row>
    <row r="101" spans="1:104" ht="60" x14ac:dyDescent="0.25">
      <c r="A101" s="30" t="s">
        <v>5870</v>
      </c>
      <c r="B101" s="43">
        <f>VLOOKUP(A101,'2018 Yes Tab'!A$2:B$307,2,FALSE)</f>
        <v>842</v>
      </c>
      <c r="C101" s="43"/>
      <c r="D101" s="30" t="s">
        <v>1356</v>
      </c>
      <c r="E101" s="30" t="s">
        <v>1357</v>
      </c>
      <c r="F101" s="51">
        <f>VLOOKUP(A101,Population!A203:C1146,2,FALSE)</f>
        <v>842</v>
      </c>
      <c r="G101" s="30" t="s">
        <v>164</v>
      </c>
      <c r="H101" s="31" t="s">
        <v>1358</v>
      </c>
      <c r="I101" s="31" t="s">
        <v>164</v>
      </c>
      <c r="J101" s="31" t="s">
        <v>533</v>
      </c>
      <c r="K101" s="110">
        <f>VLOOKUP(A101,'2018 Yes Tab'!A100:F405,6,FALSE)</f>
        <v>15</v>
      </c>
      <c r="L101" s="44">
        <f t="shared" si="17"/>
        <v>0</v>
      </c>
      <c r="M101" s="112">
        <f t="shared" si="18"/>
        <v>0</v>
      </c>
      <c r="N101" s="110" t="str">
        <f>VLOOKUP(A101,'2018 Yes Tab'!A100:G405,7,FALSE)</f>
        <v>Gallons</v>
      </c>
      <c r="O101" s="31" t="s">
        <v>233</v>
      </c>
      <c r="P101" s="31" t="s">
        <v>157</v>
      </c>
      <c r="Q101" s="31" t="s">
        <v>273</v>
      </c>
      <c r="R101" s="31" t="s">
        <v>1359</v>
      </c>
      <c r="S101" s="31" t="s">
        <v>1360</v>
      </c>
      <c r="T101" s="31" t="s">
        <v>1361</v>
      </c>
      <c r="U101" s="31" t="s">
        <v>1362</v>
      </c>
      <c r="V101" s="31" t="s">
        <v>1363</v>
      </c>
      <c r="W101" s="31" t="s">
        <v>164</v>
      </c>
      <c r="X101" s="31" t="s">
        <v>533</v>
      </c>
      <c r="Y101" s="110">
        <f>VLOOKUP(A101,'2018 Yes Tab'!A100:P405,16,FALSE)</f>
        <v>15</v>
      </c>
      <c r="Z101" s="44">
        <f t="shared" si="19"/>
        <v>0</v>
      </c>
      <c r="AA101" s="112">
        <f t="shared" si="20"/>
        <v>0</v>
      </c>
      <c r="AB101" s="31" t="s">
        <v>233</v>
      </c>
      <c r="AC101" s="31" t="s">
        <v>157</v>
      </c>
      <c r="AD101" s="31" t="s">
        <v>273</v>
      </c>
      <c r="AE101" s="31" t="s">
        <v>1359</v>
      </c>
      <c r="AF101" s="31" t="s">
        <v>1364</v>
      </c>
      <c r="AG101" s="31" t="s">
        <v>1365</v>
      </c>
      <c r="AH101" s="31" t="s">
        <v>1362</v>
      </c>
      <c r="AI101" s="31" t="s">
        <v>259</v>
      </c>
      <c r="AJ101" s="31" t="s">
        <v>157</v>
      </c>
      <c r="AK101" s="31" t="s">
        <v>157</v>
      </c>
      <c r="AL101" s="31" t="s">
        <v>157</v>
      </c>
      <c r="AM101" s="31" t="s">
        <v>157</v>
      </c>
      <c r="AN101" s="31" t="s">
        <v>157</v>
      </c>
      <c r="AO101" s="32" t="s">
        <v>1358</v>
      </c>
      <c r="AP101" s="32" t="s">
        <v>1363</v>
      </c>
      <c r="AQ101" s="32" t="s">
        <v>1366</v>
      </c>
      <c r="AR101" s="32" t="s">
        <v>164</v>
      </c>
      <c r="AS101" s="32" t="s">
        <v>1367</v>
      </c>
      <c r="AT101" s="114">
        <f>VLOOKUP(A101,'2018 Yes Tab'!A100:AH405,34,FALSE)</f>
        <v>35</v>
      </c>
      <c r="AU101" s="45">
        <f t="shared" si="21"/>
        <v>-10</v>
      </c>
      <c r="AV101" s="116">
        <f t="shared" si="22"/>
        <v>-0.22222222222222221</v>
      </c>
      <c r="AW101" s="32" t="s">
        <v>503</v>
      </c>
      <c r="AX101" s="32" t="s">
        <v>233</v>
      </c>
      <c r="AY101" s="32" t="s">
        <v>157</v>
      </c>
      <c r="AZ101" s="32" t="s">
        <v>1368</v>
      </c>
      <c r="BA101" s="32" t="s">
        <v>157</v>
      </c>
      <c r="BB101" s="32" t="s">
        <v>1367</v>
      </c>
      <c r="BC101" s="32" t="s">
        <v>1369</v>
      </c>
      <c r="BD101" s="32" t="s">
        <v>247</v>
      </c>
      <c r="BE101" s="32" t="s">
        <v>157</v>
      </c>
      <c r="BF101" s="32" t="s">
        <v>157</v>
      </c>
      <c r="BG101" s="32" t="s">
        <v>157</v>
      </c>
      <c r="BH101" s="32" t="s">
        <v>157</v>
      </c>
      <c r="BI101" s="32" t="s">
        <v>1370</v>
      </c>
      <c r="BJ101" s="32" t="s">
        <v>164</v>
      </c>
      <c r="BK101" s="32" t="s">
        <v>1367</v>
      </c>
      <c r="BL101" s="114">
        <f>VLOOKUP(A101,'2018 Yes Tab'!A100:AW405,49,FALSE)</f>
        <v>35</v>
      </c>
      <c r="BM101" s="45">
        <f t="shared" si="23"/>
        <v>-10</v>
      </c>
      <c r="BN101" s="116">
        <f t="shared" si="26"/>
        <v>-0.22222222222222221</v>
      </c>
      <c r="BO101" s="32" t="s">
        <v>842</v>
      </c>
      <c r="BP101" s="32" t="s">
        <v>233</v>
      </c>
      <c r="BQ101" s="32" t="s">
        <v>157</v>
      </c>
      <c r="BR101" s="32" t="s">
        <v>1371</v>
      </c>
      <c r="BS101" s="32" t="s">
        <v>157</v>
      </c>
      <c r="BT101" s="32" t="s">
        <v>1372</v>
      </c>
      <c r="BU101" s="32" t="s">
        <v>1369</v>
      </c>
      <c r="BV101" s="32" t="s">
        <v>247</v>
      </c>
      <c r="BW101" s="32" t="s">
        <v>157</v>
      </c>
      <c r="BX101" s="32" t="s">
        <v>157</v>
      </c>
      <c r="BY101" s="32" t="s">
        <v>157</v>
      </c>
      <c r="BZ101" s="32" t="s">
        <v>157</v>
      </c>
      <c r="CA101" s="33" t="s">
        <v>162</v>
      </c>
      <c r="CB101" s="33" t="s">
        <v>157</v>
      </c>
      <c r="CC101" s="117">
        <f>VLOOKUP(A101,'2018 Yes Tab'!A100:BK405,63,FALSE)</f>
        <v>0</v>
      </c>
      <c r="CD101" s="46"/>
      <c r="CE101" s="119"/>
      <c r="CF101" s="33" t="s">
        <v>157</v>
      </c>
      <c r="CG101" s="117">
        <f>VLOOKUP(A101,'2018 Yes Tab'!A100:BL405,64,FALSE)</f>
        <v>0</v>
      </c>
      <c r="CH101" s="46"/>
      <c r="CI101" s="119"/>
      <c r="CJ101" s="33" t="s">
        <v>157</v>
      </c>
      <c r="CK101" s="33" t="s">
        <v>157</v>
      </c>
      <c r="CL101" s="33" t="s">
        <v>157</v>
      </c>
      <c r="CM101" s="33" t="s">
        <v>157</v>
      </c>
      <c r="CN101" s="34" t="s">
        <v>162</v>
      </c>
      <c r="CO101" s="34" t="s">
        <v>157</v>
      </c>
      <c r="CP101" s="118">
        <f>VLOOKUP(A101,'2018 Yes Tab'!A100:BR405,70,FALSE)</f>
        <v>0</v>
      </c>
      <c r="CQ101" s="47"/>
      <c r="CR101" s="120"/>
      <c r="CS101" s="34" t="s">
        <v>162</v>
      </c>
      <c r="CT101" s="34" t="s">
        <v>157</v>
      </c>
      <c r="CU101" s="118">
        <f>VLOOKUP(A101,'2018 Yes Tab'!A100:BT405,72,FALSE)</f>
        <v>0</v>
      </c>
      <c r="CV101" s="47"/>
      <c r="CW101" s="120"/>
      <c r="CX101" s="35" t="s">
        <v>1373</v>
      </c>
      <c r="CY101" s="35" t="s">
        <v>162</v>
      </c>
      <c r="CZ101" s="35" t="s">
        <v>162</v>
      </c>
    </row>
    <row r="102" spans="1:104" ht="30" x14ac:dyDescent="0.25">
      <c r="A102" s="30" t="s">
        <v>5890</v>
      </c>
      <c r="B102" s="43">
        <f>VLOOKUP(A102,'2018 Yes Tab'!A$2:B$307,2,FALSE)</f>
        <v>6798</v>
      </c>
      <c r="C102" s="43"/>
      <c r="D102" s="30" t="s">
        <v>2140</v>
      </c>
      <c r="E102" s="30" t="s">
        <v>2141</v>
      </c>
      <c r="F102" s="51">
        <f>VLOOKUP(A102,Population!A204:C1147,2,FALSE)</f>
        <v>6798</v>
      </c>
      <c r="G102" s="30" t="s">
        <v>164</v>
      </c>
      <c r="H102" s="31" t="s">
        <v>2142</v>
      </c>
      <c r="I102" s="31" t="s">
        <v>164</v>
      </c>
      <c r="J102" s="31" t="s">
        <v>2143</v>
      </c>
      <c r="K102" s="110">
        <f>VLOOKUP(A102,'2018 Yes Tab'!A101:F406,6,FALSE)</f>
        <v>14.06</v>
      </c>
      <c r="L102" s="44">
        <f t="shared" si="17"/>
        <v>-0.41999999999999993</v>
      </c>
      <c r="M102" s="112">
        <f t="shared" si="18"/>
        <v>-2.9005524861878448E-2</v>
      </c>
      <c r="N102" s="110" t="str">
        <f>VLOOKUP(A102,'2018 Yes Tab'!A101:G406,7,FALSE)</f>
        <v>Gallons</v>
      </c>
      <c r="O102" s="31" t="s">
        <v>233</v>
      </c>
      <c r="P102" s="31" t="s">
        <v>157</v>
      </c>
      <c r="Q102" s="31" t="s">
        <v>340</v>
      </c>
      <c r="R102" s="31" t="s">
        <v>2144</v>
      </c>
      <c r="S102" s="31" t="s">
        <v>2145</v>
      </c>
      <c r="T102" s="31" t="s">
        <v>2146</v>
      </c>
      <c r="U102" s="31" t="s">
        <v>157</v>
      </c>
      <c r="V102" s="31" t="s">
        <v>2147</v>
      </c>
      <c r="W102" s="31" t="s">
        <v>164</v>
      </c>
      <c r="X102" s="31" t="s">
        <v>2143</v>
      </c>
      <c r="Y102" s="110">
        <f>VLOOKUP(A102,'2018 Yes Tab'!A101:P406,16,FALSE)</f>
        <v>14.06</v>
      </c>
      <c r="Z102" s="44">
        <f t="shared" si="19"/>
        <v>-0.41999999999999993</v>
      </c>
      <c r="AA102" s="112">
        <f t="shared" si="20"/>
        <v>-2.9005524861878448E-2</v>
      </c>
      <c r="AB102" s="31" t="s">
        <v>233</v>
      </c>
      <c r="AC102" s="31" t="s">
        <v>157</v>
      </c>
      <c r="AD102" s="31" t="s">
        <v>340</v>
      </c>
      <c r="AE102" s="31" t="s">
        <v>2148</v>
      </c>
      <c r="AF102" s="31" t="s">
        <v>2149</v>
      </c>
      <c r="AG102" s="31" t="s">
        <v>2150</v>
      </c>
      <c r="AH102" s="31" t="s">
        <v>157</v>
      </c>
      <c r="AI102" s="31" t="s">
        <v>259</v>
      </c>
      <c r="AJ102" s="31" t="s">
        <v>157</v>
      </c>
      <c r="AK102" s="31" t="s">
        <v>157</v>
      </c>
      <c r="AL102" s="31" t="s">
        <v>157</v>
      </c>
      <c r="AM102" s="31" t="s">
        <v>157</v>
      </c>
      <c r="AN102" s="31" t="s">
        <v>157</v>
      </c>
      <c r="AO102" s="32" t="s">
        <v>2151</v>
      </c>
      <c r="AP102" s="32" t="s">
        <v>2147</v>
      </c>
      <c r="AQ102" s="32" t="s">
        <v>2152</v>
      </c>
      <c r="AR102" s="32" t="s">
        <v>164</v>
      </c>
      <c r="AS102" s="32" t="s">
        <v>2153</v>
      </c>
      <c r="AT102" s="114">
        <f>VLOOKUP(A102,'2018 Yes Tab'!A101:AH406,34,FALSE)</f>
        <v>10.130000000000001</v>
      </c>
      <c r="AU102" s="45">
        <f t="shared" si="21"/>
        <v>0</v>
      </c>
      <c r="AV102" s="116">
        <f t="shared" si="22"/>
        <v>0</v>
      </c>
      <c r="AW102" s="32" t="s">
        <v>340</v>
      </c>
      <c r="AX102" s="32" t="s">
        <v>233</v>
      </c>
      <c r="AY102" s="32" t="s">
        <v>157</v>
      </c>
      <c r="AZ102" s="32" t="s">
        <v>2154</v>
      </c>
      <c r="BA102" s="32" t="s">
        <v>157</v>
      </c>
      <c r="BB102" s="32" t="s">
        <v>176</v>
      </c>
      <c r="BC102" s="32" t="s">
        <v>157</v>
      </c>
      <c r="BD102" s="32" t="s">
        <v>259</v>
      </c>
      <c r="BE102" s="32" t="s">
        <v>157</v>
      </c>
      <c r="BF102" s="32" t="s">
        <v>157</v>
      </c>
      <c r="BG102" s="32" t="s">
        <v>157</v>
      </c>
      <c r="BH102" s="32" t="s">
        <v>157</v>
      </c>
      <c r="BI102" s="32" t="s">
        <v>2155</v>
      </c>
      <c r="BJ102" s="32" t="s">
        <v>164</v>
      </c>
      <c r="BK102" s="32" t="s">
        <v>2153</v>
      </c>
      <c r="BL102" s="114">
        <f>VLOOKUP(A102,'2018 Yes Tab'!A101:AW406,49,FALSE)</f>
        <v>10.130000000000001</v>
      </c>
      <c r="BM102" s="45">
        <f t="shared" si="23"/>
        <v>0</v>
      </c>
      <c r="BN102" s="116">
        <f t="shared" si="26"/>
        <v>0</v>
      </c>
      <c r="BO102" s="32" t="s">
        <v>340</v>
      </c>
      <c r="BP102" s="32" t="s">
        <v>233</v>
      </c>
      <c r="BQ102" s="32" t="s">
        <v>157</v>
      </c>
      <c r="BR102" s="32" t="s">
        <v>2154</v>
      </c>
      <c r="BS102" s="32" t="s">
        <v>157</v>
      </c>
      <c r="BT102" s="32" t="s">
        <v>176</v>
      </c>
      <c r="BU102" s="32" t="s">
        <v>157</v>
      </c>
      <c r="BV102" s="32" t="s">
        <v>259</v>
      </c>
      <c r="BW102" s="32" t="s">
        <v>157</v>
      </c>
      <c r="BX102" s="32" t="s">
        <v>157</v>
      </c>
      <c r="BY102" s="32" t="s">
        <v>157</v>
      </c>
      <c r="BZ102" s="32" t="s">
        <v>157</v>
      </c>
      <c r="CA102" s="33" t="s">
        <v>164</v>
      </c>
      <c r="CB102" s="33"/>
      <c r="CC102" s="117"/>
      <c r="CD102" s="46"/>
      <c r="CE102" s="119"/>
      <c r="CF102" s="33" t="s">
        <v>2147</v>
      </c>
      <c r="CG102" s="117">
        <f>VLOOKUP(A102,'2018 Yes Tab'!A101:BL406,64,FALSE)</f>
        <v>5.25</v>
      </c>
      <c r="CH102" s="46"/>
      <c r="CI102" s="119"/>
      <c r="CJ102" s="33" t="s">
        <v>167</v>
      </c>
      <c r="CK102" s="33" t="s">
        <v>157</v>
      </c>
      <c r="CL102" s="33" t="s">
        <v>1537</v>
      </c>
      <c r="CM102" s="33" t="s">
        <v>2156</v>
      </c>
      <c r="CN102" s="34" t="s">
        <v>162</v>
      </c>
      <c r="CO102" s="34" t="s">
        <v>157</v>
      </c>
      <c r="CP102" s="118">
        <f>VLOOKUP(A102,'2018 Yes Tab'!A101:BR406,70,FALSE)</f>
        <v>0</v>
      </c>
      <c r="CQ102" s="47"/>
      <c r="CR102" s="120"/>
      <c r="CS102" s="34" t="s">
        <v>162</v>
      </c>
      <c r="CT102" s="34" t="s">
        <v>157</v>
      </c>
      <c r="CU102" s="118">
        <f>VLOOKUP(A102,'2018 Yes Tab'!A101:BT406,72,FALSE)</f>
        <v>1.3</v>
      </c>
      <c r="CV102" s="47"/>
      <c r="CW102" s="120"/>
      <c r="CX102" s="35" t="s">
        <v>2157</v>
      </c>
      <c r="CY102" s="35" t="s">
        <v>250</v>
      </c>
      <c r="CZ102" s="35" t="s">
        <v>157</v>
      </c>
    </row>
    <row r="103" spans="1:104" ht="375" x14ac:dyDescent="0.25">
      <c r="A103" s="30" t="s">
        <v>1577</v>
      </c>
      <c r="B103" s="43">
        <f>VLOOKUP(A103,'2018 Yes Tab'!A$2:B$307,2,FALSE)</f>
        <v>3571</v>
      </c>
      <c r="C103" s="43"/>
      <c r="D103" s="30" t="s">
        <v>1578</v>
      </c>
      <c r="E103" s="30" t="s">
        <v>1579</v>
      </c>
      <c r="F103" s="51">
        <f>VLOOKUP(A103,Population!A205:C1148,2,FALSE)</f>
        <v>3571</v>
      </c>
      <c r="G103" s="30" t="s">
        <v>164</v>
      </c>
      <c r="H103" s="31" t="s">
        <v>1580</v>
      </c>
      <c r="I103" s="31" t="s">
        <v>164</v>
      </c>
      <c r="J103" s="31" t="s">
        <v>188</v>
      </c>
      <c r="K103" s="110">
        <f>VLOOKUP(A103,'2018 Yes Tab'!A102:F407,6,FALSE)</f>
        <v>5</v>
      </c>
      <c r="L103" s="44">
        <f t="shared" si="17"/>
        <v>0</v>
      </c>
      <c r="M103" s="112">
        <f t="shared" si="18"/>
        <v>0</v>
      </c>
      <c r="N103" s="110" t="str">
        <f>VLOOKUP(A103,'2018 Yes Tab'!A102:G407,7,FALSE)</f>
        <v>Gallons</v>
      </c>
      <c r="O103" s="31" t="s">
        <v>233</v>
      </c>
      <c r="P103" s="31" t="s">
        <v>157</v>
      </c>
      <c r="Q103" s="31" t="s">
        <v>1581</v>
      </c>
      <c r="R103" s="31" t="s">
        <v>1582</v>
      </c>
      <c r="S103" s="31" t="s">
        <v>460</v>
      </c>
      <c r="T103" s="31" t="s">
        <v>1583</v>
      </c>
      <c r="U103" s="31" t="s">
        <v>157</v>
      </c>
      <c r="V103" s="31" t="s">
        <v>1584</v>
      </c>
      <c r="W103" s="31" t="s">
        <v>164</v>
      </c>
      <c r="X103" s="31" t="s">
        <v>188</v>
      </c>
      <c r="Y103" s="110">
        <f>VLOOKUP(A103,'2018 Yes Tab'!A102:P407,16,FALSE)</f>
        <v>5</v>
      </c>
      <c r="Z103" s="44">
        <f t="shared" si="19"/>
        <v>0</v>
      </c>
      <c r="AA103" s="112">
        <f t="shared" si="20"/>
        <v>0</v>
      </c>
      <c r="AB103" s="31" t="s">
        <v>233</v>
      </c>
      <c r="AC103" s="31" t="s">
        <v>157</v>
      </c>
      <c r="AD103" s="31" t="s">
        <v>1581</v>
      </c>
      <c r="AE103" s="31" t="s">
        <v>1582</v>
      </c>
      <c r="AF103" s="31" t="s">
        <v>1585</v>
      </c>
      <c r="AG103" s="31" t="s">
        <v>1586</v>
      </c>
      <c r="AH103" s="31" t="s">
        <v>157</v>
      </c>
      <c r="AI103" s="31" t="s">
        <v>259</v>
      </c>
      <c r="AJ103" s="31" t="s">
        <v>157</v>
      </c>
      <c r="AK103" s="31" t="s">
        <v>157</v>
      </c>
      <c r="AL103" s="31" t="s">
        <v>157</v>
      </c>
      <c r="AM103" s="31" t="s">
        <v>157</v>
      </c>
      <c r="AN103" s="31" t="s">
        <v>157</v>
      </c>
      <c r="AO103" s="32" t="s">
        <v>1587</v>
      </c>
      <c r="AP103" s="32" t="s">
        <v>1588</v>
      </c>
      <c r="AQ103" s="32" t="s">
        <v>329</v>
      </c>
      <c r="AR103" s="32" t="s">
        <v>164</v>
      </c>
      <c r="AS103" s="32" t="s">
        <v>1589</v>
      </c>
      <c r="AT103" s="114">
        <f>VLOOKUP(A103,'2018 Yes Tab'!A102:AH407,34,FALSE)</f>
        <v>6.12</v>
      </c>
      <c r="AU103" s="45">
        <f t="shared" si="21"/>
        <v>-10.369999999999997</v>
      </c>
      <c r="AV103" s="116">
        <f t="shared" si="22"/>
        <v>-0.62886597938144317</v>
      </c>
      <c r="AW103" s="32" t="s">
        <v>524</v>
      </c>
      <c r="AX103" s="32" t="s">
        <v>233</v>
      </c>
      <c r="AY103" s="32" t="s">
        <v>157</v>
      </c>
      <c r="AZ103" s="32" t="s">
        <v>1590</v>
      </c>
      <c r="BA103" s="32" t="s">
        <v>157</v>
      </c>
      <c r="BB103" s="32" t="s">
        <v>157</v>
      </c>
      <c r="BC103" s="32" t="s">
        <v>1590</v>
      </c>
      <c r="BD103" s="32" t="s">
        <v>626</v>
      </c>
      <c r="BE103" s="32" t="s">
        <v>157</v>
      </c>
      <c r="BF103" s="32" t="s">
        <v>1591</v>
      </c>
      <c r="BG103" s="32" t="s">
        <v>157</v>
      </c>
      <c r="BH103" s="32" t="s">
        <v>157</v>
      </c>
      <c r="BI103" s="32" t="s">
        <v>1592</v>
      </c>
      <c r="BJ103" s="32" t="s">
        <v>164</v>
      </c>
      <c r="BK103" s="32" t="s">
        <v>1593</v>
      </c>
      <c r="BL103" s="114">
        <f>VLOOKUP(A103,'2018 Yes Tab'!A102:AW407,49,FALSE)</f>
        <v>6.12</v>
      </c>
      <c r="BM103" s="45">
        <f t="shared" si="23"/>
        <v>-0.37000000000000011</v>
      </c>
      <c r="BN103" s="116">
        <f t="shared" si="26"/>
        <v>-5.7010785824345163E-2</v>
      </c>
      <c r="BO103" s="32" t="s">
        <v>244</v>
      </c>
      <c r="BP103" s="32" t="s">
        <v>233</v>
      </c>
      <c r="BQ103" s="32" t="s">
        <v>157</v>
      </c>
      <c r="BR103" s="32" t="s">
        <v>1590</v>
      </c>
      <c r="BS103" s="32" t="s">
        <v>157</v>
      </c>
      <c r="BT103" s="32" t="s">
        <v>157</v>
      </c>
      <c r="BU103" s="32" t="s">
        <v>1590</v>
      </c>
      <c r="BV103" s="32" t="s">
        <v>626</v>
      </c>
      <c r="BW103" s="32" t="s">
        <v>157</v>
      </c>
      <c r="BX103" s="32" t="s">
        <v>1591</v>
      </c>
      <c r="BY103" s="32" t="s">
        <v>157</v>
      </c>
      <c r="BZ103" s="32" t="s">
        <v>157</v>
      </c>
      <c r="CA103" s="33" t="s">
        <v>162</v>
      </c>
      <c r="CB103" s="33" t="s">
        <v>157</v>
      </c>
      <c r="CC103" s="117">
        <f>VLOOKUP(A103,'2018 Yes Tab'!A102:BK407,63,FALSE)</f>
        <v>0</v>
      </c>
      <c r="CD103" s="46"/>
      <c r="CE103" s="119"/>
      <c r="CF103" s="33" t="s">
        <v>157</v>
      </c>
      <c r="CG103" s="117">
        <f>VLOOKUP(A103,'2018 Yes Tab'!A102:BL407,64,FALSE)</f>
        <v>0</v>
      </c>
      <c r="CH103" s="46"/>
      <c r="CI103" s="119"/>
      <c r="CJ103" s="33" t="s">
        <v>157</v>
      </c>
      <c r="CK103" s="33" t="s">
        <v>157</v>
      </c>
      <c r="CL103" s="33" t="s">
        <v>157</v>
      </c>
      <c r="CM103" s="33" t="s">
        <v>157</v>
      </c>
      <c r="CN103" s="34" t="s">
        <v>164</v>
      </c>
      <c r="CO103" s="34"/>
      <c r="CP103" s="118"/>
      <c r="CQ103" s="47"/>
      <c r="CR103" s="120"/>
      <c r="CS103" s="34" t="s">
        <v>164</v>
      </c>
      <c r="CT103" s="34" t="s">
        <v>1594</v>
      </c>
      <c r="CU103" s="118">
        <f>VLOOKUP(A103,'2018 Yes Tab'!A102:BT407,72,FALSE)</f>
        <v>5.35</v>
      </c>
      <c r="CV103" s="47">
        <f t="shared" si="31"/>
        <v>-1.5100000000000007</v>
      </c>
      <c r="CW103" s="120">
        <f t="shared" si="32"/>
        <v>-0.22011661807580185</v>
      </c>
      <c r="CX103" s="35" t="s">
        <v>1595</v>
      </c>
      <c r="CY103" s="35" t="s">
        <v>1596</v>
      </c>
      <c r="CZ103" s="35" t="s">
        <v>157</v>
      </c>
    </row>
    <row r="104" spans="1:104" ht="45" x14ac:dyDescent="0.25">
      <c r="A104" s="30" t="s">
        <v>3130</v>
      </c>
      <c r="B104" s="43">
        <f>VLOOKUP(A104,'2018 Yes Tab'!A$2:B$307,2,FALSE)</f>
        <v>228</v>
      </c>
      <c r="C104" s="43"/>
      <c r="D104" s="30" t="s">
        <v>3131</v>
      </c>
      <c r="E104" s="30" t="s">
        <v>3132</v>
      </c>
      <c r="F104" s="51">
        <f>VLOOKUP(A104,Population!A206:C1149,2,FALSE)</f>
        <v>228</v>
      </c>
      <c r="G104" s="30" t="s">
        <v>164</v>
      </c>
      <c r="H104" s="31" t="s">
        <v>278</v>
      </c>
      <c r="I104" s="31" t="s">
        <v>164</v>
      </c>
      <c r="J104" s="31" t="s">
        <v>3133</v>
      </c>
      <c r="K104" s="110">
        <f>VLOOKUP(A104,'2018 Yes Tab'!A103:F408,6,FALSE)</f>
        <v>14.43</v>
      </c>
      <c r="L104" s="44">
        <f t="shared" si="17"/>
        <v>0</v>
      </c>
      <c r="M104" s="112">
        <f t="shared" si="18"/>
        <v>0</v>
      </c>
      <c r="N104" s="110" t="str">
        <f>VLOOKUP(A104,'2018 Yes Tab'!A103:G408,7,FALSE)</f>
        <v>Gallons</v>
      </c>
      <c r="O104" s="31" t="s">
        <v>233</v>
      </c>
      <c r="P104" s="31" t="s">
        <v>157</v>
      </c>
      <c r="Q104" s="31" t="s">
        <v>297</v>
      </c>
      <c r="R104" s="31" t="s">
        <v>3134</v>
      </c>
      <c r="S104" s="31" t="s">
        <v>3135</v>
      </c>
      <c r="T104" s="31" t="s">
        <v>3136</v>
      </c>
      <c r="U104" s="31" t="s">
        <v>157</v>
      </c>
      <c r="V104" s="31" t="s">
        <v>377</v>
      </c>
      <c r="W104" s="31" t="s">
        <v>164</v>
      </c>
      <c r="X104" s="31" t="s">
        <v>3133</v>
      </c>
      <c r="Y104" s="110">
        <f>VLOOKUP(A104,'2018 Yes Tab'!A103:P408,16,FALSE)</f>
        <v>14.43</v>
      </c>
      <c r="Z104" s="44">
        <f t="shared" si="19"/>
        <v>0</v>
      </c>
      <c r="AA104" s="112">
        <f t="shared" si="20"/>
        <v>0</v>
      </c>
      <c r="AB104" s="31" t="s">
        <v>233</v>
      </c>
      <c r="AC104" s="31" t="s">
        <v>157</v>
      </c>
      <c r="AD104" s="31" t="s">
        <v>297</v>
      </c>
      <c r="AE104" s="31" t="s">
        <v>3137</v>
      </c>
      <c r="AF104" s="31" t="s">
        <v>157</v>
      </c>
      <c r="AG104" s="31" t="s">
        <v>157</v>
      </c>
      <c r="AH104" s="31" t="s">
        <v>157</v>
      </c>
      <c r="AI104" s="31" t="s">
        <v>259</v>
      </c>
      <c r="AJ104" s="31" t="s">
        <v>157</v>
      </c>
      <c r="AK104" s="31" t="s">
        <v>157</v>
      </c>
      <c r="AL104" s="31" t="s">
        <v>157</v>
      </c>
      <c r="AM104" s="31" t="s">
        <v>157</v>
      </c>
      <c r="AN104" s="31" t="s">
        <v>157</v>
      </c>
      <c r="AO104" s="32" t="s">
        <v>594</v>
      </c>
      <c r="AP104" s="32" t="s">
        <v>377</v>
      </c>
      <c r="AQ104" s="32" t="s">
        <v>710</v>
      </c>
      <c r="AR104" s="32" t="s">
        <v>164</v>
      </c>
      <c r="AS104" s="32" t="s">
        <v>710</v>
      </c>
      <c r="AT104" s="114">
        <f>VLOOKUP(A104,'2018 Yes Tab'!A103:AH408,34,FALSE)</f>
        <v>14</v>
      </c>
      <c r="AU104" s="45">
        <f t="shared" si="21"/>
        <v>0</v>
      </c>
      <c r="AV104" s="116">
        <f t="shared" si="22"/>
        <v>0</v>
      </c>
      <c r="AW104" s="32" t="s">
        <v>528</v>
      </c>
      <c r="AX104" s="32" t="s">
        <v>233</v>
      </c>
      <c r="AY104" s="32" t="s">
        <v>157</v>
      </c>
      <c r="AZ104" s="32" t="s">
        <v>3138</v>
      </c>
      <c r="BA104" s="32" t="s">
        <v>157</v>
      </c>
      <c r="BB104" s="32" t="s">
        <v>157</v>
      </c>
      <c r="BC104" s="32" t="s">
        <v>157</v>
      </c>
      <c r="BD104" s="32" t="s">
        <v>259</v>
      </c>
      <c r="BE104" s="32" t="s">
        <v>157</v>
      </c>
      <c r="BF104" s="32" t="s">
        <v>157</v>
      </c>
      <c r="BG104" s="32" t="s">
        <v>157</v>
      </c>
      <c r="BH104" s="32" t="s">
        <v>157</v>
      </c>
      <c r="BI104" s="32" t="s">
        <v>710</v>
      </c>
      <c r="BJ104" s="32" t="s">
        <v>164</v>
      </c>
      <c r="BK104" s="32" t="s">
        <v>710</v>
      </c>
      <c r="BL104" s="114">
        <f>VLOOKUP(A104,'2018 Yes Tab'!A103:AW408,49,FALSE)</f>
        <v>14</v>
      </c>
      <c r="BM104" s="45">
        <f t="shared" si="23"/>
        <v>0</v>
      </c>
      <c r="BN104" s="116">
        <f t="shared" si="26"/>
        <v>0</v>
      </c>
      <c r="BO104" s="32" t="s">
        <v>528</v>
      </c>
      <c r="BP104" s="32" t="s">
        <v>233</v>
      </c>
      <c r="BQ104" s="32" t="s">
        <v>157</v>
      </c>
      <c r="BR104" s="32" t="s">
        <v>3139</v>
      </c>
      <c r="BS104" s="32" t="s">
        <v>157</v>
      </c>
      <c r="BT104" s="32" t="s">
        <v>157</v>
      </c>
      <c r="BU104" s="32" t="s">
        <v>157</v>
      </c>
      <c r="BV104" s="32" t="s">
        <v>259</v>
      </c>
      <c r="BW104" s="32" t="s">
        <v>157</v>
      </c>
      <c r="BX104" s="32" t="s">
        <v>157</v>
      </c>
      <c r="BY104" s="32" t="s">
        <v>157</v>
      </c>
      <c r="BZ104" s="32" t="s">
        <v>157</v>
      </c>
      <c r="CA104" s="33" t="s">
        <v>162</v>
      </c>
      <c r="CB104" s="33" t="s">
        <v>157</v>
      </c>
      <c r="CC104" s="117">
        <f>VLOOKUP(A104,'2018 Yes Tab'!A103:BK408,63,FALSE)</f>
        <v>0</v>
      </c>
      <c r="CD104" s="46"/>
      <c r="CE104" s="119"/>
      <c r="CF104" s="33" t="s">
        <v>157</v>
      </c>
      <c r="CG104" s="117">
        <f>VLOOKUP(A104,'2018 Yes Tab'!A103:BL408,64,FALSE)</f>
        <v>0</v>
      </c>
      <c r="CH104" s="46"/>
      <c r="CI104" s="119"/>
      <c r="CJ104" s="33" t="s">
        <v>157</v>
      </c>
      <c r="CK104" s="33" t="s">
        <v>157</v>
      </c>
      <c r="CL104" s="33" t="s">
        <v>157</v>
      </c>
      <c r="CM104" s="33" t="s">
        <v>157</v>
      </c>
      <c r="CN104" s="34" t="s">
        <v>162</v>
      </c>
      <c r="CO104" s="34" t="s">
        <v>157</v>
      </c>
      <c r="CP104" s="118">
        <f>VLOOKUP(A104,'2018 Yes Tab'!A103:BR408,70,FALSE)</f>
        <v>0</v>
      </c>
      <c r="CQ104" s="47"/>
      <c r="CR104" s="120"/>
      <c r="CS104" s="34" t="s">
        <v>164</v>
      </c>
      <c r="CT104" s="34" t="s">
        <v>812</v>
      </c>
      <c r="CU104" s="118">
        <v>2.5</v>
      </c>
      <c r="CV104" s="47">
        <f t="shared" si="31"/>
        <v>0</v>
      </c>
      <c r="CW104" s="120">
        <f t="shared" si="32"/>
        <v>0</v>
      </c>
      <c r="CX104" s="35" t="s">
        <v>162</v>
      </c>
      <c r="CY104" s="35" t="s">
        <v>3141</v>
      </c>
      <c r="CZ104" s="35" t="s">
        <v>3142</v>
      </c>
    </row>
    <row r="105" spans="1:104" ht="45" x14ac:dyDescent="0.25">
      <c r="A105" s="30" t="s">
        <v>5899</v>
      </c>
      <c r="B105" s="43">
        <f>VLOOKUP(A105,'2018 Yes Tab'!A$2:B$307,2,FALSE)</f>
        <v>876</v>
      </c>
      <c r="C105" s="43"/>
      <c r="D105" s="30" t="s">
        <v>2636</v>
      </c>
      <c r="E105" s="30" t="s">
        <v>2637</v>
      </c>
      <c r="F105" s="51">
        <f>VLOOKUP(A105,Population!A208:C1151,2,FALSE)</f>
        <v>876</v>
      </c>
      <c r="G105" s="30" t="s">
        <v>164</v>
      </c>
      <c r="H105" s="31" t="s">
        <v>2638</v>
      </c>
      <c r="I105" s="31" t="s">
        <v>164</v>
      </c>
      <c r="J105" s="31" t="s">
        <v>329</v>
      </c>
      <c r="K105" s="110">
        <f>VLOOKUP(A105,'2018 Yes Tab'!A104:F409,6,FALSE)</f>
        <v>12</v>
      </c>
      <c r="L105" s="44">
        <f t="shared" si="17"/>
        <v>0</v>
      </c>
      <c r="M105" s="112">
        <f t="shared" si="18"/>
        <v>0</v>
      </c>
      <c r="N105" s="110" t="str">
        <f>VLOOKUP(A105,'2018 Yes Tab'!A104:G409,7,FALSE)</f>
        <v>Gallons</v>
      </c>
      <c r="O105" s="31" t="s">
        <v>233</v>
      </c>
      <c r="P105" s="31" t="s">
        <v>157</v>
      </c>
      <c r="Q105" s="31" t="s">
        <v>2639</v>
      </c>
      <c r="R105" s="31" t="s">
        <v>2640</v>
      </c>
      <c r="S105" s="31" t="s">
        <v>2465</v>
      </c>
      <c r="T105" s="31" t="s">
        <v>2641</v>
      </c>
      <c r="U105" s="31" t="s">
        <v>157</v>
      </c>
      <c r="V105" s="31" t="s">
        <v>2642</v>
      </c>
      <c r="W105" s="31" t="s">
        <v>164</v>
      </c>
      <c r="X105" s="31" t="s">
        <v>329</v>
      </c>
      <c r="Y105" s="110">
        <f>VLOOKUP(A105,'2018 Yes Tab'!A104:P409,16,FALSE)</f>
        <v>12</v>
      </c>
      <c r="Z105" s="44">
        <f t="shared" si="19"/>
        <v>0</v>
      </c>
      <c r="AA105" s="112">
        <f t="shared" si="20"/>
        <v>0</v>
      </c>
      <c r="AB105" s="31" t="s">
        <v>233</v>
      </c>
      <c r="AC105" s="31" t="s">
        <v>157</v>
      </c>
      <c r="AD105" s="31" t="s">
        <v>2639</v>
      </c>
      <c r="AE105" s="31" t="s">
        <v>2640</v>
      </c>
      <c r="AF105" s="31" t="s">
        <v>1891</v>
      </c>
      <c r="AG105" s="31" t="s">
        <v>2643</v>
      </c>
      <c r="AH105" s="31" t="s">
        <v>157</v>
      </c>
      <c r="AI105" s="31" t="s">
        <v>259</v>
      </c>
      <c r="AJ105" s="31" t="s">
        <v>157</v>
      </c>
      <c r="AK105" s="31" t="s">
        <v>157</v>
      </c>
      <c r="AL105" s="31" t="s">
        <v>157</v>
      </c>
      <c r="AM105" s="31" t="s">
        <v>157</v>
      </c>
      <c r="AN105" s="31" t="s">
        <v>341</v>
      </c>
      <c r="AO105" s="32" t="s">
        <v>1984</v>
      </c>
      <c r="AP105" s="32" t="s">
        <v>328</v>
      </c>
      <c r="AQ105" s="32" t="s">
        <v>762</v>
      </c>
      <c r="AR105" s="32" t="s">
        <v>164</v>
      </c>
      <c r="AS105" s="32"/>
      <c r="AT105" s="114"/>
      <c r="AU105" s="45">
        <f t="shared" si="21"/>
        <v>0</v>
      </c>
      <c r="AV105" s="116"/>
      <c r="AW105" s="32" t="s">
        <v>2639</v>
      </c>
      <c r="AX105" s="32" t="s">
        <v>233</v>
      </c>
      <c r="AY105" s="32" t="s">
        <v>157</v>
      </c>
      <c r="AZ105" s="32" t="s">
        <v>2645</v>
      </c>
      <c r="BA105" s="32" t="s">
        <v>1136</v>
      </c>
      <c r="BB105" s="32" t="s">
        <v>157</v>
      </c>
      <c r="BC105" s="32" t="s">
        <v>157</v>
      </c>
      <c r="BD105" s="32" t="s">
        <v>247</v>
      </c>
      <c r="BE105" s="32" t="s">
        <v>157</v>
      </c>
      <c r="BF105" s="32" t="s">
        <v>2646</v>
      </c>
      <c r="BG105" s="32" t="s">
        <v>157</v>
      </c>
      <c r="BH105" s="32" t="s">
        <v>157</v>
      </c>
      <c r="BI105" s="32" t="s">
        <v>595</v>
      </c>
      <c r="BJ105" s="32" t="s">
        <v>164</v>
      </c>
      <c r="BK105" s="32" t="s">
        <v>332</v>
      </c>
      <c r="BL105" s="114">
        <f>VLOOKUP(A105,'2018 Yes Tab'!A104:AW409,49,FALSE)</f>
        <v>12</v>
      </c>
      <c r="BM105" s="45">
        <f t="shared" si="23"/>
        <v>0</v>
      </c>
      <c r="BN105" s="116">
        <f t="shared" si="26"/>
        <v>0</v>
      </c>
      <c r="BO105" s="32" t="s">
        <v>2639</v>
      </c>
      <c r="BP105" s="32" t="s">
        <v>233</v>
      </c>
      <c r="BQ105" s="32" t="s">
        <v>157</v>
      </c>
      <c r="BR105" s="32" t="s">
        <v>2648</v>
      </c>
      <c r="BS105" s="32" t="s">
        <v>1136</v>
      </c>
      <c r="BT105" s="32" t="s">
        <v>157</v>
      </c>
      <c r="BU105" s="32" t="s">
        <v>157</v>
      </c>
      <c r="BV105" s="32" t="s">
        <v>247</v>
      </c>
      <c r="BW105" s="32" t="s">
        <v>157</v>
      </c>
      <c r="BX105" s="32" t="s">
        <v>2649</v>
      </c>
      <c r="BY105" s="32" t="s">
        <v>157</v>
      </c>
      <c r="BZ105" s="32" t="s">
        <v>157</v>
      </c>
      <c r="CA105" s="33" t="s">
        <v>162</v>
      </c>
      <c r="CB105" s="33" t="s">
        <v>157</v>
      </c>
      <c r="CC105" s="117">
        <f>VLOOKUP(A105,'2018 Yes Tab'!A104:BK409,63,FALSE)</f>
        <v>0</v>
      </c>
      <c r="CD105" s="46"/>
      <c r="CE105" s="119"/>
      <c r="CF105" s="33" t="s">
        <v>157</v>
      </c>
      <c r="CG105" s="117">
        <f>VLOOKUP(A105,'2018 Yes Tab'!A104:BL409,64,FALSE)</f>
        <v>0</v>
      </c>
      <c r="CH105" s="46"/>
      <c r="CI105" s="119"/>
      <c r="CJ105" s="33" t="s">
        <v>157</v>
      </c>
      <c r="CK105" s="33" t="s">
        <v>157</v>
      </c>
      <c r="CL105" s="33" t="s">
        <v>157</v>
      </c>
      <c r="CM105" s="33" t="s">
        <v>157</v>
      </c>
      <c r="CN105" s="34" t="s">
        <v>162</v>
      </c>
      <c r="CO105" s="34" t="s">
        <v>157</v>
      </c>
      <c r="CP105" s="118">
        <f>VLOOKUP(A105,'2018 Yes Tab'!A104:BR409,70,FALSE)</f>
        <v>17</v>
      </c>
      <c r="CQ105" s="47"/>
      <c r="CR105" s="120"/>
      <c r="CS105" s="34" t="s">
        <v>162</v>
      </c>
      <c r="CT105" s="34" t="s">
        <v>157</v>
      </c>
      <c r="CU105" s="118">
        <f>VLOOKUP(A105,'2018 Yes Tab'!A104:BT409,72,FALSE)</f>
        <v>0</v>
      </c>
      <c r="CV105" s="47"/>
      <c r="CW105" s="120"/>
      <c r="CX105" s="35" t="s">
        <v>2650</v>
      </c>
      <c r="CY105" s="35" t="s">
        <v>162</v>
      </c>
      <c r="CZ105" s="35" t="s">
        <v>157</v>
      </c>
    </row>
    <row r="106" spans="1:104" ht="45" x14ac:dyDescent="0.25">
      <c r="A106" s="30" t="s">
        <v>5862</v>
      </c>
      <c r="B106" s="43">
        <f>VLOOKUP(A106,'2018 Yes Tab'!A$2:B$307,2,FALSE)</f>
        <v>1431</v>
      </c>
      <c r="C106" s="43"/>
      <c r="D106" s="30" t="s">
        <v>476</v>
      </c>
      <c r="E106" s="30" t="s">
        <v>477</v>
      </c>
      <c r="F106" s="51">
        <f>VLOOKUP(A106,Population!A210:C1153,2,FALSE)</f>
        <v>1431</v>
      </c>
      <c r="G106" s="30" t="s">
        <v>164</v>
      </c>
      <c r="H106" s="31" t="s">
        <v>478</v>
      </c>
      <c r="I106" s="31" t="s">
        <v>164</v>
      </c>
      <c r="J106" s="31" t="s">
        <v>479</v>
      </c>
      <c r="K106" s="110">
        <f>VLOOKUP(A106,'2018 Yes Tab'!A105:F410,6,FALSE)</f>
        <v>13.5</v>
      </c>
      <c r="L106" s="44">
        <f t="shared" si="17"/>
        <v>-2.0500000000000007</v>
      </c>
      <c r="M106" s="112">
        <f t="shared" si="18"/>
        <v>-0.13183279742765278</v>
      </c>
      <c r="N106" s="110" t="str">
        <f>VLOOKUP(A106,'2018 Yes Tab'!A105:G410,7,FALSE)</f>
        <v>Gallons</v>
      </c>
      <c r="O106" s="31" t="s">
        <v>233</v>
      </c>
      <c r="P106" s="31" t="s">
        <v>157</v>
      </c>
      <c r="Q106" s="31" t="s">
        <v>340</v>
      </c>
      <c r="R106" s="31" t="s">
        <v>480</v>
      </c>
      <c r="S106" s="31" t="s">
        <v>481</v>
      </c>
      <c r="T106" s="31" t="s">
        <v>482</v>
      </c>
      <c r="U106" s="31" t="s">
        <v>157</v>
      </c>
      <c r="V106" s="31" t="s">
        <v>263</v>
      </c>
      <c r="W106" s="31" t="s">
        <v>164</v>
      </c>
      <c r="X106" s="31" t="s">
        <v>479</v>
      </c>
      <c r="Y106" s="110">
        <f>VLOOKUP(A106,'2018 Yes Tab'!A105:P410,16,FALSE)</f>
        <v>13.5</v>
      </c>
      <c r="Z106" s="44">
        <f t="shared" si="19"/>
        <v>-2.0500000000000007</v>
      </c>
      <c r="AA106" s="112">
        <f t="shared" si="20"/>
        <v>-0.13183279742765278</v>
      </c>
      <c r="AB106" s="31" t="s">
        <v>233</v>
      </c>
      <c r="AC106" s="31" t="s">
        <v>157</v>
      </c>
      <c r="AD106" s="31" t="s">
        <v>340</v>
      </c>
      <c r="AE106" s="31" t="s">
        <v>483</v>
      </c>
      <c r="AF106" s="31" t="s">
        <v>484</v>
      </c>
      <c r="AG106" s="31" t="s">
        <v>485</v>
      </c>
      <c r="AH106" s="31" t="s">
        <v>157</v>
      </c>
      <c r="AI106" s="31" t="s">
        <v>259</v>
      </c>
      <c r="AJ106" s="31" t="s">
        <v>157</v>
      </c>
      <c r="AK106" s="31" t="s">
        <v>157</v>
      </c>
      <c r="AL106" s="31" t="s">
        <v>157</v>
      </c>
      <c r="AM106" s="31" t="s">
        <v>157</v>
      </c>
      <c r="AN106" s="31" t="s">
        <v>157</v>
      </c>
      <c r="AO106" s="32" t="s">
        <v>486</v>
      </c>
      <c r="AP106" s="32" t="s">
        <v>487</v>
      </c>
      <c r="AQ106" s="32" t="s">
        <v>488</v>
      </c>
      <c r="AR106" s="32" t="s">
        <v>164</v>
      </c>
      <c r="AS106" s="32" t="s">
        <v>489</v>
      </c>
      <c r="AT106" s="114">
        <f>VLOOKUP(A106,'2018 Yes Tab'!A105:AH410,34,FALSE)</f>
        <v>23.5</v>
      </c>
      <c r="AU106" s="45">
        <f t="shared" si="21"/>
        <v>-3.5</v>
      </c>
      <c r="AV106" s="116">
        <f t="shared" si="22"/>
        <v>-0.12962962962962962</v>
      </c>
      <c r="AW106" s="32" t="s">
        <v>340</v>
      </c>
      <c r="AX106" s="32" t="s">
        <v>233</v>
      </c>
      <c r="AY106" s="32" t="s">
        <v>157</v>
      </c>
      <c r="AZ106" s="32" t="s">
        <v>490</v>
      </c>
      <c r="BA106" s="32" t="s">
        <v>340</v>
      </c>
      <c r="BB106" s="32" t="s">
        <v>340</v>
      </c>
      <c r="BC106" s="32" t="s">
        <v>491</v>
      </c>
      <c r="BD106" s="32" t="s">
        <v>259</v>
      </c>
      <c r="BE106" s="32" t="s">
        <v>157</v>
      </c>
      <c r="BF106" s="32" t="s">
        <v>157</v>
      </c>
      <c r="BG106" s="32" t="s">
        <v>157</v>
      </c>
      <c r="BH106" s="32" t="s">
        <v>157</v>
      </c>
      <c r="BI106" s="32" t="s">
        <v>492</v>
      </c>
      <c r="BJ106" s="32" t="s">
        <v>164</v>
      </c>
      <c r="BK106" s="32" t="s">
        <v>489</v>
      </c>
      <c r="BL106" s="114">
        <f>VLOOKUP(A106,'2018 Yes Tab'!A105:AW410,49,FALSE)</f>
        <v>23.5</v>
      </c>
      <c r="BM106" s="45">
        <f t="shared" si="23"/>
        <v>-3.5</v>
      </c>
      <c r="BN106" s="116">
        <f t="shared" si="26"/>
        <v>-0.12962962962962962</v>
      </c>
      <c r="BO106" s="32" t="s">
        <v>340</v>
      </c>
      <c r="BP106" s="32" t="s">
        <v>233</v>
      </c>
      <c r="BQ106" s="32" t="s">
        <v>157</v>
      </c>
      <c r="BR106" s="32" t="s">
        <v>490</v>
      </c>
      <c r="BS106" s="32" t="s">
        <v>340</v>
      </c>
      <c r="BT106" s="32" t="s">
        <v>340</v>
      </c>
      <c r="BU106" s="32" t="s">
        <v>493</v>
      </c>
      <c r="BV106" s="32" t="s">
        <v>259</v>
      </c>
      <c r="BW106" s="32" t="s">
        <v>157</v>
      </c>
      <c r="BX106" s="32" t="s">
        <v>157</v>
      </c>
      <c r="BY106" s="32" t="s">
        <v>157</v>
      </c>
      <c r="BZ106" s="32" t="s">
        <v>157</v>
      </c>
      <c r="CA106" s="33" t="s">
        <v>164</v>
      </c>
      <c r="CB106" s="33" t="s">
        <v>190</v>
      </c>
      <c r="CC106" s="117">
        <f>VLOOKUP(A106,'2018 Yes Tab'!A105:BK410,63,FALSE)</f>
        <v>0</v>
      </c>
      <c r="CD106" s="46">
        <f t="shared" si="27"/>
        <v>-2</v>
      </c>
      <c r="CE106" s="119">
        <f t="shared" si="28"/>
        <v>-1</v>
      </c>
      <c r="CF106" s="33" t="s">
        <v>245</v>
      </c>
      <c r="CG106" s="117">
        <f>VLOOKUP(A106,'2018 Yes Tab'!A105:BL410,64,FALSE)</f>
        <v>0</v>
      </c>
      <c r="CH106" s="46">
        <f t="shared" si="29"/>
        <v>-4</v>
      </c>
      <c r="CI106" s="119">
        <f t="shared" si="30"/>
        <v>-1</v>
      </c>
      <c r="CJ106" s="33" t="s">
        <v>167</v>
      </c>
      <c r="CK106" s="33" t="s">
        <v>157</v>
      </c>
      <c r="CL106" s="33" t="s">
        <v>494</v>
      </c>
      <c r="CM106" s="33" t="s">
        <v>157</v>
      </c>
      <c r="CN106" s="34" t="s">
        <v>162</v>
      </c>
      <c r="CO106" s="34" t="s">
        <v>157</v>
      </c>
      <c r="CP106" s="118">
        <f>VLOOKUP(A106,'2018 Yes Tab'!A105:BR410,70,FALSE)</f>
        <v>0</v>
      </c>
      <c r="CQ106" s="47"/>
      <c r="CR106" s="120"/>
      <c r="CS106" s="34" t="s">
        <v>162</v>
      </c>
      <c r="CT106" s="34" t="s">
        <v>157</v>
      </c>
      <c r="CU106" s="118">
        <f>VLOOKUP(A106,'2018 Yes Tab'!A105:BT410,72,FALSE)</f>
        <v>0</v>
      </c>
      <c r="CV106" s="47"/>
      <c r="CW106" s="120"/>
      <c r="CX106" s="35" t="s">
        <v>495</v>
      </c>
      <c r="CY106" s="35" t="s">
        <v>157</v>
      </c>
      <c r="CZ106" s="35" t="s">
        <v>157</v>
      </c>
    </row>
    <row r="107" spans="1:104" ht="60" x14ac:dyDescent="0.25">
      <c r="A107" s="30" t="s">
        <v>3352</v>
      </c>
      <c r="B107" s="43">
        <f>VLOOKUP(A107,'2018 Yes Tab'!A$2:B$307,2,FALSE)</f>
        <v>13374</v>
      </c>
      <c r="C107" s="43"/>
      <c r="D107" s="30" t="s">
        <v>3353</v>
      </c>
      <c r="E107" s="30" t="s">
        <v>3354</v>
      </c>
      <c r="F107" s="51">
        <f>VLOOKUP(A107,Population!A211:C1154,2,FALSE)</f>
        <v>13374</v>
      </c>
      <c r="G107" s="30" t="s">
        <v>164</v>
      </c>
      <c r="H107" s="31" t="s">
        <v>165</v>
      </c>
      <c r="I107" s="31" t="s">
        <v>164</v>
      </c>
      <c r="J107" s="31" t="s">
        <v>3355</v>
      </c>
      <c r="K107" s="110">
        <f>VLOOKUP(A107,'2018 Yes Tab'!A106:F411,6,FALSE)</f>
        <v>16.12</v>
      </c>
      <c r="L107" s="44">
        <f t="shared" si="17"/>
        <v>-0.98000000000000043</v>
      </c>
      <c r="M107" s="112">
        <f t="shared" si="18"/>
        <v>-5.7309941520467859E-2</v>
      </c>
      <c r="N107" s="110" t="str">
        <f>VLOOKUP(A107,'2018 Yes Tab'!A106:G411,7,FALSE)</f>
        <v>Gallons</v>
      </c>
      <c r="O107" s="31" t="s">
        <v>233</v>
      </c>
      <c r="P107" s="31" t="s">
        <v>157</v>
      </c>
      <c r="Q107" s="31" t="s">
        <v>273</v>
      </c>
      <c r="R107" s="31" t="s">
        <v>3356</v>
      </c>
      <c r="S107" s="31" t="s">
        <v>3357</v>
      </c>
      <c r="T107" s="31" t="s">
        <v>3358</v>
      </c>
      <c r="U107" s="31" t="s">
        <v>157</v>
      </c>
      <c r="V107" s="31" t="s">
        <v>273</v>
      </c>
      <c r="W107" s="31" t="s">
        <v>164</v>
      </c>
      <c r="X107" s="31" t="s">
        <v>3355</v>
      </c>
      <c r="Y107" s="110">
        <f>VLOOKUP(A107,'2018 Yes Tab'!A106:P411,16,FALSE)</f>
        <v>16.12</v>
      </c>
      <c r="Z107" s="44">
        <f t="shared" si="19"/>
        <v>-0.98000000000000043</v>
      </c>
      <c r="AA107" s="112">
        <f t="shared" si="20"/>
        <v>-5.7309941520467859E-2</v>
      </c>
      <c r="AB107" s="31" t="s">
        <v>233</v>
      </c>
      <c r="AC107" s="31" t="s">
        <v>157</v>
      </c>
      <c r="AD107" s="31" t="s">
        <v>273</v>
      </c>
      <c r="AE107" s="31" t="s">
        <v>3356</v>
      </c>
      <c r="AF107" s="31" t="s">
        <v>3359</v>
      </c>
      <c r="AG107" s="31" t="s">
        <v>341</v>
      </c>
      <c r="AH107" s="31" t="s">
        <v>157</v>
      </c>
      <c r="AI107" s="31" t="s">
        <v>373</v>
      </c>
      <c r="AJ107" s="31" t="s">
        <v>157</v>
      </c>
      <c r="AK107" s="31" t="s">
        <v>3360</v>
      </c>
      <c r="AL107" s="31" t="s">
        <v>157</v>
      </c>
      <c r="AM107" s="31" t="s">
        <v>157</v>
      </c>
      <c r="AN107" s="31" t="s">
        <v>157</v>
      </c>
      <c r="AO107" s="32" t="s">
        <v>165</v>
      </c>
      <c r="AP107" s="32" t="s">
        <v>273</v>
      </c>
      <c r="AQ107" s="32" t="s">
        <v>157</v>
      </c>
      <c r="AR107" s="32" t="s">
        <v>164</v>
      </c>
      <c r="AS107" s="32"/>
      <c r="AT107" s="114"/>
      <c r="AU107" s="45">
        <f t="shared" si="21"/>
        <v>0</v>
      </c>
      <c r="AV107" s="116"/>
      <c r="AW107" s="32" t="s">
        <v>273</v>
      </c>
      <c r="AX107" s="32" t="s">
        <v>233</v>
      </c>
      <c r="AY107" s="32" t="s">
        <v>157</v>
      </c>
      <c r="AZ107" s="32" t="s">
        <v>3362</v>
      </c>
      <c r="BA107" s="32" t="s">
        <v>186</v>
      </c>
      <c r="BB107" s="32" t="s">
        <v>3362</v>
      </c>
      <c r="BC107" s="32" t="s">
        <v>157</v>
      </c>
      <c r="BD107" s="32" t="s">
        <v>626</v>
      </c>
      <c r="BE107" s="32" t="s">
        <v>157</v>
      </c>
      <c r="BF107" s="32" t="s">
        <v>3363</v>
      </c>
      <c r="BG107" s="32" t="s">
        <v>157</v>
      </c>
      <c r="BH107" s="32" t="s">
        <v>157</v>
      </c>
      <c r="BI107" s="32" t="s">
        <v>157</v>
      </c>
      <c r="BJ107" s="32" t="s">
        <v>164</v>
      </c>
      <c r="BK107" s="32"/>
      <c r="BL107" s="114"/>
      <c r="BM107" s="45">
        <f t="shared" si="23"/>
        <v>0</v>
      </c>
      <c r="BN107" s="116"/>
      <c r="BO107" s="32" t="s">
        <v>273</v>
      </c>
      <c r="BP107" s="32" t="s">
        <v>233</v>
      </c>
      <c r="BQ107" s="32" t="s">
        <v>157</v>
      </c>
      <c r="BR107" s="32" t="s">
        <v>3362</v>
      </c>
      <c r="BS107" s="32" t="s">
        <v>186</v>
      </c>
      <c r="BT107" s="32" t="s">
        <v>3362</v>
      </c>
      <c r="BU107" s="32" t="s">
        <v>157</v>
      </c>
      <c r="BV107" s="32" t="s">
        <v>626</v>
      </c>
      <c r="BW107" s="32" t="s">
        <v>157</v>
      </c>
      <c r="BX107" s="32" t="s">
        <v>3363</v>
      </c>
      <c r="BY107" s="32" t="s">
        <v>157</v>
      </c>
      <c r="BZ107" s="32" t="s">
        <v>157</v>
      </c>
      <c r="CA107" s="33" t="s">
        <v>164</v>
      </c>
      <c r="CB107" s="33" t="s">
        <v>190</v>
      </c>
      <c r="CC107" s="117">
        <f>VLOOKUP(A107,'2018 Yes Tab'!A106:BK411,63,FALSE)</f>
        <v>2</v>
      </c>
      <c r="CD107" s="46">
        <f t="shared" si="27"/>
        <v>0</v>
      </c>
      <c r="CE107" s="119">
        <f t="shared" si="28"/>
        <v>0</v>
      </c>
      <c r="CF107" s="33" t="s">
        <v>190</v>
      </c>
      <c r="CG107" s="117">
        <f>VLOOKUP(A107,'2018 Yes Tab'!A106:BL411,64,FALSE)</f>
        <v>2</v>
      </c>
      <c r="CH107" s="46">
        <f t="shared" si="29"/>
        <v>0</v>
      </c>
      <c r="CI107" s="119">
        <f t="shared" si="30"/>
        <v>0</v>
      </c>
      <c r="CJ107" s="33" t="s">
        <v>167</v>
      </c>
      <c r="CK107" s="33" t="s">
        <v>157</v>
      </c>
      <c r="CL107" s="33" t="s">
        <v>3364</v>
      </c>
      <c r="CM107" s="33" t="s">
        <v>3364</v>
      </c>
      <c r="CN107" s="34" t="s">
        <v>162</v>
      </c>
      <c r="CO107" s="34" t="s">
        <v>157</v>
      </c>
      <c r="CP107" s="118">
        <f>VLOOKUP(A107,'2018 Yes Tab'!A106:BR411,70,FALSE)</f>
        <v>0</v>
      </c>
      <c r="CQ107" s="47"/>
      <c r="CR107" s="120"/>
      <c r="CS107" s="34" t="s">
        <v>162</v>
      </c>
      <c r="CT107" s="34" t="s">
        <v>157</v>
      </c>
      <c r="CU107" s="118"/>
      <c r="CV107" s="47"/>
      <c r="CW107" s="120"/>
      <c r="CX107" s="35" t="s">
        <v>3365</v>
      </c>
      <c r="CY107" s="35" t="s">
        <v>534</v>
      </c>
      <c r="CZ107" s="35" t="s">
        <v>157</v>
      </c>
    </row>
    <row r="108" spans="1:104" ht="45" x14ac:dyDescent="0.25">
      <c r="A108" s="30" t="s">
        <v>2232</v>
      </c>
      <c r="B108" s="43">
        <f>VLOOKUP(A108,'2018 Yes Tab'!A$2:B$307,2,FALSE)</f>
        <v>698</v>
      </c>
      <c r="C108" s="43"/>
      <c r="D108" s="30" t="s">
        <v>2233</v>
      </c>
      <c r="E108" s="30" t="s">
        <v>2234</v>
      </c>
      <c r="F108" s="51">
        <f>VLOOKUP(A108,Population!A216:C1159,2,FALSE)</f>
        <v>698</v>
      </c>
      <c r="G108" s="30" t="s">
        <v>164</v>
      </c>
      <c r="H108" s="31" t="s">
        <v>2235</v>
      </c>
      <c r="I108" s="31" t="s">
        <v>164</v>
      </c>
      <c r="J108" s="31" t="s">
        <v>2236</v>
      </c>
      <c r="K108" s="110">
        <f>VLOOKUP(A108,'2018 Yes Tab'!A107:F412,6,FALSE)</f>
        <v>9.77</v>
      </c>
      <c r="L108" s="44">
        <f t="shared" si="17"/>
        <v>-0.69000000000000128</v>
      </c>
      <c r="M108" s="112">
        <f t="shared" si="18"/>
        <v>-6.5965583173996298E-2</v>
      </c>
      <c r="N108" s="110" t="str">
        <f>VLOOKUP(A108,'2018 Yes Tab'!A107:G412,7,FALSE)</f>
        <v>Gallons</v>
      </c>
      <c r="O108" s="31" t="s">
        <v>233</v>
      </c>
      <c r="P108" s="31" t="s">
        <v>157</v>
      </c>
      <c r="Q108" s="31" t="s">
        <v>273</v>
      </c>
      <c r="R108" s="31" t="s">
        <v>2237</v>
      </c>
      <c r="S108" s="31" t="s">
        <v>2238</v>
      </c>
      <c r="T108" s="31" t="s">
        <v>2239</v>
      </c>
      <c r="U108" s="31" t="s">
        <v>157</v>
      </c>
      <c r="V108" s="31" t="s">
        <v>169</v>
      </c>
      <c r="W108" s="31" t="s">
        <v>164</v>
      </c>
      <c r="X108" s="31" t="s">
        <v>2240</v>
      </c>
      <c r="Y108" s="110">
        <f>VLOOKUP(A108,'2018 Yes Tab'!A107:P412,16,FALSE)</f>
        <v>9.77</v>
      </c>
      <c r="Z108" s="44">
        <f t="shared" si="19"/>
        <v>-0.69000000000000128</v>
      </c>
      <c r="AA108" s="112">
        <f t="shared" si="20"/>
        <v>-6.5965583173996298E-2</v>
      </c>
      <c r="AB108" s="31" t="s">
        <v>233</v>
      </c>
      <c r="AC108" s="31" t="s">
        <v>157</v>
      </c>
      <c r="AD108" s="31" t="s">
        <v>273</v>
      </c>
      <c r="AE108" s="31" t="s">
        <v>2237</v>
      </c>
      <c r="AF108" s="31" t="s">
        <v>2241</v>
      </c>
      <c r="AG108" s="31" t="s">
        <v>2242</v>
      </c>
      <c r="AH108" s="31" t="s">
        <v>157</v>
      </c>
      <c r="AI108" s="31" t="s">
        <v>259</v>
      </c>
      <c r="AJ108" s="31" t="s">
        <v>157</v>
      </c>
      <c r="AK108" s="31" t="s">
        <v>157</v>
      </c>
      <c r="AL108" s="31" t="s">
        <v>157</v>
      </c>
      <c r="AM108" s="31" t="s">
        <v>157</v>
      </c>
      <c r="AN108" s="31" t="s">
        <v>157</v>
      </c>
      <c r="AO108" s="32" t="s">
        <v>2243</v>
      </c>
      <c r="AP108" s="32" t="s">
        <v>169</v>
      </c>
      <c r="AQ108" s="32" t="s">
        <v>2244</v>
      </c>
      <c r="AR108" s="32" t="s">
        <v>164</v>
      </c>
      <c r="AS108" s="32" t="s">
        <v>2245</v>
      </c>
      <c r="AT108" s="114">
        <f>VLOOKUP(A108,'2018 Yes Tab'!A107:AH412,34,FALSE)</f>
        <v>30.77</v>
      </c>
      <c r="AU108" s="45">
        <f t="shared" si="21"/>
        <v>-0.71999999999999886</v>
      </c>
      <c r="AV108" s="116">
        <f t="shared" si="22"/>
        <v>-2.2864401397268939E-2</v>
      </c>
      <c r="AW108" s="32" t="s">
        <v>176</v>
      </c>
      <c r="AX108" s="32" t="s">
        <v>233</v>
      </c>
      <c r="AY108" s="32" t="s">
        <v>157</v>
      </c>
      <c r="AZ108" s="32" t="s">
        <v>2237</v>
      </c>
      <c r="BA108" s="32" t="s">
        <v>186</v>
      </c>
      <c r="BB108" s="32" t="s">
        <v>2246</v>
      </c>
      <c r="BC108" s="32" t="s">
        <v>157</v>
      </c>
      <c r="BD108" s="32" t="s">
        <v>247</v>
      </c>
      <c r="BE108" s="32" t="s">
        <v>157</v>
      </c>
      <c r="BF108" s="32" t="s">
        <v>2247</v>
      </c>
      <c r="BG108" s="32" t="s">
        <v>157</v>
      </c>
      <c r="BH108" s="32" t="s">
        <v>157</v>
      </c>
      <c r="BI108" s="32" t="s">
        <v>2244</v>
      </c>
      <c r="BJ108" s="32" t="s">
        <v>164</v>
      </c>
      <c r="BK108" s="32" t="s">
        <v>2246</v>
      </c>
      <c r="BL108" s="114">
        <f>VLOOKUP(A108,'2018 Yes Tab'!A107:AW412,49,FALSE)</f>
        <v>30.77</v>
      </c>
      <c r="BM108" s="45">
        <f t="shared" si="23"/>
        <v>-0.69000000000000128</v>
      </c>
      <c r="BN108" s="116">
        <f t="shared" si="26"/>
        <v>-2.1932612841703791E-2</v>
      </c>
      <c r="BO108" s="32" t="s">
        <v>176</v>
      </c>
      <c r="BP108" s="32" t="s">
        <v>233</v>
      </c>
      <c r="BQ108" s="32" t="s">
        <v>157</v>
      </c>
      <c r="BR108" s="32" t="s">
        <v>2237</v>
      </c>
      <c r="BS108" s="32" t="s">
        <v>186</v>
      </c>
      <c r="BT108" s="32" t="s">
        <v>2246</v>
      </c>
      <c r="BU108" s="32" t="s">
        <v>157</v>
      </c>
      <c r="BV108" s="32" t="s">
        <v>247</v>
      </c>
      <c r="BW108" s="32" t="s">
        <v>157</v>
      </c>
      <c r="BX108" s="32" t="s">
        <v>2247</v>
      </c>
      <c r="BY108" s="32" t="s">
        <v>157</v>
      </c>
      <c r="BZ108" s="32" t="s">
        <v>157</v>
      </c>
      <c r="CA108" s="33" t="s">
        <v>164</v>
      </c>
      <c r="CB108" s="33" t="s">
        <v>176</v>
      </c>
      <c r="CC108" s="117">
        <f>VLOOKUP(A108,'2018 Yes Tab'!A107:BK412,63,FALSE)</f>
        <v>275</v>
      </c>
      <c r="CD108" s="46"/>
      <c r="CE108" s="119"/>
      <c r="CF108" s="33"/>
      <c r="CG108" s="117"/>
      <c r="CH108" s="46"/>
      <c r="CI108" s="119"/>
      <c r="CJ108" s="33" t="s">
        <v>167</v>
      </c>
      <c r="CK108" s="33" t="s">
        <v>157</v>
      </c>
      <c r="CL108" s="33" t="s">
        <v>1537</v>
      </c>
      <c r="CM108" s="33" t="s">
        <v>2248</v>
      </c>
      <c r="CN108" s="34" t="s">
        <v>162</v>
      </c>
      <c r="CO108" s="34" t="s">
        <v>157</v>
      </c>
      <c r="CP108" s="118">
        <f>VLOOKUP(A108,'2018 Yes Tab'!A107:BR412,70,FALSE)</f>
        <v>0</v>
      </c>
      <c r="CQ108" s="47"/>
      <c r="CR108" s="120"/>
      <c r="CS108" s="34" t="s">
        <v>162</v>
      </c>
      <c r="CT108" s="34" t="s">
        <v>157</v>
      </c>
      <c r="CU108" s="118">
        <f>VLOOKUP(A108,'2018 Yes Tab'!A107:BT412,72,FALSE)</f>
        <v>0</v>
      </c>
      <c r="CV108" s="47"/>
      <c r="CW108" s="120"/>
      <c r="CX108" s="35" t="s">
        <v>162</v>
      </c>
      <c r="CY108" s="35" t="s">
        <v>162</v>
      </c>
      <c r="CZ108" s="35" t="s">
        <v>157</v>
      </c>
    </row>
    <row r="109" spans="1:104" ht="45" x14ac:dyDescent="0.25">
      <c r="A109" s="30" t="s">
        <v>5900</v>
      </c>
      <c r="B109" s="43">
        <f>VLOOKUP(A109,'2018 Yes Tab'!A$2:B$307,2,FALSE)</f>
        <v>2998</v>
      </c>
      <c r="C109" s="43"/>
      <c r="D109" s="30" t="s">
        <v>2696</v>
      </c>
      <c r="E109" s="30" t="s">
        <v>2697</v>
      </c>
      <c r="F109" s="51">
        <f>VLOOKUP(A109,Population!A217:C1160,2,FALSE)</f>
        <v>2998</v>
      </c>
      <c r="G109" s="30" t="s">
        <v>164</v>
      </c>
      <c r="H109" s="31" t="s">
        <v>2698</v>
      </c>
      <c r="I109" s="31" t="s">
        <v>164</v>
      </c>
      <c r="J109" s="31" t="s">
        <v>426</v>
      </c>
      <c r="K109" s="110">
        <f>VLOOKUP(A109,'2018 Yes Tab'!A108:F413,6,FALSE)</f>
        <v>14.5</v>
      </c>
      <c r="L109" s="44">
        <f t="shared" si="17"/>
        <v>0</v>
      </c>
      <c r="M109" s="112">
        <f t="shared" si="18"/>
        <v>0</v>
      </c>
      <c r="N109" s="110" t="str">
        <f>VLOOKUP(A109,'2018 Yes Tab'!A108:G413,7,FALSE)</f>
        <v>Gallons</v>
      </c>
      <c r="O109" s="31" t="s">
        <v>233</v>
      </c>
      <c r="P109" s="31" t="s">
        <v>157</v>
      </c>
      <c r="Q109" s="31" t="s">
        <v>503</v>
      </c>
      <c r="R109" s="31" t="s">
        <v>1723</v>
      </c>
      <c r="S109" s="31" t="s">
        <v>2699</v>
      </c>
      <c r="T109" s="31" t="s">
        <v>1236</v>
      </c>
      <c r="U109" s="31" t="s">
        <v>157</v>
      </c>
      <c r="V109" s="31" t="s">
        <v>2700</v>
      </c>
      <c r="W109" s="31" t="s">
        <v>164</v>
      </c>
      <c r="X109" s="31" t="s">
        <v>1981</v>
      </c>
      <c r="Y109" s="110">
        <f>VLOOKUP(A109,'2018 Yes Tab'!A108:P413,16,FALSE)</f>
        <v>14.5</v>
      </c>
      <c r="Z109" s="44">
        <f t="shared" si="19"/>
        <v>-7.8999999999999986</v>
      </c>
      <c r="AA109" s="112">
        <f t="shared" si="20"/>
        <v>-0.3526785714285714</v>
      </c>
      <c r="AB109" s="31" t="s">
        <v>233</v>
      </c>
      <c r="AC109" s="31" t="s">
        <v>157</v>
      </c>
      <c r="AD109" s="31" t="s">
        <v>503</v>
      </c>
      <c r="AE109" s="31" t="s">
        <v>1723</v>
      </c>
      <c r="AF109" s="31" t="s">
        <v>2701</v>
      </c>
      <c r="AG109" s="31" t="s">
        <v>2702</v>
      </c>
      <c r="AH109" s="31" t="s">
        <v>2703</v>
      </c>
      <c r="AI109" s="31" t="s">
        <v>259</v>
      </c>
      <c r="AJ109" s="31" t="s">
        <v>157</v>
      </c>
      <c r="AK109" s="31" t="s">
        <v>157</v>
      </c>
      <c r="AL109" s="31" t="s">
        <v>157</v>
      </c>
      <c r="AM109" s="31" t="s">
        <v>157</v>
      </c>
      <c r="AN109" s="31" t="s">
        <v>157</v>
      </c>
      <c r="AO109" s="32" t="s">
        <v>2704</v>
      </c>
      <c r="AP109" s="32" t="s">
        <v>2705</v>
      </c>
      <c r="AQ109" s="32" t="s">
        <v>2706</v>
      </c>
      <c r="AR109" s="32" t="s">
        <v>164</v>
      </c>
      <c r="AS109" s="32" t="s">
        <v>2661</v>
      </c>
      <c r="AT109" s="114">
        <f>VLOOKUP(A109,'2018 Yes Tab'!A108:AH413,34,FALSE)</f>
        <v>10.45</v>
      </c>
      <c r="AU109" s="45">
        <f t="shared" si="21"/>
        <v>-2.5500000000000007</v>
      </c>
      <c r="AV109" s="116">
        <f t="shared" si="22"/>
        <v>-0.19615384615384621</v>
      </c>
      <c r="AW109" s="32" t="s">
        <v>503</v>
      </c>
      <c r="AX109" s="32" t="s">
        <v>233</v>
      </c>
      <c r="AY109" s="32" t="s">
        <v>157</v>
      </c>
      <c r="AZ109" s="32" t="s">
        <v>2707</v>
      </c>
      <c r="BA109" s="32" t="s">
        <v>157</v>
      </c>
      <c r="BB109" s="32" t="s">
        <v>2707</v>
      </c>
      <c r="BC109" s="32" t="s">
        <v>157</v>
      </c>
      <c r="BD109" s="32" t="s">
        <v>157</v>
      </c>
      <c r="BE109" s="32" t="s">
        <v>157</v>
      </c>
      <c r="BF109" s="32" t="s">
        <v>157</v>
      </c>
      <c r="BG109" s="32" t="s">
        <v>157</v>
      </c>
      <c r="BH109" s="32" t="s">
        <v>157</v>
      </c>
      <c r="BI109" s="32" t="s">
        <v>2708</v>
      </c>
      <c r="BJ109" s="32" t="s">
        <v>164</v>
      </c>
      <c r="BK109" s="32" t="s">
        <v>2661</v>
      </c>
      <c r="BL109" s="114">
        <f>VLOOKUP(A109,'2018 Yes Tab'!A108:AW413,49,FALSE)</f>
        <v>10.45</v>
      </c>
      <c r="BM109" s="45">
        <f t="shared" si="23"/>
        <v>-2.5500000000000007</v>
      </c>
      <c r="BN109" s="116">
        <f t="shared" si="26"/>
        <v>-0.19615384615384621</v>
      </c>
      <c r="BO109" s="32" t="s">
        <v>503</v>
      </c>
      <c r="BP109" s="32" t="s">
        <v>233</v>
      </c>
      <c r="BQ109" s="32" t="s">
        <v>157</v>
      </c>
      <c r="BR109" s="32" t="s">
        <v>2707</v>
      </c>
      <c r="BS109" s="32" t="s">
        <v>157</v>
      </c>
      <c r="BT109" s="32" t="s">
        <v>2707</v>
      </c>
      <c r="BU109" s="32" t="s">
        <v>157</v>
      </c>
      <c r="BV109" s="32" t="s">
        <v>157</v>
      </c>
      <c r="BW109" s="32" t="s">
        <v>157</v>
      </c>
      <c r="BX109" s="32" t="s">
        <v>157</v>
      </c>
      <c r="BY109" s="32" t="s">
        <v>157</v>
      </c>
      <c r="BZ109" s="32" t="s">
        <v>157</v>
      </c>
      <c r="CA109" s="33" t="s">
        <v>162</v>
      </c>
      <c r="CB109" s="33" t="s">
        <v>157</v>
      </c>
      <c r="CC109" s="117">
        <f>VLOOKUP(A109,'2018 Yes Tab'!A108:BK413,63,FALSE)</f>
        <v>0</v>
      </c>
      <c r="CD109" s="46"/>
      <c r="CE109" s="119"/>
      <c r="CF109" s="33" t="s">
        <v>157</v>
      </c>
      <c r="CG109" s="117">
        <f>VLOOKUP(A109,'2018 Yes Tab'!A108:BL413,64,FALSE)</f>
        <v>0</v>
      </c>
      <c r="CH109" s="46"/>
      <c r="CI109" s="119"/>
      <c r="CJ109" s="33" t="s">
        <v>157</v>
      </c>
      <c r="CK109" s="33" t="s">
        <v>157</v>
      </c>
      <c r="CL109" s="33" t="s">
        <v>157</v>
      </c>
      <c r="CM109" s="33" t="s">
        <v>157</v>
      </c>
      <c r="CN109" s="34" t="s">
        <v>162</v>
      </c>
      <c r="CO109" s="34" t="s">
        <v>157</v>
      </c>
      <c r="CP109" s="118">
        <f>VLOOKUP(A109,'2018 Yes Tab'!A108:BR413,70,FALSE)</f>
        <v>0</v>
      </c>
      <c r="CQ109" s="47"/>
      <c r="CR109" s="120"/>
      <c r="CS109" s="34" t="s">
        <v>162</v>
      </c>
      <c r="CT109" s="34" t="s">
        <v>157</v>
      </c>
      <c r="CU109" s="118">
        <f>VLOOKUP(A109,'2018 Yes Tab'!A108:BT413,72,FALSE)</f>
        <v>0</v>
      </c>
      <c r="CV109" s="47"/>
      <c r="CW109" s="120"/>
      <c r="CX109" s="35" t="s">
        <v>157</v>
      </c>
      <c r="CY109" s="35" t="s">
        <v>2709</v>
      </c>
      <c r="CZ109" s="35" t="s">
        <v>2710</v>
      </c>
    </row>
    <row r="110" spans="1:104" ht="60" x14ac:dyDescent="0.25">
      <c r="A110" s="30" t="s">
        <v>3718</v>
      </c>
      <c r="B110" s="43">
        <f>VLOOKUP(A110,'2018 Yes Tab'!A$2:B$307,2,FALSE)</f>
        <v>11463</v>
      </c>
      <c r="C110" s="43"/>
      <c r="D110" s="30" t="s">
        <v>3719</v>
      </c>
      <c r="E110" s="30" t="s">
        <v>3720</v>
      </c>
      <c r="F110" s="51">
        <f>VLOOKUP(A110,Population!A221:C1164,2,FALSE)</f>
        <v>11463</v>
      </c>
      <c r="G110" s="30" t="s">
        <v>164</v>
      </c>
      <c r="H110" s="31" t="s">
        <v>3721</v>
      </c>
      <c r="I110" s="31" t="s">
        <v>164</v>
      </c>
      <c r="J110" s="31" t="s">
        <v>3722</v>
      </c>
      <c r="K110" s="110">
        <f>VLOOKUP(A110,'2018 Yes Tab'!A109:F414,6,FALSE)</f>
        <v>14.14</v>
      </c>
      <c r="L110" s="44">
        <f t="shared" si="17"/>
        <v>-1.6999999999999993</v>
      </c>
      <c r="M110" s="112">
        <f t="shared" si="18"/>
        <v>-0.10732323232323228</v>
      </c>
      <c r="N110" s="110" t="str">
        <f>VLOOKUP(A110,'2018 Yes Tab'!A109:G414,7,FALSE)</f>
        <v>Cubic Foot</v>
      </c>
      <c r="O110" s="31" t="s">
        <v>614</v>
      </c>
      <c r="P110" s="31" t="s">
        <v>157</v>
      </c>
      <c r="Q110" s="31" t="s">
        <v>217</v>
      </c>
      <c r="R110" s="31" t="s">
        <v>3723</v>
      </c>
      <c r="S110" s="31" t="s">
        <v>157</v>
      </c>
      <c r="T110" s="31" t="s">
        <v>157</v>
      </c>
      <c r="U110" s="31" t="s">
        <v>3724</v>
      </c>
      <c r="V110" s="31" t="s">
        <v>3725</v>
      </c>
      <c r="W110" s="31" t="s">
        <v>164</v>
      </c>
      <c r="X110" s="31" t="s">
        <v>3722</v>
      </c>
      <c r="Y110" s="110">
        <f>VLOOKUP(A110,'2018 Yes Tab'!A109:P414,16,FALSE)</f>
        <v>14.14</v>
      </c>
      <c r="Z110" s="44">
        <f t="shared" si="19"/>
        <v>-1.6999999999999993</v>
      </c>
      <c r="AA110" s="112">
        <f t="shared" si="20"/>
        <v>-0.10732323232323228</v>
      </c>
      <c r="AB110" s="31" t="s">
        <v>614</v>
      </c>
      <c r="AC110" s="31" t="s">
        <v>157</v>
      </c>
      <c r="AD110" s="31" t="s">
        <v>217</v>
      </c>
      <c r="AE110" s="31" t="s">
        <v>3723</v>
      </c>
      <c r="AF110" s="31" t="s">
        <v>157</v>
      </c>
      <c r="AG110" s="31" t="s">
        <v>157</v>
      </c>
      <c r="AH110" s="31" t="s">
        <v>3726</v>
      </c>
      <c r="AI110" s="31" t="s">
        <v>355</v>
      </c>
      <c r="AJ110" s="31" t="s">
        <v>157</v>
      </c>
      <c r="AK110" s="31" t="s">
        <v>157</v>
      </c>
      <c r="AL110" s="31" t="s">
        <v>3727</v>
      </c>
      <c r="AM110" s="31" t="s">
        <v>157</v>
      </c>
      <c r="AN110" s="31" t="s">
        <v>157</v>
      </c>
      <c r="AO110" s="32" t="s">
        <v>3728</v>
      </c>
      <c r="AP110" s="32" t="s">
        <v>3670</v>
      </c>
      <c r="AQ110" s="32" t="s">
        <v>3729</v>
      </c>
      <c r="AR110" s="32" t="s">
        <v>164</v>
      </c>
      <c r="AS110" s="32" t="s">
        <v>3730</v>
      </c>
      <c r="AT110" s="114">
        <f>VLOOKUP(A110,'2018 Yes Tab'!A109:AH414,34,FALSE)</f>
        <v>15.72</v>
      </c>
      <c r="AU110" s="45">
        <f t="shared" si="21"/>
        <v>-3.4299999999999979</v>
      </c>
      <c r="AV110" s="116">
        <f t="shared" si="22"/>
        <v>-0.17911227154046988</v>
      </c>
      <c r="AW110" s="32" t="s">
        <v>340</v>
      </c>
      <c r="AX110" s="32" t="s">
        <v>614</v>
      </c>
      <c r="AY110" s="32" t="s">
        <v>157</v>
      </c>
      <c r="AZ110" s="32" t="s">
        <v>3731</v>
      </c>
      <c r="BA110" s="32" t="s">
        <v>157</v>
      </c>
      <c r="BB110" s="32" t="s">
        <v>157</v>
      </c>
      <c r="BC110" s="32" t="s">
        <v>3732</v>
      </c>
      <c r="BD110" s="32" t="s">
        <v>359</v>
      </c>
      <c r="BE110" s="32" t="s">
        <v>157</v>
      </c>
      <c r="BF110" s="32" t="s">
        <v>157</v>
      </c>
      <c r="BG110" s="32" t="s">
        <v>3733</v>
      </c>
      <c r="BH110" s="32" t="s">
        <v>157</v>
      </c>
      <c r="BI110" s="32" t="s">
        <v>3734</v>
      </c>
      <c r="BJ110" s="32" t="s">
        <v>164</v>
      </c>
      <c r="BK110" s="32" t="s">
        <v>3730</v>
      </c>
      <c r="BL110" s="114">
        <f>VLOOKUP(A110,'2018 Yes Tab'!A109:AW414,49,FALSE)</f>
        <v>15.72</v>
      </c>
      <c r="BM110" s="45">
        <f t="shared" si="23"/>
        <v>-3.4299999999999979</v>
      </c>
      <c r="BN110" s="116">
        <f t="shared" si="26"/>
        <v>-0.17911227154046988</v>
      </c>
      <c r="BO110" s="32" t="s">
        <v>340</v>
      </c>
      <c r="BP110" s="32" t="s">
        <v>614</v>
      </c>
      <c r="BQ110" s="32" t="s">
        <v>157</v>
      </c>
      <c r="BR110" s="32" t="s">
        <v>3731</v>
      </c>
      <c r="BS110" s="32" t="s">
        <v>157</v>
      </c>
      <c r="BT110" s="32" t="s">
        <v>157</v>
      </c>
      <c r="BU110" s="32" t="s">
        <v>3735</v>
      </c>
      <c r="BV110" s="32" t="s">
        <v>359</v>
      </c>
      <c r="BW110" s="32" t="s">
        <v>157</v>
      </c>
      <c r="BX110" s="32" t="s">
        <v>157</v>
      </c>
      <c r="BY110" s="32" t="s">
        <v>3736</v>
      </c>
      <c r="BZ110" s="32" t="s">
        <v>157</v>
      </c>
      <c r="CA110" s="33" t="s">
        <v>164</v>
      </c>
      <c r="CB110" s="33" t="s">
        <v>3737</v>
      </c>
      <c r="CC110" s="117">
        <f>VLOOKUP(A110,'2018 Yes Tab'!A109:BK414,63,FALSE)</f>
        <v>2</v>
      </c>
      <c r="CD110" s="46">
        <f t="shared" si="27"/>
        <v>0</v>
      </c>
      <c r="CE110" s="119">
        <f t="shared" si="28"/>
        <v>0</v>
      </c>
      <c r="CF110" s="33"/>
      <c r="CG110" s="117"/>
      <c r="CH110" s="46"/>
      <c r="CI110" s="119"/>
      <c r="CJ110" s="33" t="s">
        <v>775</v>
      </c>
      <c r="CK110" s="33" t="s">
        <v>3738</v>
      </c>
      <c r="CL110" s="33" t="s">
        <v>157</v>
      </c>
      <c r="CM110" s="33" t="s">
        <v>157</v>
      </c>
      <c r="CN110" s="34" t="s">
        <v>162</v>
      </c>
      <c r="CO110" s="34" t="s">
        <v>157</v>
      </c>
      <c r="CP110" s="118">
        <f>VLOOKUP(A110,'2018 Yes Tab'!A109:BR414,70,FALSE)</f>
        <v>0</v>
      </c>
      <c r="CQ110" s="47"/>
      <c r="CR110" s="120"/>
      <c r="CS110" s="34" t="s">
        <v>162</v>
      </c>
      <c r="CT110" s="34" t="s">
        <v>157</v>
      </c>
      <c r="CU110" s="118">
        <f>VLOOKUP(A110,'2018 Yes Tab'!A109:BT414,72,FALSE)</f>
        <v>0</v>
      </c>
      <c r="CV110" s="47"/>
      <c r="CW110" s="120"/>
      <c r="CX110" s="35" t="s">
        <v>157</v>
      </c>
      <c r="CY110" s="35" t="s">
        <v>157</v>
      </c>
      <c r="CZ110" s="35" t="s">
        <v>157</v>
      </c>
    </row>
    <row r="111" spans="1:104" ht="45" x14ac:dyDescent="0.25">
      <c r="A111" s="30" t="s">
        <v>3258</v>
      </c>
      <c r="B111" s="43">
        <f>VLOOKUP(A111,'2018 Yes Tab'!A$2:B$307,2,FALSE)</f>
        <v>108</v>
      </c>
      <c r="C111" s="43"/>
      <c r="D111" s="30" t="s">
        <v>3259</v>
      </c>
      <c r="E111" s="30" t="s">
        <v>3260</v>
      </c>
      <c r="F111" s="51">
        <f>VLOOKUP(A111,Population!A223:C1166,2,FALSE)</f>
        <v>108</v>
      </c>
      <c r="G111" s="30" t="s">
        <v>164</v>
      </c>
      <c r="H111" s="31" t="s">
        <v>1105</v>
      </c>
      <c r="I111" s="31" t="s">
        <v>164</v>
      </c>
      <c r="J111" s="31" t="s">
        <v>551</v>
      </c>
      <c r="K111" s="110">
        <f>VLOOKUP(A111,'2018 Yes Tab'!A110:F415,6,FALSE)</f>
        <v>47</v>
      </c>
      <c r="L111" s="44">
        <f t="shared" si="17"/>
        <v>0</v>
      </c>
      <c r="M111" s="112">
        <f t="shared" si="18"/>
        <v>0</v>
      </c>
      <c r="N111" s="110" t="str">
        <f>VLOOKUP(A111,'2018 Yes Tab'!A110:G415,7,FALSE)</f>
        <v>Gallons</v>
      </c>
      <c r="O111" s="31" t="s">
        <v>233</v>
      </c>
      <c r="P111" s="31" t="s">
        <v>157</v>
      </c>
      <c r="Q111" s="31" t="s">
        <v>524</v>
      </c>
      <c r="R111" s="31" t="s">
        <v>3261</v>
      </c>
      <c r="S111" s="31" t="s">
        <v>3262</v>
      </c>
      <c r="T111" s="31" t="s">
        <v>3263</v>
      </c>
      <c r="U111" s="31" t="s">
        <v>157</v>
      </c>
      <c r="V111" s="31" t="s">
        <v>1273</v>
      </c>
      <c r="W111" s="31" t="s">
        <v>164</v>
      </c>
      <c r="X111" s="31" t="s">
        <v>551</v>
      </c>
      <c r="Y111" s="110">
        <f>VLOOKUP(A111,'2018 Yes Tab'!A110:P415,16,FALSE)</f>
        <v>47</v>
      </c>
      <c r="Z111" s="44">
        <f t="shared" si="19"/>
        <v>0</v>
      </c>
      <c r="AA111" s="112">
        <f t="shared" si="20"/>
        <v>0</v>
      </c>
      <c r="AB111" s="31" t="s">
        <v>233</v>
      </c>
      <c r="AC111" s="31" t="s">
        <v>157</v>
      </c>
      <c r="AD111" s="31" t="s">
        <v>524</v>
      </c>
      <c r="AE111" s="31" t="s">
        <v>3261</v>
      </c>
      <c r="AF111" s="31" t="s">
        <v>3264</v>
      </c>
      <c r="AG111" s="31" t="s">
        <v>157</v>
      </c>
      <c r="AH111" s="31" t="s">
        <v>157</v>
      </c>
      <c r="AI111" s="31" t="s">
        <v>373</v>
      </c>
      <c r="AJ111" s="31" t="s">
        <v>157</v>
      </c>
      <c r="AK111" s="31" t="s">
        <v>3265</v>
      </c>
      <c r="AL111" s="31" t="s">
        <v>157</v>
      </c>
      <c r="AM111" s="31" t="s">
        <v>157</v>
      </c>
      <c r="AN111" s="31" t="s">
        <v>157</v>
      </c>
      <c r="AO111" s="32" t="s">
        <v>1178</v>
      </c>
      <c r="AP111" s="32" t="s">
        <v>332</v>
      </c>
      <c r="AQ111" s="32" t="s">
        <v>469</v>
      </c>
      <c r="AR111" s="32" t="s">
        <v>164</v>
      </c>
      <c r="AS111" s="32" t="s">
        <v>469</v>
      </c>
      <c r="AT111" s="114">
        <f>VLOOKUP(A111,'2018 Yes Tab'!A110:AH415,34,FALSE)</f>
        <v>21.5</v>
      </c>
      <c r="AU111" s="45">
        <f t="shared" si="21"/>
        <v>0</v>
      </c>
      <c r="AV111" s="116">
        <f t="shared" si="22"/>
        <v>0</v>
      </c>
      <c r="AW111" s="32" t="s">
        <v>2867</v>
      </c>
      <c r="AX111" s="32" t="s">
        <v>233</v>
      </c>
      <c r="AY111" s="32" t="s">
        <v>157</v>
      </c>
      <c r="AZ111" s="32" t="s">
        <v>2971</v>
      </c>
      <c r="BA111" s="32" t="s">
        <v>157</v>
      </c>
      <c r="BB111" s="32" t="s">
        <v>157</v>
      </c>
      <c r="BC111" s="32" t="s">
        <v>2867</v>
      </c>
      <c r="BD111" s="32" t="s">
        <v>259</v>
      </c>
      <c r="BE111" s="32" t="s">
        <v>157</v>
      </c>
      <c r="BF111" s="32" t="s">
        <v>157</v>
      </c>
      <c r="BG111" s="32" t="s">
        <v>157</v>
      </c>
      <c r="BH111" s="32" t="s">
        <v>157</v>
      </c>
      <c r="BI111" s="32" t="s">
        <v>469</v>
      </c>
      <c r="BJ111" s="32" t="s">
        <v>164</v>
      </c>
      <c r="BK111" s="32" t="s">
        <v>469</v>
      </c>
      <c r="BL111" s="114">
        <f>VLOOKUP(A111,'2018 Yes Tab'!A110:AW415,49,FALSE)</f>
        <v>21.5</v>
      </c>
      <c r="BM111" s="45">
        <f t="shared" si="23"/>
        <v>0</v>
      </c>
      <c r="BN111" s="116">
        <f t="shared" si="26"/>
        <v>0</v>
      </c>
      <c r="BO111" s="32" t="s">
        <v>2867</v>
      </c>
      <c r="BP111" s="32" t="s">
        <v>233</v>
      </c>
      <c r="BQ111" s="32" t="s">
        <v>157</v>
      </c>
      <c r="BR111" s="32" t="s">
        <v>2971</v>
      </c>
      <c r="BS111" s="32" t="s">
        <v>157</v>
      </c>
      <c r="BT111" s="32" t="s">
        <v>157</v>
      </c>
      <c r="BU111" s="32" t="s">
        <v>2867</v>
      </c>
      <c r="BV111" s="32" t="s">
        <v>259</v>
      </c>
      <c r="BW111" s="32" t="s">
        <v>157</v>
      </c>
      <c r="BX111" s="32" t="s">
        <v>157</v>
      </c>
      <c r="BY111" s="32" t="s">
        <v>157</v>
      </c>
      <c r="BZ111" s="32" t="s">
        <v>157</v>
      </c>
      <c r="CA111" s="33" t="s">
        <v>162</v>
      </c>
      <c r="CB111" s="33" t="s">
        <v>157</v>
      </c>
      <c r="CC111" s="117">
        <f>VLOOKUP(A111,'2018 Yes Tab'!A110:BK415,63,FALSE)</f>
        <v>0</v>
      </c>
      <c r="CD111" s="46"/>
      <c r="CE111" s="119"/>
      <c r="CF111" s="33" t="s">
        <v>157</v>
      </c>
      <c r="CG111" s="117">
        <f>VLOOKUP(A111,'2018 Yes Tab'!A110:BL415,64,FALSE)</f>
        <v>0</v>
      </c>
      <c r="CH111" s="46"/>
      <c r="CI111" s="119"/>
      <c r="CJ111" s="33" t="s">
        <v>157</v>
      </c>
      <c r="CK111" s="33" t="s">
        <v>157</v>
      </c>
      <c r="CL111" s="33" t="s">
        <v>157</v>
      </c>
      <c r="CM111" s="33" t="s">
        <v>157</v>
      </c>
      <c r="CN111" s="34" t="s">
        <v>162</v>
      </c>
      <c r="CO111" s="34" t="s">
        <v>157</v>
      </c>
      <c r="CP111" s="118">
        <f>VLOOKUP(A111,'2018 Yes Tab'!A110:BR415,70,FALSE)</f>
        <v>0</v>
      </c>
      <c r="CQ111" s="47"/>
      <c r="CR111" s="120"/>
      <c r="CS111" s="34" t="s">
        <v>162</v>
      </c>
      <c r="CT111" s="34" t="s">
        <v>157</v>
      </c>
      <c r="CU111" s="118">
        <f>VLOOKUP(A111,'2018 Yes Tab'!A110:BT415,72,FALSE)</f>
        <v>0</v>
      </c>
      <c r="CV111" s="47"/>
      <c r="CW111" s="120"/>
      <c r="CX111" s="35" t="s">
        <v>3266</v>
      </c>
      <c r="CY111" s="35" t="s">
        <v>3267</v>
      </c>
      <c r="CZ111" s="35" t="s">
        <v>157</v>
      </c>
    </row>
    <row r="112" spans="1:104" ht="45" x14ac:dyDescent="0.25">
      <c r="A112" s="30" t="s">
        <v>2251</v>
      </c>
      <c r="B112" s="43">
        <f>VLOOKUP(A112,'2018 Yes Tab'!A$2:B$307,2,FALSE)</f>
        <v>214</v>
      </c>
      <c r="C112" s="43"/>
      <c r="D112" s="30" t="s">
        <v>2252</v>
      </c>
      <c r="E112" s="30" t="s">
        <v>2253</v>
      </c>
      <c r="F112" s="51">
        <f>VLOOKUP(A112,Population!A225:C1168,2,FALSE)</f>
        <v>165</v>
      </c>
      <c r="G112" s="30" t="s">
        <v>164</v>
      </c>
      <c r="H112" s="31" t="s">
        <v>343</v>
      </c>
      <c r="I112" s="31" t="s">
        <v>164</v>
      </c>
      <c r="J112" s="31"/>
      <c r="K112" s="110"/>
      <c r="L112" s="44"/>
      <c r="M112" s="112"/>
      <c r="N112" s="110" t="str">
        <f>VLOOKUP(A112,'2018 Yes Tab'!A111:G416,7,FALSE)</f>
        <v>Other (please describe):</v>
      </c>
      <c r="O112" s="31" t="s">
        <v>167</v>
      </c>
      <c r="P112" s="31" t="s">
        <v>2255</v>
      </c>
      <c r="Q112" s="31" t="s">
        <v>157</v>
      </c>
      <c r="R112" s="31" t="s">
        <v>157</v>
      </c>
      <c r="S112" s="31" t="s">
        <v>157</v>
      </c>
      <c r="T112" s="31" t="s">
        <v>157</v>
      </c>
      <c r="U112" s="31" t="s">
        <v>157</v>
      </c>
      <c r="V112" s="31" t="s">
        <v>1674</v>
      </c>
      <c r="W112" s="31" t="s">
        <v>164</v>
      </c>
      <c r="X112" s="31" t="s">
        <v>2256</v>
      </c>
      <c r="Y112" s="110">
        <f>VLOOKUP(A112,'2018 Yes Tab'!A111:P416,16,FALSE)</f>
        <v>0</v>
      </c>
      <c r="Z112" s="44"/>
      <c r="AA112" s="112"/>
      <c r="AB112" s="31" t="s">
        <v>167</v>
      </c>
      <c r="AC112" s="31" t="s">
        <v>2257</v>
      </c>
      <c r="AD112" s="31" t="s">
        <v>157</v>
      </c>
      <c r="AE112" s="31" t="s">
        <v>157</v>
      </c>
      <c r="AF112" s="31" t="s">
        <v>157</v>
      </c>
      <c r="AG112" s="31" t="s">
        <v>157</v>
      </c>
      <c r="AH112" s="31" t="s">
        <v>157</v>
      </c>
      <c r="AI112" s="31" t="s">
        <v>157</v>
      </c>
      <c r="AJ112" s="31" t="s">
        <v>157</v>
      </c>
      <c r="AK112" s="31" t="s">
        <v>157</v>
      </c>
      <c r="AL112" s="31" t="s">
        <v>157</v>
      </c>
      <c r="AM112" s="31" t="s">
        <v>157</v>
      </c>
      <c r="AN112" s="31" t="s">
        <v>157</v>
      </c>
      <c r="AO112" s="32" t="s">
        <v>2258</v>
      </c>
      <c r="AP112" s="32" t="s">
        <v>211</v>
      </c>
      <c r="AQ112" s="32" t="s">
        <v>1361</v>
      </c>
      <c r="AR112" s="32" t="s">
        <v>164</v>
      </c>
      <c r="AS112" s="32" t="s">
        <v>1361</v>
      </c>
      <c r="AT112" s="114">
        <f>VLOOKUP(A112,'2018 Yes Tab'!A111:AH416,34,FALSE)</f>
        <v>40</v>
      </c>
      <c r="AU112" s="45">
        <f t="shared" si="21"/>
        <v>-1</v>
      </c>
      <c r="AV112" s="116">
        <f t="shared" si="22"/>
        <v>-2.4390243902439025E-2</v>
      </c>
      <c r="AW112" s="32" t="s">
        <v>176</v>
      </c>
      <c r="AX112" s="32" t="s">
        <v>167</v>
      </c>
      <c r="AY112" s="32" t="s">
        <v>2259</v>
      </c>
      <c r="AZ112" s="32" t="s">
        <v>157</v>
      </c>
      <c r="BA112" s="32" t="s">
        <v>157</v>
      </c>
      <c r="BB112" s="32" t="s">
        <v>157</v>
      </c>
      <c r="BC112" s="32" t="s">
        <v>157</v>
      </c>
      <c r="BD112" s="32" t="s">
        <v>247</v>
      </c>
      <c r="BE112" s="32" t="s">
        <v>157</v>
      </c>
      <c r="BF112" s="32" t="s">
        <v>2260</v>
      </c>
      <c r="BG112" s="32" t="s">
        <v>157</v>
      </c>
      <c r="BH112" s="32" t="s">
        <v>157</v>
      </c>
      <c r="BI112" s="32" t="s">
        <v>1361</v>
      </c>
      <c r="BJ112" s="32" t="s">
        <v>164</v>
      </c>
      <c r="BK112" s="32" t="s">
        <v>1361</v>
      </c>
      <c r="BL112" s="114">
        <f>VLOOKUP(A112,'2018 Yes Tab'!A111:AW416,49,FALSE)</f>
        <v>40</v>
      </c>
      <c r="BM112" s="45">
        <f t="shared" si="23"/>
        <v>-1</v>
      </c>
      <c r="BN112" s="116">
        <f t="shared" si="26"/>
        <v>-2.4390243902439025E-2</v>
      </c>
      <c r="BO112" s="32" t="s">
        <v>176</v>
      </c>
      <c r="BP112" s="32" t="s">
        <v>167</v>
      </c>
      <c r="BQ112" s="32" t="s">
        <v>1537</v>
      </c>
      <c r="BR112" s="32" t="s">
        <v>157</v>
      </c>
      <c r="BS112" s="32" t="s">
        <v>157</v>
      </c>
      <c r="BT112" s="32" t="s">
        <v>157</v>
      </c>
      <c r="BU112" s="32" t="s">
        <v>157</v>
      </c>
      <c r="BV112" s="32" t="s">
        <v>247</v>
      </c>
      <c r="BW112" s="32" t="s">
        <v>157</v>
      </c>
      <c r="BX112" s="32" t="s">
        <v>2261</v>
      </c>
      <c r="BY112" s="32" t="s">
        <v>157</v>
      </c>
      <c r="BZ112" s="32" t="s">
        <v>157</v>
      </c>
      <c r="CA112" s="33" t="s">
        <v>210</v>
      </c>
      <c r="CB112" s="33" t="s">
        <v>157</v>
      </c>
      <c r="CC112" s="117">
        <f>VLOOKUP(A112,'2018 Yes Tab'!A111:BK416,63,FALSE)</f>
        <v>0</v>
      </c>
      <c r="CD112" s="46"/>
      <c r="CE112" s="119"/>
      <c r="CF112" s="33" t="s">
        <v>157</v>
      </c>
      <c r="CG112" s="117">
        <f>VLOOKUP(A112,'2018 Yes Tab'!A111:BL416,64,FALSE)</f>
        <v>0</v>
      </c>
      <c r="CH112" s="46"/>
      <c r="CI112" s="119"/>
      <c r="CJ112" s="33" t="s">
        <v>157</v>
      </c>
      <c r="CK112" s="33" t="s">
        <v>157</v>
      </c>
      <c r="CL112" s="33" t="s">
        <v>157</v>
      </c>
      <c r="CM112" s="33" t="s">
        <v>157</v>
      </c>
      <c r="CN112" s="34" t="s">
        <v>162</v>
      </c>
      <c r="CO112" s="34" t="s">
        <v>157</v>
      </c>
      <c r="CP112" s="118">
        <f>VLOOKUP(A112,'2018 Yes Tab'!A111:BR416,70,FALSE)</f>
        <v>0</v>
      </c>
      <c r="CQ112" s="47"/>
      <c r="CR112" s="120"/>
      <c r="CS112" s="34" t="s">
        <v>164</v>
      </c>
      <c r="CT112" s="34" t="s">
        <v>190</v>
      </c>
      <c r="CU112" s="118">
        <f>VLOOKUP(A112,'2018 Yes Tab'!A111:BT416,72,FALSE)</f>
        <v>2</v>
      </c>
      <c r="CV112" s="47">
        <f t="shared" si="31"/>
        <v>0</v>
      </c>
      <c r="CW112" s="120">
        <f t="shared" si="32"/>
        <v>0</v>
      </c>
      <c r="CX112" s="35" t="s">
        <v>157</v>
      </c>
      <c r="CY112" s="35" t="s">
        <v>157</v>
      </c>
      <c r="CZ112" s="35" t="s">
        <v>157</v>
      </c>
    </row>
    <row r="113" spans="1:104" ht="45" x14ac:dyDescent="0.25">
      <c r="A113" s="30" t="s">
        <v>3481</v>
      </c>
      <c r="B113" s="43">
        <f>VLOOKUP(A113,'2018 Yes Tab'!A$2:B$307,2,FALSE)</f>
        <v>221</v>
      </c>
      <c r="C113" s="43"/>
      <c r="D113" s="30" t="s">
        <v>3482</v>
      </c>
      <c r="E113" s="30" t="s">
        <v>3483</v>
      </c>
      <c r="F113" s="51">
        <f>VLOOKUP(A113,Population!A227:C1170,2,FALSE)</f>
        <v>221</v>
      </c>
      <c r="G113" s="30" t="s">
        <v>164</v>
      </c>
      <c r="H113" s="31" t="s">
        <v>594</v>
      </c>
      <c r="I113" s="31" t="s">
        <v>164</v>
      </c>
      <c r="J113" s="31" t="s">
        <v>762</v>
      </c>
      <c r="K113" s="110">
        <f>VLOOKUP(A113,'2018 Yes Tab'!A112:F417,6,FALSE)</f>
        <v>16.3</v>
      </c>
      <c r="L113" s="44">
        <f t="shared" si="17"/>
        <v>-3.6999999999999993</v>
      </c>
      <c r="M113" s="112">
        <f t="shared" si="18"/>
        <v>-0.18499999999999997</v>
      </c>
      <c r="N113" s="110" t="str">
        <f>VLOOKUP(A113,'2018 Yes Tab'!A112:G417,7,FALSE)</f>
        <v>Gallons</v>
      </c>
      <c r="O113" s="31" t="s">
        <v>233</v>
      </c>
      <c r="P113" s="31" t="s">
        <v>157</v>
      </c>
      <c r="Q113" s="31" t="s">
        <v>273</v>
      </c>
      <c r="R113" s="31" t="s">
        <v>2864</v>
      </c>
      <c r="S113" s="31" t="s">
        <v>1431</v>
      </c>
      <c r="T113" s="31" t="s">
        <v>421</v>
      </c>
      <c r="U113" s="31" t="s">
        <v>157</v>
      </c>
      <c r="V113" s="31" t="s">
        <v>959</v>
      </c>
      <c r="W113" s="31" t="s">
        <v>164</v>
      </c>
      <c r="X113" s="31" t="s">
        <v>762</v>
      </c>
      <c r="Y113" s="110">
        <f>VLOOKUP(A113,'2018 Yes Tab'!A112:P417,16,FALSE)</f>
        <v>16.3</v>
      </c>
      <c r="Z113" s="44">
        <f t="shared" si="19"/>
        <v>-3.6999999999999993</v>
      </c>
      <c r="AA113" s="112">
        <f t="shared" si="20"/>
        <v>-0.18499999999999997</v>
      </c>
      <c r="AB113" s="31" t="s">
        <v>233</v>
      </c>
      <c r="AC113" s="31" t="s">
        <v>157</v>
      </c>
      <c r="AD113" s="31" t="s">
        <v>273</v>
      </c>
      <c r="AE113" s="31" t="s">
        <v>2864</v>
      </c>
      <c r="AF113" s="31" t="s">
        <v>3484</v>
      </c>
      <c r="AG113" s="31" t="s">
        <v>3485</v>
      </c>
      <c r="AH113" s="31" t="s">
        <v>157</v>
      </c>
      <c r="AI113" s="31" t="s">
        <v>259</v>
      </c>
      <c r="AJ113" s="31" t="s">
        <v>157</v>
      </c>
      <c r="AK113" s="31" t="s">
        <v>157</v>
      </c>
      <c r="AL113" s="31" t="s">
        <v>157</v>
      </c>
      <c r="AM113" s="31" t="s">
        <v>157</v>
      </c>
      <c r="AN113" s="31" t="s">
        <v>157</v>
      </c>
      <c r="AO113" s="32" t="s">
        <v>3486</v>
      </c>
      <c r="AP113" s="32" t="s">
        <v>662</v>
      </c>
      <c r="AQ113" s="32" t="s">
        <v>1243</v>
      </c>
      <c r="AR113" s="32" t="s">
        <v>164</v>
      </c>
      <c r="AS113" s="32" t="s">
        <v>762</v>
      </c>
      <c r="AT113" s="114">
        <f>VLOOKUP(A113,'2018 Yes Tab'!A112:AH417,34,FALSE)</f>
        <v>22.6</v>
      </c>
      <c r="AU113" s="45">
        <f t="shared" si="21"/>
        <v>2.6000000000000014</v>
      </c>
      <c r="AV113" s="116">
        <f t="shared" si="22"/>
        <v>0.13000000000000006</v>
      </c>
      <c r="AW113" s="32" t="s">
        <v>273</v>
      </c>
      <c r="AX113" s="32" t="s">
        <v>233</v>
      </c>
      <c r="AY113" s="32" t="s">
        <v>157</v>
      </c>
      <c r="AZ113" s="32" t="s">
        <v>3487</v>
      </c>
      <c r="BA113" s="32" t="s">
        <v>157</v>
      </c>
      <c r="BB113" s="32" t="s">
        <v>157</v>
      </c>
      <c r="BC113" s="32" t="s">
        <v>3488</v>
      </c>
      <c r="BD113" s="32" t="s">
        <v>247</v>
      </c>
      <c r="BE113" s="32" t="s">
        <v>157</v>
      </c>
      <c r="BF113" s="32" t="s">
        <v>3489</v>
      </c>
      <c r="BG113" s="32" t="s">
        <v>157</v>
      </c>
      <c r="BH113" s="32" t="s">
        <v>157</v>
      </c>
      <c r="BI113" s="32" t="s">
        <v>645</v>
      </c>
      <c r="BJ113" s="32" t="s">
        <v>164</v>
      </c>
      <c r="BK113" s="32" t="s">
        <v>762</v>
      </c>
      <c r="BL113" s="114">
        <f>VLOOKUP(A113,'2018 Yes Tab'!A112:AW417,49,FALSE)</f>
        <v>12.6</v>
      </c>
      <c r="BM113" s="45">
        <f t="shared" si="23"/>
        <v>-7.4</v>
      </c>
      <c r="BN113" s="116">
        <f t="shared" si="26"/>
        <v>-0.37</v>
      </c>
      <c r="BO113" s="32" t="s">
        <v>273</v>
      </c>
      <c r="BP113" s="32" t="s">
        <v>233</v>
      </c>
      <c r="BQ113" s="32" t="s">
        <v>157</v>
      </c>
      <c r="BR113" s="32" t="s">
        <v>3487</v>
      </c>
      <c r="BS113" s="32" t="s">
        <v>157</v>
      </c>
      <c r="BT113" s="32" t="s">
        <v>1461</v>
      </c>
      <c r="BU113" s="32" t="s">
        <v>157</v>
      </c>
      <c r="BV113" s="32" t="s">
        <v>247</v>
      </c>
      <c r="BW113" s="32" t="s">
        <v>157</v>
      </c>
      <c r="BX113" s="32" t="s">
        <v>3489</v>
      </c>
      <c r="BY113" s="32" t="s">
        <v>157</v>
      </c>
      <c r="BZ113" s="32" t="s">
        <v>157</v>
      </c>
      <c r="CA113" s="33" t="s">
        <v>162</v>
      </c>
      <c r="CB113" s="33" t="s">
        <v>157</v>
      </c>
      <c r="CC113" s="117">
        <f>VLOOKUP(A113,'2018 Yes Tab'!A112:BK417,63,FALSE)</f>
        <v>0</v>
      </c>
      <c r="CD113" s="46"/>
      <c r="CE113" s="119"/>
      <c r="CF113" s="33" t="s">
        <v>157</v>
      </c>
      <c r="CG113" s="117">
        <f>VLOOKUP(A113,'2018 Yes Tab'!A112:BL417,64,FALSE)</f>
        <v>0</v>
      </c>
      <c r="CH113" s="46"/>
      <c r="CI113" s="119"/>
      <c r="CJ113" s="33" t="s">
        <v>157</v>
      </c>
      <c r="CK113" s="33" t="s">
        <v>157</v>
      </c>
      <c r="CL113" s="33" t="s">
        <v>157</v>
      </c>
      <c r="CM113" s="33" t="s">
        <v>157</v>
      </c>
      <c r="CN113" s="34" t="s">
        <v>162</v>
      </c>
      <c r="CO113" s="34" t="s">
        <v>157</v>
      </c>
      <c r="CP113" s="118">
        <f>VLOOKUP(A113,'2018 Yes Tab'!A112:BR417,70,FALSE)</f>
        <v>0</v>
      </c>
      <c r="CQ113" s="47"/>
      <c r="CR113" s="120"/>
      <c r="CS113" s="34" t="s">
        <v>162</v>
      </c>
      <c r="CT113" s="34" t="s">
        <v>157</v>
      </c>
      <c r="CU113" s="118">
        <f>VLOOKUP(A113,'2018 Yes Tab'!A112:BT417,72,FALSE)</f>
        <v>0</v>
      </c>
      <c r="CV113" s="47"/>
      <c r="CW113" s="120"/>
      <c r="CX113" s="35" t="s">
        <v>3490</v>
      </c>
      <c r="CY113" s="35" t="s">
        <v>264</v>
      </c>
      <c r="CZ113" s="35" t="s">
        <v>157</v>
      </c>
    </row>
    <row r="114" spans="1:104" ht="75" x14ac:dyDescent="0.25">
      <c r="A114" s="30" t="s">
        <v>3801</v>
      </c>
      <c r="B114" s="43">
        <f>VLOOKUP(A114,'2018 Yes Tab'!A$2:B$307,2,FALSE)</f>
        <v>1124</v>
      </c>
      <c r="C114" s="43"/>
      <c r="D114" s="30" t="s">
        <v>3802</v>
      </c>
      <c r="E114" s="30" t="s">
        <v>3803</v>
      </c>
      <c r="F114" s="51">
        <f>VLOOKUP(A114,Population!A228:C1171,2,FALSE)</f>
        <v>1124</v>
      </c>
      <c r="G114" s="30" t="s">
        <v>164</v>
      </c>
      <c r="H114" s="31" t="s">
        <v>3804</v>
      </c>
      <c r="I114" s="31" t="s">
        <v>164</v>
      </c>
      <c r="J114" s="31" t="s">
        <v>3805</v>
      </c>
      <c r="K114" s="110">
        <f>VLOOKUP(A114,'2018 Yes Tab'!A113:F418,6,FALSE)</f>
        <v>38.9</v>
      </c>
      <c r="L114" s="44">
        <f t="shared" si="17"/>
        <v>-3.3000000000000043</v>
      </c>
      <c r="M114" s="112">
        <f t="shared" si="18"/>
        <v>-7.8199052132701521E-2</v>
      </c>
      <c r="N114" s="110" t="str">
        <f>VLOOKUP(A114,'2018 Yes Tab'!A113:G418,7,FALSE)</f>
        <v>Gallons</v>
      </c>
      <c r="O114" s="31" t="s">
        <v>233</v>
      </c>
      <c r="P114" s="31" t="s">
        <v>157</v>
      </c>
      <c r="Q114" s="31" t="s">
        <v>340</v>
      </c>
      <c r="R114" s="31" t="s">
        <v>3806</v>
      </c>
      <c r="S114" s="31" t="s">
        <v>3807</v>
      </c>
      <c r="T114" s="31" t="s">
        <v>3808</v>
      </c>
      <c r="U114" s="31" t="s">
        <v>157</v>
      </c>
      <c r="V114" s="31" t="s">
        <v>459</v>
      </c>
      <c r="W114" s="31" t="s">
        <v>164</v>
      </c>
      <c r="X114" s="31" t="s">
        <v>3805</v>
      </c>
      <c r="Y114" s="110">
        <f>VLOOKUP(A114,'2018 Yes Tab'!A113:P418,16,FALSE)</f>
        <v>0</v>
      </c>
      <c r="Z114" s="44"/>
      <c r="AA114" s="112"/>
      <c r="AB114" s="31" t="s">
        <v>233</v>
      </c>
      <c r="AC114" s="31" t="s">
        <v>157</v>
      </c>
      <c r="AD114" s="31" t="s">
        <v>340</v>
      </c>
      <c r="AE114" s="31" t="s">
        <v>3806</v>
      </c>
      <c r="AF114" s="31" t="s">
        <v>3809</v>
      </c>
      <c r="AG114" s="31" t="s">
        <v>3810</v>
      </c>
      <c r="AH114" s="31" t="s">
        <v>157</v>
      </c>
      <c r="AI114" s="31" t="s">
        <v>259</v>
      </c>
      <c r="AJ114" s="31" t="s">
        <v>157</v>
      </c>
      <c r="AK114" s="31" t="s">
        <v>157</v>
      </c>
      <c r="AL114" s="31" t="s">
        <v>157</v>
      </c>
      <c r="AM114" s="31" t="s">
        <v>157</v>
      </c>
      <c r="AN114" s="31" t="s">
        <v>3811</v>
      </c>
      <c r="AO114" s="32" t="s">
        <v>3812</v>
      </c>
      <c r="AP114" s="32" t="s">
        <v>462</v>
      </c>
      <c r="AQ114" s="32" t="s">
        <v>3813</v>
      </c>
      <c r="AR114" s="32" t="s">
        <v>164</v>
      </c>
      <c r="AS114" s="32" t="s">
        <v>3814</v>
      </c>
      <c r="AT114" s="114">
        <f>VLOOKUP(A114,'2018 Yes Tab'!A113:AH418,34,FALSE)</f>
        <v>14.52</v>
      </c>
      <c r="AU114" s="45">
        <f t="shared" si="21"/>
        <v>-3.5100000000000016</v>
      </c>
      <c r="AV114" s="116">
        <f t="shared" si="22"/>
        <v>-0.19467554076539109</v>
      </c>
      <c r="AW114" s="32" t="s">
        <v>340</v>
      </c>
      <c r="AX114" s="32" t="s">
        <v>233</v>
      </c>
      <c r="AY114" s="32" t="s">
        <v>157</v>
      </c>
      <c r="AZ114" s="32" t="s">
        <v>3815</v>
      </c>
      <c r="BA114" s="32" t="s">
        <v>186</v>
      </c>
      <c r="BB114" s="32" t="s">
        <v>3816</v>
      </c>
      <c r="BC114" s="32" t="s">
        <v>157</v>
      </c>
      <c r="BD114" s="32" t="s">
        <v>259</v>
      </c>
      <c r="BE114" s="32" t="s">
        <v>157</v>
      </c>
      <c r="BF114" s="32" t="s">
        <v>157</v>
      </c>
      <c r="BG114" s="32" t="s">
        <v>157</v>
      </c>
      <c r="BH114" s="32" t="s">
        <v>157</v>
      </c>
      <c r="BI114" s="32" t="s">
        <v>3813</v>
      </c>
      <c r="BJ114" s="32" t="s">
        <v>164</v>
      </c>
      <c r="BK114" s="32"/>
      <c r="BL114" s="114"/>
      <c r="BM114" s="45">
        <f t="shared" si="23"/>
        <v>0</v>
      </c>
      <c r="BN114" s="116"/>
      <c r="BO114" s="32" t="s">
        <v>340</v>
      </c>
      <c r="BP114" s="32" t="s">
        <v>233</v>
      </c>
      <c r="BQ114" s="32" t="s">
        <v>157</v>
      </c>
      <c r="BR114" s="32" t="s">
        <v>3815</v>
      </c>
      <c r="BS114" s="32" t="s">
        <v>186</v>
      </c>
      <c r="BT114" s="32" t="s">
        <v>3813</v>
      </c>
      <c r="BU114" s="32" t="s">
        <v>157</v>
      </c>
      <c r="BV114" s="32" t="s">
        <v>259</v>
      </c>
      <c r="BW114" s="32" t="s">
        <v>157</v>
      </c>
      <c r="BX114" s="32" t="s">
        <v>157</v>
      </c>
      <c r="BY114" s="32" t="s">
        <v>157</v>
      </c>
      <c r="BZ114" s="32" t="s">
        <v>157</v>
      </c>
      <c r="CA114" s="33" t="s">
        <v>164</v>
      </c>
      <c r="CB114" s="33" t="s">
        <v>3817</v>
      </c>
      <c r="CC114" s="117" t="str">
        <f>VLOOKUP(A114,'2018 Yes Tab'!A113:BK418,63,FALSE)</f>
        <v>$6.50 per ESU</v>
      </c>
      <c r="CD114" s="46"/>
      <c r="CE114" s="119"/>
      <c r="CF114" s="33" t="s">
        <v>3818</v>
      </c>
      <c r="CG114" s="117" t="str">
        <f>VLOOKUP(A114,'2018 Yes Tab'!A113:BL418,64,FALSE)</f>
        <v>$6.50 per ESU</v>
      </c>
      <c r="CH114" s="46"/>
      <c r="CI114" s="119"/>
      <c r="CJ114" s="33" t="s">
        <v>775</v>
      </c>
      <c r="CK114" s="33" t="s">
        <v>3819</v>
      </c>
      <c r="CL114" s="33" t="s">
        <v>157</v>
      </c>
      <c r="CM114" s="33" t="s">
        <v>3820</v>
      </c>
      <c r="CN114" s="34" t="s">
        <v>162</v>
      </c>
      <c r="CO114" s="34" t="s">
        <v>157</v>
      </c>
      <c r="CP114" s="118">
        <f>VLOOKUP(A114,'2018 Yes Tab'!A113:BR418,70,FALSE)</f>
        <v>0</v>
      </c>
      <c r="CQ114" s="47"/>
      <c r="CR114" s="120"/>
      <c r="CS114" s="34" t="s">
        <v>162</v>
      </c>
      <c r="CT114" s="34" t="s">
        <v>157</v>
      </c>
      <c r="CU114" s="118">
        <f>VLOOKUP(A114,'2018 Yes Tab'!A113:BT418,72,FALSE)</f>
        <v>0</v>
      </c>
      <c r="CV114" s="47"/>
      <c r="CW114" s="120"/>
      <c r="CX114" s="35" t="s">
        <v>3821</v>
      </c>
      <c r="CY114" s="35" t="s">
        <v>162</v>
      </c>
      <c r="CZ114" s="35" t="s">
        <v>157</v>
      </c>
    </row>
    <row r="115" spans="1:104" ht="30" x14ac:dyDescent="0.25">
      <c r="A115" s="30" t="s">
        <v>4181</v>
      </c>
      <c r="B115" s="43">
        <f>VLOOKUP(A115,'2018 Yes Tab'!A$2:B$307,2,FALSE)</f>
        <v>193</v>
      </c>
      <c r="C115" s="43"/>
      <c r="D115" s="30" t="s">
        <v>4182</v>
      </c>
      <c r="E115" s="30" t="s">
        <v>4183</v>
      </c>
      <c r="F115" s="51">
        <f>VLOOKUP(A115,Population!A229:C1172,2,FALSE)</f>
        <v>193</v>
      </c>
      <c r="G115" s="30" t="s">
        <v>164</v>
      </c>
      <c r="H115" s="31" t="s">
        <v>462</v>
      </c>
      <c r="I115" s="31" t="s">
        <v>164</v>
      </c>
      <c r="J115" s="31"/>
      <c r="K115" s="110"/>
      <c r="L115" s="44"/>
      <c r="M115" s="112"/>
      <c r="N115" s="110" t="str">
        <f>VLOOKUP(A115,'2018 Yes Tab'!A114:G419,7,FALSE)</f>
        <v>Gallons</v>
      </c>
      <c r="O115" s="31" t="s">
        <v>233</v>
      </c>
      <c r="P115" s="31" t="s">
        <v>157</v>
      </c>
      <c r="Q115" s="31" t="s">
        <v>273</v>
      </c>
      <c r="R115" s="31" t="s">
        <v>4184</v>
      </c>
      <c r="S115" s="31" t="s">
        <v>4185</v>
      </c>
      <c r="T115" s="31" t="s">
        <v>157</v>
      </c>
      <c r="U115" s="31" t="s">
        <v>4186</v>
      </c>
      <c r="V115" s="31" t="s">
        <v>169</v>
      </c>
      <c r="W115" s="31" t="s">
        <v>164</v>
      </c>
      <c r="X115" s="31" t="s">
        <v>1431</v>
      </c>
      <c r="Y115" s="110">
        <f>VLOOKUP(A115,'2018 Yes Tab'!A114:P419,16,FALSE)</f>
        <v>0</v>
      </c>
      <c r="Z115" s="44"/>
      <c r="AA115" s="112"/>
      <c r="AB115" s="31" t="s">
        <v>233</v>
      </c>
      <c r="AC115" s="31" t="s">
        <v>157</v>
      </c>
      <c r="AD115" s="31" t="s">
        <v>273</v>
      </c>
      <c r="AE115" s="31" t="s">
        <v>4184</v>
      </c>
      <c r="AF115" s="31" t="s">
        <v>157</v>
      </c>
      <c r="AG115" s="31" t="s">
        <v>157</v>
      </c>
      <c r="AH115" s="31" t="s">
        <v>4187</v>
      </c>
      <c r="AI115" s="31" t="s">
        <v>259</v>
      </c>
      <c r="AJ115" s="31" t="s">
        <v>157</v>
      </c>
      <c r="AK115" s="31" t="s">
        <v>157</v>
      </c>
      <c r="AL115" s="31" t="s">
        <v>157</v>
      </c>
      <c r="AM115" s="31" t="s">
        <v>157</v>
      </c>
      <c r="AN115" s="31" t="s">
        <v>372</v>
      </c>
      <c r="AO115" s="32" t="s">
        <v>4188</v>
      </c>
      <c r="AP115" s="32" t="s">
        <v>169</v>
      </c>
      <c r="AQ115" s="32" t="s">
        <v>1431</v>
      </c>
      <c r="AR115" s="32" t="s">
        <v>164</v>
      </c>
      <c r="AS115" s="32" t="s">
        <v>1431</v>
      </c>
      <c r="AT115" s="114">
        <f>VLOOKUP(A115,'2018 Yes Tab'!A114:AH419,34,FALSE)</f>
        <v>40</v>
      </c>
      <c r="AU115" s="45">
        <f t="shared" si="21"/>
        <v>0</v>
      </c>
      <c r="AV115" s="116">
        <f t="shared" si="22"/>
        <v>0</v>
      </c>
      <c r="AW115" s="32" t="s">
        <v>2867</v>
      </c>
      <c r="AX115" s="32" t="s">
        <v>167</v>
      </c>
      <c r="AY115" s="32" t="s">
        <v>4189</v>
      </c>
      <c r="AZ115" s="32" t="s">
        <v>250</v>
      </c>
      <c r="BA115" s="32" t="s">
        <v>157</v>
      </c>
      <c r="BB115" s="32" t="s">
        <v>157</v>
      </c>
      <c r="BC115" s="32" t="s">
        <v>4190</v>
      </c>
      <c r="BD115" s="32" t="s">
        <v>259</v>
      </c>
      <c r="BE115" s="32" t="s">
        <v>157</v>
      </c>
      <c r="BF115" s="32" t="s">
        <v>157</v>
      </c>
      <c r="BG115" s="32" t="s">
        <v>157</v>
      </c>
      <c r="BH115" s="32" t="s">
        <v>157</v>
      </c>
      <c r="BI115" s="32" t="s">
        <v>422</v>
      </c>
      <c r="BJ115" s="32" t="s">
        <v>164</v>
      </c>
      <c r="BK115" s="32" t="s">
        <v>422</v>
      </c>
      <c r="BL115" s="114">
        <f>VLOOKUP(A115,'2018 Yes Tab'!A114:AW419,49,FALSE)</f>
        <v>50</v>
      </c>
      <c r="BM115" s="45">
        <f t="shared" si="23"/>
        <v>0</v>
      </c>
      <c r="BN115" s="116">
        <f t="shared" si="26"/>
        <v>0</v>
      </c>
      <c r="BO115" s="32" t="s">
        <v>2867</v>
      </c>
      <c r="BP115" s="32" t="s">
        <v>167</v>
      </c>
      <c r="BQ115" s="32" t="s">
        <v>4191</v>
      </c>
      <c r="BR115" s="32" t="s">
        <v>250</v>
      </c>
      <c r="BS115" s="32" t="s">
        <v>157</v>
      </c>
      <c r="BT115" s="32" t="s">
        <v>157</v>
      </c>
      <c r="BU115" s="32" t="s">
        <v>4192</v>
      </c>
      <c r="BV115" s="32" t="s">
        <v>259</v>
      </c>
      <c r="BW115" s="32" t="s">
        <v>157</v>
      </c>
      <c r="BX115" s="32" t="s">
        <v>157</v>
      </c>
      <c r="BY115" s="32" t="s">
        <v>157</v>
      </c>
      <c r="BZ115" s="32" t="s">
        <v>157</v>
      </c>
      <c r="CA115" s="33" t="s">
        <v>162</v>
      </c>
      <c r="CB115" s="33" t="s">
        <v>157</v>
      </c>
      <c r="CC115" s="117">
        <f>VLOOKUP(A115,'2018 Yes Tab'!A114:BK419,63,FALSE)</f>
        <v>0</v>
      </c>
      <c r="CD115" s="46"/>
      <c r="CE115" s="119"/>
      <c r="CF115" s="33" t="s">
        <v>157</v>
      </c>
      <c r="CG115" s="117">
        <f>VLOOKUP(A115,'2018 Yes Tab'!A114:BL419,64,FALSE)</f>
        <v>0</v>
      </c>
      <c r="CH115" s="46"/>
      <c r="CI115" s="119"/>
      <c r="CJ115" s="33" t="s">
        <v>157</v>
      </c>
      <c r="CK115" s="33" t="s">
        <v>157</v>
      </c>
      <c r="CL115" s="33" t="s">
        <v>157</v>
      </c>
      <c r="CM115" s="33" t="s">
        <v>157</v>
      </c>
      <c r="CN115" s="34" t="s">
        <v>162</v>
      </c>
      <c r="CO115" s="34" t="s">
        <v>157</v>
      </c>
      <c r="CP115" s="118">
        <f>VLOOKUP(A115,'2018 Yes Tab'!A114:BR419,70,FALSE)</f>
        <v>0</v>
      </c>
      <c r="CQ115" s="47"/>
      <c r="CR115" s="120"/>
      <c r="CS115" s="34" t="s">
        <v>162</v>
      </c>
      <c r="CT115" s="34" t="s">
        <v>157</v>
      </c>
      <c r="CU115" s="118">
        <f>VLOOKUP(A115,'2018 Yes Tab'!A114:BT419,72,FALSE)</f>
        <v>0</v>
      </c>
      <c r="CV115" s="47"/>
      <c r="CW115" s="120"/>
      <c r="CX115" s="35" t="s">
        <v>4193</v>
      </c>
      <c r="CY115" s="35" t="s">
        <v>4194</v>
      </c>
      <c r="CZ115" s="35" t="s">
        <v>2191</v>
      </c>
    </row>
    <row r="116" spans="1:104" ht="30" x14ac:dyDescent="0.25">
      <c r="A116" s="30" t="s">
        <v>5954</v>
      </c>
      <c r="B116" s="43">
        <f>VLOOKUP(A116,'2018 Yes Tab'!A$2:B$307,2,FALSE)</f>
        <v>1056</v>
      </c>
      <c r="C116" s="43"/>
      <c r="D116" s="30" t="s">
        <v>5962</v>
      </c>
      <c r="E116" s="30" t="s">
        <v>313</v>
      </c>
      <c r="F116" s="51">
        <f>VLOOKUP(A116,Population!A230:C1173,2,FALSE)</f>
        <v>1056</v>
      </c>
      <c r="G116" s="30" t="s">
        <v>164</v>
      </c>
      <c r="H116" s="31" t="s">
        <v>314</v>
      </c>
      <c r="I116" s="31" t="s">
        <v>164</v>
      </c>
      <c r="J116" s="31" t="s">
        <v>315</v>
      </c>
      <c r="K116" s="110">
        <f>VLOOKUP(A116,'2018 Yes Tab'!A115:F420,6,FALSE)</f>
        <v>16.8</v>
      </c>
      <c r="L116" s="44">
        <f t="shared" si="17"/>
        <v>-3.3599999999999994</v>
      </c>
      <c r="M116" s="112">
        <f t="shared" si="18"/>
        <v>-0.16666666666666663</v>
      </c>
      <c r="N116" s="110" t="str">
        <f>VLOOKUP(A116,'2018 Yes Tab'!A115:G420,7,FALSE)</f>
        <v>Gallons</v>
      </c>
      <c r="O116" s="31" t="s">
        <v>233</v>
      </c>
      <c r="P116" s="31" t="s">
        <v>157</v>
      </c>
      <c r="Q116" s="31" t="s">
        <v>316</v>
      </c>
      <c r="R116" s="31" t="s">
        <v>317</v>
      </c>
      <c r="S116" s="31" t="s">
        <v>318</v>
      </c>
      <c r="T116" s="31" t="s">
        <v>319</v>
      </c>
      <c r="U116" s="31" t="s">
        <v>157</v>
      </c>
      <c r="V116" s="31" t="s">
        <v>320</v>
      </c>
      <c r="W116" s="31" t="s">
        <v>164</v>
      </c>
      <c r="X116" s="31" t="s">
        <v>315</v>
      </c>
      <c r="Y116" s="110">
        <f>VLOOKUP(A116,'2018 Yes Tab'!A115:P420,16,FALSE)</f>
        <v>16.8</v>
      </c>
      <c r="Z116" s="44">
        <f t="shared" si="19"/>
        <v>-3.3599999999999994</v>
      </c>
      <c r="AA116" s="112">
        <f t="shared" si="20"/>
        <v>-0.16666666666666663</v>
      </c>
      <c r="AB116" s="31" t="s">
        <v>233</v>
      </c>
      <c r="AC116" s="31" t="s">
        <v>157</v>
      </c>
      <c r="AD116" s="31" t="s">
        <v>297</v>
      </c>
      <c r="AE116" s="31" t="s">
        <v>321</v>
      </c>
      <c r="AF116" s="31" t="s">
        <v>322</v>
      </c>
      <c r="AG116" s="31" t="s">
        <v>264</v>
      </c>
      <c r="AH116" s="31" t="s">
        <v>157</v>
      </c>
      <c r="AI116" s="31" t="s">
        <v>323</v>
      </c>
      <c r="AJ116" s="31" t="s">
        <v>157</v>
      </c>
      <c r="AK116" s="31" t="s">
        <v>157</v>
      </c>
      <c r="AL116" s="31" t="s">
        <v>157</v>
      </c>
      <c r="AM116" s="31" t="s">
        <v>324</v>
      </c>
      <c r="AN116" s="31" t="s">
        <v>325</v>
      </c>
      <c r="AO116" s="32" t="s">
        <v>326</v>
      </c>
      <c r="AP116" s="32" t="s">
        <v>327</v>
      </c>
      <c r="AQ116" s="32" t="s">
        <v>328</v>
      </c>
      <c r="AR116" s="32" t="s">
        <v>164</v>
      </c>
      <c r="AS116" s="32" t="s">
        <v>329</v>
      </c>
      <c r="AT116" s="114">
        <f>VLOOKUP(A116,'2018 Yes Tab'!A115:AH420,34,FALSE)</f>
        <v>12</v>
      </c>
      <c r="AU116" s="45">
        <f t="shared" si="21"/>
        <v>0</v>
      </c>
      <c r="AV116" s="116">
        <f t="shared" si="22"/>
        <v>0</v>
      </c>
      <c r="AW116" s="32" t="s">
        <v>297</v>
      </c>
      <c r="AX116" s="32" t="s">
        <v>233</v>
      </c>
      <c r="AY116" s="32" t="s">
        <v>157</v>
      </c>
      <c r="AZ116" s="32" t="s">
        <v>330</v>
      </c>
      <c r="BA116" s="32" t="s">
        <v>157</v>
      </c>
      <c r="BB116" s="32" t="s">
        <v>157</v>
      </c>
      <c r="BC116" s="32" t="s">
        <v>157</v>
      </c>
      <c r="BD116" s="32" t="s">
        <v>259</v>
      </c>
      <c r="BE116" s="32" t="s">
        <v>157</v>
      </c>
      <c r="BF116" s="32" t="s">
        <v>157</v>
      </c>
      <c r="BG116" s="32" t="s">
        <v>157</v>
      </c>
      <c r="BH116" s="32" t="s">
        <v>157</v>
      </c>
      <c r="BI116" s="32" t="s">
        <v>331</v>
      </c>
      <c r="BJ116" s="32" t="s">
        <v>164</v>
      </c>
      <c r="BK116" s="32" t="s">
        <v>332</v>
      </c>
      <c r="BL116" s="114">
        <f>VLOOKUP(A116,'2018 Yes Tab'!A115:AW420,49,FALSE)</f>
        <v>12</v>
      </c>
      <c r="BM116" s="45">
        <f t="shared" si="23"/>
        <v>0</v>
      </c>
      <c r="BN116" s="116">
        <f t="shared" si="26"/>
        <v>0</v>
      </c>
      <c r="BO116" s="32" t="s">
        <v>297</v>
      </c>
      <c r="BP116" s="32" t="s">
        <v>233</v>
      </c>
      <c r="BQ116" s="32" t="s">
        <v>157</v>
      </c>
      <c r="BR116" s="32" t="s">
        <v>333</v>
      </c>
      <c r="BS116" s="32" t="s">
        <v>157</v>
      </c>
      <c r="BT116" s="32" t="s">
        <v>157</v>
      </c>
      <c r="BU116" s="32" t="s">
        <v>157</v>
      </c>
      <c r="BV116" s="32" t="s">
        <v>259</v>
      </c>
      <c r="BW116" s="32" t="s">
        <v>157</v>
      </c>
      <c r="BX116" s="32" t="s">
        <v>157</v>
      </c>
      <c r="BY116" s="32" t="s">
        <v>157</v>
      </c>
      <c r="BZ116" s="32" t="s">
        <v>157</v>
      </c>
      <c r="CA116" s="33" t="s">
        <v>162</v>
      </c>
      <c r="CB116" s="33" t="s">
        <v>157</v>
      </c>
      <c r="CC116" s="117">
        <f>VLOOKUP(A116,'2018 Yes Tab'!A115:BK420,63,FALSE)</f>
        <v>0</v>
      </c>
      <c r="CD116" s="46"/>
      <c r="CE116" s="119"/>
      <c r="CF116" s="33" t="s">
        <v>157</v>
      </c>
      <c r="CG116" s="117">
        <f>VLOOKUP(A116,'2018 Yes Tab'!A115:BL420,64,FALSE)</f>
        <v>0</v>
      </c>
      <c r="CH116" s="46"/>
      <c r="CI116" s="119"/>
      <c r="CJ116" s="33" t="s">
        <v>157</v>
      </c>
      <c r="CK116" s="33" t="s">
        <v>157</v>
      </c>
      <c r="CL116" s="33" t="s">
        <v>157</v>
      </c>
      <c r="CM116" s="33" t="s">
        <v>157</v>
      </c>
      <c r="CN116" s="34" t="s">
        <v>162</v>
      </c>
      <c r="CO116" s="34" t="s">
        <v>157</v>
      </c>
      <c r="CP116" s="118">
        <f>VLOOKUP(A116,'2018 Yes Tab'!A115:BR420,70,FALSE)</f>
        <v>0</v>
      </c>
      <c r="CQ116" s="47"/>
      <c r="CR116" s="120"/>
      <c r="CS116" s="34" t="s">
        <v>164</v>
      </c>
      <c r="CT116" s="34"/>
      <c r="CU116" s="118"/>
      <c r="CV116" s="47"/>
      <c r="CW116" s="120"/>
      <c r="CX116" s="35" t="s">
        <v>162</v>
      </c>
      <c r="CY116" s="35" t="s">
        <v>162</v>
      </c>
      <c r="CZ116" s="35" t="s">
        <v>157</v>
      </c>
    </row>
    <row r="117" spans="1:104" ht="30" x14ac:dyDescent="0.25">
      <c r="A117" s="30" t="s">
        <v>4766</v>
      </c>
      <c r="B117" s="43">
        <f>VLOOKUP(A117,'2018 Yes Tab'!A$2:B$307,2,FALSE)</f>
        <v>366</v>
      </c>
      <c r="C117" s="43"/>
      <c r="D117" s="30" t="s">
        <v>4767</v>
      </c>
      <c r="E117" s="30" t="s">
        <v>4768</v>
      </c>
      <c r="F117" s="51">
        <f>VLOOKUP(A117,Population!A232:C1175,2,FALSE)</f>
        <v>366</v>
      </c>
      <c r="G117" s="30" t="s">
        <v>164</v>
      </c>
      <c r="H117" s="31" t="s">
        <v>2716</v>
      </c>
      <c r="I117" s="31" t="s">
        <v>164</v>
      </c>
      <c r="J117" s="31" t="s">
        <v>1083</v>
      </c>
      <c r="K117" s="110">
        <f>VLOOKUP(A117,'2018 Yes Tab'!A116:F421,6,FALSE)</f>
        <v>13.5</v>
      </c>
      <c r="L117" s="44">
        <f t="shared" si="17"/>
        <v>0</v>
      </c>
      <c r="M117" s="112">
        <f t="shared" si="18"/>
        <v>0</v>
      </c>
      <c r="N117" s="110" t="str">
        <f>VLOOKUP(A117,'2018 Yes Tab'!A116:G421,7,FALSE)</f>
        <v>Gallons</v>
      </c>
      <c r="O117" s="31" t="s">
        <v>233</v>
      </c>
      <c r="P117" s="31" t="s">
        <v>157</v>
      </c>
      <c r="Q117" s="31" t="s">
        <v>340</v>
      </c>
      <c r="R117" s="31" t="s">
        <v>812</v>
      </c>
      <c r="S117" s="31" t="s">
        <v>804</v>
      </c>
      <c r="T117" s="31" t="s">
        <v>595</v>
      </c>
      <c r="U117" s="31" t="s">
        <v>157</v>
      </c>
      <c r="V117" s="31" t="s">
        <v>157</v>
      </c>
      <c r="W117" s="31" t="s">
        <v>162</v>
      </c>
      <c r="X117" s="31" t="s">
        <v>157</v>
      </c>
      <c r="Y117" s="110">
        <f>VLOOKUP(A117,'2018 Yes Tab'!A116:P421,16,FALSE)</f>
        <v>13.5</v>
      </c>
      <c r="Z117" s="44"/>
      <c r="AA117" s="112"/>
      <c r="AB117" s="31" t="s">
        <v>157</v>
      </c>
      <c r="AC117" s="31" t="s">
        <v>157</v>
      </c>
      <c r="AD117" s="31" t="s">
        <v>157</v>
      </c>
      <c r="AE117" s="31" t="s">
        <v>157</v>
      </c>
      <c r="AF117" s="31" t="s">
        <v>157</v>
      </c>
      <c r="AG117" s="31" t="s">
        <v>157</v>
      </c>
      <c r="AH117" s="31" t="s">
        <v>157</v>
      </c>
      <c r="AI117" s="31" t="s">
        <v>157</v>
      </c>
      <c r="AJ117" s="31" t="s">
        <v>157</v>
      </c>
      <c r="AK117" s="31" t="s">
        <v>157</v>
      </c>
      <c r="AL117" s="31" t="s">
        <v>157</v>
      </c>
      <c r="AM117" s="31" t="s">
        <v>157</v>
      </c>
      <c r="AN117" s="31" t="s">
        <v>157</v>
      </c>
      <c r="AO117" s="32" t="s">
        <v>2716</v>
      </c>
      <c r="AP117" s="32" t="s">
        <v>157</v>
      </c>
      <c r="AQ117" s="32" t="s">
        <v>469</v>
      </c>
      <c r="AR117" s="32" t="s">
        <v>164</v>
      </c>
      <c r="AS117" s="32" t="s">
        <v>660</v>
      </c>
      <c r="AT117" s="114">
        <f>VLOOKUP(A117,'2018 Yes Tab'!A116:AH421,34,FALSE)</f>
        <v>16</v>
      </c>
      <c r="AU117" s="45">
        <f t="shared" si="21"/>
        <v>-0.5</v>
      </c>
      <c r="AV117" s="116">
        <f t="shared" si="22"/>
        <v>-3.0303030303030304E-2</v>
      </c>
      <c r="AW117" s="32" t="s">
        <v>340</v>
      </c>
      <c r="AX117" s="32" t="s">
        <v>233</v>
      </c>
      <c r="AY117" s="32" t="s">
        <v>157</v>
      </c>
      <c r="AZ117" s="32" t="s">
        <v>812</v>
      </c>
      <c r="BA117" s="32" t="s">
        <v>186</v>
      </c>
      <c r="BB117" s="32" t="s">
        <v>812</v>
      </c>
      <c r="BC117" s="32" t="s">
        <v>157</v>
      </c>
      <c r="BD117" s="32" t="s">
        <v>259</v>
      </c>
      <c r="BE117" s="32" t="s">
        <v>157</v>
      </c>
      <c r="BF117" s="32" t="s">
        <v>157</v>
      </c>
      <c r="BG117" s="32" t="s">
        <v>157</v>
      </c>
      <c r="BH117" s="32" t="s">
        <v>157</v>
      </c>
      <c r="BI117" s="32" t="s">
        <v>157</v>
      </c>
      <c r="BJ117" s="32" t="s">
        <v>162</v>
      </c>
      <c r="BK117" s="32"/>
      <c r="BL117" s="114"/>
      <c r="BM117" s="45">
        <f t="shared" si="23"/>
        <v>0</v>
      </c>
      <c r="BN117" s="116"/>
      <c r="BO117" s="32" t="s">
        <v>157</v>
      </c>
      <c r="BP117" s="32" t="s">
        <v>157</v>
      </c>
      <c r="BQ117" s="32" t="s">
        <v>157</v>
      </c>
      <c r="BR117" s="32" t="s">
        <v>157</v>
      </c>
      <c r="BS117" s="32" t="s">
        <v>157</v>
      </c>
      <c r="BT117" s="32" t="s">
        <v>157</v>
      </c>
      <c r="BU117" s="32" t="s">
        <v>157</v>
      </c>
      <c r="BV117" s="32" t="s">
        <v>157</v>
      </c>
      <c r="BW117" s="32" t="s">
        <v>157</v>
      </c>
      <c r="BX117" s="32" t="s">
        <v>157</v>
      </c>
      <c r="BY117" s="32" t="s">
        <v>157</v>
      </c>
      <c r="BZ117" s="32" t="s">
        <v>157</v>
      </c>
      <c r="CA117" s="33" t="s">
        <v>162</v>
      </c>
      <c r="CB117" s="33" t="s">
        <v>157</v>
      </c>
      <c r="CC117" s="117">
        <f>VLOOKUP(A117,'2018 Yes Tab'!A116:BK421,63,FALSE)</f>
        <v>0</v>
      </c>
      <c r="CD117" s="46"/>
      <c r="CE117" s="119"/>
      <c r="CF117" s="33" t="s">
        <v>157</v>
      </c>
      <c r="CG117" s="117">
        <f>VLOOKUP(A117,'2018 Yes Tab'!A116:BL421,64,FALSE)</f>
        <v>0</v>
      </c>
      <c r="CH117" s="46"/>
      <c r="CI117" s="119"/>
      <c r="CJ117" s="33" t="s">
        <v>157</v>
      </c>
      <c r="CK117" s="33" t="s">
        <v>157</v>
      </c>
      <c r="CL117" s="33" t="s">
        <v>157</v>
      </c>
      <c r="CM117" s="33" t="s">
        <v>157</v>
      </c>
      <c r="CN117" s="34" t="s">
        <v>162</v>
      </c>
      <c r="CO117" s="34" t="s">
        <v>157</v>
      </c>
      <c r="CP117" s="118">
        <f>VLOOKUP(A117,'2018 Yes Tab'!A116:BR421,70,FALSE)</f>
        <v>0</v>
      </c>
      <c r="CQ117" s="47"/>
      <c r="CR117" s="120"/>
      <c r="CS117" s="34" t="s">
        <v>164</v>
      </c>
      <c r="CT117" s="34" t="s">
        <v>3939</v>
      </c>
      <c r="CU117" s="118">
        <f>VLOOKUP(A117,'2018 Yes Tab'!A116:BT421,72,FALSE)</f>
        <v>4</v>
      </c>
      <c r="CV117" s="47">
        <f t="shared" si="31"/>
        <v>-0.20000000000000018</v>
      </c>
      <c r="CW117" s="120">
        <f t="shared" si="32"/>
        <v>-4.7619047619047658E-2</v>
      </c>
      <c r="CX117" s="35" t="s">
        <v>4769</v>
      </c>
      <c r="CY117" s="35" t="s">
        <v>381</v>
      </c>
      <c r="CZ117" s="35" t="s">
        <v>157</v>
      </c>
    </row>
    <row r="118" spans="1:104" x14ac:dyDescent="0.25">
      <c r="A118" s="30" t="s">
        <v>3571</v>
      </c>
      <c r="B118" s="43">
        <f>VLOOKUP(A118,'2018 Yes Tab'!A$2:B$307,2,FALSE)</f>
        <v>173</v>
      </c>
      <c r="C118" s="43"/>
      <c r="D118" s="30" t="s">
        <v>3572</v>
      </c>
      <c r="E118" s="30" t="s">
        <v>3573</v>
      </c>
      <c r="F118" s="51">
        <f>VLOOKUP(A118,Population!A233:C1176,2,FALSE)</f>
        <v>173</v>
      </c>
      <c r="G118" s="30" t="s">
        <v>164</v>
      </c>
      <c r="H118" s="31" t="s">
        <v>1676</v>
      </c>
      <c r="I118" s="31" t="s">
        <v>164</v>
      </c>
      <c r="J118" s="31" t="s">
        <v>2318</v>
      </c>
      <c r="K118" s="110">
        <f>VLOOKUP(A118,'2018 Yes Tab'!A117:F422,6,FALSE)</f>
        <v>20.5</v>
      </c>
      <c r="L118" s="44">
        <f t="shared" si="17"/>
        <v>-3.5</v>
      </c>
      <c r="M118" s="112">
        <f t="shared" si="18"/>
        <v>-0.14583333333333334</v>
      </c>
      <c r="N118" s="110" t="str">
        <f>VLOOKUP(A118,'2018 Yes Tab'!A117:G422,7,FALSE)</f>
        <v>Gallons</v>
      </c>
      <c r="O118" s="31" t="s">
        <v>233</v>
      </c>
      <c r="P118" s="31" t="s">
        <v>157</v>
      </c>
      <c r="Q118" s="31" t="s">
        <v>524</v>
      </c>
      <c r="R118" s="31" t="s">
        <v>157</v>
      </c>
      <c r="S118" s="31" t="s">
        <v>3574</v>
      </c>
      <c r="T118" s="31" t="s">
        <v>468</v>
      </c>
      <c r="U118" s="31" t="s">
        <v>157</v>
      </c>
      <c r="V118" s="31" t="s">
        <v>340</v>
      </c>
      <c r="W118" s="31" t="s">
        <v>162</v>
      </c>
      <c r="X118" s="31" t="s">
        <v>157</v>
      </c>
      <c r="Y118" s="110">
        <f>VLOOKUP(A118,'2018 Yes Tab'!A117:P422,16,FALSE)</f>
        <v>20.5</v>
      </c>
      <c r="Z118" s="44"/>
      <c r="AA118" s="112"/>
      <c r="AB118" s="31" t="s">
        <v>157</v>
      </c>
      <c r="AC118" s="31" t="s">
        <v>157</v>
      </c>
      <c r="AD118" s="31" t="s">
        <v>157</v>
      </c>
      <c r="AE118" s="31" t="s">
        <v>157</v>
      </c>
      <c r="AF118" s="31" t="s">
        <v>157</v>
      </c>
      <c r="AG118" s="31" t="s">
        <v>157</v>
      </c>
      <c r="AH118" s="31" t="s">
        <v>157</v>
      </c>
      <c r="AI118" s="31" t="s">
        <v>259</v>
      </c>
      <c r="AJ118" s="31" t="s">
        <v>157</v>
      </c>
      <c r="AK118" s="31" t="s">
        <v>157</v>
      </c>
      <c r="AL118" s="31" t="s">
        <v>157</v>
      </c>
      <c r="AM118" s="31" t="s">
        <v>157</v>
      </c>
      <c r="AN118" s="31" t="s">
        <v>157</v>
      </c>
      <c r="AO118" s="32" t="s">
        <v>1676</v>
      </c>
      <c r="AP118" s="32" t="s">
        <v>157</v>
      </c>
      <c r="AQ118" s="32" t="s">
        <v>1244</v>
      </c>
      <c r="AR118" s="32" t="s">
        <v>164</v>
      </c>
      <c r="AS118" s="32" t="s">
        <v>1244</v>
      </c>
      <c r="AT118" s="114">
        <f>VLOOKUP(A118,'2018 Yes Tab'!A117:AH422,34,FALSE)</f>
        <v>15.75</v>
      </c>
      <c r="AU118" s="45">
        <f t="shared" si="21"/>
        <v>-3.5</v>
      </c>
      <c r="AV118" s="116">
        <f t="shared" si="22"/>
        <v>-0.18181818181818182</v>
      </c>
      <c r="AW118" s="32" t="s">
        <v>524</v>
      </c>
      <c r="AX118" s="32" t="s">
        <v>233</v>
      </c>
      <c r="AY118" s="32" t="s">
        <v>157</v>
      </c>
      <c r="AZ118" s="32" t="s">
        <v>157</v>
      </c>
      <c r="BA118" s="32" t="s">
        <v>157</v>
      </c>
      <c r="BB118" s="32" t="s">
        <v>157</v>
      </c>
      <c r="BC118" s="32" t="s">
        <v>157</v>
      </c>
      <c r="BD118" s="32" t="s">
        <v>259</v>
      </c>
      <c r="BE118" s="32" t="s">
        <v>157</v>
      </c>
      <c r="BF118" s="32" t="s">
        <v>157</v>
      </c>
      <c r="BG118" s="32" t="s">
        <v>157</v>
      </c>
      <c r="BH118" s="32" t="s">
        <v>157</v>
      </c>
      <c r="BI118" s="32" t="s">
        <v>157</v>
      </c>
      <c r="BJ118" s="32" t="s">
        <v>162</v>
      </c>
      <c r="BK118" s="32"/>
      <c r="BL118" s="114"/>
      <c r="BM118" s="45">
        <f t="shared" si="23"/>
        <v>0</v>
      </c>
      <c r="BN118" s="116"/>
      <c r="BO118" s="32" t="s">
        <v>157</v>
      </c>
      <c r="BP118" s="32" t="s">
        <v>157</v>
      </c>
      <c r="BQ118" s="32" t="s">
        <v>157</v>
      </c>
      <c r="BR118" s="32" t="s">
        <v>157</v>
      </c>
      <c r="BS118" s="32" t="s">
        <v>157</v>
      </c>
      <c r="BT118" s="32" t="s">
        <v>157</v>
      </c>
      <c r="BU118" s="32" t="s">
        <v>157</v>
      </c>
      <c r="BV118" s="32" t="s">
        <v>157</v>
      </c>
      <c r="BW118" s="32" t="s">
        <v>157</v>
      </c>
      <c r="BX118" s="32" t="s">
        <v>157</v>
      </c>
      <c r="BY118" s="32" t="s">
        <v>157</v>
      </c>
      <c r="BZ118" s="32" t="s">
        <v>157</v>
      </c>
      <c r="CA118" s="33" t="s">
        <v>162</v>
      </c>
      <c r="CB118" s="33" t="s">
        <v>157</v>
      </c>
      <c r="CC118" s="117">
        <f>VLOOKUP(A118,'2018 Yes Tab'!A117:BK422,63,FALSE)</f>
        <v>0</v>
      </c>
      <c r="CD118" s="46"/>
      <c r="CE118" s="119"/>
      <c r="CF118" s="33" t="s">
        <v>157</v>
      </c>
      <c r="CG118" s="117">
        <f>VLOOKUP(A118,'2018 Yes Tab'!A117:BL422,64,FALSE)</f>
        <v>0</v>
      </c>
      <c r="CH118" s="46"/>
      <c r="CI118" s="119"/>
      <c r="CJ118" s="33" t="s">
        <v>157</v>
      </c>
      <c r="CK118" s="33" t="s">
        <v>157</v>
      </c>
      <c r="CL118" s="33" t="s">
        <v>157</v>
      </c>
      <c r="CM118" s="33" t="s">
        <v>157</v>
      </c>
      <c r="CN118" s="34" t="s">
        <v>162</v>
      </c>
      <c r="CO118" s="34" t="s">
        <v>157</v>
      </c>
      <c r="CP118" s="118">
        <f>VLOOKUP(A118,'2018 Yes Tab'!A117:BR422,70,FALSE)</f>
        <v>0</v>
      </c>
      <c r="CQ118" s="47"/>
      <c r="CR118" s="120"/>
      <c r="CS118" s="34" t="s">
        <v>162</v>
      </c>
      <c r="CT118" s="34" t="s">
        <v>157</v>
      </c>
      <c r="CU118" s="118">
        <f>VLOOKUP(A118,'2018 Yes Tab'!A117:BT422,72,FALSE)</f>
        <v>0</v>
      </c>
      <c r="CV118" s="47"/>
      <c r="CW118" s="120"/>
      <c r="CX118" s="35" t="s">
        <v>3575</v>
      </c>
      <c r="CY118" s="35" t="s">
        <v>580</v>
      </c>
      <c r="CZ118" s="35" t="s">
        <v>157</v>
      </c>
    </row>
    <row r="119" spans="1:104" ht="30" x14ac:dyDescent="0.25">
      <c r="A119" s="30" t="s">
        <v>4097</v>
      </c>
      <c r="B119" s="43">
        <f>VLOOKUP(A119,'2018 Yes Tab'!A$2:B$307,2,FALSE)</f>
        <v>3418</v>
      </c>
      <c r="C119" s="43"/>
      <c r="D119" s="30" t="s">
        <v>4098</v>
      </c>
      <c r="E119" s="30" t="s">
        <v>4099</v>
      </c>
      <c r="F119" s="51">
        <f>VLOOKUP(A119,Population!A235:C1178,2,FALSE)</f>
        <v>3418</v>
      </c>
      <c r="G119" s="30" t="s">
        <v>164</v>
      </c>
      <c r="H119" s="31" t="s">
        <v>4100</v>
      </c>
      <c r="I119" s="31" t="s">
        <v>164</v>
      </c>
      <c r="J119" s="31" t="s">
        <v>4101</v>
      </c>
      <c r="K119" s="110">
        <f>VLOOKUP(A119,'2018 Yes Tab'!A118:F423,6,FALSE)</f>
        <v>12.51</v>
      </c>
      <c r="L119" s="44">
        <f t="shared" si="17"/>
        <v>3.7099999999999991</v>
      </c>
      <c r="M119" s="112">
        <f t="shared" si="18"/>
        <v>0.42159090909090896</v>
      </c>
      <c r="N119" s="110" t="str">
        <f>VLOOKUP(A119,'2018 Yes Tab'!A118:G423,7,FALSE)</f>
        <v>Gallons</v>
      </c>
      <c r="O119" s="31" t="s">
        <v>233</v>
      </c>
      <c r="P119" s="31" t="s">
        <v>157</v>
      </c>
      <c r="Q119" s="31" t="s">
        <v>340</v>
      </c>
      <c r="R119" s="31" t="s">
        <v>3235</v>
      </c>
      <c r="S119" s="31" t="s">
        <v>4102</v>
      </c>
      <c r="T119" s="31" t="s">
        <v>4103</v>
      </c>
      <c r="U119" s="31" t="s">
        <v>157</v>
      </c>
      <c r="V119" s="31" t="s">
        <v>186</v>
      </c>
      <c r="W119" s="31" t="s">
        <v>164</v>
      </c>
      <c r="X119" s="31" t="s">
        <v>4101</v>
      </c>
      <c r="Y119" s="110">
        <f>VLOOKUP(A119,'2018 Yes Tab'!A118:P423,16,FALSE)</f>
        <v>12.51</v>
      </c>
      <c r="Z119" s="44">
        <f t="shared" si="19"/>
        <v>3.7099999999999991</v>
      </c>
      <c r="AA119" s="112">
        <f t="shared" si="20"/>
        <v>0.42159090909090896</v>
      </c>
      <c r="AB119" s="31" t="s">
        <v>233</v>
      </c>
      <c r="AC119" s="31" t="s">
        <v>157</v>
      </c>
      <c r="AD119" s="31" t="s">
        <v>340</v>
      </c>
      <c r="AE119" s="31" t="s">
        <v>3235</v>
      </c>
      <c r="AF119" s="31" t="s">
        <v>4104</v>
      </c>
      <c r="AG119" s="31" t="s">
        <v>4105</v>
      </c>
      <c r="AH119" s="31" t="s">
        <v>157</v>
      </c>
      <c r="AI119" s="31" t="s">
        <v>259</v>
      </c>
      <c r="AJ119" s="31" t="s">
        <v>157</v>
      </c>
      <c r="AK119" s="31" t="s">
        <v>157</v>
      </c>
      <c r="AL119" s="31" t="s">
        <v>157</v>
      </c>
      <c r="AM119" s="31" t="s">
        <v>157</v>
      </c>
      <c r="AN119" s="31" t="s">
        <v>157</v>
      </c>
      <c r="AO119" s="32" t="s">
        <v>4100</v>
      </c>
      <c r="AP119" s="32" t="s">
        <v>186</v>
      </c>
      <c r="AQ119" s="32" t="s">
        <v>4106</v>
      </c>
      <c r="AR119" s="32" t="s">
        <v>164</v>
      </c>
      <c r="AS119" s="32" t="s">
        <v>4107</v>
      </c>
      <c r="AT119" s="114">
        <f>VLOOKUP(A119,'2018 Yes Tab'!A118:AH423,34,FALSE)</f>
        <v>15.63</v>
      </c>
      <c r="AU119" s="45">
        <f t="shared" si="21"/>
        <v>-1.67</v>
      </c>
      <c r="AV119" s="116">
        <f t="shared" si="22"/>
        <v>-9.6531791907514444E-2</v>
      </c>
      <c r="AW119" s="32" t="s">
        <v>340</v>
      </c>
      <c r="AX119" s="32" t="s">
        <v>233</v>
      </c>
      <c r="AY119" s="32" t="s">
        <v>157</v>
      </c>
      <c r="AZ119" s="32" t="s">
        <v>4108</v>
      </c>
      <c r="BA119" s="32" t="s">
        <v>157</v>
      </c>
      <c r="BB119" s="32" t="s">
        <v>4108</v>
      </c>
      <c r="BC119" s="32" t="s">
        <v>157</v>
      </c>
      <c r="BD119" s="32" t="s">
        <v>259</v>
      </c>
      <c r="BE119" s="32" t="s">
        <v>157</v>
      </c>
      <c r="BF119" s="32" t="s">
        <v>157</v>
      </c>
      <c r="BG119" s="32" t="s">
        <v>157</v>
      </c>
      <c r="BH119" s="32" t="s">
        <v>157</v>
      </c>
      <c r="BI119" s="32" t="s">
        <v>1737</v>
      </c>
      <c r="BJ119" s="32" t="s">
        <v>164</v>
      </c>
      <c r="BK119" s="32"/>
      <c r="BL119" s="114"/>
      <c r="BM119" s="45"/>
      <c r="BN119" s="116"/>
      <c r="BO119" s="32"/>
      <c r="BP119" s="32" t="s">
        <v>233</v>
      </c>
      <c r="BQ119" s="32" t="s">
        <v>157</v>
      </c>
      <c r="BR119" s="32" t="s">
        <v>4108</v>
      </c>
      <c r="BS119" s="32" t="s">
        <v>157</v>
      </c>
      <c r="BT119" s="32" t="s">
        <v>4108</v>
      </c>
      <c r="BU119" s="32" t="s">
        <v>157</v>
      </c>
      <c r="BV119" s="32" t="s">
        <v>259</v>
      </c>
      <c r="BW119" s="32" t="s">
        <v>157</v>
      </c>
      <c r="BX119" s="32" t="s">
        <v>157</v>
      </c>
      <c r="BY119" s="32" t="s">
        <v>157</v>
      </c>
      <c r="BZ119" s="32" t="s">
        <v>157</v>
      </c>
      <c r="CA119" s="33" t="s">
        <v>164</v>
      </c>
      <c r="CB119" s="33"/>
      <c r="CC119" s="117"/>
      <c r="CD119" s="46"/>
      <c r="CE119" s="119"/>
      <c r="CF119" s="33"/>
      <c r="CG119" s="117"/>
      <c r="CH119" s="46"/>
      <c r="CI119" s="119"/>
      <c r="CJ119" s="33" t="s">
        <v>167</v>
      </c>
      <c r="CK119" s="33" t="s">
        <v>157</v>
      </c>
      <c r="CL119" s="33" t="s">
        <v>3084</v>
      </c>
      <c r="CM119" s="33" t="s">
        <v>4109</v>
      </c>
      <c r="CN119" s="34" t="s">
        <v>164</v>
      </c>
      <c r="CO119" s="34"/>
      <c r="CP119" s="118"/>
      <c r="CQ119" s="47"/>
      <c r="CR119" s="120"/>
      <c r="CS119" s="34" t="s">
        <v>164</v>
      </c>
      <c r="CT119" s="34"/>
      <c r="CU119" s="118"/>
      <c r="CV119" s="47"/>
      <c r="CW119" s="120"/>
      <c r="CX119" s="35" t="s">
        <v>157</v>
      </c>
      <c r="CY119" s="35" t="s">
        <v>157</v>
      </c>
      <c r="CZ119" s="35" t="s">
        <v>157</v>
      </c>
    </row>
    <row r="120" spans="1:104" ht="60" x14ac:dyDescent="0.25">
      <c r="A120" s="30" t="s">
        <v>2325</v>
      </c>
      <c r="B120" s="43">
        <f>VLOOKUP(A120,'2018 Yes Tab'!A$2:B$307,2,FALSE)</f>
        <v>2227</v>
      </c>
      <c r="C120" s="43"/>
      <c r="D120" s="30" t="s">
        <v>2326</v>
      </c>
      <c r="E120" s="30" t="s">
        <v>2327</v>
      </c>
      <c r="F120" s="51">
        <f>VLOOKUP(A120,Population!A237:C1180,2,FALSE)</f>
        <v>2227</v>
      </c>
      <c r="G120" s="30" t="s">
        <v>164</v>
      </c>
      <c r="H120" s="31" t="s">
        <v>2328</v>
      </c>
      <c r="I120" s="31" t="s">
        <v>164</v>
      </c>
      <c r="J120" s="31" t="s">
        <v>2329</v>
      </c>
      <c r="K120" s="110">
        <f>VLOOKUP(A120,'2018 Yes Tab'!A119:F424,6,FALSE)</f>
        <v>15.63</v>
      </c>
      <c r="L120" s="44">
        <f t="shared" si="17"/>
        <v>-0.30999999999999872</v>
      </c>
      <c r="M120" s="112">
        <f t="shared" si="18"/>
        <v>-1.944792973651184E-2</v>
      </c>
      <c r="N120" s="110" t="str">
        <f>VLOOKUP(A120,'2018 Yes Tab'!A119:G424,7,FALSE)</f>
        <v>Gallons</v>
      </c>
      <c r="O120" s="31" t="s">
        <v>233</v>
      </c>
      <c r="P120" s="31" t="s">
        <v>157</v>
      </c>
      <c r="Q120" s="31" t="s">
        <v>273</v>
      </c>
      <c r="R120" s="31" t="s">
        <v>2330</v>
      </c>
      <c r="S120" s="31" t="s">
        <v>2331</v>
      </c>
      <c r="T120" s="31" t="s">
        <v>2332</v>
      </c>
      <c r="U120" s="31" t="s">
        <v>157</v>
      </c>
      <c r="V120" s="31" t="s">
        <v>2333</v>
      </c>
      <c r="W120" s="31" t="s">
        <v>164</v>
      </c>
      <c r="X120" s="31" t="s">
        <v>2334</v>
      </c>
      <c r="Y120" s="110">
        <f>VLOOKUP(A120,'2018 Yes Tab'!A119:P424,16,FALSE)</f>
        <v>52.06</v>
      </c>
      <c r="Z120" s="44">
        <f t="shared" si="19"/>
        <v>9.5600000000000023</v>
      </c>
      <c r="AA120" s="112">
        <f t="shared" si="20"/>
        <v>0.22494117647058828</v>
      </c>
      <c r="AB120" s="31" t="s">
        <v>233</v>
      </c>
      <c r="AC120" s="31" t="s">
        <v>157</v>
      </c>
      <c r="AD120" s="31" t="s">
        <v>273</v>
      </c>
      <c r="AE120" s="31" t="s">
        <v>2330</v>
      </c>
      <c r="AF120" s="31" t="s">
        <v>2335</v>
      </c>
      <c r="AG120" s="31" t="s">
        <v>2336</v>
      </c>
      <c r="AH120" s="31" t="s">
        <v>157</v>
      </c>
      <c r="AI120" s="31" t="s">
        <v>373</v>
      </c>
      <c r="AJ120" s="31" t="s">
        <v>157</v>
      </c>
      <c r="AK120" s="31" t="s">
        <v>2337</v>
      </c>
      <c r="AL120" s="31" t="s">
        <v>157</v>
      </c>
      <c r="AM120" s="31" t="s">
        <v>157</v>
      </c>
      <c r="AN120" s="31" t="s">
        <v>157</v>
      </c>
      <c r="AO120" s="32" t="s">
        <v>1156</v>
      </c>
      <c r="AP120" s="32" t="s">
        <v>2338</v>
      </c>
      <c r="AQ120" s="32" t="s">
        <v>595</v>
      </c>
      <c r="AR120" s="32" t="s">
        <v>164</v>
      </c>
      <c r="AS120" s="32" t="s">
        <v>964</v>
      </c>
      <c r="AT120" s="114">
        <f>VLOOKUP(A120,'2018 Yes Tab'!A119:AH424,34,FALSE)</f>
        <v>25</v>
      </c>
      <c r="AU120" s="45">
        <f t="shared" si="21"/>
        <v>0</v>
      </c>
      <c r="AV120" s="116">
        <f t="shared" si="22"/>
        <v>0</v>
      </c>
      <c r="AW120" s="32" t="s">
        <v>273</v>
      </c>
      <c r="AX120" s="32" t="s">
        <v>233</v>
      </c>
      <c r="AY120" s="32" t="s">
        <v>157</v>
      </c>
      <c r="AZ120" s="32" t="s">
        <v>2339</v>
      </c>
      <c r="BA120" s="32" t="s">
        <v>157</v>
      </c>
      <c r="BB120" s="32" t="s">
        <v>595</v>
      </c>
      <c r="BC120" s="32" t="s">
        <v>2340</v>
      </c>
      <c r="BD120" s="32" t="s">
        <v>626</v>
      </c>
      <c r="BE120" s="32" t="s">
        <v>964</v>
      </c>
      <c r="BF120" s="32" t="s">
        <v>2341</v>
      </c>
      <c r="BG120" s="32" t="s">
        <v>157</v>
      </c>
      <c r="BH120" s="32" t="s">
        <v>157</v>
      </c>
      <c r="BI120" s="32" t="s">
        <v>964</v>
      </c>
      <c r="BJ120" s="32" t="s">
        <v>164</v>
      </c>
      <c r="BK120" s="32"/>
      <c r="BL120" s="114"/>
      <c r="BM120" s="45"/>
      <c r="BN120" s="116"/>
      <c r="BO120" s="32"/>
      <c r="BP120" s="32" t="s">
        <v>233</v>
      </c>
      <c r="BQ120" s="32" t="s">
        <v>157</v>
      </c>
      <c r="BR120" s="32" t="s">
        <v>2339</v>
      </c>
      <c r="BS120" s="32" t="s">
        <v>157</v>
      </c>
      <c r="BT120" s="32" t="s">
        <v>964</v>
      </c>
      <c r="BU120" s="32" t="s">
        <v>2342</v>
      </c>
      <c r="BV120" s="32" t="s">
        <v>626</v>
      </c>
      <c r="BW120" s="32" t="s">
        <v>964</v>
      </c>
      <c r="BX120" s="32" t="s">
        <v>2343</v>
      </c>
      <c r="BY120" s="32" t="s">
        <v>157</v>
      </c>
      <c r="BZ120" s="32" t="s">
        <v>157</v>
      </c>
      <c r="CA120" s="33" t="s">
        <v>164</v>
      </c>
      <c r="CB120" s="33" t="s">
        <v>190</v>
      </c>
      <c r="CC120" s="117">
        <f>VLOOKUP(A120,'2018 Yes Tab'!A119:BK424,63,FALSE)</f>
        <v>2.5</v>
      </c>
      <c r="CD120" s="46">
        <f t="shared" si="27"/>
        <v>0.5</v>
      </c>
      <c r="CE120" s="119">
        <f t="shared" si="28"/>
        <v>0.25</v>
      </c>
      <c r="CF120" s="33"/>
      <c r="CG120" s="117"/>
      <c r="CH120" s="46"/>
      <c r="CI120" s="119"/>
      <c r="CJ120" s="33" t="s">
        <v>167</v>
      </c>
      <c r="CK120" s="33" t="s">
        <v>157</v>
      </c>
      <c r="CL120" s="33" t="s">
        <v>1013</v>
      </c>
      <c r="CM120" s="33" t="s">
        <v>2344</v>
      </c>
      <c r="CN120" s="34" t="s">
        <v>162</v>
      </c>
      <c r="CO120" s="34" t="s">
        <v>157</v>
      </c>
      <c r="CP120" s="118">
        <f>VLOOKUP(A120,'2018 Yes Tab'!A119:BR424,70,FALSE)</f>
        <v>0</v>
      </c>
      <c r="CQ120" s="47"/>
      <c r="CR120" s="120"/>
      <c r="CS120" s="34" t="s">
        <v>162</v>
      </c>
      <c r="CT120" s="34" t="s">
        <v>157</v>
      </c>
      <c r="CU120" s="118">
        <f>VLOOKUP(A120,'2018 Yes Tab'!A119:BT424,72,FALSE)</f>
        <v>0</v>
      </c>
      <c r="CV120" s="47"/>
      <c r="CW120" s="120"/>
      <c r="CX120" s="35" t="s">
        <v>2345</v>
      </c>
      <c r="CY120" s="35" t="s">
        <v>2346</v>
      </c>
      <c r="CZ120" s="35" t="s">
        <v>157</v>
      </c>
    </row>
    <row r="121" spans="1:104" ht="30" x14ac:dyDescent="0.25">
      <c r="A121" s="30" t="s">
        <v>5906</v>
      </c>
      <c r="B121" s="43">
        <f>VLOOKUP(A121,'2018 Yes Tab'!A$2:B$307,2,FALSE)</f>
        <v>168</v>
      </c>
      <c r="C121" s="43"/>
      <c r="D121" s="30" t="s">
        <v>3280</v>
      </c>
      <c r="E121" s="30" t="s">
        <v>3281</v>
      </c>
      <c r="F121" s="51">
        <f>VLOOKUP(A121,Population!A241:C1184,2,FALSE)</f>
        <v>168</v>
      </c>
      <c r="G121" s="30" t="s">
        <v>164</v>
      </c>
      <c r="H121" s="31" t="s">
        <v>3282</v>
      </c>
      <c r="I121" s="31" t="s">
        <v>164</v>
      </c>
      <c r="J121" s="31" t="s">
        <v>3283</v>
      </c>
      <c r="K121" s="110">
        <f>VLOOKUP(A121,'2018 Yes Tab'!A120:F425,6,FALSE)</f>
        <v>23</v>
      </c>
      <c r="L121" s="44">
        <f t="shared" si="17"/>
        <v>-1.1499999999999986</v>
      </c>
      <c r="M121" s="112">
        <f t="shared" si="18"/>
        <v>-4.7619047619047561E-2</v>
      </c>
      <c r="N121" s="110" t="str">
        <f>VLOOKUP(A121,'2018 Yes Tab'!A120:G425,7,FALSE)</f>
        <v>Gallons</v>
      </c>
      <c r="O121" s="31" t="s">
        <v>233</v>
      </c>
      <c r="P121" s="31" t="s">
        <v>157</v>
      </c>
      <c r="Q121" s="31" t="s">
        <v>524</v>
      </c>
      <c r="R121" s="31" t="s">
        <v>3284</v>
      </c>
      <c r="S121" s="31" t="s">
        <v>157</v>
      </c>
      <c r="T121" s="31" t="s">
        <v>157</v>
      </c>
      <c r="U121" s="31" t="s">
        <v>157</v>
      </c>
      <c r="V121" s="31" t="s">
        <v>1660</v>
      </c>
      <c r="W121" s="31" t="s">
        <v>162</v>
      </c>
      <c r="X121" s="31" t="s">
        <v>157</v>
      </c>
      <c r="Y121" s="110">
        <f>VLOOKUP(A121,'2018 Yes Tab'!A120:P425,16,FALSE)</f>
        <v>0</v>
      </c>
      <c r="Z121" s="44"/>
      <c r="AA121" s="112"/>
      <c r="AB121" s="31" t="s">
        <v>157</v>
      </c>
      <c r="AC121" s="31" t="s">
        <v>157</v>
      </c>
      <c r="AD121" s="31" t="s">
        <v>157</v>
      </c>
      <c r="AE121" s="31" t="s">
        <v>157</v>
      </c>
      <c r="AF121" s="31" t="s">
        <v>157</v>
      </c>
      <c r="AG121" s="31" t="s">
        <v>157</v>
      </c>
      <c r="AH121" s="31" t="s">
        <v>341</v>
      </c>
      <c r="AI121" s="31" t="s">
        <v>157</v>
      </c>
      <c r="AJ121" s="31" t="s">
        <v>157</v>
      </c>
      <c r="AK121" s="31" t="s">
        <v>157</v>
      </c>
      <c r="AL121" s="31" t="s">
        <v>157</v>
      </c>
      <c r="AM121" s="31" t="s">
        <v>157</v>
      </c>
      <c r="AN121" s="31" t="s">
        <v>157</v>
      </c>
      <c r="AO121" s="32" t="s">
        <v>563</v>
      </c>
      <c r="AP121" s="32" t="s">
        <v>1660</v>
      </c>
      <c r="AQ121" s="32" t="s">
        <v>3285</v>
      </c>
      <c r="AR121" s="32" t="s">
        <v>164</v>
      </c>
      <c r="AS121" s="32" t="s">
        <v>3285</v>
      </c>
      <c r="AT121" s="114">
        <f>VLOOKUP(A121,'2018 Yes Tab'!A120:AH425,34,FALSE)</f>
        <v>16</v>
      </c>
      <c r="AU121" s="45">
        <f t="shared" si="21"/>
        <v>-0.80000000000000071</v>
      </c>
      <c r="AV121" s="116">
        <f t="shared" si="22"/>
        <v>-4.7619047619047658E-2</v>
      </c>
      <c r="AW121" s="32" t="s">
        <v>3286</v>
      </c>
      <c r="AX121" s="32" t="s">
        <v>167</v>
      </c>
      <c r="AY121" s="32" t="s">
        <v>1845</v>
      </c>
      <c r="AZ121" s="32" t="s">
        <v>157</v>
      </c>
      <c r="BA121" s="32" t="s">
        <v>157</v>
      </c>
      <c r="BB121" s="32" t="s">
        <v>157</v>
      </c>
      <c r="BC121" s="32" t="s">
        <v>157</v>
      </c>
      <c r="BD121" s="32" t="s">
        <v>157</v>
      </c>
      <c r="BE121" s="32" t="s">
        <v>157</v>
      </c>
      <c r="BF121" s="32" t="s">
        <v>157</v>
      </c>
      <c r="BG121" s="32" t="s">
        <v>157</v>
      </c>
      <c r="BH121" s="32" t="s">
        <v>157</v>
      </c>
      <c r="BI121" s="32" t="s">
        <v>3285</v>
      </c>
      <c r="BJ121" s="32" t="s">
        <v>164</v>
      </c>
      <c r="BK121" s="32" t="s">
        <v>3285</v>
      </c>
      <c r="BL121" s="114">
        <f>VLOOKUP(A121,'2018 Yes Tab'!A120:AW425,49,FALSE)</f>
        <v>16</v>
      </c>
      <c r="BM121" s="45">
        <f t="shared" si="23"/>
        <v>-0.80000000000000071</v>
      </c>
      <c r="BN121" s="116">
        <f t="shared" si="26"/>
        <v>-4.7619047619047658E-2</v>
      </c>
      <c r="BO121" s="32" t="s">
        <v>157</v>
      </c>
      <c r="BP121" s="32" t="s">
        <v>157</v>
      </c>
      <c r="BQ121" s="32" t="s">
        <v>157</v>
      </c>
      <c r="BR121" s="32" t="s">
        <v>157</v>
      </c>
      <c r="BS121" s="32" t="s">
        <v>157</v>
      </c>
      <c r="BT121" s="32" t="s">
        <v>157</v>
      </c>
      <c r="BU121" s="32" t="s">
        <v>157</v>
      </c>
      <c r="BV121" s="32" t="s">
        <v>157</v>
      </c>
      <c r="BW121" s="32" t="s">
        <v>157</v>
      </c>
      <c r="BX121" s="32" t="s">
        <v>157</v>
      </c>
      <c r="BY121" s="32" t="s">
        <v>157</v>
      </c>
      <c r="BZ121" s="32" t="s">
        <v>157</v>
      </c>
      <c r="CA121" s="33" t="s">
        <v>162</v>
      </c>
      <c r="CB121" s="33" t="s">
        <v>157</v>
      </c>
      <c r="CC121" s="117">
        <f>VLOOKUP(A121,'2018 Yes Tab'!A120:BK425,63,FALSE)</f>
        <v>0</v>
      </c>
      <c r="CD121" s="46"/>
      <c r="CE121" s="119"/>
      <c r="CF121" s="33" t="s">
        <v>157</v>
      </c>
      <c r="CG121" s="117">
        <f>VLOOKUP(A121,'2018 Yes Tab'!A120:BL425,64,FALSE)</f>
        <v>0</v>
      </c>
      <c r="CH121" s="46"/>
      <c r="CI121" s="119"/>
      <c r="CJ121" s="33" t="s">
        <v>157</v>
      </c>
      <c r="CK121" s="33" t="s">
        <v>157</v>
      </c>
      <c r="CL121" s="33" t="s">
        <v>157</v>
      </c>
      <c r="CM121" s="33" t="s">
        <v>157</v>
      </c>
      <c r="CN121" s="34" t="s">
        <v>162</v>
      </c>
      <c r="CO121" s="34" t="s">
        <v>157</v>
      </c>
      <c r="CP121" s="118">
        <f>VLOOKUP(A121,'2018 Yes Tab'!A120:BR425,70,FALSE)</f>
        <v>0</v>
      </c>
      <c r="CQ121" s="47"/>
      <c r="CR121" s="120"/>
      <c r="CS121" s="34" t="s">
        <v>162</v>
      </c>
      <c r="CT121" s="34" t="s">
        <v>157</v>
      </c>
      <c r="CU121" s="118">
        <f>VLOOKUP(A121,'2018 Yes Tab'!A120:BT425,72,FALSE)</f>
        <v>0</v>
      </c>
      <c r="CV121" s="47"/>
      <c r="CW121" s="120"/>
      <c r="CX121" s="35" t="s">
        <v>157</v>
      </c>
      <c r="CY121" s="35" t="s">
        <v>157</v>
      </c>
      <c r="CZ121" s="35" t="s">
        <v>157</v>
      </c>
    </row>
    <row r="122" spans="1:104" ht="45" x14ac:dyDescent="0.25">
      <c r="A122" s="30" t="s">
        <v>951</v>
      </c>
      <c r="B122" s="43">
        <f>VLOOKUP(A122,'2018 Yes Tab'!A$2:B$307,2,FALSE)</f>
        <v>835</v>
      </c>
      <c r="C122" s="43"/>
      <c r="D122" s="30" t="s">
        <v>952</v>
      </c>
      <c r="E122" s="30" t="s">
        <v>953</v>
      </c>
      <c r="F122" s="51">
        <f>VLOOKUP(A122,Population!A242:C1185,2,FALSE)</f>
        <v>835</v>
      </c>
      <c r="G122" s="30" t="s">
        <v>164</v>
      </c>
      <c r="H122" s="31" t="s">
        <v>954</v>
      </c>
      <c r="I122" s="31" t="s">
        <v>164</v>
      </c>
      <c r="J122" s="31" t="s">
        <v>955</v>
      </c>
      <c r="K122" s="110">
        <f>VLOOKUP(A122,'2018 Yes Tab'!A121:F426,6,FALSE)</f>
        <v>57.5</v>
      </c>
      <c r="L122" s="44">
        <f t="shared" si="17"/>
        <v>0</v>
      </c>
      <c r="M122" s="112">
        <f t="shared" si="18"/>
        <v>0</v>
      </c>
      <c r="N122" s="110" t="str">
        <f>VLOOKUP(A122,'2018 Yes Tab'!A121:G426,7,FALSE)</f>
        <v>Gallons</v>
      </c>
      <c r="O122" s="31" t="s">
        <v>233</v>
      </c>
      <c r="P122" s="31" t="s">
        <v>157</v>
      </c>
      <c r="Q122" s="31" t="s">
        <v>503</v>
      </c>
      <c r="R122" s="31" t="s">
        <v>956</v>
      </c>
      <c r="S122" s="31" t="s">
        <v>957</v>
      </c>
      <c r="T122" s="31" t="s">
        <v>958</v>
      </c>
      <c r="U122" s="31" t="s">
        <v>157</v>
      </c>
      <c r="V122" s="31" t="s">
        <v>959</v>
      </c>
      <c r="W122" s="31" t="s">
        <v>164</v>
      </c>
      <c r="X122" s="31" t="s">
        <v>955</v>
      </c>
      <c r="Y122" s="110">
        <f>VLOOKUP(A122,'2018 Yes Tab'!A121:P426,16,FALSE)</f>
        <v>57.5</v>
      </c>
      <c r="Z122" s="44">
        <f t="shared" si="19"/>
        <v>0</v>
      </c>
      <c r="AA122" s="112">
        <f t="shared" si="20"/>
        <v>0</v>
      </c>
      <c r="AB122" s="31" t="s">
        <v>233</v>
      </c>
      <c r="AC122" s="31" t="s">
        <v>157</v>
      </c>
      <c r="AD122" s="31" t="s">
        <v>503</v>
      </c>
      <c r="AE122" s="31" t="s">
        <v>956</v>
      </c>
      <c r="AF122" s="31" t="s">
        <v>960</v>
      </c>
      <c r="AG122" s="31" t="s">
        <v>961</v>
      </c>
      <c r="AH122" s="31" t="s">
        <v>157</v>
      </c>
      <c r="AI122" s="31" t="s">
        <v>323</v>
      </c>
      <c r="AJ122" s="31" t="s">
        <v>157</v>
      </c>
      <c r="AK122" s="31" t="s">
        <v>157</v>
      </c>
      <c r="AL122" s="31" t="s">
        <v>157</v>
      </c>
      <c r="AM122" s="31" t="s">
        <v>962</v>
      </c>
      <c r="AN122" s="31" t="s">
        <v>157</v>
      </c>
      <c r="AO122" s="32" t="s">
        <v>963</v>
      </c>
      <c r="AP122" s="32" t="s">
        <v>964</v>
      </c>
      <c r="AQ122" s="32" t="s">
        <v>965</v>
      </c>
      <c r="AR122" s="32" t="s">
        <v>164</v>
      </c>
      <c r="AS122" s="32" t="s">
        <v>965</v>
      </c>
      <c r="AT122" s="114">
        <f>VLOOKUP(A122,'2018 Yes Tab'!A121:AH426,34,FALSE)</f>
        <v>28.75</v>
      </c>
      <c r="AU122" s="45">
        <f t="shared" si="21"/>
        <v>0</v>
      </c>
      <c r="AV122" s="116">
        <f t="shared" si="22"/>
        <v>0</v>
      </c>
      <c r="AW122" s="32" t="s">
        <v>503</v>
      </c>
      <c r="AX122" s="32" t="s">
        <v>233</v>
      </c>
      <c r="AY122" s="32" t="s">
        <v>157</v>
      </c>
      <c r="AZ122" s="32" t="s">
        <v>966</v>
      </c>
      <c r="BA122" s="32" t="s">
        <v>965</v>
      </c>
      <c r="BB122" s="32" t="s">
        <v>967</v>
      </c>
      <c r="BC122" s="32" t="s">
        <v>157</v>
      </c>
      <c r="BD122" s="32" t="s">
        <v>247</v>
      </c>
      <c r="BE122" s="32" t="s">
        <v>157</v>
      </c>
      <c r="BF122" s="32" t="s">
        <v>968</v>
      </c>
      <c r="BG122" s="32" t="s">
        <v>157</v>
      </c>
      <c r="BH122" s="32" t="s">
        <v>157</v>
      </c>
      <c r="BI122" s="32" t="s">
        <v>965</v>
      </c>
      <c r="BJ122" s="32" t="s">
        <v>164</v>
      </c>
      <c r="BK122" s="32" t="s">
        <v>965</v>
      </c>
      <c r="BL122" s="114">
        <f>VLOOKUP(A122,'2018 Yes Tab'!A121:AW426,49,FALSE)</f>
        <v>28.75</v>
      </c>
      <c r="BM122" s="45">
        <f t="shared" si="23"/>
        <v>0</v>
      </c>
      <c r="BN122" s="116">
        <f t="shared" si="26"/>
        <v>0</v>
      </c>
      <c r="BO122" s="32" t="s">
        <v>503</v>
      </c>
      <c r="BP122" s="32" t="s">
        <v>233</v>
      </c>
      <c r="BQ122" s="32" t="s">
        <v>157</v>
      </c>
      <c r="BR122" s="32" t="s">
        <v>966</v>
      </c>
      <c r="BS122" s="32" t="s">
        <v>965</v>
      </c>
      <c r="BT122" s="32" t="s">
        <v>966</v>
      </c>
      <c r="BU122" s="32" t="s">
        <v>157</v>
      </c>
      <c r="BV122" s="32" t="s">
        <v>247</v>
      </c>
      <c r="BW122" s="32" t="s">
        <v>157</v>
      </c>
      <c r="BX122" s="32" t="s">
        <v>969</v>
      </c>
      <c r="BY122" s="32" t="s">
        <v>157</v>
      </c>
      <c r="BZ122" s="32" t="s">
        <v>157</v>
      </c>
      <c r="CA122" s="33" t="s">
        <v>162</v>
      </c>
      <c r="CB122" s="33" t="s">
        <v>157</v>
      </c>
      <c r="CC122" s="117">
        <f>VLOOKUP(A122,'2018 Yes Tab'!A121:BK426,63,FALSE)</f>
        <v>0</v>
      </c>
      <c r="CD122" s="46"/>
      <c r="CE122" s="119"/>
      <c r="CF122" s="33" t="s">
        <v>157</v>
      </c>
      <c r="CG122" s="117">
        <f>VLOOKUP(A122,'2018 Yes Tab'!A121:BL426,64,FALSE)</f>
        <v>0</v>
      </c>
      <c r="CH122" s="46"/>
      <c r="CI122" s="119"/>
      <c r="CJ122" s="33" t="s">
        <v>157</v>
      </c>
      <c r="CK122" s="33" t="s">
        <v>157</v>
      </c>
      <c r="CL122" s="33" t="s">
        <v>157</v>
      </c>
      <c r="CM122" s="33" t="s">
        <v>157</v>
      </c>
      <c r="CN122" s="34" t="s">
        <v>162</v>
      </c>
      <c r="CO122" s="34" t="s">
        <v>157</v>
      </c>
      <c r="CP122" s="118">
        <f>VLOOKUP(A122,'2018 Yes Tab'!A121:BR426,70,FALSE)</f>
        <v>0</v>
      </c>
      <c r="CQ122" s="47"/>
      <c r="CR122" s="120"/>
      <c r="CS122" s="34" t="s">
        <v>164</v>
      </c>
      <c r="CT122" s="34" t="s">
        <v>970</v>
      </c>
      <c r="CU122" s="118">
        <f>VLOOKUP(A122,'2018 Yes Tab'!A121:BT426,72,FALSE)</f>
        <v>2.99</v>
      </c>
      <c r="CV122" s="47">
        <f t="shared" si="31"/>
        <v>-9.9999999999997868E-3</v>
      </c>
      <c r="CW122" s="120">
        <f t="shared" si="32"/>
        <v>-3.3333333333332624E-3</v>
      </c>
      <c r="CX122" s="35" t="s">
        <v>162</v>
      </c>
      <c r="CY122" s="35" t="s">
        <v>162</v>
      </c>
      <c r="CZ122" s="35" t="s">
        <v>157</v>
      </c>
    </row>
    <row r="123" spans="1:104" ht="75" x14ac:dyDescent="0.25">
      <c r="A123" s="30" t="s">
        <v>1976</v>
      </c>
      <c r="B123" s="43">
        <f>VLOOKUP(A123,'2018 Yes Tab'!A$2:B$307,2,FALSE)</f>
        <v>785</v>
      </c>
      <c r="C123" s="43"/>
      <c r="D123" s="30" t="s">
        <v>1977</v>
      </c>
      <c r="E123" s="30" t="s">
        <v>1978</v>
      </c>
      <c r="F123" s="51">
        <f>VLOOKUP(A123,Population!A245:C1188,2,FALSE)</f>
        <v>785</v>
      </c>
      <c r="G123" s="30" t="s">
        <v>164</v>
      </c>
      <c r="H123" s="31" t="s">
        <v>1020</v>
      </c>
      <c r="I123" s="31" t="s">
        <v>164</v>
      </c>
      <c r="J123" s="31" t="s">
        <v>1979</v>
      </c>
      <c r="K123" s="110">
        <f>VLOOKUP(A123,'2018 Yes Tab'!A122:F427,6,FALSE)</f>
        <v>11.05</v>
      </c>
      <c r="L123" s="44">
        <f t="shared" si="17"/>
        <v>-0.34999999999999964</v>
      </c>
      <c r="M123" s="112">
        <f t="shared" si="18"/>
        <v>-3.0701754385964879E-2</v>
      </c>
      <c r="N123" s="110" t="str">
        <f>VLOOKUP(A123,'2018 Yes Tab'!A122:G427,7,FALSE)</f>
        <v>Gallons</v>
      </c>
      <c r="O123" s="31" t="s">
        <v>233</v>
      </c>
      <c r="P123" s="31" t="s">
        <v>157</v>
      </c>
      <c r="Q123" s="31" t="s">
        <v>340</v>
      </c>
      <c r="R123" s="31" t="s">
        <v>1980</v>
      </c>
      <c r="S123" s="31" t="s">
        <v>1981</v>
      </c>
      <c r="T123" s="31" t="s">
        <v>639</v>
      </c>
      <c r="U123" s="31" t="s">
        <v>157</v>
      </c>
      <c r="V123" s="31" t="s">
        <v>327</v>
      </c>
      <c r="W123" s="31" t="s">
        <v>164</v>
      </c>
      <c r="X123" s="31" t="s">
        <v>1979</v>
      </c>
      <c r="Y123" s="110">
        <f>VLOOKUP(A123,'2018 Yes Tab'!A122:P427,16,FALSE)</f>
        <v>11.05</v>
      </c>
      <c r="Z123" s="44">
        <f t="shared" si="19"/>
        <v>-0.34999999999999964</v>
      </c>
      <c r="AA123" s="112">
        <f t="shared" si="20"/>
        <v>-3.0701754385964879E-2</v>
      </c>
      <c r="AB123" s="31" t="s">
        <v>233</v>
      </c>
      <c r="AC123" s="31" t="s">
        <v>157</v>
      </c>
      <c r="AD123" s="31" t="s">
        <v>340</v>
      </c>
      <c r="AE123" s="31" t="s">
        <v>1980</v>
      </c>
      <c r="AF123" s="31" t="s">
        <v>1982</v>
      </c>
      <c r="AG123" s="31" t="s">
        <v>1983</v>
      </c>
      <c r="AH123" s="31" t="s">
        <v>157</v>
      </c>
      <c r="AI123" s="31" t="s">
        <v>259</v>
      </c>
      <c r="AJ123" s="31" t="s">
        <v>157</v>
      </c>
      <c r="AK123" s="31" t="s">
        <v>157</v>
      </c>
      <c r="AL123" s="31" t="s">
        <v>157</v>
      </c>
      <c r="AM123" s="31" t="s">
        <v>157</v>
      </c>
      <c r="AN123" s="31" t="s">
        <v>157</v>
      </c>
      <c r="AO123" s="32" t="s">
        <v>1984</v>
      </c>
      <c r="AP123" s="32" t="s">
        <v>327</v>
      </c>
      <c r="AQ123" s="32" t="s">
        <v>1121</v>
      </c>
      <c r="AR123" s="32" t="s">
        <v>164</v>
      </c>
      <c r="AS123" s="32" t="s">
        <v>1979</v>
      </c>
      <c r="AT123" s="114">
        <f>VLOOKUP(A123,'2018 Yes Tab'!A122:AH427,34,FALSE)</f>
        <v>11.05</v>
      </c>
      <c r="AU123" s="45">
        <f t="shared" si="21"/>
        <v>-0.34999999999999964</v>
      </c>
      <c r="AV123" s="116">
        <f t="shared" si="22"/>
        <v>-3.0701754385964879E-2</v>
      </c>
      <c r="AW123" s="32" t="s">
        <v>340</v>
      </c>
      <c r="AX123" s="32" t="s">
        <v>233</v>
      </c>
      <c r="AY123" s="32" t="s">
        <v>157</v>
      </c>
      <c r="AZ123" s="32" t="s">
        <v>1980</v>
      </c>
      <c r="BA123" s="32" t="s">
        <v>186</v>
      </c>
      <c r="BB123" s="32" t="s">
        <v>1985</v>
      </c>
      <c r="BC123" s="32" t="s">
        <v>157</v>
      </c>
      <c r="BD123" s="32" t="s">
        <v>687</v>
      </c>
      <c r="BE123" s="32" t="s">
        <v>157</v>
      </c>
      <c r="BF123" s="32" t="s">
        <v>157</v>
      </c>
      <c r="BG123" s="32" t="s">
        <v>157</v>
      </c>
      <c r="BH123" s="32" t="s">
        <v>1986</v>
      </c>
      <c r="BI123" s="32" t="s">
        <v>1121</v>
      </c>
      <c r="BJ123" s="32" t="s">
        <v>164</v>
      </c>
      <c r="BK123" s="32" t="s">
        <v>1979</v>
      </c>
      <c r="BL123" s="114">
        <f>VLOOKUP(A123,'2018 Yes Tab'!A122:AW427,49,FALSE)</f>
        <v>11.05</v>
      </c>
      <c r="BM123" s="45">
        <f t="shared" si="23"/>
        <v>-0.34999999999999964</v>
      </c>
      <c r="BN123" s="116">
        <f t="shared" si="26"/>
        <v>-3.0701754385964879E-2</v>
      </c>
      <c r="BO123" s="32" t="s">
        <v>340</v>
      </c>
      <c r="BP123" s="32" t="s">
        <v>233</v>
      </c>
      <c r="BQ123" s="32" t="s">
        <v>157</v>
      </c>
      <c r="BR123" s="32" t="s">
        <v>1980</v>
      </c>
      <c r="BS123" s="32" t="s">
        <v>186</v>
      </c>
      <c r="BT123" s="32" t="s">
        <v>1985</v>
      </c>
      <c r="BU123" s="32" t="s">
        <v>157</v>
      </c>
      <c r="BV123" s="32" t="s">
        <v>687</v>
      </c>
      <c r="BW123" s="32" t="s">
        <v>157</v>
      </c>
      <c r="BX123" s="32" t="s">
        <v>157</v>
      </c>
      <c r="BY123" s="32" t="s">
        <v>157</v>
      </c>
      <c r="BZ123" s="32" t="s">
        <v>1987</v>
      </c>
      <c r="CA123" s="33" t="s">
        <v>162</v>
      </c>
      <c r="CB123" s="33" t="s">
        <v>157</v>
      </c>
      <c r="CC123" s="117">
        <f>VLOOKUP(A123,'2018 Yes Tab'!A122:BK427,63,FALSE)</f>
        <v>0</v>
      </c>
      <c r="CD123" s="46"/>
      <c r="CE123" s="119"/>
      <c r="CF123" s="33" t="s">
        <v>157</v>
      </c>
      <c r="CG123" s="117">
        <f>VLOOKUP(A123,'2018 Yes Tab'!A122:BL427,64,FALSE)</f>
        <v>0</v>
      </c>
      <c r="CH123" s="46"/>
      <c r="CI123" s="119"/>
      <c r="CJ123" s="33" t="s">
        <v>157</v>
      </c>
      <c r="CK123" s="33" t="s">
        <v>157</v>
      </c>
      <c r="CL123" s="33" t="s">
        <v>157</v>
      </c>
      <c r="CM123" s="33" t="s">
        <v>157</v>
      </c>
      <c r="CN123" s="34" t="s">
        <v>164</v>
      </c>
      <c r="CO123" s="34" t="s">
        <v>1979</v>
      </c>
      <c r="CP123" s="118">
        <f>VLOOKUP(A123,'2018 Yes Tab'!A122:BR427,70,FALSE)</f>
        <v>11.05</v>
      </c>
      <c r="CQ123" s="47">
        <f t="shared" si="24"/>
        <v>-0.34999999999999964</v>
      </c>
      <c r="CR123" s="120">
        <f t="shared" si="25"/>
        <v>-3.0701754385964879E-2</v>
      </c>
      <c r="CS123" s="34" t="s">
        <v>164</v>
      </c>
      <c r="CT123" s="34"/>
      <c r="CU123" s="118"/>
      <c r="CV123" s="47"/>
      <c r="CW123" s="120"/>
      <c r="CX123" s="35" t="s">
        <v>1988</v>
      </c>
      <c r="CY123" s="35" t="s">
        <v>1989</v>
      </c>
      <c r="CZ123" s="35" t="s">
        <v>1990</v>
      </c>
    </row>
    <row r="124" spans="1:104" ht="30" x14ac:dyDescent="0.25">
      <c r="A124" s="30" t="s">
        <v>1292</v>
      </c>
      <c r="B124" s="43">
        <f>VLOOKUP(A124,'2018 Yes Tab'!A$2:B$307,2,FALSE)</f>
        <v>315</v>
      </c>
      <c r="C124" s="43"/>
      <c r="D124" s="30" t="s">
        <v>1293</v>
      </c>
      <c r="E124" s="30" t="s">
        <v>1294</v>
      </c>
      <c r="F124" s="51">
        <f>VLOOKUP(A124,Population!A247:C1190,2,FALSE)</f>
        <v>315</v>
      </c>
      <c r="G124" s="30" t="s">
        <v>164</v>
      </c>
      <c r="H124" s="31" t="s">
        <v>1295</v>
      </c>
      <c r="I124" s="31" t="s">
        <v>164</v>
      </c>
      <c r="J124" s="31" t="s">
        <v>1296</v>
      </c>
      <c r="K124" s="110">
        <f>VLOOKUP(A124,'2018 Yes Tab'!A123:F428,6,FALSE)</f>
        <v>16.5</v>
      </c>
      <c r="L124" s="44">
        <f t="shared" si="17"/>
        <v>-1</v>
      </c>
      <c r="M124" s="112">
        <f t="shared" si="18"/>
        <v>-5.7142857142857141E-2</v>
      </c>
      <c r="N124" s="110" t="str">
        <f>VLOOKUP(A124,'2018 Yes Tab'!A123:G428,7,FALSE)</f>
        <v>Gallons</v>
      </c>
      <c r="O124" s="31" t="s">
        <v>233</v>
      </c>
      <c r="P124" s="31" t="s">
        <v>157</v>
      </c>
      <c r="Q124" s="31" t="s">
        <v>503</v>
      </c>
      <c r="R124" s="31" t="s">
        <v>1297</v>
      </c>
      <c r="S124" s="31" t="s">
        <v>157</v>
      </c>
      <c r="T124" s="31" t="s">
        <v>157</v>
      </c>
      <c r="U124" s="31" t="s">
        <v>1298</v>
      </c>
      <c r="V124" s="31" t="s">
        <v>444</v>
      </c>
      <c r="W124" s="31" t="s">
        <v>164</v>
      </c>
      <c r="X124" s="31"/>
      <c r="Y124" s="110"/>
      <c r="Z124" s="44">
        <f t="shared" si="19"/>
        <v>0</v>
      </c>
      <c r="AA124" s="112"/>
      <c r="AB124" s="31" t="s">
        <v>233</v>
      </c>
      <c r="AC124" s="31" t="s">
        <v>157</v>
      </c>
      <c r="AD124" s="31" t="s">
        <v>842</v>
      </c>
      <c r="AE124" s="31" t="s">
        <v>1299</v>
      </c>
      <c r="AF124" s="31" t="s">
        <v>157</v>
      </c>
      <c r="AG124" s="31" t="s">
        <v>157</v>
      </c>
      <c r="AH124" s="31" t="s">
        <v>1300</v>
      </c>
      <c r="AI124" s="31" t="s">
        <v>157</v>
      </c>
      <c r="AJ124" s="31" t="s">
        <v>157</v>
      </c>
      <c r="AK124" s="31" t="s">
        <v>157</v>
      </c>
      <c r="AL124" s="31" t="s">
        <v>157</v>
      </c>
      <c r="AM124" s="31" t="s">
        <v>157</v>
      </c>
      <c r="AN124" s="31" t="s">
        <v>341</v>
      </c>
      <c r="AO124" s="32" t="s">
        <v>283</v>
      </c>
      <c r="AP124" s="32" t="s">
        <v>444</v>
      </c>
      <c r="AQ124" s="32" t="s">
        <v>1301</v>
      </c>
      <c r="AR124" s="32" t="s">
        <v>162</v>
      </c>
      <c r="AS124" s="32"/>
      <c r="AT124" s="114"/>
      <c r="AU124" s="45">
        <f t="shared" si="21"/>
        <v>0</v>
      </c>
      <c r="AV124" s="116"/>
      <c r="AW124" s="32" t="s">
        <v>157</v>
      </c>
      <c r="AX124" s="32" t="s">
        <v>157</v>
      </c>
      <c r="AY124" s="32" t="s">
        <v>157</v>
      </c>
      <c r="AZ124" s="32" t="s">
        <v>157</v>
      </c>
      <c r="BA124" s="32" t="s">
        <v>1302</v>
      </c>
      <c r="BB124" s="32" t="s">
        <v>1298</v>
      </c>
      <c r="BC124" s="32" t="s">
        <v>157</v>
      </c>
      <c r="BD124" s="32" t="s">
        <v>259</v>
      </c>
      <c r="BE124" s="32" t="s">
        <v>157</v>
      </c>
      <c r="BF124" s="32" t="s">
        <v>157</v>
      </c>
      <c r="BG124" s="32" t="s">
        <v>157</v>
      </c>
      <c r="BH124" s="32" t="s">
        <v>157</v>
      </c>
      <c r="BI124" s="32" t="s">
        <v>1303</v>
      </c>
      <c r="BJ124" s="32" t="s">
        <v>164</v>
      </c>
      <c r="BK124" s="32" t="s">
        <v>1303</v>
      </c>
      <c r="BL124" s="114">
        <f>VLOOKUP(A124,'2018 Yes Tab'!A123:AW428,49,FALSE)</f>
        <v>10.35</v>
      </c>
      <c r="BM124" s="45">
        <f t="shared" si="23"/>
        <v>-0.40000000000000036</v>
      </c>
      <c r="BN124" s="116">
        <f t="shared" si="26"/>
        <v>-3.720930232558143E-2</v>
      </c>
      <c r="BO124" s="32" t="s">
        <v>1304</v>
      </c>
      <c r="BP124" s="32" t="s">
        <v>233</v>
      </c>
      <c r="BQ124" s="32" t="s">
        <v>157</v>
      </c>
      <c r="BR124" s="32" t="s">
        <v>1305</v>
      </c>
      <c r="BS124" s="32" t="s">
        <v>157</v>
      </c>
      <c r="BT124" s="32" t="s">
        <v>1298</v>
      </c>
      <c r="BU124" s="32" t="s">
        <v>157</v>
      </c>
      <c r="BV124" s="32" t="s">
        <v>259</v>
      </c>
      <c r="BW124" s="32" t="s">
        <v>157</v>
      </c>
      <c r="BX124" s="32" t="s">
        <v>157</v>
      </c>
      <c r="BY124" s="32" t="s">
        <v>157</v>
      </c>
      <c r="BZ124" s="32" t="s">
        <v>157</v>
      </c>
      <c r="CA124" s="33" t="s">
        <v>162</v>
      </c>
      <c r="CB124" s="33" t="s">
        <v>157</v>
      </c>
      <c r="CC124" s="117">
        <f>VLOOKUP(A124,'2018 Yes Tab'!A123:BK428,63,FALSE)</f>
        <v>0</v>
      </c>
      <c r="CD124" s="46"/>
      <c r="CE124" s="119"/>
      <c r="CF124" s="33" t="s">
        <v>157</v>
      </c>
      <c r="CG124" s="117">
        <f>VLOOKUP(A124,'2018 Yes Tab'!A123:BL428,64,FALSE)</f>
        <v>0</v>
      </c>
      <c r="CH124" s="46"/>
      <c r="CI124" s="119"/>
      <c r="CJ124" s="33" t="s">
        <v>157</v>
      </c>
      <c r="CK124" s="33" t="s">
        <v>157</v>
      </c>
      <c r="CL124" s="33" t="s">
        <v>157</v>
      </c>
      <c r="CM124" s="33" t="s">
        <v>157</v>
      </c>
      <c r="CN124" s="34" t="s">
        <v>162</v>
      </c>
      <c r="CO124" s="34" t="s">
        <v>157</v>
      </c>
      <c r="CP124" s="118"/>
      <c r="CQ124" s="47"/>
      <c r="CR124" s="120"/>
      <c r="CS124" s="34" t="s">
        <v>162</v>
      </c>
      <c r="CT124" s="34" t="s">
        <v>157</v>
      </c>
      <c r="CU124" s="118">
        <f>VLOOKUP(A124,'2018 Yes Tab'!A123:BT428,72,FALSE)</f>
        <v>0</v>
      </c>
      <c r="CV124" s="47"/>
      <c r="CW124" s="120"/>
      <c r="CX124" s="35" t="s">
        <v>1306</v>
      </c>
      <c r="CY124" s="35" t="s">
        <v>1307</v>
      </c>
      <c r="CZ124" s="35" t="s">
        <v>157</v>
      </c>
    </row>
    <row r="125" spans="1:104" x14ac:dyDescent="0.25">
      <c r="A125" s="30" t="s">
        <v>3092</v>
      </c>
      <c r="B125" s="43">
        <f>VLOOKUP(A125,'2018 Yes Tab'!A$2:B$307,2,FALSE)</f>
        <v>2549</v>
      </c>
      <c r="C125" s="43"/>
      <c r="D125" s="30" t="s">
        <v>3093</v>
      </c>
      <c r="E125" s="30" t="s">
        <v>3094</v>
      </c>
      <c r="F125" s="51">
        <v>2549</v>
      </c>
      <c r="G125" s="30" t="s">
        <v>164</v>
      </c>
      <c r="H125" s="31" t="s">
        <v>3095</v>
      </c>
      <c r="I125" s="31" t="s">
        <v>164</v>
      </c>
      <c r="J125" s="31" t="s">
        <v>979</v>
      </c>
      <c r="K125" s="110">
        <f>VLOOKUP(A125,'2018 Yes Tab'!A124:F429,6,FALSE)</f>
        <v>11.25</v>
      </c>
      <c r="L125" s="44">
        <f t="shared" si="17"/>
        <v>0</v>
      </c>
      <c r="M125" s="112">
        <f t="shared" si="18"/>
        <v>0</v>
      </c>
      <c r="N125" s="110" t="str">
        <f>VLOOKUP(A125,'2018 Yes Tab'!A124:G429,7,FALSE)</f>
        <v>Gallons</v>
      </c>
      <c r="O125" s="31" t="s">
        <v>233</v>
      </c>
      <c r="P125" s="31" t="s">
        <v>157</v>
      </c>
      <c r="Q125" s="31" t="s">
        <v>340</v>
      </c>
      <c r="R125" s="31" t="s">
        <v>3096</v>
      </c>
      <c r="S125" s="31" t="s">
        <v>3097</v>
      </c>
      <c r="T125" s="31" t="s">
        <v>3098</v>
      </c>
      <c r="U125" s="31" t="s">
        <v>157</v>
      </c>
      <c r="V125" s="31" t="s">
        <v>3099</v>
      </c>
      <c r="W125" s="31" t="s">
        <v>164</v>
      </c>
      <c r="X125" s="31" t="s">
        <v>979</v>
      </c>
      <c r="Y125" s="110">
        <f>VLOOKUP(A125,'2018 Yes Tab'!A124:P429,16,FALSE)</f>
        <v>11.25</v>
      </c>
      <c r="Z125" s="44">
        <f t="shared" si="19"/>
        <v>0</v>
      </c>
      <c r="AA125" s="112">
        <f t="shared" si="20"/>
        <v>0</v>
      </c>
      <c r="AB125" s="31" t="s">
        <v>233</v>
      </c>
      <c r="AC125" s="31" t="s">
        <v>157</v>
      </c>
      <c r="AD125" s="31" t="s">
        <v>340</v>
      </c>
      <c r="AE125" s="31" t="s">
        <v>3096</v>
      </c>
      <c r="AF125" s="31" t="s">
        <v>3100</v>
      </c>
      <c r="AG125" s="31" t="s">
        <v>3101</v>
      </c>
      <c r="AH125" s="31" t="s">
        <v>157</v>
      </c>
      <c r="AI125" s="31" t="s">
        <v>259</v>
      </c>
      <c r="AJ125" s="31" t="s">
        <v>157</v>
      </c>
      <c r="AK125" s="31" t="s">
        <v>157</v>
      </c>
      <c r="AL125" s="31" t="s">
        <v>157</v>
      </c>
      <c r="AM125" s="31" t="s">
        <v>157</v>
      </c>
      <c r="AN125" s="31" t="s">
        <v>157</v>
      </c>
      <c r="AO125" s="32" t="s">
        <v>3102</v>
      </c>
      <c r="AP125" s="32" t="s">
        <v>3103</v>
      </c>
      <c r="AQ125" s="32" t="s">
        <v>3104</v>
      </c>
      <c r="AR125" s="32" t="s">
        <v>164</v>
      </c>
      <c r="AS125" s="32" t="s">
        <v>3105</v>
      </c>
      <c r="AT125" s="114">
        <f>VLOOKUP(A125,'2018 Yes Tab'!A124:AH429,34,FALSE)</f>
        <v>12</v>
      </c>
      <c r="AU125" s="45">
        <f t="shared" si="21"/>
        <v>-4</v>
      </c>
      <c r="AV125" s="116">
        <f t="shared" si="22"/>
        <v>-0.25</v>
      </c>
      <c r="AW125" s="32" t="s">
        <v>340</v>
      </c>
      <c r="AX125" s="32" t="s">
        <v>233</v>
      </c>
      <c r="AY125" s="32" t="s">
        <v>157</v>
      </c>
      <c r="AZ125" s="32" t="s">
        <v>3106</v>
      </c>
      <c r="BA125" s="32" t="s">
        <v>157</v>
      </c>
      <c r="BB125" s="32" t="s">
        <v>3107</v>
      </c>
      <c r="BC125" s="32" t="s">
        <v>157</v>
      </c>
      <c r="BD125" s="32" t="s">
        <v>259</v>
      </c>
      <c r="BE125" s="32" t="s">
        <v>157</v>
      </c>
      <c r="BF125" s="32" t="s">
        <v>157</v>
      </c>
      <c r="BG125" s="32" t="s">
        <v>157</v>
      </c>
      <c r="BH125" s="32" t="s">
        <v>157</v>
      </c>
      <c r="BI125" s="32" t="s">
        <v>3108</v>
      </c>
      <c r="BJ125" s="32" t="s">
        <v>164</v>
      </c>
      <c r="BK125" s="32" t="s">
        <v>3105</v>
      </c>
      <c r="BL125" s="114">
        <f>VLOOKUP(A125,'2018 Yes Tab'!A124:AW429,49,FALSE)</f>
        <v>12</v>
      </c>
      <c r="BM125" s="45">
        <f t="shared" si="23"/>
        <v>-4</v>
      </c>
      <c r="BN125" s="116">
        <f t="shared" si="26"/>
        <v>-0.25</v>
      </c>
      <c r="BO125" s="32" t="s">
        <v>340</v>
      </c>
      <c r="BP125" s="32" t="s">
        <v>233</v>
      </c>
      <c r="BQ125" s="32" t="s">
        <v>157</v>
      </c>
      <c r="BR125" s="32" t="s">
        <v>3106</v>
      </c>
      <c r="BS125" s="32" t="s">
        <v>157</v>
      </c>
      <c r="BT125" s="32" t="s">
        <v>3107</v>
      </c>
      <c r="BU125" s="32" t="s">
        <v>157</v>
      </c>
      <c r="BV125" s="32" t="s">
        <v>259</v>
      </c>
      <c r="BW125" s="32" t="s">
        <v>157</v>
      </c>
      <c r="BX125" s="32" t="s">
        <v>157</v>
      </c>
      <c r="BY125" s="32" t="s">
        <v>157</v>
      </c>
      <c r="BZ125" s="32" t="s">
        <v>157</v>
      </c>
      <c r="CA125" s="33" t="s">
        <v>162</v>
      </c>
      <c r="CB125" s="33" t="s">
        <v>157</v>
      </c>
      <c r="CC125" s="117">
        <f>VLOOKUP(A125,'2018 Yes Tab'!A124:BK429,63,FALSE)</f>
        <v>0</v>
      </c>
      <c r="CD125" s="46"/>
      <c r="CE125" s="119"/>
      <c r="CF125" s="33" t="s">
        <v>157</v>
      </c>
      <c r="CG125" s="117">
        <f>VLOOKUP(A125,'2018 Yes Tab'!A124:BL429,64,FALSE)</f>
        <v>0</v>
      </c>
      <c r="CH125" s="46"/>
      <c r="CI125" s="119"/>
      <c r="CJ125" s="33" t="s">
        <v>157</v>
      </c>
      <c r="CK125" s="33" t="s">
        <v>157</v>
      </c>
      <c r="CL125" s="33" t="s">
        <v>157</v>
      </c>
      <c r="CM125" s="33" t="s">
        <v>157</v>
      </c>
      <c r="CN125" s="34" t="s">
        <v>162</v>
      </c>
      <c r="CO125" s="34" t="s">
        <v>157</v>
      </c>
      <c r="CP125" s="118"/>
      <c r="CQ125" s="47"/>
      <c r="CR125" s="120"/>
      <c r="CS125" s="34" t="s">
        <v>164</v>
      </c>
      <c r="CT125" s="34" t="s">
        <v>3109</v>
      </c>
      <c r="CU125" s="118">
        <f>VLOOKUP(A125,'2018 Yes Tab'!A124:BT429,72,FALSE)</f>
        <v>5.5</v>
      </c>
      <c r="CV125" s="47">
        <f t="shared" si="31"/>
        <v>-1</v>
      </c>
      <c r="CW125" s="120">
        <f t="shared" si="32"/>
        <v>-0.15384615384615385</v>
      </c>
      <c r="CX125" s="35" t="s">
        <v>162</v>
      </c>
      <c r="CY125" s="35" t="s">
        <v>2191</v>
      </c>
      <c r="CZ125" s="35" t="s">
        <v>157</v>
      </c>
    </row>
    <row r="126" spans="1:104" ht="180" x14ac:dyDescent="0.25">
      <c r="A126" s="30" t="s">
        <v>2911</v>
      </c>
      <c r="B126" s="43">
        <f>VLOOKUP(A126,'2018 Yes Tab'!A$2:B$307,2,FALSE)</f>
        <v>3354</v>
      </c>
      <c r="C126" s="43"/>
      <c r="D126" s="30" t="s">
        <v>2912</v>
      </c>
      <c r="E126" s="30" t="s">
        <v>2913</v>
      </c>
      <c r="F126" s="51">
        <f>VLOOKUP(A126,Population!A250:C1193,2,FALSE)</f>
        <v>3354</v>
      </c>
      <c r="G126" s="30" t="s">
        <v>164</v>
      </c>
      <c r="H126" s="31" t="s">
        <v>2914</v>
      </c>
      <c r="I126" s="31" t="s">
        <v>164</v>
      </c>
      <c r="J126" s="31" t="s">
        <v>2915</v>
      </c>
      <c r="K126" s="110">
        <f>VLOOKUP(A126,'2018 Yes Tab'!A125:F430,6,FALSE)</f>
        <v>16.2</v>
      </c>
      <c r="L126" s="44">
        <f t="shared" si="17"/>
        <v>-1</v>
      </c>
      <c r="M126" s="112">
        <f t="shared" si="18"/>
        <v>-5.8139534883720929E-2</v>
      </c>
      <c r="N126" s="110" t="str">
        <f>VLOOKUP(A126,'2018 Yes Tab'!A125:G430,7,FALSE)</f>
        <v>Gallons</v>
      </c>
      <c r="O126" s="31" t="s">
        <v>233</v>
      </c>
      <c r="P126" s="31" t="s">
        <v>157</v>
      </c>
      <c r="Q126" s="31" t="s">
        <v>273</v>
      </c>
      <c r="R126" s="31" t="s">
        <v>970</v>
      </c>
      <c r="S126" s="31" t="s">
        <v>2916</v>
      </c>
      <c r="T126" s="31" t="s">
        <v>2917</v>
      </c>
      <c r="U126" s="31" t="s">
        <v>157</v>
      </c>
      <c r="V126" s="31" t="s">
        <v>2918</v>
      </c>
      <c r="W126" s="31" t="s">
        <v>164</v>
      </c>
      <c r="X126" s="31" t="s">
        <v>2915</v>
      </c>
      <c r="Y126" s="110">
        <f>VLOOKUP(A126,'2018 Yes Tab'!A125:P430,16,FALSE)</f>
        <v>16.2</v>
      </c>
      <c r="Z126" s="44">
        <f t="shared" si="19"/>
        <v>-1</v>
      </c>
      <c r="AA126" s="112">
        <f t="shared" si="20"/>
        <v>-5.8139534883720929E-2</v>
      </c>
      <c r="AB126" s="31" t="s">
        <v>233</v>
      </c>
      <c r="AC126" s="31" t="s">
        <v>157</v>
      </c>
      <c r="AD126" s="31" t="s">
        <v>273</v>
      </c>
      <c r="AE126" s="31" t="s">
        <v>970</v>
      </c>
      <c r="AF126" s="31" t="s">
        <v>157</v>
      </c>
      <c r="AG126" s="31" t="s">
        <v>157</v>
      </c>
      <c r="AH126" s="31" t="s">
        <v>2919</v>
      </c>
      <c r="AI126" s="31" t="s">
        <v>259</v>
      </c>
      <c r="AJ126" s="31" t="s">
        <v>157</v>
      </c>
      <c r="AK126" s="31" t="s">
        <v>157</v>
      </c>
      <c r="AL126" s="31" t="s">
        <v>157</v>
      </c>
      <c r="AM126" s="31" t="s">
        <v>157</v>
      </c>
      <c r="AN126" s="31" t="s">
        <v>157</v>
      </c>
      <c r="AO126" s="32" t="s">
        <v>2914</v>
      </c>
      <c r="AP126" s="32" t="s">
        <v>2918</v>
      </c>
      <c r="AQ126" s="32" t="s">
        <v>489</v>
      </c>
      <c r="AR126" s="32" t="s">
        <v>162</v>
      </c>
      <c r="AS126" s="32" t="s">
        <v>157</v>
      </c>
      <c r="AT126" s="114">
        <f>VLOOKUP(A126,'2018 Yes Tab'!A125:AH430,34,FALSE)</f>
        <v>27</v>
      </c>
      <c r="AU126" s="45"/>
      <c r="AV126" s="116"/>
      <c r="AW126" s="32" t="s">
        <v>157</v>
      </c>
      <c r="AX126" s="32" t="s">
        <v>157</v>
      </c>
      <c r="AY126" s="32" t="s">
        <v>157</v>
      </c>
      <c r="AZ126" s="32" t="s">
        <v>157</v>
      </c>
      <c r="BA126" s="32" t="s">
        <v>157</v>
      </c>
      <c r="BB126" s="32" t="s">
        <v>157</v>
      </c>
      <c r="BC126" s="32" t="s">
        <v>2920</v>
      </c>
      <c r="BD126" s="32" t="s">
        <v>259</v>
      </c>
      <c r="BE126" s="32" t="s">
        <v>157</v>
      </c>
      <c r="BF126" s="32" t="s">
        <v>157</v>
      </c>
      <c r="BG126" s="32" t="s">
        <v>157</v>
      </c>
      <c r="BH126" s="32" t="s">
        <v>157</v>
      </c>
      <c r="BI126" s="32" t="s">
        <v>422</v>
      </c>
      <c r="BJ126" s="32" t="s">
        <v>164</v>
      </c>
      <c r="BK126" s="32" t="s">
        <v>422</v>
      </c>
      <c r="BL126" s="114">
        <f>VLOOKUP(A126,'2018 Yes Tab'!A125:AW430,49,FALSE)</f>
        <v>27</v>
      </c>
      <c r="BM126" s="45">
        <f t="shared" si="23"/>
        <v>-23</v>
      </c>
      <c r="BN126" s="116">
        <f t="shared" si="26"/>
        <v>-0.46</v>
      </c>
      <c r="BO126" s="32" t="s">
        <v>273</v>
      </c>
      <c r="BP126" s="32" t="s">
        <v>233</v>
      </c>
      <c r="BQ126" s="32" t="s">
        <v>157</v>
      </c>
      <c r="BR126" s="32" t="s">
        <v>190</v>
      </c>
      <c r="BS126" s="32" t="s">
        <v>157</v>
      </c>
      <c r="BT126" s="32" t="s">
        <v>190</v>
      </c>
      <c r="BU126" s="32" t="s">
        <v>157</v>
      </c>
      <c r="BV126" s="32" t="s">
        <v>259</v>
      </c>
      <c r="BW126" s="32" t="s">
        <v>157</v>
      </c>
      <c r="BX126" s="32" t="s">
        <v>157</v>
      </c>
      <c r="BY126" s="32" t="s">
        <v>157</v>
      </c>
      <c r="BZ126" s="32" t="s">
        <v>157</v>
      </c>
      <c r="CA126" s="33" t="s">
        <v>164</v>
      </c>
      <c r="CB126" s="33"/>
      <c r="CC126" s="117"/>
      <c r="CD126" s="46"/>
      <c r="CE126" s="119"/>
      <c r="CF126" s="33"/>
      <c r="CG126" s="117"/>
      <c r="CH126" s="46"/>
      <c r="CI126" s="119"/>
      <c r="CJ126" s="33" t="s">
        <v>233</v>
      </c>
      <c r="CK126" s="33" t="s">
        <v>157</v>
      </c>
      <c r="CL126" s="33" t="s">
        <v>157</v>
      </c>
      <c r="CM126" s="33" t="s">
        <v>2921</v>
      </c>
      <c r="CN126" s="34" t="s">
        <v>164</v>
      </c>
      <c r="CO126" s="34" t="s">
        <v>243</v>
      </c>
      <c r="CP126" s="118">
        <f>VLOOKUP(A126,'2018 Yes Tab'!A125:BR430,70,FALSE)</f>
        <v>15</v>
      </c>
      <c r="CQ126" s="47">
        <f t="shared" si="24"/>
        <v>0</v>
      </c>
      <c r="CR126" s="120">
        <f t="shared" si="25"/>
        <v>0</v>
      </c>
      <c r="CS126" s="34" t="s">
        <v>162</v>
      </c>
      <c r="CT126" s="34" t="s">
        <v>157</v>
      </c>
      <c r="CU126" s="118">
        <f>VLOOKUP(A126,'2018 Yes Tab'!A125:BT430,72,FALSE)</f>
        <v>0</v>
      </c>
      <c r="CV126" s="47"/>
      <c r="CW126" s="120"/>
      <c r="CX126" s="35" t="s">
        <v>2922</v>
      </c>
      <c r="CY126" s="35" t="s">
        <v>534</v>
      </c>
      <c r="CZ126" s="35" t="s">
        <v>534</v>
      </c>
    </row>
    <row r="127" spans="1:104" ht="45" x14ac:dyDescent="0.25">
      <c r="A127" s="30" t="s">
        <v>5945</v>
      </c>
      <c r="B127" s="43">
        <f>VLOOKUP(A127,'2018 Yes Tab'!A$2:B$307,2,FALSE)</f>
        <v>363</v>
      </c>
      <c r="C127" s="43"/>
      <c r="D127" s="30" t="s">
        <v>366</v>
      </c>
      <c r="E127" s="30" t="s">
        <v>367</v>
      </c>
      <c r="F127" s="51">
        <f>VLOOKUP(A127,Population!A256:C1199,2,FALSE)</f>
        <v>363</v>
      </c>
      <c r="G127" s="30" t="s">
        <v>164</v>
      </c>
      <c r="H127" s="31" t="s">
        <v>368</v>
      </c>
      <c r="I127" s="31" t="s">
        <v>162</v>
      </c>
      <c r="J127" s="31" t="s">
        <v>157</v>
      </c>
      <c r="K127" s="110">
        <f>VLOOKUP(A127,'2018 Yes Tab'!A126:F431,6,FALSE)</f>
        <v>41</v>
      </c>
      <c r="L127" s="44" t="s">
        <v>340</v>
      </c>
      <c r="M127" s="112"/>
      <c r="N127" s="110" t="str">
        <f>VLOOKUP(A127,'2018 Yes Tab'!A126:G431,7,FALSE)</f>
        <v>Gallons</v>
      </c>
      <c r="O127" s="31" t="s">
        <v>157</v>
      </c>
      <c r="P127" s="31" t="s">
        <v>157</v>
      </c>
      <c r="Q127" s="31" t="s">
        <v>157</v>
      </c>
      <c r="R127" s="31" t="s">
        <v>157</v>
      </c>
      <c r="S127" s="31" t="s">
        <v>369</v>
      </c>
      <c r="T127" s="31" t="s">
        <v>370</v>
      </c>
      <c r="U127" s="31" t="s">
        <v>157</v>
      </c>
      <c r="V127" s="31" t="s">
        <v>169</v>
      </c>
      <c r="W127" s="31" t="s">
        <v>162</v>
      </c>
      <c r="X127" s="31" t="s">
        <v>157</v>
      </c>
      <c r="Y127" s="110">
        <f>VLOOKUP(A127,'2018 Yes Tab'!A126:P431,16,FALSE)</f>
        <v>41</v>
      </c>
      <c r="Z127" s="44"/>
      <c r="AA127" s="112"/>
      <c r="AB127" s="31" t="s">
        <v>157</v>
      </c>
      <c r="AC127" s="31" t="s">
        <v>157</v>
      </c>
      <c r="AD127" s="31" t="s">
        <v>157</v>
      </c>
      <c r="AE127" s="31" t="s">
        <v>157</v>
      </c>
      <c r="AF127" s="31" t="s">
        <v>371</v>
      </c>
      <c r="AG127" s="31" t="s">
        <v>372</v>
      </c>
      <c r="AH127" s="31" t="s">
        <v>157</v>
      </c>
      <c r="AI127" s="31" t="s">
        <v>373</v>
      </c>
      <c r="AJ127" s="31" t="s">
        <v>374</v>
      </c>
      <c r="AK127" s="31" t="s">
        <v>375</v>
      </c>
      <c r="AL127" s="31" t="s">
        <v>157</v>
      </c>
      <c r="AM127" s="31" t="s">
        <v>157</v>
      </c>
      <c r="AN127" s="31" t="s">
        <v>157</v>
      </c>
      <c r="AO127" s="32" t="s">
        <v>376</v>
      </c>
      <c r="AP127" s="32" t="s">
        <v>377</v>
      </c>
      <c r="AQ127" s="32" t="s">
        <v>157</v>
      </c>
      <c r="AR127" s="32" t="s">
        <v>162</v>
      </c>
      <c r="AS127" s="32"/>
      <c r="AT127" s="114"/>
      <c r="AU127" s="45">
        <f t="shared" si="21"/>
        <v>0</v>
      </c>
      <c r="AV127" s="116"/>
      <c r="AW127" s="32" t="s">
        <v>157</v>
      </c>
      <c r="AX127" s="32" t="s">
        <v>157</v>
      </c>
      <c r="AY127" s="32" t="s">
        <v>157</v>
      </c>
      <c r="AZ127" s="32" t="s">
        <v>157</v>
      </c>
      <c r="BA127" s="32" t="s">
        <v>157</v>
      </c>
      <c r="BB127" s="32" t="s">
        <v>378</v>
      </c>
      <c r="BC127" s="32" t="s">
        <v>157</v>
      </c>
      <c r="BD127" s="32" t="s">
        <v>259</v>
      </c>
      <c r="BE127" s="32" t="s">
        <v>379</v>
      </c>
      <c r="BF127" s="32" t="s">
        <v>157</v>
      </c>
      <c r="BG127" s="32" t="s">
        <v>157</v>
      </c>
      <c r="BH127" s="32" t="s">
        <v>157</v>
      </c>
      <c r="BI127" s="32" t="s">
        <v>157</v>
      </c>
      <c r="BJ127" s="32" t="s">
        <v>162</v>
      </c>
      <c r="BK127" s="32"/>
      <c r="BL127" s="114"/>
      <c r="BM127" s="45">
        <f t="shared" si="23"/>
        <v>0</v>
      </c>
      <c r="BN127" s="116"/>
      <c r="BO127" s="32" t="s">
        <v>157</v>
      </c>
      <c r="BP127" s="32" t="s">
        <v>157</v>
      </c>
      <c r="BQ127" s="32" t="s">
        <v>157</v>
      </c>
      <c r="BR127" s="32" t="s">
        <v>157</v>
      </c>
      <c r="BS127" s="32" t="s">
        <v>157</v>
      </c>
      <c r="BT127" s="32" t="s">
        <v>378</v>
      </c>
      <c r="BU127" s="32" t="s">
        <v>157</v>
      </c>
      <c r="BV127" s="32" t="s">
        <v>259</v>
      </c>
      <c r="BW127" s="32" t="s">
        <v>379</v>
      </c>
      <c r="BX127" s="32" t="s">
        <v>157</v>
      </c>
      <c r="BY127" s="32" t="s">
        <v>157</v>
      </c>
      <c r="BZ127" s="32" t="s">
        <v>157</v>
      </c>
      <c r="CA127" s="33" t="s">
        <v>162</v>
      </c>
      <c r="CB127" s="33" t="s">
        <v>157</v>
      </c>
      <c r="CC127" s="117">
        <f>VLOOKUP(A127,'2018 Yes Tab'!A126:BK431,63,FALSE)</f>
        <v>0</v>
      </c>
      <c r="CD127" s="46"/>
      <c r="CE127" s="119"/>
      <c r="CF127" s="33" t="s">
        <v>157</v>
      </c>
      <c r="CG127" s="117">
        <f>VLOOKUP(A127,'2018 Yes Tab'!A126:BL431,64,FALSE)</f>
        <v>0</v>
      </c>
      <c r="CH127" s="46"/>
      <c r="CI127" s="119"/>
      <c r="CJ127" s="33" t="s">
        <v>157</v>
      </c>
      <c r="CK127" s="33" t="s">
        <v>157</v>
      </c>
      <c r="CL127" s="33" t="s">
        <v>157</v>
      </c>
      <c r="CM127" s="33" t="s">
        <v>157</v>
      </c>
      <c r="CN127" s="34" t="s">
        <v>162</v>
      </c>
      <c r="CO127" s="34" t="s">
        <v>157</v>
      </c>
      <c r="CP127" s="118">
        <f>VLOOKUP(A127,'2018 Yes Tab'!A126:BR431,70,FALSE)</f>
        <v>0</v>
      </c>
      <c r="CQ127" s="47"/>
      <c r="CR127" s="120"/>
      <c r="CS127" s="34" t="s">
        <v>162</v>
      </c>
      <c r="CT127" s="34" t="s">
        <v>157</v>
      </c>
      <c r="CU127" s="118">
        <f>VLOOKUP(A127,'2018 Yes Tab'!A126:BT431,72,FALSE)</f>
        <v>0</v>
      </c>
      <c r="CV127" s="47"/>
      <c r="CW127" s="120"/>
      <c r="CX127" s="35" t="s">
        <v>380</v>
      </c>
      <c r="CY127" s="35" t="s">
        <v>381</v>
      </c>
      <c r="CZ127" s="35" t="s">
        <v>157</v>
      </c>
    </row>
    <row r="128" spans="1:104" ht="409.5" x14ac:dyDescent="0.25">
      <c r="A128" s="30" t="s">
        <v>5879</v>
      </c>
      <c r="B128" s="43">
        <f>VLOOKUP(A128,'2018 Yes Tab'!A$2:B$307,2,FALSE)</f>
        <v>4227</v>
      </c>
      <c r="C128" s="43"/>
      <c r="D128" s="30" t="s">
        <v>1645</v>
      </c>
      <c r="E128" s="30" t="s">
        <v>1646</v>
      </c>
      <c r="F128" s="51">
        <f>VLOOKUP(A128,Population!A258:C1201,2,FALSE)</f>
        <v>4227</v>
      </c>
      <c r="G128" s="30" t="s">
        <v>164</v>
      </c>
      <c r="H128" s="31" t="s">
        <v>1647</v>
      </c>
      <c r="I128" s="31" t="s">
        <v>164</v>
      </c>
      <c r="J128" s="31" t="s">
        <v>1648</v>
      </c>
      <c r="K128" s="110">
        <f>VLOOKUP(A128,'2018 Yes Tab'!A127:F432,6,FALSE)</f>
        <v>15</v>
      </c>
      <c r="L128" s="44">
        <f t="shared" si="17"/>
        <v>-3.1499999999999986</v>
      </c>
      <c r="M128" s="112">
        <f t="shared" si="18"/>
        <v>-0.17355371900826438</v>
      </c>
      <c r="N128" s="110" t="str">
        <f>VLOOKUP(A128,'2018 Yes Tab'!A127:G432,7,FALSE)</f>
        <v>Gallons</v>
      </c>
      <c r="O128" s="31" t="s">
        <v>233</v>
      </c>
      <c r="P128" s="31" t="s">
        <v>157</v>
      </c>
      <c r="Q128" s="31" t="s">
        <v>340</v>
      </c>
      <c r="R128" s="31" t="s">
        <v>1649</v>
      </c>
      <c r="S128" s="31" t="s">
        <v>1650</v>
      </c>
      <c r="T128" s="31" t="s">
        <v>1651</v>
      </c>
      <c r="U128" s="31" t="s">
        <v>157</v>
      </c>
      <c r="V128" s="31" t="s">
        <v>1652</v>
      </c>
      <c r="W128" s="31" t="s">
        <v>164</v>
      </c>
      <c r="X128" s="31" t="s">
        <v>1648</v>
      </c>
      <c r="Y128" s="110">
        <f>VLOOKUP(A128,'2018 Yes Tab'!A127:P432,16,FALSE)</f>
        <v>15</v>
      </c>
      <c r="Z128" s="44">
        <f t="shared" si="19"/>
        <v>-3.1499999999999986</v>
      </c>
      <c r="AA128" s="112">
        <f t="shared" si="20"/>
        <v>-0.17355371900826438</v>
      </c>
      <c r="AB128" s="31" t="s">
        <v>233</v>
      </c>
      <c r="AC128" s="31" t="s">
        <v>157</v>
      </c>
      <c r="AD128" s="31" t="s">
        <v>340</v>
      </c>
      <c r="AE128" s="31" t="s">
        <v>1649</v>
      </c>
      <c r="AF128" s="31" t="s">
        <v>1653</v>
      </c>
      <c r="AG128" s="31" t="s">
        <v>1654</v>
      </c>
      <c r="AH128" s="31" t="s">
        <v>157</v>
      </c>
      <c r="AI128" s="31" t="s">
        <v>259</v>
      </c>
      <c r="AJ128" s="31" t="s">
        <v>157</v>
      </c>
      <c r="AK128" s="31" t="s">
        <v>157</v>
      </c>
      <c r="AL128" s="31" t="s">
        <v>157</v>
      </c>
      <c r="AM128" s="31" t="s">
        <v>157</v>
      </c>
      <c r="AN128" s="31" t="s">
        <v>157</v>
      </c>
      <c r="AO128" s="32" t="s">
        <v>1655</v>
      </c>
      <c r="AP128" s="32" t="s">
        <v>1652</v>
      </c>
      <c r="AQ128" s="32" t="s">
        <v>830</v>
      </c>
      <c r="AR128" s="32" t="s">
        <v>164</v>
      </c>
      <c r="AS128" s="32" t="s">
        <v>1656</v>
      </c>
      <c r="AT128" s="114">
        <f>VLOOKUP(A128,'2018 Yes Tab'!A127:AH432,34,FALSE)</f>
        <v>7.5</v>
      </c>
      <c r="AU128" s="45">
        <f t="shared" si="21"/>
        <v>-1.0500000000000007</v>
      </c>
      <c r="AV128" s="116">
        <f t="shared" si="22"/>
        <v>-0.12280701754385973</v>
      </c>
      <c r="AW128" s="32" t="s">
        <v>340</v>
      </c>
      <c r="AX128" s="32" t="s">
        <v>233</v>
      </c>
      <c r="AY128" s="32" t="s">
        <v>157</v>
      </c>
      <c r="AZ128" s="32" t="s">
        <v>1657</v>
      </c>
      <c r="BA128" s="32" t="s">
        <v>157</v>
      </c>
      <c r="BB128" s="32" t="s">
        <v>157</v>
      </c>
      <c r="BC128" s="32" t="s">
        <v>1658</v>
      </c>
      <c r="BD128" s="32" t="s">
        <v>626</v>
      </c>
      <c r="BE128" s="32" t="s">
        <v>157</v>
      </c>
      <c r="BF128" s="32" t="s">
        <v>1659</v>
      </c>
      <c r="BG128" s="32" t="s">
        <v>157</v>
      </c>
      <c r="BH128" s="32" t="s">
        <v>157</v>
      </c>
      <c r="BI128" s="32" t="s">
        <v>1660</v>
      </c>
      <c r="BJ128" s="32" t="s">
        <v>164</v>
      </c>
      <c r="BK128" s="32" t="s">
        <v>1656</v>
      </c>
      <c r="BL128" s="114">
        <f>VLOOKUP(A128,'2018 Yes Tab'!A127:AW432,49,FALSE)</f>
        <v>7.5</v>
      </c>
      <c r="BM128" s="45">
        <f t="shared" si="23"/>
        <v>-1.0500000000000007</v>
      </c>
      <c r="BN128" s="116">
        <f t="shared" si="26"/>
        <v>-0.12280701754385973</v>
      </c>
      <c r="BO128" s="32" t="s">
        <v>340</v>
      </c>
      <c r="BP128" s="32" t="s">
        <v>233</v>
      </c>
      <c r="BQ128" s="32" t="s">
        <v>157</v>
      </c>
      <c r="BR128" s="32" t="s">
        <v>1657</v>
      </c>
      <c r="BS128" s="32" t="s">
        <v>157</v>
      </c>
      <c r="BT128" s="32" t="s">
        <v>157</v>
      </c>
      <c r="BU128" s="32" t="s">
        <v>1661</v>
      </c>
      <c r="BV128" s="32" t="s">
        <v>259</v>
      </c>
      <c r="BW128" s="32" t="s">
        <v>157</v>
      </c>
      <c r="BX128" s="32" t="s">
        <v>157</v>
      </c>
      <c r="BY128" s="32" t="s">
        <v>157</v>
      </c>
      <c r="BZ128" s="32" t="s">
        <v>157</v>
      </c>
      <c r="CA128" s="33" t="s">
        <v>164</v>
      </c>
      <c r="CB128" s="33"/>
      <c r="CC128" s="117"/>
      <c r="CD128" s="46"/>
      <c r="CE128" s="119"/>
      <c r="CF128" s="33"/>
      <c r="CG128" s="117"/>
      <c r="CH128" s="46"/>
      <c r="CI128" s="119"/>
      <c r="CJ128" s="33" t="s">
        <v>167</v>
      </c>
      <c r="CK128" s="33" t="s">
        <v>157</v>
      </c>
      <c r="CL128" s="33" t="s">
        <v>1662</v>
      </c>
      <c r="CM128" s="33" t="s">
        <v>1663</v>
      </c>
      <c r="CN128" s="34" t="s">
        <v>162</v>
      </c>
      <c r="CO128" s="34" t="s">
        <v>157</v>
      </c>
      <c r="CP128" s="118">
        <f>VLOOKUP(A128,'2018 Yes Tab'!A127:BR432,70,FALSE)</f>
        <v>0</v>
      </c>
      <c r="CQ128" s="47"/>
      <c r="CR128" s="120"/>
      <c r="CS128" s="34" t="s">
        <v>162</v>
      </c>
      <c r="CT128" s="34" t="s">
        <v>157</v>
      </c>
      <c r="CU128" s="118">
        <f>VLOOKUP(A128,'2018 Yes Tab'!A127:BT432,72,FALSE)</f>
        <v>0</v>
      </c>
      <c r="CV128" s="47"/>
      <c r="CW128" s="120"/>
      <c r="CX128" s="35" t="s">
        <v>1664</v>
      </c>
      <c r="CY128" s="35" t="s">
        <v>1665</v>
      </c>
      <c r="CZ128" s="35" t="s">
        <v>157</v>
      </c>
    </row>
    <row r="129" spans="1:104" ht="45" x14ac:dyDescent="0.25">
      <c r="A129" s="30" t="s">
        <v>5863</v>
      </c>
      <c r="B129" s="43">
        <f>VLOOKUP(A129,'2018 Yes Tab'!A$2:B$307,2,FALSE)</f>
        <v>191</v>
      </c>
      <c r="C129" s="43"/>
      <c r="D129" s="30" t="s">
        <v>561</v>
      </c>
      <c r="E129" s="30" t="s">
        <v>562</v>
      </c>
      <c r="F129" s="51">
        <f>VLOOKUP(A129,Population!A259:C1202,2,FALSE)</f>
        <v>191</v>
      </c>
      <c r="G129" s="30" t="s">
        <v>164</v>
      </c>
      <c r="H129" s="31" t="s">
        <v>563</v>
      </c>
      <c r="I129" s="31" t="s">
        <v>164</v>
      </c>
      <c r="J129" s="31"/>
      <c r="K129" s="110"/>
      <c r="L129" s="44"/>
      <c r="M129" s="112"/>
      <c r="N129" s="110" t="str">
        <f>VLOOKUP(A129,'2018 Yes Tab'!A128:G433,7,FALSE)</f>
        <v>Gallons</v>
      </c>
      <c r="O129" s="31" t="s">
        <v>233</v>
      </c>
      <c r="P129" s="31" t="s">
        <v>157</v>
      </c>
      <c r="Q129" s="31" t="s">
        <v>503</v>
      </c>
      <c r="R129" s="31" t="s">
        <v>565</v>
      </c>
      <c r="S129" s="31" t="s">
        <v>566</v>
      </c>
      <c r="T129" s="31" t="s">
        <v>567</v>
      </c>
      <c r="U129" s="31" t="s">
        <v>568</v>
      </c>
      <c r="V129" s="31" t="s">
        <v>176</v>
      </c>
      <c r="W129" s="31" t="s">
        <v>162</v>
      </c>
      <c r="X129" s="31" t="s">
        <v>157</v>
      </c>
      <c r="Y129" s="110">
        <f>VLOOKUP(A129,'2018 Yes Tab'!A128:P433,16,FALSE)</f>
        <v>45</v>
      </c>
      <c r="Z129" s="44"/>
      <c r="AA129" s="112"/>
      <c r="AB129" s="31" t="s">
        <v>157</v>
      </c>
      <c r="AC129" s="31" t="s">
        <v>157</v>
      </c>
      <c r="AD129" s="31" t="s">
        <v>157</v>
      </c>
      <c r="AE129" s="31" t="s">
        <v>157</v>
      </c>
      <c r="AF129" s="31" t="s">
        <v>569</v>
      </c>
      <c r="AG129" s="31" t="s">
        <v>570</v>
      </c>
      <c r="AH129" s="31" t="s">
        <v>571</v>
      </c>
      <c r="AI129" s="31" t="s">
        <v>259</v>
      </c>
      <c r="AJ129" s="31" t="s">
        <v>572</v>
      </c>
      <c r="AK129" s="31" t="s">
        <v>157</v>
      </c>
      <c r="AL129" s="31" t="s">
        <v>157</v>
      </c>
      <c r="AM129" s="31" t="s">
        <v>157</v>
      </c>
      <c r="AN129" s="31" t="s">
        <v>372</v>
      </c>
      <c r="AO129" s="32" t="s">
        <v>563</v>
      </c>
      <c r="AP129" s="32" t="s">
        <v>176</v>
      </c>
      <c r="AQ129" s="32" t="s">
        <v>573</v>
      </c>
      <c r="AR129" s="32" t="s">
        <v>164</v>
      </c>
      <c r="AS129" s="32" t="s">
        <v>574</v>
      </c>
      <c r="AT129" s="114">
        <f>VLOOKUP(A129,'2018 Yes Tab'!A128:AH433,34,FALSE)</f>
        <v>25</v>
      </c>
      <c r="AU129" s="45">
        <f t="shared" si="21"/>
        <v>-1</v>
      </c>
      <c r="AV129" s="116">
        <f t="shared" si="22"/>
        <v>-3.8461538461538464E-2</v>
      </c>
      <c r="AW129" s="32" t="s">
        <v>575</v>
      </c>
      <c r="AX129" s="32" t="s">
        <v>233</v>
      </c>
      <c r="AY129" s="32" t="s">
        <v>157</v>
      </c>
      <c r="AZ129" s="32" t="s">
        <v>576</v>
      </c>
      <c r="BA129" s="32" t="s">
        <v>157</v>
      </c>
      <c r="BB129" s="32" t="s">
        <v>157</v>
      </c>
      <c r="BC129" s="32" t="s">
        <v>577</v>
      </c>
      <c r="BD129" s="32" t="s">
        <v>323</v>
      </c>
      <c r="BE129" s="32" t="s">
        <v>157</v>
      </c>
      <c r="BF129" s="32" t="s">
        <v>157</v>
      </c>
      <c r="BG129" s="32" t="s">
        <v>157</v>
      </c>
      <c r="BH129" s="32" t="s">
        <v>578</v>
      </c>
      <c r="BI129" s="32" t="s">
        <v>574</v>
      </c>
      <c r="BJ129" s="32" t="s">
        <v>162</v>
      </c>
      <c r="BK129" s="32"/>
      <c r="BL129" s="114"/>
      <c r="BM129" s="45">
        <f t="shared" si="23"/>
        <v>0</v>
      </c>
      <c r="BN129" s="116"/>
      <c r="BO129" s="32" t="s">
        <v>157</v>
      </c>
      <c r="BP129" s="32" t="s">
        <v>157</v>
      </c>
      <c r="BQ129" s="32" t="s">
        <v>157</v>
      </c>
      <c r="BR129" s="32" t="s">
        <v>157</v>
      </c>
      <c r="BS129" s="32" t="s">
        <v>157</v>
      </c>
      <c r="BT129" s="32" t="s">
        <v>157</v>
      </c>
      <c r="BU129" s="32" t="s">
        <v>579</v>
      </c>
      <c r="BV129" s="32" t="s">
        <v>323</v>
      </c>
      <c r="BW129" s="32" t="s">
        <v>157</v>
      </c>
      <c r="BX129" s="32" t="s">
        <v>157</v>
      </c>
      <c r="BY129" s="32" t="s">
        <v>157</v>
      </c>
      <c r="BZ129" s="32" t="s">
        <v>578</v>
      </c>
      <c r="CA129" s="33" t="s">
        <v>162</v>
      </c>
      <c r="CB129" s="33" t="s">
        <v>157</v>
      </c>
      <c r="CC129" s="117">
        <f>VLOOKUP(A129,'2018 Yes Tab'!A128:BK433,63,FALSE)</f>
        <v>0</v>
      </c>
      <c r="CD129" s="46"/>
      <c r="CE129" s="119"/>
      <c r="CF129" s="33" t="s">
        <v>157</v>
      </c>
      <c r="CG129" s="117">
        <f>VLOOKUP(A129,'2018 Yes Tab'!A128:BL433,64,FALSE)</f>
        <v>0</v>
      </c>
      <c r="CH129" s="46"/>
      <c r="CI129" s="119"/>
      <c r="CJ129" s="33" t="s">
        <v>157</v>
      </c>
      <c r="CK129" s="33" t="s">
        <v>157</v>
      </c>
      <c r="CL129" s="33" t="s">
        <v>157</v>
      </c>
      <c r="CM129" s="33" t="s">
        <v>157</v>
      </c>
      <c r="CN129" s="34" t="s">
        <v>162</v>
      </c>
      <c r="CO129" s="34" t="s">
        <v>157</v>
      </c>
      <c r="CP129" s="118">
        <f>VLOOKUP(A129,'2018 Yes Tab'!A128:BR433,70,FALSE)</f>
        <v>0</v>
      </c>
      <c r="CQ129" s="47"/>
      <c r="CR129" s="120"/>
      <c r="CS129" s="34" t="s">
        <v>162</v>
      </c>
      <c r="CT129" s="34" t="s">
        <v>157</v>
      </c>
      <c r="CU129" s="118">
        <f>VLOOKUP(A129,'2018 Yes Tab'!A128:BT433,72,FALSE)</f>
        <v>0</v>
      </c>
      <c r="CV129" s="47"/>
      <c r="CW129" s="120"/>
      <c r="CX129" s="35" t="s">
        <v>580</v>
      </c>
      <c r="CY129" s="35" t="s">
        <v>581</v>
      </c>
      <c r="CZ129" s="35" t="s">
        <v>580</v>
      </c>
    </row>
    <row r="130" spans="1:104" ht="30" x14ac:dyDescent="0.25">
      <c r="A130" s="30" t="s">
        <v>633</v>
      </c>
      <c r="B130" s="43">
        <f>VLOOKUP(A130,'2018 Yes Tab'!A$2:B$307,2,FALSE)</f>
        <v>1172</v>
      </c>
      <c r="C130" s="43"/>
      <c r="D130" s="30" t="s">
        <v>634</v>
      </c>
      <c r="E130" s="30" t="s">
        <v>635</v>
      </c>
      <c r="F130" s="51">
        <f>VLOOKUP(A130,Population!A260:C1203,2,FALSE)</f>
        <v>1172</v>
      </c>
      <c r="G130" s="30" t="s">
        <v>164</v>
      </c>
      <c r="H130" s="31" t="s">
        <v>636</v>
      </c>
      <c r="I130" s="31" t="s">
        <v>164</v>
      </c>
      <c r="J130" s="31" t="s">
        <v>243</v>
      </c>
      <c r="K130" s="110">
        <f>VLOOKUP(A130,'2018 Yes Tab'!A129:F434,6,FALSE)</f>
        <v>15</v>
      </c>
      <c r="L130" s="44">
        <f t="shared" si="17"/>
        <v>0</v>
      </c>
      <c r="M130" s="112">
        <f t="shared" si="18"/>
        <v>0</v>
      </c>
      <c r="N130" s="110" t="str">
        <f>VLOOKUP(A130,'2018 Yes Tab'!A129:G434,7,FALSE)</f>
        <v>Gallons</v>
      </c>
      <c r="O130" s="31" t="s">
        <v>233</v>
      </c>
      <c r="P130" s="31" t="s">
        <v>157</v>
      </c>
      <c r="Q130" s="31" t="s">
        <v>503</v>
      </c>
      <c r="R130" s="31" t="s">
        <v>637</v>
      </c>
      <c r="S130" s="31" t="s">
        <v>638</v>
      </c>
      <c r="T130" s="31" t="s">
        <v>639</v>
      </c>
      <c r="U130" s="31" t="s">
        <v>157</v>
      </c>
      <c r="V130" s="31" t="s">
        <v>640</v>
      </c>
      <c r="W130" s="31" t="s">
        <v>164</v>
      </c>
      <c r="X130" s="31" t="s">
        <v>243</v>
      </c>
      <c r="Y130" s="110">
        <f>VLOOKUP(A130,'2018 Yes Tab'!A129:P434,16,FALSE)</f>
        <v>15</v>
      </c>
      <c r="Z130" s="44">
        <f t="shared" si="19"/>
        <v>0</v>
      </c>
      <c r="AA130" s="112">
        <f t="shared" si="20"/>
        <v>0</v>
      </c>
      <c r="AB130" s="31" t="s">
        <v>233</v>
      </c>
      <c r="AC130" s="31" t="s">
        <v>157</v>
      </c>
      <c r="AD130" s="31" t="s">
        <v>503</v>
      </c>
      <c r="AE130" s="31" t="s">
        <v>637</v>
      </c>
      <c r="AF130" s="31" t="s">
        <v>641</v>
      </c>
      <c r="AG130" s="31" t="s">
        <v>642</v>
      </c>
      <c r="AH130" s="31" t="s">
        <v>157</v>
      </c>
      <c r="AI130" s="31" t="s">
        <v>259</v>
      </c>
      <c r="AJ130" s="31" t="s">
        <v>157</v>
      </c>
      <c r="AK130" s="31" t="s">
        <v>157</v>
      </c>
      <c r="AL130" s="31" t="s">
        <v>157</v>
      </c>
      <c r="AM130" s="31" t="s">
        <v>157</v>
      </c>
      <c r="AN130" s="31" t="s">
        <v>157</v>
      </c>
      <c r="AO130" s="32" t="s">
        <v>643</v>
      </c>
      <c r="AP130" s="32" t="s">
        <v>640</v>
      </c>
      <c r="AQ130" s="32" t="s">
        <v>644</v>
      </c>
      <c r="AR130" s="32" t="s">
        <v>164</v>
      </c>
      <c r="AS130" s="32" t="s">
        <v>645</v>
      </c>
      <c r="AT130" s="114">
        <f>VLOOKUP(A130,'2018 Yes Tab'!A129:AH434,34,FALSE)</f>
        <v>33</v>
      </c>
      <c r="AU130" s="45">
        <f t="shared" si="21"/>
        <v>0</v>
      </c>
      <c r="AV130" s="116">
        <f t="shared" si="22"/>
        <v>0</v>
      </c>
      <c r="AW130" s="32" t="s">
        <v>503</v>
      </c>
      <c r="AX130" s="32" t="s">
        <v>233</v>
      </c>
      <c r="AY130" s="32" t="s">
        <v>157</v>
      </c>
      <c r="AZ130" s="32" t="s">
        <v>646</v>
      </c>
      <c r="BA130" s="32" t="s">
        <v>157</v>
      </c>
      <c r="BB130" s="32" t="s">
        <v>646</v>
      </c>
      <c r="BC130" s="32" t="s">
        <v>157</v>
      </c>
      <c r="BD130" s="32" t="s">
        <v>259</v>
      </c>
      <c r="BE130" s="32" t="s">
        <v>157</v>
      </c>
      <c r="BF130" s="32" t="s">
        <v>157</v>
      </c>
      <c r="BG130" s="32" t="s">
        <v>157</v>
      </c>
      <c r="BH130" s="32" t="s">
        <v>157</v>
      </c>
      <c r="BI130" s="32" t="s">
        <v>644</v>
      </c>
      <c r="BJ130" s="32" t="s">
        <v>164</v>
      </c>
      <c r="BK130" s="32" t="s">
        <v>645</v>
      </c>
      <c r="BL130" s="114">
        <f>VLOOKUP(A130,'2018 Yes Tab'!A129:AW434,49,FALSE)</f>
        <v>33</v>
      </c>
      <c r="BM130" s="45">
        <f t="shared" si="23"/>
        <v>0</v>
      </c>
      <c r="BN130" s="116">
        <f t="shared" si="26"/>
        <v>0</v>
      </c>
      <c r="BO130" s="32" t="s">
        <v>503</v>
      </c>
      <c r="BP130" s="32" t="s">
        <v>233</v>
      </c>
      <c r="BQ130" s="32" t="s">
        <v>157</v>
      </c>
      <c r="BR130" s="32" t="s">
        <v>646</v>
      </c>
      <c r="BS130" s="32" t="s">
        <v>157</v>
      </c>
      <c r="BT130" s="32" t="s">
        <v>646</v>
      </c>
      <c r="BU130" s="32" t="s">
        <v>157</v>
      </c>
      <c r="BV130" s="32" t="s">
        <v>259</v>
      </c>
      <c r="BW130" s="32" t="s">
        <v>157</v>
      </c>
      <c r="BX130" s="32" t="s">
        <v>157</v>
      </c>
      <c r="BY130" s="32" t="s">
        <v>157</v>
      </c>
      <c r="BZ130" s="32" t="s">
        <v>157</v>
      </c>
      <c r="CA130" s="33" t="s">
        <v>164</v>
      </c>
      <c r="CB130" s="33" t="s">
        <v>190</v>
      </c>
      <c r="CC130" s="117">
        <f>VLOOKUP(A130,'2018 Yes Tab'!A129:BK434,63,FALSE)</f>
        <v>2</v>
      </c>
      <c r="CD130" s="46">
        <f t="shared" si="27"/>
        <v>0</v>
      </c>
      <c r="CE130" s="119">
        <f t="shared" si="28"/>
        <v>0</v>
      </c>
      <c r="CF130" s="33" t="s">
        <v>190</v>
      </c>
      <c r="CG130" s="117">
        <f>VLOOKUP(A130,'2018 Yes Tab'!A129:BL434,64,FALSE)</f>
        <v>2</v>
      </c>
      <c r="CH130" s="46">
        <f t="shared" si="29"/>
        <v>0</v>
      </c>
      <c r="CI130" s="119">
        <f t="shared" si="30"/>
        <v>0</v>
      </c>
      <c r="CJ130" s="33" t="s">
        <v>167</v>
      </c>
      <c r="CK130" s="33" t="s">
        <v>157</v>
      </c>
      <c r="CL130" s="33" t="s">
        <v>647</v>
      </c>
      <c r="CM130" s="33" t="s">
        <v>157</v>
      </c>
      <c r="CN130" s="34" t="s">
        <v>162</v>
      </c>
      <c r="CO130" s="34" t="s">
        <v>157</v>
      </c>
      <c r="CP130" s="118">
        <f>VLOOKUP(A130,'2018 Yes Tab'!A129:BR434,70,FALSE)</f>
        <v>0</v>
      </c>
      <c r="CQ130" s="47"/>
      <c r="CR130" s="120"/>
      <c r="CS130" s="34" t="s">
        <v>162</v>
      </c>
      <c r="CT130" s="34" t="s">
        <v>157</v>
      </c>
      <c r="CU130" s="118">
        <f>VLOOKUP(A130,'2018 Yes Tab'!A129:BT434,72,FALSE)</f>
        <v>0</v>
      </c>
      <c r="CV130" s="47"/>
      <c r="CW130" s="120"/>
      <c r="CX130" s="35" t="s">
        <v>648</v>
      </c>
      <c r="CY130" s="35" t="s">
        <v>162</v>
      </c>
      <c r="CZ130" s="35" t="s">
        <v>162</v>
      </c>
    </row>
    <row r="131" spans="1:104" x14ac:dyDescent="0.25">
      <c r="A131" s="30" t="s">
        <v>5942</v>
      </c>
      <c r="B131" s="43">
        <f>VLOOKUP(A131,'2018 Yes Tab'!A$2:B$307,2,FALSE)</f>
        <v>983</v>
      </c>
      <c r="C131" s="43"/>
      <c r="D131" s="30" t="s">
        <v>5521</v>
      </c>
      <c r="E131" s="30" t="s">
        <v>5522</v>
      </c>
      <c r="F131" s="51">
        <f>VLOOKUP(A131,Population!A263:C1206,2,FALSE)</f>
        <v>983</v>
      </c>
      <c r="G131" s="30" t="s">
        <v>164</v>
      </c>
      <c r="H131" s="31" t="s">
        <v>5523</v>
      </c>
      <c r="I131" s="31" t="s">
        <v>164</v>
      </c>
      <c r="J131" s="31" t="s">
        <v>1165</v>
      </c>
      <c r="K131" s="110">
        <f>VLOOKUP(A131,'2018 Yes Tab'!A130:F435,6,FALSE)</f>
        <v>17</v>
      </c>
      <c r="L131" s="44">
        <f t="shared" si="17"/>
        <v>0</v>
      </c>
      <c r="M131" s="112">
        <f t="shared" si="18"/>
        <v>0</v>
      </c>
      <c r="N131" s="110" t="str">
        <f>VLOOKUP(A131,'2018 Yes Tab'!A130:G435,7,FALSE)</f>
        <v>Gallons</v>
      </c>
      <c r="O131" s="31" t="s">
        <v>233</v>
      </c>
      <c r="P131" s="31" t="s">
        <v>157</v>
      </c>
      <c r="Q131" s="31" t="s">
        <v>503</v>
      </c>
      <c r="R131" s="31" t="s">
        <v>5524</v>
      </c>
      <c r="S131" s="31" t="s">
        <v>5525</v>
      </c>
      <c r="T131" s="31" t="s">
        <v>5526</v>
      </c>
      <c r="U131" s="31" t="s">
        <v>341</v>
      </c>
      <c r="V131" s="31" t="s">
        <v>261</v>
      </c>
      <c r="W131" s="31" t="s">
        <v>164</v>
      </c>
      <c r="X131" s="31" t="s">
        <v>1165</v>
      </c>
      <c r="Y131" s="110">
        <f>VLOOKUP(A131,'2018 Yes Tab'!A130:P435,16,FALSE)</f>
        <v>17</v>
      </c>
      <c r="Z131" s="44">
        <f t="shared" si="19"/>
        <v>0</v>
      </c>
      <c r="AA131" s="112">
        <f t="shared" si="20"/>
        <v>0</v>
      </c>
      <c r="AB131" s="31" t="s">
        <v>233</v>
      </c>
      <c r="AC131" s="31" t="s">
        <v>157</v>
      </c>
      <c r="AD131" s="31" t="s">
        <v>503</v>
      </c>
      <c r="AE131" s="31" t="s">
        <v>5527</v>
      </c>
      <c r="AF131" s="31" t="s">
        <v>5528</v>
      </c>
      <c r="AG131" s="31" t="s">
        <v>341</v>
      </c>
      <c r="AH131" s="31" t="s">
        <v>341</v>
      </c>
      <c r="AI131" s="31" t="s">
        <v>259</v>
      </c>
      <c r="AJ131" s="31" t="s">
        <v>157</v>
      </c>
      <c r="AK131" s="31" t="s">
        <v>157</v>
      </c>
      <c r="AL131" s="31" t="s">
        <v>157</v>
      </c>
      <c r="AM131" s="31" t="s">
        <v>157</v>
      </c>
      <c r="AN131" s="31" t="s">
        <v>341</v>
      </c>
      <c r="AO131" s="32" t="s">
        <v>5529</v>
      </c>
      <c r="AP131" s="32" t="s">
        <v>261</v>
      </c>
      <c r="AQ131" s="32" t="s">
        <v>2894</v>
      </c>
      <c r="AR131" s="32" t="s">
        <v>162</v>
      </c>
      <c r="AS131" s="32"/>
      <c r="AT131" s="114"/>
      <c r="AU131" s="45">
        <f t="shared" si="21"/>
        <v>0</v>
      </c>
      <c r="AV131" s="116"/>
      <c r="AW131" s="32" t="s">
        <v>157</v>
      </c>
      <c r="AX131" s="32" t="s">
        <v>157</v>
      </c>
      <c r="AY131" s="32" t="s">
        <v>157</v>
      </c>
      <c r="AZ131" s="32" t="s">
        <v>157</v>
      </c>
      <c r="BA131" s="32" t="s">
        <v>341</v>
      </c>
      <c r="BB131" s="32" t="s">
        <v>5530</v>
      </c>
      <c r="BC131" s="32" t="s">
        <v>341</v>
      </c>
      <c r="BD131" s="32" t="s">
        <v>259</v>
      </c>
      <c r="BE131" s="32" t="s">
        <v>157</v>
      </c>
      <c r="BF131" s="32" t="s">
        <v>157</v>
      </c>
      <c r="BG131" s="32" t="s">
        <v>157</v>
      </c>
      <c r="BH131" s="32" t="s">
        <v>157</v>
      </c>
      <c r="BI131" s="32" t="s">
        <v>5531</v>
      </c>
      <c r="BJ131" s="32" t="s">
        <v>162</v>
      </c>
      <c r="BK131" s="32"/>
      <c r="BL131" s="114"/>
      <c r="BM131" s="45">
        <f t="shared" si="23"/>
        <v>0</v>
      </c>
      <c r="BN131" s="116"/>
      <c r="BO131" s="32" t="s">
        <v>157</v>
      </c>
      <c r="BP131" s="32" t="s">
        <v>157</v>
      </c>
      <c r="BQ131" s="32" t="s">
        <v>157</v>
      </c>
      <c r="BR131" s="32" t="s">
        <v>157</v>
      </c>
      <c r="BS131" s="32" t="s">
        <v>341</v>
      </c>
      <c r="BT131" s="32" t="s">
        <v>5530</v>
      </c>
      <c r="BU131" s="32" t="s">
        <v>341</v>
      </c>
      <c r="BV131" s="32" t="s">
        <v>259</v>
      </c>
      <c r="BW131" s="32" t="s">
        <v>157</v>
      </c>
      <c r="BX131" s="32" t="s">
        <v>157</v>
      </c>
      <c r="BY131" s="32" t="s">
        <v>157</v>
      </c>
      <c r="BZ131" s="32" t="s">
        <v>157</v>
      </c>
      <c r="CA131" s="33" t="s">
        <v>162</v>
      </c>
      <c r="CB131" s="33" t="s">
        <v>157</v>
      </c>
      <c r="CC131" s="117">
        <f>VLOOKUP(A131,'2018 Yes Tab'!A130:BK435,63,FALSE)</f>
        <v>0</v>
      </c>
      <c r="CD131" s="46"/>
      <c r="CE131" s="119"/>
      <c r="CF131" s="33" t="s">
        <v>157</v>
      </c>
      <c r="CG131" s="117">
        <f>VLOOKUP(A131,'2018 Yes Tab'!A130:BL435,64,FALSE)</f>
        <v>0</v>
      </c>
      <c r="CH131" s="46"/>
      <c r="CI131" s="119"/>
      <c r="CJ131" s="33" t="s">
        <v>157</v>
      </c>
      <c r="CK131" s="33" t="s">
        <v>157</v>
      </c>
      <c r="CL131" s="33" t="s">
        <v>157</v>
      </c>
      <c r="CM131" s="33" t="s">
        <v>157</v>
      </c>
      <c r="CN131" s="34" t="s">
        <v>162</v>
      </c>
      <c r="CO131" s="34" t="s">
        <v>157</v>
      </c>
      <c r="CP131" s="118">
        <f>VLOOKUP(A131,'2018 Yes Tab'!A130:BR435,70,FALSE)</f>
        <v>0</v>
      </c>
      <c r="CQ131" s="47"/>
      <c r="CR131" s="120"/>
      <c r="CS131" s="34" t="s">
        <v>162</v>
      </c>
      <c r="CT131" s="34" t="s">
        <v>157</v>
      </c>
      <c r="CU131" s="118">
        <f>VLOOKUP(A131,'2018 Yes Tab'!A130:BT435,72,FALSE)</f>
        <v>7</v>
      </c>
      <c r="CV131" s="47"/>
      <c r="CW131" s="120"/>
      <c r="CX131" s="35" t="s">
        <v>162</v>
      </c>
      <c r="CY131" s="35" t="s">
        <v>162</v>
      </c>
      <c r="CZ131" s="35" t="s">
        <v>162</v>
      </c>
    </row>
    <row r="132" spans="1:104" ht="45" x14ac:dyDescent="0.25">
      <c r="A132" s="30" t="s">
        <v>5866</v>
      </c>
      <c r="B132" s="43">
        <f>VLOOKUP(A132,'2018 Yes Tab'!A$2:B$307,2,FALSE)</f>
        <v>973</v>
      </c>
      <c r="C132" s="43"/>
      <c r="D132" s="30" t="s">
        <v>657</v>
      </c>
      <c r="E132" s="30" t="s">
        <v>658</v>
      </c>
      <c r="F132" s="51">
        <f>VLOOKUP(A132,Population!A266:C1209,2,FALSE)</f>
        <v>973</v>
      </c>
      <c r="G132" s="30" t="s">
        <v>164</v>
      </c>
      <c r="H132" s="31" t="s">
        <v>410</v>
      </c>
      <c r="I132" s="31" t="s">
        <v>164</v>
      </c>
      <c r="J132" s="31" t="s">
        <v>659</v>
      </c>
      <c r="K132" s="110">
        <v>6.5</v>
      </c>
      <c r="L132" s="44">
        <f t="shared" ref="L132:L158" si="33">K132-J132</f>
        <v>-2</v>
      </c>
      <c r="M132" s="112">
        <f t="shared" ref="M132:M158" si="34">L132/J132</f>
        <v>-0.23529411764705882</v>
      </c>
      <c r="N132" s="110" t="str">
        <f>VLOOKUP(A132,'2018 Yes Tab'!A131:G436,7,FALSE)</f>
        <v>Gallons</v>
      </c>
      <c r="O132" s="31" t="s">
        <v>233</v>
      </c>
      <c r="P132" s="31" t="s">
        <v>157</v>
      </c>
      <c r="Q132" s="31" t="s">
        <v>273</v>
      </c>
      <c r="R132" s="31" t="s">
        <v>190</v>
      </c>
      <c r="S132" s="31" t="s">
        <v>660</v>
      </c>
      <c r="T132" s="31" t="s">
        <v>661</v>
      </c>
      <c r="U132" s="31" t="s">
        <v>157</v>
      </c>
      <c r="V132" s="31" t="s">
        <v>662</v>
      </c>
      <c r="W132" s="31" t="s">
        <v>162</v>
      </c>
      <c r="X132" s="31"/>
      <c r="Y132" s="110"/>
      <c r="Z132" s="44">
        <f t="shared" ref="Z132:Z158" si="35">Y132-X132</f>
        <v>0</v>
      </c>
      <c r="AA132" s="112"/>
      <c r="AB132" s="31" t="s">
        <v>157</v>
      </c>
      <c r="AC132" s="31" t="s">
        <v>157</v>
      </c>
      <c r="AD132" s="31" t="s">
        <v>157</v>
      </c>
      <c r="AE132" s="31" t="s">
        <v>157</v>
      </c>
      <c r="AF132" s="31" t="s">
        <v>663</v>
      </c>
      <c r="AG132" s="31" t="s">
        <v>664</v>
      </c>
      <c r="AH132" s="31" t="s">
        <v>157</v>
      </c>
      <c r="AI132" s="31" t="s">
        <v>259</v>
      </c>
      <c r="AJ132" s="31" t="s">
        <v>157</v>
      </c>
      <c r="AK132" s="31" t="s">
        <v>157</v>
      </c>
      <c r="AL132" s="31" t="s">
        <v>157</v>
      </c>
      <c r="AM132" s="31" t="s">
        <v>157</v>
      </c>
      <c r="AN132" s="31" t="s">
        <v>157</v>
      </c>
      <c r="AO132" s="32" t="s">
        <v>410</v>
      </c>
      <c r="AP132" s="32" t="s">
        <v>662</v>
      </c>
      <c r="AQ132" s="32" t="s">
        <v>665</v>
      </c>
      <c r="AR132" s="32" t="s">
        <v>162</v>
      </c>
      <c r="AS132" s="32"/>
      <c r="AT132" s="114"/>
      <c r="AU132" s="45">
        <f t="shared" ref="AU132:AU158" si="36">AT132-AS132</f>
        <v>0</v>
      </c>
      <c r="AV132" s="116"/>
      <c r="AW132" s="32" t="s">
        <v>157</v>
      </c>
      <c r="AX132" s="32" t="s">
        <v>157</v>
      </c>
      <c r="AY132" s="32" t="s">
        <v>157</v>
      </c>
      <c r="AZ132" s="32" t="s">
        <v>157</v>
      </c>
      <c r="BA132" s="32" t="s">
        <v>157</v>
      </c>
      <c r="BB132" s="32" t="s">
        <v>623</v>
      </c>
      <c r="BC132" s="32" t="s">
        <v>157</v>
      </c>
      <c r="BD132" s="32" t="s">
        <v>247</v>
      </c>
      <c r="BE132" s="32" t="s">
        <v>157</v>
      </c>
      <c r="BF132" s="32" t="s">
        <v>666</v>
      </c>
      <c r="BG132" s="32" t="s">
        <v>157</v>
      </c>
      <c r="BH132" s="32" t="s">
        <v>157</v>
      </c>
      <c r="BI132" s="32" t="s">
        <v>667</v>
      </c>
      <c r="BJ132" s="32" t="s">
        <v>162</v>
      </c>
      <c r="BK132" s="32"/>
      <c r="BL132" s="114"/>
      <c r="BM132" s="45">
        <f t="shared" ref="BM132:BM158" si="37">BL132-BK132</f>
        <v>0</v>
      </c>
      <c r="BN132" s="116"/>
      <c r="BO132" s="32" t="s">
        <v>157</v>
      </c>
      <c r="BP132" s="32" t="s">
        <v>157</v>
      </c>
      <c r="BQ132" s="32" t="s">
        <v>157</v>
      </c>
      <c r="BR132" s="32" t="s">
        <v>157</v>
      </c>
      <c r="BS132" s="32" t="s">
        <v>157</v>
      </c>
      <c r="BT132" s="32" t="s">
        <v>157</v>
      </c>
      <c r="BU132" s="32" t="s">
        <v>157</v>
      </c>
      <c r="BV132" s="32" t="s">
        <v>157</v>
      </c>
      <c r="BW132" s="32" t="s">
        <v>157</v>
      </c>
      <c r="BX132" s="32" t="s">
        <v>157</v>
      </c>
      <c r="BY132" s="32" t="s">
        <v>157</v>
      </c>
      <c r="BZ132" s="32" t="s">
        <v>157</v>
      </c>
      <c r="CA132" s="33" t="s">
        <v>162</v>
      </c>
      <c r="CB132" s="33" t="s">
        <v>157</v>
      </c>
      <c r="CC132" s="117">
        <f>VLOOKUP(A132,'2018 Yes Tab'!A131:BK436,63,FALSE)</f>
        <v>0</v>
      </c>
      <c r="CD132" s="46"/>
      <c r="CE132" s="119"/>
      <c r="CF132" s="33" t="s">
        <v>157</v>
      </c>
      <c r="CG132" s="117">
        <f>VLOOKUP(A132,'2018 Yes Tab'!A131:BL436,64,FALSE)</f>
        <v>0</v>
      </c>
      <c r="CH132" s="46"/>
      <c r="CI132" s="119"/>
      <c r="CJ132" s="33" t="s">
        <v>157</v>
      </c>
      <c r="CK132" s="33" t="s">
        <v>157</v>
      </c>
      <c r="CL132" s="33" t="s">
        <v>157</v>
      </c>
      <c r="CM132" s="33" t="s">
        <v>157</v>
      </c>
      <c r="CN132" s="34" t="s">
        <v>162</v>
      </c>
      <c r="CO132" s="34" t="s">
        <v>157</v>
      </c>
      <c r="CP132" s="118">
        <f>VLOOKUP(A132,'2018 Yes Tab'!A131:BR436,70,FALSE)</f>
        <v>0</v>
      </c>
      <c r="CQ132" s="47"/>
      <c r="CR132" s="120"/>
      <c r="CS132" s="34" t="s">
        <v>162</v>
      </c>
      <c r="CT132" s="34" t="s">
        <v>157</v>
      </c>
      <c r="CU132" s="118">
        <f>VLOOKUP(A132,'2018 Yes Tab'!A131:BT436,72,FALSE)</f>
        <v>0</v>
      </c>
      <c r="CV132" s="47"/>
      <c r="CW132" s="120"/>
      <c r="CX132" s="35" t="s">
        <v>668</v>
      </c>
      <c r="CY132" s="35" t="s">
        <v>162</v>
      </c>
      <c r="CZ132" s="35" t="s">
        <v>157</v>
      </c>
    </row>
    <row r="133" spans="1:104" x14ac:dyDescent="0.25">
      <c r="A133" s="30" t="s">
        <v>5910</v>
      </c>
      <c r="B133" s="43">
        <f>VLOOKUP(A133,'2018 Yes Tab'!A$2:B$307,2,FALSE)</f>
        <v>367</v>
      </c>
      <c r="C133" s="43"/>
      <c r="D133" s="30" t="s">
        <v>3579</v>
      </c>
      <c r="E133" s="30" t="s">
        <v>3580</v>
      </c>
      <c r="F133" s="51">
        <f>VLOOKUP(A133,Population!A270:C1213,2,FALSE)</f>
        <v>367</v>
      </c>
      <c r="G133" s="30" t="s">
        <v>164</v>
      </c>
      <c r="H133" s="31" t="s">
        <v>1396</v>
      </c>
      <c r="I133" s="31" t="s">
        <v>164</v>
      </c>
      <c r="J133" s="31" t="s">
        <v>3581</v>
      </c>
      <c r="K133" s="110">
        <f>VLOOKUP(A133,'2018 Yes Tab'!A132:F437,6,FALSE)</f>
        <v>15.5</v>
      </c>
      <c r="L133" s="44">
        <f t="shared" si="33"/>
        <v>-1.0700000000000003</v>
      </c>
      <c r="M133" s="112">
        <f t="shared" si="34"/>
        <v>-6.4574532287266159E-2</v>
      </c>
      <c r="N133" s="110" t="str">
        <f>VLOOKUP(A133,'2018 Yes Tab'!A132:G437,7,FALSE)</f>
        <v>Gallons</v>
      </c>
      <c r="O133" s="31" t="s">
        <v>233</v>
      </c>
      <c r="P133" s="31" t="s">
        <v>157</v>
      </c>
      <c r="Q133" s="31" t="s">
        <v>273</v>
      </c>
      <c r="R133" s="31" t="s">
        <v>3582</v>
      </c>
      <c r="S133" s="31" t="s">
        <v>3583</v>
      </c>
      <c r="T133" s="31" t="s">
        <v>3584</v>
      </c>
      <c r="U133" s="31" t="s">
        <v>157</v>
      </c>
      <c r="V133" s="31" t="s">
        <v>1340</v>
      </c>
      <c r="W133" s="31" t="s">
        <v>164</v>
      </c>
      <c r="X133" s="31" t="s">
        <v>3581</v>
      </c>
      <c r="Y133" s="110">
        <f>VLOOKUP(A133,'2018 Yes Tab'!A132:P437,16,FALSE)</f>
        <v>15.5</v>
      </c>
      <c r="Z133" s="44">
        <f t="shared" si="35"/>
        <v>-1.0700000000000003</v>
      </c>
      <c r="AA133" s="112">
        <f t="shared" ref="AA133:AA158" si="38">Z133/X133</f>
        <v>-6.4574532287266159E-2</v>
      </c>
      <c r="AB133" s="31" t="s">
        <v>233</v>
      </c>
      <c r="AC133" s="31" t="s">
        <v>157</v>
      </c>
      <c r="AD133" s="31" t="s">
        <v>273</v>
      </c>
      <c r="AE133" s="31" t="s">
        <v>3582</v>
      </c>
      <c r="AF133" s="31" t="s">
        <v>3585</v>
      </c>
      <c r="AG133" s="31" t="s">
        <v>3586</v>
      </c>
      <c r="AH133" s="31" t="s">
        <v>157</v>
      </c>
      <c r="AI133" s="31" t="s">
        <v>259</v>
      </c>
      <c r="AJ133" s="31" t="s">
        <v>157</v>
      </c>
      <c r="AK133" s="31" t="s">
        <v>157</v>
      </c>
      <c r="AL133" s="31" t="s">
        <v>157</v>
      </c>
      <c r="AM133" s="31" t="s">
        <v>157</v>
      </c>
      <c r="AN133" s="31" t="s">
        <v>157</v>
      </c>
      <c r="AO133" s="32" t="s">
        <v>3587</v>
      </c>
      <c r="AP133" s="32" t="s">
        <v>261</v>
      </c>
      <c r="AQ133" s="32" t="s">
        <v>3588</v>
      </c>
      <c r="AR133" s="32" t="s">
        <v>164</v>
      </c>
      <c r="AS133" s="32" t="s">
        <v>3589</v>
      </c>
      <c r="AT133" s="114">
        <f>VLOOKUP(A133,'2018 Yes Tab'!A132:AH437,34,FALSE)</f>
        <v>0</v>
      </c>
      <c r="AU133" s="45">
        <f t="shared" si="36"/>
        <v>-15.97</v>
      </c>
      <c r="AV133" s="116">
        <f t="shared" ref="AV133:AV157" si="39">AU133/AS133</f>
        <v>-1</v>
      </c>
      <c r="AW133" s="32" t="s">
        <v>273</v>
      </c>
      <c r="AX133" s="32" t="s">
        <v>233</v>
      </c>
      <c r="AY133" s="32" t="s">
        <v>157</v>
      </c>
      <c r="AZ133" s="32" t="s">
        <v>3582</v>
      </c>
      <c r="BA133" s="32" t="s">
        <v>186</v>
      </c>
      <c r="BB133" s="32" t="s">
        <v>157</v>
      </c>
      <c r="BC133" s="32" t="s">
        <v>157</v>
      </c>
      <c r="BD133" s="32" t="s">
        <v>259</v>
      </c>
      <c r="BE133" s="32" t="s">
        <v>157</v>
      </c>
      <c r="BF133" s="32" t="s">
        <v>157</v>
      </c>
      <c r="BG133" s="32" t="s">
        <v>157</v>
      </c>
      <c r="BH133" s="32" t="s">
        <v>157</v>
      </c>
      <c r="BI133" s="32" t="s">
        <v>3590</v>
      </c>
      <c r="BJ133" s="32" t="s">
        <v>164</v>
      </c>
      <c r="BK133" s="32" t="s">
        <v>3589</v>
      </c>
      <c r="BL133" s="114">
        <f>VLOOKUP(A133,'2018 Yes Tab'!A132:AW437,49,FALSE)</f>
        <v>15.5</v>
      </c>
      <c r="BM133" s="45">
        <f t="shared" si="37"/>
        <v>-0.47000000000000064</v>
      </c>
      <c r="BN133" s="116">
        <f t="shared" ref="BN133:BN157" si="40">BM133/BK133</f>
        <v>-2.9430181590482194E-2</v>
      </c>
      <c r="BO133" s="32" t="s">
        <v>273</v>
      </c>
      <c r="BP133" s="32" t="s">
        <v>233</v>
      </c>
      <c r="BQ133" s="32" t="s">
        <v>157</v>
      </c>
      <c r="BR133" s="32" t="s">
        <v>3582</v>
      </c>
      <c r="BS133" s="32" t="s">
        <v>186</v>
      </c>
      <c r="BT133" s="32" t="s">
        <v>157</v>
      </c>
      <c r="BU133" s="32" t="s">
        <v>157</v>
      </c>
      <c r="BV133" s="32" t="s">
        <v>259</v>
      </c>
      <c r="BW133" s="32" t="s">
        <v>157</v>
      </c>
      <c r="BX133" s="32" t="s">
        <v>157</v>
      </c>
      <c r="BY133" s="32" t="s">
        <v>157</v>
      </c>
      <c r="BZ133" s="32" t="s">
        <v>157</v>
      </c>
      <c r="CA133" s="33" t="s">
        <v>162</v>
      </c>
      <c r="CB133" s="33" t="s">
        <v>157</v>
      </c>
      <c r="CC133" s="117">
        <f>VLOOKUP(A133,'2018 Yes Tab'!A132:BK437,63,FALSE)</f>
        <v>0</v>
      </c>
      <c r="CD133" s="46"/>
      <c r="CE133" s="119"/>
      <c r="CF133" s="33" t="s">
        <v>157</v>
      </c>
      <c r="CG133" s="117">
        <f>VLOOKUP(A133,'2018 Yes Tab'!A132:BL437,64,FALSE)</f>
        <v>0</v>
      </c>
      <c r="CH133" s="46"/>
      <c r="CI133" s="119"/>
      <c r="CJ133" s="33" t="s">
        <v>157</v>
      </c>
      <c r="CK133" s="33" t="s">
        <v>157</v>
      </c>
      <c r="CL133" s="33" t="s">
        <v>157</v>
      </c>
      <c r="CM133" s="33" t="s">
        <v>157</v>
      </c>
      <c r="CN133" s="34" t="s">
        <v>162</v>
      </c>
      <c r="CO133" s="34" t="s">
        <v>157</v>
      </c>
      <c r="CP133" s="118">
        <f>VLOOKUP(A133,'2018 Yes Tab'!A132:BR437,70,FALSE)</f>
        <v>0</v>
      </c>
      <c r="CQ133" s="47"/>
      <c r="CR133" s="120"/>
      <c r="CS133" s="34" t="s">
        <v>162</v>
      </c>
      <c r="CT133" s="34" t="s">
        <v>157</v>
      </c>
      <c r="CU133" s="118">
        <f>VLOOKUP(A133,'2018 Yes Tab'!A132:BT437,72,FALSE)</f>
        <v>0</v>
      </c>
      <c r="CV133" s="47"/>
      <c r="CW133" s="120"/>
      <c r="CX133" s="35" t="s">
        <v>162</v>
      </c>
      <c r="CY133" s="35" t="s">
        <v>162</v>
      </c>
      <c r="CZ133" s="35" t="s">
        <v>157</v>
      </c>
    </row>
    <row r="134" spans="1:104" x14ac:dyDescent="0.25">
      <c r="A134" s="30" t="s">
        <v>5134</v>
      </c>
      <c r="B134" s="43">
        <f>VLOOKUP(A134,'2018 Yes Tab'!A$2:B$307,2,FALSE)</f>
        <v>144</v>
      </c>
      <c r="C134" s="43"/>
      <c r="D134" s="30" t="s">
        <v>5135</v>
      </c>
      <c r="E134" s="30" t="s">
        <v>5136</v>
      </c>
      <c r="F134" s="51">
        <f>VLOOKUP(A134,Population!A271:C1214,2,FALSE)</f>
        <v>144</v>
      </c>
      <c r="G134" s="30" t="s">
        <v>164</v>
      </c>
      <c r="H134" s="31" t="s">
        <v>1652</v>
      </c>
      <c r="I134" s="31" t="s">
        <v>164</v>
      </c>
      <c r="J134" s="31" t="s">
        <v>662</v>
      </c>
      <c r="K134" s="110">
        <f>VLOOKUP(A134,'2018 Yes Tab'!A133:F438,6,FALSE)</f>
        <v>20</v>
      </c>
      <c r="L134" s="44">
        <f t="shared" si="33"/>
        <v>0</v>
      </c>
      <c r="M134" s="112">
        <f t="shared" si="34"/>
        <v>0</v>
      </c>
      <c r="N134" s="110" t="str">
        <f>VLOOKUP(A134,'2018 Yes Tab'!A133:G438,7,FALSE)</f>
        <v>Gallons</v>
      </c>
      <c r="O134" s="31" t="s">
        <v>233</v>
      </c>
      <c r="P134" s="31" t="s">
        <v>157</v>
      </c>
      <c r="Q134" s="31" t="s">
        <v>5137</v>
      </c>
      <c r="R134" s="31" t="s">
        <v>5138</v>
      </c>
      <c r="S134" s="31" t="s">
        <v>438</v>
      </c>
      <c r="T134" s="31" t="s">
        <v>1800</v>
      </c>
      <c r="U134" s="31" t="s">
        <v>157</v>
      </c>
      <c r="V134" s="31" t="s">
        <v>189</v>
      </c>
      <c r="W134" s="31" t="s">
        <v>164</v>
      </c>
      <c r="X134" s="31" t="s">
        <v>662</v>
      </c>
      <c r="Y134" s="110">
        <f>VLOOKUP(A134,'2018 Yes Tab'!A133:P438,16,FALSE)</f>
        <v>20</v>
      </c>
      <c r="Z134" s="44">
        <f t="shared" si="35"/>
        <v>0</v>
      </c>
      <c r="AA134" s="112">
        <f t="shared" si="38"/>
        <v>0</v>
      </c>
      <c r="AB134" s="31" t="s">
        <v>233</v>
      </c>
      <c r="AC134" s="31" t="s">
        <v>157</v>
      </c>
      <c r="AD134" s="31" t="s">
        <v>503</v>
      </c>
      <c r="AE134" s="31" t="s">
        <v>5139</v>
      </c>
      <c r="AF134" s="31" t="s">
        <v>157</v>
      </c>
      <c r="AG134" s="31" t="s">
        <v>157</v>
      </c>
      <c r="AH134" s="31" t="s">
        <v>5140</v>
      </c>
      <c r="AI134" s="31" t="s">
        <v>259</v>
      </c>
      <c r="AJ134" s="31" t="s">
        <v>157</v>
      </c>
      <c r="AK134" s="31" t="s">
        <v>157</v>
      </c>
      <c r="AL134" s="31" t="s">
        <v>157</v>
      </c>
      <c r="AM134" s="31" t="s">
        <v>157</v>
      </c>
      <c r="AN134" s="31" t="s">
        <v>157</v>
      </c>
      <c r="AO134" s="32" t="s">
        <v>1652</v>
      </c>
      <c r="AP134" s="32" t="s">
        <v>189</v>
      </c>
      <c r="AQ134" s="32" t="s">
        <v>468</v>
      </c>
      <c r="AR134" s="32" t="s">
        <v>164</v>
      </c>
      <c r="AS134" s="32" t="s">
        <v>468</v>
      </c>
      <c r="AT134" s="114">
        <f>VLOOKUP(A134,'2018 Yes Tab'!A133:AH438,34,FALSE)</f>
        <v>34</v>
      </c>
      <c r="AU134" s="45">
        <f t="shared" si="36"/>
        <v>0</v>
      </c>
      <c r="AV134" s="116">
        <f t="shared" si="39"/>
        <v>0</v>
      </c>
      <c r="AW134" s="32" t="s">
        <v>1486</v>
      </c>
      <c r="AX134" s="32" t="s">
        <v>233</v>
      </c>
      <c r="AY134" s="32" t="s">
        <v>157</v>
      </c>
      <c r="AZ134" s="32" t="s">
        <v>5139</v>
      </c>
      <c r="BA134" s="32" t="s">
        <v>157</v>
      </c>
      <c r="BB134" s="32" t="s">
        <v>1592</v>
      </c>
      <c r="BC134" s="32" t="s">
        <v>157</v>
      </c>
      <c r="BD134" s="32" t="s">
        <v>259</v>
      </c>
      <c r="BE134" s="32" t="s">
        <v>157</v>
      </c>
      <c r="BF134" s="32" t="s">
        <v>157</v>
      </c>
      <c r="BG134" s="32" t="s">
        <v>157</v>
      </c>
      <c r="BH134" s="32" t="s">
        <v>157</v>
      </c>
      <c r="BI134" s="32" t="s">
        <v>464</v>
      </c>
      <c r="BJ134" s="32" t="s">
        <v>164</v>
      </c>
      <c r="BK134" s="32" t="s">
        <v>464</v>
      </c>
      <c r="BL134" s="114">
        <f>VLOOKUP(A134,'2018 Yes Tab'!A133:AW438,49,FALSE)</f>
        <v>34</v>
      </c>
      <c r="BM134" s="45">
        <f t="shared" si="37"/>
        <v>0</v>
      </c>
      <c r="BN134" s="116">
        <f t="shared" si="40"/>
        <v>0</v>
      </c>
      <c r="BO134" s="32" t="s">
        <v>1486</v>
      </c>
      <c r="BP134" s="32" t="s">
        <v>233</v>
      </c>
      <c r="BQ134" s="32" t="s">
        <v>157</v>
      </c>
      <c r="BR134" s="32" t="s">
        <v>5139</v>
      </c>
      <c r="BS134" s="32" t="s">
        <v>157</v>
      </c>
      <c r="BT134" s="32" t="s">
        <v>1592</v>
      </c>
      <c r="BU134" s="32" t="s">
        <v>157</v>
      </c>
      <c r="BV134" s="32" t="s">
        <v>259</v>
      </c>
      <c r="BW134" s="32" t="s">
        <v>157</v>
      </c>
      <c r="BX134" s="32" t="s">
        <v>157</v>
      </c>
      <c r="BY134" s="32" t="s">
        <v>157</v>
      </c>
      <c r="BZ134" s="32" t="s">
        <v>157</v>
      </c>
      <c r="CA134" s="33" t="s">
        <v>162</v>
      </c>
      <c r="CB134" s="33" t="s">
        <v>157</v>
      </c>
      <c r="CC134" s="117">
        <f>VLOOKUP(A134,'2018 Yes Tab'!A133:BK438,63,FALSE)</f>
        <v>0</v>
      </c>
      <c r="CD134" s="46"/>
      <c r="CE134" s="119"/>
      <c r="CF134" s="33" t="s">
        <v>157</v>
      </c>
      <c r="CG134" s="117">
        <f>VLOOKUP(A134,'2018 Yes Tab'!A133:BL438,64,FALSE)</f>
        <v>0</v>
      </c>
      <c r="CH134" s="46"/>
      <c r="CI134" s="119"/>
      <c r="CJ134" s="33" t="s">
        <v>157</v>
      </c>
      <c r="CK134" s="33" t="s">
        <v>157</v>
      </c>
      <c r="CL134" s="33" t="s">
        <v>157</v>
      </c>
      <c r="CM134" s="33" t="s">
        <v>157</v>
      </c>
      <c r="CN134" s="34" t="s">
        <v>164</v>
      </c>
      <c r="CO134" s="34" t="s">
        <v>1592</v>
      </c>
      <c r="CP134" s="118">
        <f>VLOOKUP(A134,'2018 Yes Tab'!A133:BR438,70,FALSE)</f>
        <v>17</v>
      </c>
      <c r="CQ134" s="47">
        <f t="shared" ref="CQ134:CQ149" si="41">CP134-CO134</f>
        <v>0</v>
      </c>
      <c r="CR134" s="120">
        <f t="shared" ref="CR134:CR149" si="42">CQ134/CO134</f>
        <v>0</v>
      </c>
      <c r="CS134" s="34" t="s">
        <v>162</v>
      </c>
      <c r="CT134" s="34" t="s">
        <v>157</v>
      </c>
      <c r="CU134" s="118">
        <f>VLOOKUP(A134,'2018 Yes Tab'!A133:BT438,72,FALSE)</f>
        <v>0</v>
      </c>
      <c r="CV134" s="47"/>
      <c r="CW134" s="120"/>
      <c r="CX134" s="35" t="s">
        <v>162</v>
      </c>
      <c r="CY134" s="35" t="s">
        <v>535</v>
      </c>
      <c r="CZ134" s="35" t="s">
        <v>162</v>
      </c>
    </row>
    <row r="135" spans="1:104" x14ac:dyDescent="0.25">
      <c r="A135" s="30" t="s">
        <v>2939</v>
      </c>
      <c r="B135" s="43">
        <f>VLOOKUP(A135,'2018 Yes Tab'!A$2:B$307,2,FALSE)</f>
        <v>108</v>
      </c>
      <c r="C135" s="43"/>
      <c r="D135" s="30" t="s">
        <v>2940</v>
      </c>
      <c r="E135" s="30" t="s">
        <v>2941</v>
      </c>
      <c r="F135" s="51">
        <v>108</v>
      </c>
      <c r="G135" s="30" t="s">
        <v>164</v>
      </c>
      <c r="H135" s="31" t="s">
        <v>420</v>
      </c>
      <c r="I135" s="31" t="s">
        <v>164</v>
      </c>
      <c r="J135" s="31" t="s">
        <v>4603</v>
      </c>
      <c r="K135" s="110">
        <f>VLOOKUP(A135,'2018 Yes Tab'!A134:F439,6,FALSE)</f>
        <v>32</v>
      </c>
      <c r="L135" s="44">
        <f t="shared" si="33"/>
        <v>0</v>
      </c>
      <c r="M135" s="112">
        <f t="shared" si="34"/>
        <v>0</v>
      </c>
      <c r="N135" s="110" t="str">
        <f>VLOOKUP(A135,'2018 Yes Tab'!A134:G439,7,FALSE)</f>
        <v>Gallons</v>
      </c>
      <c r="O135" s="31" t="s">
        <v>233</v>
      </c>
      <c r="P135" s="31" t="s">
        <v>157</v>
      </c>
      <c r="Q135" s="31" t="s">
        <v>2867</v>
      </c>
      <c r="R135" s="31" t="s">
        <v>2943</v>
      </c>
      <c r="S135" s="31" t="s">
        <v>2944</v>
      </c>
      <c r="T135" s="31" t="s">
        <v>1372</v>
      </c>
      <c r="U135" s="31" t="s">
        <v>157</v>
      </c>
      <c r="V135" s="31" t="s">
        <v>157</v>
      </c>
      <c r="W135" s="31" t="s">
        <v>164</v>
      </c>
      <c r="X135" s="31" t="s">
        <v>1241</v>
      </c>
      <c r="Y135" s="110">
        <f>VLOOKUP(A135,'2018 Yes Tab'!A134:P439,16,FALSE)</f>
        <v>35</v>
      </c>
      <c r="Z135" s="44">
        <f t="shared" si="35"/>
        <v>0</v>
      </c>
      <c r="AA135" s="112">
        <f t="shared" si="38"/>
        <v>0</v>
      </c>
      <c r="AB135" s="31" t="s">
        <v>233</v>
      </c>
      <c r="AC135" s="31" t="s">
        <v>157</v>
      </c>
      <c r="AD135" s="31" t="s">
        <v>157</v>
      </c>
      <c r="AE135" s="31" t="s">
        <v>157</v>
      </c>
      <c r="AF135" s="31" t="s">
        <v>157</v>
      </c>
      <c r="AG135" s="31" t="s">
        <v>157</v>
      </c>
      <c r="AH135" s="31" t="s">
        <v>157</v>
      </c>
      <c r="AI135" s="31" t="s">
        <v>157</v>
      </c>
      <c r="AJ135" s="31" t="s">
        <v>157</v>
      </c>
      <c r="AK135" s="31" t="s">
        <v>157</v>
      </c>
      <c r="AL135" s="31" t="s">
        <v>157</v>
      </c>
      <c r="AM135" s="31" t="s">
        <v>157</v>
      </c>
      <c r="AN135" s="31" t="s">
        <v>157</v>
      </c>
      <c r="AO135" s="32" t="s">
        <v>420</v>
      </c>
      <c r="AP135" s="32" t="s">
        <v>217</v>
      </c>
      <c r="AQ135" s="32" t="s">
        <v>1895</v>
      </c>
      <c r="AR135" s="32" t="s">
        <v>164</v>
      </c>
      <c r="AS135" s="32"/>
      <c r="AT135" s="114"/>
      <c r="AU135" s="45">
        <f t="shared" si="36"/>
        <v>0</v>
      </c>
      <c r="AV135" s="116"/>
      <c r="AW135" s="32" t="s">
        <v>157</v>
      </c>
      <c r="AX135" s="32" t="s">
        <v>157</v>
      </c>
      <c r="AY135" s="32" t="s">
        <v>157</v>
      </c>
      <c r="AZ135" s="32" t="s">
        <v>157</v>
      </c>
      <c r="BA135" s="32" t="s">
        <v>157</v>
      </c>
      <c r="BB135" s="32" t="s">
        <v>157</v>
      </c>
      <c r="BC135" s="32" t="s">
        <v>157</v>
      </c>
      <c r="BD135" s="32" t="s">
        <v>157</v>
      </c>
      <c r="BE135" s="32" t="s">
        <v>157</v>
      </c>
      <c r="BF135" s="32" t="s">
        <v>157</v>
      </c>
      <c r="BG135" s="32" t="s">
        <v>157</v>
      </c>
      <c r="BH135" s="32" t="s">
        <v>157</v>
      </c>
      <c r="BI135" s="32" t="s">
        <v>1895</v>
      </c>
      <c r="BJ135" s="32" t="s">
        <v>164</v>
      </c>
      <c r="BK135" s="32"/>
      <c r="BL135" s="114"/>
      <c r="BM135" s="45">
        <f t="shared" si="37"/>
        <v>0</v>
      </c>
      <c r="BN135" s="116"/>
      <c r="BO135" s="32" t="s">
        <v>157</v>
      </c>
      <c r="BP135" s="32" t="s">
        <v>157</v>
      </c>
      <c r="BQ135" s="32" t="s">
        <v>157</v>
      </c>
      <c r="BR135" s="32" t="s">
        <v>157</v>
      </c>
      <c r="BS135" s="32" t="s">
        <v>157</v>
      </c>
      <c r="BT135" s="32" t="s">
        <v>157</v>
      </c>
      <c r="BU135" s="32" t="s">
        <v>157</v>
      </c>
      <c r="BV135" s="32" t="s">
        <v>157</v>
      </c>
      <c r="BW135" s="32" t="s">
        <v>157</v>
      </c>
      <c r="BX135" s="32" t="s">
        <v>157</v>
      </c>
      <c r="BY135" s="32" t="s">
        <v>157</v>
      </c>
      <c r="BZ135" s="32" t="s">
        <v>157</v>
      </c>
      <c r="CA135" s="33" t="s">
        <v>162</v>
      </c>
      <c r="CB135" s="33" t="s">
        <v>157</v>
      </c>
      <c r="CC135" s="117">
        <f>VLOOKUP(A135,'2018 Yes Tab'!A134:BK439,63,FALSE)</f>
        <v>0</v>
      </c>
      <c r="CD135" s="46"/>
      <c r="CE135" s="119"/>
      <c r="CF135" s="33" t="s">
        <v>157</v>
      </c>
      <c r="CG135" s="117">
        <f>VLOOKUP(A135,'2018 Yes Tab'!A134:BL439,64,FALSE)</f>
        <v>0</v>
      </c>
      <c r="CH135" s="46"/>
      <c r="CI135" s="119"/>
      <c r="CJ135" s="33" t="s">
        <v>157</v>
      </c>
      <c r="CK135" s="33" t="s">
        <v>157</v>
      </c>
      <c r="CL135" s="33" t="s">
        <v>157</v>
      </c>
      <c r="CM135" s="33" t="s">
        <v>157</v>
      </c>
      <c r="CN135" s="34" t="s">
        <v>162</v>
      </c>
      <c r="CO135" s="34" t="s">
        <v>157</v>
      </c>
      <c r="CP135" s="118">
        <f>VLOOKUP(A135,'2018 Yes Tab'!A134:BR439,70,FALSE)</f>
        <v>0</v>
      </c>
      <c r="CQ135" s="47"/>
      <c r="CR135" s="120"/>
      <c r="CS135" s="34" t="s">
        <v>164</v>
      </c>
      <c r="CT135" s="34" t="s">
        <v>1690</v>
      </c>
      <c r="CU135" s="118">
        <f>VLOOKUP(A135,'2018 Yes Tab'!A134:BT439,72,FALSE)</f>
        <v>4</v>
      </c>
      <c r="CV135" s="47">
        <f t="shared" ref="CV135:CV153" si="43">CU135-CT135</f>
        <v>-13.5</v>
      </c>
      <c r="CW135" s="120">
        <f t="shared" ref="CW135:CW153" si="44">CV135/CT135</f>
        <v>-0.77142857142857146</v>
      </c>
      <c r="CX135" s="35" t="s">
        <v>157</v>
      </c>
      <c r="CY135" s="35" t="s">
        <v>157</v>
      </c>
      <c r="CZ135" s="35" t="s">
        <v>157</v>
      </c>
    </row>
    <row r="136" spans="1:104" ht="45" x14ac:dyDescent="0.25">
      <c r="A136" s="30" t="s">
        <v>1668</v>
      </c>
      <c r="B136" s="43">
        <f>VLOOKUP(A136,'2018 Yes Tab'!A$2:B$307,2,FALSE)</f>
        <v>422</v>
      </c>
      <c r="C136" s="43"/>
      <c r="D136" s="30" t="s">
        <v>1669</v>
      </c>
      <c r="E136" s="30" t="s">
        <v>1670</v>
      </c>
      <c r="F136" s="51">
        <f>VLOOKUP(A136,Population!A274:C1217,2,FALSE)</f>
        <v>422</v>
      </c>
      <c r="G136" s="30" t="s">
        <v>164</v>
      </c>
      <c r="H136" s="31" t="s">
        <v>1671</v>
      </c>
      <c r="I136" s="31" t="s">
        <v>164</v>
      </c>
      <c r="J136" s="31" t="s">
        <v>1672</v>
      </c>
      <c r="K136" s="110">
        <f>VLOOKUP(A136,'2018 Yes Tab'!A135:F440,6,FALSE)</f>
        <v>10.6</v>
      </c>
      <c r="L136" s="44">
        <f t="shared" si="33"/>
        <v>-9.0000000000000018</v>
      </c>
      <c r="M136" s="112">
        <f t="shared" si="34"/>
        <v>-0.45918367346938782</v>
      </c>
      <c r="N136" s="110" t="str">
        <f>VLOOKUP(A136,'2018 Yes Tab'!A135:G440,7,FALSE)</f>
        <v>Gallons</v>
      </c>
      <c r="O136" s="31" t="s">
        <v>233</v>
      </c>
      <c r="P136" s="31" t="s">
        <v>157</v>
      </c>
      <c r="Q136" s="31" t="s">
        <v>340</v>
      </c>
      <c r="R136" s="31" t="s">
        <v>1673</v>
      </c>
      <c r="S136" s="31" t="s">
        <v>157</v>
      </c>
      <c r="T136" s="31" t="s">
        <v>157</v>
      </c>
      <c r="U136" s="31" t="s">
        <v>157</v>
      </c>
      <c r="V136" s="31" t="s">
        <v>1674</v>
      </c>
      <c r="W136" s="31" t="s">
        <v>164</v>
      </c>
      <c r="X136" s="31" t="s">
        <v>1672</v>
      </c>
      <c r="Y136" s="110">
        <f>VLOOKUP(A136,'2018 Yes Tab'!A135:P440,16,FALSE)</f>
        <v>10.6</v>
      </c>
      <c r="Z136" s="44">
        <f t="shared" si="35"/>
        <v>-9.0000000000000018</v>
      </c>
      <c r="AA136" s="112">
        <f t="shared" si="38"/>
        <v>-0.45918367346938782</v>
      </c>
      <c r="AB136" s="31" t="s">
        <v>233</v>
      </c>
      <c r="AC136" s="31" t="s">
        <v>157</v>
      </c>
      <c r="AD136" s="31" t="s">
        <v>340</v>
      </c>
      <c r="AE136" s="31" t="s">
        <v>1673</v>
      </c>
      <c r="AF136" s="31" t="s">
        <v>157</v>
      </c>
      <c r="AG136" s="31" t="s">
        <v>157</v>
      </c>
      <c r="AH136" s="31" t="s">
        <v>157</v>
      </c>
      <c r="AI136" s="31" t="s">
        <v>355</v>
      </c>
      <c r="AJ136" s="31" t="s">
        <v>157</v>
      </c>
      <c r="AK136" s="31" t="s">
        <v>157</v>
      </c>
      <c r="AL136" s="31" t="s">
        <v>1675</v>
      </c>
      <c r="AM136" s="31" t="s">
        <v>157</v>
      </c>
      <c r="AN136" s="31" t="s">
        <v>157</v>
      </c>
      <c r="AO136" s="32" t="s">
        <v>1676</v>
      </c>
      <c r="AP136" s="32" t="s">
        <v>1674</v>
      </c>
      <c r="AQ136" s="32" t="s">
        <v>704</v>
      </c>
      <c r="AR136" s="32" t="s">
        <v>164</v>
      </c>
      <c r="AS136" s="32" t="s">
        <v>1677</v>
      </c>
      <c r="AT136" s="114">
        <f>VLOOKUP(A136,'2018 Yes Tab'!A135:AH440,34,FALSE)</f>
        <v>9.6199999999999992</v>
      </c>
      <c r="AU136" s="45">
        <f t="shared" si="36"/>
        <v>-1</v>
      </c>
      <c r="AV136" s="116">
        <f t="shared" si="39"/>
        <v>-9.4161958568738241E-2</v>
      </c>
      <c r="AW136" s="32" t="s">
        <v>340</v>
      </c>
      <c r="AX136" s="32" t="s">
        <v>233</v>
      </c>
      <c r="AY136" s="32" t="s">
        <v>157</v>
      </c>
      <c r="AZ136" s="32" t="s">
        <v>1678</v>
      </c>
      <c r="BA136" s="32" t="s">
        <v>157</v>
      </c>
      <c r="BB136" s="32" t="s">
        <v>157</v>
      </c>
      <c r="BC136" s="32" t="s">
        <v>157</v>
      </c>
      <c r="BD136" s="32" t="s">
        <v>157</v>
      </c>
      <c r="BE136" s="32" t="s">
        <v>157</v>
      </c>
      <c r="BF136" s="32" t="s">
        <v>157</v>
      </c>
      <c r="BG136" s="32" t="s">
        <v>157</v>
      </c>
      <c r="BH136" s="32" t="s">
        <v>157</v>
      </c>
      <c r="BI136" s="32" t="s">
        <v>762</v>
      </c>
      <c r="BJ136" s="32" t="s">
        <v>164</v>
      </c>
      <c r="BK136" s="32" t="s">
        <v>1677</v>
      </c>
      <c r="BL136" s="114">
        <f>VLOOKUP(A136,'2018 Yes Tab'!A135:AW440,49,FALSE)</f>
        <v>9.6199999999999992</v>
      </c>
      <c r="BM136" s="45">
        <f t="shared" si="37"/>
        <v>-1</v>
      </c>
      <c r="BN136" s="116">
        <f t="shared" si="40"/>
        <v>-9.4161958568738241E-2</v>
      </c>
      <c r="BO136" s="32" t="s">
        <v>340</v>
      </c>
      <c r="BP136" s="32" t="s">
        <v>233</v>
      </c>
      <c r="BQ136" s="32" t="s">
        <v>157</v>
      </c>
      <c r="BR136" s="32" t="s">
        <v>1678</v>
      </c>
      <c r="BS136" s="32" t="s">
        <v>157</v>
      </c>
      <c r="BT136" s="32" t="s">
        <v>157</v>
      </c>
      <c r="BU136" s="32" t="s">
        <v>157</v>
      </c>
      <c r="BV136" s="32" t="s">
        <v>157</v>
      </c>
      <c r="BW136" s="32" t="s">
        <v>157</v>
      </c>
      <c r="BX136" s="32" t="s">
        <v>157</v>
      </c>
      <c r="BY136" s="32" t="s">
        <v>157</v>
      </c>
      <c r="BZ136" s="32" t="s">
        <v>157</v>
      </c>
      <c r="CA136" s="33" t="s">
        <v>210</v>
      </c>
      <c r="CB136" s="33" t="s">
        <v>157</v>
      </c>
      <c r="CC136" s="117">
        <f>VLOOKUP(A136,'2018 Yes Tab'!A135:BK440,63,FALSE)</f>
        <v>0</v>
      </c>
      <c r="CD136" s="46"/>
      <c r="CE136" s="119"/>
      <c r="CF136" s="33" t="s">
        <v>157</v>
      </c>
      <c r="CG136" s="117">
        <f>VLOOKUP(A136,'2018 Yes Tab'!A135:BL440,64,FALSE)</f>
        <v>0</v>
      </c>
      <c r="CH136" s="46"/>
      <c r="CI136" s="119"/>
      <c r="CJ136" s="33" t="s">
        <v>157</v>
      </c>
      <c r="CK136" s="33" t="s">
        <v>157</v>
      </c>
      <c r="CL136" s="33" t="s">
        <v>157</v>
      </c>
      <c r="CM136" s="33" t="s">
        <v>157</v>
      </c>
      <c r="CN136" s="34" t="s">
        <v>164</v>
      </c>
      <c r="CO136" s="34" t="s">
        <v>762</v>
      </c>
      <c r="CP136" s="118">
        <f>VLOOKUP(A136,'2018 Yes Tab'!A135:BR440,70,FALSE)</f>
        <v>20</v>
      </c>
      <c r="CQ136" s="47">
        <f t="shared" si="41"/>
        <v>0</v>
      </c>
      <c r="CR136" s="120">
        <f t="shared" si="42"/>
        <v>0</v>
      </c>
      <c r="CS136" s="34" t="s">
        <v>162</v>
      </c>
      <c r="CT136" s="34" t="s">
        <v>157</v>
      </c>
      <c r="CU136" s="118">
        <f>VLOOKUP(A136,'2018 Yes Tab'!A135:BT440,72,FALSE)</f>
        <v>0</v>
      </c>
      <c r="CV136" s="47"/>
      <c r="CW136" s="120"/>
      <c r="CX136" s="35" t="s">
        <v>157</v>
      </c>
      <c r="CY136" s="35" t="s">
        <v>580</v>
      </c>
      <c r="CZ136" s="35" t="s">
        <v>157</v>
      </c>
    </row>
    <row r="137" spans="1:104" ht="90" x14ac:dyDescent="0.25">
      <c r="A137" s="30" t="s">
        <v>5880</v>
      </c>
      <c r="B137" s="43">
        <f>VLOOKUP(A137,'2018 Yes Tab'!A$2:B$307,2,FALSE)</f>
        <v>1468</v>
      </c>
      <c r="C137" s="43"/>
      <c r="D137" s="30" t="s">
        <v>1701</v>
      </c>
      <c r="E137" s="30" t="s">
        <v>1702</v>
      </c>
      <c r="F137" s="51">
        <f>VLOOKUP(A137,Population!A276:C1219,2,FALSE)</f>
        <v>1468</v>
      </c>
      <c r="G137" s="30" t="s">
        <v>164</v>
      </c>
      <c r="H137" s="31" t="s">
        <v>1703</v>
      </c>
      <c r="I137" s="31" t="s">
        <v>164</v>
      </c>
      <c r="J137" s="31" t="s">
        <v>1704</v>
      </c>
      <c r="K137" s="110">
        <f>VLOOKUP(A137,'2018 Yes Tab'!A136:F441,6,FALSE)</f>
        <v>25</v>
      </c>
      <c r="L137" s="44">
        <f t="shared" si="33"/>
        <v>-1.5300000000000011</v>
      </c>
      <c r="M137" s="112">
        <f t="shared" si="34"/>
        <v>-5.7670561628345308E-2</v>
      </c>
      <c r="N137" s="110" t="str">
        <f>VLOOKUP(A137,'2018 Yes Tab'!A136:G441,7,FALSE)</f>
        <v>Gallons</v>
      </c>
      <c r="O137" s="31" t="s">
        <v>233</v>
      </c>
      <c r="P137" s="31" t="s">
        <v>157</v>
      </c>
      <c r="Q137" s="31" t="s">
        <v>273</v>
      </c>
      <c r="R137" s="31" t="s">
        <v>1705</v>
      </c>
      <c r="S137" s="31" t="s">
        <v>1706</v>
      </c>
      <c r="T137" s="31" t="s">
        <v>1707</v>
      </c>
      <c r="U137" s="31" t="s">
        <v>157</v>
      </c>
      <c r="V137" s="31" t="s">
        <v>959</v>
      </c>
      <c r="W137" s="31" t="s">
        <v>164</v>
      </c>
      <c r="X137" s="31"/>
      <c r="Y137" s="110"/>
      <c r="Z137" s="44">
        <f t="shared" si="35"/>
        <v>0</v>
      </c>
      <c r="AA137" s="112"/>
      <c r="AB137" s="31" t="s">
        <v>233</v>
      </c>
      <c r="AC137" s="31" t="s">
        <v>157</v>
      </c>
      <c r="AD137" s="31" t="s">
        <v>273</v>
      </c>
      <c r="AE137" s="31" t="s">
        <v>1708</v>
      </c>
      <c r="AF137" s="31" t="s">
        <v>1709</v>
      </c>
      <c r="AG137" s="31" t="s">
        <v>1710</v>
      </c>
      <c r="AH137" s="31" t="s">
        <v>157</v>
      </c>
      <c r="AI137" s="31" t="s">
        <v>1711</v>
      </c>
      <c r="AJ137" s="31" t="s">
        <v>157</v>
      </c>
      <c r="AK137" s="31" t="s">
        <v>1712</v>
      </c>
      <c r="AL137" s="31" t="s">
        <v>1713</v>
      </c>
      <c r="AM137" s="31" t="s">
        <v>157</v>
      </c>
      <c r="AN137" s="31" t="s">
        <v>157</v>
      </c>
      <c r="AO137" s="32" t="s">
        <v>1714</v>
      </c>
      <c r="AP137" s="32" t="s">
        <v>959</v>
      </c>
      <c r="AQ137" s="32" t="s">
        <v>1715</v>
      </c>
      <c r="AR137" s="32" t="s">
        <v>164</v>
      </c>
      <c r="AS137" s="32" t="s">
        <v>1716</v>
      </c>
      <c r="AT137" s="114">
        <f>VLOOKUP(A137,'2018 Yes Tab'!A136:AH441,34,FALSE)</f>
        <v>13.55</v>
      </c>
      <c r="AU137" s="45">
        <f t="shared" si="36"/>
        <v>-3.3000000000000007</v>
      </c>
      <c r="AV137" s="116">
        <f t="shared" si="39"/>
        <v>-0.19584569732937687</v>
      </c>
      <c r="AW137" s="32" t="s">
        <v>273</v>
      </c>
      <c r="AX137" s="32" t="s">
        <v>233</v>
      </c>
      <c r="AY137" s="32" t="s">
        <v>157</v>
      </c>
      <c r="AZ137" s="32" t="s">
        <v>1717</v>
      </c>
      <c r="BA137" s="32" t="s">
        <v>157</v>
      </c>
      <c r="BB137" s="32" t="s">
        <v>1704</v>
      </c>
      <c r="BC137" s="32" t="s">
        <v>157</v>
      </c>
      <c r="BD137" s="32" t="s">
        <v>1137</v>
      </c>
      <c r="BE137" s="32" t="s">
        <v>157</v>
      </c>
      <c r="BF137" s="32" t="s">
        <v>1718</v>
      </c>
      <c r="BG137" s="32" t="s">
        <v>1719</v>
      </c>
      <c r="BH137" s="32" t="s">
        <v>157</v>
      </c>
      <c r="BI137" s="32" t="s">
        <v>1720</v>
      </c>
      <c r="BJ137" s="32" t="s">
        <v>164</v>
      </c>
      <c r="BK137" s="32" t="s">
        <v>1716</v>
      </c>
      <c r="BL137" s="114">
        <f>VLOOKUP(A137,'2018 Yes Tab'!A136:AW441,49,FALSE)</f>
        <v>13.55</v>
      </c>
      <c r="BM137" s="45">
        <f t="shared" si="37"/>
        <v>-3.3000000000000007</v>
      </c>
      <c r="BN137" s="116">
        <f t="shared" si="40"/>
        <v>-0.19584569732937687</v>
      </c>
      <c r="BO137" s="32" t="s">
        <v>273</v>
      </c>
      <c r="BP137" s="32" t="s">
        <v>233</v>
      </c>
      <c r="BQ137" s="32" t="s">
        <v>157</v>
      </c>
      <c r="BR137" s="32" t="s">
        <v>1717</v>
      </c>
      <c r="BS137" s="32" t="s">
        <v>157</v>
      </c>
      <c r="BT137" s="32" t="s">
        <v>1721</v>
      </c>
      <c r="BU137" s="32" t="s">
        <v>157</v>
      </c>
      <c r="BV137" s="32" t="s">
        <v>1137</v>
      </c>
      <c r="BW137" s="32" t="s">
        <v>157</v>
      </c>
      <c r="BX137" s="32" t="s">
        <v>1722</v>
      </c>
      <c r="BY137" s="32" t="s">
        <v>1722</v>
      </c>
      <c r="BZ137" s="32" t="s">
        <v>157</v>
      </c>
      <c r="CA137" s="33" t="s">
        <v>164</v>
      </c>
      <c r="CB137" s="33" t="s">
        <v>1723</v>
      </c>
      <c r="CC137" s="117">
        <f>VLOOKUP(A137,'2018 Yes Tab'!A136:BK441,63,FALSE)</f>
        <v>6.25</v>
      </c>
      <c r="CD137" s="46">
        <f t="shared" ref="CD137:CD158" si="45">CC137-CB137</f>
        <v>-1</v>
      </c>
      <c r="CE137" s="119">
        <f t="shared" ref="CE137:CE158" si="46">CD137/CB137</f>
        <v>-0.13793103448275862</v>
      </c>
      <c r="CF137" s="33" t="s">
        <v>1724</v>
      </c>
      <c r="CG137" s="117">
        <f>VLOOKUP(A137,'2018 Yes Tab'!A136:BL441,64,FALSE)</f>
        <v>6.25</v>
      </c>
      <c r="CH137" s="46"/>
      <c r="CI137" s="119"/>
      <c r="CJ137" s="33" t="s">
        <v>167</v>
      </c>
      <c r="CK137" s="33" t="s">
        <v>157</v>
      </c>
      <c r="CL137" s="33" t="s">
        <v>1537</v>
      </c>
      <c r="CM137" s="33" t="s">
        <v>1725</v>
      </c>
      <c r="CN137" s="34" t="s">
        <v>162</v>
      </c>
      <c r="CO137" s="34" t="s">
        <v>157</v>
      </c>
      <c r="CP137" s="118">
        <f>VLOOKUP(A137,'2018 Yes Tab'!A136:BR441,70,FALSE)</f>
        <v>0</v>
      </c>
      <c r="CQ137" s="47"/>
      <c r="CR137" s="120"/>
      <c r="CS137" s="34" t="s">
        <v>162</v>
      </c>
      <c r="CT137" s="34"/>
      <c r="CU137" s="118"/>
      <c r="CV137" s="47"/>
      <c r="CW137" s="120"/>
      <c r="CX137" s="35" t="s">
        <v>1726</v>
      </c>
      <c r="CY137" s="35" t="s">
        <v>1727</v>
      </c>
      <c r="CZ137" s="35" t="s">
        <v>157</v>
      </c>
    </row>
    <row r="138" spans="1:104" ht="30" x14ac:dyDescent="0.25">
      <c r="A138" s="30" t="s">
        <v>4727</v>
      </c>
      <c r="B138" s="43">
        <f>VLOOKUP(A138,'2018 Yes Tab'!A$2:B$307,2,FALSE)</f>
        <v>3431</v>
      </c>
      <c r="C138" s="43"/>
      <c r="D138" s="30" t="s">
        <v>4728</v>
      </c>
      <c r="E138" s="30" t="s">
        <v>4729</v>
      </c>
      <c r="F138" s="51">
        <f>VLOOKUP(A138,Population!A279:C1222,2,FALSE)</f>
        <v>3431</v>
      </c>
      <c r="G138" s="30" t="s">
        <v>164</v>
      </c>
      <c r="H138" s="31" t="s">
        <v>3638</v>
      </c>
      <c r="I138" s="31" t="s">
        <v>164</v>
      </c>
      <c r="J138" s="31" t="s">
        <v>4730</v>
      </c>
      <c r="K138" s="110">
        <f>VLOOKUP(A138,'2018 Yes Tab'!A137:F442,6,FALSE)</f>
        <v>18.079999999999998</v>
      </c>
      <c r="L138" s="44">
        <f t="shared" si="33"/>
        <v>-0.81000000000000227</v>
      </c>
      <c r="M138" s="112">
        <f t="shared" si="34"/>
        <v>-4.2879830598200226E-2</v>
      </c>
      <c r="N138" s="110" t="str">
        <f>VLOOKUP(A138,'2018 Yes Tab'!A137:G442,7,FALSE)</f>
        <v>Cubic Foot</v>
      </c>
      <c r="O138" s="31" t="s">
        <v>614</v>
      </c>
      <c r="P138" s="31" t="s">
        <v>157</v>
      </c>
      <c r="Q138" s="31" t="s">
        <v>340</v>
      </c>
      <c r="R138" s="31" t="s">
        <v>4731</v>
      </c>
      <c r="S138" s="31" t="s">
        <v>157</v>
      </c>
      <c r="T138" s="31" t="s">
        <v>157</v>
      </c>
      <c r="U138" s="31" t="s">
        <v>4732</v>
      </c>
      <c r="V138" s="31" t="s">
        <v>4733</v>
      </c>
      <c r="W138" s="31" t="s">
        <v>164</v>
      </c>
      <c r="X138" s="31" t="s">
        <v>4730</v>
      </c>
      <c r="Y138" s="110">
        <f>VLOOKUP(A138,'2018 Yes Tab'!A137:P442,16,FALSE)</f>
        <v>18.079999999999998</v>
      </c>
      <c r="Z138" s="44">
        <f t="shared" si="35"/>
        <v>-0.81000000000000227</v>
      </c>
      <c r="AA138" s="112">
        <f t="shared" si="38"/>
        <v>-4.2879830598200226E-2</v>
      </c>
      <c r="AB138" s="31" t="s">
        <v>614</v>
      </c>
      <c r="AC138" s="31" t="s">
        <v>157</v>
      </c>
      <c r="AD138" s="31" t="s">
        <v>340</v>
      </c>
      <c r="AE138" s="31" t="s">
        <v>4734</v>
      </c>
      <c r="AF138" s="31" t="s">
        <v>157</v>
      </c>
      <c r="AG138" s="31" t="s">
        <v>157</v>
      </c>
      <c r="AH138" s="31" t="s">
        <v>4735</v>
      </c>
      <c r="AI138" s="31" t="s">
        <v>259</v>
      </c>
      <c r="AJ138" s="31" t="s">
        <v>157</v>
      </c>
      <c r="AK138" s="31" t="s">
        <v>157</v>
      </c>
      <c r="AL138" s="31" t="s">
        <v>157</v>
      </c>
      <c r="AM138" s="31" t="s">
        <v>157</v>
      </c>
      <c r="AN138" s="31" t="s">
        <v>157</v>
      </c>
      <c r="AO138" s="32" t="s">
        <v>4736</v>
      </c>
      <c r="AP138" s="32" t="s">
        <v>351</v>
      </c>
      <c r="AQ138" s="32" t="s">
        <v>645</v>
      </c>
      <c r="AR138" s="32" t="s">
        <v>164</v>
      </c>
      <c r="AS138" s="32" t="s">
        <v>4737</v>
      </c>
      <c r="AT138" s="114">
        <f>VLOOKUP(A138,'2018 Yes Tab'!A137:AH442,34,FALSE)</f>
        <v>10.61</v>
      </c>
      <c r="AU138" s="45">
        <f t="shared" si="36"/>
        <v>-9.66</v>
      </c>
      <c r="AV138" s="116">
        <f t="shared" si="39"/>
        <v>-0.47656635421805627</v>
      </c>
      <c r="AW138" s="32" t="s">
        <v>340</v>
      </c>
      <c r="AX138" s="32" t="s">
        <v>614</v>
      </c>
      <c r="AY138" s="32" t="s">
        <v>157</v>
      </c>
      <c r="AZ138" s="32" t="s">
        <v>4738</v>
      </c>
      <c r="BA138" s="32" t="s">
        <v>157</v>
      </c>
      <c r="BB138" s="32" t="s">
        <v>157</v>
      </c>
      <c r="BC138" s="32" t="s">
        <v>4739</v>
      </c>
      <c r="BD138" s="32" t="s">
        <v>259</v>
      </c>
      <c r="BE138" s="32" t="s">
        <v>157</v>
      </c>
      <c r="BF138" s="32" t="s">
        <v>157</v>
      </c>
      <c r="BG138" s="32" t="s">
        <v>157</v>
      </c>
      <c r="BH138" s="32" t="s">
        <v>157</v>
      </c>
      <c r="BI138" s="32" t="s">
        <v>1061</v>
      </c>
      <c r="BJ138" s="32" t="s">
        <v>164</v>
      </c>
      <c r="BK138" s="32" t="s">
        <v>4737</v>
      </c>
      <c r="BL138" s="114">
        <f>VLOOKUP(A138,'2018 Yes Tab'!A137:AW442,49,FALSE)</f>
        <v>10.61</v>
      </c>
      <c r="BM138" s="45">
        <f t="shared" si="37"/>
        <v>-9.66</v>
      </c>
      <c r="BN138" s="116">
        <f t="shared" si="40"/>
        <v>-0.47656635421805627</v>
      </c>
      <c r="BO138" s="32" t="s">
        <v>340</v>
      </c>
      <c r="BP138" s="32" t="s">
        <v>614</v>
      </c>
      <c r="BQ138" s="32" t="s">
        <v>157</v>
      </c>
      <c r="BR138" s="32" t="s">
        <v>4738</v>
      </c>
      <c r="BS138" s="32" t="s">
        <v>157</v>
      </c>
      <c r="BT138" s="32" t="s">
        <v>157</v>
      </c>
      <c r="BU138" s="32" t="s">
        <v>4740</v>
      </c>
      <c r="BV138" s="32" t="s">
        <v>259</v>
      </c>
      <c r="BW138" s="32" t="s">
        <v>4740</v>
      </c>
      <c r="BX138" s="32" t="s">
        <v>157</v>
      </c>
      <c r="BY138" s="32" t="s">
        <v>157</v>
      </c>
      <c r="BZ138" s="32" t="s">
        <v>157</v>
      </c>
      <c r="CA138" s="33" t="s">
        <v>164</v>
      </c>
      <c r="CB138" s="33" t="s">
        <v>190</v>
      </c>
      <c r="CC138" s="117">
        <f>VLOOKUP(A138,'2018 Yes Tab'!A137:BK442,63,FALSE)</f>
        <v>2</v>
      </c>
      <c r="CD138" s="46">
        <f t="shared" si="45"/>
        <v>0</v>
      </c>
      <c r="CE138" s="119">
        <f t="shared" si="46"/>
        <v>0</v>
      </c>
      <c r="CF138" s="33" t="s">
        <v>970</v>
      </c>
      <c r="CG138" s="117">
        <f>VLOOKUP(A138,'2018 Yes Tab'!A137:BL442,64,FALSE)</f>
        <v>3</v>
      </c>
      <c r="CH138" s="46">
        <f t="shared" ref="CH138:CH158" si="47">CG138-CF138</f>
        <v>0</v>
      </c>
      <c r="CI138" s="119">
        <f t="shared" ref="CI138:CI158" si="48">CH138/CF138</f>
        <v>0</v>
      </c>
      <c r="CJ138" s="33" t="s">
        <v>167</v>
      </c>
      <c r="CK138" s="33" t="s">
        <v>157</v>
      </c>
      <c r="CL138" s="33" t="s">
        <v>3364</v>
      </c>
      <c r="CM138" s="33" t="s">
        <v>3364</v>
      </c>
      <c r="CN138" s="34" t="s">
        <v>162</v>
      </c>
      <c r="CO138" s="34" t="s">
        <v>157</v>
      </c>
      <c r="CP138" s="118">
        <f>VLOOKUP(A138,'2018 Yes Tab'!A137:BR442,70,FALSE)</f>
        <v>0</v>
      </c>
      <c r="CQ138" s="47"/>
      <c r="CR138" s="120"/>
      <c r="CS138" s="34" t="s">
        <v>162</v>
      </c>
      <c r="CT138" s="34" t="s">
        <v>157</v>
      </c>
      <c r="CU138" s="118">
        <f>VLOOKUP(A138,'2018 Yes Tab'!A137:BT442,72,FALSE)</f>
        <v>0</v>
      </c>
      <c r="CV138" s="47"/>
      <c r="CW138" s="120"/>
      <c r="CX138" s="35" t="s">
        <v>4741</v>
      </c>
      <c r="CY138" s="35" t="s">
        <v>162</v>
      </c>
      <c r="CZ138" s="35" t="s">
        <v>157</v>
      </c>
    </row>
    <row r="139" spans="1:104" ht="60" x14ac:dyDescent="0.25">
      <c r="A139" s="30" t="s">
        <v>2653</v>
      </c>
      <c r="B139" s="43">
        <f>VLOOKUP(A139,'2018 Yes Tab'!A$2:B$307,2,FALSE)</f>
        <v>821</v>
      </c>
      <c r="C139" s="43"/>
      <c r="D139" s="30" t="s">
        <v>2654</v>
      </c>
      <c r="E139" s="30" t="s">
        <v>2655</v>
      </c>
      <c r="F139" s="51">
        <f>VLOOKUP(A139,Population!A282:C1225,2,FALSE)</f>
        <v>821</v>
      </c>
      <c r="G139" s="30" t="s">
        <v>164</v>
      </c>
      <c r="H139" s="31" t="s">
        <v>2656</v>
      </c>
      <c r="I139" s="31" t="s">
        <v>164</v>
      </c>
      <c r="J139" s="31" t="s">
        <v>487</v>
      </c>
      <c r="K139" s="110">
        <f>VLOOKUP(A139,'2018 Yes Tab'!A138:F443,6,FALSE)</f>
        <v>13</v>
      </c>
      <c r="L139" s="44">
        <f t="shared" si="33"/>
        <v>0</v>
      </c>
      <c r="M139" s="112">
        <f t="shared" si="34"/>
        <v>0</v>
      </c>
      <c r="N139" s="110" t="str">
        <f>VLOOKUP(A139,'2018 Yes Tab'!A138:G443,7,FALSE)</f>
        <v>Gallons</v>
      </c>
      <c r="O139" s="31" t="s">
        <v>233</v>
      </c>
      <c r="P139" s="31" t="s">
        <v>157</v>
      </c>
      <c r="Q139" s="31" t="s">
        <v>340</v>
      </c>
      <c r="R139" s="31" t="s">
        <v>2657</v>
      </c>
      <c r="S139" s="31" t="s">
        <v>2658</v>
      </c>
      <c r="T139" s="31" t="s">
        <v>2659</v>
      </c>
      <c r="U139" s="31" t="s">
        <v>157</v>
      </c>
      <c r="V139" s="31" t="s">
        <v>2660</v>
      </c>
      <c r="W139" s="31" t="s">
        <v>164</v>
      </c>
      <c r="X139" s="31" t="s">
        <v>2661</v>
      </c>
      <c r="Y139" s="110">
        <f>VLOOKUP(A139,'2018 Yes Tab'!A138:P443,16,FALSE)</f>
        <v>13</v>
      </c>
      <c r="Z139" s="44">
        <f t="shared" si="35"/>
        <v>0</v>
      </c>
      <c r="AA139" s="112">
        <f t="shared" si="38"/>
        <v>0</v>
      </c>
      <c r="AB139" s="31" t="s">
        <v>233</v>
      </c>
      <c r="AC139" s="31" t="s">
        <v>157</v>
      </c>
      <c r="AD139" s="31" t="s">
        <v>340</v>
      </c>
      <c r="AE139" s="31" t="s">
        <v>2657</v>
      </c>
      <c r="AF139" s="31" t="s">
        <v>2662</v>
      </c>
      <c r="AG139" s="31" t="s">
        <v>2663</v>
      </c>
      <c r="AH139" s="31" t="s">
        <v>157</v>
      </c>
      <c r="AI139" s="31" t="s">
        <v>865</v>
      </c>
      <c r="AJ139" s="31" t="s">
        <v>2664</v>
      </c>
      <c r="AK139" s="31" t="s">
        <v>157</v>
      </c>
      <c r="AL139" s="31" t="s">
        <v>2665</v>
      </c>
      <c r="AM139" s="31" t="s">
        <v>157</v>
      </c>
      <c r="AN139" s="31" t="s">
        <v>157</v>
      </c>
      <c r="AO139" s="32" t="s">
        <v>1034</v>
      </c>
      <c r="AP139" s="32" t="s">
        <v>396</v>
      </c>
      <c r="AQ139" s="32" t="s">
        <v>157</v>
      </c>
      <c r="AR139" s="32" t="s">
        <v>164</v>
      </c>
      <c r="AS139" s="32" t="s">
        <v>2666</v>
      </c>
      <c r="AT139" s="114">
        <f>VLOOKUP(A139,'2018 Yes Tab'!A138:AH443,34,FALSE)</f>
        <v>17.62</v>
      </c>
      <c r="AU139" s="45">
        <f t="shared" si="36"/>
        <v>0</v>
      </c>
      <c r="AV139" s="116">
        <f t="shared" si="39"/>
        <v>0</v>
      </c>
      <c r="AW139" s="32" t="s">
        <v>340</v>
      </c>
      <c r="AX139" s="32" t="s">
        <v>233</v>
      </c>
      <c r="AY139" s="32" t="s">
        <v>157</v>
      </c>
      <c r="AZ139" s="32" t="s">
        <v>2667</v>
      </c>
      <c r="BA139" s="32" t="s">
        <v>157</v>
      </c>
      <c r="BB139" s="32" t="s">
        <v>2668</v>
      </c>
      <c r="BC139" s="32" t="s">
        <v>157</v>
      </c>
      <c r="BD139" s="32" t="s">
        <v>626</v>
      </c>
      <c r="BE139" s="32" t="s">
        <v>2669</v>
      </c>
      <c r="BF139" s="32" t="s">
        <v>2670</v>
      </c>
      <c r="BG139" s="32" t="s">
        <v>157</v>
      </c>
      <c r="BH139" s="32" t="s">
        <v>157</v>
      </c>
      <c r="BI139" s="32" t="s">
        <v>157</v>
      </c>
      <c r="BJ139" s="32" t="s">
        <v>164</v>
      </c>
      <c r="BK139" s="32" t="s">
        <v>2666</v>
      </c>
      <c r="BL139" s="114">
        <f>VLOOKUP(A139,'2018 Yes Tab'!A138:AW443,49,FALSE)</f>
        <v>17.62</v>
      </c>
      <c r="BM139" s="45">
        <f t="shared" si="37"/>
        <v>0</v>
      </c>
      <c r="BN139" s="116">
        <f t="shared" si="40"/>
        <v>0</v>
      </c>
      <c r="BO139" s="32" t="s">
        <v>340</v>
      </c>
      <c r="BP139" s="32" t="s">
        <v>233</v>
      </c>
      <c r="BQ139" s="32" t="s">
        <v>157</v>
      </c>
      <c r="BR139" s="32" t="s">
        <v>2667</v>
      </c>
      <c r="BS139" s="32" t="s">
        <v>157</v>
      </c>
      <c r="BT139" s="32" t="s">
        <v>2668</v>
      </c>
      <c r="BU139" s="32" t="s">
        <v>157</v>
      </c>
      <c r="BV139" s="32" t="s">
        <v>626</v>
      </c>
      <c r="BW139" s="32" t="s">
        <v>2671</v>
      </c>
      <c r="BX139" s="32" t="s">
        <v>2670</v>
      </c>
      <c r="BY139" s="32" t="s">
        <v>157</v>
      </c>
      <c r="BZ139" s="32" t="s">
        <v>157</v>
      </c>
      <c r="CA139" s="33" t="s">
        <v>162</v>
      </c>
      <c r="CB139" s="33" t="s">
        <v>157</v>
      </c>
      <c r="CC139" s="117">
        <f>VLOOKUP(A139,'2018 Yes Tab'!A138:BK443,63,FALSE)</f>
        <v>0</v>
      </c>
      <c r="CD139" s="46"/>
      <c r="CE139" s="119"/>
      <c r="CF139" s="33" t="s">
        <v>157</v>
      </c>
      <c r="CG139" s="117">
        <f>VLOOKUP(A139,'2018 Yes Tab'!A138:BL443,64,FALSE)</f>
        <v>0</v>
      </c>
      <c r="CH139" s="46"/>
      <c r="CI139" s="119"/>
      <c r="CJ139" s="33" t="s">
        <v>157</v>
      </c>
      <c r="CK139" s="33" t="s">
        <v>157</v>
      </c>
      <c r="CL139" s="33" t="s">
        <v>157</v>
      </c>
      <c r="CM139" s="33" t="s">
        <v>157</v>
      </c>
      <c r="CN139" s="34" t="s">
        <v>162</v>
      </c>
      <c r="CO139" s="34" t="s">
        <v>157</v>
      </c>
      <c r="CP139" s="118">
        <f>VLOOKUP(A139,'2018 Yes Tab'!A138:BR443,70,FALSE)</f>
        <v>0</v>
      </c>
      <c r="CQ139" s="47"/>
      <c r="CR139" s="120"/>
      <c r="CS139" s="34" t="s">
        <v>162</v>
      </c>
      <c r="CT139" s="34" t="s">
        <v>157</v>
      </c>
      <c r="CU139" s="118">
        <f>VLOOKUP(A139,'2018 Yes Tab'!A138:BT443,72,FALSE)</f>
        <v>0</v>
      </c>
      <c r="CV139" s="47"/>
      <c r="CW139" s="120"/>
      <c r="CX139" s="35" t="s">
        <v>2672</v>
      </c>
      <c r="CY139" s="35" t="s">
        <v>2673</v>
      </c>
      <c r="CZ139" s="35" t="s">
        <v>157</v>
      </c>
    </row>
    <row r="140" spans="1:104" ht="30" x14ac:dyDescent="0.25">
      <c r="A140" s="30" t="s">
        <v>1938</v>
      </c>
      <c r="B140" s="43">
        <f>VLOOKUP(A140,'2018 Yes Tab'!A$2:B$307,2,FALSE)</f>
        <v>165</v>
      </c>
      <c r="C140" s="43"/>
      <c r="D140" s="30" t="s">
        <v>1939</v>
      </c>
      <c r="E140" s="30" t="s">
        <v>1940</v>
      </c>
      <c r="F140" s="51">
        <f>VLOOKUP(A140,Population!A284:C1227,2,FALSE)</f>
        <v>165</v>
      </c>
      <c r="G140" s="30" t="s">
        <v>164</v>
      </c>
      <c r="H140" s="31" t="s">
        <v>1801</v>
      </c>
      <c r="I140" s="31" t="s">
        <v>164</v>
      </c>
      <c r="J140" s="31" t="s">
        <v>1941</v>
      </c>
      <c r="K140" s="110">
        <f>VLOOKUP(A140,'2018 Yes Tab'!A139:F444,6,FALSE)</f>
        <v>18</v>
      </c>
      <c r="L140" s="44">
        <f t="shared" si="33"/>
        <v>-3.6000000000000014</v>
      </c>
      <c r="M140" s="112">
        <f t="shared" si="34"/>
        <v>-0.16666666666666671</v>
      </c>
      <c r="N140" s="110" t="str">
        <f>VLOOKUP(A140,'2018 Yes Tab'!A139:G444,7,FALSE)</f>
        <v>Gallons</v>
      </c>
      <c r="O140" s="31" t="s">
        <v>233</v>
      </c>
      <c r="P140" s="31" t="s">
        <v>157</v>
      </c>
      <c r="Q140" s="31" t="s">
        <v>273</v>
      </c>
      <c r="R140" s="31" t="s">
        <v>1942</v>
      </c>
      <c r="S140" s="31" t="s">
        <v>1943</v>
      </c>
      <c r="T140" s="31" t="s">
        <v>1944</v>
      </c>
      <c r="U140" s="31" t="s">
        <v>157</v>
      </c>
      <c r="V140" s="31" t="s">
        <v>169</v>
      </c>
      <c r="W140" s="31" t="s">
        <v>164</v>
      </c>
      <c r="X140" s="31" t="s">
        <v>1941</v>
      </c>
      <c r="Y140" s="110">
        <f>VLOOKUP(A140,'2018 Yes Tab'!A139:P444,16,FALSE)</f>
        <v>18</v>
      </c>
      <c r="Z140" s="44">
        <f t="shared" si="35"/>
        <v>-3.6000000000000014</v>
      </c>
      <c r="AA140" s="112">
        <f t="shared" si="38"/>
        <v>-0.16666666666666671</v>
      </c>
      <c r="AB140" s="31" t="s">
        <v>233</v>
      </c>
      <c r="AC140" s="31" t="s">
        <v>157</v>
      </c>
      <c r="AD140" s="31" t="s">
        <v>273</v>
      </c>
      <c r="AE140" s="31" t="s">
        <v>1942</v>
      </c>
      <c r="AF140" s="31" t="s">
        <v>1945</v>
      </c>
      <c r="AG140" s="31" t="s">
        <v>341</v>
      </c>
      <c r="AH140" s="31" t="s">
        <v>157</v>
      </c>
      <c r="AI140" s="31" t="s">
        <v>259</v>
      </c>
      <c r="AJ140" s="31" t="s">
        <v>157</v>
      </c>
      <c r="AK140" s="31" t="s">
        <v>157</v>
      </c>
      <c r="AL140" s="31" t="s">
        <v>157</v>
      </c>
      <c r="AM140" s="31" t="s">
        <v>157</v>
      </c>
      <c r="AN140" s="31" t="s">
        <v>157</v>
      </c>
      <c r="AO140" s="32" t="s">
        <v>1946</v>
      </c>
      <c r="AP140" s="32" t="s">
        <v>261</v>
      </c>
      <c r="AQ140" s="32" t="s">
        <v>1947</v>
      </c>
      <c r="AR140" s="32" t="s">
        <v>164</v>
      </c>
      <c r="AS140" s="32" t="s">
        <v>1947</v>
      </c>
      <c r="AT140" s="114">
        <f>VLOOKUP(A140,'2018 Yes Tab'!A139:AH444,34,FALSE)</f>
        <v>23.5</v>
      </c>
      <c r="AU140" s="45">
        <f t="shared" si="36"/>
        <v>0</v>
      </c>
      <c r="AV140" s="116">
        <f t="shared" si="39"/>
        <v>0</v>
      </c>
      <c r="AW140" s="32" t="s">
        <v>1948</v>
      </c>
      <c r="AX140" s="32" t="s">
        <v>233</v>
      </c>
      <c r="AY140" s="32" t="s">
        <v>157</v>
      </c>
      <c r="AZ140" s="32" t="s">
        <v>1949</v>
      </c>
      <c r="BA140" s="32" t="s">
        <v>157</v>
      </c>
      <c r="BB140" s="32" t="s">
        <v>157</v>
      </c>
      <c r="BC140" s="32" t="s">
        <v>157</v>
      </c>
      <c r="BD140" s="32" t="s">
        <v>259</v>
      </c>
      <c r="BE140" s="32" t="s">
        <v>157</v>
      </c>
      <c r="BF140" s="32" t="s">
        <v>157</v>
      </c>
      <c r="BG140" s="32" t="s">
        <v>157</v>
      </c>
      <c r="BH140" s="32" t="s">
        <v>157</v>
      </c>
      <c r="BI140" s="32" t="s">
        <v>1947</v>
      </c>
      <c r="BJ140" s="32" t="s">
        <v>164</v>
      </c>
      <c r="BK140" s="32" t="s">
        <v>1947</v>
      </c>
      <c r="BL140" s="114">
        <f>VLOOKUP(A140,'2018 Yes Tab'!A139:AW444,49,FALSE)</f>
        <v>23.5</v>
      </c>
      <c r="BM140" s="45">
        <f t="shared" si="37"/>
        <v>0</v>
      </c>
      <c r="BN140" s="116">
        <f t="shared" si="40"/>
        <v>0</v>
      </c>
      <c r="BO140" s="32" t="s">
        <v>1948</v>
      </c>
      <c r="BP140" s="32" t="s">
        <v>233</v>
      </c>
      <c r="BQ140" s="32" t="s">
        <v>157</v>
      </c>
      <c r="BR140" s="32" t="s">
        <v>1949</v>
      </c>
      <c r="BS140" s="32" t="s">
        <v>157</v>
      </c>
      <c r="BT140" s="32" t="s">
        <v>157</v>
      </c>
      <c r="BU140" s="32" t="s">
        <v>157</v>
      </c>
      <c r="BV140" s="32" t="s">
        <v>259</v>
      </c>
      <c r="BW140" s="32" t="s">
        <v>157</v>
      </c>
      <c r="BX140" s="32" t="s">
        <v>157</v>
      </c>
      <c r="BY140" s="32" t="s">
        <v>157</v>
      </c>
      <c r="BZ140" s="32" t="s">
        <v>157</v>
      </c>
      <c r="CA140" s="33" t="s">
        <v>162</v>
      </c>
      <c r="CB140" s="33" t="s">
        <v>157</v>
      </c>
      <c r="CC140" s="117">
        <f>VLOOKUP(A140,'2018 Yes Tab'!A139:BK444,63,FALSE)</f>
        <v>0</v>
      </c>
      <c r="CD140" s="46"/>
      <c r="CE140" s="119"/>
      <c r="CF140" s="33" t="s">
        <v>157</v>
      </c>
      <c r="CG140" s="117">
        <f>VLOOKUP(A140,'2018 Yes Tab'!A139:BL444,64,FALSE)</f>
        <v>0</v>
      </c>
      <c r="CH140" s="46"/>
      <c r="CI140" s="119"/>
      <c r="CJ140" s="33" t="s">
        <v>157</v>
      </c>
      <c r="CK140" s="33" t="s">
        <v>157</v>
      </c>
      <c r="CL140" s="33" t="s">
        <v>157</v>
      </c>
      <c r="CM140" s="33" t="s">
        <v>157</v>
      </c>
      <c r="CN140" s="34" t="s">
        <v>162</v>
      </c>
      <c r="CO140" s="34" t="s">
        <v>157</v>
      </c>
      <c r="CP140" s="118">
        <f>VLOOKUP(A140,'2018 Yes Tab'!A139:BR444,70,FALSE)</f>
        <v>0</v>
      </c>
      <c r="CQ140" s="47"/>
      <c r="CR140" s="120"/>
      <c r="CS140" s="34" t="s">
        <v>162</v>
      </c>
      <c r="CT140" s="34"/>
      <c r="CU140" s="118"/>
      <c r="CV140" s="47"/>
      <c r="CW140" s="120"/>
      <c r="CX140" s="35" t="s">
        <v>157</v>
      </c>
      <c r="CY140" s="35" t="s">
        <v>1950</v>
      </c>
      <c r="CZ140" s="35" t="s">
        <v>157</v>
      </c>
    </row>
    <row r="141" spans="1:104" ht="30" x14ac:dyDescent="0.25">
      <c r="A141" s="30" t="s">
        <v>1503</v>
      </c>
      <c r="B141" s="43">
        <f>VLOOKUP(A141,'2018 Yes Tab'!A$2:B$307,2,FALSE)</f>
        <v>879</v>
      </c>
      <c r="C141" s="43"/>
      <c r="D141" s="30" t="s">
        <v>1504</v>
      </c>
      <c r="E141" s="30" t="s">
        <v>1505</v>
      </c>
      <c r="F141" s="51">
        <f>VLOOKUP(A141,Population!A285:C1228,2,FALSE)</f>
        <v>879</v>
      </c>
      <c r="G141" s="30" t="s">
        <v>164</v>
      </c>
      <c r="H141" s="31" t="s">
        <v>340</v>
      </c>
      <c r="I141" s="31" t="s">
        <v>162</v>
      </c>
      <c r="J141" s="31" t="s">
        <v>157</v>
      </c>
      <c r="K141" s="110">
        <f>VLOOKUP(A141,'2018 Yes Tab'!A140:F445,6,FALSE)</f>
        <v>0</v>
      </c>
      <c r="L141" s="44" t="s">
        <v>340</v>
      </c>
      <c r="M141" s="112"/>
      <c r="N141" s="110">
        <f>VLOOKUP(A141,'2018 Yes Tab'!A140:G445,7,FALSE)</f>
        <v>0</v>
      </c>
      <c r="O141" s="31" t="s">
        <v>157</v>
      </c>
      <c r="P141" s="31" t="s">
        <v>157</v>
      </c>
      <c r="Q141" s="31" t="s">
        <v>157</v>
      </c>
      <c r="R141" s="31" t="s">
        <v>157</v>
      </c>
      <c r="S141" s="31" t="s">
        <v>157</v>
      </c>
      <c r="T141" s="31" t="s">
        <v>157</v>
      </c>
      <c r="U141" s="31" t="s">
        <v>157</v>
      </c>
      <c r="V141" s="31" t="s">
        <v>157</v>
      </c>
      <c r="W141" s="31" t="s">
        <v>162</v>
      </c>
      <c r="X141" s="31"/>
      <c r="Y141" s="110"/>
      <c r="Z141" s="44">
        <f t="shared" si="35"/>
        <v>0</v>
      </c>
      <c r="AA141" s="112"/>
      <c r="AB141" s="31" t="s">
        <v>157</v>
      </c>
      <c r="AC141" s="31" t="s">
        <v>157</v>
      </c>
      <c r="AD141" s="31" t="s">
        <v>157</v>
      </c>
      <c r="AE141" s="31" t="s">
        <v>157</v>
      </c>
      <c r="AF141" s="31" t="s">
        <v>157</v>
      </c>
      <c r="AG141" s="31" t="s">
        <v>157</v>
      </c>
      <c r="AH141" s="31" t="s">
        <v>157</v>
      </c>
      <c r="AI141" s="31" t="s">
        <v>157</v>
      </c>
      <c r="AJ141" s="31" t="s">
        <v>157</v>
      </c>
      <c r="AK141" s="31" t="s">
        <v>157</v>
      </c>
      <c r="AL141" s="31" t="s">
        <v>157</v>
      </c>
      <c r="AM141" s="31" t="s">
        <v>157</v>
      </c>
      <c r="AN141" s="31" t="s">
        <v>157</v>
      </c>
      <c r="AO141" s="32" t="s">
        <v>1533</v>
      </c>
      <c r="AP141" s="32" t="s">
        <v>1340</v>
      </c>
      <c r="AQ141" s="32" t="s">
        <v>1534</v>
      </c>
      <c r="AR141" s="32" t="s">
        <v>164</v>
      </c>
      <c r="AS141" s="32" t="s">
        <v>1534</v>
      </c>
      <c r="AT141" s="114">
        <f>VLOOKUP(A141,'2018 Yes Tab'!A140:AH445,34,FALSE)</f>
        <v>50.5</v>
      </c>
      <c r="AU141" s="45">
        <f t="shared" si="36"/>
        <v>0</v>
      </c>
      <c r="AV141" s="116">
        <f t="shared" si="39"/>
        <v>0</v>
      </c>
      <c r="AW141" s="32" t="s">
        <v>1535</v>
      </c>
      <c r="AX141" s="32" t="s">
        <v>157</v>
      </c>
      <c r="AY141" s="32" t="s">
        <v>157</v>
      </c>
      <c r="AZ141" s="32" t="s">
        <v>157</v>
      </c>
      <c r="BA141" s="32" t="s">
        <v>157</v>
      </c>
      <c r="BB141" s="32" t="s">
        <v>157</v>
      </c>
      <c r="BC141" s="32" t="s">
        <v>157</v>
      </c>
      <c r="BD141" s="32" t="s">
        <v>259</v>
      </c>
      <c r="BE141" s="32" t="s">
        <v>157</v>
      </c>
      <c r="BF141" s="32" t="s">
        <v>157</v>
      </c>
      <c r="BG141" s="32" t="s">
        <v>157</v>
      </c>
      <c r="BH141" s="32" t="s">
        <v>157</v>
      </c>
      <c r="BI141" s="32" t="s">
        <v>1536</v>
      </c>
      <c r="BJ141" s="32" t="s">
        <v>164</v>
      </c>
      <c r="BK141" s="32" t="s">
        <v>1536</v>
      </c>
      <c r="BL141" s="114">
        <f>VLOOKUP(A141,'2018 Yes Tab'!A140:AW445,49,FALSE)</f>
        <v>83</v>
      </c>
      <c r="BM141" s="45">
        <f t="shared" si="37"/>
        <v>0</v>
      </c>
      <c r="BN141" s="116">
        <f t="shared" si="40"/>
        <v>0</v>
      </c>
      <c r="BO141" s="32" t="s">
        <v>1535</v>
      </c>
      <c r="BP141" s="32" t="s">
        <v>157</v>
      </c>
      <c r="BQ141" s="32" t="s">
        <v>157</v>
      </c>
      <c r="BR141" s="32" t="s">
        <v>157</v>
      </c>
      <c r="BS141" s="32" t="s">
        <v>157</v>
      </c>
      <c r="BT141" s="32" t="s">
        <v>157</v>
      </c>
      <c r="BU141" s="32" t="s">
        <v>157</v>
      </c>
      <c r="BV141" s="32" t="s">
        <v>259</v>
      </c>
      <c r="BW141" s="32" t="s">
        <v>157</v>
      </c>
      <c r="BX141" s="32" t="s">
        <v>157</v>
      </c>
      <c r="BY141" s="32" t="s">
        <v>157</v>
      </c>
      <c r="BZ141" s="32" t="s">
        <v>157</v>
      </c>
      <c r="CA141" s="33" t="s">
        <v>164</v>
      </c>
      <c r="CB141" s="33"/>
      <c r="CC141" s="117"/>
      <c r="CD141" s="46"/>
      <c r="CE141" s="119"/>
      <c r="CF141" s="33"/>
      <c r="CG141" s="117"/>
      <c r="CH141" s="46"/>
      <c r="CI141" s="119"/>
      <c r="CJ141" s="33" t="s">
        <v>167</v>
      </c>
      <c r="CK141" s="33" t="s">
        <v>157</v>
      </c>
      <c r="CL141" s="33" t="s">
        <v>1537</v>
      </c>
      <c r="CM141" s="33" t="s">
        <v>157</v>
      </c>
      <c r="CN141" s="34" t="s">
        <v>162</v>
      </c>
      <c r="CO141" s="34" t="s">
        <v>157</v>
      </c>
      <c r="CP141" s="118">
        <f>VLOOKUP(A141,'2018 Yes Tab'!A140:BR445,70,FALSE)</f>
        <v>0</v>
      </c>
      <c r="CQ141" s="47"/>
      <c r="CR141" s="120"/>
      <c r="CS141" s="34" t="s">
        <v>164</v>
      </c>
      <c r="CT141" s="34" t="s">
        <v>804</v>
      </c>
      <c r="CU141" s="118">
        <f>VLOOKUP(A141,'2018 Yes Tab'!A140:BT445,72,FALSE)</f>
        <v>12.5</v>
      </c>
      <c r="CV141" s="47">
        <f t="shared" si="43"/>
        <v>0</v>
      </c>
      <c r="CW141" s="120">
        <f t="shared" si="44"/>
        <v>0</v>
      </c>
      <c r="CX141" s="35" t="s">
        <v>1538</v>
      </c>
      <c r="CY141" s="35" t="s">
        <v>580</v>
      </c>
      <c r="CZ141" s="35" t="s">
        <v>157</v>
      </c>
    </row>
    <row r="142" spans="1:104" ht="60" x14ac:dyDescent="0.25">
      <c r="A142" s="30" t="s">
        <v>2116</v>
      </c>
      <c r="B142" s="43">
        <f>VLOOKUP(A142,'2018 Yes Tab'!A$2:B$307,2,FALSE)</f>
        <v>1629</v>
      </c>
      <c r="C142" s="43"/>
      <c r="D142" s="30" t="s">
        <v>2117</v>
      </c>
      <c r="E142" s="30" t="s">
        <v>2118</v>
      </c>
      <c r="F142" s="51">
        <f>VLOOKUP(A142,Population!A293:C1236,2,FALSE)</f>
        <v>1629</v>
      </c>
      <c r="G142" s="30" t="s">
        <v>164</v>
      </c>
      <c r="H142" s="31" t="s">
        <v>1383</v>
      </c>
      <c r="I142" s="31" t="s">
        <v>164</v>
      </c>
      <c r="J142" s="31" t="s">
        <v>2119</v>
      </c>
      <c r="K142" s="110">
        <f>VLOOKUP(A142,'2018 Yes Tab'!A141:F446,6,FALSE)</f>
        <v>7.04</v>
      </c>
      <c r="L142" s="44">
        <f t="shared" si="33"/>
        <v>-6.71</v>
      </c>
      <c r="M142" s="112">
        <f t="shared" si="34"/>
        <v>-0.48799999999999999</v>
      </c>
      <c r="N142" s="110" t="str">
        <f>VLOOKUP(A142,'2018 Yes Tab'!A141:G446,7,FALSE)</f>
        <v>Gallons</v>
      </c>
      <c r="O142" s="31" t="s">
        <v>233</v>
      </c>
      <c r="P142" s="31" t="s">
        <v>157</v>
      </c>
      <c r="Q142" s="31" t="s">
        <v>2120</v>
      </c>
      <c r="R142" s="31" t="s">
        <v>2121</v>
      </c>
      <c r="S142" s="31" t="s">
        <v>2122</v>
      </c>
      <c r="T142" s="31" t="s">
        <v>2123</v>
      </c>
      <c r="U142" s="31" t="s">
        <v>157</v>
      </c>
      <c r="V142" s="31" t="s">
        <v>320</v>
      </c>
      <c r="W142" s="31" t="s">
        <v>164</v>
      </c>
      <c r="X142" s="31" t="s">
        <v>2119</v>
      </c>
      <c r="Y142" s="110">
        <f>VLOOKUP(A142,'2018 Yes Tab'!A141:P446,16,FALSE)</f>
        <v>0</v>
      </c>
      <c r="Z142" s="44">
        <f t="shared" si="35"/>
        <v>-13.75</v>
      </c>
      <c r="AA142" s="112">
        <f t="shared" si="38"/>
        <v>-1</v>
      </c>
      <c r="AB142" s="31" t="s">
        <v>233</v>
      </c>
      <c r="AC142" s="31" t="s">
        <v>157</v>
      </c>
      <c r="AD142" s="31" t="s">
        <v>2120</v>
      </c>
      <c r="AE142" s="31" t="s">
        <v>2121</v>
      </c>
      <c r="AF142" s="31" t="s">
        <v>2124</v>
      </c>
      <c r="AG142" s="31" t="s">
        <v>2125</v>
      </c>
      <c r="AH142" s="31" t="s">
        <v>157</v>
      </c>
      <c r="AI142" s="31" t="s">
        <v>259</v>
      </c>
      <c r="AJ142" s="31" t="s">
        <v>157</v>
      </c>
      <c r="AK142" s="31" t="s">
        <v>157</v>
      </c>
      <c r="AL142" s="31" t="s">
        <v>157</v>
      </c>
      <c r="AM142" s="31" t="s">
        <v>157</v>
      </c>
      <c r="AN142" s="31" t="s">
        <v>157</v>
      </c>
      <c r="AO142" s="32" t="s">
        <v>2126</v>
      </c>
      <c r="AP142" s="32" t="s">
        <v>2127</v>
      </c>
      <c r="AQ142" s="32" t="s">
        <v>2128</v>
      </c>
      <c r="AR142" s="32" t="s">
        <v>164</v>
      </c>
      <c r="AS142" s="32" t="s">
        <v>1244</v>
      </c>
      <c r="AT142" s="114">
        <f>VLOOKUP(A142,'2018 Yes Tab'!A141:AH446,34,FALSE)</f>
        <v>18.61</v>
      </c>
      <c r="AU142" s="45">
        <f t="shared" si="36"/>
        <v>-0.64000000000000057</v>
      </c>
      <c r="AV142" s="116">
        <f t="shared" si="39"/>
        <v>-3.3246753246753274E-2</v>
      </c>
      <c r="AW142" s="32" t="s">
        <v>2120</v>
      </c>
      <c r="AX142" s="32" t="s">
        <v>233</v>
      </c>
      <c r="AY142" s="32" t="s">
        <v>157</v>
      </c>
      <c r="AZ142" s="32" t="s">
        <v>2129</v>
      </c>
      <c r="BA142" s="32" t="s">
        <v>157</v>
      </c>
      <c r="BB142" s="32" t="s">
        <v>157</v>
      </c>
      <c r="BC142" s="32" t="s">
        <v>2130</v>
      </c>
      <c r="BD142" s="32" t="s">
        <v>359</v>
      </c>
      <c r="BE142" s="32" t="s">
        <v>157</v>
      </c>
      <c r="BF142" s="32" t="s">
        <v>157</v>
      </c>
      <c r="BG142" s="32" t="s">
        <v>2131</v>
      </c>
      <c r="BH142" s="32" t="s">
        <v>157</v>
      </c>
      <c r="BI142" s="32" t="s">
        <v>2132</v>
      </c>
      <c r="BJ142" s="32" t="s">
        <v>164</v>
      </c>
      <c r="BK142" s="32" t="s">
        <v>1244</v>
      </c>
      <c r="BL142" s="114">
        <f>VLOOKUP(A142,'2018 Yes Tab'!A141:AW446,49,FALSE)</f>
        <v>18.61</v>
      </c>
      <c r="BM142" s="45">
        <f t="shared" si="37"/>
        <v>-0.64000000000000057</v>
      </c>
      <c r="BN142" s="116">
        <f t="shared" si="40"/>
        <v>-3.3246753246753274E-2</v>
      </c>
      <c r="BO142" s="32" t="s">
        <v>2120</v>
      </c>
      <c r="BP142" s="32" t="s">
        <v>233</v>
      </c>
      <c r="BQ142" s="32" t="s">
        <v>157</v>
      </c>
      <c r="BR142" s="32" t="s">
        <v>2133</v>
      </c>
      <c r="BS142" s="32" t="s">
        <v>157</v>
      </c>
      <c r="BT142" s="32" t="s">
        <v>157</v>
      </c>
      <c r="BU142" s="32" t="s">
        <v>2130</v>
      </c>
      <c r="BV142" s="32" t="s">
        <v>359</v>
      </c>
      <c r="BW142" s="32" t="s">
        <v>157</v>
      </c>
      <c r="BX142" s="32" t="s">
        <v>157</v>
      </c>
      <c r="BY142" s="32" t="s">
        <v>2134</v>
      </c>
      <c r="BZ142" s="32" t="s">
        <v>157</v>
      </c>
      <c r="CA142" s="33" t="s">
        <v>162</v>
      </c>
      <c r="CB142" s="33" t="s">
        <v>157</v>
      </c>
      <c r="CC142" s="117">
        <f>VLOOKUP(A142,'2018 Yes Tab'!A141:BK446,63,FALSE)</f>
        <v>0</v>
      </c>
      <c r="CD142" s="46"/>
      <c r="CE142" s="119"/>
      <c r="CF142" s="33" t="s">
        <v>157</v>
      </c>
      <c r="CG142" s="117">
        <f>VLOOKUP(A142,'2018 Yes Tab'!A141:BL446,64,FALSE)</f>
        <v>0</v>
      </c>
      <c r="CH142" s="46"/>
      <c r="CI142" s="119"/>
      <c r="CJ142" s="33" t="s">
        <v>157</v>
      </c>
      <c r="CK142" s="33" t="s">
        <v>157</v>
      </c>
      <c r="CL142" s="33" t="s">
        <v>157</v>
      </c>
      <c r="CM142" s="33" t="s">
        <v>157</v>
      </c>
      <c r="CN142" s="34" t="s">
        <v>164</v>
      </c>
      <c r="CO142" s="34"/>
      <c r="CP142" s="118"/>
      <c r="CQ142" s="47"/>
      <c r="CR142" s="120"/>
      <c r="CS142" s="34" t="s">
        <v>162</v>
      </c>
      <c r="CT142" s="34" t="s">
        <v>157</v>
      </c>
      <c r="CU142" s="118">
        <f>VLOOKUP(A142,'2018 Yes Tab'!A141:BT446,72,FALSE)</f>
        <v>0</v>
      </c>
      <c r="CV142" s="47"/>
      <c r="CW142" s="120"/>
      <c r="CX142" s="35" t="s">
        <v>2136</v>
      </c>
      <c r="CY142" s="35" t="s">
        <v>162</v>
      </c>
      <c r="CZ142" s="35" t="s">
        <v>157</v>
      </c>
    </row>
    <row r="143" spans="1:104" ht="75" x14ac:dyDescent="0.25">
      <c r="A143" s="30" t="s">
        <v>3053</v>
      </c>
      <c r="B143" s="43">
        <f>VLOOKUP(A143,'2018 Yes Tab'!A$2:B$307,2,FALSE)</f>
        <v>791</v>
      </c>
      <c r="C143" s="43"/>
      <c r="D143" s="30" t="s">
        <v>3054</v>
      </c>
      <c r="E143" s="30" t="s">
        <v>3055</v>
      </c>
      <c r="F143" s="51">
        <f>VLOOKUP(A143,Population!A295:C1238,2,FALSE)</f>
        <v>791</v>
      </c>
      <c r="G143" s="30" t="s">
        <v>164</v>
      </c>
      <c r="H143" s="31" t="s">
        <v>3056</v>
      </c>
      <c r="I143" s="31" t="s">
        <v>164</v>
      </c>
      <c r="J143" s="31" t="s">
        <v>3057</v>
      </c>
      <c r="K143" s="110">
        <f>VLOOKUP(A143,'2018 Yes Tab'!A142:F447,6,FALSE)</f>
        <v>31.64</v>
      </c>
      <c r="L143" s="44">
        <f t="shared" si="33"/>
        <v>-1.5799999999999983</v>
      </c>
      <c r="M143" s="112">
        <f t="shared" si="34"/>
        <v>-4.756170981336539E-2</v>
      </c>
      <c r="N143" s="110" t="str">
        <f>VLOOKUP(A143,'2018 Yes Tab'!A142:G447,7,FALSE)</f>
        <v>Gallons</v>
      </c>
      <c r="O143" s="31" t="s">
        <v>233</v>
      </c>
      <c r="P143" s="31" t="s">
        <v>157</v>
      </c>
      <c r="Q143" s="31" t="s">
        <v>440</v>
      </c>
      <c r="R143" s="31" t="s">
        <v>3058</v>
      </c>
      <c r="S143" s="31" t="s">
        <v>3059</v>
      </c>
      <c r="T143" s="31" t="s">
        <v>3060</v>
      </c>
      <c r="U143" s="31" t="s">
        <v>157</v>
      </c>
      <c r="V143" s="31" t="s">
        <v>444</v>
      </c>
      <c r="W143" s="31" t="s">
        <v>164</v>
      </c>
      <c r="X143" s="31" t="s">
        <v>3057</v>
      </c>
      <c r="Y143" s="110">
        <f>VLOOKUP(A143,'2018 Yes Tab'!A142:P447,16,FALSE)</f>
        <v>31.64</v>
      </c>
      <c r="Z143" s="44">
        <f t="shared" si="35"/>
        <v>-1.5799999999999983</v>
      </c>
      <c r="AA143" s="112">
        <f t="shared" si="38"/>
        <v>-4.756170981336539E-2</v>
      </c>
      <c r="AB143" s="31" t="s">
        <v>233</v>
      </c>
      <c r="AC143" s="31" t="s">
        <v>157</v>
      </c>
      <c r="AD143" s="31" t="s">
        <v>440</v>
      </c>
      <c r="AE143" s="31" t="s">
        <v>3058</v>
      </c>
      <c r="AF143" s="31" t="s">
        <v>3061</v>
      </c>
      <c r="AG143" s="31" t="s">
        <v>3062</v>
      </c>
      <c r="AH143" s="31" t="s">
        <v>157</v>
      </c>
      <c r="AI143" s="31" t="s">
        <v>373</v>
      </c>
      <c r="AJ143" s="31" t="s">
        <v>157</v>
      </c>
      <c r="AK143" s="31" t="s">
        <v>3063</v>
      </c>
      <c r="AL143" s="31" t="s">
        <v>157</v>
      </c>
      <c r="AM143" s="31" t="s">
        <v>157</v>
      </c>
      <c r="AN143" s="31" t="s">
        <v>157</v>
      </c>
      <c r="AO143" s="32" t="s">
        <v>3064</v>
      </c>
      <c r="AP143" s="32" t="s">
        <v>444</v>
      </c>
      <c r="AQ143" s="32" t="s">
        <v>3065</v>
      </c>
      <c r="AR143" s="32" t="s">
        <v>164</v>
      </c>
      <c r="AS143" s="32" t="s">
        <v>3066</v>
      </c>
      <c r="AT143" s="114">
        <f>VLOOKUP(A143,'2018 Yes Tab'!A142:AH447,34,FALSE)</f>
        <v>52.94</v>
      </c>
      <c r="AU143" s="45">
        <f t="shared" si="36"/>
        <v>-1.7899999999999991</v>
      </c>
      <c r="AV143" s="116">
        <f t="shared" si="39"/>
        <v>-3.2706011328339106E-2</v>
      </c>
      <c r="AW143" s="32" t="s">
        <v>440</v>
      </c>
      <c r="AX143" s="32" t="s">
        <v>233</v>
      </c>
      <c r="AY143" s="32" t="s">
        <v>157</v>
      </c>
      <c r="AZ143" s="32" t="s">
        <v>3067</v>
      </c>
      <c r="BA143" s="32" t="s">
        <v>157</v>
      </c>
      <c r="BB143" s="32" t="s">
        <v>157</v>
      </c>
      <c r="BC143" s="32" t="s">
        <v>157</v>
      </c>
      <c r="BD143" s="32" t="s">
        <v>626</v>
      </c>
      <c r="BE143" s="32" t="s">
        <v>157</v>
      </c>
      <c r="BF143" s="32" t="s">
        <v>3068</v>
      </c>
      <c r="BG143" s="32" t="s">
        <v>157</v>
      </c>
      <c r="BH143" s="32" t="s">
        <v>157</v>
      </c>
      <c r="BI143" s="32" t="s">
        <v>3065</v>
      </c>
      <c r="BJ143" s="32" t="s">
        <v>164</v>
      </c>
      <c r="BK143" s="32" t="s">
        <v>3066</v>
      </c>
      <c r="BL143" s="114">
        <f>VLOOKUP(A143,'2018 Yes Tab'!A142:AW447,49,FALSE)</f>
        <v>52.94</v>
      </c>
      <c r="BM143" s="45">
        <f t="shared" si="37"/>
        <v>-1.7899999999999991</v>
      </c>
      <c r="BN143" s="116">
        <f t="shared" si="40"/>
        <v>-3.2706011328339106E-2</v>
      </c>
      <c r="BO143" s="32" t="s">
        <v>440</v>
      </c>
      <c r="BP143" s="32" t="s">
        <v>233</v>
      </c>
      <c r="BQ143" s="32" t="s">
        <v>157</v>
      </c>
      <c r="BR143" s="32" t="s">
        <v>3067</v>
      </c>
      <c r="BS143" s="32" t="s">
        <v>157</v>
      </c>
      <c r="BT143" s="32" t="s">
        <v>157</v>
      </c>
      <c r="BU143" s="32" t="s">
        <v>157</v>
      </c>
      <c r="BV143" s="32" t="s">
        <v>626</v>
      </c>
      <c r="BW143" s="32" t="s">
        <v>157</v>
      </c>
      <c r="BX143" s="32" t="s">
        <v>3069</v>
      </c>
      <c r="BY143" s="32" t="s">
        <v>157</v>
      </c>
      <c r="BZ143" s="32" t="s">
        <v>157</v>
      </c>
      <c r="CA143" s="33" t="s">
        <v>162</v>
      </c>
      <c r="CB143" s="33" t="s">
        <v>157</v>
      </c>
      <c r="CC143" s="117">
        <f>VLOOKUP(A143,'2018 Yes Tab'!A142:BK447,63,FALSE)</f>
        <v>0</v>
      </c>
      <c r="CD143" s="46"/>
      <c r="CE143" s="119"/>
      <c r="CF143" s="33" t="s">
        <v>157</v>
      </c>
      <c r="CG143" s="117">
        <f>VLOOKUP(A143,'2018 Yes Tab'!A142:BL447,64,FALSE)</f>
        <v>0</v>
      </c>
      <c r="CH143" s="46"/>
      <c r="CI143" s="119"/>
      <c r="CJ143" s="33" t="s">
        <v>157</v>
      </c>
      <c r="CK143" s="33" t="s">
        <v>157</v>
      </c>
      <c r="CL143" s="33" t="s">
        <v>157</v>
      </c>
      <c r="CM143" s="33" t="s">
        <v>157</v>
      </c>
      <c r="CN143" s="34" t="s">
        <v>162</v>
      </c>
      <c r="CO143" s="34" t="s">
        <v>157</v>
      </c>
      <c r="CP143" s="118">
        <f>VLOOKUP(A143,'2018 Yes Tab'!A142:BR447,70,FALSE)</f>
        <v>0</v>
      </c>
      <c r="CQ143" s="47"/>
      <c r="CR143" s="120"/>
      <c r="CS143" s="34" t="s">
        <v>162</v>
      </c>
      <c r="CT143" s="34" t="s">
        <v>157</v>
      </c>
      <c r="CU143" s="118">
        <f>VLOOKUP(A143,'2018 Yes Tab'!A142:BT447,72,FALSE)</f>
        <v>0</v>
      </c>
      <c r="CV143" s="47"/>
      <c r="CW143" s="120"/>
      <c r="CX143" s="35" t="s">
        <v>157</v>
      </c>
      <c r="CY143" s="35" t="s">
        <v>3070</v>
      </c>
      <c r="CZ143" s="35" t="s">
        <v>157</v>
      </c>
    </row>
    <row r="144" spans="1:104" ht="45" x14ac:dyDescent="0.25">
      <c r="A144" s="30" t="s">
        <v>2215</v>
      </c>
      <c r="B144" s="43">
        <f>VLOOKUP(A144,'2018 Yes Tab'!A$2:B$307,2,FALSE)</f>
        <v>819</v>
      </c>
      <c r="C144" s="43"/>
      <c r="D144" s="30" t="s">
        <v>2216</v>
      </c>
      <c r="E144" s="30" t="s">
        <v>2217</v>
      </c>
      <c r="F144" s="51">
        <f>VLOOKUP(A144,Population!A296:C1239,2,FALSE)</f>
        <v>819</v>
      </c>
      <c r="G144" s="30" t="s">
        <v>164</v>
      </c>
      <c r="H144" s="31" t="s">
        <v>1984</v>
      </c>
      <c r="I144" s="31" t="s">
        <v>164</v>
      </c>
      <c r="J144" s="31" t="s">
        <v>1273</v>
      </c>
      <c r="K144" s="110">
        <f>VLOOKUP(A144,'2018 Yes Tab'!A143:F448,6,FALSE)</f>
        <v>11</v>
      </c>
      <c r="L144" s="44">
        <f t="shared" si="33"/>
        <v>0</v>
      </c>
      <c r="M144" s="112">
        <f t="shared" si="34"/>
        <v>0</v>
      </c>
      <c r="N144" s="110" t="str">
        <f>VLOOKUP(A144,'2018 Yes Tab'!A143:G448,7,FALSE)</f>
        <v>Gallons</v>
      </c>
      <c r="O144" s="31" t="s">
        <v>233</v>
      </c>
      <c r="P144" s="31" t="s">
        <v>157</v>
      </c>
      <c r="Q144" s="31" t="s">
        <v>503</v>
      </c>
      <c r="R144" s="31" t="s">
        <v>2218</v>
      </c>
      <c r="S144" s="31" t="s">
        <v>438</v>
      </c>
      <c r="T144" s="31" t="s">
        <v>2219</v>
      </c>
      <c r="U144" s="31" t="s">
        <v>2220</v>
      </c>
      <c r="V144" s="31" t="s">
        <v>1739</v>
      </c>
      <c r="W144" s="31" t="s">
        <v>164</v>
      </c>
      <c r="X144" s="31" t="s">
        <v>1273</v>
      </c>
      <c r="Y144" s="110">
        <f>VLOOKUP(A144,'2018 Yes Tab'!A143:P448,16,FALSE)</f>
        <v>11</v>
      </c>
      <c r="Z144" s="44">
        <f t="shared" si="35"/>
        <v>0</v>
      </c>
      <c r="AA144" s="112">
        <f t="shared" si="38"/>
        <v>0</v>
      </c>
      <c r="AB144" s="31" t="s">
        <v>233</v>
      </c>
      <c r="AC144" s="31" t="s">
        <v>157</v>
      </c>
      <c r="AD144" s="31" t="s">
        <v>503</v>
      </c>
      <c r="AE144" s="31" t="s">
        <v>1164</v>
      </c>
      <c r="AF144" s="31" t="s">
        <v>2221</v>
      </c>
      <c r="AG144" s="31" t="s">
        <v>2222</v>
      </c>
      <c r="AH144" s="31" t="s">
        <v>157</v>
      </c>
      <c r="AI144" s="31" t="s">
        <v>259</v>
      </c>
      <c r="AJ144" s="31" t="s">
        <v>157</v>
      </c>
      <c r="AK144" s="31" t="s">
        <v>157</v>
      </c>
      <c r="AL144" s="31" t="s">
        <v>157</v>
      </c>
      <c r="AM144" s="31" t="s">
        <v>157</v>
      </c>
      <c r="AN144" s="31" t="s">
        <v>157</v>
      </c>
      <c r="AO144" s="32" t="s">
        <v>2223</v>
      </c>
      <c r="AP144" s="32" t="s">
        <v>640</v>
      </c>
      <c r="AQ144" s="32" t="s">
        <v>344</v>
      </c>
      <c r="AR144" s="32" t="s">
        <v>164</v>
      </c>
      <c r="AS144" s="32" t="s">
        <v>1273</v>
      </c>
      <c r="AT144" s="114">
        <f>VLOOKUP(A144,'2018 Yes Tab'!A143:AH448,34,FALSE)</f>
        <v>11</v>
      </c>
      <c r="AU144" s="45">
        <f t="shared" si="36"/>
        <v>0</v>
      </c>
      <c r="AV144" s="116">
        <f t="shared" si="39"/>
        <v>0</v>
      </c>
      <c r="AW144" s="32" t="s">
        <v>503</v>
      </c>
      <c r="AX144" s="32" t="s">
        <v>167</v>
      </c>
      <c r="AY144" s="32" t="s">
        <v>2224</v>
      </c>
      <c r="AZ144" s="32" t="s">
        <v>2225</v>
      </c>
      <c r="BA144" s="32" t="s">
        <v>157</v>
      </c>
      <c r="BB144" s="32" t="s">
        <v>157</v>
      </c>
      <c r="BC144" s="32" t="s">
        <v>157</v>
      </c>
      <c r="BD144" s="32" t="s">
        <v>259</v>
      </c>
      <c r="BE144" s="32" t="s">
        <v>157</v>
      </c>
      <c r="BF144" s="32" t="s">
        <v>157</v>
      </c>
      <c r="BG144" s="32" t="s">
        <v>157</v>
      </c>
      <c r="BH144" s="32" t="s">
        <v>157</v>
      </c>
      <c r="BI144" s="32" t="s">
        <v>344</v>
      </c>
      <c r="BJ144" s="32" t="s">
        <v>164</v>
      </c>
      <c r="BK144" s="32"/>
      <c r="BL144" s="114"/>
      <c r="BM144" s="45">
        <f t="shared" si="37"/>
        <v>0</v>
      </c>
      <c r="BN144" s="116"/>
      <c r="BO144" s="32" t="s">
        <v>157</v>
      </c>
      <c r="BP144" s="32" t="s">
        <v>157</v>
      </c>
      <c r="BQ144" s="32" t="s">
        <v>157</v>
      </c>
      <c r="BR144" s="32" t="s">
        <v>157</v>
      </c>
      <c r="BS144" s="32" t="s">
        <v>157</v>
      </c>
      <c r="BT144" s="32" t="s">
        <v>157</v>
      </c>
      <c r="BU144" s="32" t="s">
        <v>157</v>
      </c>
      <c r="BV144" s="32" t="s">
        <v>259</v>
      </c>
      <c r="BW144" s="32" t="s">
        <v>2226</v>
      </c>
      <c r="BX144" s="32" t="s">
        <v>157</v>
      </c>
      <c r="BY144" s="32" t="s">
        <v>157</v>
      </c>
      <c r="BZ144" s="32" t="s">
        <v>157</v>
      </c>
      <c r="CA144" s="33" t="s">
        <v>162</v>
      </c>
      <c r="CB144" s="33" t="s">
        <v>157</v>
      </c>
      <c r="CC144" s="117">
        <f>VLOOKUP(A144,'2018 Yes Tab'!A143:BK448,63,FALSE)</f>
        <v>0</v>
      </c>
      <c r="CD144" s="46"/>
      <c r="CE144" s="119"/>
      <c r="CF144" s="33" t="s">
        <v>157</v>
      </c>
      <c r="CG144" s="117">
        <f>VLOOKUP(A144,'2018 Yes Tab'!A143:BL448,64,FALSE)</f>
        <v>0</v>
      </c>
      <c r="CH144" s="46"/>
      <c r="CI144" s="119"/>
      <c r="CJ144" s="33" t="s">
        <v>157</v>
      </c>
      <c r="CK144" s="33" t="s">
        <v>157</v>
      </c>
      <c r="CL144" s="33" t="s">
        <v>157</v>
      </c>
      <c r="CM144" s="33" t="s">
        <v>157</v>
      </c>
      <c r="CN144" s="34" t="s">
        <v>162</v>
      </c>
      <c r="CO144" s="34"/>
      <c r="CP144" s="118"/>
      <c r="CQ144" s="47"/>
      <c r="CR144" s="120"/>
      <c r="CS144" s="34" t="s">
        <v>162</v>
      </c>
      <c r="CT144" s="34" t="s">
        <v>157</v>
      </c>
      <c r="CU144" s="118">
        <f>VLOOKUP(A144,'2018 Yes Tab'!A143:BT448,72,FALSE)</f>
        <v>0</v>
      </c>
      <c r="CV144" s="47"/>
      <c r="CW144" s="120"/>
      <c r="CX144" s="35" t="s">
        <v>2227</v>
      </c>
      <c r="CY144" s="35" t="s">
        <v>2228</v>
      </c>
      <c r="CZ144" s="35" t="s">
        <v>2229</v>
      </c>
    </row>
    <row r="145" spans="1:104" ht="30" x14ac:dyDescent="0.25">
      <c r="A145" s="30" t="s">
        <v>4026</v>
      </c>
      <c r="B145" s="43">
        <f>VLOOKUP(A145,'2018 Yes Tab'!A$2:B$307,2,FALSE)</f>
        <v>785</v>
      </c>
      <c r="C145" s="43"/>
      <c r="D145" s="30" t="s">
        <v>4027</v>
      </c>
      <c r="E145" s="30" t="s">
        <v>4028</v>
      </c>
      <c r="F145" s="51">
        <f>VLOOKUP(A145,Population!A297:C1240,2,FALSE)</f>
        <v>785</v>
      </c>
      <c r="G145" s="30" t="s">
        <v>164</v>
      </c>
      <c r="H145" s="31" t="s">
        <v>4029</v>
      </c>
      <c r="I145" s="31" t="s">
        <v>164</v>
      </c>
      <c r="J145" s="31" t="s">
        <v>1083</v>
      </c>
      <c r="K145" s="110">
        <f>VLOOKUP(A145,'2018 Yes Tab'!A144:F449,6,FALSE)</f>
        <v>13.5</v>
      </c>
      <c r="L145" s="44">
        <f t="shared" si="33"/>
        <v>0</v>
      </c>
      <c r="M145" s="112">
        <f t="shared" si="34"/>
        <v>0</v>
      </c>
      <c r="N145" s="110" t="str">
        <f>VLOOKUP(A145,'2018 Yes Tab'!A144:G449,7,FALSE)</f>
        <v>Gallons</v>
      </c>
      <c r="O145" s="31" t="s">
        <v>233</v>
      </c>
      <c r="P145" s="31" t="s">
        <v>157</v>
      </c>
      <c r="Q145" s="31" t="s">
        <v>273</v>
      </c>
      <c r="R145" s="31" t="s">
        <v>4030</v>
      </c>
      <c r="S145" s="31" t="s">
        <v>4031</v>
      </c>
      <c r="T145" s="31" t="s">
        <v>4032</v>
      </c>
      <c r="U145" s="31" t="s">
        <v>157</v>
      </c>
      <c r="V145" s="31" t="s">
        <v>463</v>
      </c>
      <c r="W145" s="31" t="s">
        <v>164</v>
      </c>
      <c r="X145" s="31" t="s">
        <v>1083</v>
      </c>
      <c r="Y145" s="110">
        <f>VLOOKUP(A145,'2018 Yes Tab'!A144:P449,16,FALSE)</f>
        <v>13.5</v>
      </c>
      <c r="Z145" s="44">
        <f t="shared" si="35"/>
        <v>0</v>
      </c>
      <c r="AA145" s="112">
        <f t="shared" si="38"/>
        <v>0</v>
      </c>
      <c r="AB145" s="31" t="s">
        <v>233</v>
      </c>
      <c r="AC145" s="31" t="s">
        <v>157</v>
      </c>
      <c r="AD145" s="31" t="s">
        <v>273</v>
      </c>
      <c r="AE145" s="31" t="s">
        <v>4030</v>
      </c>
      <c r="AF145" s="31" t="s">
        <v>4033</v>
      </c>
      <c r="AG145" s="31" t="s">
        <v>341</v>
      </c>
      <c r="AH145" s="31" t="s">
        <v>157</v>
      </c>
      <c r="AI145" s="31" t="s">
        <v>259</v>
      </c>
      <c r="AJ145" s="31" t="s">
        <v>157</v>
      </c>
      <c r="AK145" s="31" t="s">
        <v>157</v>
      </c>
      <c r="AL145" s="31" t="s">
        <v>157</v>
      </c>
      <c r="AM145" s="31" t="s">
        <v>157</v>
      </c>
      <c r="AN145" s="31" t="s">
        <v>157</v>
      </c>
      <c r="AO145" s="32" t="s">
        <v>432</v>
      </c>
      <c r="AP145" s="32" t="s">
        <v>1102</v>
      </c>
      <c r="AQ145" s="32" t="s">
        <v>2661</v>
      </c>
      <c r="AR145" s="32" t="s">
        <v>164</v>
      </c>
      <c r="AS145" s="32"/>
      <c r="AT145" s="114"/>
      <c r="AU145" s="45">
        <f t="shared" si="36"/>
        <v>0</v>
      </c>
      <c r="AV145" s="116"/>
      <c r="AW145" s="32" t="s">
        <v>273</v>
      </c>
      <c r="AX145" s="32" t="s">
        <v>233</v>
      </c>
      <c r="AY145" s="32" t="s">
        <v>157</v>
      </c>
      <c r="AZ145" s="32" t="s">
        <v>4034</v>
      </c>
      <c r="BA145" s="32" t="s">
        <v>186</v>
      </c>
      <c r="BB145" s="32" t="s">
        <v>157</v>
      </c>
      <c r="BC145" s="32" t="s">
        <v>157</v>
      </c>
      <c r="BD145" s="32" t="s">
        <v>259</v>
      </c>
      <c r="BE145" s="32" t="s">
        <v>157</v>
      </c>
      <c r="BF145" s="32" t="s">
        <v>157</v>
      </c>
      <c r="BG145" s="32" t="s">
        <v>157</v>
      </c>
      <c r="BH145" s="32" t="s">
        <v>157</v>
      </c>
      <c r="BI145" s="32" t="s">
        <v>470</v>
      </c>
      <c r="BJ145" s="32" t="s">
        <v>164</v>
      </c>
      <c r="BK145" s="32" t="s">
        <v>470</v>
      </c>
      <c r="BL145" s="114">
        <f>VLOOKUP(A145,'2018 Yes Tab'!A144:AW449,49,FALSE)</f>
        <v>10</v>
      </c>
      <c r="BM145" s="45">
        <f t="shared" si="37"/>
        <v>0</v>
      </c>
      <c r="BN145" s="116">
        <f t="shared" si="40"/>
        <v>0</v>
      </c>
      <c r="BO145" s="32" t="s">
        <v>273</v>
      </c>
      <c r="BP145" s="32" t="s">
        <v>233</v>
      </c>
      <c r="BQ145" s="32" t="s">
        <v>157</v>
      </c>
      <c r="BR145" s="32" t="s">
        <v>4034</v>
      </c>
      <c r="BS145" s="32" t="s">
        <v>186</v>
      </c>
      <c r="BT145" s="32" t="s">
        <v>157</v>
      </c>
      <c r="BU145" s="32" t="s">
        <v>157</v>
      </c>
      <c r="BV145" s="32" t="s">
        <v>259</v>
      </c>
      <c r="BW145" s="32" t="s">
        <v>157</v>
      </c>
      <c r="BX145" s="32" t="s">
        <v>157</v>
      </c>
      <c r="BY145" s="32" t="s">
        <v>157</v>
      </c>
      <c r="BZ145" s="32" t="s">
        <v>157</v>
      </c>
      <c r="CA145" s="33" t="s">
        <v>162</v>
      </c>
      <c r="CB145" s="33" t="s">
        <v>157</v>
      </c>
      <c r="CC145" s="117">
        <f>VLOOKUP(A145,'2018 Yes Tab'!A144:BK449,63,FALSE)</f>
        <v>0</v>
      </c>
      <c r="CD145" s="46"/>
      <c r="CE145" s="119"/>
      <c r="CF145" s="33" t="s">
        <v>157</v>
      </c>
      <c r="CG145" s="117">
        <f>VLOOKUP(A145,'2018 Yes Tab'!A144:BL449,64,FALSE)</f>
        <v>0</v>
      </c>
      <c r="CH145" s="46"/>
      <c r="CI145" s="119"/>
      <c r="CJ145" s="33" t="s">
        <v>157</v>
      </c>
      <c r="CK145" s="33" t="s">
        <v>157</v>
      </c>
      <c r="CL145" s="33" t="s">
        <v>157</v>
      </c>
      <c r="CM145" s="33" t="s">
        <v>157</v>
      </c>
      <c r="CN145" s="34" t="s">
        <v>162</v>
      </c>
      <c r="CO145" s="34" t="s">
        <v>157</v>
      </c>
      <c r="CP145" s="118">
        <f>VLOOKUP(A145,'2018 Yes Tab'!A144:BR449,70,FALSE)</f>
        <v>0</v>
      </c>
      <c r="CQ145" s="47"/>
      <c r="CR145" s="120"/>
      <c r="CS145" s="34" t="s">
        <v>162</v>
      </c>
      <c r="CT145" s="34" t="s">
        <v>157</v>
      </c>
      <c r="CU145" s="118">
        <f>VLOOKUP(A145,'2018 Yes Tab'!A144:BT449,72,FALSE)</f>
        <v>0</v>
      </c>
      <c r="CV145" s="47"/>
      <c r="CW145" s="120"/>
      <c r="CX145" s="35" t="s">
        <v>4035</v>
      </c>
      <c r="CY145" s="35" t="s">
        <v>4036</v>
      </c>
      <c r="CZ145" s="35" t="s">
        <v>157</v>
      </c>
    </row>
    <row r="146" spans="1:104" ht="45" x14ac:dyDescent="0.25">
      <c r="A146" s="30" t="s">
        <v>3010</v>
      </c>
      <c r="B146" s="43">
        <f>VLOOKUP(A146,'2018 Yes Tab'!A$2:B$307,2,FALSE)</f>
        <v>2067</v>
      </c>
      <c r="C146" s="43"/>
      <c r="D146" s="30" t="s">
        <v>3011</v>
      </c>
      <c r="E146" s="30" t="s">
        <v>3012</v>
      </c>
      <c r="F146" s="51">
        <f>VLOOKUP(A146,Population!A298:C1241,2,FALSE)</f>
        <v>2067</v>
      </c>
      <c r="G146" s="30" t="s">
        <v>164</v>
      </c>
      <c r="H146" s="31" t="s">
        <v>3013</v>
      </c>
      <c r="I146" s="31" t="s">
        <v>164</v>
      </c>
      <c r="J146" s="31" t="s">
        <v>3014</v>
      </c>
      <c r="K146" s="110">
        <f>VLOOKUP(A146,'2018 Yes Tab'!A145:F450,6,FALSE)</f>
        <v>8.81</v>
      </c>
      <c r="L146" s="44">
        <f t="shared" si="33"/>
        <v>-1.0999999999999996</v>
      </c>
      <c r="M146" s="112">
        <f t="shared" si="34"/>
        <v>-0.11099899091826435</v>
      </c>
      <c r="N146" s="110" t="str">
        <f>VLOOKUP(A146,'2018 Yes Tab'!A145:G450,7,FALSE)</f>
        <v>Gallons</v>
      </c>
      <c r="O146" s="31" t="s">
        <v>233</v>
      </c>
      <c r="P146" s="31" t="s">
        <v>157</v>
      </c>
      <c r="Q146" s="31" t="s">
        <v>503</v>
      </c>
      <c r="R146" s="31" t="s">
        <v>3015</v>
      </c>
      <c r="S146" s="31" t="s">
        <v>3016</v>
      </c>
      <c r="T146" s="31" t="s">
        <v>3017</v>
      </c>
      <c r="U146" s="31" t="s">
        <v>157</v>
      </c>
      <c r="V146" s="31" t="s">
        <v>621</v>
      </c>
      <c r="W146" s="31" t="s">
        <v>164</v>
      </c>
      <c r="X146" s="31" t="s">
        <v>1677</v>
      </c>
      <c r="Y146" s="110">
        <f>VLOOKUP(A146,'2018 Yes Tab'!A145:P450,16,FALSE)</f>
        <v>9.44</v>
      </c>
      <c r="Z146" s="44">
        <f t="shared" si="35"/>
        <v>-1.1799999999999997</v>
      </c>
      <c r="AA146" s="112">
        <f t="shared" si="38"/>
        <v>-0.11111111111111109</v>
      </c>
      <c r="AB146" s="31" t="s">
        <v>233</v>
      </c>
      <c r="AC146" s="31" t="s">
        <v>157</v>
      </c>
      <c r="AD146" s="31" t="s">
        <v>503</v>
      </c>
      <c r="AE146" s="31" t="s">
        <v>3018</v>
      </c>
      <c r="AF146" s="31" t="s">
        <v>3019</v>
      </c>
      <c r="AG146" s="31" t="s">
        <v>3020</v>
      </c>
      <c r="AH146" s="31" t="s">
        <v>157</v>
      </c>
      <c r="AI146" s="31" t="s">
        <v>259</v>
      </c>
      <c r="AJ146" s="31" t="s">
        <v>157</v>
      </c>
      <c r="AK146" s="31" t="s">
        <v>157</v>
      </c>
      <c r="AL146" s="31" t="s">
        <v>157</v>
      </c>
      <c r="AM146" s="31" t="s">
        <v>157</v>
      </c>
      <c r="AN146" s="31" t="s">
        <v>157</v>
      </c>
      <c r="AO146" s="32" t="s">
        <v>3021</v>
      </c>
      <c r="AP146" s="32" t="s">
        <v>283</v>
      </c>
      <c r="AQ146" s="32" t="s">
        <v>3022</v>
      </c>
      <c r="AR146" s="32" t="s">
        <v>164</v>
      </c>
      <c r="AS146" s="32" t="s">
        <v>3023</v>
      </c>
      <c r="AT146" s="114">
        <f>VLOOKUP(A146,'2018 Yes Tab'!A145:AH450,34,FALSE)</f>
        <v>19.38</v>
      </c>
      <c r="AU146" s="45">
        <f t="shared" si="36"/>
        <v>-2.4200000000000017</v>
      </c>
      <c r="AV146" s="116">
        <f t="shared" si="39"/>
        <v>-0.11100917431192668</v>
      </c>
      <c r="AW146" s="32" t="s">
        <v>503</v>
      </c>
      <c r="AX146" s="32" t="s">
        <v>233</v>
      </c>
      <c r="AY146" s="32" t="s">
        <v>157</v>
      </c>
      <c r="AZ146" s="32" t="s">
        <v>3024</v>
      </c>
      <c r="BA146" s="32" t="s">
        <v>157</v>
      </c>
      <c r="BB146" s="32" t="s">
        <v>3025</v>
      </c>
      <c r="BC146" s="32" t="s">
        <v>157</v>
      </c>
      <c r="BD146" s="32" t="s">
        <v>247</v>
      </c>
      <c r="BE146" s="32" t="s">
        <v>157</v>
      </c>
      <c r="BF146" s="32" t="s">
        <v>3026</v>
      </c>
      <c r="BG146" s="32" t="s">
        <v>157</v>
      </c>
      <c r="BH146" s="32" t="s">
        <v>157</v>
      </c>
      <c r="BI146" s="32" t="s">
        <v>3027</v>
      </c>
      <c r="BJ146" s="32" t="s">
        <v>164</v>
      </c>
      <c r="BK146" s="32" t="s">
        <v>3028</v>
      </c>
      <c r="BL146" s="114">
        <f>VLOOKUP(A146,'2018 Yes Tab'!A145:AW450,49,FALSE)</f>
        <v>20.77</v>
      </c>
      <c r="BM146" s="45">
        <f t="shared" si="37"/>
        <v>-2.59</v>
      </c>
      <c r="BN146" s="116">
        <f t="shared" si="40"/>
        <v>-0.11087328767123288</v>
      </c>
      <c r="BO146" s="32" t="s">
        <v>503</v>
      </c>
      <c r="BP146" s="32" t="s">
        <v>233</v>
      </c>
      <c r="BQ146" s="32" t="s">
        <v>157</v>
      </c>
      <c r="BR146" s="32" t="s">
        <v>3029</v>
      </c>
      <c r="BS146" s="32" t="s">
        <v>157</v>
      </c>
      <c r="BT146" s="32" t="s">
        <v>3030</v>
      </c>
      <c r="BU146" s="32" t="s">
        <v>157</v>
      </c>
      <c r="BV146" s="32" t="s">
        <v>247</v>
      </c>
      <c r="BW146" s="32" t="s">
        <v>157</v>
      </c>
      <c r="BX146" s="32" t="s">
        <v>157</v>
      </c>
      <c r="BY146" s="32" t="s">
        <v>157</v>
      </c>
      <c r="BZ146" s="32" t="s">
        <v>157</v>
      </c>
      <c r="CA146" s="33" t="s">
        <v>210</v>
      </c>
      <c r="CB146" s="33" t="s">
        <v>157</v>
      </c>
      <c r="CC146" s="117">
        <f>VLOOKUP(A146,'2018 Yes Tab'!A145:BK450,63,FALSE)</f>
        <v>0</v>
      </c>
      <c r="CD146" s="46"/>
      <c r="CE146" s="119"/>
      <c r="CF146" s="33" t="s">
        <v>157</v>
      </c>
      <c r="CG146" s="117">
        <f>VLOOKUP(A146,'2018 Yes Tab'!A145:BL450,64,FALSE)</f>
        <v>0</v>
      </c>
      <c r="CH146" s="46"/>
      <c r="CI146" s="119"/>
      <c r="CJ146" s="33" t="s">
        <v>157</v>
      </c>
      <c r="CK146" s="33" t="s">
        <v>157</v>
      </c>
      <c r="CL146" s="33" t="s">
        <v>157</v>
      </c>
      <c r="CM146" s="33" t="s">
        <v>157</v>
      </c>
      <c r="CN146" s="34" t="s">
        <v>164</v>
      </c>
      <c r="CO146" s="34" t="s">
        <v>2661</v>
      </c>
      <c r="CP146" s="118">
        <f>VLOOKUP(A146,'2018 Yes Tab'!A145:BR450,70,FALSE)</f>
        <v>12</v>
      </c>
      <c r="CQ146" s="47">
        <f t="shared" si="41"/>
        <v>-1</v>
      </c>
      <c r="CR146" s="120">
        <f t="shared" si="42"/>
        <v>-7.6923076923076927E-2</v>
      </c>
      <c r="CS146" s="34" t="s">
        <v>164</v>
      </c>
      <c r="CT146" s="34" t="s">
        <v>245</v>
      </c>
      <c r="CU146" s="118">
        <f>VLOOKUP(A146,'2018 Yes Tab'!A145:BT450,72,FALSE)</f>
        <v>4</v>
      </c>
      <c r="CV146" s="47">
        <f t="shared" si="43"/>
        <v>0</v>
      </c>
      <c r="CW146" s="120">
        <f t="shared" si="44"/>
        <v>0</v>
      </c>
      <c r="CX146" s="35" t="s">
        <v>3031</v>
      </c>
      <c r="CY146" s="35" t="s">
        <v>157</v>
      </c>
      <c r="CZ146" s="35" t="s">
        <v>157</v>
      </c>
    </row>
    <row r="147" spans="1:104" ht="90" x14ac:dyDescent="0.25">
      <c r="A147" s="30" t="s">
        <v>3971</v>
      </c>
      <c r="B147" s="43">
        <f>VLOOKUP(A147,'2018 Yes Tab'!A$2:B$307,2,FALSE)</f>
        <v>3897</v>
      </c>
      <c r="C147" s="43"/>
      <c r="D147" s="30" t="s">
        <v>3972</v>
      </c>
      <c r="E147" s="30" t="s">
        <v>3973</v>
      </c>
      <c r="F147" s="51">
        <f>VLOOKUP(A147,Population!A300:C1243,2,FALSE)</f>
        <v>3897</v>
      </c>
      <c r="G147" s="30" t="s">
        <v>164</v>
      </c>
      <c r="H147" s="31" t="s">
        <v>3974</v>
      </c>
      <c r="I147" s="31" t="s">
        <v>164</v>
      </c>
      <c r="J147" s="31" t="s">
        <v>3911</v>
      </c>
      <c r="K147" s="110">
        <v>7.35</v>
      </c>
      <c r="L147" s="44">
        <f t="shared" si="33"/>
        <v>-0.40000000000000036</v>
      </c>
      <c r="M147" s="112">
        <f t="shared" si="34"/>
        <v>-5.16129032258065E-2</v>
      </c>
      <c r="N147" s="110" t="str">
        <f>VLOOKUP(A147,'2018 Yes Tab'!A146:G451,7,FALSE)</f>
        <v>Gallons</v>
      </c>
      <c r="O147" s="31" t="s">
        <v>233</v>
      </c>
      <c r="P147" s="31" t="s">
        <v>157</v>
      </c>
      <c r="Q147" s="31" t="s">
        <v>2022</v>
      </c>
      <c r="R147" s="31" t="s">
        <v>3976</v>
      </c>
      <c r="S147" s="31" t="s">
        <v>157</v>
      </c>
      <c r="T147" s="31" t="s">
        <v>157</v>
      </c>
      <c r="U147" s="31" t="s">
        <v>3977</v>
      </c>
      <c r="V147" s="31" t="s">
        <v>1332</v>
      </c>
      <c r="W147" s="31" t="s">
        <v>164</v>
      </c>
      <c r="X147" s="31"/>
      <c r="Y147" s="110"/>
      <c r="Z147" s="44">
        <f t="shared" si="35"/>
        <v>0</v>
      </c>
      <c r="AA147" s="112"/>
      <c r="AB147" s="31" t="s">
        <v>233</v>
      </c>
      <c r="AC147" s="31" t="s">
        <v>157</v>
      </c>
      <c r="AD147" s="31" t="s">
        <v>524</v>
      </c>
      <c r="AE147" s="31" t="s">
        <v>3979</v>
      </c>
      <c r="AF147" s="31" t="s">
        <v>157</v>
      </c>
      <c r="AG147" s="31" t="s">
        <v>157</v>
      </c>
      <c r="AH147" s="31" t="s">
        <v>3980</v>
      </c>
      <c r="AI147" s="31" t="s">
        <v>323</v>
      </c>
      <c r="AJ147" s="31" t="s">
        <v>157</v>
      </c>
      <c r="AK147" s="31" t="s">
        <v>157</v>
      </c>
      <c r="AL147" s="31" t="s">
        <v>157</v>
      </c>
      <c r="AM147" s="31" t="s">
        <v>3981</v>
      </c>
      <c r="AN147" s="31" t="s">
        <v>157</v>
      </c>
      <c r="AO147" s="32" t="s">
        <v>1580</v>
      </c>
      <c r="AP147" s="32" t="s">
        <v>1588</v>
      </c>
      <c r="AQ147" s="32" t="s">
        <v>3982</v>
      </c>
      <c r="AR147" s="32" t="s">
        <v>164</v>
      </c>
      <c r="AS147" s="32" t="s">
        <v>7777</v>
      </c>
      <c r="AT147" s="114">
        <v>6.78</v>
      </c>
      <c r="AU147" s="45">
        <f t="shared" si="36"/>
        <v>-1.6399999999999997</v>
      </c>
      <c r="AV147" s="116">
        <f t="shared" si="39"/>
        <v>-0.19477434679334912</v>
      </c>
      <c r="AW147" s="32" t="s">
        <v>3984</v>
      </c>
      <c r="AX147" s="32" t="s">
        <v>233</v>
      </c>
      <c r="AY147" s="32" t="s">
        <v>157</v>
      </c>
      <c r="AZ147" s="32" t="s">
        <v>3985</v>
      </c>
      <c r="BA147" s="32" t="s">
        <v>157</v>
      </c>
      <c r="BB147" s="32" t="s">
        <v>3986</v>
      </c>
      <c r="BC147" s="32" t="s">
        <v>157</v>
      </c>
      <c r="BD147" s="32" t="s">
        <v>323</v>
      </c>
      <c r="BE147" s="32" t="s">
        <v>157</v>
      </c>
      <c r="BF147" s="32" t="s">
        <v>157</v>
      </c>
      <c r="BG147" s="32" t="s">
        <v>157</v>
      </c>
      <c r="BH147" s="32" t="s">
        <v>3981</v>
      </c>
      <c r="BI147" s="32" t="s">
        <v>3987</v>
      </c>
      <c r="BJ147" s="32" t="s">
        <v>164</v>
      </c>
      <c r="BK147" s="32" t="s">
        <v>7779</v>
      </c>
      <c r="BL147" s="114">
        <v>7.45</v>
      </c>
      <c r="BM147" s="45">
        <f t="shared" si="37"/>
        <v>-9.84</v>
      </c>
      <c r="BN147" s="116">
        <f t="shared" si="40"/>
        <v>-0.5691150954308849</v>
      </c>
      <c r="BO147" s="32" t="s">
        <v>1160</v>
      </c>
      <c r="BP147" s="32" t="s">
        <v>233</v>
      </c>
      <c r="BQ147" s="32" t="s">
        <v>157</v>
      </c>
      <c r="BR147" s="32" t="s">
        <v>3989</v>
      </c>
      <c r="BS147" s="32" t="s">
        <v>157</v>
      </c>
      <c r="BT147" s="32" t="s">
        <v>3990</v>
      </c>
      <c r="BU147" s="32" t="s">
        <v>157</v>
      </c>
      <c r="BV147" s="32" t="s">
        <v>323</v>
      </c>
      <c r="BW147" s="32" t="s">
        <v>157</v>
      </c>
      <c r="BX147" s="32" t="s">
        <v>157</v>
      </c>
      <c r="BY147" s="32" t="s">
        <v>157</v>
      </c>
      <c r="BZ147" s="32" t="s">
        <v>3981</v>
      </c>
      <c r="CA147" s="33" t="s">
        <v>164</v>
      </c>
      <c r="CB147" s="33" t="s">
        <v>190</v>
      </c>
      <c r="CC147" s="117">
        <f>VLOOKUP(A147,'2018 Yes Tab'!A146:BK451,63,FALSE)</f>
        <v>2</v>
      </c>
      <c r="CD147" s="46">
        <f t="shared" si="45"/>
        <v>0</v>
      </c>
      <c r="CE147" s="119">
        <f t="shared" si="46"/>
        <v>0</v>
      </c>
      <c r="CF147" s="33" t="s">
        <v>3991</v>
      </c>
      <c r="CG147" s="117" t="str">
        <f>VLOOKUP(A147,'2018 Yes Tab'!A146:BL451,64,FALSE)</f>
        <v>5.00 non res unit less than 25,00 sq ft; 10.00 non res unit more than 25,000 sq ft per month</v>
      </c>
      <c r="CH147" s="46"/>
      <c r="CI147" s="119"/>
      <c r="CJ147" s="33" t="s">
        <v>775</v>
      </c>
      <c r="CK147" s="33" t="s">
        <v>3992</v>
      </c>
      <c r="CL147" s="33" t="s">
        <v>157</v>
      </c>
      <c r="CM147" s="33" t="s">
        <v>157</v>
      </c>
      <c r="CN147" s="34" t="s">
        <v>162</v>
      </c>
      <c r="CO147" s="34" t="s">
        <v>157</v>
      </c>
      <c r="CP147" s="118">
        <f>VLOOKUP(A147,'2018 Yes Tab'!A146:BR451,70,FALSE)</f>
        <v>0</v>
      </c>
      <c r="CQ147" s="47"/>
      <c r="CR147" s="120"/>
      <c r="CS147" s="34" t="s">
        <v>164</v>
      </c>
      <c r="CT147" s="34"/>
      <c r="CU147" s="118"/>
      <c r="CV147" s="47"/>
      <c r="CW147" s="120"/>
      <c r="CX147" s="35" t="s">
        <v>3994</v>
      </c>
      <c r="CY147" s="35" t="s">
        <v>3995</v>
      </c>
      <c r="CZ147" s="35" t="s">
        <v>157</v>
      </c>
    </row>
    <row r="148" spans="1:104" ht="30" x14ac:dyDescent="0.25">
      <c r="A148" s="30" t="s">
        <v>5304</v>
      </c>
      <c r="B148" s="43">
        <f>VLOOKUP(A148,'2018 Yes Tab'!A$2:B$307,2,FALSE)</f>
        <v>9874</v>
      </c>
      <c r="C148" s="43"/>
      <c r="D148" s="30" t="s">
        <v>5305</v>
      </c>
      <c r="E148" s="30" t="s">
        <v>5306</v>
      </c>
      <c r="F148" s="51">
        <f>VLOOKUP(A148,Population!A301:C1244,2,FALSE)</f>
        <v>9874</v>
      </c>
      <c r="G148" s="30" t="s">
        <v>164</v>
      </c>
      <c r="H148" s="31" t="s">
        <v>5307</v>
      </c>
      <c r="I148" s="31" t="s">
        <v>164</v>
      </c>
      <c r="J148" s="31" t="s">
        <v>5308</v>
      </c>
      <c r="K148" s="110">
        <f>VLOOKUP(A148,'2018 Yes Tab'!A147:F452,6,FALSE)</f>
        <v>11.03</v>
      </c>
      <c r="L148" s="44">
        <f t="shared" si="33"/>
        <v>-0.53000000000000114</v>
      </c>
      <c r="M148" s="112">
        <f t="shared" si="34"/>
        <v>-4.5847750865052002E-2</v>
      </c>
      <c r="N148" s="110" t="str">
        <f>VLOOKUP(A148,'2018 Yes Tab'!A147:G452,7,FALSE)</f>
        <v>Cubic Foot</v>
      </c>
      <c r="O148" s="31" t="s">
        <v>614</v>
      </c>
      <c r="P148" s="31" t="s">
        <v>157</v>
      </c>
      <c r="Q148" s="31" t="s">
        <v>1584</v>
      </c>
      <c r="R148" s="31" t="s">
        <v>5309</v>
      </c>
      <c r="S148" s="31" t="s">
        <v>157</v>
      </c>
      <c r="T148" s="31" t="s">
        <v>157</v>
      </c>
      <c r="U148" s="31" t="s">
        <v>5310</v>
      </c>
      <c r="V148" s="31" t="s">
        <v>5311</v>
      </c>
      <c r="W148" s="31" t="s">
        <v>164</v>
      </c>
      <c r="X148" s="31"/>
      <c r="Y148" s="110"/>
      <c r="Z148" s="44">
        <f t="shared" si="35"/>
        <v>0</v>
      </c>
      <c r="AA148" s="112"/>
      <c r="AB148" s="31" t="s">
        <v>614</v>
      </c>
      <c r="AC148" s="31" t="s">
        <v>157</v>
      </c>
      <c r="AD148" s="31" t="s">
        <v>1584</v>
      </c>
      <c r="AE148" s="31" t="s">
        <v>5309</v>
      </c>
      <c r="AF148" s="31" t="s">
        <v>157</v>
      </c>
      <c r="AG148" s="31" t="s">
        <v>157</v>
      </c>
      <c r="AH148" s="31" t="s">
        <v>5312</v>
      </c>
      <c r="AI148" s="31" t="s">
        <v>157</v>
      </c>
      <c r="AJ148" s="31" t="s">
        <v>157</v>
      </c>
      <c r="AK148" s="31" t="s">
        <v>157</v>
      </c>
      <c r="AL148" s="31" t="s">
        <v>157</v>
      </c>
      <c r="AM148" s="31" t="s">
        <v>157</v>
      </c>
      <c r="AN148" s="31" t="s">
        <v>157</v>
      </c>
      <c r="AO148" s="32" t="s">
        <v>5307</v>
      </c>
      <c r="AP148" s="32" t="s">
        <v>5311</v>
      </c>
      <c r="AQ148" s="32" t="s">
        <v>5313</v>
      </c>
      <c r="AR148" s="32" t="s">
        <v>164</v>
      </c>
      <c r="AS148" s="32" t="s">
        <v>5314</v>
      </c>
      <c r="AT148" s="114">
        <f>VLOOKUP(A148,'2018 Yes Tab'!A147:AH452,34,FALSE)</f>
        <v>13.07</v>
      </c>
      <c r="AU148" s="45">
        <f t="shared" si="36"/>
        <v>-1.3599999999999994</v>
      </c>
      <c r="AV148" s="116">
        <f t="shared" si="39"/>
        <v>-9.4248094248094216E-2</v>
      </c>
      <c r="AW148" s="32" t="s">
        <v>1584</v>
      </c>
      <c r="AX148" s="32" t="s">
        <v>614</v>
      </c>
      <c r="AY148" s="32" t="s">
        <v>157</v>
      </c>
      <c r="AZ148" s="32" t="s">
        <v>5315</v>
      </c>
      <c r="BA148" s="32" t="s">
        <v>157</v>
      </c>
      <c r="BB148" s="32" t="s">
        <v>157</v>
      </c>
      <c r="BC148" s="32" t="s">
        <v>157</v>
      </c>
      <c r="BD148" s="32" t="s">
        <v>157</v>
      </c>
      <c r="BE148" s="32" t="s">
        <v>157</v>
      </c>
      <c r="BF148" s="32" t="s">
        <v>157</v>
      </c>
      <c r="BG148" s="32" t="s">
        <v>157</v>
      </c>
      <c r="BH148" s="32" t="s">
        <v>157</v>
      </c>
      <c r="BI148" s="32" t="s">
        <v>157</v>
      </c>
      <c r="BJ148" s="32" t="s">
        <v>164</v>
      </c>
      <c r="BK148" s="32" t="s">
        <v>5314</v>
      </c>
      <c r="BL148" s="114">
        <f>VLOOKUP(A148,'2018 Yes Tab'!A147:AW452,49,FALSE)</f>
        <v>13.07</v>
      </c>
      <c r="BM148" s="45">
        <f t="shared" si="37"/>
        <v>-1.3599999999999994</v>
      </c>
      <c r="BN148" s="116">
        <f t="shared" si="40"/>
        <v>-9.4248094248094216E-2</v>
      </c>
      <c r="BO148" s="32" t="s">
        <v>1584</v>
      </c>
      <c r="BP148" s="32" t="s">
        <v>614</v>
      </c>
      <c r="BQ148" s="32" t="s">
        <v>157</v>
      </c>
      <c r="BR148" s="32" t="s">
        <v>5315</v>
      </c>
      <c r="BS148" s="32" t="s">
        <v>157</v>
      </c>
      <c r="BT148" s="32" t="s">
        <v>157</v>
      </c>
      <c r="BU148" s="32" t="s">
        <v>157</v>
      </c>
      <c r="BV148" s="32" t="s">
        <v>157</v>
      </c>
      <c r="BW148" s="32" t="s">
        <v>157</v>
      </c>
      <c r="BX148" s="32" t="s">
        <v>157</v>
      </c>
      <c r="BY148" s="32" t="s">
        <v>157</v>
      </c>
      <c r="BZ148" s="32" t="s">
        <v>157</v>
      </c>
      <c r="CA148" s="33" t="s">
        <v>162</v>
      </c>
      <c r="CB148" s="33" t="s">
        <v>157</v>
      </c>
      <c r="CC148" s="117">
        <f>VLOOKUP(A148,'2018 Yes Tab'!A147:BK452,63,FALSE)</f>
        <v>0</v>
      </c>
      <c r="CD148" s="46"/>
      <c r="CE148" s="119"/>
      <c r="CF148" s="33" t="s">
        <v>157</v>
      </c>
      <c r="CG148" s="117">
        <f>VLOOKUP(A148,'2018 Yes Tab'!A147:BL452,64,FALSE)</f>
        <v>0</v>
      </c>
      <c r="CH148" s="46"/>
      <c r="CI148" s="119"/>
      <c r="CJ148" s="33" t="s">
        <v>157</v>
      </c>
      <c r="CK148" s="33" t="s">
        <v>157</v>
      </c>
      <c r="CL148" s="33" t="s">
        <v>157</v>
      </c>
      <c r="CM148" s="33" t="s">
        <v>157</v>
      </c>
      <c r="CN148" s="34" t="s">
        <v>164</v>
      </c>
      <c r="CO148" s="34"/>
      <c r="CP148" s="118"/>
      <c r="CQ148" s="47"/>
      <c r="CR148" s="120"/>
      <c r="CS148" s="34" t="s">
        <v>164</v>
      </c>
      <c r="CT148" s="34"/>
      <c r="CU148" s="118"/>
      <c r="CV148" s="47"/>
      <c r="CW148" s="120"/>
      <c r="CX148" s="35" t="s">
        <v>157</v>
      </c>
      <c r="CY148" s="35" t="s">
        <v>157</v>
      </c>
      <c r="CZ148" s="35" t="s">
        <v>157</v>
      </c>
    </row>
    <row r="149" spans="1:104" x14ac:dyDescent="0.25">
      <c r="A149" s="30" t="s">
        <v>2280</v>
      </c>
      <c r="B149" s="43">
        <f>VLOOKUP(A149,'2018 Yes Tab'!A$2:B$307,2,FALSE)</f>
        <v>390</v>
      </c>
      <c r="C149" s="43"/>
      <c r="D149" s="30" t="s">
        <v>2281</v>
      </c>
      <c r="E149" s="30" t="s">
        <v>2282</v>
      </c>
      <c r="F149" s="51">
        <f>VLOOKUP(A149,Population!A304:C1247,2,FALSE)</f>
        <v>390</v>
      </c>
      <c r="G149" s="30" t="s">
        <v>164</v>
      </c>
      <c r="H149" s="31" t="s">
        <v>2283</v>
      </c>
      <c r="I149" s="31" t="s">
        <v>164</v>
      </c>
      <c r="J149" s="31" t="s">
        <v>2284</v>
      </c>
      <c r="K149" s="110">
        <f>VLOOKUP(A149,'2018 Yes Tab'!A148:F453,6,FALSE)</f>
        <v>16</v>
      </c>
      <c r="L149" s="44">
        <f t="shared" si="33"/>
        <v>-6.4899999999999984</v>
      </c>
      <c r="M149" s="112">
        <f t="shared" si="34"/>
        <v>-0.28857269897732318</v>
      </c>
      <c r="N149" s="110" t="str">
        <f>VLOOKUP(A149,'2018 Yes Tab'!A148:G453,7,FALSE)</f>
        <v>Gallons</v>
      </c>
      <c r="O149" s="31" t="s">
        <v>233</v>
      </c>
      <c r="P149" s="31" t="s">
        <v>157</v>
      </c>
      <c r="Q149" s="31" t="s">
        <v>273</v>
      </c>
      <c r="R149" s="31" t="s">
        <v>646</v>
      </c>
      <c r="S149" s="31" t="s">
        <v>2285</v>
      </c>
      <c r="T149" s="31" t="s">
        <v>2286</v>
      </c>
      <c r="U149" s="31" t="s">
        <v>157</v>
      </c>
      <c r="V149" s="31" t="s">
        <v>157</v>
      </c>
      <c r="W149" s="31" t="s">
        <v>164</v>
      </c>
      <c r="X149" s="31" t="s">
        <v>2287</v>
      </c>
      <c r="Y149" s="110">
        <f>VLOOKUP(A149,'2018 Yes Tab'!A148:P453,16,FALSE)</f>
        <v>16</v>
      </c>
      <c r="Z149" s="44">
        <f t="shared" si="35"/>
        <v>-6.1400000000000006</v>
      </c>
      <c r="AA149" s="112">
        <f t="shared" si="38"/>
        <v>-0.27732610659439927</v>
      </c>
      <c r="AB149" s="31" t="s">
        <v>233</v>
      </c>
      <c r="AC149" s="31" t="s">
        <v>157</v>
      </c>
      <c r="AD149" s="31" t="s">
        <v>273</v>
      </c>
      <c r="AE149" s="31" t="s">
        <v>157</v>
      </c>
      <c r="AF149" s="31" t="s">
        <v>2288</v>
      </c>
      <c r="AG149" s="31" t="s">
        <v>2289</v>
      </c>
      <c r="AH149" s="31" t="s">
        <v>157</v>
      </c>
      <c r="AI149" s="31" t="s">
        <v>259</v>
      </c>
      <c r="AJ149" s="31" t="s">
        <v>157</v>
      </c>
      <c r="AK149" s="31" t="s">
        <v>157</v>
      </c>
      <c r="AL149" s="31" t="s">
        <v>157</v>
      </c>
      <c r="AM149" s="31" t="s">
        <v>157</v>
      </c>
      <c r="AN149" s="31" t="s">
        <v>1141</v>
      </c>
      <c r="AO149" s="32" t="s">
        <v>157</v>
      </c>
      <c r="AP149" s="32" t="s">
        <v>157</v>
      </c>
      <c r="AQ149" s="32" t="s">
        <v>157</v>
      </c>
      <c r="AR149" s="32" t="s">
        <v>164</v>
      </c>
      <c r="AS149" s="32" t="s">
        <v>2290</v>
      </c>
      <c r="AT149" s="114">
        <f>VLOOKUP(A149,'2018 Yes Tab'!A148:AH453,34,FALSE)</f>
        <v>15.36</v>
      </c>
      <c r="AU149" s="45">
        <f t="shared" si="36"/>
        <v>-2.1000000000000014</v>
      </c>
      <c r="AV149" s="116">
        <f t="shared" si="39"/>
        <v>-0.12027491408934715</v>
      </c>
      <c r="AW149" s="32" t="s">
        <v>273</v>
      </c>
      <c r="AX149" s="32" t="s">
        <v>233</v>
      </c>
      <c r="AY149" s="32" t="s">
        <v>157</v>
      </c>
      <c r="AZ149" s="32" t="s">
        <v>157</v>
      </c>
      <c r="BA149" s="32" t="s">
        <v>157</v>
      </c>
      <c r="BB149" s="32" t="s">
        <v>157</v>
      </c>
      <c r="BC149" s="32" t="s">
        <v>157</v>
      </c>
      <c r="BD149" s="32" t="s">
        <v>259</v>
      </c>
      <c r="BE149" s="32" t="s">
        <v>157</v>
      </c>
      <c r="BF149" s="32" t="s">
        <v>157</v>
      </c>
      <c r="BG149" s="32" t="s">
        <v>157</v>
      </c>
      <c r="BH149" s="32" t="s">
        <v>157</v>
      </c>
      <c r="BI149" s="32" t="s">
        <v>157</v>
      </c>
      <c r="BJ149" s="32" t="s">
        <v>164</v>
      </c>
      <c r="BK149" s="32" t="s">
        <v>2290</v>
      </c>
      <c r="BL149" s="114">
        <f>VLOOKUP(A149,'2018 Yes Tab'!A148:AW453,49,FALSE)</f>
        <v>15.36</v>
      </c>
      <c r="BM149" s="45">
        <f t="shared" si="37"/>
        <v>-2.1000000000000014</v>
      </c>
      <c r="BN149" s="116">
        <f t="shared" si="40"/>
        <v>-0.12027491408934715</v>
      </c>
      <c r="BO149" s="32" t="s">
        <v>157</v>
      </c>
      <c r="BP149" s="32" t="s">
        <v>233</v>
      </c>
      <c r="BQ149" s="32" t="s">
        <v>157</v>
      </c>
      <c r="BR149" s="32" t="s">
        <v>157</v>
      </c>
      <c r="BS149" s="32" t="s">
        <v>157</v>
      </c>
      <c r="BT149" s="32" t="s">
        <v>157</v>
      </c>
      <c r="BU149" s="32" t="s">
        <v>157</v>
      </c>
      <c r="BV149" s="32" t="s">
        <v>259</v>
      </c>
      <c r="BW149" s="32" t="s">
        <v>157</v>
      </c>
      <c r="BX149" s="32" t="s">
        <v>157</v>
      </c>
      <c r="BY149" s="32" t="s">
        <v>157</v>
      </c>
      <c r="BZ149" s="32" t="s">
        <v>157</v>
      </c>
      <c r="CA149" s="33" t="s">
        <v>162</v>
      </c>
      <c r="CB149" s="33" t="s">
        <v>157</v>
      </c>
      <c r="CC149" s="117">
        <f>VLOOKUP(A149,'2018 Yes Tab'!A148:BK453,63,FALSE)</f>
        <v>0</v>
      </c>
      <c r="CD149" s="46"/>
      <c r="CE149" s="119"/>
      <c r="CF149" s="33" t="s">
        <v>157</v>
      </c>
      <c r="CG149" s="117">
        <f>VLOOKUP(A149,'2018 Yes Tab'!A148:BL453,64,FALSE)</f>
        <v>0</v>
      </c>
      <c r="CH149" s="46"/>
      <c r="CI149" s="119"/>
      <c r="CJ149" s="33" t="s">
        <v>157</v>
      </c>
      <c r="CK149" s="33" t="s">
        <v>157</v>
      </c>
      <c r="CL149" s="33" t="s">
        <v>157</v>
      </c>
      <c r="CM149" s="33" t="s">
        <v>157</v>
      </c>
      <c r="CN149" s="34" t="s">
        <v>164</v>
      </c>
      <c r="CO149" s="34" t="s">
        <v>2291</v>
      </c>
      <c r="CP149" s="118">
        <f>VLOOKUP(A149,'2018 Yes Tab'!A148:BR453,70,FALSE)</f>
        <v>20</v>
      </c>
      <c r="CQ149" s="47">
        <f t="shared" si="41"/>
        <v>-1.8500000000000014</v>
      </c>
      <c r="CR149" s="120">
        <f t="shared" si="42"/>
        <v>-8.4668192219679694E-2</v>
      </c>
      <c r="CS149" s="34" t="s">
        <v>162</v>
      </c>
      <c r="CT149" s="34" t="s">
        <v>157</v>
      </c>
      <c r="CU149" s="118">
        <f>VLOOKUP(A149,'2018 Yes Tab'!A148:BT453,72,FALSE)</f>
        <v>0</v>
      </c>
      <c r="CV149" s="47"/>
      <c r="CW149" s="120"/>
      <c r="CX149" s="35" t="s">
        <v>157</v>
      </c>
      <c r="CY149" s="35" t="s">
        <v>157</v>
      </c>
      <c r="CZ149" s="35" t="s">
        <v>157</v>
      </c>
    </row>
    <row r="150" spans="1:104" ht="60" x14ac:dyDescent="0.25">
      <c r="A150" s="30" t="s">
        <v>3326</v>
      </c>
      <c r="B150" s="43">
        <f>VLOOKUP(A150,'2018 Yes Tab'!A$2:B$307,2,FALSE)</f>
        <v>785</v>
      </c>
      <c r="C150" s="43"/>
      <c r="D150" s="30" t="s">
        <v>3327</v>
      </c>
      <c r="E150" s="30" t="s">
        <v>3328</v>
      </c>
      <c r="F150" s="51">
        <f>VLOOKUP(A150,Population!A305:C1248,2,FALSE)</f>
        <v>785</v>
      </c>
      <c r="G150" s="30" t="s">
        <v>164</v>
      </c>
      <c r="H150" s="31" t="s">
        <v>3329</v>
      </c>
      <c r="I150" s="31" t="s">
        <v>164</v>
      </c>
      <c r="J150" s="31" t="s">
        <v>3330</v>
      </c>
      <c r="K150" s="110">
        <f>VLOOKUP(A150,'2018 Yes Tab'!A149:F454,6,FALSE)</f>
        <v>9.5</v>
      </c>
      <c r="L150" s="44">
        <f t="shared" si="33"/>
        <v>-2.2100000000000009</v>
      </c>
      <c r="M150" s="112">
        <f t="shared" si="34"/>
        <v>-0.18872758326216915</v>
      </c>
      <c r="N150" s="110" t="str">
        <f>VLOOKUP(A150,'2018 Yes Tab'!A149:G454,7,FALSE)</f>
        <v>Gallons</v>
      </c>
      <c r="O150" s="31" t="s">
        <v>233</v>
      </c>
      <c r="P150" s="31" t="s">
        <v>157</v>
      </c>
      <c r="Q150" s="31" t="s">
        <v>340</v>
      </c>
      <c r="R150" s="31" t="s">
        <v>3331</v>
      </c>
      <c r="S150" s="31" t="s">
        <v>3332</v>
      </c>
      <c r="T150" s="31" t="s">
        <v>3333</v>
      </c>
      <c r="U150" s="31" t="s">
        <v>157</v>
      </c>
      <c r="V150" s="31" t="s">
        <v>320</v>
      </c>
      <c r="W150" s="31" t="s">
        <v>164</v>
      </c>
      <c r="X150" s="31" t="s">
        <v>3330</v>
      </c>
      <c r="Y150" s="110">
        <f>VLOOKUP(A150,'2018 Yes Tab'!A149:P454,16,FALSE)</f>
        <v>9.5</v>
      </c>
      <c r="Z150" s="44">
        <f t="shared" si="35"/>
        <v>-2.2100000000000009</v>
      </c>
      <c r="AA150" s="112">
        <f t="shared" si="38"/>
        <v>-0.18872758326216915</v>
      </c>
      <c r="AB150" s="31" t="s">
        <v>233</v>
      </c>
      <c r="AC150" s="31" t="s">
        <v>157</v>
      </c>
      <c r="AD150" s="31" t="s">
        <v>340</v>
      </c>
      <c r="AE150" s="31" t="s">
        <v>3331</v>
      </c>
      <c r="AF150" s="31" t="s">
        <v>3334</v>
      </c>
      <c r="AG150" s="31" t="s">
        <v>3335</v>
      </c>
      <c r="AH150" s="31" t="s">
        <v>157</v>
      </c>
      <c r="AI150" s="31" t="s">
        <v>259</v>
      </c>
      <c r="AJ150" s="31" t="s">
        <v>157</v>
      </c>
      <c r="AK150" s="31" t="s">
        <v>157</v>
      </c>
      <c r="AL150" s="31" t="s">
        <v>157</v>
      </c>
      <c r="AM150" s="31" t="s">
        <v>157</v>
      </c>
      <c r="AN150" s="31" t="s">
        <v>157</v>
      </c>
      <c r="AO150" s="32" t="s">
        <v>2243</v>
      </c>
      <c r="AP150" s="32" t="s">
        <v>1071</v>
      </c>
      <c r="AQ150" s="32" t="s">
        <v>3177</v>
      </c>
      <c r="AR150" s="32" t="s">
        <v>164</v>
      </c>
      <c r="AS150" s="32" t="s">
        <v>1121</v>
      </c>
      <c r="AT150" s="114">
        <f>VLOOKUP(A150,'2018 Yes Tab'!A149:AH454,34,FALSE)</f>
        <v>19.5</v>
      </c>
      <c r="AU150" s="45">
        <f t="shared" si="36"/>
        <v>0.5</v>
      </c>
      <c r="AV150" s="116">
        <f t="shared" si="39"/>
        <v>2.6315789473684209E-2</v>
      </c>
      <c r="AW150" s="32" t="s">
        <v>340</v>
      </c>
      <c r="AX150" s="32" t="s">
        <v>233</v>
      </c>
      <c r="AY150" s="32" t="s">
        <v>157</v>
      </c>
      <c r="AZ150" s="32" t="s">
        <v>3336</v>
      </c>
      <c r="BA150" s="32" t="s">
        <v>157</v>
      </c>
      <c r="BB150" s="32" t="s">
        <v>3337</v>
      </c>
      <c r="BC150" s="32" t="s">
        <v>157</v>
      </c>
      <c r="BD150" s="32" t="s">
        <v>359</v>
      </c>
      <c r="BE150" s="32" t="s">
        <v>157</v>
      </c>
      <c r="BF150" s="32" t="s">
        <v>157</v>
      </c>
      <c r="BG150" s="32" t="s">
        <v>3338</v>
      </c>
      <c r="BH150" s="32" t="s">
        <v>157</v>
      </c>
      <c r="BI150" s="32" t="s">
        <v>3339</v>
      </c>
      <c r="BJ150" s="32" t="s">
        <v>164</v>
      </c>
      <c r="BK150" s="32" t="s">
        <v>1121</v>
      </c>
      <c r="BL150" s="114">
        <f>VLOOKUP(A150,'2018 Yes Tab'!A149:AW454,49,FALSE)</f>
        <v>19.5</v>
      </c>
      <c r="BM150" s="45">
        <f t="shared" si="37"/>
        <v>0.5</v>
      </c>
      <c r="BN150" s="116">
        <f t="shared" si="40"/>
        <v>2.6315789473684209E-2</v>
      </c>
      <c r="BO150" s="32" t="s">
        <v>340</v>
      </c>
      <c r="BP150" s="32" t="s">
        <v>233</v>
      </c>
      <c r="BQ150" s="32" t="s">
        <v>157</v>
      </c>
      <c r="BR150" s="32" t="s">
        <v>3336</v>
      </c>
      <c r="BS150" s="32" t="s">
        <v>157</v>
      </c>
      <c r="BT150" s="32" t="s">
        <v>3340</v>
      </c>
      <c r="BU150" s="32" t="s">
        <v>157</v>
      </c>
      <c r="BV150" s="32" t="s">
        <v>359</v>
      </c>
      <c r="BW150" s="32" t="s">
        <v>157</v>
      </c>
      <c r="BX150" s="32" t="s">
        <v>157</v>
      </c>
      <c r="BY150" s="32" t="s">
        <v>3338</v>
      </c>
      <c r="BZ150" s="32" t="s">
        <v>157</v>
      </c>
      <c r="CA150" s="33" t="s">
        <v>162</v>
      </c>
      <c r="CB150" s="33" t="s">
        <v>157</v>
      </c>
      <c r="CC150" s="117">
        <f>VLOOKUP(A150,'2018 Yes Tab'!A149:BK454,63,FALSE)</f>
        <v>0</v>
      </c>
      <c r="CD150" s="46"/>
      <c r="CE150" s="119"/>
      <c r="CF150" s="33" t="s">
        <v>157</v>
      </c>
      <c r="CG150" s="117">
        <f>VLOOKUP(A150,'2018 Yes Tab'!A149:BL454,64,FALSE)</f>
        <v>0</v>
      </c>
      <c r="CH150" s="46"/>
      <c r="CI150" s="119"/>
      <c r="CJ150" s="33" t="s">
        <v>157</v>
      </c>
      <c r="CK150" s="33" t="s">
        <v>157</v>
      </c>
      <c r="CL150" s="33" t="s">
        <v>157</v>
      </c>
      <c r="CM150" s="33" t="s">
        <v>157</v>
      </c>
      <c r="CN150" s="34" t="s">
        <v>162</v>
      </c>
      <c r="CO150" s="34" t="s">
        <v>157</v>
      </c>
      <c r="CP150" s="118">
        <f>VLOOKUP(A150,'2018 Yes Tab'!A149:BR454,70,FALSE)</f>
        <v>0</v>
      </c>
      <c r="CQ150" s="47"/>
      <c r="CR150" s="120"/>
      <c r="CS150" s="34" t="s">
        <v>164</v>
      </c>
      <c r="CT150" s="34" t="s">
        <v>188</v>
      </c>
      <c r="CU150" s="118">
        <f>VLOOKUP(A150,'2018 Yes Tab'!A149:BT454,72,FALSE)</f>
        <v>5</v>
      </c>
      <c r="CV150" s="47">
        <f t="shared" si="43"/>
        <v>0</v>
      </c>
      <c r="CW150" s="120">
        <f t="shared" si="44"/>
        <v>0</v>
      </c>
      <c r="CX150" s="35" t="s">
        <v>3341</v>
      </c>
      <c r="CY150" s="35" t="s">
        <v>162</v>
      </c>
      <c r="CZ150" s="35" t="s">
        <v>157</v>
      </c>
    </row>
    <row r="151" spans="1:104" ht="90" x14ac:dyDescent="0.25">
      <c r="A151" s="30" t="s">
        <v>5776</v>
      </c>
      <c r="B151" s="43">
        <f>VLOOKUP(A151,'2018 Yes Tab'!A$2:B$307,2,FALSE)</f>
        <v>2968</v>
      </c>
      <c r="C151" s="43"/>
      <c r="D151" s="30" t="s">
        <v>5777</v>
      </c>
      <c r="E151" s="30" t="s">
        <v>5778</v>
      </c>
      <c r="F151" s="51">
        <f>VLOOKUP(A151,Population!A306:C1249,2,FALSE)</f>
        <v>2968</v>
      </c>
      <c r="G151" s="30" t="s">
        <v>164</v>
      </c>
      <c r="H151" s="31" t="s">
        <v>5779</v>
      </c>
      <c r="I151" s="31" t="s">
        <v>164</v>
      </c>
      <c r="J151" s="31" t="s">
        <v>5780</v>
      </c>
      <c r="K151" s="110">
        <f>VLOOKUP(A151,'2018 Yes Tab'!A150:F455,6,FALSE)</f>
        <v>21.25</v>
      </c>
      <c r="L151" s="44">
        <f t="shared" si="33"/>
        <v>-3</v>
      </c>
      <c r="M151" s="112">
        <f t="shared" si="34"/>
        <v>-0.12371134020618557</v>
      </c>
      <c r="N151" s="110" t="str">
        <f>VLOOKUP(A151,'2018 Yes Tab'!A150:G455,7,FALSE)</f>
        <v>Gallons</v>
      </c>
      <c r="O151" s="31" t="s">
        <v>233</v>
      </c>
      <c r="P151" s="31" t="s">
        <v>157</v>
      </c>
      <c r="Q151" s="31" t="s">
        <v>524</v>
      </c>
      <c r="R151" s="31" t="s">
        <v>5781</v>
      </c>
      <c r="S151" s="31" t="s">
        <v>5782</v>
      </c>
      <c r="T151" s="31" t="s">
        <v>5783</v>
      </c>
      <c r="U151" s="31" t="s">
        <v>157</v>
      </c>
      <c r="V151" s="31" t="s">
        <v>1339</v>
      </c>
      <c r="W151" s="31" t="s">
        <v>164</v>
      </c>
      <c r="X151" s="31" t="s">
        <v>5780</v>
      </c>
      <c r="Y151" s="110">
        <f>VLOOKUP(A151,'2018 Yes Tab'!A150:P455,16,FALSE)</f>
        <v>21.25</v>
      </c>
      <c r="Z151" s="44">
        <f t="shared" si="35"/>
        <v>-3</v>
      </c>
      <c r="AA151" s="112">
        <f t="shared" si="38"/>
        <v>-0.12371134020618557</v>
      </c>
      <c r="AB151" s="31" t="s">
        <v>233</v>
      </c>
      <c r="AC151" s="31" t="s">
        <v>157</v>
      </c>
      <c r="AD151" s="31" t="s">
        <v>524</v>
      </c>
      <c r="AE151" s="31" t="s">
        <v>5784</v>
      </c>
      <c r="AF151" s="31" t="s">
        <v>5785</v>
      </c>
      <c r="AG151" s="31" t="s">
        <v>5786</v>
      </c>
      <c r="AH151" s="31" t="s">
        <v>157</v>
      </c>
      <c r="AI151" s="31" t="s">
        <v>259</v>
      </c>
      <c r="AJ151" s="31" t="s">
        <v>157</v>
      </c>
      <c r="AK151" s="31" t="s">
        <v>157</v>
      </c>
      <c r="AL151" s="31" t="s">
        <v>157</v>
      </c>
      <c r="AM151" s="31" t="s">
        <v>157</v>
      </c>
      <c r="AN151" s="31" t="s">
        <v>5787</v>
      </c>
      <c r="AO151" s="32" t="s">
        <v>5788</v>
      </c>
      <c r="AP151" s="32" t="s">
        <v>4670</v>
      </c>
      <c r="AQ151" s="32" t="s">
        <v>640</v>
      </c>
      <c r="AR151" s="32" t="s">
        <v>164</v>
      </c>
      <c r="AS151" s="32" t="s">
        <v>5789</v>
      </c>
      <c r="AT151" s="114">
        <f>VLOOKUP(A151,'2018 Yes Tab'!A150:AH455,34,FALSE)</f>
        <v>8.6</v>
      </c>
      <c r="AU151" s="45">
        <f t="shared" si="36"/>
        <v>-0.59999999999999964</v>
      </c>
      <c r="AV151" s="116">
        <f t="shared" si="39"/>
        <v>-6.5217391304347797E-2</v>
      </c>
      <c r="AW151" s="32" t="s">
        <v>340</v>
      </c>
      <c r="AX151" s="32" t="s">
        <v>233</v>
      </c>
      <c r="AY151" s="32" t="s">
        <v>157</v>
      </c>
      <c r="AZ151" s="32" t="s">
        <v>5790</v>
      </c>
      <c r="BA151" s="32" t="s">
        <v>157</v>
      </c>
      <c r="BB151" s="32" t="s">
        <v>157</v>
      </c>
      <c r="BC151" s="32" t="s">
        <v>157</v>
      </c>
      <c r="BD151" s="32" t="s">
        <v>247</v>
      </c>
      <c r="BE151" s="32" t="s">
        <v>157</v>
      </c>
      <c r="BF151" s="32" t="s">
        <v>5791</v>
      </c>
      <c r="BG151" s="32" t="s">
        <v>157</v>
      </c>
      <c r="BH151" s="32" t="s">
        <v>157</v>
      </c>
      <c r="BI151" s="32" t="s">
        <v>764</v>
      </c>
      <c r="BJ151" s="32" t="s">
        <v>164</v>
      </c>
      <c r="BK151" s="32" t="s">
        <v>5789</v>
      </c>
      <c r="BL151" s="114">
        <f>VLOOKUP(A151,'2018 Yes Tab'!A150:AW455,49,FALSE)</f>
        <v>8.6</v>
      </c>
      <c r="BM151" s="45">
        <f t="shared" si="37"/>
        <v>-0.59999999999999964</v>
      </c>
      <c r="BN151" s="116">
        <f t="shared" si="40"/>
        <v>-6.5217391304347797E-2</v>
      </c>
      <c r="BO151" s="32" t="s">
        <v>340</v>
      </c>
      <c r="BP151" s="32" t="s">
        <v>233</v>
      </c>
      <c r="BQ151" s="32" t="s">
        <v>157</v>
      </c>
      <c r="BR151" s="32" t="s">
        <v>5792</v>
      </c>
      <c r="BS151" s="32" t="s">
        <v>157</v>
      </c>
      <c r="BT151" s="32" t="s">
        <v>157</v>
      </c>
      <c r="BU151" s="32" t="s">
        <v>157</v>
      </c>
      <c r="BV151" s="32" t="s">
        <v>247</v>
      </c>
      <c r="BW151" s="32" t="s">
        <v>157</v>
      </c>
      <c r="BX151" s="32" t="s">
        <v>5793</v>
      </c>
      <c r="BY151" s="32" t="s">
        <v>157</v>
      </c>
      <c r="BZ151" s="32" t="s">
        <v>157</v>
      </c>
      <c r="CA151" s="33" t="s">
        <v>162</v>
      </c>
      <c r="CB151" s="33" t="s">
        <v>157</v>
      </c>
      <c r="CC151" s="117">
        <f>VLOOKUP(A151,'2018 Yes Tab'!A150:BK455,63,FALSE)</f>
        <v>0</v>
      </c>
      <c r="CD151" s="46"/>
      <c r="CE151" s="119"/>
      <c r="CF151" s="33" t="s">
        <v>157</v>
      </c>
      <c r="CG151" s="117">
        <f>VLOOKUP(A151,'2018 Yes Tab'!A150:BL455,64,FALSE)</f>
        <v>0</v>
      </c>
      <c r="CH151" s="46"/>
      <c r="CI151" s="119"/>
      <c r="CJ151" s="33" t="s">
        <v>157</v>
      </c>
      <c r="CK151" s="33" t="s">
        <v>157</v>
      </c>
      <c r="CL151" s="33" t="s">
        <v>157</v>
      </c>
      <c r="CM151" s="33" t="s">
        <v>157</v>
      </c>
      <c r="CN151" s="34" t="s">
        <v>162</v>
      </c>
      <c r="CO151" s="34" t="s">
        <v>157</v>
      </c>
      <c r="CP151" s="118">
        <f>VLOOKUP(A151,'2018 Yes Tab'!A150:BR455,70,FALSE)</f>
        <v>0</v>
      </c>
      <c r="CQ151" s="47"/>
      <c r="CR151" s="120"/>
      <c r="CS151" s="34" t="s">
        <v>162</v>
      </c>
      <c r="CT151" s="34" t="s">
        <v>157</v>
      </c>
      <c r="CU151" s="118">
        <f>VLOOKUP(A151,'2018 Yes Tab'!A150:BT455,72,FALSE)</f>
        <v>3.75</v>
      </c>
      <c r="CV151" s="47"/>
      <c r="CW151" s="120"/>
      <c r="CX151" s="35" t="s">
        <v>5794</v>
      </c>
      <c r="CY151" s="35" t="s">
        <v>5795</v>
      </c>
      <c r="CZ151" s="35" t="s">
        <v>157</v>
      </c>
    </row>
    <row r="152" spans="1:104" ht="105" x14ac:dyDescent="0.25">
      <c r="A152" s="30" t="s">
        <v>2739</v>
      </c>
      <c r="B152" s="43">
        <f>VLOOKUP(A152,'2018 Yes Tab'!A$2:B$307,2,FALSE)</f>
        <v>966</v>
      </c>
      <c r="C152" s="43"/>
      <c r="D152" s="30" t="s">
        <v>2740</v>
      </c>
      <c r="E152" s="30" t="s">
        <v>2741</v>
      </c>
      <c r="F152" s="51">
        <f>VLOOKUP(A152,Population!A308:C1251,2,FALSE)</f>
        <v>966</v>
      </c>
      <c r="G152" s="30" t="s">
        <v>164</v>
      </c>
      <c r="H152" s="31" t="s">
        <v>2742</v>
      </c>
      <c r="I152" s="31" t="s">
        <v>164</v>
      </c>
      <c r="J152" s="31" t="s">
        <v>2743</v>
      </c>
      <c r="K152" s="110">
        <f>VLOOKUP(A152,'2018 Yes Tab'!A151:F456,6,FALSE)</f>
        <v>25.96</v>
      </c>
      <c r="L152" s="44">
        <f t="shared" si="33"/>
        <v>0</v>
      </c>
      <c r="M152" s="112">
        <f t="shared" si="34"/>
        <v>0</v>
      </c>
      <c r="N152" s="110" t="str">
        <f>VLOOKUP(A152,'2018 Yes Tab'!A151:G456,7,FALSE)</f>
        <v>Gallons</v>
      </c>
      <c r="O152" s="31" t="s">
        <v>233</v>
      </c>
      <c r="P152" s="31" t="s">
        <v>157</v>
      </c>
      <c r="Q152" s="31" t="s">
        <v>503</v>
      </c>
      <c r="R152" s="31" t="s">
        <v>2744</v>
      </c>
      <c r="S152" s="31" t="s">
        <v>2745</v>
      </c>
      <c r="T152" s="31" t="s">
        <v>2746</v>
      </c>
      <c r="U152" s="31" t="s">
        <v>157</v>
      </c>
      <c r="V152" s="31" t="s">
        <v>1102</v>
      </c>
      <c r="W152" s="31" t="s">
        <v>164</v>
      </c>
      <c r="X152" s="31" t="s">
        <v>2743</v>
      </c>
      <c r="Y152" s="110">
        <f>VLOOKUP(A152,'2018 Yes Tab'!A151:P456,16,FALSE)</f>
        <v>25.96</v>
      </c>
      <c r="Z152" s="44">
        <f t="shared" si="35"/>
        <v>0</v>
      </c>
      <c r="AA152" s="112">
        <f t="shared" si="38"/>
        <v>0</v>
      </c>
      <c r="AB152" s="31" t="s">
        <v>233</v>
      </c>
      <c r="AC152" s="31" t="s">
        <v>157</v>
      </c>
      <c r="AD152" s="31" t="s">
        <v>503</v>
      </c>
      <c r="AE152" s="31" t="s">
        <v>2744</v>
      </c>
      <c r="AF152" s="31" t="s">
        <v>2747</v>
      </c>
      <c r="AG152" s="31" t="s">
        <v>264</v>
      </c>
      <c r="AH152" s="31" t="s">
        <v>157</v>
      </c>
      <c r="AI152" s="31" t="s">
        <v>259</v>
      </c>
      <c r="AJ152" s="31" t="s">
        <v>157</v>
      </c>
      <c r="AK152" s="31" t="s">
        <v>157</v>
      </c>
      <c r="AL152" s="31" t="s">
        <v>157</v>
      </c>
      <c r="AM152" s="31" t="s">
        <v>157</v>
      </c>
      <c r="AN152" s="31" t="s">
        <v>157</v>
      </c>
      <c r="AO152" s="32" t="s">
        <v>2748</v>
      </c>
      <c r="AP152" s="32" t="s">
        <v>1102</v>
      </c>
      <c r="AQ152" s="32" t="s">
        <v>2749</v>
      </c>
      <c r="AR152" s="32" t="s">
        <v>164</v>
      </c>
      <c r="AS152" s="32" t="s">
        <v>1244</v>
      </c>
      <c r="AT152" s="114">
        <f>VLOOKUP(A152,'2018 Yes Tab'!A151:AH456,34,FALSE)</f>
        <v>11</v>
      </c>
      <c r="AU152" s="45">
        <f t="shared" si="36"/>
        <v>-8.25</v>
      </c>
      <c r="AV152" s="116">
        <f t="shared" si="39"/>
        <v>-0.42857142857142855</v>
      </c>
      <c r="AW152" s="32" t="s">
        <v>503</v>
      </c>
      <c r="AX152" s="32" t="s">
        <v>233</v>
      </c>
      <c r="AY152" s="32" t="s">
        <v>157</v>
      </c>
      <c r="AZ152" s="32" t="s">
        <v>2750</v>
      </c>
      <c r="BA152" s="32" t="s">
        <v>157</v>
      </c>
      <c r="BB152" s="32" t="s">
        <v>2751</v>
      </c>
      <c r="BC152" s="32" t="s">
        <v>157</v>
      </c>
      <c r="BD152" s="32" t="s">
        <v>247</v>
      </c>
      <c r="BE152" s="32" t="s">
        <v>157</v>
      </c>
      <c r="BF152" s="32" t="s">
        <v>2752</v>
      </c>
      <c r="BG152" s="32" t="s">
        <v>157</v>
      </c>
      <c r="BH152" s="32" t="s">
        <v>157</v>
      </c>
      <c r="BI152" s="32" t="s">
        <v>2753</v>
      </c>
      <c r="BJ152" s="32" t="s">
        <v>164</v>
      </c>
      <c r="BK152" s="32" t="s">
        <v>1244</v>
      </c>
      <c r="BL152" s="114">
        <f>VLOOKUP(A152,'2018 Yes Tab'!A151:AW456,49,FALSE)</f>
        <v>11</v>
      </c>
      <c r="BM152" s="45">
        <f t="shared" si="37"/>
        <v>-8.25</v>
      </c>
      <c r="BN152" s="116">
        <f t="shared" si="40"/>
        <v>-0.42857142857142855</v>
      </c>
      <c r="BO152" s="32" t="s">
        <v>503</v>
      </c>
      <c r="BP152" s="32" t="s">
        <v>233</v>
      </c>
      <c r="BQ152" s="32" t="s">
        <v>157</v>
      </c>
      <c r="BR152" s="32" t="s">
        <v>2750</v>
      </c>
      <c r="BS152" s="32" t="s">
        <v>157</v>
      </c>
      <c r="BT152" s="32" t="s">
        <v>2754</v>
      </c>
      <c r="BU152" s="32" t="s">
        <v>157</v>
      </c>
      <c r="BV152" s="32" t="s">
        <v>247</v>
      </c>
      <c r="BW152" s="32" t="s">
        <v>157</v>
      </c>
      <c r="BX152" s="32" t="s">
        <v>2752</v>
      </c>
      <c r="BY152" s="32" t="s">
        <v>157</v>
      </c>
      <c r="BZ152" s="32" t="s">
        <v>157</v>
      </c>
      <c r="CA152" s="33" t="s">
        <v>162</v>
      </c>
      <c r="CB152" s="33" t="s">
        <v>157</v>
      </c>
      <c r="CC152" s="117">
        <f>VLOOKUP(A152,'2018 Yes Tab'!A151:BK456,63,FALSE)</f>
        <v>0</v>
      </c>
      <c r="CD152" s="46"/>
      <c r="CE152" s="119"/>
      <c r="CF152" s="33" t="s">
        <v>157</v>
      </c>
      <c r="CG152" s="117">
        <f>VLOOKUP(A152,'2018 Yes Tab'!A151:BL456,64,FALSE)</f>
        <v>0</v>
      </c>
      <c r="CH152" s="46"/>
      <c r="CI152" s="119"/>
      <c r="CJ152" s="33" t="s">
        <v>157</v>
      </c>
      <c r="CK152" s="33" t="s">
        <v>157</v>
      </c>
      <c r="CL152" s="33" t="s">
        <v>157</v>
      </c>
      <c r="CM152" s="33" t="s">
        <v>157</v>
      </c>
      <c r="CN152" s="34" t="s">
        <v>162</v>
      </c>
      <c r="CO152" s="34" t="s">
        <v>157</v>
      </c>
      <c r="CP152" s="118">
        <f>VLOOKUP(A152,'2018 Yes Tab'!A151:BR456,70,FALSE)</f>
        <v>0</v>
      </c>
      <c r="CQ152" s="47"/>
      <c r="CR152" s="120"/>
      <c r="CS152" s="34" t="s">
        <v>162</v>
      </c>
      <c r="CT152" s="34" t="s">
        <v>157</v>
      </c>
      <c r="CU152" s="118">
        <f>VLOOKUP(A152,'2018 Yes Tab'!A151:BT456,72,FALSE)</f>
        <v>0</v>
      </c>
      <c r="CV152" s="47"/>
      <c r="CW152" s="120"/>
      <c r="CX152" s="35" t="s">
        <v>2755</v>
      </c>
      <c r="CY152" s="35" t="s">
        <v>2756</v>
      </c>
      <c r="CZ152" s="35" t="s">
        <v>2757</v>
      </c>
    </row>
    <row r="153" spans="1:104" ht="60" x14ac:dyDescent="0.25">
      <c r="A153" s="30" t="s">
        <v>5886</v>
      </c>
      <c r="B153" s="43">
        <f>VLOOKUP(A153,'2018 Yes Tab'!A$2:B$307,2,FALSE)</f>
        <v>3068</v>
      </c>
      <c r="C153" s="43"/>
      <c r="D153" s="30" t="s">
        <v>1954</v>
      </c>
      <c r="E153" s="30" t="s">
        <v>1955</v>
      </c>
      <c r="F153" s="51">
        <f>VLOOKUP(A153,Population!A311:C1254,2,FALSE)</f>
        <v>3068</v>
      </c>
      <c r="G153" s="30" t="s">
        <v>164</v>
      </c>
      <c r="H153" s="31" t="s">
        <v>1956</v>
      </c>
      <c r="I153" s="31" t="s">
        <v>164</v>
      </c>
      <c r="J153" s="31" t="s">
        <v>1957</v>
      </c>
      <c r="K153" s="110">
        <f>VLOOKUP(A153,'2018 Yes Tab'!A152:F457,6,FALSE)</f>
        <v>15.9</v>
      </c>
      <c r="L153" s="44">
        <f t="shared" si="33"/>
        <v>-4.2099999999999991</v>
      </c>
      <c r="M153" s="112">
        <f t="shared" si="34"/>
        <v>-0.20934858279462951</v>
      </c>
      <c r="N153" s="110" t="str">
        <f>VLOOKUP(A153,'2018 Yes Tab'!A152:G457,7,FALSE)</f>
        <v>Gallons</v>
      </c>
      <c r="O153" s="31" t="s">
        <v>233</v>
      </c>
      <c r="P153" s="31" t="s">
        <v>157</v>
      </c>
      <c r="Q153" s="31" t="s">
        <v>978</v>
      </c>
      <c r="R153" s="31" t="s">
        <v>157</v>
      </c>
      <c r="S153" s="31" t="s">
        <v>1958</v>
      </c>
      <c r="T153" s="31" t="s">
        <v>1959</v>
      </c>
      <c r="U153" s="31" t="s">
        <v>1960</v>
      </c>
      <c r="V153" s="31" t="s">
        <v>1961</v>
      </c>
      <c r="W153" s="31" t="s">
        <v>164</v>
      </c>
      <c r="X153" s="31" t="s">
        <v>1957</v>
      </c>
      <c r="Y153" s="110">
        <f>VLOOKUP(A153,'2018 Yes Tab'!A152:P457,16,FALSE)</f>
        <v>15.9</v>
      </c>
      <c r="Z153" s="44">
        <f t="shared" si="35"/>
        <v>-4.2099999999999991</v>
      </c>
      <c r="AA153" s="112">
        <f t="shared" si="38"/>
        <v>-0.20934858279462951</v>
      </c>
      <c r="AB153" s="31" t="s">
        <v>233</v>
      </c>
      <c r="AC153" s="31" t="s">
        <v>157</v>
      </c>
      <c r="AD153" s="31" t="s">
        <v>978</v>
      </c>
      <c r="AE153" s="31" t="s">
        <v>157</v>
      </c>
      <c r="AF153" s="31" t="s">
        <v>1962</v>
      </c>
      <c r="AG153" s="31" t="s">
        <v>1963</v>
      </c>
      <c r="AH153" s="31" t="s">
        <v>1964</v>
      </c>
      <c r="AI153" s="31" t="s">
        <v>157</v>
      </c>
      <c r="AJ153" s="31" t="s">
        <v>157</v>
      </c>
      <c r="AK153" s="31" t="s">
        <v>157</v>
      </c>
      <c r="AL153" s="31" t="s">
        <v>157</v>
      </c>
      <c r="AM153" s="31" t="s">
        <v>157</v>
      </c>
      <c r="AN153" s="31" t="s">
        <v>157</v>
      </c>
      <c r="AO153" s="32" t="s">
        <v>1965</v>
      </c>
      <c r="AP153" s="32" t="s">
        <v>1961</v>
      </c>
      <c r="AQ153" s="32" t="s">
        <v>1966</v>
      </c>
      <c r="AR153" s="32" t="s">
        <v>162</v>
      </c>
      <c r="AS153" s="32"/>
      <c r="AT153" s="114"/>
      <c r="AU153" s="45">
        <f t="shared" si="36"/>
        <v>0</v>
      </c>
      <c r="AV153" s="116"/>
      <c r="AW153" s="32" t="s">
        <v>157</v>
      </c>
      <c r="AX153" s="32" t="s">
        <v>157</v>
      </c>
      <c r="AY153" s="32" t="s">
        <v>157</v>
      </c>
      <c r="AZ153" s="32" t="s">
        <v>157</v>
      </c>
      <c r="BA153" s="32" t="s">
        <v>157</v>
      </c>
      <c r="BB153" s="32" t="s">
        <v>1967</v>
      </c>
      <c r="BC153" s="32" t="s">
        <v>157</v>
      </c>
      <c r="BD153" s="32" t="s">
        <v>247</v>
      </c>
      <c r="BE153" s="32" t="s">
        <v>157</v>
      </c>
      <c r="BF153" s="32" t="s">
        <v>1968</v>
      </c>
      <c r="BG153" s="32" t="s">
        <v>157</v>
      </c>
      <c r="BH153" s="32" t="s">
        <v>157</v>
      </c>
      <c r="BI153" s="32" t="s">
        <v>1969</v>
      </c>
      <c r="BJ153" s="32" t="s">
        <v>162</v>
      </c>
      <c r="BK153" s="32"/>
      <c r="BL153" s="114"/>
      <c r="BM153" s="45">
        <f t="shared" si="37"/>
        <v>0</v>
      </c>
      <c r="BN153" s="116"/>
      <c r="BO153" s="32" t="s">
        <v>157</v>
      </c>
      <c r="BP153" s="32" t="s">
        <v>157</v>
      </c>
      <c r="BQ153" s="32" t="s">
        <v>157</v>
      </c>
      <c r="BR153" s="32" t="s">
        <v>157</v>
      </c>
      <c r="BS153" s="32" t="s">
        <v>157</v>
      </c>
      <c r="BT153" s="32" t="s">
        <v>1967</v>
      </c>
      <c r="BU153" s="32" t="s">
        <v>157</v>
      </c>
      <c r="BV153" s="32" t="s">
        <v>247</v>
      </c>
      <c r="BW153" s="32" t="s">
        <v>157</v>
      </c>
      <c r="BX153" s="32" t="s">
        <v>1970</v>
      </c>
      <c r="BY153" s="32" t="s">
        <v>157</v>
      </c>
      <c r="BZ153" s="32" t="s">
        <v>157</v>
      </c>
      <c r="CA153" s="33" t="s">
        <v>162</v>
      </c>
      <c r="CB153" s="33" t="s">
        <v>157</v>
      </c>
      <c r="CC153" s="117">
        <f>VLOOKUP(A153,'2018 Yes Tab'!A152:BK457,63,FALSE)</f>
        <v>0</v>
      </c>
      <c r="CD153" s="46"/>
      <c r="CE153" s="119"/>
      <c r="CF153" s="33" t="s">
        <v>157</v>
      </c>
      <c r="CG153" s="117">
        <f>VLOOKUP(A153,'2018 Yes Tab'!A152:BL457,64,FALSE)</f>
        <v>0</v>
      </c>
      <c r="CH153" s="46"/>
      <c r="CI153" s="119"/>
      <c r="CJ153" s="33" t="s">
        <v>157</v>
      </c>
      <c r="CK153" s="33" t="s">
        <v>157</v>
      </c>
      <c r="CL153" s="33" t="s">
        <v>157</v>
      </c>
      <c r="CM153" s="33" t="s">
        <v>157</v>
      </c>
      <c r="CN153" s="34" t="s">
        <v>162</v>
      </c>
      <c r="CO153" s="34" t="s">
        <v>157</v>
      </c>
      <c r="CP153" s="118">
        <f>VLOOKUP(A153,'2018 Yes Tab'!A152:BR457,70,FALSE)</f>
        <v>0</v>
      </c>
      <c r="CQ153" s="47"/>
      <c r="CR153" s="120"/>
      <c r="CS153" s="34" t="s">
        <v>164</v>
      </c>
      <c r="CT153" s="34" t="s">
        <v>1971</v>
      </c>
      <c r="CU153" s="118">
        <f>VLOOKUP(A153,'2018 Yes Tab'!A152:BT457,72,FALSE)</f>
        <v>15.54</v>
      </c>
      <c r="CV153" s="47">
        <f t="shared" si="43"/>
        <v>-2.2699999999999996</v>
      </c>
      <c r="CW153" s="120">
        <f t="shared" si="44"/>
        <v>-0.12745648512071869</v>
      </c>
      <c r="CX153" s="35" t="s">
        <v>1972</v>
      </c>
      <c r="CY153" s="35" t="s">
        <v>1973</v>
      </c>
      <c r="CZ153" s="35" t="s">
        <v>157</v>
      </c>
    </row>
    <row r="154" spans="1:104" ht="45" x14ac:dyDescent="0.25">
      <c r="A154" s="30" t="s">
        <v>4555</v>
      </c>
      <c r="B154" s="43">
        <f>VLOOKUP(A154,'2018 Yes Tab'!A$2:B$307,2,FALSE)</f>
        <v>850</v>
      </c>
      <c r="C154" s="43"/>
      <c r="D154" s="30" t="s">
        <v>4556</v>
      </c>
      <c r="E154" s="30" t="s">
        <v>4557</v>
      </c>
      <c r="F154" s="51">
        <f>VLOOKUP(A154,Population!A312:C1255,2,FALSE)</f>
        <v>850</v>
      </c>
      <c r="G154" s="30" t="s">
        <v>164</v>
      </c>
      <c r="H154" s="31" t="s">
        <v>716</v>
      </c>
      <c r="I154" s="31" t="s">
        <v>164</v>
      </c>
      <c r="J154" s="31" t="s">
        <v>4558</v>
      </c>
      <c r="K154" s="110">
        <f>VLOOKUP(A154,'2018 Yes Tab'!A153:F458,6,FALSE)</f>
        <v>10</v>
      </c>
      <c r="L154" s="44">
        <f t="shared" si="33"/>
        <v>0</v>
      </c>
      <c r="M154" s="112">
        <f t="shared" si="34"/>
        <v>0</v>
      </c>
      <c r="N154" s="110" t="str">
        <f>VLOOKUP(A154,'2018 Yes Tab'!A153:G458,7,FALSE)</f>
        <v>Gallons</v>
      </c>
      <c r="O154" s="31" t="s">
        <v>233</v>
      </c>
      <c r="P154" s="31" t="s">
        <v>157</v>
      </c>
      <c r="Q154" s="31" t="s">
        <v>273</v>
      </c>
      <c r="R154" s="31" t="s">
        <v>4559</v>
      </c>
      <c r="S154" s="31" t="s">
        <v>4560</v>
      </c>
      <c r="T154" s="31" t="s">
        <v>4561</v>
      </c>
      <c r="U154" s="31" t="s">
        <v>157</v>
      </c>
      <c r="V154" s="31" t="s">
        <v>1102</v>
      </c>
      <c r="W154" s="31" t="s">
        <v>164</v>
      </c>
      <c r="X154" s="31" t="s">
        <v>470</v>
      </c>
      <c r="Y154" s="110">
        <f>VLOOKUP(A154,'2018 Yes Tab'!A153:P458,16,FALSE)</f>
        <v>10</v>
      </c>
      <c r="Z154" s="44">
        <f t="shared" si="35"/>
        <v>0</v>
      </c>
      <c r="AA154" s="112">
        <f t="shared" si="38"/>
        <v>0</v>
      </c>
      <c r="AB154" s="31" t="s">
        <v>233</v>
      </c>
      <c r="AC154" s="31" t="s">
        <v>157</v>
      </c>
      <c r="AD154" s="31" t="s">
        <v>273</v>
      </c>
      <c r="AE154" s="31" t="s">
        <v>4562</v>
      </c>
      <c r="AF154" s="31" t="s">
        <v>4563</v>
      </c>
      <c r="AG154" s="31" t="s">
        <v>4564</v>
      </c>
      <c r="AH154" s="31" t="s">
        <v>157</v>
      </c>
      <c r="AI154" s="31" t="s">
        <v>259</v>
      </c>
      <c r="AJ154" s="31" t="s">
        <v>157</v>
      </c>
      <c r="AK154" s="31" t="s">
        <v>157</v>
      </c>
      <c r="AL154" s="31" t="s">
        <v>157</v>
      </c>
      <c r="AM154" s="31" t="s">
        <v>157</v>
      </c>
      <c r="AN154" s="31" t="s">
        <v>157</v>
      </c>
      <c r="AO154" s="32" t="s">
        <v>716</v>
      </c>
      <c r="AP154" s="32" t="s">
        <v>1102</v>
      </c>
      <c r="AQ154" s="32" t="s">
        <v>1739</v>
      </c>
      <c r="AR154" s="32" t="s">
        <v>164</v>
      </c>
      <c r="AS154" s="32" t="s">
        <v>982</v>
      </c>
      <c r="AT154" s="114">
        <f>VLOOKUP(A154,'2018 Yes Tab'!A153:AH458,34,FALSE)</f>
        <v>20</v>
      </c>
      <c r="AU154" s="45">
        <f t="shared" si="36"/>
        <v>-7</v>
      </c>
      <c r="AV154" s="116">
        <f t="shared" si="39"/>
        <v>-0.25925925925925924</v>
      </c>
      <c r="AW154" s="32" t="s">
        <v>273</v>
      </c>
      <c r="AX154" s="32" t="s">
        <v>233</v>
      </c>
      <c r="AY154" s="32" t="s">
        <v>157</v>
      </c>
      <c r="AZ154" s="32" t="s">
        <v>1844</v>
      </c>
      <c r="BA154" s="32" t="s">
        <v>157</v>
      </c>
      <c r="BB154" s="32" t="s">
        <v>1844</v>
      </c>
      <c r="BC154" s="32" t="s">
        <v>157</v>
      </c>
      <c r="BD154" s="32" t="s">
        <v>247</v>
      </c>
      <c r="BE154" s="32" t="s">
        <v>157</v>
      </c>
      <c r="BF154" s="32" t="s">
        <v>4565</v>
      </c>
      <c r="BG154" s="32" t="s">
        <v>157</v>
      </c>
      <c r="BH154" s="32" t="s">
        <v>157</v>
      </c>
      <c r="BI154" s="32" t="s">
        <v>1102</v>
      </c>
      <c r="BJ154" s="32" t="s">
        <v>164</v>
      </c>
      <c r="BK154" s="32" t="s">
        <v>489</v>
      </c>
      <c r="BL154" s="114">
        <f>VLOOKUP(A154,'2018 Yes Tab'!A153:AW458,49,FALSE)</f>
        <v>20</v>
      </c>
      <c r="BM154" s="45">
        <f t="shared" si="37"/>
        <v>-7</v>
      </c>
      <c r="BN154" s="116">
        <f t="shared" si="40"/>
        <v>-0.25925925925925924</v>
      </c>
      <c r="BO154" s="32" t="s">
        <v>273</v>
      </c>
      <c r="BP154" s="32" t="s">
        <v>233</v>
      </c>
      <c r="BQ154" s="32" t="s">
        <v>157</v>
      </c>
      <c r="BR154" s="32" t="s">
        <v>1844</v>
      </c>
      <c r="BS154" s="32" t="s">
        <v>157</v>
      </c>
      <c r="BT154" s="32" t="s">
        <v>1844</v>
      </c>
      <c r="BU154" s="32" t="s">
        <v>157</v>
      </c>
      <c r="BV154" s="32" t="s">
        <v>247</v>
      </c>
      <c r="BW154" s="32" t="s">
        <v>157</v>
      </c>
      <c r="BX154" s="32" t="s">
        <v>4565</v>
      </c>
      <c r="BY154" s="32" t="s">
        <v>157</v>
      </c>
      <c r="BZ154" s="32" t="s">
        <v>157</v>
      </c>
      <c r="CA154" s="33" t="s">
        <v>162</v>
      </c>
      <c r="CB154" s="33" t="s">
        <v>157</v>
      </c>
      <c r="CC154" s="117">
        <f>VLOOKUP(A154,'2018 Yes Tab'!A153:BK458,63,FALSE)</f>
        <v>0</v>
      </c>
      <c r="CD154" s="46"/>
      <c r="CE154" s="119"/>
      <c r="CF154" s="33" t="s">
        <v>157</v>
      </c>
      <c r="CG154" s="117">
        <f>VLOOKUP(A154,'2018 Yes Tab'!A153:BL458,64,FALSE)</f>
        <v>0</v>
      </c>
      <c r="CH154" s="46"/>
      <c r="CI154" s="119"/>
      <c r="CJ154" s="33" t="s">
        <v>157</v>
      </c>
      <c r="CK154" s="33" t="s">
        <v>157</v>
      </c>
      <c r="CL154" s="33" t="s">
        <v>157</v>
      </c>
      <c r="CM154" s="33" t="s">
        <v>157</v>
      </c>
      <c r="CN154" s="34" t="s">
        <v>162</v>
      </c>
      <c r="CO154" s="34" t="s">
        <v>157</v>
      </c>
      <c r="CP154" s="118">
        <f>VLOOKUP(A154,'2018 Yes Tab'!A153:BR458,70,FALSE)</f>
        <v>0</v>
      </c>
      <c r="CQ154" s="47"/>
      <c r="CR154" s="120"/>
      <c r="CS154" s="34" t="s">
        <v>164</v>
      </c>
      <c r="CT154" s="34"/>
      <c r="CU154" s="118"/>
      <c r="CV154" s="47"/>
      <c r="CW154" s="120"/>
      <c r="CX154" s="35" t="s">
        <v>4567</v>
      </c>
      <c r="CY154" s="35" t="s">
        <v>4568</v>
      </c>
      <c r="CZ154" s="35" t="s">
        <v>162</v>
      </c>
    </row>
    <row r="155" spans="1:104" ht="45" x14ac:dyDescent="0.25">
      <c r="A155" s="30" t="s">
        <v>5944</v>
      </c>
      <c r="B155" s="43">
        <f>VLOOKUP(A155,'2018 Yes Tab'!A$2:B$307,2,FALSE)</f>
        <v>116</v>
      </c>
      <c r="C155" s="43"/>
      <c r="D155" s="30" t="s">
        <v>5798</v>
      </c>
      <c r="E155" s="30" t="s">
        <v>5799</v>
      </c>
      <c r="F155" s="51">
        <f>VLOOKUP(A155,Population!A313:C1256,2,FALSE)</f>
        <v>116</v>
      </c>
      <c r="G155" s="30" t="s">
        <v>164</v>
      </c>
      <c r="H155" s="31" t="s">
        <v>5800</v>
      </c>
      <c r="I155" s="31" t="s">
        <v>164</v>
      </c>
      <c r="J155" s="31"/>
      <c r="K155" s="110"/>
      <c r="L155" s="44"/>
      <c r="M155" s="112"/>
      <c r="N155" s="110" t="str">
        <f>VLOOKUP(A155,'2018 Yes Tab'!A154:G459,7,FALSE)</f>
        <v>Gallons</v>
      </c>
      <c r="O155" s="31" t="s">
        <v>233</v>
      </c>
      <c r="P155" s="31" t="s">
        <v>157</v>
      </c>
      <c r="Q155" s="31" t="s">
        <v>503</v>
      </c>
      <c r="R155" s="31" t="s">
        <v>5802</v>
      </c>
      <c r="S155" s="31" t="s">
        <v>5803</v>
      </c>
      <c r="T155" s="31" t="s">
        <v>5804</v>
      </c>
      <c r="U155" s="31" t="s">
        <v>157</v>
      </c>
      <c r="V155" s="31" t="s">
        <v>217</v>
      </c>
      <c r="W155" s="31" t="s">
        <v>162</v>
      </c>
      <c r="X155" s="31"/>
      <c r="Y155" s="110"/>
      <c r="Z155" s="44"/>
      <c r="AA155" s="112"/>
      <c r="AB155" s="31" t="s">
        <v>157</v>
      </c>
      <c r="AC155" s="31" t="s">
        <v>157</v>
      </c>
      <c r="AD155" s="31" t="s">
        <v>157</v>
      </c>
      <c r="AE155" s="31" t="s">
        <v>157</v>
      </c>
      <c r="AF155" s="31" t="s">
        <v>157</v>
      </c>
      <c r="AG155" s="31" t="s">
        <v>157</v>
      </c>
      <c r="AH155" s="31" t="s">
        <v>157</v>
      </c>
      <c r="AI155" s="31" t="s">
        <v>373</v>
      </c>
      <c r="AJ155" s="31" t="s">
        <v>157</v>
      </c>
      <c r="AK155" s="31" t="s">
        <v>157</v>
      </c>
      <c r="AL155" s="31" t="s">
        <v>157</v>
      </c>
      <c r="AM155" s="31" t="s">
        <v>157</v>
      </c>
      <c r="AN155" s="31" t="s">
        <v>157</v>
      </c>
      <c r="AO155" s="32" t="s">
        <v>157</v>
      </c>
      <c r="AP155" s="32" t="s">
        <v>157</v>
      </c>
      <c r="AQ155" s="32" t="s">
        <v>157</v>
      </c>
      <c r="AR155" s="32" t="s">
        <v>162</v>
      </c>
      <c r="AS155" s="32"/>
      <c r="AT155" s="114"/>
      <c r="AU155" s="45">
        <f t="shared" si="36"/>
        <v>0</v>
      </c>
      <c r="AV155" s="116"/>
      <c r="AW155" s="32" t="s">
        <v>157</v>
      </c>
      <c r="AX155" s="32" t="s">
        <v>157</v>
      </c>
      <c r="AY155" s="32" t="s">
        <v>157</v>
      </c>
      <c r="AZ155" s="32" t="s">
        <v>157</v>
      </c>
      <c r="BA155" s="32" t="s">
        <v>157</v>
      </c>
      <c r="BB155" s="32" t="s">
        <v>157</v>
      </c>
      <c r="BC155" s="32" t="s">
        <v>157</v>
      </c>
      <c r="BD155" s="32" t="s">
        <v>157</v>
      </c>
      <c r="BE155" s="32" t="s">
        <v>157</v>
      </c>
      <c r="BF155" s="32" t="s">
        <v>157</v>
      </c>
      <c r="BG155" s="32" t="s">
        <v>157</v>
      </c>
      <c r="BH155" s="32" t="s">
        <v>157</v>
      </c>
      <c r="BI155" s="32" t="s">
        <v>157</v>
      </c>
      <c r="BJ155" s="32" t="s">
        <v>162</v>
      </c>
      <c r="BK155" s="32"/>
      <c r="BL155" s="114"/>
      <c r="BM155" s="45">
        <f t="shared" si="37"/>
        <v>0</v>
      </c>
      <c r="BN155" s="116"/>
      <c r="BO155" s="32" t="s">
        <v>157</v>
      </c>
      <c r="BP155" s="32" t="s">
        <v>157</v>
      </c>
      <c r="BQ155" s="32" t="s">
        <v>157</v>
      </c>
      <c r="BR155" s="32" t="s">
        <v>157</v>
      </c>
      <c r="BS155" s="32" t="s">
        <v>157</v>
      </c>
      <c r="BT155" s="32" t="s">
        <v>157</v>
      </c>
      <c r="BU155" s="32" t="s">
        <v>157</v>
      </c>
      <c r="BV155" s="32" t="s">
        <v>157</v>
      </c>
      <c r="BW155" s="32" t="s">
        <v>157</v>
      </c>
      <c r="BX155" s="32" t="s">
        <v>157</v>
      </c>
      <c r="BY155" s="32" t="s">
        <v>157</v>
      </c>
      <c r="BZ155" s="32" t="s">
        <v>157</v>
      </c>
      <c r="CA155" s="33" t="s">
        <v>162</v>
      </c>
      <c r="CB155" s="33" t="s">
        <v>157</v>
      </c>
      <c r="CC155" s="117">
        <f>VLOOKUP(A155,'2018 Yes Tab'!A154:BK459,63,FALSE)</f>
        <v>0</v>
      </c>
      <c r="CD155" s="46"/>
      <c r="CE155" s="119"/>
      <c r="CF155" s="33" t="s">
        <v>157</v>
      </c>
      <c r="CG155" s="117">
        <f>VLOOKUP(A155,'2018 Yes Tab'!A154:BL459,64,FALSE)</f>
        <v>0</v>
      </c>
      <c r="CH155" s="46"/>
      <c r="CI155" s="119"/>
      <c r="CJ155" s="33" t="s">
        <v>157</v>
      </c>
      <c r="CK155" s="33" t="s">
        <v>157</v>
      </c>
      <c r="CL155" s="33" t="s">
        <v>157</v>
      </c>
      <c r="CM155" s="33" t="s">
        <v>157</v>
      </c>
      <c r="CN155" s="34" t="s">
        <v>157</v>
      </c>
      <c r="CO155" s="34" t="s">
        <v>157</v>
      </c>
      <c r="CP155" s="118">
        <f>VLOOKUP(A155,'2018 Yes Tab'!A154:BR459,70,FALSE)</f>
        <v>0</v>
      </c>
      <c r="CQ155" s="47"/>
      <c r="CR155" s="120"/>
      <c r="CS155" s="34" t="s">
        <v>157</v>
      </c>
      <c r="CT155" s="34" t="s">
        <v>157</v>
      </c>
      <c r="CU155" s="118">
        <f>VLOOKUP(A155,'2018 Yes Tab'!A154:BT459,72,FALSE)</f>
        <v>0</v>
      </c>
      <c r="CV155" s="47"/>
      <c r="CW155" s="120"/>
      <c r="CX155" s="35" t="s">
        <v>5805</v>
      </c>
      <c r="CY155" s="35" t="s">
        <v>580</v>
      </c>
      <c r="CZ155" s="35" t="s">
        <v>5806</v>
      </c>
    </row>
    <row r="156" spans="1:104" ht="60" x14ac:dyDescent="0.25">
      <c r="A156" s="30" t="s">
        <v>5808</v>
      </c>
      <c r="B156" s="43">
        <f>VLOOKUP(A156,'2018 Yes Tab'!A$2:B$307,2,FALSE)</f>
        <v>401</v>
      </c>
      <c r="C156" s="43"/>
      <c r="D156" s="30" t="s">
        <v>5809</v>
      </c>
      <c r="E156" s="30" t="s">
        <v>5810</v>
      </c>
      <c r="F156" s="51">
        <f>VLOOKUP(A156,Population!A315:C1258,2,FALSE)</f>
        <v>401</v>
      </c>
      <c r="G156" s="30" t="s">
        <v>164</v>
      </c>
      <c r="H156" s="31" t="s">
        <v>3394</v>
      </c>
      <c r="I156" s="31" t="s">
        <v>164</v>
      </c>
      <c r="J156" s="31" t="s">
        <v>5811</v>
      </c>
      <c r="K156" s="110">
        <f>VLOOKUP(A156,'2018 Yes Tab'!A155:F460,6,FALSE)</f>
        <v>11.07</v>
      </c>
      <c r="L156" s="44">
        <f t="shared" si="33"/>
        <v>-7.52</v>
      </c>
      <c r="M156" s="112">
        <f t="shared" si="34"/>
        <v>-0.40451855836471218</v>
      </c>
      <c r="N156" s="110" t="str">
        <f>VLOOKUP(A156,'2018 Yes Tab'!A155:G460,7,FALSE)</f>
        <v>Gallons</v>
      </c>
      <c r="O156" s="31" t="s">
        <v>233</v>
      </c>
      <c r="P156" s="31" t="s">
        <v>157</v>
      </c>
      <c r="Q156" s="31" t="s">
        <v>340</v>
      </c>
      <c r="R156" s="31" t="s">
        <v>5812</v>
      </c>
      <c r="S156" s="31" t="s">
        <v>5813</v>
      </c>
      <c r="T156" s="31" t="s">
        <v>5814</v>
      </c>
      <c r="U156" s="31" t="s">
        <v>157</v>
      </c>
      <c r="V156" s="31" t="s">
        <v>959</v>
      </c>
      <c r="W156" s="31" t="s">
        <v>164</v>
      </c>
      <c r="X156" s="31" t="s">
        <v>5815</v>
      </c>
      <c r="Y156" s="110">
        <f>VLOOKUP(A156,'2018 Yes Tab'!A155:P460,16,FALSE)</f>
        <v>11.07</v>
      </c>
      <c r="Z156" s="44">
        <f t="shared" si="35"/>
        <v>-7.52</v>
      </c>
      <c r="AA156" s="112">
        <f t="shared" si="38"/>
        <v>-0.40451855836471218</v>
      </c>
      <c r="AB156" s="31" t="s">
        <v>233</v>
      </c>
      <c r="AC156" s="31" t="s">
        <v>157</v>
      </c>
      <c r="AD156" s="31" t="s">
        <v>340</v>
      </c>
      <c r="AE156" s="31" t="s">
        <v>5812</v>
      </c>
      <c r="AF156" s="31" t="s">
        <v>5816</v>
      </c>
      <c r="AG156" s="31" t="s">
        <v>5817</v>
      </c>
      <c r="AH156" s="31" t="s">
        <v>157</v>
      </c>
      <c r="AI156" s="31" t="s">
        <v>5818</v>
      </c>
      <c r="AJ156" s="31" t="s">
        <v>157</v>
      </c>
      <c r="AK156" s="31" t="s">
        <v>157</v>
      </c>
      <c r="AL156" s="31" t="s">
        <v>5819</v>
      </c>
      <c r="AM156" s="31" t="s">
        <v>5820</v>
      </c>
      <c r="AN156" s="31" t="s">
        <v>157</v>
      </c>
      <c r="AO156" s="32" t="s">
        <v>3394</v>
      </c>
      <c r="AP156" s="32" t="s">
        <v>959</v>
      </c>
      <c r="AQ156" s="32" t="s">
        <v>5821</v>
      </c>
      <c r="AR156" s="32" t="s">
        <v>162</v>
      </c>
      <c r="AS156" s="32"/>
      <c r="AT156" s="114"/>
      <c r="AU156" s="45">
        <f t="shared" si="36"/>
        <v>0</v>
      </c>
      <c r="AV156" s="116"/>
      <c r="AW156" s="32" t="s">
        <v>157</v>
      </c>
      <c r="AX156" s="32" t="s">
        <v>157</v>
      </c>
      <c r="AY156" s="32" t="s">
        <v>157</v>
      </c>
      <c r="AZ156" s="32" t="s">
        <v>157</v>
      </c>
      <c r="BA156" s="32" t="s">
        <v>5821</v>
      </c>
      <c r="BB156" s="32" t="s">
        <v>5821</v>
      </c>
      <c r="BC156" s="32" t="s">
        <v>157</v>
      </c>
      <c r="BD156" s="32" t="s">
        <v>259</v>
      </c>
      <c r="BE156" s="32" t="s">
        <v>157</v>
      </c>
      <c r="BF156" s="32" t="s">
        <v>157</v>
      </c>
      <c r="BG156" s="32" t="s">
        <v>157</v>
      </c>
      <c r="BH156" s="32" t="s">
        <v>157</v>
      </c>
      <c r="BI156" s="32" t="s">
        <v>5822</v>
      </c>
      <c r="BJ156" s="32" t="s">
        <v>162</v>
      </c>
      <c r="BK156" s="32"/>
      <c r="BL156" s="114"/>
      <c r="BM156" s="45">
        <f t="shared" si="37"/>
        <v>0</v>
      </c>
      <c r="BN156" s="116"/>
      <c r="BO156" s="32" t="s">
        <v>157</v>
      </c>
      <c r="BP156" s="32" t="s">
        <v>157</v>
      </c>
      <c r="BQ156" s="32" t="s">
        <v>157</v>
      </c>
      <c r="BR156" s="32" t="s">
        <v>157</v>
      </c>
      <c r="BS156" s="32" t="s">
        <v>5822</v>
      </c>
      <c r="BT156" s="32" t="s">
        <v>5822</v>
      </c>
      <c r="BU156" s="32" t="s">
        <v>157</v>
      </c>
      <c r="BV156" s="32" t="s">
        <v>259</v>
      </c>
      <c r="BW156" s="32" t="s">
        <v>157</v>
      </c>
      <c r="BX156" s="32" t="s">
        <v>157</v>
      </c>
      <c r="BY156" s="32" t="s">
        <v>157</v>
      </c>
      <c r="BZ156" s="32" t="s">
        <v>157</v>
      </c>
      <c r="CA156" s="33" t="s">
        <v>162</v>
      </c>
      <c r="CB156" s="33" t="s">
        <v>157</v>
      </c>
      <c r="CC156" s="117">
        <f>VLOOKUP(A156,'2018 Yes Tab'!A155:BK460,63,FALSE)</f>
        <v>0</v>
      </c>
      <c r="CD156" s="46"/>
      <c r="CE156" s="119"/>
      <c r="CF156" s="33" t="s">
        <v>157</v>
      </c>
      <c r="CG156" s="117">
        <f>VLOOKUP(A156,'2018 Yes Tab'!A155:BL460,64,FALSE)</f>
        <v>0</v>
      </c>
      <c r="CH156" s="46"/>
      <c r="CI156" s="119"/>
      <c r="CJ156" s="33" t="s">
        <v>157</v>
      </c>
      <c r="CK156" s="33" t="s">
        <v>157</v>
      </c>
      <c r="CL156" s="33" t="s">
        <v>157</v>
      </c>
      <c r="CM156" s="33" t="s">
        <v>157</v>
      </c>
      <c r="CN156" s="34" t="s">
        <v>162</v>
      </c>
      <c r="CO156" s="34" t="s">
        <v>157</v>
      </c>
      <c r="CP156" s="118">
        <f>VLOOKUP(A156,'2018 Yes Tab'!A155:BR460,70,FALSE)</f>
        <v>0</v>
      </c>
      <c r="CQ156" s="47"/>
      <c r="CR156" s="120"/>
      <c r="CS156" s="34" t="s">
        <v>164</v>
      </c>
      <c r="CT156" s="34"/>
      <c r="CU156" s="118"/>
      <c r="CV156" s="47"/>
      <c r="CW156" s="120"/>
      <c r="CX156" s="35" t="s">
        <v>5824</v>
      </c>
      <c r="CY156" s="35" t="s">
        <v>381</v>
      </c>
      <c r="CZ156" s="35" t="s">
        <v>157</v>
      </c>
    </row>
    <row r="157" spans="1:104" ht="45" x14ac:dyDescent="0.25">
      <c r="A157" s="30" t="s">
        <v>2194</v>
      </c>
      <c r="B157" s="43">
        <f>VLOOKUP(A157,'2018 Yes Tab'!A$2:B$307,2,FALSE)</f>
        <v>515</v>
      </c>
      <c r="C157" s="43"/>
      <c r="D157" s="30" t="s">
        <v>2195</v>
      </c>
      <c r="E157" s="30" t="s">
        <v>2196</v>
      </c>
      <c r="F157" s="51">
        <f>VLOOKUP(A157,Population!A316:C1259,2,FALSE)</f>
        <v>515</v>
      </c>
      <c r="G157" s="30" t="s">
        <v>164</v>
      </c>
      <c r="H157" s="31" t="s">
        <v>2197</v>
      </c>
      <c r="I157" s="31" t="s">
        <v>164</v>
      </c>
      <c r="J157" s="31" t="s">
        <v>1469</v>
      </c>
      <c r="K157" s="110">
        <f>VLOOKUP(A157,'2018 Yes Tab'!A156:F461,6,FALSE)</f>
        <v>31</v>
      </c>
      <c r="L157" s="44">
        <f t="shared" si="33"/>
        <v>-0.5</v>
      </c>
      <c r="M157" s="112">
        <f t="shared" si="34"/>
        <v>-1.5873015873015872E-2</v>
      </c>
      <c r="N157" s="110" t="str">
        <f>VLOOKUP(A157,'2018 Yes Tab'!A156:G461,7,FALSE)</f>
        <v>Gallons</v>
      </c>
      <c r="O157" s="31" t="s">
        <v>233</v>
      </c>
      <c r="P157" s="31" t="s">
        <v>157</v>
      </c>
      <c r="Q157" s="31" t="s">
        <v>273</v>
      </c>
      <c r="R157" s="31" t="s">
        <v>659</v>
      </c>
      <c r="S157" s="31" t="s">
        <v>2198</v>
      </c>
      <c r="T157" s="31" t="s">
        <v>283</v>
      </c>
      <c r="U157" s="31" t="s">
        <v>157</v>
      </c>
      <c r="V157" s="31" t="s">
        <v>1739</v>
      </c>
      <c r="W157" s="31" t="s">
        <v>164</v>
      </c>
      <c r="X157" s="31" t="s">
        <v>1469</v>
      </c>
      <c r="Y157" s="110">
        <f>VLOOKUP(A157,'2018 Yes Tab'!A156:P461,16,FALSE)</f>
        <v>31.5</v>
      </c>
      <c r="Z157" s="44">
        <f t="shared" si="35"/>
        <v>0</v>
      </c>
      <c r="AA157" s="112">
        <f t="shared" si="38"/>
        <v>0</v>
      </c>
      <c r="AB157" s="31" t="s">
        <v>233</v>
      </c>
      <c r="AC157" s="31" t="s">
        <v>157</v>
      </c>
      <c r="AD157" s="31" t="s">
        <v>273</v>
      </c>
      <c r="AE157" s="31" t="s">
        <v>2199</v>
      </c>
      <c r="AF157" s="31" t="s">
        <v>2200</v>
      </c>
      <c r="AG157" s="31" t="s">
        <v>372</v>
      </c>
      <c r="AH157" s="31" t="s">
        <v>157</v>
      </c>
      <c r="AI157" s="31" t="s">
        <v>241</v>
      </c>
      <c r="AJ157" s="31" t="s">
        <v>157</v>
      </c>
      <c r="AK157" s="31" t="s">
        <v>2201</v>
      </c>
      <c r="AL157" s="31" t="s">
        <v>157</v>
      </c>
      <c r="AM157" s="31" t="s">
        <v>157</v>
      </c>
      <c r="AN157" s="31" t="s">
        <v>157</v>
      </c>
      <c r="AO157" s="32" t="s">
        <v>2197</v>
      </c>
      <c r="AP157" s="32" t="s">
        <v>1739</v>
      </c>
      <c r="AQ157" s="32" t="s">
        <v>275</v>
      </c>
      <c r="AR157" s="32" t="s">
        <v>164</v>
      </c>
      <c r="AS157" s="32" t="s">
        <v>789</v>
      </c>
      <c r="AT157" s="114">
        <f>VLOOKUP(A157,'2018 Yes Tab'!A156:AH461,34,FALSE)</f>
        <v>70</v>
      </c>
      <c r="AU157" s="45">
        <f t="shared" si="36"/>
        <v>-5</v>
      </c>
      <c r="AV157" s="116">
        <f t="shared" si="39"/>
        <v>-6.6666666666666666E-2</v>
      </c>
      <c r="AW157" s="32" t="s">
        <v>273</v>
      </c>
      <c r="AX157" s="32" t="s">
        <v>233</v>
      </c>
      <c r="AY157" s="32" t="s">
        <v>157</v>
      </c>
      <c r="AZ157" s="32" t="s">
        <v>169</v>
      </c>
      <c r="BA157" s="32" t="s">
        <v>157</v>
      </c>
      <c r="BB157" s="32" t="s">
        <v>169</v>
      </c>
      <c r="BC157" s="32" t="s">
        <v>157</v>
      </c>
      <c r="BD157" s="32" t="s">
        <v>247</v>
      </c>
      <c r="BE157" s="32" t="s">
        <v>157</v>
      </c>
      <c r="BF157" s="32" t="s">
        <v>2202</v>
      </c>
      <c r="BG157" s="32" t="s">
        <v>157</v>
      </c>
      <c r="BH157" s="32" t="s">
        <v>157</v>
      </c>
      <c r="BI157" s="32" t="s">
        <v>2203</v>
      </c>
      <c r="BJ157" s="32" t="s">
        <v>164</v>
      </c>
      <c r="BK157" s="32" t="s">
        <v>789</v>
      </c>
      <c r="BL157" s="114">
        <f>VLOOKUP(A157,'2018 Yes Tab'!A156:AW461,49,FALSE)</f>
        <v>70</v>
      </c>
      <c r="BM157" s="45">
        <f t="shared" si="37"/>
        <v>-5</v>
      </c>
      <c r="BN157" s="116">
        <f t="shared" si="40"/>
        <v>-6.6666666666666666E-2</v>
      </c>
      <c r="BO157" s="32" t="s">
        <v>273</v>
      </c>
      <c r="BP157" s="32" t="s">
        <v>233</v>
      </c>
      <c r="BQ157" s="32" t="s">
        <v>157</v>
      </c>
      <c r="BR157" s="32" t="s">
        <v>169</v>
      </c>
      <c r="BS157" s="32" t="s">
        <v>157</v>
      </c>
      <c r="BT157" s="32" t="s">
        <v>169</v>
      </c>
      <c r="BU157" s="32" t="s">
        <v>157</v>
      </c>
      <c r="BV157" s="32" t="s">
        <v>247</v>
      </c>
      <c r="BW157" s="32" t="s">
        <v>157</v>
      </c>
      <c r="BX157" s="32" t="s">
        <v>2204</v>
      </c>
      <c r="BY157" s="32" t="s">
        <v>157</v>
      </c>
      <c r="BZ157" s="32" t="s">
        <v>157</v>
      </c>
      <c r="CA157" s="33" t="s">
        <v>164</v>
      </c>
      <c r="CB157" s="33" t="s">
        <v>176</v>
      </c>
      <c r="CC157" s="117">
        <f>VLOOKUP(A157,'2018 Yes Tab'!A156:BK461,63,FALSE)</f>
        <v>1</v>
      </c>
      <c r="CD157" s="46"/>
      <c r="CE157" s="119"/>
      <c r="CF157" s="33" t="s">
        <v>176</v>
      </c>
      <c r="CG157" s="117">
        <f>VLOOKUP(A157,'2018 Yes Tab'!A156:BL461,64,FALSE)</f>
        <v>1</v>
      </c>
      <c r="CH157" s="46">
        <f t="shared" si="47"/>
        <v>0</v>
      </c>
      <c r="CI157" s="119">
        <f t="shared" si="48"/>
        <v>0</v>
      </c>
      <c r="CJ157" s="33" t="s">
        <v>167</v>
      </c>
      <c r="CK157" s="33" t="s">
        <v>157</v>
      </c>
      <c r="CL157" s="33" t="s">
        <v>2205</v>
      </c>
      <c r="CM157" s="33" t="s">
        <v>2206</v>
      </c>
      <c r="CN157" s="34" t="s">
        <v>162</v>
      </c>
      <c r="CO157" s="34" t="s">
        <v>157</v>
      </c>
      <c r="CP157" s="118">
        <f>VLOOKUP(A157,'2018 Yes Tab'!A156:BR461,70,FALSE)</f>
        <v>0</v>
      </c>
      <c r="CQ157" s="47"/>
      <c r="CR157" s="120"/>
      <c r="CS157" s="34" t="s">
        <v>162</v>
      </c>
      <c r="CT157" s="34" t="s">
        <v>157</v>
      </c>
      <c r="CU157" s="118">
        <f>VLOOKUP(A157,'2018 Yes Tab'!A156:BT461,72,FALSE)</f>
        <v>0</v>
      </c>
      <c r="CV157" s="47"/>
      <c r="CW157" s="120"/>
      <c r="CX157" s="35" t="s">
        <v>2207</v>
      </c>
      <c r="CY157" s="35" t="s">
        <v>580</v>
      </c>
      <c r="CZ157" s="35" t="s">
        <v>580</v>
      </c>
    </row>
    <row r="158" spans="1:104" ht="45" x14ac:dyDescent="0.25">
      <c r="A158" s="30" t="s">
        <v>5921</v>
      </c>
      <c r="B158" s="43">
        <f>VLOOKUP(A158,'2018 Yes Tab'!A$2:B$307,2,FALSE)</f>
        <v>554</v>
      </c>
      <c r="C158" s="43"/>
      <c r="D158" s="30" t="s">
        <v>4289</v>
      </c>
      <c r="E158" s="30" t="s">
        <v>4290</v>
      </c>
      <c r="F158" s="51">
        <f>VLOOKUP(A158,Population!A317:C1260,2,FALSE)</f>
        <v>554</v>
      </c>
      <c r="G158" s="30" t="s">
        <v>164</v>
      </c>
      <c r="H158" s="31" t="s">
        <v>4291</v>
      </c>
      <c r="I158" s="31" t="s">
        <v>164</v>
      </c>
      <c r="J158" s="31" t="s">
        <v>4292</v>
      </c>
      <c r="K158" s="110">
        <f>VLOOKUP(A158,'2018 Yes Tab'!A157:F462,6,FALSE)</f>
        <v>11.09</v>
      </c>
      <c r="L158" s="44">
        <f t="shared" si="33"/>
        <v>0</v>
      </c>
      <c r="M158" s="112">
        <f t="shared" si="34"/>
        <v>0</v>
      </c>
      <c r="N158" s="110" t="str">
        <f>VLOOKUP(A158,'2018 Yes Tab'!A157:G462,7,FALSE)</f>
        <v>Gallons</v>
      </c>
      <c r="O158" s="31" t="s">
        <v>233</v>
      </c>
      <c r="P158" s="31" t="s">
        <v>157</v>
      </c>
      <c r="Q158" s="31" t="s">
        <v>273</v>
      </c>
      <c r="R158" s="31" t="s">
        <v>4293</v>
      </c>
      <c r="S158" s="31" t="s">
        <v>4294</v>
      </c>
      <c r="T158" s="31" t="s">
        <v>4295</v>
      </c>
      <c r="U158" s="31" t="s">
        <v>157</v>
      </c>
      <c r="V158" s="31" t="s">
        <v>332</v>
      </c>
      <c r="W158" s="31" t="s">
        <v>164</v>
      </c>
      <c r="X158" s="31" t="s">
        <v>4296</v>
      </c>
      <c r="Y158" s="110">
        <f>VLOOKUP(A158,'2018 Yes Tab'!A157:P462,16,FALSE)</f>
        <v>11.09</v>
      </c>
      <c r="Z158" s="44">
        <f t="shared" si="35"/>
        <v>0</v>
      </c>
      <c r="AA158" s="112">
        <f t="shared" si="38"/>
        <v>0</v>
      </c>
      <c r="AB158" s="31" t="s">
        <v>233</v>
      </c>
      <c r="AC158" s="31" t="s">
        <v>157</v>
      </c>
      <c r="AD158" s="31" t="s">
        <v>273</v>
      </c>
      <c r="AE158" s="31" t="s">
        <v>4297</v>
      </c>
      <c r="AF158" s="31" t="s">
        <v>157</v>
      </c>
      <c r="AG158" s="31" t="s">
        <v>157</v>
      </c>
      <c r="AH158" s="31" t="s">
        <v>157</v>
      </c>
      <c r="AI158" s="31" t="s">
        <v>157</v>
      </c>
      <c r="AJ158" s="31" t="s">
        <v>157</v>
      </c>
      <c r="AK158" s="31" t="s">
        <v>157</v>
      </c>
      <c r="AL158" s="31" t="s">
        <v>157</v>
      </c>
      <c r="AM158" s="31" t="s">
        <v>157</v>
      </c>
      <c r="AN158" s="31" t="s">
        <v>157</v>
      </c>
      <c r="AO158" s="32" t="s">
        <v>4291</v>
      </c>
      <c r="AP158" s="32" t="s">
        <v>332</v>
      </c>
      <c r="AQ158" s="32" t="s">
        <v>4298</v>
      </c>
      <c r="AR158" s="32" t="s">
        <v>162</v>
      </c>
      <c r="AS158" s="32"/>
      <c r="AT158" s="114"/>
      <c r="AU158" s="45">
        <f t="shared" si="36"/>
        <v>0</v>
      </c>
      <c r="AV158" s="116"/>
      <c r="AW158" s="32" t="s">
        <v>157</v>
      </c>
      <c r="AX158" s="32" t="s">
        <v>157</v>
      </c>
      <c r="AY158" s="32" t="s">
        <v>157</v>
      </c>
      <c r="AZ158" s="32" t="s">
        <v>157</v>
      </c>
      <c r="BA158" s="32" t="s">
        <v>157</v>
      </c>
      <c r="BB158" s="32" t="s">
        <v>4299</v>
      </c>
      <c r="BC158" s="32" t="s">
        <v>157</v>
      </c>
      <c r="BD158" s="32" t="s">
        <v>247</v>
      </c>
      <c r="BE158" s="32" t="s">
        <v>157</v>
      </c>
      <c r="BF158" s="32" t="s">
        <v>157</v>
      </c>
      <c r="BG158" s="32" t="s">
        <v>157</v>
      </c>
      <c r="BH158" s="32" t="s">
        <v>157</v>
      </c>
      <c r="BI158" s="32" t="s">
        <v>4298</v>
      </c>
      <c r="BJ158" s="32" t="s">
        <v>162</v>
      </c>
      <c r="BK158" s="32"/>
      <c r="BL158" s="114"/>
      <c r="BM158" s="45">
        <f t="shared" si="37"/>
        <v>0</v>
      </c>
      <c r="BN158" s="116"/>
      <c r="BO158" s="32" t="s">
        <v>157</v>
      </c>
      <c r="BP158" s="32" t="s">
        <v>157</v>
      </c>
      <c r="BQ158" s="32" t="s">
        <v>157</v>
      </c>
      <c r="BR158" s="32" t="s">
        <v>157</v>
      </c>
      <c r="BS158" s="32" t="s">
        <v>157</v>
      </c>
      <c r="BT158" s="32" t="s">
        <v>4299</v>
      </c>
      <c r="BU158" s="32" t="s">
        <v>157</v>
      </c>
      <c r="BV158" s="32" t="s">
        <v>247</v>
      </c>
      <c r="BW158" s="32" t="s">
        <v>157</v>
      </c>
      <c r="BX158" s="32" t="s">
        <v>157</v>
      </c>
      <c r="BY158" s="32" t="s">
        <v>157</v>
      </c>
      <c r="BZ158" s="32" t="s">
        <v>157</v>
      </c>
      <c r="CA158" s="33" t="s">
        <v>164</v>
      </c>
      <c r="CB158" s="33" t="s">
        <v>4291</v>
      </c>
      <c r="CC158" s="117">
        <f>VLOOKUP(A158,'2018 Yes Tab'!A157:BK462,63,FALSE)</f>
        <v>219</v>
      </c>
      <c r="CD158" s="46">
        <f t="shared" si="45"/>
        <v>-15</v>
      </c>
      <c r="CE158" s="119">
        <f t="shared" si="46"/>
        <v>-6.4102564102564097E-2</v>
      </c>
      <c r="CF158" s="33" t="s">
        <v>332</v>
      </c>
      <c r="CG158" s="117">
        <f>VLOOKUP(A158,'2018 Yes Tab'!A157:BL462,64,FALSE)</f>
        <v>33</v>
      </c>
      <c r="CH158" s="46">
        <f t="shared" si="47"/>
        <v>21</v>
      </c>
      <c r="CI158" s="119">
        <f t="shared" si="48"/>
        <v>1.75</v>
      </c>
      <c r="CJ158" s="33" t="s">
        <v>167</v>
      </c>
      <c r="CK158" s="33" t="s">
        <v>157</v>
      </c>
      <c r="CL158" s="33" t="s">
        <v>1013</v>
      </c>
      <c r="CM158" s="33" t="s">
        <v>1013</v>
      </c>
      <c r="CN158" s="34" t="s">
        <v>162</v>
      </c>
      <c r="CO158" s="34" t="s">
        <v>157</v>
      </c>
      <c r="CP158" s="118">
        <f>VLOOKUP(A158,'2018 Yes Tab'!A157:BR462,70,FALSE)</f>
        <v>0</v>
      </c>
      <c r="CQ158" s="47"/>
      <c r="CR158" s="120"/>
      <c r="CS158" s="34" t="s">
        <v>162</v>
      </c>
      <c r="CT158" s="34" t="s">
        <v>157</v>
      </c>
      <c r="CU158" s="118">
        <f>VLOOKUP(A158,'2018 Yes Tab'!A157:BT462,72,FALSE)</f>
        <v>0</v>
      </c>
      <c r="CV158" s="47"/>
      <c r="CW158" s="120"/>
      <c r="CX158" s="35" t="s">
        <v>580</v>
      </c>
      <c r="CY158" s="35" t="s">
        <v>4300</v>
      </c>
      <c r="CZ158" s="35" t="s">
        <v>157</v>
      </c>
    </row>
  </sheetData>
  <autoFilter ref="A1:CZ158"/>
  <sortState ref="A2:CA316">
    <sortCondition ref="A2:A316"/>
  </sortState>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Sheet0</vt:lpstr>
      <vt:lpstr>Sheet0 (2)</vt:lpstr>
      <vt:lpstr>Utility Rate Survey 2020</vt:lpstr>
      <vt:lpstr>No City-Run Utilities</vt:lpstr>
      <vt:lpstr>Population</vt:lpstr>
      <vt:lpstr>Backup Yes</vt:lpstr>
      <vt:lpstr>2018 Yes Tab</vt:lpstr>
      <vt:lpstr>Comparison 2018 2020 Tab</vt:lpstr>
      <vt:lpstr>Comparison 2018 2020 Res Water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Mullenix</dc:creator>
  <cp:lastModifiedBy>Erin Mullenix</cp:lastModifiedBy>
  <dcterms:created xsi:type="dcterms:W3CDTF">2021-01-04T15:37:53Z</dcterms:created>
  <dcterms:modified xsi:type="dcterms:W3CDTF">2021-01-14T17:22:52Z</dcterms:modified>
</cp:coreProperties>
</file>